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O:\61440\RRF_Vyzva-I_bila-mista\08_Vyplneni-IO-ZSJ-a-AM\final\verze 1.2 k 22.7.2022\"/>
    </mc:Choice>
  </mc:AlternateContent>
  <xr:revisionPtr revIDLastSave="0" documentId="13_ncr:1_{CAE26BB2-E97A-4D92-9CA5-CAC0A1DD29E2}" xr6:coauthVersionLast="36" xr6:coauthVersionMax="36" xr10:uidLastSave="{00000000-0000-0000-0000-000000000000}"/>
  <workbookProtection workbookAlgorithmName="SHA-512" workbookHashValue="FMdT+Irbx03FqT8M6jgQ0y1tTGQPyS7MBlAAhEc83aatioBSaMdXSlK7j0a2I3DtnN0Z+x/pbCZuiAI3p8ZQFg==" workbookSaltValue="pKQO6lChFvp9Hk9dSheECg==" workbookSpinCount="100000" lockStructure="1"/>
  <bookViews>
    <workbookView xWindow="0" yWindow="0" windowWidth="28800" windowHeight="13425" xr2:uid="{B8BE26A8-A761-41A7-A1A6-56BBEE5ADDDC}"/>
  </bookViews>
  <sheets>
    <sheet name="k vyplneni" sheetId="3" r:id="rId1"/>
    <sheet name="automaticky vypocet" sheetId="4" r:id="rId2"/>
    <sheet name="vysvetlivky" sheetId="5" r:id="rId3"/>
    <sheet name="zdroj" sheetId="2" state="hidden" r:id="rId4"/>
  </sheets>
  <definedNames>
    <definedName name="_xlnm._FilterDatabase" localSheetId="0" hidden="1">'k vyplneni'!$H$5:$S$14950</definedName>
    <definedName name="_xlnm._FilterDatabase" localSheetId="3" hidden="1">zdroj!$A$1:$Y$152</definedName>
    <definedName name="katA">zdroj!$S$3:$S$5</definedName>
    <definedName name="katB">zdroj!$T$3:$T$6</definedName>
    <definedName name="katC">zdroj!$U$3:$U$4</definedName>
    <definedName name="kategorieAB">zdroj!$X$3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 i="2" l="1"/>
  <c r="AB4" i="2"/>
  <c r="AB5" i="2"/>
  <c r="AB6" i="2"/>
  <c r="AB7"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B68" i="2"/>
  <c r="AB69" i="2"/>
  <c r="AB70" i="2"/>
  <c r="AB71" i="2"/>
  <c r="AB72" i="2"/>
  <c r="AB73" i="2"/>
  <c r="AB74" i="2"/>
  <c r="AB75" i="2"/>
  <c r="AB76" i="2"/>
  <c r="AB77" i="2"/>
  <c r="AB78" i="2"/>
  <c r="AB79" i="2"/>
  <c r="AB80" i="2"/>
  <c r="AB81" i="2"/>
  <c r="AB82" i="2"/>
  <c r="AB83" i="2"/>
  <c r="AB84" i="2"/>
  <c r="AB85" i="2"/>
  <c r="AB86" i="2"/>
  <c r="AB87" i="2"/>
  <c r="AB88" i="2"/>
  <c r="AB89" i="2"/>
  <c r="AB90" i="2"/>
  <c r="AB91" i="2"/>
  <c r="AB92" i="2"/>
  <c r="AB93" i="2"/>
  <c r="AB94" i="2"/>
  <c r="AB95" i="2"/>
  <c r="AB96" i="2"/>
  <c r="AB97" i="2"/>
  <c r="AB98" i="2"/>
  <c r="AB99" i="2"/>
  <c r="AB100" i="2"/>
  <c r="AB101" i="2"/>
  <c r="AB102" i="2"/>
  <c r="AB103" i="2"/>
  <c r="AB104" i="2"/>
  <c r="AB105" i="2"/>
  <c r="AB106" i="2"/>
  <c r="AB107" i="2"/>
  <c r="AB108" i="2"/>
  <c r="AB109" i="2"/>
  <c r="AB110" i="2"/>
  <c r="AB111" i="2"/>
  <c r="AB112" i="2"/>
  <c r="AB113" i="2"/>
  <c r="AB114" i="2"/>
  <c r="AB115" i="2"/>
  <c r="AB116" i="2"/>
  <c r="AB117" i="2"/>
  <c r="AB118" i="2"/>
  <c r="AB119" i="2"/>
  <c r="AB120" i="2"/>
  <c r="AB121" i="2"/>
  <c r="AB122" i="2"/>
  <c r="AB123" i="2"/>
  <c r="AB124" i="2"/>
  <c r="AB125" i="2"/>
  <c r="AB126" i="2"/>
  <c r="AB127" i="2"/>
  <c r="AB128" i="2"/>
  <c r="AB129" i="2"/>
  <c r="AB130" i="2"/>
  <c r="AB131" i="2"/>
  <c r="AB132" i="2"/>
  <c r="AB133" i="2"/>
  <c r="AB134" i="2"/>
  <c r="AB135" i="2"/>
  <c r="AB136" i="2"/>
  <c r="AB137" i="2"/>
  <c r="AB138" i="2"/>
  <c r="AB139" i="2"/>
  <c r="AB140" i="2"/>
  <c r="AB141" i="2"/>
  <c r="AB142" i="2"/>
  <c r="AB143" i="2"/>
  <c r="AB144" i="2"/>
  <c r="AB145" i="2"/>
  <c r="AB146" i="2"/>
  <c r="AB147" i="2"/>
  <c r="AB148" i="2"/>
  <c r="AB149" i="2"/>
  <c r="AB150" i="2"/>
  <c r="AB151" i="2"/>
  <c r="AB152" i="2"/>
  <c r="AB153" i="2"/>
  <c r="AB154" i="2"/>
  <c r="AB155" i="2"/>
  <c r="AB156" i="2"/>
  <c r="AB157" i="2"/>
  <c r="AB158" i="2"/>
  <c r="AB159" i="2"/>
  <c r="AB160" i="2"/>
  <c r="AB161" i="2"/>
  <c r="AB162" i="2"/>
  <c r="AB163" i="2"/>
  <c r="AB164" i="2"/>
  <c r="AB165" i="2"/>
  <c r="AB166" i="2"/>
  <c r="AB167" i="2"/>
  <c r="AB168" i="2"/>
  <c r="AB169" i="2"/>
  <c r="AB170" i="2"/>
  <c r="AB171" i="2"/>
  <c r="AB172" i="2"/>
  <c r="AB173" i="2"/>
  <c r="AB174" i="2"/>
  <c r="AB175" i="2"/>
  <c r="AB176" i="2"/>
  <c r="AB177" i="2"/>
  <c r="AB178" i="2"/>
  <c r="AB179" i="2"/>
  <c r="AB180" i="2"/>
  <c r="AB181" i="2"/>
  <c r="AB182" i="2"/>
  <c r="AB183" i="2"/>
  <c r="AB184" i="2"/>
  <c r="AB185" i="2"/>
  <c r="C189" i="3" s="1"/>
  <c r="AB186" i="2"/>
  <c r="AB187" i="2"/>
  <c r="AB188" i="2"/>
  <c r="AB189" i="2"/>
  <c r="AB190" i="2"/>
  <c r="AB191" i="2"/>
  <c r="AB192" i="2"/>
  <c r="AB193" i="2"/>
  <c r="C197" i="3" s="1"/>
  <c r="AB194" i="2"/>
  <c r="AB195" i="2"/>
  <c r="AB196" i="2"/>
  <c r="AB197" i="2"/>
  <c r="C201" i="3" s="1"/>
  <c r="AB198" i="2"/>
  <c r="AB199" i="2"/>
  <c r="AB200" i="2"/>
  <c r="AB201" i="2"/>
  <c r="C205" i="3" s="1"/>
  <c r="AB202" i="2"/>
  <c r="C206" i="3" s="1"/>
  <c r="AB203" i="2"/>
  <c r="AB204" i="2"/>
  <c r="AB205" i="2"/>
  <c r="C209" i="3" s="1"/>
  <c r="AB206" i="2"/>
  <c r="C210" i="3" s="1"/>
  <c r="AB207" i="2"/>
  <c r="C211" i="3" s="1"/>
  <c r="AB208" i="2"/>
  <c r="C212" i="3" s="1"/>
  <c r="AB209" i="2"/>
  <c r="C213" i="3" s="1"/>
  <c r="AB210" i="2"/>
  <c r="C214" i="3" s="1"/>
  <c r="AB211" i="2"/>
  <c r="C215" i="3" s="1"/>
  <c r="AB2" i="2"/>
  <c r="C6" i="3" s="1"/>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90" i="3"/>
  <c r="C191" i="3"/>
  <c r="C192" i="3"/>
  <c r="C193" i="3"/>
  <c r="C194" i="3"/>
  <c r="C195" i="3"/>
  <c r="C196" i="3"/>
  <c r="C198" i="3"/>
  <c r="C199" i="3"/>
  <c r="C200" i="3"/>
  <c r="C202" i="3"/>
  <c r="C203" i="3"/>
  <c r="C204" i="3"/>
  <c r="C207" i="3"/>
  <c r="C208" i="3"/>
  <c r="M3" i="2" l="1"/>
  <c r="M4" i="2"/>
  <c r="M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O133" i="2" s="1"/>
  <c r="M134" i="2"/>
  <c r="O134" i="2" s="1"/>
  <c r="M135" i="2"/>
  <c r="O135" i="2" s="1"/>
  <c r="M136" i="2"/>
  <c r="O136" i="2" s="1"/>
  <c r="M137" i="2"/>
  <c r="O137" i="2" s="1"/>
  <c r="M138" i="2"/>
  <c r="O138" i="2" s="1"/>
  <c r="M139" i="2"/>
  <c r="O139" i="2" s="1"/>
  <c r="M140" i="2"/>
  <c r="O140" i="2" s="1"/>
  <c r="M141" i="2"/>
  <c r="O141" i="2" s="1"/>
  <c r="M142" i="2"/>
  <c r="O142" i="2" s="1"/>
  <c r="M143" i="2"/>
  <c r="O143" i="2" s="1"/>
  <c r="M144" i="2"/>
  <c r="O144" i="2" s="1"/>
  <c r="M145" i="2"/>
  <c r="O145" i="2" s="1"/>
  <c r="M146" i="2"/>
  <c r="O146" i="2" s="1"/>
  <c r="M147" i="2"/>
  <c r="O147" i="2" s="1"/>
  <c r="M148" i="2"/>
  <c r="O148" i="2" s="1"/>
  <c r="M149" i="2"/>
  <c r="O149" i="2" s="1"/>
  <c r="M150" i="2"/>
  <c r="O150" i="2" s="1"/>
  <c r="M151" i="2"/>
  <c r="O151" i="2" s="1"/>
  <c r="M152" i="2"/>
  <c r="O152" i="2" s="1"/>
  <c r="M153" i="2"/>
  <c r="O153" i="2" s="1"/>
  <c r="M154" i="2"/>
  <c r="O154" i="2" s="1"/>
  <c r="M155" i="2"/>
  <c r="O155" i="2" s="1"/>
  <c r="M156" i="2"/>
  <c r="O156" i="2" s="1"/>
  <c r="M157" i="2"/>
  <c r="O157" i="2" s="1"/>
  <c r="M158" i="2"/>
  <c r="O158" i="2" s="1"/>
  <c r="M159" i="2"/>
  <c r="O159" i="2" s="1"/>
  <c r="M160" i="2"/>
  <c r="O160" i="2" s="1"/>
  <c r="M161" i="2"/>
  <c r="O161" i="2" s="1"/>
  <c r="M162" i="2"/>
  <c r="O162" i="2" s="1"/>
  <c r="M163" i="2"/>
  <c r="O163" i="2" s="1"/>
  <c r="M164" i="2"/>
  <c r="O164" i="2" s="1"/>
  <c r="M165" i="2"/>
  <c r="O165" i="2" s="1"/>
  <c r="M166" i="2"/>
  <c r="O166" i="2" s="1"/>
  <c r="M167" i="2"/>
  <c r="O167" i="2" s="1"/>
  <c r="M168" i="2"/>
  <c r="O168" i="2" s="1"/>
  <c r="M169" i="2"/>
  <c r="O169" i="2" s="1"/>
  <c r="M170" i="2"/>
  <c r="O170" i="2" s="1"/>
  <c r="M171" i="2"/>
  <c r="O171" i="2" s="1"/>
  <c r="M172" i="2"/>
  <c r="O172" i="2" s="1"/>
  <c r="M173" i="2"/>
  <c r="O173" i="2" s="1"/>
  <c r="M174" i="2"/>
  <c r="O174" i="2" s="1"/>
  <c r="M175" i="2"/>
  <c r="O175" i="2" s="1"/>
  <c r="M176" i="2"/>
  <c r="O176" i="2" s="1"/>
  <c r="M177" i="2"/>
  <c r="O177" i="2" s="1"/>
  <c r="M178" i="2"/>
  <c r="O178" i="2" s="1"/>
  <c r="M179" i="2"/>
  <c r="O179" i="2" s="1"/>
  <c r="M180" i="2"/>
  <c r="O180" i="2" s="1"/>
  <c r="M181" i="2"/>
  <c r="O181" i="2" s="1"/>
  <c r="M182" i="2"/>
  <c r="O182" i="2" s="1"/>
  <c r="M183" i="2"/>
  <c r="O183" i="2" s="1"/>
  <c r="M184" i="2"/>
  <c r="O184" i="2" s="1"/>
  <c r="M185" i="2"/>
  <c r="O185" i="2" s="1"/>
  <c r="M186" i="2"/>
  <c r="O186" i="2" s="1"/>
  <c r="M187" i="2"/>
  <c r="O187" i="2" s="1"/>
  <c r="M188" i="2"/>
  <c r="O188" i="2" s="1"/>
  <c r="M189" i="2"/>
  <c r="O189" i="2" s="1"/>
  <c r="M190" i="2"/>
  <c r="O190" i="2" s="1"/>
  <c r="M191" i="2"/>
  <c r="O191" i="2" s="1"/>
  <c r="M192" i="2"/>
  <c r="O192" i="2" s="1"/>
  <c r="M193" i="2"/>
  <c r="O193" i="2" s="1"/>
  <c r="M194" i="2"/>
  <c r="O194" i="2" s="1"/>
  <c r="M195" i="2"/>
  <c r="O195" i="2" s="1"/>
  <c r="M196" i="2"/>
  <c r="O196" i="2" s="1"/>
  <c r="M197" i="2"/>
  <c r="O197" i="2" s="1"/>
  <c r="M198" i="2"/>
  <c r="O198" i="2" s="1"/>
  <c r="M199" i="2"/>
  <c r="O199" i="2" s="1"/>
  <c r="M200" i="2"/>
  <c r="O200" i="2" s="1"/>
  <c r="M201" i="2"/>
  <c r="O201" i="2" s="1"/>
  <c r="M202" i="2"/>
  <c r="O202" i="2" s="1"/>
  <c r="M203" i="2"/>
  <c r="O203" i="2" s="1"/>
  <c r="M204" i="2"/>
  <c r="O204" i="2" s="1"/>
  <c r="M205" i="2"/>
  <c r="O205" i="2" s="1"/>
  <c r="M206" i="2"/>
  <c r="O206" i="2" s="1"/>
  <c r="M207" i="2"/>
  <c r="O207" i="2" s="1"/>
  <c r="M208" i="2"/>
  <c r="O208" i="2" s="1"/>
  <c r="M209" i="2"/>
  <c r="O209" i="2" s="1"/>
  <c r="M210" i="2"/>
  <c r="O210" i="2" s="1"/>
  <c r="M211" i="2"/>
  <c r="O211" i="2" s="1"/>
  <c r="M2" i="2"/>
  <c r="O2" i="2" s="1"/>
  <c r="D13" i="3"/>
  <c r="D19" i="3"/>
  <c r="D22" i="3"/>
  <c r="D28" i="3"/>
  <c r="D35" i="3"/>
  <c r="D47" i="3"/>
  <c r="D50" i="3"/>
  <c r="D51" i="3"/>
  <c r="D56" i="3"/>
  <c r="D59" i="3"/>
  <c r="D62" i="3"/>
  <c r="D63" i="3"/>
  <c r="D64" i="3"/>
  <c r="D66" i="3"/>
  <c r="D67" i="3"/>
  <c r="D74" i="3"/>
  <c r="D79" i="3"/>
  <c r="D85" i="3"/>
  <c r="D89" i="3"/>
  <c r="D90" i="3"/>
  <c r="D93" i="3"/>
  <c r="D97" i="3"/>
  <c r="D98" i="3"/>
  <c r="D101" i="3"/>
  <c r="D106" i="3"/>
  <c r="D111" i="3"/>
  <c r="D114" i="3"/>
  <c r="D115" i="3"/>
  <c r="D127" i="3"/>
  <c r="D139" i="3"/>
  <c r="D146" i="3"/>
  <c r="D155" i="3"/>
  <c r="D158" i="3"/>
  <c r="D160" i="3"/>
  <c r="D168" i="3"/>
  <c r="D176" i="3"/>
  <c r="D177" i="3"/>
  <c r="D179" i="3"/>
  <c r="D185" i="3"/>
  <c r="D187" i="3"/>
  <c r="D188" i="3"/>
  <c r="D189" i="3"/>
  <c r="D190" i="3"/>
  <c r="D197" i="3"/>
  <c r="D6" i="3"/>
  <c r="N130" i="2" l="1"/>
  <c r="O130" i="2"/>
  <c r="N126" i="2"/>
  <c r="O126" i="2"/>
  <c r="N122" i="2"/>
  <c r="O122" i="2"/>
  <c r="N118" i="2"/>
  <c r="O118" i="2"/>
  <c r="N114" i="2"/>
  <c r="O114" i="2"/>
  <c r="N110" i="2"/>
  <c r="O110" i="2"/>
  <c r="N106" i="2"/>
  <c r="O106" i="2"/>
  <c r="N102" i="2"/>
  <c r="O102" i="2"/>
  <c r="N98" i="2"/>
  <c r="O98" i="2"/>
  <c r="N94" i="2"/>
  <c r="O94" i="2"/>
  <c r="N90" i="2"/>
  <c r="O90" i="2"/>
  <c r="N86" i="2"/>
  <c r="O86" i="2"/>
  <c r="N82" i="2"/>
  <c r="O82" i="2"/>
  <c r="N78" i="2"/>
  <c r="O78" i="2"/>
  <c r="N74" i="2"/>
  <c r="O74" i="2"/>
  <c r="N70" i="2"/>
  <c r="O70" i="2"/>
  <c r="N66" i="2"/>
  <c r="O66" i="2"/>
  <c r="N62" i="2"/>
  <c r="O62" i="2"/>
  <c r="N58" i="2"/>
  <c r="O58" i="2"/>
  <c r="N54" i="2"/>
  <c r="O54" i="2"/>
  <c r="N50" i="2"/>
  <c r="O50" i="2"/>
  <c r="N46" i="2"/>
  <c r="O46" i="2"/>
  <c r="N42" i="2"/>
  <c r="O42" i="2"/>
  <c r="N38" i="2"/>
  <c r="O38" i="2"/>
  <c r="N34" i="2"/>
  <c r="O34" i="2"/>
  <c r="N30" i="2"/>
  <c r="O30" i="2"/>
  <c r="N26" i="2"/>
  <c r="O26" i="2"/>
  <c r="N22" i="2"/>
  <c r="O22" i="2"/>
  <c r="N18" i="2"/>
  <c r="O18" i="2"/>
  <c r="N14" i="2"/>
  <c r="O14" i="2"/>
  <c r="N10" i="2"/>
  <c r="O10" i="2"/>
  <c r="N6" i="2"/>
  <c r="O6" i="2"/>
  <c r="N2" i="2"/>
  <c r="N208" i="2"/>
  <c r="N204" i="2"/>
  <c r="N200" i="2"/>
  <c r="N196" i="2"/>
  <c r="N192" i="2"/>
  <c r="N188" i="2"/>
  <c r="N184" i="2"/>
  <c r="N180" i="2"/>
  <c r="N176" i="2"/>
  <c r="N172" i="2"/>
  <c r="N168" i="2"/>
  <c r="N164" i="2"/>
  <c r="N160" i="2"/>
  <c r="N156" i="2"/>
  <c r="N152" i="2"/>
  <c r="N148" i="2"/>
  <c r="N144" i="2"/>
  <c r="N140" i="2"/>
  <c r="N136" i="2"/>
  <c r="N129" i="2"/>
  <c r="O129" i="2"/>
  <c r="N125" i="2"/>
  <c r="O125" i="2"/>
  <c r="N121" i="2"/>
  <c r="O121" i="2"/>
  <c r="N117" i="2"/>
  <c r="O117" i="2"/>
  <c r="N113" i="2"/>
  <c r="O113" i="2"/>
  <c r="N109" i="2"/>
  <c r="O109" i="2"/>
  <c r="N105" i="2"/>
  <c r="O105" i="2"/>
  <c r="N101" i="2"/>
  <c r="O101" i="2"/>
  <c r="N97" i="2"/>
  <c r="O97" i="2"/>
  <c r="N93" i="2"/>
  <c r="O93" i="2"/>
  <c r="N89" i="2"/>
  <c r="O89" i="2"/>
  <c r="N85" i="2"/>
  <c r="O85" i="2"/>
  <c r="N81" i="2"/>
  <c r="O81" i="2"/>
  <c r="N77" i="2"/>
  <c r="O77" i="2"/>
  <c r="N73" i="2"/>
  <c r="O73" i="2"/>
  <c r="N69" i="2"/>
  <c r="O69" i="2"/>
  <c r="N65" i="2"/>
  <c r="O65" i="2"/>
  <c r="N61" i="2"/>
  <c r="O61" i="2"/>
  <c r="N57" i="2"/>
  <c r="O57" i="2"/>
  <c r="N53" i="2"/>
  <c r="O53" i="2"/>
  <c r="N49" i="2"/>
  <c r="O49" i="2"/>
  <c r="N45" i="2"/>
  <c r="O45" i="2"/>
  <c r="N41" i="2"/>
  <c r="O41" i="2"/>
  <c r="N37" i="2"/>
  <c r="O37" i="2"/>
  <c r="N33" i="2"/>
  <c r="O33" i="2"/>
  <c r="N29" i="2"/>
  <c r="O29" i="2"/>
  <c r="N25" i="2"/>
  <c r="O25" i="2"/>
  <c r="N21" i="2"/>
  <c r="O21" i="2"/>
  <c r="N17" i="2"/>
  <c r="O17" i="2"/>
  <c r="N13" i="2"/>
  <c r="O13" i="2"/>
  <c r="N9" i="2"/>
  <c r="O9" i="2"/>
  <c r="N5" i="2"/>
  <c r="O5" i="2"/>
  <c r="N211" i="2"/>
  <c r="N207" i="2"/>
  <c r="N203" i="2"/>
  <c r="N199" i="2"/>
  <c r="N195" i="2"/>
  <c r="N191" i="2"/>
  <c r="N187" i="2"/>
  <c r="N183" i="2"/>
  <c r="N179" i="2"/>
  <c r="N175" i="2"/>
  <c r="N171" i="2"/>
  <c r="N167" i="2"/>
  <c r="N163" i="2"/>
  <c r="N159" i="2"/>
  <c r="N155" i="2"/>
  <c r="N151" i="2"/>
  <c r="N147" i="2"/>
  <c r="N143" i="2"/>
  <c r="N139" i="2"/>
  <c r="N135" i="2"/>
  <c r="O132" i="2"/>
  <c r="N132" i="2"/>
  <c r="O128" i="2"/>
  <c r="N128" i="2"/>
  <c r="O124" i="2"/>
  <c r="N124" i="2"/>
  <c r="O120" i="2"/>
  <c r="N120" i="2"/>
  <c r="O116" i="2"/>
  <c r="N116" i="2"/>
  <c r="O112" i="2"/>
  <c r="N112" i="2"/>
  <c r="O108" i="2"/>
  <c r="N108" i="2"/>
  <c r="O104" i="2"/>
  <c r="N104" i="2"/>
  <c r="O100" i="2"/>
  <c r="N100" i="2"/>
  <c r="O96" i="2"/>
  <c r="N96" i="2"/>
  <c r="O92" i="2"/>
  <c r="N92" i="2"/>
  <c r="O88" i="2"/>
  <c r="N88" i="2"/>
  <c r="O84" i="2"/>
  <c r="N84" i="2"/>
  <c r="O80" i="2"/>
  <c r="N80" i="2"/>
  <c r="O76" i="2"/>
  <c r="N76" i="2"/>
  <c r="O72" i="2"/>
  <c r="N72" i="2"/>
  <c r="O68" i="2"/>
  <c r="N68" i="2"/>
  <c r="O64" i="2"/>
  <c r="N64" i="2"/>
  <c r="O60" i="2"/>
  <c r="N60" i="2"/>
  <c r="O56" i="2"/>
  <c r="N56" i="2"/>
  <c r="O52" i="2"/>
  <c r="N52" i="2"/>
  <c r="O48" i="2"/>
  <c r="N48" i="2"/>
  <c r="O44" i="2"/>
  <c r="N44" i="2"/>
  <c r="O40" i="2"/>
  <c r="N40" i="2"/>
  <c r="O36" i="2"/>
  <c r="N36" i="2"/>
  <c r="O32" i="2"/>
  <c r="N32" i="2"/>
  <c r="O28" i="2"/>
  <c r="N28" i="2"/>
  <c r="O24" i="2"/>
  <c r="N24" i="2"/>
  <c r="O20" i="2"/>
  <c r="N20" i="2"/>
  <c r="O16" i="2"/>
  <c r="N16" i="2"/>
  <c r="O12" i="2"/>
  <c r="N12" i="2"/>
  <c r="O8" i="2"/>
  <c r="N8" i="2"/>
  <c r="O4" i="2"/>
  <c r="N4" i="2"/>
  <c r="N210" i="2"/>
  <c r="N206" i="2"/>
  <c r="N202" i="2"/>
  <c r="N198" i="2"/>
  <c r="N194" i="2"/>
  <c r="N190" i="2"/>
  <c r="N186" i="2"/>
  <c r="N182" i="2"/>
  <c r="N178" i="2"/>
  <c r="N174" i="2"/>
  <c r="N170" i="2"/>
  <c r="N166" i="2"/>
  <c r="N162" i="2"/>
  <c r="N158" i="2"/>
  <c r="N154" i="2"/>
  <c r="N150" i="2"/>
  <c r="N146" i="2"/>
  <c r="N142" i="2"/>
  <c r="N138" i="2"/>
  <c r="N134" i="2"/>
  <c r="O131" i="2"/>
  <c r="N131" i="2"/>
  <c r="O127" i="2"/>
  <c r="N127" i="2"/>
  <c r="O123" i="2"/>
  <c r="N123" i="2"/>
  <c r="O119" i="2"/>
  <c r="N119" i="2"/>
  <c r="O115" i="2"/>
  <c r="N115" i="2"/>
  <c r="O111" i="2"/>
  <c r="N111" i="2"/>
  <c r="O107" i="2"/>
  <c r="N107" i="2"/>
  <c r="O103" i="2"/>
  <c r="N103" i="2"/>
  <c r="O99" i="2"/>
  <c r="N99" i="2"/>
  <c r="O95" i="2"/>
  <c r="N95" i="2"/>
  <c r="O91" i="2"/>
  <c r="N91" i="2"/>
  <c r="O87" i="2"/>
  <c r="N87" i="2"/>
  <c r="O83" i="2"/>
  <c r="N83" i="2"/>
  <c r="O79" i="2"/>
  <c r="N79" i="2"/>
  <c r="O75" i="2"/>
  <c r="N75" i="2"/>
  <c r="O71" i="2"/>
  <c r="N71" i="2"/>
  <c r="O67" i="2"/>
  <c r="N67" i="2"/>
  <c r="O63" i="2"/>
  <c r="N63" i="2"/>
  <c r="O59" i="2"/>
  <c r="N59" i="2"/>
  <c r="O55" i="2"/>
  <c r="N55" i="2"/>
  <c r="O51" i="2"/>
  <c r="N51" i="2"/>
  <c r="O47" i="2"/>
  <c r="N47" i="2"/>
  <c r="O43" i="2"/>
  <c r="N43" i="2"/>
  <c r="O39" i="2"/>
  <c r="N39" i="2"/>
  <c r="O35" i="2"/>
  <c r="N35" i="2"/>
  <c r="O31" i="2"/>
  <c r="N31" i="2"/>
  <c r="O27" i="2"/>
  <c r="N27" i="2"/>
  <c r="O23" i="2"/>
  <c r="N23" i="2"/>
  <c r="O19" i="2"/>
  <c r="N19" i="2"/>
  <c r="O15" i="2"/>
  <c r="N15" i="2"/>
  <c r="O11" i="2"/>
  <c r="N11" i="2"/>
  <c r="O7" i="2"/>
  <c r="N7" i="2"/>
  <c r="O3" i="2"/>
  <c r="N3" i="2"/>
  <c r="N209" i="2"/>
  <c r="N205" i="2"/>
  <c r="N201" i="2"/>
  <c r="N197" i="2"/>
  <c r="N193" i="2"/>
  <c r="N189" i="2"/>
  <c r="N185" i="2"/>
  <c r="N181" i="2"/>
  <c r="N177" i="2"/>
  <c r="N173" i="2"/>
  <c r="N169" i="2"/>
  <c r="N165" i="2"/>
  <c r="N161" i="2"/>
  <c r="N157" i="2"/>
  <c r="N153" i="2"/>
  <c r="N149" i="2"/>
  <c r="N145" i="2"/>
  <c r="N141" i="2"/>
  <c r="N137" i="2"/>
  <c r="N133" i="2"/>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72" i="3"/>
  <c r="P73" i="3"/>
  <c r="P74" i="3"/>
  <c r="P75" i="3"/>
  <c r="P76" i="3"/>
  <c r="P77" i="3"/>
  <c r="P78" i="3"/>
  <c r="P79" i="3"/>
  <c r="P80" i="3"/>
  <c r="P81" i="3"/>
  <c r="P82" i="3"/>
  <c r="P83" i="3"/>
  <c r="P84" i="3"/>
  <c r="P85" i="3"/>
  <c r="P86" i="3"/>
  <c r="P87" i="3"/>
  <c r="P88" i="3"/>
  <c r="P89" i="3"/>
  <c r="P90" i="3"/>
  <c r="P91" i="3"/>
  <c r="P92" i="3"/>
  <c r="P93" i="3"/>
  <c r="P94" i="3"/>
  <c r="P95" i="3"/>
  <c r="P96" i="3"/>
  <c r="P97" i="3"/>
  <c r="P98" i="3"/>
  <c r="P99" i="3"/>
  <c r="P100" i="3"/>
  <c r="P101" i="3"/>
  <c r="P102" i="3"/>
  <c r="P103" i="3"/>
  <c r="P104" i="3"/>
  <c r="P105" i="3"/>
  <c r="P106" i="3"/>
  <c r="P107" i="3"/>
  <c r="P108" i="3"/>
  <c r="P109" i="3"/>
  <c r="P110" i="3"/>
  <c r="P111" i="3"/>
  <c r="P112" i="3"/>
  <c r="P113" i="3"/>
  <c r="P114" i="3"/>
  <c r="P115" i="3"/>
  <c r="P116" i="3"/>
  <c r="P117" i="3"/>
  <c r="P118" i="3"/>
  <c r="P119" i="3"/>
  <c r="P120" i="3"/>
  <c r="P121" i="3"/>
  <c r="P122" i="3"/>
  <c r="P123" i="3"/>
  <c r="P124" i="3"/>
  <c r="P125" i="3"/>
  <c r="P126" i="3"/>
  <c r="P127" i="3"/>
  <c r="P128" i="3"/>
  <c r="P129" i="3"/>
  <c r="P130" i="3"/>
  <c r="P131" i="3"/>
  <c r="P132" i="3"/>
  <c r="P133" i="3"/>
  <c r="P134" i="3"/>
  <c r="P135" i="3"/>
  <c r="P136" i="3"/>
  <c r="P137" i="3"/>
  <c r="P138" i="3"/>
  <c r="P139" i="3"/>
  <c r="P140" i="3"/>
  <c r="P141" i="3"/>
  <c r="P142" i="3"/>
  <c r="P143" i="3"/>
  <c r="P144" i="3"/>
  <c r="P145" i="3"/>
  <c r="P146" i="3"/>
  <c r="P147" i="3"/>
  <c r="P148" i="3"/>
  <c r="P149" i="3"/>
  <c r="P150" i="3"/>
  <c r="P151" i="3"/>
  <c r="P152" i="3"/>
  <c r="P153" i="3"/>
  <c r="P154" i="3"/>
  <c r="P155" i="3"/>
  <c r="P156" i="3"/>
  <c r="P157" i="3"/>
  <c r="P158" i="3"/>
  <c r="P159" i="3"/>
  <c r="P160" i="3"/>
  <c r="P161" i="3"/>
  <c r="P162" i="3"/>
  <c r="P163" i="3"/>
  <c r="P164" i="3"/>
  <c r="P165" i="3"/>
  <c r="P166" i="3"/>
  <c r="P167" i="3"/>
  <c r="P168" i="3"/>
  <c r="P169" i="3"/>
  <c r="P170" i="3"/>
  <c r="P171" i="3"/>
  <c r="P172" i="3"/>
  <c r="P173" i="3"/>
  <c r="P174" i="3"/>
  <c r="P175" i="3"/>
  <c r="P176" i="3"/>
  <c r="P177" i="3"/>
  <c r="P178" i="3"/>
  <c r="P179" i="3"/>
  <c r="P180" i="3"/>
  <c r="P181" i="3"/>
  <c r="P182" i="3"/>
  <c r="P183" i="3"/>
  <c r="P184" i="3"/>
  <c r="P185" i="3"/>
  <c r="P186" i="3"/>
  <c r="P187" i="3"/>
  <c r="P188" i="3"/>
  <c r="P189" i="3"/>
  <c r="P190" i="3"/>
  <c r="P191" i="3"/>
  <c r="P192" i="3"/>
  <c r="P193" i="3"/>
  <c r="P194" i="3"/>
  <c r="P195" i="3"/>
  <c r="P196" i="3"/>
  <c r="P197" i="3"/>
  <c r="P198" i="3"/>
  <c r="P199" i="3"/>
  <c r="P200" i="3"/>
  <c r="P201" i="3"/>
  <c r="P202" i="3"/>
  <c r="P203" i="3"/>
  <c r="P204" i="3"/>
  <c r="P205" i="3"/>
  <c r="P206" i="3"/>
  <c r="P207" i="3"/>
  <c r="P208" i="3"/>
  <c r="P209" i="3"/>
  <c r="P210" i="3"/>
  <c r="P211" i="3"/>
  <c r="P212" i="3"/>
  <c r="P213" i="3"/>
  <c r="P214" i="3"/>
  <c r="P215" i="3"/>
  <c r="P216" i="3"/>
  <c r="P217" i="3"/>
  <c r="P218" i="3"/>
  <c r="P219" i="3"/>
  <c r="P220" i="3"/>
  <c r="P221" i="3"/>
  <c r="P222" i="3"/>
  <c r="P223" i="3"/>
  <c r="P224" i="3"/>
  <c r="P225" i="3"/>
  <c r="P226" i="3"/>
  <c r="P227" i="3"/>
  <c r="P228" i="3"/>
  <c r="P229" i="3"/>
  <c r="P230" i="3"/>
  <c r="P231" i="3"/>
  <c r="P232" i="3"/>
  <c r="P233" i="3"/>
  <c r="P234" i="3"/>
  <c r="P235" i="3"/>
  <c r="P236" i="3"/>
  <c r="P237" i="3"/>
  <c r="P238" i="3"/>
  <c r="P239" i="3"/>
  <c r="P240" i="3"/>
  <c r="P241" i="3"/>
  <c r="P242" i="3"/>
  <c r="P243" i="3"/>
  <c r="P244" i="3"/>
  <c r="P245" i="3"/>
  <c r="P246" i="3"/>
  <c r="P247" i="3"/>
  <c r="P248" i="3"/>
  <c r="P249" i="3"/>
  <c r="P250" i="3"/>
  <c r="P251" i="3"/>
  <c r="P252" i="3"/>
  <c r="P253" i="3"/>
  <c r="P254" i="3"/>
  <c r="P255" i="3"/>
  <c r="P256" i="3"/>
  <c r="P257" i="3"/>
  <c r="P258" i="3"/>
  <c r="P259" i="3"/>
  <c r="P260" i="3"/>
  <c r="P261" i="3"/>
  <c r="P262" i="3"/>
  <c r="P263" i="3"/>
  <c r="P264" i="3"/>
  <c r="P265" i="3"/>
  <c r="P266" i="3"/>
  <c r="P267" i="3"/>
  <c r="P268" i="3"/>
  <c r="P269" i="3"/>
  <c r="P270" i="3"/>
  <c r="P271" i="3"/>
  <c r="P272" i="3"/>
  <c r="P273" i="3"/>
  <c r="P274" i="3"/>
  <c r="P275" i="3"/>
  <c r="P276" i="3"/>
  <c r="P277" i="3"/>
  <c r="P278" i="3"/>
  <c r="P279" i="3"/>
  <c r="P280" i="3"/>
  <c r="P281" i="3"/>
  <c r="P282" i="3"/>
  <c r="P283" i="3"/>
  <c r="P284" i="3"/>
  <c r="P285" i="3"/>
  <c r="P286" i="3"/>
  <c r="P287" i="3"/>
  <c r="P288" i="3"/>
  <c r="P289" i="3"/>
  <c r="P290" i="3"/>
  <c r="P291" i="3"/>
  <c r="P292" i="3"/>
  <c r="P293" i="3"/>
  <c r="P294" i="3"/>
  <c r="P295" i="3"/>
  <c r="P296" i="3"/>
  <c r="P297" i="3"/>
  <c r="P298" i="3"/>
  <c r="P299" i="3"/>
  <c r="P300" i="3"/>
  <c r="P301" i="3"/>
  <c r="P302" i="3"/>
  <c r="P303" i="3"/>
  <c r="P304" i="3"/>
  <c r="P305" i="3"/>
  <c r="P306" i="3"/>
  <c r="P307" i="3"/>
  <c r="P308" i="3"/>
  <c r="P309" i="3"/>
  <c r="P310" i="3"/>
  <c r="P311" i="3"/>
  <c r="P312" i="3"/>
  <c r="P313" i="3"/>
  <c r="P314" i="3"/>
  <c r="P315" i="3"/>
  <c r="P316" i="3"/>
  <c r="P317" i="3"/>
  <c r="P318" i="3"/>
  <c r="P319" i="3"/>
  <c r="P320" i="3"/>
  <c r="P321" i="3"/>
  <c r="P322" i="3"/>
  <c r="P323" i="3"/>
  <c r="P324" i="3"/>
  <c r="P325" i="3"/>
  <c r="P326" i="3"/>
  <c r="P327" i="3"/>
  <c r="P328" i="3"/>
  <c r="P329" i="3"/>
  <c r="P330" i="3"/>
  <c r="P331" i="3"/>
  <c r="P332" i="3"/>
  <c r="P333" i="3"/>
  <c r="P334" i="3"/>
  <c r="P335" i="3"/>
  <c r="P336" i="3"/>
  <c r="P337" i="3"/>
  <c r="P338" i="3"/>
  <c r="P339" i="3"/>
  <c r="P340" i="3"/>
  <c r="P341" i="3"/>
  <c r="P342" i="3"/>
  <c r="P343" i="3"/>
  <c r="P344" i="3"/>
  <c r="P345" i="3"/>
  <c r="P346" i="3"/>
  <c r="P347" i="3"/>
  <c r="P348" i="3"/>
  <c r="P349" i="3"/>
  <c r="P350" i="3"/>
  <c r="P351" i="3"/>
  <c r="P352" i="3"/>
  <c r="P353" i="3"/>
  <c r="P354" i="3"/>
  <c r="P355" i="3"/>
  <c r="P356" i="3"/>
  <c r="P357" i="3"/>
  <c r="P358" i="3"/>
  <c r="P359" i="3"/>
  <c r="P360" i="3"/>
  <c r="P361" i="3"/>
  <c r="P362" i="3"/>
  <c r="P363" i="3"/>
  <c r="P364" i="3"/>
  <c r="P365" i="3"/>
  <c r="P366" i="3"/>
  <c r="P367" i="3"/>
  <c r="P368" i="3"/>
  <c r="P369" i="3"/>
  <c r="P370" i="3"/>
  <c r="P371" i="3"/>
  <c r="P372" i="3"/>
  <c r="P373" i="3"/>
  <c r="P374" i="3"/>
  <c r="P375" i="3"/>
  <c r="P376" i="3"/>
  <c r="P377" i="3"/>
  <c r="P378" i="3"/>
  <c r="P379" i="3"/>
  <c r="P380" i="3"/>
  <c r="P381" i="3"/>
  <c r="P382" i="3"/>
  <c r="P383" i="3"/>
  <c r="P384" i="3"/>
  <c r="P385" i="3"/>
  <c r="P386" i="3"/>
  <c r="P387" i="3"/>
  <c r="P388" i="3"/>
  <c r="P389" i="3"/>
  <c r="P390" i="3"/>
  <c r="P391" i="3"/>
  <c r="P392" i="3"/>
  <c r="P393" i="3"/>
  <c r="P394" i="3"/>
  <c r="P395" i="3"/>
  <c r="P396" i="3"/>
  <c r="P397" i="3"/>
  <c r="P398" i="3"/>
  <c r="P399" i="3"/>
  <c r="P400" i="3"/>
  <c r="P401" i="3"/>
  <c r="P402" i="3"/>
  <c r="P403" i="3"/>
  <c r="P404" i="3"/>
  <c r="P405" i="3"/>
  <c r="P406" i="3"/>
  <c r="P407" i="3"/>
  <c r="P408" i="3"/>
  <c r="P409" i="3"/>
  <c r="P410" i="3"/>
  <c r="P411" i="3"/>
  <c r="P412" i="3"/>
  <c r="P413" i="3"/>
  <c r="P414" i="3"/>
  <c r="P415" i="3"/>
  <c r="P416" i="3"/>
  <c r="P417" i="3"/>
  <c r="P418" i="3"/>
  <c r="P419" i="3"/>
  <c r="P420" i="3"/>
  <c r="P421" i="3"/>
  <c r="P422" i="3"/>
  <c r="P423" i="3"/>
  <c r="P424" i="3"/>
  <c r="P425" i="3"/>
  <c r="P426" i="3"/>
  <c r="P427" i="3"/>
  <c r="P428" i="3"/>
  <c r="P429" i="3"/>
  <c r="P430" i="3"/>
  <c r="P431" i="3"/>
  <c r="P432" i="3"/>
  <c r="P433" i="3"/>
  <c r="P434" i="3"/>
  <c r="P435" i="3"/>
  <c r="P436" i="3"/>
  <c r="P437" i="3"/>
  <c r="P438" i="3"/>
  <c r="P439" i="3"/>
  <c r="P440" i="3"/>
  <c r="P441" i="3"/>
  <c r="P442" i="3"/>
  <c r="P443" i="3"/>
  <c r="P444" i="3"/>
  <c r="P445" i="3"/>
  <c r="P446" i="3"/>
  <c r="P447" i="3"/>
  <c r="P448" i="3"/>
  <c r="P449" i="3"/>
  <c r="P450" i="3"/>
  <c r="P451" i="3"/>
  <c r="P452" i="3"/>
  <c r="P453" i="3"/>
  <c r="P454" i="3"/>
  <c r="P455" i="3"/>
  <c r="P456" i="3"/>
  <c r="P457" i="3"/>
  <c r="P458" i="3"/>
  <c r="P459" i="3"/>
  <c r="P460" i="3"/>
  <c r="P461" i="3"/>
  <c r="P462" i="3"/>
  <c r="P463" i="3"/>
  <c r="P464" i="3"/>
  <c r="P465" i="3"/>
  <c r="P466" i="3"/>
  <c r="P467" i="3"/>
  <c r="P468" i="3"/>
  <c r="P469" i="3"/>
  <c r="P470" i="3"/>
  <c r="P471" i="3"/>
  <c r="P472" i="3"/>
  <c r="P473" i="3"/>
  <c r="P474" i="3"/>
  <c r="P475" i="3"/>
  <c r="P476" i="3"/>
  <c r="P477" i="3"/>
  <c r="P478" i="3"/>
  <c r="P479" i="3"/>
  <c r="P480" i="3"/>
  <c r="P481" i="3"/>
  <c r="P482" i="3"/>
  <c r="P483" i="3"/>
  <c r="P484" i="3"/>
  <c r="P485" i="3"/>
  <c r="P486" i="3"/>
  <c r="P487" i="3"/>
  <c r="P488" i="3"/>
  <c r="P489" i="3"/>
  <c r="P490" i="3"/>
  <c r="P491" i="3"/>
  <c r="P492" i="3"/>
  <c r="P493" i="3"/>
  <c r="P494" i="3"/>
  <c r="P495" i="3"/>
  <c r="P496" i="3"/>
  <c r="P497" i="3"/>
  <c r="P498" i="3"/>
  <c r="P499" i="3"/>
  <c r="P500" i="3"/>
  <c r="P501" i="3"/>
  <c r="P502" i="3"/>
  <c r="P503" i="3"/>
  <c r="P504" i="3"/>
  <c r="P505" i="3"/>
  <c r="P506" i="3"/>
  <c r="P507" i="3"/>
  <c r="P508" i="3"/>
  <c r="P509" i="3"/>
  <c r="P510" i="3"/>
  <c r="P511" i="3"/>
  <c r="P512" i="3"/>
  <c r="P513" i="3"/>
  <c r="P514" i="3"/>
  <c r="P515" i="3"/>
  <c r="P516" i="3"/>
  <c r="P517" i="3"/>
  <c r="P518" i="3"/>
  <c r="P519" i="3"/>
  <c r="P520" i="3"/>
  <c r="P521" i="3"/>
  <c r="P522" i="3"/>
  <c r="P523" i="3"/>
  <c r="P524" i="3"/>
  <c r="P525" i="3"/>
  <c r="P526" i="3"/>
  <c r="P527" i="3"/>
  <c r="P528" i="3"/>
  <c r="P529" i="3"/>
  <c r="P530" i="3"/>
  <c r="P531" i="3"/>
  <c r="P532" i="3"/>
  <c r="P533" i="3"/>
  <c r="P534" i="3"/>
  <c r="P535" i="3"/>
  <c r="P536" i="3"/>
  <c r="P537" i="3"/>
  <c r="P538" i="3"/>
  <c r="P539" i="3"/>
  <c r="P540" i="3"/>
  <c r="P541" i="3"/>
  <c r="P542" i="3"/>
  <c r="P543" i="3"/>
  <c r="P544" i="3"/>
  <c r="P545" i="3"/>
  <c r="P546" i="3"/>
  <c r="P547" i="3"/>
  <c r="P548" i="3"/>
  <c r="P549" i="3"/>
  <c r="P550" i="3"/>
  <c r="P551" i="3"/>
  <c r="P552" i="3"/>
  <c r="P553" i="3"/>
  <c r="P554" i="3"/>
  <c r="P555" i="3"/>
  <c r="P556" i="3"/>
  <c r="P557" i="3"/>
  <c r="P558" i="3"/>
  <c r="P559" i="3"/>
  <c r="P560" i="3"/>
  <c r="P561" i="3"/>
  <c r="P562" i="3"/>
  <c r="P563" i="3"/>
  <c r="P564" i="3"/>
  <c r="P565" i="3"/>
  <c r="P566" i="3"/>
  <c r="P567" i="3"/>
  <c r="P568" i="3"/>
  <c r="P569" i="3"/>
  <c r="P570" i="3"/>
  <c r="P571" i="3"/>
  <c r="P572" i="3"/>
  <c r="P573" i="3"/>
  <c r="P574" i="3"/>
  <c r="P575" i="3"/>
  <c r="P576" i="3"/>
  <c r="P577" i="3"/>
  <c r="P578" i="3"/>
  <c r="P579" i="3"/>
  <c r="P580" i="3"/>
  <c r="P581" i="3"/>
  <c r="P582" i="3"/>
  <c r="P583" i="3"/>
  <c r="P584" i="3"/>
  <c r="P585" i="3"/>
  <c r="P586" i="3"/>
  <c r="P587" i="3"/>
  <c r="P588" i="3"/>
  <c r="P589" i="3"/>
  <c r="P590" i="3"/>
  <c r="P591" i="3"/>
  <c r="P592" i="3"/>
  <c r="P593" i="3"/>
  <c r="P594" i="3"/>
  <c r="P595" i="3"/>
  <c r="P596" i="3"/>
  <c r="P597" i="3"/>
  <c r="P598" i="3"/>
  <c r="P599" i="3"/>
  <c r="P600" i="3"/>
  <c r="P601" i="3"/>
  <c r="P602" i="3"/>
  <c r="P603" i="3"/>
  <c r="P604" i="3"/>
  <c r="P605" i="3"/>
  <c r="P606" i="3"/>
  <c r="P607" i="3"/>
  <c r="P608" i="3"/>
  <c r="P609" i="3"/>
  <c r="P610" i="3"/>
  <c r="P611" i="3"/>
  <c r="P612" i="3"/>
  <c r="P613" i="3"/>
  <c r="P614" i="3"/>
  <c r="P615" i="3"/>
  <c r="P616" i="3"/>
  <c r="P617" i="3"/>
  <c r="P618" i="3"/>
  <c r="P619" i="3"/>
  <c r="P620" i="3"/>
  <c r="P621" i="3"/>
  <c r="P622" i="3"/>
  <c r="P623" i="3"/>
  <c r="P624" i="3"/>
  <c r="P625" i="3"/>
  <c r="P626" i="3"/>
  <c r="P627" i="3"/>
  <c r="P628" i="3"/>
  <c r="P629" i="3"/>
  <c r="P630" i="3"/>
  <c r="P631" i="3"/>
  <c r="P632" i="3"/>
  <c r="P633" i="3"/>
  <c r="P634" i="3"/>
  <c r="P635" i="3"/>
  <c r="P636" i="3"/>
  <c r="P637" i="3"/>
  <c r="P638" i="3"/>
  <c r="P639" i="3"/>
  <c r="P640" i="3"/>
  <c r="P641" i="3"/>
  <c r="P642" i="3"/>
  <c r="P643" i="3"/>
  <c r="P644" i="3"/>
  <c r="P645" i="3"/>
  <c r="P646" i="3"/>
  <c r="P647" i="3"/>
  <c r="P648" i="3"/>
  <c r="P649" i="3"/>
  <c r="P650" i="3"/>
  <c r="P651" i="3"/>
  <c r="P652" i="3"/>
  <c r="P653" i="3"/>
  <c r="P654" i="3"/>
  <c r="P655" i="3"/>
  <c r="P656" i="3"/>
  <c r="P657" i="3"/>
  <c r="P658" i="3"/>
  <c r="P659" i="3"/>
  <c r="P660" i="3"/>
  <c r="P661" i="3"/>
  <c r="P662" i="3"/>
  <c r="P663" i="3"/>
  <c r="P664" i="3"/>
  <c r="P665" i="3"/>
  <c r="P666" i="3"/>
  <c r="P667" i="3"/>
  <c r="P668" i="3"/>
  <c r="P669" i="3"/>
  <c r="P670" i="3"/>
  <c r="P671" i="3"/>
  <c r="P672" i="3"/>
  <c r="P673" i="3"/>
  <c r="P674" i="3"/>
  <c r="P675" i="3"/>
  <c r="P676" i="3"/>
  <c r="P677" i="3"/>
  <c r="P678" i="3"/>
  <c r="P679" i="3"/>
  <c r="P680" i="3"/>
  <c r="P681" i="3"/>
  <c r="P682" i="3"/>
  <c r="P683" i="3"/>
  <c r="P684" i="3"/>
  <c r="P685" i="3"/>
  <c r="P686" i="3"/>
  <c r="P687" i="3"/>
  <c r="P688" i="3"/>
  <c r="P689" i="3"/>
  <c r="P690" i="3"/>
  <c r="P691" i="3"/>
  <c r="P692" i="3"/>
  <c r="P693" i="3"/>
  <c r="P694" i="3"/>
  <c r="P695" i="3"/>
  <c r="P696" i="3"/>
  <c r="P697" i="3"/>
  <c r="P698" i="3"/>
  <c r="P699" i="3"/>
  <c r="P700" i="3"/>
  <c r="P701" i="3"/>
  <c r="P702" i="3"/>
  <c r="P703" i="3"/>
  <c r="P704" i="3"/>
  <c r="P705" i="3"/>
  <c r="P706" i="3"/>
  <c r="P707" i="3"/>
  <c r="P708" i="3"/>
  <c r="P709" i="3"/>
  <c r="P710" i="3"/>
  <c r="P711" i="3"/>
  <c r="P712" i="3"/>
  <c r="P713" i="3"/>
  <c r="P714" i="3"/>
  <c r="P715" i="3"/>
  <c r="P716" i="3"/>
  <c r="P717" i="3"/>
  <c r="P718" i="3"/>
  <c r="P719" i="3"/>
  <c r="P720" i="3"/>
  <c r="P721" i="3"/>
  <c r="P722" i="3"/>
  <c r="P723" i="3"/>
  <c r="P724" i="3"/>
  <c r="P725" i="3"/>
  <c r="P726" i="3"/>
  <c r="P727" i="3"/>
  <c r="P728" i="3"/>
  <c r="P729" i="3"/>
  <c r="P730" i="3"/>
  <c r="P731" i="3"/>
  <c r="P732" i="3"/>
  <c r="P733" i="3"/>
  <c r="P734" i="3"/>
  <c r="P735" i="3"/>
  <c r="P736" i="3"/>
  <c r="P737" i="3"/>
  <c r="P738" i="3"/>
  <c r="P739" i="3"/>
  <c r="P740" i="3"/>
  <c r="P741" i="3"/>
  <c r="P742" i="3"/>
  <c r="P743" i="3"/>
  <c r="P744" i="3"/>
  <c r="P745" i="3"/>
  <c r="P746" i="3"/>
  <c r="P747" i="3"/>
  <c r="P748" i="3"/>
  <c r="P749" i="3"/>
  <c r="P750" i="3"/>
  <c r="P751" i="3"/>
  <c r="P752" i="3"/>
  <c r="P753" i="3"/>
  <c r="P754" i="3"/>
  <c r="P755" i="3"/>
  <c r="P756" i="3"/>
  <c r="P757" i="3"/>
  <c r="P758" i="3"/>
  <c r="P759" i="3"/>
  <c r="P760" i="3"/>
  <c r="P761" i="3"/>
  <c r="P762" i="3"/>
  <c r="P763" i="3"/>
  <c r="P764" i="3"/>
  <c r="P765" i="3"/>
  <c r="P766" i="3"/>
  <c r="P767" i="3"/>
  <c r="P768" i="3"/>
  <c r="P769" i="3"/>
  <c r="P770" i="3"/>
  <c r="P771" i="3"/>
  <c r="P772" i="3"/>
  <c r="P773" i="3"/>
  <c r="P774" i="3"/>
  <c r="P775" i="3"/>
  <c r="P776" i="3"/>
  <c r="P777" i="3"/>
  <c r="P778" i="3"/>
  <c r="P779" i="3"/>
  <c r="P780" i="3"/>
  <c r="P781" i="3"/>
  <c r="P782" i="3"/>
  <c r="P783" i="3"/>
  <c r="P784" i="3"/>
  <c r="P785" i="3"/>
  <c r="P786" i="3"/>
  <c r="P787" i="3"/>
  <c r="P788" i="3"/>
  <c r="P789" i="3"/>
  <c r="P790" i="3"/>
  <c r="P791" i="3"/>
  <c r="P792" i="3"/>
  <c r="P793" i="3"/>
  <c r="P794" i="3"/>
  <c r="P795" i="3"/>
  <c r="P796" i="3"/>
  <c r="P797" i="3"/>
  <c r="P798" i="3"/>
  <c r="P799" i="3"/>
  <c r="P800" i="3"/>
  <c r="P801" i="3"/>
  <c r="P802" i="3"/>
  <c r="P803" i="3"/>
  <c r="P804" i="3"/>
  <c r="P805" i="3"/>
  <c r="P806" i="3"/>
  <c r="P807" i="3"/>
  <c r="P808" i="3"/>
  <c r="P809" i="3"/>
  <c r="P810" i="3"/>
  <c r="P811" i="3"/>
  <c r="P812" i="3"/>
  <c r="P813" i="3"/>
  <c r="P814" i="3"/>
  <c r="P815" i="3"/>
  <c r="P816" i="3"/>
  <c r="P817" i="3"/>
  <c r="P818" i="3"/>
  <c r="P819" i="3"/>
  <c r="P820" i="3"/>
  <c r="P821" i="3"/>
  <c r="P822" i="3"/>
  <c r="P823" i="3"/>
  <c r="P824" i="3"/>
  <c r="P825" i="3"/>
  <c r="P826" i="3"/>
  <c r="P827" i="3"/>
  <c r="P828" i="3"/>
  <c r="P829" i="3"/>
  <c r="P830" i="3"/>
  <c r="P831" i="3"/>
  <c r="P832" i="3"/>
  <c r="P833" i="3"/>
  <c r="P834" i="3"/>
  <c r="P835" i="3"/>
  <c r="P836" i="3"/>
  <c r="P837" i="3"/>
  <c r="P838" i="3"/>
  <c r="P839" i="3"/>
  <c r="P840" i="3"/>
  <c r="P841" i="3"/>
  <c r="P842" i="3"/>
  <c r="P843" i="3"/>
  <c r="P844" i="3"/>
  <c r="P845" i="3"/>
  <c r="P846" i="3"/>
  <c r="P847" i="3"/>
  <c r="P848" i="3"/>
  <c r="P849" i="3"/>
  <c r="P850" i="3"/>
  <c r="P851" i="3"/>
  <c r="P852" i="3"/>
  <c r="P853" i="3"/>
  <c r="P854" i="3"/>
  <c r="P855" i="3"/>
  <c r="P856" i="3"/>
  <c r="P857" i="3"/>
  <c r="P858" i="3"/>
  <c r="P859" i="3"/>
  <c r="P860" i="3"/>
  <c r="P861" i="3"/>
  <c r="P862" i="3"/>
  <c r="P863" i="3"/>
  <c r="P864" i="3"/>
  <c r="P865" i="3"/>
  <c r="P866" i="3"/>
  <c r="P867" i="3"/>
  <c r="P868" i="3"/>
  <c r="P869" i="3"/>
  <c r="P870" i="3"/>
  <c r="P871" i="3"/>
  <c r="P872" i="3"/>
  <c r="P873" i="3"/>
  <c r="P874" i="3"/>
  <c r="P875" i="3"/>
  <c r="P876" i="3"/>
  <c r="P877" i="3"/>
  <c r="P878" i="3"/>
  <c r="P879" i="3"/>
  <c r="P880" i="3"/>
  <c r="P881" i="3"/>
  <c r="P882" i="3"/>
  <c r="P883" i="3"/>
  <c r="P884" i="3"/>
  <c r="P885" i="3"/>
  <c r="P886" i="3"/>
  <c r="P887" i="3"/>
  <c r="P888" i="3"/>
  <c r="P889" i="3"/>
  <c r="P890" i="3"/>
  <c r="P891" i="3"/>
  <c r="P892" i="3"/>
  <c r="P893" i="3"/>
  <c r="P894" i="3"/>
  <c r="P895" i="3"/>
  <c r="P896" i="3"/>
  <c r="P897" i="3"/>
  <c r="P898" i="3"/>
  <c r="P899" i="3"/>
  <c r="P900" i="3"/>
  <c r="P901" i="3"/>
  <c r="P902" i="3"/>
  <c r="P903" i="3"/>
  <c r="P904" i="3"/>
  <c r="P905" i="3"/>
  <c r="P906" i="3"/>
  <c r="P907" i="3"/>
  <c r="P908" i="3"/>
  <c r="P909" i="3"/>
  <c r="P910" i="3"/>
  <c r="P911" i="3"/>
  <c r="P912" i="3"/>
  <c r="P913" i="3"/>
  <c r="P914" i="3"/>
  <c r="P915" i="3"/>
  <c r="P916" i="3"/>
  <c r="P917" i="3"/>
  <c r="P918" i="3"/>
  <c r="P919" i="3"/>
  <c r="P920" i="3"/>
  <c r="P921" i="3"/>
  <c r="P922" i="3"/>
  <c r="P923" i="3"/>
  <c r="P924" i="3"/>
  <c r="P925" i="3"/>
  <c r="P926" i="3"/>
  <c r="P927" i="3"/>
  <c r="P928" i="3"/>
  <c r="P929" i="3"/>
  <c r="P930" i="3"/>
  <c r="P931" i="3"/>
  <c r="P932" i="3"/>
  <c r="P933" i="3"/>
  <c r="P934" i="3"/>
  <c r="P935" i="3"/>
  <c r="P936" i="3"/>
  <c r="P937" i="3"/>
  <c r="P938" i="3"/>
  <c r="P939" i="3"/>
  <c r="P940" i="3"/>
  <c r="P941" i="3"/>
  <c r="P942" i="3"/>
  <c r="P943" i="3"/>
  <c r="P944" i="3"/>
  <c r="P945" i="3"/>
  <c r="P946" i="3"/>
  <c r="P947" i="3"/>
  <c r="P948" i="3"/>
  <c r="P949" i="3"/>
  <c r="P950" i="3"/>
  <c r="P951" i="3"/>
  <c r="P952" i="3"/>
  <c r="P953" i="3"/>
  <c r="P954" i="3"/>
  <c r="P955" i="3"/>
  <c r="P956" i="3"/>
  <c r="P957" i="3"/>
  <c r="P958" i="3"/>
  <c r="P959" i="3"/>
  <c r="P960" i="3"/>
  <c r="P961" i="3"/>
  <c r="P962" i="3"/>
  <c r="P963" i="3"/>
  <c r="P964" i="3"/>
  <c r="P965" i="3"/>
  <c r="P966" i="3"/>
  <c r="P967" i="3"/>
  <c r="P968" i="3"/>
  <c r="P969" i="3"/>
  <c r="P970" i="3"/>
  <c r="P971" i="3"/>
  <c r="P972" i="3"/>
  <c r="P973" i="3"/>
  <c r="P974" i="3"/>
  <c r="P975" i="3"/>
  <c r="P976" i="3"/>
  <c r="P977" i="3"/>
  <c r="P978" i="3"/>
  <c r="P979" i="3"/>
  <c r="P980" i="3"/>
  <c r="P981" i="3"/>
  <c r="P982" i="3"/>
  <c r="P983" i="3"/>
  <c r="P984" i="3"/>
  <c r="P985" i="3"/>
  <c r="P986" i="3"/>
  <c r="P987" i="3"/>
  <c r="P988" i="3"/>
  <c r="P989" i="3"/>
  <c r="P990" i="3"/>
  <c r="P991" i="3"/>
  <c r="P992" i="3"/>
  <c r="P993" i="3"/>
  <c r="P994" i="3"/>
  <c r="P995" i="3"/>
  <c r="P996" i="3"/>
  <c r="P997" i="3"/>
  <c r="P998" i="3"/>
  <c r="P999" i="3"/>
  <c r="P1000" i="3"/>
  <c r="P1001" i="3"/>
  <c r="P1002" i="3"/>
  <c r="P1003" i="3"/>
  <c r="P1004" i="3"/>
  <c r="P1005" i="3"/>
  <c r="P1006" i="3"/>
  <c r="P1007" i="3"/>
  <c r="P1008" i="3"/>
  <c r="P1009" i="3"/>
  <c r="P1010" i="3"/>
  <c r="P1011" i="3"/>
  <c r="P1012" i="3"/>
  <c r="P1013" i="3"/>
  <c r="P1014" i="3"/>
  <c r="P1015" i="3"/>
  <c r="P1016" i="3"/>
  <c r="P1017" i="3"/>
  <c r="P1018" i="3"/>
  <c r="P1019" i="3"/>
  <c r="P1020" i="3"/>
  <c r="P1021" i="3"/>
  <c r="P1022" i="3"/>
  <c r="P1023" i="3"/>
  <c r="P1024" i="3"/>
  <c r="P1025" i="3"/>
  <c r="P1026" i="3"/>
  <c r="P1027" i="3"/>
  <c r="P1028" i="3"/>
  <c r="P1029" i="3"/>
  <c r="P1030" i="3"/>
  <c r="P1031" i="3"/>
  <c r="P1032" i="3"/>
  <c r="P1033" i="3"/>
  <c r="P1034" i="3"/>
  <c r="P1035" i="3"/>
  <c r="P1036" i="3"/>
  <c r="P1037" i="3"/>
  <c r="P1038" i="3"/>
  <c r="P1039" i="3"/>
  <c r="P1040" i="3"/>
  <c r="P1041" i="3"/>
  <c r="P1042" i="3"/>
  <c r="P1043" i="3"/>
  <c r="P1044" i="3"/>
  <c r="P1045" i="3"/>
  <c r="P1046" i="3"/>
  <c r="P1047" i="3"/>
  <c r="P1048" i="3"/>
  <c r="P1049" i="3"/>
  <c r="P1050" i="3"/>
  <c r="P1051" i="3"/>
  <c r="P1052" i="3"/>
  <c r="P1053" i="3"/>
  <c r="P1054" i="3"/>
  <c r="P1055" i="3"/>
  <c r="P1056" i="3"/>
  <c r="P1057" i="3"/>
  <c r="P1058" i="3"/>
  <c r="P1059" i="3"/>
  <c r="P1060" i="3"/>
  <c r="P1061" i="3"/>
  <c r="P1062" i="3"/>
  <c r="P1063" i="3"/>
  <c r="P1064" i="3"/>
  <c r="P1065" i="3"/>
  <c r="P1066" i="3"/>
  <c r="P1067" i="3"/>
  <c r="P1068" i="3"/>
  <c r="P1069" i="3"/>
  <c r="P1070" i="3"/>
  <c r="P1071" i="3"/>
  <c r="P1072" i="3"/>
  <c r="P1073" i="3"/>
  <c r="P1074" i="3"/>
  <c r="P1075" i="3"/>
  <c r="P1076" i="3"/>
  <c r="P1077" i="3"/>
  <c r="P1078" i="3"/>
  <c r="P1079" i="3"/>
  <c r="P1080" i="3"/>
  <c r="P1081" i="3"/>
  <c r="P1082" i="3"/>
  <c r="P1083" i="3"/>
  <c r="P1084" i="3"/>
  <c r="P1085" i="3"/>
  <c r="P1086" i="3"/>
  <c r="P1087" i="3"/>
  <c r="P1088" i="3"/>
  <c r="P1089" i="3"/>
  <c r="P1090" i="3"/>
  <c r="P1091" i="3"/>
  <c r="P1092" i="3"/>
  <c r="P1093" i="3"/>
  <c r="P1094" i="3"/>
  <c r="P1095" i="3"/>
  <c r="P1096" i="3"/>
  <c r="P1097" i="3"/>
  <c r="P1098" i="3"/>
  <c r="P1099" i="3"/>
  <c r="P1100" i="3"/>
  <c r="P1101" i="3"/>
  <c r="P1102" i="3"/>
  <c r="P1103" i="3"/>
  <c r="P1104" i="3"/>
  <c r="P1105" i="3"/>
  <c r="P1106" i="3"/>
  <c r="P1107" i="3"/>
  <c r="P1108" i="3"/>
  <c r="P1109" i="3"/>
  <c r="P1110" i="3"/>
  <c r="P1111" i="3"/>
  <c r="P1112" i="3"/>
  <c r="P1113" i="3"/>
  <c r="P1114" i="3"/>
  <c r="P1115" i="3"/>
  <c r="P1116" i="3"/>
  <c r="P1117" i="3"/>
  <c r="P1118" i="3"/>
  <c r="P1119" i="3"/>
  <c r="P1120" i="3"/>
  <c r="P1121" i="3"/>
  <c r="P1122" i="3"/>
  <c r="P1123" i="3"/>
  <c r="P1124" i="3"/>
  <c r="P1125" i="3"/>
  <c r="P1126" i="3"/>
  <c r="P1127" i="3"/>
  <c r="P1128" i="3"/>
  <c r="P1129" i="3"/>
  <c r="P1130" i="3"/>
  <c r="P1131" i="3"/>
  <c r="P1132" i="3"/>
  <c r="P1133" i="3"/>
  <c r="P1134" i="3"/>
  <c r="P1135" i="3"/>
  <c r="P1136" i="3"/>
  <c r="P1137" i="3"/>
  <c r="P1138" i="3"/>
  <c r="P1139" i="3"/>
  <c r="P1140" i="3"/>
  <c r="P1141" i="3"/>
  <c r="P1142" i="3"/>
  <c r="P1143" i="3"/>
  <c r="P1144" i="3"/>
  <c r="P1145" i="3"/>
  <c r="P1146" i="3"/>
  <c r="P1147" i="3"/>
  <c r="P1148" i="3"/>
  <c r="P1149" i="3"/>
  <c r="P1150" i="3"/>
  <c r="P1151" i="3"/>
  <c r="P1152" i="3"/>
  <c r="P1153" i="3"/>
  <c r="P1154" i="3"/>
  <c r="P1155" i="3"/>
  <c r="P1156" i="3"/>
  <c r="P1157" i="3"/>
  <c r="P1158" i="3"/>
  <c r="P1159" i="3"/>
  <c r="P1160" i="3"/>
  <c r="P1161" i="3"/>
  <c r="P1162" i="3"/>
  <c r="P1163" i="3"/>
  <c r="P1164" i="3"/>
  <c r="P1165" i="3"/>
  <c r="P1166" i="3"/>
  <c r="P1167" i="3"/>
  <c r="P1168" i="3"/>
  <c r="P1169" i="3"/>
  <c r="P1170" i="3"/>
  <c r="P1171" i="3"/>
  <c r="P1172" i="3"/>
  <c r="P1173" i="3"/>
  <c r="P1174" i="3"/>
  <c r="P1175" i="3"/>
  <c r="P1176" i="3"/>
  <c r="P1177" i="3"/>
  <c r="P1178" i="3"/>
  <c r="P1179" i="3"/>
  <c r="P1180" i="3"/>
  <c r="P1181" i="3"/>
  <c r="P1182" i="3"/>
  <c r="P1183" i="3"/>
  <c r="P1184" i="3"/>
  <c r="P1185" i="3"/>
  <c r="P1186" i="3"/>
  <c r="P1187" i="3"/>
  <c r="P1188" i="3"/>
  <c r="P1189" i="3"/>
  <c r="P1190" i="3"/>
  <c r="P1191" i="3"/>
  <c r="P1192" i="3"/>
  <c r="P1193" i="3"/>
  <c r="P1194" i="3"/>
  <c r="P1195" i="3"/>
  <c r="P1196" i="3"/>
  <c r="P1197" i="3"/>
  <c r="P1198" i="3"/>
  <c r="P1199" i="3"/>
  <c r="P1200" i="3"/>
  <c r="P1201" i="3"/>
  <c r="P1202" i="3"/>
  <c r="P1203" i="3"/>
  <c r="P1204" i="3"/>
  <c r="P1205" i="3"/>
  <c r="P1206" i="3"/>
  <c r="P1207" i="3"/>
  <c r="P1208" i="3"/>
  <c r="P1209" i="3"/>
  <c r="P1210" i="3"/>
  <c r="P1211" i="3"/>
  <c r="P1212" i="3"/>
  <c r="P1213" i="3"/>
  <c r="P1214" i="3"/>
  <c r="P1215" i="3"/>
  <c r="P1216" i="3"/>
  <c r="P1217" i="3"/>
  <c r="P1218" i="3"/>
  <c r="P1219" i="3"/>
  <c r="P1220" i="3"/>
  <c r="P1221" i="3"/>
  <c r="P1222" i="3"/>
  <c r="P1223" i="3"/>
  <c r="P1224" i="3"/>
  <c r="P1225" i="3"/>
  <c r="P1226" i="3"/>
  <c r="P1227" i="3"/>
  <c r="P1228" i="3"/>
  <c r="P1229" i="3"/>
  <c r="P1230" i="3"/>
  <c r="P1231" i="3"/>
  <c r="P1232" i="3"/>
  <c r="P1233" i="3"/>
  <c r="P1234" i="3"/>
  <c r="P1235" i="3"/>
  <c r="P1236" i="3"/>
  <c r="P1237" i="3"/>
  <c r="P1238" i="3"/>
  <c r="P1239" i="3"/>
  <c r="P1240" i="3"/>
  <c r="P1241" i="3"/>
  <c r="P1242" i="3"/>
  <c r="P1243" i="3"/>
  <c r="P1244" i="3"/>
  <c r="P1245" i="3"/>
  <c r="P1246" i="3"/>
  <c r="P1247" i="3"/>
  <c r="P1248" i="3"/>
  <c r="P1249" i="3"/>
  <c r="P1250" i="3"/>
  <c r="P1251" i="3"/>
  <c r="P1252" i="3"/>
  <c r="P1253" i="3"/>
  <c r="P1254" i="3"/>
  <c r="P1255" i="3"/>
  <c r="P1256" i="3"/>
  <c r="P1257" i="3"/>
  <c r="P1258" i="3"/>
  <c r="P1259" i="3"/>
  <c r="P1260" i="3"/>
  <c r="P1261" i="3"/>
  <c r="P1262" i="3"/>
  <c r="P1263" i="3"/>
  <c r="P1264" i="3"/>
  <c r="P1265" i="3"/>
  <c r="P1266" i="3"/>
  <c r="P1267" i="3"/>
  <c r="P1268" i="3"/>
  <c r="P1269" i="3"/>
  <c r="P1270" i="3"/>
  <c r="P1271" i="3"/>
  <c r="P1272" i="3"/>
  <c r="P1273" i="3"/>
  <c r="P1274" i="3"/>
  <c r="P1275" i="3"/>
  <c r="P1276" i="3"/>
  <c r="P1277" i="3"/>
  <c r="P1278" i="3"/>
  <c r="P1279" i="3"/>
  <c r="P1280" i="3"/>
  <c r="P1281" i="3"/>
  <c r="P1282" i="3"/>
  <c r="P1283" i="3"/>
  <c r="P1284" i="3"/>
  <c r="P1285" i="3"/>
  <c r="P1286" i="3"/>
  <c r="P1287" i="3"/>
  <c r="P1288" i="3"/>
  <c r="P1289" i="3"/>
  <c r="P1290" i="3"/>
  <c r="P1291" i="3"/>
  <c r="P1292" i="3"/>
  <c r="P1293" i="3"/>
  <c r="P1294" i="3"/>
  <c r="P1295" i="3"/>
  <c r="P1296" i="3"/>
  <c r="P1297" i="3"/>
  <c r="P1298" i="3"/>
  <c r="P1299" i="3"/>
  <c r="P1300" i="3"/>
  <c r="P1301" i="3"/>
  <c r="P1302" i="3"/>
  <c r="P1303" i="3"/>
  <c r="P1304" i="3"/>
  <c r="P1305" i="3"/>
  <c r="P1306" i="3"/>
  <c r="P1307" i="3"/>
  <c r="P1308" i="3"/>
  <c r="P1309" i="3"/>
  <c r="P1310" i="3"/>
  <c r="P1311" i="3"/>
  <c r="P1312" i="3"/>
  <c r="P1313" i="3"/>
  <c r="P1314" i="3"/>
  <c r="P1315" i="3"/>
  <c r="P1316" i="3"/>
  <c r="P1317" i="3"/>
  <c r="P1318" i="3"/>
  <c r="P1319" i="3"/>
  <c r="P1320" i="3"/>
  <c r="P1321" i="3"/>
  <c r="P1322" i="3"/>
  <c r="P1323" i="3"/>
  <c r="P1324" i="3"/>
  <c r="P1325" i="3"/>
  <c r="P1326" i="3"/>
  <c r="P1327" i="3"/>
  <c r="P1328" i="3"/>
  <c r="P1329" i="3"/>
  <c r="P1330" i="3"/>
  <c r="P1331" i="3"/>
  <c r="P1332" i="3"/>
  <c r="P1333" i="3"/>
  <c r="P1334" i="3"/>
  <c r="P1335" i="3"/>
  <c r="P1336" i="3"/>
  <c r="P1337" i="3"/>
  <c r="P1338" i="3"/>
  <c r="P1339" i="3"/>
  <c r="P1340" i="3"/>
  <c r="P1341" i="3"/>
  <c r="P1342" i="3"/>
  <c r="P1343" i="3"/>
  <c r="P1344" i="3"/>
  <c r="P1345" i="3"/>
  <c r="P1346" i="3"/>
  <c r="P1347" i="3"/>
  <c r="P1348" i="3"/>
  <c r="P1349" i="3"/>
  <c r="P1350" i="3"/>
  <c r="P1351" i="3"/>
  <c r="P1352" i="3"/>
  <c r="P1353" i="3"/>
  <c r="P1354" i="3"/>
  <c r="P1355" i="3"/>
  <c r="P1356" i="3"/>
  <c r="P1357" i="3"/>
  <c r="P1358" i="3"/>
  <c r="P1359" i="3"/>
  <c r="P1360" i="3"/>
  <c r="P1361" i="3"/>
  <c r="P1362" i="3"/>
  <c r="P1363" i="3"/>
  <c r="P1364" i="3"/>
  <c r="P1365" i="3"/>
  <c r="P1366" i="3"/>
  <c r="P1367" i="3"/>
  <c r="P1368" i="3"/>
  <c r="P1369" i="3"/>
  <c r="P1370" i="3"/>
  <c r="P1371" i="3"/>
  <c r="P1372" i="3"/>
  <c r="P1373" i="3"/>
  <c r="P1374" i="3"/>
  <c r="P1375" i="3"/>
  <c r="P1376" i="3"/>
  <c r="P1377" i="3"/>
  <c r="P1378" i="3"/>
  <c r="P1379" i="3"/>
  <c r="P1380" i="3"/>
  <c r="P1381" i="3"/>
  <c r="P1382" i="3"/>
  <c r="P1383" i="3"/>
  <c r="P1384" i="3"/>
  <c r="P1385" i="3"/>
  <c r="P1386" i="3"/>
  <c r="P1387" i="3"/>
  <c r="P1388" i="3"/>
  <c r="P1389" i="3"/>
  <c r="P1390" i="3"/>
  <c r="P1391" i="3"/>
  <c r="P1392" i="3"/>
  <c r="P1393" i="3"/>
  <c r="P1394" i="3"/>
  <c r="P1395" i="3"/>
  <c r="P1396" i="3"/>
  <c r="P1397" i="3"/>
  <c r="P1398" i="3"/>
  <c r="P1399" i="3"/>
  <c r="P1400" i="3"/>
  <c r="P1401" i="3"/>
  <c r="P1402" i="3"/>
  <c r="P1403" i="3"/>
  <c r="P1404" i="3"/>
  <c r="P1405" i="3"/>
  <c r="P1406" i="3"/>
  <c r="P1407" i="3"/>
  <c r="P1408" i="3"/>
  <c r="P1409" i="3"/>
  <c r="P1410" i="3"/>
  <c r="P1411" i="3"/>
  <c r="P1412" i="3"/>
  <c r="P1413" i="3"/>
  <c r="P1414" i="3"/>
  <c r="P1415" i="3"/>
  <c r="P1416" i="3"/>
  <c r="P1417" i="3"/>
  <c r="P1418" i="3"/>
  <c r="P1419" i="3"/>
  <c r="P1420" i="3"/>
  <c r="P1421" i="3"/>
  <c r="P1422" i="3"/>
  <c r="P1423" i="3"/>
  <c r="P1424" i="3"/>
  <c r="P1425" i="3"/>
  <c r="P1426" i="3"/>
  <c r="P1427" i="3"/>
  <c r="P1428" i="3"/>
  <c r="P1429" i="3"/>
  <c r="P1430" i="3"/>
  <c r="P1431" i="3"/>
  <c r="P1432" i="3"/>
  <c r="P1433" i="3"/>
  <c r="P1434" i="3"/>
  <c r="P1435" i="3"/>
  <c r="P1436" i="3"/>
  <c r="P1437" i="3"/>
  <c r="P1438" i="3"/>
  <c r="P1439" i="3"/>
  <c r="P1440" i="3"/>
  <c r="P1441" i="3"/>
  <c r="P1442" i="3"/>
  <c r="P1443" i="3"/>
  <c r="P1444" i="3"/>
  <c r="P1445" i="3"/>
  <c r="P1446" i="3"/>
  <c r="P1447" i="3"/>
  <c r="P1448" i="3"/>
  <c r="P1449" i="3"/>
  <c r="P1450" i="3"/>
  <c r="P1451" i="3"/>
  <c r="P1452" i="3"/>
  <c r="P1453" i="3"/>
  <c r="P1454" i="3"/>
  <c r="P1455" i="3"/>
  <c r="P1456" i="3"/>
  <c r="P1457" i="3"/>
  <c r="P1458" i="3"/>
  <c r="P1459" i="3"/>
  <c r="P1460" i="3"/>
  <c r="P1461" i="3"/>
  <c r="P1462" i="3"/>
  <c r="P1463" i="3"/>
  <c r="P1464" i="3"/>
  <c r="P1465" i="3"/>
  <c r="P1466" i="3"/>
  <c r="P1467" i="3"/>
  <c r="P1468" i="3"/>
  <c r="P1469" i="3"/>
  <c r="P1470" i="3"/>
  <c r="P1471" i="3"/>
  <c r="P1472" i="3"/>
  <c r="P1473" i="3"/>
  <c r="P1474" i="3"/>
  <c r="P1475" i="3"/>
  <c r="P1476" i="3"/>
  <c r="P1477" i="3"/>
  <c r="P1478" i="3"/>
  <c r="P1479" i="3"/>
  <c r="P1480" i="3"/>
  <c r="P1481" i="3"/>
  <c r="P1482" i="3"/>
  <c r="P1483" i="3"/>
  <c r="P1484" i="3"/>
  <c r="P1485" i="3"/>
  <c r="P1486" i="3"/>
  <c r="P1487" i="3"/>
  <c r="P1488" i="3"/>
  <c r="P1489" i="3"/>
  <c r="P1490" i="3"/>
  <c r="P1491" i="3"/>
  <c r="P1492" i="3"/>
  <c r="P1493" i="3"/>
  <c r="P1494" i="3"/>
  <c r="P1495" i="3"/>
  <c r="P1496" i="3"/>
  <c r="P1497" i="3"/>
  <c r="P1498" i="3"/>
  <c r="P1499" i="3"/>
  <c r="P1500" i="3"/>
  <c r="P1501" i="3"/>
  <c r="P1502" i="3"/>
  <c r="P1503" i="3"/>
  <c r="P1504" i="3"/>
  <c r="P1505" i="3"/>
  <c r="P1506" i="3"/>
  <c r="P1507" i="3"/>
  <c r="P1508" i="3"/>
  <c r="P1509" i="3"/>
  <c r="P1510" i="3"/>
  <c r="P1511" i="3"/>
  <c r="P1512" i="3"/>
  <c r="P1513" i="3"/>
  <c r="P1514" i="3"/>
  <c r="P1515" i="3"/>
  <c r="P1516" i="3"/>
  <c r="P1517" i="3"/>
  <c r="P1518" i="3"/>
  <c r="P1519" i="3"/>
  <c r="P1520" i="3"/>
  <c r="P1521" i="3"/>
  <c r="P1522" i="3"/>
  <c r="P1523" i="3"/>
  <c r="P1524" i="3"/>
  <c r="P1525" i="3"/>
  <c r="P1526" i="3"/>
  <c r="P1527" i="3"/>
  <c r="P1528" i="3"/>
  <c r="P1529" i="3"/>
  <c r="P1530" i="3"/>
  <c r="P1531" i="3"/>
  <c r="P1532" i="3"/>
  <c r="P1533" i="3"/>
  <c r="P1534" i="3"/>
  <c r="P1535" i="3"/>
  <c r="P1536" i="3"/>
  <c r="P1537" i="3"/>
  <c r="P1538" i="3"/>
  <c r="P1539" i="3"/>
  <c r="P1540" i="3"/>
  <c r="P1541" i="3"/>
  <c r="P1542" i="3"/>
  <c r="P1543" i="3"/>
  <c r="P1544" i="3"/>
  <c r="P1545" i="3"/>
  <c r="P1546" i="3"/>
  <c r="P1547" i="3"/>
  <c r="P1548" i="3"/>
  <c r="P1549" i="3"/>
  <c r="P1550" i="3"/>
  <c r="P1551" i="3"/>
  <c r="P1552" i="3"/>
  <c r="P1553" i="3"/>
  <c r="P1554" i="3"/>
  <c r="P1555" i="3"/>
  <c r="P1556" i="3"/>
  <c r="P1557" i="3"/>
  <c r="P1558" i="3"/>
  <c r="P1559" i="3"/>
  <c r="P1560" i="3"/>
  <c r="P1561" i="3"/>
  <c r="P1562" i="3"/>
  <c r="P1563" i="3"/>
  <c r="P1564" i="3"/>
  <c r="P1565" i="3"/>
  <c r="P1566" i="3"/>
  <c r="P1567" i="3"/>
  <c r="P1568" i="3"/>
  <c r="P1569" i="3"/>
  <c r="P1570" i="3"/>
  <c r="P1571" i="3"/>
  <c r="P1572" i="3"/>
  <c r="P1573" i="3"/>
  <c r="P1574" i="3"/>
  <c r="P1575" i="3"/>
  <c r="P1576" i="3"/>
  <c r="P1577" i="3"/>
  <c r="P1578" i="3"/>
  <c r="P1579" i="3"/>
  <c r="P1580" i="3"/>
  <c r="P1581" i="3"/>
  <c r="P1582" i="3"/>
  <c r="P1583" i="3"/>
  <c r="P1584" i="3"/>
  <c r="P1585" i="3"/>
  <c r="P1586" i="3"/>
  <c r="P1587" i="3"/>
  <c r="P1588" i="3"/>
  <c r="P1589" i="3"/>
  <c r="P1590" i="3"/>
  <c r="P1591" i="3"/>
  <c r="P1592" i="3"/>
  <c r="P1593" i="3"/>
  <c r="P1594" i="3"/>
  <c r="P1595" i="3"/>
  <c r="P1596" i="3"/>
  <c r="P1597" i="3"/>
  <c r="P1598" i="3"/>
  <c r="P1599" i="3"/>
  <c r="P1600" i="3"/>
  <c r="P1601" i="3"/>
  <c r="P1602" i="3"/>
  <c r="P1603" i="3"/>
  <c r="P1604" i="3"/>
  <c r="P1605" i="3"/>
  <c r="P1606" i="3"/>
  <c r="P1607" i="3"/>
  <c r="P1608" i="3"/>
  <c r="P1609" i="3"/>
  <c r="P1610" i="3"/>
  <c r="P1611" i="3"/>
  <c r="P1612" i="3"/>
  <c r="P1613" i="3"/>
  <c r="P1614" i="3"/>
  <c r="P1615" i="3"/>
  <c r="P1616" i="3"/>
  <c r="P1617" i="3"/>
  <c r="P1618" i="3"/>
  <c r="P1619" i="3"/>
  <c r="P1620" i="3"/>
  <c r="P1621" i="3"/>
  <c r="P1622" i="3"/>
  <c r="P1623" i="3"/>
  <c r="P1624" i="3"/>
  <c r="P1625" i="3"/>
  <c r="P1626" i="3"/>
  <c r="P1627" i="3"/>
  <c r="P1628" i="3"/>
  <c r="P1629" i="3"/>
  <c r="P1630" i="3"/>
  <c r="P1631" i="3"/>
  <c r="P1632" i="3"/>
  <c r="P1633" i="3"/>
  <c r="P1634" i="3"/>
  <c r="P1635" i="3"/>
  <c r="P1636" i="3"/>
  <c r="P1637" i="3"/>
  <c r="P1638" i="3"/>
  <c r="P1639" i="3"/>
  <c r="P1640" i="3"/>
  <c r="P1641" i="3"/>
  <c r="P1642" i="3"/>
  <c r="P1643" i="3"/>
  <c r="P1644" i="3"/>
  <c r="P1645" i="3"/>
  <c r="P1646" i="3"/>
  <c r="P1647" i="3"/>
  <c r="P1648" i="3"/>
  <c r="P1649" i="3"/>
  <c r="P1650" i="3"/>
  <c r="P1651" i="3"/>
  <c r="P1652" i="3"/>
  <c r="P1653" i="3"/>
  <c r="P1654" i="3"/>
  <c r="P1655" i="3"/>
  <c r="P1656" i="3"/>
  <c r="P1657" i="3"/>
  <c r="P1658" i="3"/>
  <c r="P1659" i="3"/>
  <c r="P1660" i="3"/>
  <c r="P1661" i="3"/>
  <c r="P1662" i="3"/>
  <c r="P1663" i="3"/>
  <c r="P1664" i="3"/>
  <c r="P1665" i="3"/>
  <c r="P1666" i="3"/>
  <c r="P1667" i="3"/>
  <c r="P1668" i="3"/>
  <c r="P1669" i="3"/>
  <c r="P1670" i="3"/>
  <c r="P1671" i="3"/>
  <c r="P1672" i="3"/>
  <c r="P1673" i="3"/>
  <c r="P1674" i="3"/>
  <c r="P1675" i="3"/>
  <c r="P1676" i="3"/>
  <c r="P1677" i="3"/>
  <c r="P1678" i="3"/>
  <c r="P1679" i="3"/>
  <c r="P1680" i="3"/>
  <c r="P1681" i="3"/>
  <c r="P1682" i="3"/>
  <c r="P1683" i="3"/>
  <c r="P1684" i="3"/>
  <c r="P1685" i="3"/>
  <c r="P1686" i="3"/>
  <c r="P1687" i="3"/>
  <c r="P1688" i="3"/>
  <c r="P1689" i="3"/>
  <c r="P1690" i="3"/>
  <c r="P1691" i="3"/>
  <c r="P1692" i="3"/>
  <c r="P1693" i="3"/>
  <c r="P1694" i="3"/>
  <c r="P1695" i="3"/>
  <c r="P1696" i="3"/>
  <c r="P1697" i="3"/>
  <c r="P1698" i="3"/>
  <c r="P1699" i="3"/>
  <c r="P1700" i="3"/>
  <c r="P1701" i="3"/>
  <c r="P1702" i="3"/>
  <c r="P1703" i="3"/>
  <c r="P1704" i="3"/>
  <c r="P1705" i="3"/>
  <c r="P1706" i="3"/>
  <c r="P1707" i="3"/>
  <c r="P1708" i="3"/>
  <c r="P1709" i="3"/>
  <c r="P1710" i="3"/>
  <c r="P1711" i="3"/>
  <c r="P1712" i="3"/>
  <c r="P1713" i="3"/>
  <c r="P1714" i="3"/>
  <c r="P1715" i="3"/>
  <c r="P1716" i="3"/>
  <c r="P1717" i="3"/>
  <c r="P1718" i="3"/>
  <c r="P1719" i="3"/>
  <c r="P1720" i="3"/>
  <c r="P1721" i="3"/>
  <c r="P1722" i="3"/>
  <c r="P1723" i="3"/>
  <c r="P1724" i="3"/>
  <c r="P1725" i="3"/>
  <c r="P1726" i="3"/>
  <c r="P1727" i="3"/>
  <c r="P1728" i="3"/>
  <c r="P1729" i="3"/>
  <c r="P1730" i="3"/>
  <c r="P1731" i="3"/>
  <c r="P1732" i="3"/>
  <c r="P1733" i="3"/>
  <c r="P1734" i="3"/>
  <c r="P1735" i="3"/>
  <c r="P1736" i="3"/>
  <c r="P1737" i="3"/>
  <c r="P1738" i="3"/>
  <c r="P1739" i="3"/>
  <c r="P1740" i="3"/>
  <c r="P1741" i="3"/>
  <c r="P1742" i="3"/>
  <c r="P1743" i="3"/>
  <c r="P1744" i="3"/>
  <c r="P1745" i="3"/>
  <c r="P1746" i="3"/>
  <c r="P1747" i="3"/>
  <c r="P1748" i="3"/>
  <c r="P1749" i="3"/>
  <c r="P1750" i="3"/>
  <c r="P1751" i="3"/>
  <c r="P1752" i="3"/>
  <c r="P1753" i="3"/>
  <c r="P1754" i="3"/>
  <c r="P1755" i="3"/>
  <c r="P1756" i="3"/>
  <c r="P1757" i="3"/>
  <c r="P1758" i="3"/>
  <c r="P1759" i="3"/>
  <c r="P1760" i="3"/>
  <c r="P1761" i="3"/>
  <c r="P1762" i="3"/>
  <c r="P1763" i="3"/>
  <c r="P1764" i="3"/>
  <c r="P1765" i="3"/>
  <c r="P1766" i="3"/>
  <c r="P1767" i="3"/>
  <c r="P1768" i="3"/>
  <c r="P1769" i="3"/>
  <c r="P1770" i="3"/>
  <c r="P1771" i="3"/>
  <c r="P1772" i="3"/>
  <c r="P1773" i="3"/>
  <c r="P1774" i="3"/>
  <c r="P1775" i="3"/>
  <c r="P1776" i="3"/>
  <c r="P1777" i="3"/>
  <c r="P1778" i="3"/>
  <c r="P1779" i="3"/>
  <c r="P1780" i="3"/>
  <c r="P1781" i="3"/>
  <c r="P1782" i="3"/>
  <c r="P1783" i="3"/>
  <c r="P1784" i="3"/>
  <c r="P1785" i="3"/>
  <c r="P1786" i="3"/>
  <c r="P1787" i="3"/>
  <c r="P1788" i="3"/>
  <c r="P1789" i="3"/>
  <c r="P1790" i="3"/>
  <c r="P1791" i="3"/>
  <c r="P1792" i="3"/>
  <c r="P1793" i="3"/>
  <c r="P1794" i="3"/>
  <c r="P1795" i="3"/>
  <c r="P1796" i="3"/>
  <c r="P1797" i="3"/>
  <c r="P1798" i="3"/>
  <c r="P1799" i="3"/>
  <c r="P1800" i="3"/>
  <c r="P1801" i="3"/>
  <c r="P1802" i="3"/>
  <c r="P1803" i="3"/>
  <c r="P1804" i="3"/>
  <c r="P1805" i="3"/>
  <c r="P1806" i="3"/>
  <c r="P1807" i="3"/>
  <c r="P1808" i="3"/>
  <c r="P1809" i="3"/>
  <c r="P1810" i="3"/>
  <c r="P1811" i="3"/>
  <c r="P1812" i="3"/>
  <c r="P1813" i="3"/>
  <c r="P1814" i="3"/>
  <c r="P1815" i="3"/>
  <c r="P1816" i="3"/>
  <c r="P1817" i="3"/>
  <c r="P1818" i="3"/>
  <c r="P1819" i="3"/>
  <c r="P1820" i="3"/>
  <c r="P1821" i="3"/>
  <c r="P1822" i="3"/>
  <c r="P1823" i="3"/>
  <c r="P1824" i="3"/>
  <c r="P1825" i="3"/>
  <c r="P1826" i="3"/>
  <c r="P1827" i="3"/>
  <c r="P1828" i="3"/>
  <c r="P1829" i="3"/>
  <c r="P1830" i="3"/>
  <c r="P1831" i="3"/>
  <c r="P1832" i="3"/>
  <c r="P1833" i="3"/>
  <c r="P1834" i="3"/>
  <c r="P1835" i="3"/>
  <c r="P1836" i="3"/>
  <c r="P1837" i="3"/>
  <c r="P1838" i="3"/>
  <c r="P1839" i="3"/>
  <c r="P1840" i="3"/>
  <c r="P1841" i="3"/>
  <c r="P1842" i="3"/>
  <c r="P1843" i="3"/>
  <c r="P1844" i="3"/>
  <c r="P1845" i="3"/>
  <c r="P1846" i="3"/>
  <c r="P1847" i="3"/>
  <c r="P1848" i="3"/>
  <c r="P1849" i="3"/>
  <c r="P1850" i="3"/>
  <c r="P1851" i="3"/>
  <c r="P1852" i="3"/>
  <c r="P1853" i="3"/>
  <c r="P1854" i="3"/>
  <c r="P1855" i="3"/>
  <c r="P1856" i="3"/>
  <c r="P1857" i="3"/>
  <c r="P1858" i="3"/>
  <c r="P1859" i="3"/>
  <c r="P1860" i="3"/>
  <c r="P1861" i="3"/>
  <c r="P1862" i="3"/>
  <c r="P1863" i="3"/>
  <c r="P1864" i="3"/>
  <c r="P1865" i="3"/>
  <c r="P1866" i="3"/>
  <c r="P1867" i="3"/>
  <c r="P1868" i="3"/>
  <c r="P1869" i="3"/>
  <c r="P1870" i="3"/>
  <c r="P1871" i="3"/>
  <c r="P1872" i="3"/>
  <c r="P1873" i="3"/>
  <c r="P1874" i="3"/>
  <c r="P1875" i="3"/>
  <c r="P1876" i="3"/>
  <c r="P1877" i="3"/>
  <c r="P1878" i="3"/>
  <c r="P1879" i="3"/>
  <c r="P1880" i="3"/>
  <c r="P1881" i="3"/>
  <c r="P1882" i="3"/>
  <c r="P1883" i="3"/>
  <c r="P1884" i="3"/>
  <c r="P1885" i="3"/>
  <c r="P1886" i="3"/>
  <c r="P1887" i="3"/>
  <c r="P1888" i="3"/>
  <c r="P1889" i="3"/>
  <c r="P1890" i="3"/>
  <c r="P1891" i="3"/>
  <c r="P1892" i="3"/>
  <c r="P1893" i="3"/>
  <c r="P1894" i="3"/>
  <c r="P1895" i="3"/>
  <c r="P1896" i="3"/>
  <c r="P1897" i="3"/>
  <c r="P1898" i="3"/>
  <c r="P1899" i="3"/>
  <c r="P1900" i="3"/>
  <c r="P1901" i="3"/>
  <c r="P1902" i="3"/>
  <c r="P1903" i="3"/>
  <c r="P1904" i="3"/>
  <c r="P1905" i="3"/>
  <c r="P1906" i="3"/>
  <c r="P1907" i="3"/>
  <c r="P1908" i="3"/>
  <c r="P1909" i="3"/>
  <c r="P1910" i="3"/>
  <c r="P1911" i="3"/>
  <c r="P1912" i="3"/>
  <c r="P1913" i="3"/>
  <c r="P1914" i="3"/>
  <c r="P1915" i="3"/>
  <c r="P1916" i="3"/>
  <c r="P1917" i="3"/>
  <c r="P1918" i="3"/>
  <c r="P1919" i="3"/>
  <c r="P1920" i="3"/>
  <c r="P1921" i="3"/>
  <c r="P1922" i="3"/>
  <c r="P1923" i="3"/>
  <c r="P1924" i="3"/>
  <c r="P1925" i="3"/>
  <c r="P1926" i="3"/>
  <c r="P1927" i="3"/>
  <c r="P1928" i="3"/>
  <c r="P1929" i="3"/>
  <c r="P1930" i="3"/>
  <c r="P1931" i="3"/>
  <c r="P1932" i="3"/>
  <c r="P1933" i="3"/>
  <c r="P1934" i="3"/>
  <c r="P1935" i="3"/>
  <c r="P1936" i="3"/>
  <c r="P1937" i="3"/>
  <c r="P1938" i="3"/>
  <c r="P1939" i="3"/>
  <c r="P1940" i="3"/>
  <c r="P1941" i="3"/>
  <c r="P1942" i="3"/>
  <c r="P1943" i="3"/>
  <c r="P1944" i="3"/>
  <c r="P1945" i="3"/>
  <c r="P1946" i="3"/>
  <c r="P1947" i="3"/>
  <c r="P1948" i="3"/>
  <c r="P1949" i="3"/>
  <c r="P1950" i="3"/>
  <c r="P1951" i="3"/>
  <c r="P1952" i="3"/>
  <c r="P1953" i="3"/>
  <c r="P1954" i="3"/>
  <c r="P1955" i="3"/>
  <c r="P1956" i="3"/>
  <c r="P1957" i="3"/>
  <c r="P1958" i="3"/>
  <c r="P1959" i="3"/>
  <c r="P1960" i="3"/>
  <c r="P1961" i="3"/>
  <c r="P1962" i="3"/>
  <c r="P1963" i="3"/>
  <c r="P1964" i="3"/>
  <c r="P1965" i="3"/>
  <c r="P1966" i="3"/>
  <c r="P1967" i="3"/>
  <c r="P1968" i="3"/>
  <c r="P1969" i="3"/>
  <c r="P1970" i="3"/>
  <c r="P1971" i="3"/>
  <c r="P1972" i="3"/>
  <c r="P1973" i="3"/>
  <c r="P1974" i="3"/>
  <c r="P1975" i="3"/>
  <c r="P1976" i="3"/>
  <c r="P1977" i="3"/>
  <c r="P1978" i="3"/>
  <c r="P1979" i="3"/>
  <c r="P1980" i="3"/>
  <c r="P1981" i="3"/>
  <c r="P1982" i="3"/>
  <c r="P1983" i="3"/>
  <c r="P1984" i="3"/>
  <c r="P1985" i="3"/>
  <c r="P1986" i="3"/>
  <c r="P1987" i="3"/>
  <c r="P1988" i="3"/>
  <c r="P1989" i="3"/>
  <c r="P1990" i="3"/>
  <c r="P1991" i="3"/>
  <c r="P1992" i="3"/>
  <c r="P1993" i="3"/>
  <c r="P1994" i="3"/>
  <c r="P1995" i="3"/>
  <c r="P1996" i="3"/>
  <c r="P1997" i="3"/>
  <c r="P1998" i="3"/>
  <c r="P1999" i="3"/>
  <c r="P2000" i="3"/>
  <c r="P2001" i="3"/>
  <c r="P2002" i="3"/>
  <c r="P2003" i="3"/>
  <c r="P2004" i="3"/>
  <c r="P2005" i="3"/>
  <c r="P2006" i="3"/>
  <c r="P2007" i="3"/>
  <c r="P2008" i="3"/>
  <c r="P2009" i="3"/>
  <c r="P2010" i="3"/>
  <c r="P2011" i="3"/>
  <c r="P2012" i="3"/>
  <c r="P2013" i="3"/>
  <c r="P2014" i="3"/>
  <c r="P2015" i="3"/>
  <c r="P2016" i="3"/>
  <c r="P2017" i="3"/>
  <c r="P2018" i="3"/>
  <c r="P2019" i="3"/>
  <c r="P2020" i="3"/>
  <c r="P2021" i="3"/>
  <c r="P2022" i="3"/>
  <c r="P2023" i="3"/>
  <c r="P2024" i="3"/>
  <c r="P2025" i="3"/>
  <c r="P2026" i="3"/>
  <c r="P2027" i="3"/>
  <c r="P2028" i="3"/>
  <c r="P2029" i="3"/>
  <c r="P2030" i="3"/>
  <c r="P2031" i="3"/>
  <c r="P2032" i="3"/>
  <c r="P2033" i="3"/>
  <c r="P2034" i="3"/>
  <c r="P2035" i="3"/>
  <c r="P2036" i="3"/>
  <c r="P2037" i="3"/>
  <c r="P2038" i="3"/>
  <c r="P2039" i="3"/>
  <c r="P2040" i="3"/>
  <c r="P2041" i="3"/>
  <c r="P2042" i="3"/>
  <c r="P2043" i="3"/>
  <c r="P2044" i="3"/>
  <c r="P2045" i="3"/>
  <c r="P2046" i="3"/>
  <c r="P2047" i="3"/>
  <c r="P2048" i="3"/>
  <c r="P2049" i="3"/>
  <c r="P2050" i="3"/>
  <c r="P2051" i="3"/>
  <c r="P2052" i="3"/>
  <c r="P2053" i="3"/>
  <c r="P2054" i="3"/>
  <c r="P2055" i="3"/>
  <c r="P2056" i="3"/>
  <c r="P2057" i="3"/>
  <c r="P2058" i="3"/>
  <c r="P2059" i="3"/>
  <c r="P2060" i="3"/>
  <c r="P2061" i="3"/>
  <c r="P2062" i="3"/>
  <c r="P2063" i="3"/>
  <c r="P2064" i="3"/>
  <c r="P2065" i="3"/>
  <c r="P2066" i="3"/>
  <c r="P2067" i="3"/>
  <c r="P2068" i="3"/>
  <c r="P2069" i="3"/>
  <c r="P2070" i="3"/>
  <c r="P2071" i="3"/>
  <c r="P2072" i="3"/>
  <c r="P2073" i="3"/>
  <c r="P2074" i="3"/>
  <c r="P2075" i="3"/>
  <c r="P2076" i="3"/>
  <c r="P2077" i="3"/>
  <c r="P2078" i="3"/>
  <c r="P2079" i="3"/>
  <c r="P2080" i="3"/>
  <c r="P2081" i="3"/>
  <c r="P2082" i="3"/>
  <c r="P2083" i="3"/>
  <c r="P2084" i="3"/>
  <c r="P2085" i="3"/>
  <c r="P2086" i="3"/>
  <c r="P2087" i="3"/>
  <c r="P2088" i="3"/>
  <c r="P2089" i="3"/>
  <c r="P2090" i="3"/>
  <c r="P2091" i="3"/>
  <c r="P2092" i="3"/>
  <c r="P2093" i="3"/>
  <c r="P2094" i="3"/>
  <c r="P2095" i="3"/>
  <c r="P2096" i="3"/>
  <c r="P2097" i="3"/>
  <c r="P2098" i="3"/>
  <c r="P2099" i="3"/>
  <c r="P2100" i="3"/>
  <c r="P2101" i="3"/>
  <c r="P2102" i="3"/>
  <c r="P2103" i="3"/>
  <c r="P2104" i="3"/>
  <c r="P2105" i="3"/>
  <c r="P2106" i="3"/>
  <c r="P2107" i="3"/>
  <c r="P2108" i="3"/>
  <c r="P2109" i="3"/>
  <c r="P2110" i="3"/>
  <c r="P2111" i="3"/>
  <c r="P2112" i="3"/>
  <c r="P2113" i="3"/>
  <c r="P2114" i="3"/>
  <c r="P2115" i="3"/>
  <c r="P2116" i="3"/>
  <c r="P2117" i="3"/>
  <c r="P2118" i="3"/>
  <c r="P2119" i="3"/>
  <c r="P2120" i="3"/>
  <c r="P2121" i="3"/>
  <c r="P2122" i="3"/>
  <c r="P2123" i="3"/>
  <c r="P2124" i="3"/>
  <c r="P2125" i="3"/>
  <c r="P2126" i="3"/>
  <c r="P2127" i="3"/>
  <c r="P2128" i="3"/>
  <c r="P2129" i="3"/>
  <c r="P2130" i="3"/>
  <c r="P2131" i="3"/>
  <c r="P2132" i="3"/>
  <c r="P2133" i="3"/>
  <c r="P2134" i="3"/>
  <c r="P2135" i="3"/>
  <c r="P2136" i="3"/>
  <c r="P2137" i="3"/>
  <c r="P2138" i="3"/>
  <c r="P2139" i="3"/>
  <c r="P2140" i="3"/>
  <c r="P2141" i="3"/>
  <c r="P2142" i="3"/>
  <c r="P2143" i="3"/>
  <c r="P2144" i="3"/>
  <c r="P2145" i="3"/>
  <c r="P2146" i="3"/>
  <c r="P2147" i="3"/>
  <c r="P2148" i="3"/>
  <c r="P2149" i="3"/>
  <c r="P2150" i="3"/>
  <c r="P2151" i="3"/>
  <c r="P2152" i="3"/>
  <c r="P2153" i="3"/>
  <c r="P2154" i="3"/>
  <c r="P2155" i="3"/>
  <c r="P2156" i="3"/>
  <c r="P2157" i="3"/>
  <c r="P2158" i="3"/>
  <c r="P2159" i="3"/>
  <c r="P2160" i="3"/>
  <c r="P2161" i="3"/>
  <c r="P2162" i="3"/>
  <c r="P2163" i="3"/>
  <c r="P2164" i="3"/>
  <c r="P2165" i="3"/>
  <c r="P2166" i="3"/>
  <c r="P2167" i="3"/>
  <c r="P2168" i="3"/>
  <c r="P2169" i="3"/>
  <c r="P2170" i="3"/>
  <c r="P2171" i="3"/>
  <c r="P2172" i="3"/>
  <c r="P2173" i="3"/>
  <c r="P2174" i="3"/>
  <c r="P2175" i="3"/>
  <c r="P2176" i="3"/>
  <c r="P2177" i="3"/>
  <c r="P2178" i="3"/>
  <c r="P2179" i="3"/>
  <c r="P2180" i="3"/>
  <c r="P2181" i="3"/>
  <c r="P2182" i="3"/>
  <c r="P2183" i="3"/>
  <c r="P2184" i="3"/>
  <c r="P2185" i="3"/>
  <c r="P2186" i="3"/>
  <c r="P2187" i="3"/>
  <c r="P2188" i="3"/>
  <c r="P2189" i="3"/>
  <c r="P2190" i="3"/>
  <c r="P2191" i="3"/>
  <c r="P2192" i="3"/>
  <c r="P2193" i="3"/>
  <c r="P2194" i="3"/>
  <c r="P2195" i="3"/>
  <c r="P2196" i="3"/>
  <c r="P2197" i="3"/>
  <c r="P2198" i="3"/>
  <c r="P2199" i="3"/>
  <c r="P2200" i="3"/>
  <c r="P2201" i="3"/>
  <c r="P2202" i="3"/>
  <c r="P2203" i="3"/>
  <c r="P2204" i="3"/>
  <c r="P2205" i="3"/>
  <c r="P2206" i="3"/>
  <c r="P2207" i="3"/>
  <c r="P2208" i="3"/>
  <c r="P2209" i="3"/>
  <c r="P2210" i="3"/>
  <c r="P2211" i="3"/>
  <c r="P2212" i="3"/>
  <c r="P2213" i="3"/>
  <c r="P2214" i="3"/>
  <c r="P2215" i="3"/>
  <c r="P2216" i="3"/>
  <c r="P2217" i="3"/>
  <c r="P2218" i="3"/>
  <c r="P2219" i="3"/>
  <c r="P2220" i="3"/>
  <c r="P2221" i="3"/>
  <c r="P2222" i="3"/>
  <c r="P2223" i="3"/>
  <c r="P2224" i="3"/>
  <c r="P2225" i="3"/>
  <c r="P2226" i="3"/>
  <c r="P2227" i="3"/>
  <c r="P2228" i="3"/>
  <c r="P2229" i="3"/>
  <c r="P2230" i="3"/>
  <c r="P2231" i="3"/>
  <c r="P2232" i="3"/>
  <c r="P2233" i="3"/>
  <c r="P2234" i="3"/>
  <c r="P2235" i="3"/>
  <c r="P2236" i="3"/>
  <c r="P2237" i="3"/>
  <c r="P2238" i="3"/>
  <c r="P2239" i="3"/>
  <c r="P2240" i="3"/>
  <c r="P2241" i="3"/>
  <c r="P2242" i="3"/>
  <c r="P2243" i="3"/>
  <c r="P2244" i="3"/>
  <c r="P2245" i="3"/>
  <c r="P2246" i="3"/>
  <c r="P2247" i="3"/>
  <c r="P2248" i="3"/>
  <c r="P2249" i="3"/>
  <c r="P2250" i="3"/>
  <c r="P2251" i="3"/>
  <c r="P2252" i="3"/>
  <c r="P2253" i="3"/>
  <c r="P2254" i="3"/>
  <c r="P2255" i="3"/>
  <c r="P2256" i="3"/>
  <c r="P2257" i="3"/>
  <c r="P2258" i="3"/>
  <c r="P2259" i="3"/>
  <c r="P2260" i="3"/>
  <c r="P2261" i="3"/>
  <c r="P2262" i="3"/>
  <c r="P2263" i="3"/>
  <c r="P2264" i="3"/>
  <c r="P2265" i="3"/>
  <c r="P2266" i="3"/>
  <c r="P2267" i="3"/>
  <c r="P2268" i="3"/>
  <c r="P2269" i="3"/>
  <c r="P2270" i="3"/>
  <c r="P2271" i="3"/>
  <c r="P2272" i="3"/>
  <c r="P2273" i="3"/>
  <c r="P2274" i="3"/>
  <c r="P2275" i="3"/>
  <c r="P2276" i="3"/>
  <c r="P2277" i="3"/>
  <c r="P2278" i="3"/>
  <c r="P2279" i="3"/>
  <c r="P2280" i="3"/>
  <c r="P2281" i="3"/>
  <c r="P2282" i="3"/>
  <c r="P2283" i="3"/>
  <c r="P2284" i="3"/>
  <c r="P2285" i="3"/>
  <c r="P2286" i="3"/>
  <c r="P2287" i="3"/>
  <c r="P2288" i="3"/>
  <c r="P2289" i="3"/>
  <c r="P2290" i="3"/>
  <c r="P2291" i="3"/>
  <c r="P2292" i="3"/>
  <c r="P2293" i="3"/>
  <c r="P2294" i="3"/>
  <c r="P2295" i="3"/>
  <c r="P2296" i="3"/>
  <c r="P2297" i="3"/>
  <c r="P2298" i="3"/>
  <c r="P2299" i="3"/>
  <c r="P2300" i="3"/>
  <c r="P2301" i="3"/>
  <c r="P2302" i="3"/>
  <c r="P2303" i="3"/>
  <c r="P2304" i="3"/>
  <c r="P2305" i="3"/>
  <c r="P2306" i="3"/>
  <c r="P2307" i="3"/>
  <c r="P2308" i="3"/>
  <c r="P2309" i="3"/>
  <c r="P2310" i="3"/>
  <c r="P2311" i="3"/>
  <c r="P2312" i="3"/>
  <c r="P2313" i="3"/>
  <c r="P2314" i="3"/>
  <c r="P2315" i="3"/>
  <c r="P2316" i="3"/>
  <c r="P2317" i="3"/>
  <c r="P2318" i="3"/>
  <c r="P2319" i="3"/>
  <c r="P2320" i="3"/>
  <c r="P2321" i="3"/>
  <c r="P2322" i="3"/>
  <c r="P2323" i="3"/>
  <c r="P2324" i="3"/>
  <c r="P2325" i="3"/>
  <c r="P2326" i="3"/>
  <c r="P2327" i="3"/>
  <c r="P2328" i="3"/>
  <c r="P2329" i="3"/>
  <c r="P2330" i="3"/>
  <c r="P2331" i="3"/>
  <c r="P2332" i="3"/>
  <c r="P2333" i="3"/>
  <c r="P2334" i="3"/>
  <c r="P2335" i="3"/>
  <c r="P2336" i="3"/>
  <c r="P2337" i="3"/>
  <c r="P2338" i="3"/>
  <c r="P2339" i="3"/>
  <c r="P2340" i="3"/>
  <c r="P2341" i="3"/>
  <c r="P2342" i="3"/>
  <c r="P2343" i="3"/>
  <c r="P2344" i="3"/>
  <c r="P2345" i="3"/>
  <c r="P2346" i="3"/>
  <c r="P2347" i="3"/>
  <c r="P2348" i="3"/>
  <c r="P2349" i="3"/>
  <c r="P2350" i="3"/>
  <c r="P2351" i="3"/>
  <c r="P2352" i="3"/>
  <c r="P2353" i="3"/>
  <c r="P2354" i="3"/>
  <c r="P2355" i="3"/>
  <c r="P2356" i="3"/>
  <c r="P2357" i="3"/>
  <c r="P2358" i="3"/>
  <c r="P2359" i="3"/>
  <c r="P2360" i="3"/>
  <c r="P2361" i="3"/>
  <c r="P2362" i="3"/>
  <c r="P2363" i="3"/>
  <c r="P2364" i="3"/>
  <c r="P2365" i="3"/>
  <c r="P2366" i="3"/>
  <c r="P2367" i="3"/>
  <c r="P2368" i="3"/>
  <c r="P2369" i="3"/>
  <c r="P2370" i="3"/>
  <c r="P2371" i="3"/>
  <c r="P2372" i="3"/>
  <c r="P2373" i="3"/>
  <c r="P2374" i="3"/>
  <c r="P2375" i="3"/>
  <c r="P2376" i="3"/>
  <c r="P2377" i="3"/>
  <c r="P2378" i="3"/>
  <c r="P2379" i="3"/>
  <c r="P2380" i="3"/>
  <c r="P2381" i="3"/>
  <c r="P2382" i="3"/>
  <c r="P2383" i="3"/>
  <c r="P2384" i="3"/>
  <c r="P2385" i="3"/>
  <c r="P2386" i="3"/>
  <c r="P2387" i="3"/>
  <c r="P2388" i="3"/>
  <c r="P2389" i="3"/>
  <c r="P2390" i="3"/>
  <c r="P2391" i="3"/>
  <c r="P2392" i="3"/>
  <c r="P2393" i="3"/>
  <c r="P2394" i="3"/>
  <c r="P2395" i="3"/>
  <c r="P2396" i="3"/>
  <c r="P2397" i="3"/>
  <c r="P2398" i="3"/>
  <c r="P2399" i="3"/>
  <c r="P2400" i="3"/>
  <c r="P2401" i="3"/>
  <c r="P2402" i="3"/>
  <c r="P2403" i="3"/>
  <c r="P2404" i="3"/>
  <c r="P2405" i="3"/>
  <c r="P2406" i="3"/>
  <c r="P2407" i="3"/>
  <c r="P2408" i="3"/>
  <c r="P2409" i="3"/>
  <c r="P2410" i="3"/>
  <c r="P2411" i="3"/>
  <c r="P2412" i="3"/>
  <c r="P2413" i="3"/>
  <c r="P2414" i="3"/>
  <c r="P2415" i="3"/>
  <c r="P2416" i="3"/>
  <c r="P2417" i="3"/>
  <c r="P2418" i="3"/>
  <c r="P2419" i="3"/>
  <c r="P2420" i="3"/>
  <c r="P2421" i="3"/>
  <c r="P2422" i="3"/>
  <c r="P2423" i="3"/>
  <c r="P2424" i="3"/>
  <c r="P2425" i="3"/>
  <c r="P2426" i="3"/>
  <c r="P2427" i="3"/>
  <c r="P2428" i="3"/>
  <c r="P2429" i="3"/>
  <c r="P2430" i="3"/>
  <c r="P2431" i="3"/>
  <c r="P2432" i="3"/>
  <c r="P2433" i="3"/>
  <c r="P2434" i="3"/>
  <c r="P2435" i="3"/>
  <c r="P2436" i="3"/>
  <c r="P2437" i="3"/>
  <c r="P2438" i="3"/>
  <c r="P2439" i="3"/>
  <c r="P2440" i="3"/>
  <c r="P2441" i="3"/>
  <c r="P2442" i="3"/>
  <c r="P2443" i="3"/>
  <c r="P2444" i="3"/>
  <c r="P2445" i="3"/>
  <c r="P2446" i="3"/>
  <c r="P2447" i="3"/>
  <c r="P2448" i="3"/>
  <c r="P2449" i="3"/>
  <c r="P2450" i="3"/>
  <c r="P2451" i="3"/>
  <c r="P2452" i="3"/>
  <c r="P2453" i="3"/>
  <c r="P2454" i="3"/>
  <c r="P2455" i="3"/>
  <c r="P2456" i="3"/>
  <c r="P2457" i="3"/>
  <c r="P2458" i="3"/>
  <c r="P2459" i="3"/>
  <c r="P2460" i="3"/>
  <c r="P2461" i="3"/>
  <c r="P2462" i="3"/>
  <c r="P2463" i="3"/>
  <c r="P2464" i="3"/>
  <c r="P2465" i="3"/>
  <c r="P2466" i="3"/>
  <c r="P2467" i="3"/>
  <c r="P2468" i="3"/>
  <c r="P2469" i="3"/>
  <c r="P2470" i="3"/>
  <c r="P2471" i="3"/>
  <c r="P2472" i="3"/>
  <c r="P2473" i="3"/>
  <c r="P2474" i="3"/>
  <c r="P2475" i="3"/>
  <c r="P2476" i="3"/>
  <c r="P2477" i="3"/>
  <c r="P2478" i="3"/>
  <c r="P2479" i="3"/>
  <c r="P2480" i="3"/>
  <c r="P2481" i="3"/>
  <c r="P2482" i="3"/>
  <c r="P2483" i="3"/>
  <c r="P2484" i="3"/>
  <c r="P2485" i="3"/>
  <c r="P2486" i="3"/>
  <c r="P2487" i="3"/>
  <c r="P2488" i="3"/>
  <c r="P2489" i="3"/>
  <c r="P2490" i="3"/>
  <c r="P2491" i="3"/>
  <c r="P2492" i="3"/>
  <c r="P2493" i="3"/>
  <c r="P2494" i="3"/>
  <c r="P2495" i="3"/>
  <c r="P2496" i="3"/>
  <c r="P2497" i="3"/>
  <c r="P2498" i="3"/>
  <c r="P2499" i="3"/>
  <c r="P2500" i="3"/>
  <c r="P2501" i="3"/>
  <c r="P2502" i="3"/>
  <c r="P2503" i="3"/>
  <c r="P2504" i="3"/>
  <c r="P2505" i="3"/>
  <c r="P2506" i="3"/>
  <c r="P2507" i="3"/>
  <c r="P2508" i="3"/>
  <c r="P2509" i="3"/>
  <c r="P2510" i="3"/>
  <c r="P2511" i="3"/>
  <c r="P2512" i="3"/>
  <c r="P2513" i="3"/>
  <c r="P2514" i="3"/>
  <c r="P2515" i="3"/>
  <c r="P2516" i="3"/>
  <c r="P2517" i="3"/>
  <c r="P2518" i="3"/>
  <c r="P2519" i="3"/>
  <c r="P2520" i="3"/>
  <c r="P2521" i="3"/>
  <c r="P2522" i="3"/>
  <c r="P2523" i="3"/>
  <c r="P2524" i="3"/>
  <c r="P2525" i="3"/>
  <c r="P2526" i="3"/>
  <c r="P2527" i="3"/>
  <c r="P2528" i="3"/>
  <c r="P2529" i="3"/>
  <c r="P2530" i="3"/>
  <c r="P2531" i="3"/>
  <c r="P2532" i="3"/>
  <c r="P2533" i="3"/>
  <c r="P2534" i="3"/>
  <c r="P2535" i="3"/>
  <c r="P2536" i="3"/>
  <c r="P2537" i="3"/>
  <c r="P2538" i="3"/>
  <c r="P2539" i="3"/>
  <c r="P2540" i="3"/>
  <c r="P2541" i="3"/>
  <c r="P2542" i="3"/>
  <c r="P2543" i="3"/>
  <c r="P2544" i="3"/>
  <c r="P2545" i="3"/>
  <c r="P2546" i="3"/>
  <c r="P2547" i="3"/>
  <c r="P2548" i="3"/>
  <c r="P2549" i="3"/>
  <c r="P2550" i="3"/>
  <c r="P2551" i="3"/>
  <c r="P2552" i="3"/>
  <c r="P2553" i="3"/>
  <c r="P2554" i="3"/>
  <c r="P2555" i="3"/>
  <c r="P2556" i="3"/>
  <c r="P2557" i="3"/>
  <c r="P2558" i="3"/>
  <c r="P2559" i="3"/>
  <c r="P2560" i="3"/>
  <c r="P2561" i="3"/>
  <c r="P2562" i="3"/>
  <c r="P2563" i="3"/>
  <c r="P2564" i="3"/>
  <c r="P2565" i="3"/>
  <c r="P2566" i="3"/>
  <c r="P2567" i="3"/>
  <c r="P2568" i="3"/>
  <c r="P2569" i="3"/>
  <c r="P2570" i="3"/>
  <c r="P2571" i="3"/>
  <c r="P2572" i="3"/>
  <c r="P2573" i="3"/>
  <c r="P2574" i="3"/>
  <c r="P2575" i="3"/>
  <c r="P2576" i="3"/>
  <c r="P2577" i="3"/>
  <c r="P2578" i="3"/>
  <c r="P2579" i="3"/>
  <c r="P2580" i="3"/>
  <c r="P2581" i="3"/>
  <c r="P2582" i="3"/>
  <c r="P2583" i="3"/>
  <c r="P2584" i="3"/>
  <c r="P2585" i="3"/>
  <c r="P2586" i="3"/>
  <c r="P2587" i="3"/>
  <c r="P2588" i="3"/>
  <c r="P2589" i="3"/>
  <c r="P2590" i="3"/>
  <c r="P2591" i="3"/>
  <c r="P2592" i="3"/>
  <c r="P2593" i="3"/>
  <c r="P2594" i="3"/>
  <c r="P2595" i="3"/>
  <c r="P2596" i="3"/>
  <c r="P2597" i="3"/>
  <c r="P2598" i="3"/>
  <c r="P2599" i="3"/>
  <c r="P2600" i="3"/>
  <c r="P2601" i="3"/>
  <c r="P2602" i="3"/>
  <c r="P2603" i="3"/>
  <c r="P2604" i="3"/>
  <c r="P2605" i="3"/>
  <c r="P2606" i="3"/>
  <c r="P2607" i="3"/>
  <c r="P2608" i="3"/>
  <c r="P2609" i="3"/>
  <c r="P2610" i="3"/>
  <c r="P2611" i="3"/>
  <c r="P2612" i="3"/>
  <c r="P2613" i="3"/>
  <c r="P2614" i="3"/>
  <c r="P2615" i="3"/>
  <c r="P2616" i="3"/>
  <c r="P2617" i="3"/>
  <c r="P2618" i="3"/>
  <c r="P2619" i="3"/>
  <c r="P2620" i="3"/>
  <c r="P2621" i="3"/>
  <c r="P2622" i="3"/>
  <c r="P2623" i="3"/>
  <c r="P2624" i="3"/>
  <c r="P2625" i="3"/>
  <c r="P2626" i="3"/>
  <c r="P2627" i="3"/>
  <c r="P2628" i="3"/>
  <c r="P2629" i="3"/>
  <c r="P2630" i="3"/>
  <c r="P2631" i="3"/>
  <c r="P2632" i="3"/>
  <c r="P2633" i="3"/>
  <c r="P2634" i="3"/>
  <c r="P2635" i="3"/>
  <c r="P2636" i="3"/>
  <c r="P2637" i="3"/>
  <c r="P2638" i="3"/>
  <c r="P2639" i="3"/>
  <c r="P2640" i="3"/>
  <c r="P2641" i="3"/>
  <c r="P2642" i="3"/>
  <c r="P2643" i="3"/>
  <c r="P2644" i="3"/>
  <c r="P2645" i="3"/>
  <c r="P2646" i="3"/>
  <c r="P2647" i="3"/>
  <c r="P2648" i="3"/>
  <c r="P2649" i="3"/>
  <c r="P2650" i="3"/>
  <c r="P2651" i="3"/>
  <c r="P2652" i="3"/>
  <c r="P2653" i="3"/>
  <c r="P2654" i="3"/>
  <c r="P2655" i="3"/>
  <c r="P2656" i="3"/>
  <c r="P2657" i="3"/>
  <c r="P2658" i="3"/>
  <c r="P2659" i="3"/>
  <c r="P2660" i="3"/>
  <c r="P2661" i="3"/>
  <c r="P2662" i="3"/>
  <c r="P2663" i="3"/>
  <c r="P2664" i="3"/>
  <c r="P2665" i="3"/>
  <c r="P2666" i="3"/>
  <c r="P2667" i="3"/>
  <c r="P2668" i="3"/>
  <c r="P2669" i="3"/>
  <c r="P2670" i="3"/>
  <c r="P2671" i="3"/>
  <c r="P2672" i="3"/>
  <c r="P2673" i="3"/>
  <c r="P2674" i="3"/>
  <c r="P2675" i="3"/>
  <c r="P2676" i="3"/>
  <c r="P2677" i="3"/>
  <c r="P2678" i="3"/>
  <c r="P2679" i="3"/>
  <c r="P2680" i="3"/>
  <c r="P2681" i="3"/>
  <c r="P2682" i="3"/>
  <c r="P2683" i="3"/>
  <c r="P2684" i="3"/>
  <c r="P2685" i="3"/>
  <c r="P2686" i="3"/>
  <c r="P2687" i="3"/>
  <c r="P2688" i="3"/>
  <c r="P2689" i="3"/>
  <c r="P2690" i="3"/>
  <c r="P2691" i="3"/>
  <c r="P2692" i="3"/>
  <c r="P2693" i="3"/>
  <c r="P2694" i="3"/>
  <c r="P2695" i="3"/>
  <c r="P2696" i="3"/>
  <c r="P2697" i="3"/>
  <c r="P2698" i="3"/>
  <c r="P2699" i="3"/>
  <c r="P2700" i="3"/>
  <c r="P2701" i="3"/>
  <c r="P2702" i="3"/>
  <c r="P2703" i="3"/>
  <c r="P2704" i="3"/>
  <c r="P2705" i="3"/>
  <c r="P2706" i="3"/>
  <c r="P2707" i="3"/>
  <c r="P2708" i="3"/>
  <c r="P2709" i="3"/>
  <c r="P2710" i="3"/>
  <c r="P2711" i="3"/>
  <c r="P2712" i="3"/>
  <c r="P2713" i="3"/>
  <c r="P2714" i="3"/>
  <c r="P2715" i="3"/>
  <c r="P2716" i="3"/>
  <c r="P2717" i="3"/>
  <c r="P2718" i="3"/>
  <c r="P2719" i="3"/>
  <c r="P2720" i="3"/>
  <c r="P2721" i="3"/>
  <c r="P2722" i="3"/>
  <c r="P2723" i="3"/>
  <c r="P2724" i="3"/>
  <c r="P2725" i="3"/>
  <c r="P2726" i="3"/>
  <c r="P2727" i="3"/>
  <c r="P2728" i="3"/>
  <c r="P2729" i="3"/>
  <c r="P2730" i="3"/>
  <c r="P2731" i="3"/>
  <c r="P2732" i="3"/>
  <c r="P2733" i="3"/>
  <c r="P2734" i="3"/>
  <c r="P2735" i="3"/>
  <c r="P2736" i="3"/>
  <c r="P2737" i="3"/>
  <c r="P2738" i="3"/>
  <c r="P2739" i="3"/>
  <c r="P2740" i="3"/>
  <c r="P2741" i="3"/>
  <c r="P2742" i="3"/>
  <c r="P2743" i="3"/>
  <c r="P2744" i="3"/>
  <c r="P2745" i="3"/>
  <c r="P2746" i="3"/>
  <c r="P2747" i="3"/>
  <c r="P2748" i="3"/>
  <c r="P2749" i="3"/>
  <c r="P2750" i="3"/>
  <c r="P2751" i="3"/>
  <c r="P2752" i="3"/>
  <c r="P2753" i="3"/>
  <c r="P2754" i="3"/>
  <c r="P2755" i="3"/>
  <c r="P2756" i="3"/>
  <c r="P2757" i="3"/>
  <c r="P2758" i="3"/>
  <c r="P2759" i="3"/>
  <c r="P2760" i="3"/>
  <c r="P2761" i="3"/>
  <c r="P2762" i="3"/>
  <c r="P2763" i="3"/>
  <c r="P2764" i="3"/>
  <c r="P2765" i="3"/>
  <c r="P2766" i="3"/>
  <c r="P2767" i="3"/>
  <c r="P2768" i="3"/>
  <c r="P2769" i="3"/>
  <c r="P2770" i="3"/>
  <c r="P2771" i="3"/>
  <c r="P2772" i="3"/>
  <c r="P2773" i="3"/>
  <c r="P2774" i="3"/>
  <c r="P2775" i="3"/>
  <c r="P2776" i="3"/>
  <c r="P2777" i="3"/>
  <c r="P2778" i="3"/>
  <c r="P2779" i="3"/>
  <c r="P2780" i="3"/>
  <c r="P2781" i="3"/>
  <c r="P2782" i="3"/>
  <c r="P2783" i="3"/>
  <c r="P2784" i="3"/>
  <c r="P2785" i="3"/>
  <c r="P2786" i="3"/>
  <c r="P2787" i="3"/>
  <c r="P2788" i="3"/>
  <c r="P2789" i="3"/>
  <c r="P2790" i="3"/>
  <c r="P2791" i="3"/>
  <c r="P2792" i="3"/>
  <c r="P2793" i="3"/>
  <c r="P2794" i="3"/>
  <c r="P2795" i="3"/>
  <c r="P2796" i="3"/>
  <c r="P2797" i="3"/>
  <c r="P2798" i="3"/>
  <c r="P2799" i="3"/>
  <c r="P2800" i="3"/>
  <c r="P2801" i="3"/>
  <c r="P2802" i="3"/>
  <c r="P2803" i="3"/>
  <c r="P2804" i="3"/>
  <c r="P2805" i="3"/>
  <c r="P2806" i="3"/>
  <c r="P2807" i="3"/>
  <c r="P2808" i="3"/>
  <c r="P2809" i="3"/>
  <c r="P2810" i="3"/>
  <c r="P2811" i="3"/>
  <c r="P2812" i="3"/>
  <c r="P2813" i="3"/>
  <c r="P2814" i="3"/>
  <c r="P2815" i="3"/>
  <c r="P2816" i="3"/>
  <c r="P2817" i="3"/>
  <c r="P2818" i="3"/>
  <c r="P2819" i="3"/>
  <c r="P2820" i="3"/>
  <c r="P2821" i="3"/>
  <c r="P2822" i="3"/>
  <c r="P2823" i="3"/>
  <c r="P2824" i="3"/>
  <c r="P2825" i="3"/>
  <c r="P2826" i="3"/>
  <c r="P2827" i="3"/>
  <c r="P2828" i="3"/>
  <c r="P2829" i="3"/>
  <c r="P2830" i="3"/>
  <c r="P2831" i="3"/>
  <c r="P2832" i="3"/>
  <c r="P2833" i="3"/>
  <c r="P2834" i="3"/>
  <c r="P2835" i="3"/>
  <c r="P2836" i="3"/>
  <c r="P2837" i="3"/>
  <c r="P2838" i="3"/>
  <c r="P2839" i="3"/>
  <c r="P2840" i="3"/>
  <c r="P2841" i="3"/>
  <c r="P2842" i="3"/>
  <c r="P2843" i="3"/>
  <c r="P2844" i="3"/>
  <c r="P2845" i="3"/>
  <c r="P2846" i="3"/>
  <c r="P2847" i="3"/>
  <c r="P2848" i="3"/>
  <c r="P2849" i="3"/>
  <c r="P2850" i="3"/>
  <c r="P2851" i="3"/>
  <c r="P2852" i="3"/>
  <c r="P2853" i="3"/>
  <c r="P2854" i="3"/>
  <c r="P2855" i="3"/>
  <c r="P2856" i="3"/>
  <c r="P2857" i="3"/>
  <c r="P2858" i="3"/>
  <c r="P2859" i="3"/>
  <c r="P2860" i="3"/>
  <c r="P2861" i="3"/>
  <c r="P2862" i="3"/>
  <c r="P2863" i="3"/>
  <c r="P2864" i="3"/>
  <c r="P2865" i="3"/>
  <c r="P2866" i="3"/>
  <c r="P2867" i="3"/>
  <c r="P2868" i="3"/>
  <c r="P2869" i="3"/>
  <c r="P2870" i="3"/>
  <c r="P2871" i="3"/>
  <c r="P2872" i="3"/>
  <c r="P2873" i="3"/>
  <c r="P2874" i="3"/>
  <c r="P2875" i="3"/>
  <c r="P2876" i="3"/>
  <c r="P2877" i="3"/>
  <c r="P2878" i="3"/>
  <c r="P2879" i="3"/>
  <c r="P2880" i="3"/>
  <c r="P2881" i="3"/>
  <c r="P2882" i="3"/>
  <c r="P2883" i="3"/>
  <c r="P2884" i="3"/>
  <c r="P2885" i="3"/>
  <c r="P2886" i="3"/>
  <c r="P2887" i="3"/>
  <c r="P2888" i="3"/>
  <c r="P2889" i="3"/>
  <c r="P2890" i="3"/>
  <c r="P2891" i="3"/>
  <c r="P2892" i="3"/>
  <c r="P2893" i="3"/>
  <c r="P2894" i="3"/>
  <c r="P2895" i="3"/>
  <c r="P2896" i="3"/>
  <c r="P2897" i="3"/>
  <c r="P2898" i="3"/>
  <c r="P2899" i="3"/>
  <c r="P2900" i="3"/>
  <c r="P2901" i="3"/>
  <c r="P2902" i="3"/>
  <c r="P2903" i="3"/>
  <c r="P2904" i="3"/>
  <c r="P2905" i="3"/>
  <c r="P2906" i="3"/>
  <c r="P2907" i="3"/>
  <c r="P2908" i="3"/>
  <c r="P2909" i="3"/>
  <c r="P2910" i="3"/>
  <c r="P2911" i="3"/>
  <c r="P2912" i="3"/>
  <c r="P2913" i="3"/>
  <c r="P2914" i="3"/>
  <c r="P2915" i="3"/>
  <c r="P2916" i="3"/>
  <c r="P2917" i="3"/>
  <c r="P2918" i="3"/>
  <c r="P2919" i="3"/>
  <c r="P2920" i="3"/>
  <c r="P2921" i="3"/>
  <c r="P2922" i="3"/>
  <c r="P2923" i="3"/>
  <c r="P2924" i="3"/>
  <c r="P2925" i="3"/>
  <c r="P2926" i="3"/>
  <c r="P2927" i="3"/>
  <c r="P2928" i="3"/>
  <c r="P2929" i="3"/>
  <c r="P2930" i="3"/>
  <c r="P2931" i="3"/>
  <c r="P2932" i="3"/>
  <c r="P2933" i="3"/>
  <c r="P2934" i="3"/>
  <c r="P2935" i="3"/>
  <c r="P2936" i="3"/>
  <c r="P2937" i="3"/>
  <c r="P2938" i="3"/>
  <c r="P2939" i="3"/>
  <c r="P2940" i="3"/>
  <c r="P2941" i="3"/>
  <c r="P2942" i="3"/>
  <c r="P2943" i="3"/>
  <c r="P2944" i="3"/>
  <c r="P2945" i="3"/>
  <c r="P2946" i="3"/>
  <c r="P2947" i="3"/>
  <c r="P2948" i="3"/>
  <c r="P2949" i="3"/>
  <c r="P2950" i="3"/>
  <c r="P2951" i="3"/>
  <c r="P2952" i="3"/>
  <c r="P2953" i="3"/>
  <c r="P2954" i="3"/>
  <c r="P2955" i="3"/>
  <c r="P2956" i="3"/>
  <c r="P2957" i="3"/>
  <c r="P2958" i="3"/>
  <c r="P2959" i="3"/>
  <c r="P2960" i="3"/>
  <c r="P2961" i="3"/>
  <c r="P2962" i="3"/>
  <c r="P2963" i="3"/>
  <c r="P2964" i="3"/>
  <c r="P2965" i="3"/>
  <c r="P2966" i="3"/>
  <c r="P2967" i="3"/>
  <c r="P2968" i="3"/>
  <c r="P2969" i="3"/>
  <c r="P2970" i="3"/>
  <c r="P2971" i="3"/>
  <c r="P2972" i="3"/>
  <c r="P2973" i="3"/>
  <c r="P2974" i="3"/>
  <c r="P2975" i="3"/>
  <c r="P2976" i="3"/>
  <c r="P2977" i="3"/>
  <c r="P2978" i="3"/>
  <c r="P2979" i="3"/>
  <c r="P2980" i="3"/>
  <c r="P2981" i="3"/>
  <c r="P2982" i="3"/>
  <c r="P2983" i="3"/>
  <c r="P2984" i="3"/>
  <c r="P2985" i="3"/>
  <c r="P2986" i="3"/>
  <c r="P2987" i="3"/>
  <c r="P2988" i="3"/>
  <c r="P2989" i="3"/>
  <c r="P2990" i="3"/>
  <c r="P2991" i="3"/>
  <c r="P2992" i="3"/>
  <c r="P2993" i="3"/>
  <c r="P2994" i="3"/>
  <c r="P2995" i="3"/>
  <c r="P2996" i="3"/>
  <c r="P2997" i="3"/>
  <c r="P2998" i="3"/>
  <c r="P2999" i="3"/>
  <c r="P3000" i="3"/>
  <c r="P3001" i="3"/>
  <c r="P3002" i="3"/>
  <c r="P3003" i="3"/>
  <c r="P3004" i="3"/>
  <c r="P3005" i="3"/>
  <c r="P3006" i="3"/>
  <c r="P3007" i="3"/>
  <c r="P3008" i="3"/>
  <c r="P3009" i="3"/>
  <c r="P3010" i="3"/>
  <c r="P3011" i="3"/>
  <c r="P3012" i="3"/>
  <c r="P3013" i="3"/>
  <c r="P3014" i="3"/>
  <c r="P3015" i="3"/>
  <c r="P3016" i="3"/>
  <c r="P3017" i="3"/>
  <c r="P3018" i="3"/>
  <c r="P3019" i="3"/>
  <c r="P3020" i="3"/>
  <c r="P3021" i="3"/>
  <c r="P3022" i="3"/>
  <c r="P3023" i="3"/>
  <c r="P3024" i="3"/>
  <c r="P3025" i="3"/>
  <c r="P3026" i="3"/>
  <c r="P3027" i="3"/>
  <c r="P3028" i="3"/>
  <c r="P3029" i="3"/>
  <c r="P3030" i="3"/>
  <c r="P3031" i="3"/>
  <c r="P3032" i="3"/>
  <c r="P3033" i="3"/>
  <c r="P3034" i="3"/>
  <c r="P3035" i="3"/>
  <c r="P3036" i="3"/>
  <c r="P3037" i="3"/>
  <c r="P3038" i="3"/>
  <c r="P3039" i="3"/>
  <c r="P3040" i="3"/>
  <c r="P3041" i="3"/>
  <c r="P3042" i="3"/>
  <c r="P3043" i="3"/>
  <c r="P3044" i="3"/>
  <c r="P3045" i="3"/>
  <c r="P3046" i="3"/>
  <c r="P3047" i="3"/>
  <c r="P3048" i="3"/>
  <c r="P3049" i="3"/>
  <c r="P3050" i="3"/>
  <c r="P3051" i="3"/>
  <c r="P3052" i="3"/>
  <c r="P3053" i="3"/>
  <c r="P3054" i="3"/>
  <c r="P3055" i="3"/>
  <c r="P3056" i="3"/>
  <c r="P3057" i="3"/>
  <c r="P3058" i="3"/>
  <c r="P3059" i="3"/>
  <c r="P3060" i="3"/>
  <c r="P3061" i="3"/>
  <c r="P3062" i="3"/>
  <c r="P3063" i="3"/>
  <c r="P3064" i="3"/>
  <c r="P3065" i="3"/>
  <c r="P3066" i="3"/>
  <c r="P3067" i="3"/>
  <c r="P3068" i="3"/>
  <c r="P3069" i="3"/>
  <c r="P3070" i="3"/>
  <c r="P3071" i="3"/>
  <c r="P3072" i="3"/>
  <c r="P3073" i="3"/>
  <c r="P3074" i="3"/>
  <c r="P3075" i="3"/>
  <c r="P3076" i="3"/>
  <c r="P3077" i="3"/>
  <c r="P3078" i="3"/>
  <c r="P3079" i="3"/>
  <c r="P3080" i="3"/>
  <c r="P3081" i="3"/>
  <c r="P3082" i="3"/>
  <c r="P3083" i="3"/>
  <c r="P3084" i="3"/>
  <c r="P3085" i="3"/>
  <c r="P3086" i="3"/>
  <c r="P3087" i="3"/>
  <c r="P3088" i="3"/>
  <c r="P3089" i="3"/>
  <c r="P3090" i="3"/>
  <c r="P3091" i="3"/>
  <c r="P3092" i="3"/>
  <c r="P3093" i="3"/>
  <c r="P3094" i="3"/>
  <c r="P3095" i="3"/>
  <c r="P3096" i="3"/>
  <c r="P3097" i="3"/>
  <c r="P3098" i="3"/>
  <c r="P3099" i="3"/>
  <c r="P3100" i="3"/>
  <c r="P3101" i="3"/>
  <c r="P3102" i="3"/>
  <c r="P3103" i="3"/>
  <c r="P3104" i="3"/>
  <c r="P3105" i="3"/>
  <c r="P3106" i="3"/>
  <c r="P3107" i="3"/>
  <c r="P3108" i="3"/>
  <c r="P3109" i="3"/>
  <c r="P3110" i="3"/>
  <c r="P3111" i="3"/>
  <c r="P3112" i="3"/>
  <c r="P3113" i="3"/>
  <c r="P3114" i="3"/>
  <c r="P3115" i="3"/>
  <c r="P3116" i="3"/>
  <c r="P3117" i="3"/>
  <c r="P3118" i="3"/>
  <c r="P3119" i="3"/>
  <c r="P3120" i="3"/>
  <c r="P3121" i="3"/>
  <c r="P3122" i="3"/>
  <c r="P3123" i="3"/>
  <c r="P3124" i="3"/>
  <c r="P3125" i="3"/>
  <c r="P3126" i="3"/>
  <c r="P3127" i="3"/>
  <c r="P3128" i="3"/>
  <c r="P3129" i="3"/>
  <c r="P3130" i="3"/>
  <c r="P3131" i="3"/>
  <c r="P3132" i="3"/>
  <c r="P3133" i="3"/>
  <c r="P3134" i="3"/>
  <c r="P3135" i="3"/>
  <c r="P3136" i="3"/>
  <c r="P3137" i="3"/>
  <c r="P3138" i="3"/>
  <c r="P3139" i="3"/>
  <c r="P3140" i="3"/>
  <c r="P3141" i="3"/>
  <c r="P3142" i="3"/>
  <c r="P3143" i="3"/>
  <c r="P3144" i="3"/>
  <c r="P3145" i="3"/>
  <c r="P3146" i="3"/>
  <c r="P3147" i="3"/>
  <c r="P3148" i="3"/>
  <c r="P3149" i="3"/>
  <c r="P3150" i="3"/>
  <c r="P3151" i="3"/>
  <c r="P3152" i="3"/>
  <c r="P3153" i="3"/>
  <c r="P3154" i="3"/>
  <c r="P3155" i="3"/>
  <c r="P3156" i="3"/>
  <c r="P3157" i="3"/>
  <c r="P3158" i="3"/>
  <c r="P3159" i="3"/>
  <c r="P3160" i="3"/>
  <c r="P3161" i="3"/>
  <c r="P3162" i="3"/>
  <c r="P3163" i="3"/>
  <c r="P3164" i="3"/>
  <c r="P3165" i="3"/>
  <c r="P3166" i="3"/>
  <c r="P3167" i="3"/>
  <c r="P3168" i="3"/>
  <c r="P3169" i="3"/>
  <c r="P3170" i="3"/>
  <c r="P3171" i="3"/>
  <c r="P3172" i="3"/>
  <c r="P3173" i="3"/>
  <c r="P3174" i="3"/>
  <c r="P3175" i="3"/>
  <c r="P3176" i="3"/>
  <c r="P3177" i="3"/>
  <c r="P3178" i="3"/>
  <c r="P3179" i="3"/>
  <c r="P3180" i="3"/>
  <c r="P3181" i="3"/>
  <c r="P3182" i="3"/>
  <c r="P3183" i="3"/>
  <c r="P3184" i="3"/>
  <c r="P3185" i="3"/>
  <c r="P3186" i="3"/>
  <c r="P3187" i="3"/>
  <c r="P3188" i="3"/>
  <c r="P3189" i="3"/>
  <c r="P3190" i="3"/>
  <c r="P3191" i="3"/>
  <c r="P3192" i="3"/>
  <c r="P3193" i="3"/>
  <c r="P3194" i="3"/>
  <c r="P3195" i="3"/>
  <c r="P3196" i="3"/>
  <c r="P3197" i="3"/>
  <c r="P3198" i="3"/>
  <c r="P3199" i="3"/>
  <c r="P3200" i="3"/>
  <c r="P3201" i="3"/>
  <c r="P3202" i="3"/>
  <c r="P3203" i="3"/>
  <c r="P3204" i="3"/>
  <c r="P3205" i="3"/>
  <c r="P3206" i="3"/>
  <c r="P3207" i="3"/>
  <c r="P3208" i="3"/>
  <c r="P3209" i="3"/>
  <c r="P3210" i="3"/>
  <c r="P3211" i="3"/>
  <c r="P3212" i="3"/>
  <c r="P3213" i="3"/>
  <c r="P3214" i="3"/>
  <c r="P3215" i="3"/>
  <c r="P3216" i="3"/>
  <c r="P3217" i="3"/>
  <c r="P3218" i="3"/>
  <c r="P3219" i="3"/>
  <c r="P3220" i="3"/>
  <c r="P3221" i="3"/>
  <c r="P3222" i="3"/>
  <c r="P3223" i="3"/>
  <c r="P3224" i="3"/>
  <c r="P3225" i="3"/>
  <c r="P3226" i="3"/>
  <c r="P3227" i="3"/>
  <c r="P3228" i="3"/>
  <c r="P3229" i="3"/>
  <c r="P3230" i="3"/>
  <c r="P3231" i="3"/>
  <c r="P3232" i="3"/>
  <c r="P3233" i="3"/>
  <c r="P3234" i="3"/>
  <c r="P3235" i="3"/>
  <c r="P3236" i="3"/>
  <c r="P3237" i="3"/>
  <c r="P3238" i="3"/>
  <c r="P3239" i="3"/>
  <c r="P3240" i="3"/>
  <c r="P3241" i="3"/>
  <c r="P3242" i="3"/>
  <c r="P3243" i="3"/>
  <c r="P3244" i="3"/>
  <c r="P3245" i="3"/>
  <c r="P3246" i="3"/>
  <c r="P3247" i="3"/>
  <c r="P3248" i="3"/>
  <c r="P3249" i="3"/>
  <c r="P3250" i="3"/>
  <c r="P3251" i="3"/>
  <c r="P3252" i="3"/>
  <c r="P3253" i="3"/>
  <c r="P3254" i="3"/>
  <c r="P3255" i="3"/>
  <c r="P3256" i="3"/>
  <c r="P3257" i="3"/>
  <c r="P3258" i="3"/>
  <c r="P3259" i="3"/>
  <c r="P3260" i="3"/>
  <c r="P3261" i="3"/>
  <c r="P3262" i="3"/>
  <c r="P3263" i="3"/>
  <c r="P3264" i="3"/>
  <c r="P3265" i="3"/>
  <c r="P3266" i="3"/>
  <c r="P3267" i="3"/>
  <c r="P3268" i="3"/>
  <c r="P3269" i="3"/>
  <c r="P3270" i="3"/>
  <c r="P3271" i="3"/>
  <c r="P3272" i="3"/>
  <c r="P3273" i="3"/>
  <c r="P3274" i="3"/>
  <c r="P3275" i="3"/>
  <c r="P3276" i="3"/>
  <c r="P3277" i="3"/>
  <c r="P3278" i="3"/>
  <c r="P3279" i="3"/>
  <c r="P3280" i="3"/>
  <c r="P3281" i="3"/>
  <c r="P3282" i="3"/>
  <c r="P3283" i="3"/>
  <c r="P3284" i="3"/>
  <c r="P3285" i="3"/>
  <c r="P3286" i="3"/>
  <c r="P3287" i="3"/>
  <c r="P3288" i="3"/>
  <c r="P3289" i="3"/>
  <c r="P3290" i="3"/>
  <c r="P3291" i="3"/>
  <c r="P3292" i="3"/>
  <c r="P3293" i="3"/>
  <c r="P3294" i="3"/>
  <c r="P3295" i="3"/>
  <c r="P3296" i="3"/>
  <c r="P3297" i="3"/>
  <c r="P3298" i="3"/>
  <c r="P3299" i="3"/>
  <c r="P3300" i="3"/>
  <c r="P3301" i="3"/>
  <c r="P3302" i="3"/>
  <c r="P3303" i="3"/>
  <c r="P3304" i="3"/>
  <c r="P3305" i="3"/>
  <c r="P3306" i="3"/>
  <c r="P3307" i="3"/>
  <c r="P3308" i="3"/>
  <c r="P3309" i="3"/>
  <c r="P3310" i="3"/>
  <c r="P3311" i="3"/>
  <c r="P3312" i="3"/>
  <c r="P3313" i="3"/>
  <c r="P3314" i="3"/>
  <c r="P3315" i="3"/>
  <c r="P3316" i="3"/>
  <c r="P3317" i="3"/>
  <c r="P3318" i="3"/>
  <c r="P3319" i="3"/>
  <c r="P3320" i="3"/>
  <c r="P3321" i="3"/>
  <c r="P3322" i="3"/>
  <c r="P3323" i="3"/>
  <c r="P3324" i="3"/>
  <c r="P3325" i="3"/>
  <c r="P3326" i="3"/>
  <c r="P3327" i="3"/>
  <c r="P3328" i="3"/>
  <c r="P3329" i="3"/>
  <c r="P3330" i="3"/>
  <c r="P3331" i="3"/>
  <c r="P3332" i="3"/>
  <c r="P3333" i="3"/>
  <c r="P3334" i="3"/>
  <c r="P3335" i="3"/>
  <c r="P3336" i="3"/>
  <c r="P3337" i="3"/>
  <c r="P3338" i="3"/>
  <c r="P3339" i="3"/>
  <c r="P3340" i="3"/>
  <c r="P3341" i="3"/>
  <c r="P3342" i="3"/>
  <c r="P3343" i="3"/>
  <c r="P3344" i="3"/>
  <c r="P3345" i="3"/>
  <c r="P3346" i="3"/>
  <c r="P3347" i="3"/>
  <c r="P3348" i="3"/>
  <c r="P3349" i="3"/>
  <c r="P3350" i="3"/>
  <c r="P3351" i="3"/>
  <c r="P3352" i="3"/>
  <c r="P3353" i="3"/>
  <c r="P3354" i="3"/>
  <c r="P3355" i="3"/>
  <c r="P3356" i="3"/>
  <c r="P3357" i="3"/>
  <c r="P3358" i="3"/>
  <c r="P3359" i="3"/>
  <c r="P3360" i="3"/>
  <c r="P3361" i="3"/>
  <c r="P3362" i="3"/>
  <c r="P3363" i="3"/>
  <c r="P3364" i="3"/>
  <c r="P3365" i="3"/>
  <c r="P3366" i="3"/>
  <c r="P3367" i="3"/>
  <c r="P3368" i="3"/>
  <c r="P3369" i="3"/>
  <c r="P3370" i="3"/>
  <c r="P3371" i="3"/>
  <c r="P3372" i="3"/>
  <c r="P3373" i="3"/>
  <c r="P3374" i="3"/>
  <c r="P3375" i="3"/>
  <c r="P3376" i="3"/>
  <c r="P3377" i="3"/>
  <c r="P3378" i="3"/>
  <c r="P3379" i="3"/>
  <c r="P3380" i="3"/>
  <c r="P3381" i="3"/>
  <c r="P3382" i="3"/>
  <c r="P3383" i="3"/>
  <c r="P3384" i="3"/>
  <c r="P3385" i="3"/>
  <c r="P3386" i="3"/>
  <c r="P3387" i="3"/>
  <c r="P3388" i="3"/>
  <c r="P3389" i="3"/>
  <c r="P3390" i="3"/>
  <c r="P3391" i="3"/>
  <c r="P3392" i="3"/>
  <c r="P3393" i="3"/>
  <c r="P3394" i="3"/>
  <c r="P3395" i="3"/>
  <c r="P3396" i="3"/>
  <c r="P3397" i="3"/>
  <c r="P3398" i="3"/>
  <c r="P3399" i="3"/>
  <c r="P3400" i="3"/>
  <c r="P3401" i="3"/>
  <c r="P3402" i="3"/>
  <c r="P3403" i="3"/>
  <c r="P3404" i="3"/>
  <c r="P3405" i="3"/>
  <c r="P3406" i="3"/>
  <c r="P3407" i="3"/>
  <c r="P3408" i="3"/>
  <c r="P3409" i="3"/>
  <c r="P3410" i="3"/>
  <c r="P3411" i="3"/>
  <c r="P3412" i="3"/>
  <c r="P3413" i="3"/>
  <c r="P3414" i="3"/>
  <c r="P3415" i="3"/>
  <c r="P3416" i="3"/>
  <c r="P3417" i="3"/>
  <c r="P3418" i="3"/>
  <c r="P3419" i="3"/>
  <c r="P3420" i="3"/>
  <c r="P3421" i="3"/>
  <c r="P3422" i="3"/>
  <c r="P3423" i="3"/>
  <c r="P3424" i="3"/>
  <c r="P3425" i="3"/>
  <c r="P3426" i="3"/>
  <c r="P3427" i="3"/>
  <c r="P3428" i="3"/>
  <c r="P3429" i="3"/>
  <c r="P3430" i="3"/>
  <c r="P3431" i="3"/>
  <c r="P3432" i="3"/>
  <c r="P3433" i="3"/>
  <c r="P3434" i="3"/>
  <c r="P3435" i="3"/>
  <c r="P3436" i="3"/>
  <c r="P3437" i="3"/>
  <c r="P3438" i="3"/>
  <c r="P3439" i="3"/>
  <c r="P3440" i="3"/>
  <c r="P3441" i="3"/>
  <c r="P3442" i="3"/>
  <c r="P3443" i="3"/>
  <c r="P3444" i="3"/>
  <c r="P3445" i="3"/>
  <c r="P3446" i="3"/>
  <c r="P3447" i="3"/>
  <c r="P3448" i="3"/>
  <c r="P3449" i="3"/>
  <c r="P3450" i="3"/>
  <c r="P3451" i="3"/>
  <c r="P3452" i="3"/>
  <c r="P3453" i="3"/>
  <c r="P3454" i="3"/>
  <c r="P3455" i="3"/>
  <c r="P3456" i="3"/>
  <c r="P3457" i="3"/>
  <c r="P3458" i="3"/>
  <c r="P3459" i="3"/>
  <c r="P3460" i="3"/>
  <c r="P3461" i="3"/>
  <c r="P3462" i="3"/>
  <c r="P3463" i="3"/>
  <c r="P3464" i="3"/>
  <c r="P3465" i="3"/>
  <c r="P3466" i="3"/>
  <c r="P3467" i="3"/>
  <c r="P3468" i="3"/>
  <c r="P3469" i="3"/>
  <c r="P3470" i="3"/>
  <c r="P3471" i="3"/>
  <c r="P3472" i="3"/>
  <c r="P3473" i="3"/>
  <c r="P3474" i="3"/>
  <c r="P3475" i="3"/>
  <c r="P3476" i="3"/>
  <c r="P3477" i="3"/>
  <c r="P3478" i="3"/>
  <c r="P3479" i="3"/>
  <c r="P3480" i="3"/>
  <c r="P3481" i="3"/>
  <c r="P3482" i="3"/>
  <c r="P3483" i="3"/>
  <c r="P3484" i="3"/>
  <c r="P3485" i="3"/>
  <c r="P3486" i="3"/>
  <c r="P3487" i="3"/>
  <c r="P3488" i="3"/>
  <c r="P3489" i="3"/>
  <c r="P3490" i="3"/>
  <c r="P3491" i="3"/>
  <c r="P3492" i="3"/>
  <c r="P3493" i="3"/>
  <c r="P3494" i="3"/>
  <c r="P3495" i="3"/>
  <c r="P3496" i="3"/>
  <c r="P3497" i="3"/>
  <c r="P3498" i="3"/>
  <c r="P3499" i="3"/>
  <c r="P3500" i="3"/>
  <c r="P3501" i="3"/>
  <c r="P3502" i="3"/>
  <c r="P3503" i="3"/>
  <c r="P3504" i="3"/>
  <c r="P3505" i="3"/>
  <c r="P3506" i="3"/>
  <c r="P3507" i="3"/>
  <c r="P3508" i="3"/>
  <c r="P3509" i="3"/>
  <c r="P3510" i="3"/>
  <c r="P3511" i="3"/>
  <c r="P3512" i="3"/>
  <c r="P3513" i="3"/>
  <c r="P3514" i="3"/>
  <c r="P3515" i="3"/>
  <c r="P3516" i="3"/>
  <c r="P3517" i="3"/>
  <c r="P3518" i="3"/>
  <c r="P3519" i="3"/>
  <c r="P3520" i="3"/>
  <c r="P3521" i="3"/>
  <c r="P3522" i="3"/>
  <c r="P3523" i="3"/>
  <c r="P3524" i="3"/>
  <c r="P3525" i="3"/>
  <c r="P3526" i="3"/>
  <c r="P3527" i="3"/>
  <c r="P3528" i="3"/>
  <c r="P3529" i="3"/>
  <c r="P3530" i="3"/>
  <c r="P3531" i="3"/>
  <c r="P3532" i="3"/>
  <c r="P3533" i="3"/>
  <c r="P3534" i="3"/>
  <c r="P3535" i="3"/>
  <c r="P3536" i="3"/>
  <c r="P3537" i="3"/>
  <c r="P3538" i="3"/>
  <c r="P3539" i="3"/>
  <c r="P3540" i="3"/>
  <c r="P3541" i="3"/>
  <c r="P3542" i="3"/>
  <c r="P3543" i="3"/>
  <c r="P3544" i="3"/>
  <c r="P3545" i="3"/>
  <c r="P3546" i="3"/>
  <c r="P3547" i="3"/>
  <c r="P3548" i="3"/>
  <c r="P3549" i="3"/>
  <c r="P3550" i="3"/>
  <c r="P3551" i="3"/>
  <c r="P3552" i="3"/>
  <c r="P3553" i="3"/>
  <c r="P3554" i="3"/>
  <c r="P3555" i="3"/>
  <c r="P3556" i="3"/>
  <c r="P3557" i="3"/>
  <c r="P3558" i="3"/>
  <c r="P3559" i="3"/>
  <c r="P3560" i="3"/>
  <c r="P3561" i="3"/>
  <c r="P3562" i="3"/>
  <c r="P3563" i="3"/>
  <c r="P3564" i="3"/>
  <c r="P3565" i="3"/>
  <c r="P3566" i="3"/>
  <c r="P3567" i="3"/>
  <c r="P3568" i="3"/>
  <c r="P3569" i="3"/>
  <c r="P3570" i="3"/>
  <c r="P3571" i="3"/>
  <c r="P3572" i="3"/>
  <c r="P3573" i="3"/>
  <c r="P3574" i="3"/>
  <c r="P3575" i="3"/>
  <c r="P3576" i="3"/>
  <c r="P3577" i="3"/>
  <c r="P3578" i="3"/>
  <c r="P3579" i="3"/>
  <c r="P3580" i="3"/>
  <c r="P3581" i="3"/>
  <c r="P3582" i="3"/>
  <c r="P3583" i="3"/>
  <c r="P3584" i="3"/>
  <c r="P3585" i="3"/>
  <c r="P3586" i="3"/>
  <c r="P3587" i="3"/>
  <c r="P3588" i="3"/>
  <c r="P3589" i="3"/>
  <c r="P3590" i="3"/>
  <c r="P3591" i="3"/>
  <c r="P3592" i="3"/>
  <c r="P3593" i="3"/>
  <c r="P3594" i="3"/>
  <c r="P3595" i="3"/>
  <c r="P3596" i="3"/>
  <c r="P3597" i="3"/>
  <c r="P3598" i="3"/>
  <c r="P3599" i="3"/>
  <c r="P3600" i="3"/>
  <c r="P3601" i="3"/>
  <c r="P3602" i="3"/>
  <c r="P3603" i="3"/>
  <c r="P3604" i="3"/>
  <c r="P3605" i="3"/>
  <c r="P3606" i="3"/>
  <c r="P3607" i="3"/>
  <c r="P3608" i="3"/>
  <c r="P3609" i="3"/>
  <c r="P3610" i="3"/>
  <c r="P3611" i="3"/>
  <c r="P3612" i="3"/>
  <c r="P3613" i="3"/>
  <c r="P3614" i="3"/>
  <c r="P3615" i="3"/>
  <c r="P3616" i="3"/>
  <c r="P3617" i="3"/>
  <c r="P3618" i="3"/>
  <c r="P3619" i="3"/>
  <c r="P3620" i="3"/>
  <c r="P3621" i="3"/>
  <c r="P3622" i="3"/>
  <c r="P3623" i="3"/>
  <c r="P3624" i="3"/>
  <c r="P3625" i="3"/>
  <c r="P3626" i="3"/>
  <c r="P3627" i="3"/>
  <c r="P3628" i="3"/>
  <c r="P3629" i="3"/>
  <c r="P3630" i="3"/>
  <c r="P3631" i="3"/>
  <c r="P3632" i="3"/>
  <c r="P3633" i="3"/>
  <c r="P3634" i="3"/>
  <c r="P3635" i="3"/>
  <c r="P3636" i="3"/>
  <c r="P3637" i="3"/>
  <c r="P3638" i="3"/>
  <c r="P3639" i="3"/>
  <c r="P3640" i="3"/>
  <c r="P3641" i="3"/>
  <c r="P3642" i="3"/>
  <c r="P3643" i="3"/>
  <c r="P3644" i="3"/>
  <c r="P3645" i="3"/>
  <c r="P3646" i="3"/>
  <c r="P3647" i="3"/>
  <c r="P3648" i="3"/>
  <c r="P3649" i="3"/>
  <c r="P3650" i="3"/>
  <c r="P3651" i="3"/>
  <c r="P3652" i="3"/>
  <c r="P3653" i="3"/>
  <c r="P3654" i="3"/>
  <c r="P3655" i="3"/>
  <c r="P3656" i="3"/>
  <c r="P3657" i="3"/>
  <c r="P3658" i="3"/>
  <c r="P3659" i="3"/>
  <c r="P3660" i="3"/>
  <c r="P3661" i="3"/>
  <c r="P3662" i="3"/>
  <c r="P3663" i="3"/>
  <c r="P3664" i="3"/>
  <c r="P3665" i="3"/>
  <c r="P3666" i="3"/>
  <c r="P3667" i="3"/>
  <c r="P3668" i="3"/>
  <c r="P3669" i="3"/>
  <c r="P3670" i="3"/>
  <c r="P3671" i="3"/>
  <c r="P3672" i="3"/>
  <c r="P3673" i="3"/>
  <c r="P3674" i="3"/>
  <c r="P3675" i="3"/>
  <c r="P3676" i="3"/>
  <c r="P3677" i="3"/>
  <c r="P3678" i="3"/>
  <c r="P3679" i="3"/>
  <c r="P3680" i="3"/>
  <c r="P3681" i="3"/>
  <c r="P3682" i="3"/>
  <c r="P3683" i="3"/>
  <c r="P3684" i="3"/>
  <c r="P3685" i="3"/>
  <c r="P3686" i="3"/>
  <c r="P3687" i="3"/>
  <c r="P3688" i="3"/>
  <c r="P3689" i="3"/>
  <c r="P3690" i="3"/>
  <c r="P3691" i="3"/>
  <c r="P3692" i="3"/>
  <c r="P3693" i="3"/>
  <c r="P3694" i="3"/>
  <c r="P3695" i="3"/>
  <c r="P3696" i="3"/>
  <c r="P3697" i="3"/>
  <c r="P3698" i="3"/>
  <c r="P3699" i="3"/>
  <c r="P3700" i="3"/>
  <c r="P3701" i="3"/>
  <c r="P3702" i="3"/>
  <c r="P3703" i="3"/>
  <c r="P3704" i="3"/>
  <c r="P3705" i="3"/>
  <c r="P3706" i="3"/>
  <c r="P3707" i="3"/>
  <c r="P3708" i="3"/>
  <c r="P3709" i="3"/>
  <c r="P3710" i="3"/>
  <c r="P3711" i="3"/>
  <c r="P3712" i="3"/>
  <c r="P3713" i="3"/>
  <c r="P3714" i="3"/>
  <c r="P3715" i="3"/>
  <c r="P3716" i="3"/>
  <c r="P3717" i="3"/>
  <c r="P3718" i="3"/>
  <c r="P3719" i="3"/>
  <c r="P3720" i="3"/>
  <c r="P3721" i="3"/>
  <c r="P3722" i="3"/>
  <c r="P3723" i="3"/>
  <c r="P3724" i="3"/>
  <c r="P3725" i="3"/>
  <c r="P3726" i="3"/>
  <c r="P3727" i="3"/>
  <c r="P3728" i="3"/>
  <c r="P3729" i="3"/>
  <c r="P3730" i="3"/>
  <c r="P3731" i="3"/>
  <c r="P3732" i="3"/>
  <c r="P3733" i="3"/>
  <c r="P3734" i="3"/>
  <c r="P3735" i="3"/>
  <c r="P3736" i="3"/>
  <c r="P3737" i="3"/>
  <c r="P3738" i="3"/>
  <c r="P3739" i="3"/>
  <c r="P3740" i="3"/>
  <c r="P3741" i="3"/>
  <c r="P3742" i="3"/>
  <c r="P3743" i="3"/>
  <c r="P3744" i="3"/>
  <c r="P3745" i="3"/>
  <c r="P3746" i="3"/>
  <c r="P3747" i="3"/>
  <c r="P3748" i="3"/>
  <c r="P3749" i="3"/>
  <c r="P3750" i="3"/>
  <c r="P3751" i="3"/>
  <c r="P3752" i="3"/>
  <c r="P3753" i="3"/>
  <c r="P3754" i="3"/>
  <c r="P3755" i="3"/>
  <c r="P3756" i="3"/>
  <c r="P3757" i="3"/>
  <c r="P3758" i="3"/>
  <c r="P3759" i="3"/>
  <c r="P3760" i="3"/>
  <c r="P3761" i="3"/>
  <c r="P3762" i="3"/>
  <c r="P3763" i="3"/>
  <c r="P3764" i="3"/>
  <c r="P3765" i="3"/>
  <c r="P3766" i="3"/>
  <c r="P3767" i="3"/>
  <c r="P3768" i="3"/>
  <c r="P3769" i="3"/>
  <c r="P3770" i="3"/>
  <c r="P3771" i="3"/>
  <c r="P3772" i="3"/>
  <c r="P3773" i="3"/>
  <c r="P3774" i="3"/>
  <c r="P3775" i="3"/>
  <c r="P3776" i="3"/>
  <c r="P3777" i="3"/>
  <c r="P3778" i="3"/>
  <c r="P3779" i="3"/>
  <c r="P3780" i="3"/>
  <c r="P3781" i="3"/>
  <c r="P3782" i="3"/>
  <c r="P3783" i="3"/>
  <c r="P3784" i="3"/>
  <c r="P3785" i="3"/>
  <c r="P3786" i="3"/>
  <c r="P3787" i="3"/>
  <c r="P3788" i="3"/>
  <c r="P3789" i="3"/>
  <c r="P3790" i="3"/>
  <c r="P3791" i="3"/>
  <c r="P3792" i="3"/>
  <c r="P3793" i="3"/>
  <c r="P3794" i="3"/>
  <c r="P3795" i="3"/>
  <c r="P3796" i="3"/>
  <c r="P3797" i="3"/>
  <c r="P3798" i="3"/>
  <c r="P3799" i="3"/>
  <c r="P3800" i="3"/>
  <c r="P3801" i="3"/>
  <c r="P3802" i="3"/>
  <c r="P3803" i="3"/>
  <c r="P3804" i="3"/>
  <c r="P3805" i="3"/>
  <c r="P3806" i="3"/>
  <c r="P3807" i="3"/>
  <c r="P3808" i="3"/>
  <c r="P3809" i="3"/>
  <c r="P3810" i="3"/>
  <c r="P3811" i="3"/>
  <c r="P3812" i="3"/>
  <c r="P3813" i="3"/>
  <c r="P3814" i="3"/>
  <c r="P3815" i="3"/>
  <c r="P3816" i="3"/>
  <c r="P3817" i="3"/>
  <c r="P3818" i="3"/>
  <c r="P3819" i="3"/>
  <c r="P3820" i="3"/>
  <c r="P3821" i="3"/>
  <c r="P3822" i="3"/>
  <c r="P3823" i="3"/>
  <c r="P3824" i="3"/>
  <c r="P3825" i="3"/>
  <c r="P3826" i="3"/>
  <c r="P3827" i="3"/>
  <c r="P3828" i="3"/>
  <c r="P3829" i="3"/>
  <c r="P3830" i="3"/>
  <c r="P3831" i="3"/>
  <c r="P3832" i="3"/>
  <c r="P3833" i="3"/>
  <c r="P3834" i="3"/>
  <c r="P3835" i="3"/>
  <c r="P3836" i="3"/>
  <c r="P3837" i="3"/>
  <c r="P3838" i="3"/>
  <c r="P3839" i="3"/>
  <c r="P3840" i="3"/>
  <c r="P3841" i="3"/>
  <c r="P3842" i="3"/>
  <c r="P3843" i="3"/>
  <c r="P3844" i="3"/>
  <c r="P3845" i="3"/>
  <c r="P3846" i="3"/>
  <c r="P3847" i="3"/>
  <c r="P3848" i="3"/>
  <c r="P3849" i="3"/>
  <c r="P3850" i="3"/>
  <c r="P3851" i="3"/>
  <c r="P3852" i="3"/>
  <c r="P3853" i="3"/>
  <c r="P3854" i="3"/>
  <c r="P3855" i="3"/>
  <c r="P3856" i="3"/>
  <c r="P3857" i="3"/>
  <c r="P3858" i="3"/>
  <c r="P3859" i="3"/>
  <c r="P3860" i="3"/>
  <c r="P3861" i="3"/>
  <c r="P3862" i="3"/>
  <c r="P3863" i="3"/>
  <c r="P3864" i="3"/>
  <c r="P3865" i="3"/>
  <c r="P3866" i="3"/>
  <c r="P3867" i="3"/>
  <c r="P3868" i="3"/>
  <c r="P3869" i="3"/>
  <c r="P3870" i="3"/>
  <c r="P3871" i="3"/>
  <c r="P3872" i="3"/>
  <c r="P3873" i="3"/>
  <c r="P3874" i="3"/>
  <c r="P3875" i="3"/>
  <c r="P3876" i="3"/>
  <c r="P3877" i="3"/>
  <c r="P3878" i="3"/>
  <c r="P3879" i="3"/>
  <c r="P3880" i="3"/>
  <c r="P3881" i="3"/>
  <c r="P3882" i="3"/>
  <c r="P3883" i="3"/>
  <c r="P3884" i="3"/>
  <c r="P3885" i="3"/>
  <c r="P3886" i="3"/>
  <c r="P3887" i="3"/>
  <c r="P3888" i="3"/>
  <c r="P3889" i="3"/>
  <c r="P3890" i="3"/>
  <c r="P3891" i="3"/>
  <c r="P3892" i="3"/>
  <c r="P3893" i="3"/>
  <c r="P3894" i="3"/>
  <c r="P3895" i="3"/>
  <c r="P3896" i="3"/>
  <c r="P3897" i="3"/>
  <c r="P3898" i="3"/>
  <c r="P3899" i="3"/>
  <c r="P3900" i="3"/>
  <c r="P3901" i="3"/>
  <c r="P3902" i="3"/>
  <c r="P3903" i="3"/>
  <c r="P3904" i="3"/>
  <c r="P3905" i="3"/>
  <c r="P3906" i="3"/>
  <c r="P3907" i="3"/>
  <c r="P3908" i="3"/>
  <c r="P3909" i="3"/>
  <c r="P3910" i="3"/>
  <c r="P3911" i="3"/>
  <c r="P3912" i="3"/>
  <c r="P3913" i="3"/>
  <c r="P3914" i="3"/>
  <c r="P3915" i="3"/>
  <c r="P3916" i="3"/>
  <c r="P3917" i="3"/>
  <c r="P3918" i="3"/>
  <c r="P3919" i="3"/>
  <c r="P3920" i="3"/>
  <c r="P3921" i="3"/>
  <c r="P3922" i="3"/>
  <c r="P3923" i="3"/>
  <c r="P3924" i="3"/>
  <c r="P3925" i="3"/>
  <c r="P3926" i="3"/>
  <c r="P3927" i="3"/>
  <c r="P3928" i="3"/>
  <c r="P3929" i="3"/>
  <c r="P3930" i="3"/>
  <c r="P3931" i="3"/>
  <c r="P3932" i="3"/>
  <c r="P3933" i="3"/>
  <c r="P3934" i="3"/>
  <c r="P3935" i="3"/>
  <c r="P3936" i="3"/>
  <c r="P3937" i="3"/>
  <c r="P3938" i="3"/>
  <c r="P3939" i="3"/>
  <c r="P3940" i="3"/>
  <c r="P3941" i="3"/>
  <c r="P3942" i="3"/>
  <c r="P3943" i="3"/>
  <c r="P3944" i="3"/>
  <c r="P3945" i="3"/>
  <c r="P3946" i="3"/>
  <c r="P3947" i="3"/>
  <c r="P3948" i="3"/>
  <c r="P3949" i="3"/>
  <c r="P3950" i="3"/>
  <c r="P3951" i="3"/>
  <c r="P3952" i="3"/>
  <c r="P3953" i="3"/>
  <c r="P3954" i="3"/>
  <c r="P3955" i="3"/>
  <c r="P3956" i="3"/>
  <c r="P3957" i="3"/>
  <c r="P3958" i="3"/>
  <c r="P3959" i="3"/>
  <c r="P3960" i="3"/>
  <c r="P3961" i="3"/>
  <c r="P3962" i="3"/>
  <c r="P3963" i="3"/>
  <c r="P3964" i="3"/>
  <c r="P3965" i="3"/>
  <c r="P3966" i="3"/>
  <c r="P3967" i="3"/>
  <c r="P3968" i="3"/>
  <c r="P3969" i="3"/>
  <c r="P3970" i="3"/>
  <c r="P3971" i="3"/>
  <c r="P3972" i="3"/>
  <c r="P3973" i="3"/>
  <c r="P3974" i="3"/>
  <c r="P3975" i="3"/>
  <c r="P3976" i="3"/>
  <c r="P3977" i="3"/>
  <c r="P3978" i="3"/>
  <c r="P3979" i="3"/>
  <c r="P3980" i="3"/>
  <c r="P3981" i="3"/>
  <c r="P3982" i="3"/>
  <c r="P3983" i="3"/>
  <c r="P3984" i="3"/>
  <c r="P3985" i="3"/>
  <c r="P3986" i="3"/>
  <c r="P3987" i="3"/>
  <c r="P3988" i="3"/>
  <c r="P3989" i="3"/>
  <c r="P3990" i="3"/>
  <c r="P3991" i="3"/>
  <c r="P3992" i="3"/>
  <c r="P3993" i="3"/>
  <c r="P3994" i="3"/>
  <c r="P3995" i="3"/>
  <c r="P3996" i="3"/>
  <c r="P3997" i="3"/>
  <c r="P3998" i="3"/>
  <c r="P3999" i="3"/>
  <c r="P4000" i="3"/>
  <c r="P4001" i="3"/>
  <c r="P4002" i="3"/>
  <c r="P4003" i="3"/>
  <c r="P4004" i="3"/>
  <c r="P4005" i="3"/>
  <c r="P4006" i="3"/>
  <c r="P4007" i="3"/>
  <c r="P4008" i="3"/>
  <c r="P4009" i="3"/>
  <c r="P4010" i="3"/>
  <c r="P4011" i="3"/>
  <c r="P4012" i="3"/>
  <c r="P4013" i="3"/>
  <c r="P4014" i="3"/>
  <c r="P4015" i="3"/>
  <c r="P4016" i="3"/>
  <c r="P4017" i="3"/>
  <c r="P4018" i="3"/>
  <c r="P4019" i="3"/>
  <c r="P4020" i="3"/>
  <c r="P4021" i="3"/>
  <c r="P4022" i="3"/>
  <c r="P4023" i="3"/>
  <c r="P4024" i="3"/>
  <c r="P4025" i="3"/>
  <c r="P4026" i="3"/>
  <c r="P4027" i="3"/>
  <c r="P4028" i="3"/>
  <c r="P4029" i="3"/>
  <c r="P4030" i="3"/>
  <c r="P4031" i="3"/>
  <c r="P4032" i="3"/>
  <c r="P4033" i="3"/>
  <c r="P4034" i="3"/>
  <c r="P4035" i="3"/>
  <c r="P4036" i="3"/>
  <c r="P4037" i="3"/>
  <c r="P4038" i="3"/>
  <c r="P4039" i="3"/>
  <c r="P4040" i="3"/>
  <c r="P4041" i="3"/>
  <c r="P4042" i="3"/>
  <c r="P4043" i="3"/>
  <c r="P4044" i="3"/>
  <c r="P4045" i="3"/>
  <c r="P4046" i="3"/>
  <c r="P4047" i="3"/>
  <c r="P4048" i="3"/>
  <c r="P4049" i="3"/>
  <c r="P4050" i="3"/>
  <c r="P4051" i="3"/>
  <c r="P4052" i="3"/>
  <c r="P4053" i="3"/>
  <c r="P4054" i="3"/>
  <c r="P4055" i="3"/>
  <c r="P4056" i="3"/>
  <c r="P4057" i="3"/>
  <c r="P4058" i="3"/>
  <c r="P4059" i="3"/>
  <c r="P4060" i="3"/>
  <c r="P4061" i="3"/>
  <c r="P4062" i="3"/>
  <c r="P4063" i="3"/>
  <c r="P4064" i="3"/>
  <c r="P4065" i="3"/>
  <c r="P4066" i="3"/>
  <c r="P4067" i="3"/>
  <c r="P4068" i="3"/>
  <c r="P4069" i="3"/>
  <c r="P4070" i="3"/>
  <c r="P4071" i="3"/>
  <c r="P4072" i="3"/>
  <c r="P4073" i="3"/>
  <c r="P4074" i="3"/>
  <c r="P4075" i="3"/>
  <c r="P4076" i="3"/>
  <c r="P4077" i="3"/>
  <c r="P4078" i="3"/>
  <c r="P4079" i="3"/>
  <c r="P4080" i="3"/>
  <c r="P4081" i="3"/>
  <c r="P4082" i="3"/>
  <c r="P4083" i="3"/>
  <c r="P4084" i="3"/>
  <c r="P4085" i="3"/>
  <c r="P4086" i="3"/>
  <c r="P4087" i="3"/>
  <c r="P4088" i="3"/>
  <c r="P4089" i="3"/>
  <c r="P4090" i="3"/>
  <c r="P4091" i="3"/>
  <c r="P4092" i="3"/>
  <c r="P4093" i="3"/>
  <c r="P4094" i="3"/>
  <c r="P4095" i="3"/>
  <c r="P4096" i="3"/>
  <c r="P4097" i="3"/>
  <c r="P4098" i="3"/>
  <c r="P4099" i="3"/>
  <c r="P4100" i="3"/>
  <c r="P4101" i="3"/>
  <c r="P4102" i="3"/>
  <c r="P4103" i="3"/>
  <c r="P4104" i="3"/>
  <c r="P4105" i="3"/>
  <c r="P4106" i="3"/>
  <c r="P4107" i="3"/>
  <c r="P4108" i="3"/>
  <c r="P4109" i="3"/>
  <c r="P4110" i="3"/>
  <c r="P4111" i="3"/>
  <c r="P4112" i="3"/>
  <c r="P4113" i="3"/>
  <c r="P4114" i="3"/>
  <c r="P4115" i="3"/>
  <c r="P4116" i="3"/>
  <c r="P4117" i="3"/>
  <c r="P4118" i="3"/>
  <c r="P4119" i="3"/>
  <c r="P4120" i="3"/>
  <c r="P4121" i="3"/>
  <c r="P4122" i="3"/>
  <c r="P4123" i="3"/>
  <c r="P4124" i="3"/>
  <c r="P4125" i="3"/>
  <c r="P4126" i="3"/>
  <c r="P4127" i="3"/>
  <c r="P4128" i="3"/>
  <c r="P4129" i="3"/>
  <c r="P4130" i="3"/>
  <c r="P4131" i="3"/>
  <c r="P4132" i="3"/>
  <c r="P4133" i="3"/>
  <c r="P4134" i="3"/>
  <c r="P4135" i="3"/>
  <c r="P4136" i="3"/>
  <c r="P4137" i="3"/>
  <c r="P4138" i="3"/>
  <c r="P4139" i="3"/>
  <c r="P4140" i="3"/>
  <c r="P4141" i="3"/>
  <c r="P4142" i="3"/>
  <c r="P4143" i="3"/>
  <c r="P4144" i="3"/>
  <c r="P4145" i="3"/>
  <c r="P4146" i="3"/>
  <c r="P4147" i="3"/>
  <c r="P4148" i="3"/>
  <c r="P4149" i="3"/>
  <c r="P4150" i="3"/>
  <c r="P4151" i="3"/>
  <c r="P4152" i="3"/>
  <c r="P4153" i="3"/>
  <c r="P4154" i="3"/>
  <c r="P4155" i="3"/>
  <c r="P4156" i="3"/>
  <c r="P4157" i="3"/>
  <c r="P4158" i="3"/>
  <c r="P4159" i="3"/>
  <c r="P4160" i="3"/>
  <c r="P4161" i="3"/>
  <c r="P4162" i="3"/>
  <c r="P4163" i="3"/>
  <c r="P4164" i="3"/>
  <c r="P4165" i="3"/>
  <c r="P4166" i="3"/>
  <c r="P4167" i="3"/>
  <c r="P4168" i="3"/>
  <c r="P4169" i="3"/>
  <c r="P4170" i="3"/>
  <c r="P4171" i="3"/>
  <c r="P4172" i="3"/>
  <c r="P4173" i="3"/>
  <c r="P4174" i="3"/>
  <c r="P4175" i="3"/>
  <c r="P4176" i="3"/>
  <c r="P4177" i="3"/>
  <c r="P4178" i="3"/>
  <c r="P4179" i="3"/>
  <c r="P4180" i="3"/>
  <c r="P4181" i="3"/>
  <c r="P4182" i="3"/>
  <c r="P4183" i="3"/>
  <c r="P4184" i="3"/>
  <c r="P4185" i="3"/>
  <c r="P4186" i="3"/>
  <c r="P4187" i="3"/>
  <c r="P4188" i="3"/>
  <c r="P4189" i="3"/>
  <c r="P4190" i="3"/>
  <c r="P4191" i="3"/>
  <c r="P4192" i="3"/>
  <c r="P4193" i="3"/>
  <c r="P4194" i="3"/>
  <c r="P4195" i="3"/>
  <c r="P4196" i="3"/>
  <c r="P4197" i="3"/>
  <c r="P4198" i="3"/>
  <c r="P4199" i="3"/>
  <c r="P4200" i="3"/>
  <c r="P4201" i="3"/>
  <c r="P4202" i="3"/>
  <c r="P4203" i="3"/>
  <c r="P4204" i="3"/>
  <c r="P4205" i="3"/>
  <c r="P4206" i="3"/>
  <c r="P4207" i="3"/>
  <c r="P4208" i="3"/>
  <c r="P4209" i="3"/>
  <c r="P4210" i="3"/>
  <c r="P4211" i="3"/>
  <c r="P4212" i="3"/>
  <c r="P4213" i="3"/>
  <c r="P4214" i="3"/>
  <c r="P4215" i="3"/>
  <c r="P4216" i="3"/>
  <c r="P4217" i="3"/>
  <c r="P4218" i="3"/>
  <c r="P4219" i="3"/>
  <c r="P4220" i="3"/>
  <c r="P4221" i="3"/>
  <c r="P4222" i="3"/>
  <c r="P4223" i="3"/>
  <c r="P4224" i="3"/>
  <c r="P4225" i="3"/>
  <c r="P4226" i="3"/>
  <c r="P4227" i="3"/>
  <c r="P4228" i="3"/>
  <c r="P4229" i="3"/>
  <c r="P4230" i="3"/>
  <c r="P4231" i="3"/>
  <c r="P4232" i="3"/>
  <c r="P4233" i="3"/>
  <c r="P4234" i="3"/>
  <c r="P4235" i="3"/>
  <c r="P4236" i="3"/>
  <c r="P4237" i="3"/>
  <c r="P4238" i="3"/>
  <c r="P4239" i="3"/>
  <c r="P4240" i="3"/>
  <c r="P4241" i="3"/>
  <c r="P4242" i="3"/>
  <c r="P4243" i="3"/>
  <c r="P4244" i="3"/>
  <c r="P4245" i="3"/>
  <c r="P4246" i="3"/>
  <c r="P4247" i="3"/>
  <c r="P4248" i="3"/>
  <c r="P4249" i="3"/>
  <c r="P4250" i="3"/>
  <c r="P4251" i="3"/>
  <c r="P4252" i="3"/>
  <c r="P4253" i="3"/>
  <c r="P4254" i="3"/>
  <c r="P4255" i="3"/>
  <c r="P4256" i="3"/>
  <c r="P4257" i="3"/>
  <c r="P4258" i="3"/>
  <c r="P4259" i="3"/>
  <c r="P4260" i="3"/>
  <c r="P4261" i="3"/>
  <c r="P4262" i="3"/>
  <c r="P4263" i="3"/>
  <c r="P4264" i="3"/>
  <c r="P4265" i="3"/>
  <c r="P4266" i="3"/>
  <c r="P4267" i="3"/>
  <c r="P4268" i="3"/>
  <c r="P4269" i="3"/>
  <c r="P4270" i="3"/>
  <c r="P4271" i="3"/>
  <c r="P4272" i="3"/>
  <c r="P4273" i="3"/>
  <c r="P4274" i="3"/>
  <c r="P4275" i="3"/>
  <c r="P4276" i="3"/>
  <c r="P4277" i="3"/>
  <c r="P4278" i="3"/>
  <c r="P4279" i="3"/>
  <c r="P4280" i="3"/>
  <c r="P4281" i="3"/>
  <c r="P4282" i="3"/>
  <c r="P4283" i="3"/>
  <c r="P4284" i="3"/>
  <c r="P4285" i="3"/>
  <c r="P4286" i="3"/>
  <c r="P4287" i="3"/>
  <c r="P4288" i="3"/>
  <c r="P4289" i="3"/>
  <c r="P4290" i="3"/>
  <c r="P4291" i="3"/>
  <c r="P4292" i="3"/>
  <c r="P4293" i="3"/>
  <c r="P4294" i="3"/>
  <c r="P4295" i="3"/>
  <c r="P4296" i="3"/>
  <c r="P4297" i="3"/>
  <c r="P4298" i="3"/>
  <c r="P4299" i="3"/>
  <c r="P4300" i="3"/>
  <c r="P4301" i="3"/>
  <c r="P4302" i="3"/>
  <c r="P4303" i="3"/>
  <c r="P4304" i="3"/>
  <c r="P4305" i="3"/>
  <c r="P4306" i="3"/>
  <c r="P4307" i="3"/>
  <c r="P4308" i="3"/>
  <c r="P4309" i="3"/>
  <c r="P4310" i="3"/>
  <c r="P4311" i="3"/>
  <c r="P4312" i="3"/>
  <c r="P4313" i="3"/>
  <c r="P4314" i="3"/>
  <c r="P4315" i="3"/>
  <c r="P4316" i="3"/>
  <c r="P4317" i="3"/>
  <c r="P4318" i="3"/>
  <c r="P4319" i="3"/>
  <c r="P4320" i="3"/>
  <c r="P4321" i="3"/>
  <c r="P4322" i="3"/>
  <c r="P4323" i="3"/>
  <c r="P4324" i="3"/>
  <c r="P4325" i="3"/>
  <c r="P4326" i="3"/>
  <c r="P4327" i="3"/>
  <c r="P4328" i="3"/>
  <c r="P4329" i="3"/>
  <c r="P4330" i="3"/>
  <c r="P4331" i="3"/>
  <c r="P4332" i="3"/>
  <c r="P4333" i="3"/>
  <c r="P4334" i="3"/>
  <c r="P4335" i="3"/>
  <c r="P4336" i="3"/>
  <c r="P4337" i="3"/>
  <c r="P4338" i="3"/>
  <c r="P4339" i="3"/>
  <c r="P4340" i="3"/>
  <c r="P4341" i="3"/>
  <c r="P4342" i="3"/>
  <c r="P4343" i="3"/>
  <c r="P4344" i="3"/>
  <c r="P4345" i="3"/>
  <c r="P4346" i="3"/>
  <c r="P4347" i="3"/>
  <c r="P4348" i="3"/>
  <c r="P4349" i="3"/>
  <c r="P4350" i="3"/>
  <c r="P4351" i="3"/>
  <c r="P4352" i="3"/>
  <c r="P4353" i="3"/>
  <c r="P4354" i="3"/>
  <c r="P4355" i="3"/>
  <c r="P4356" i="3"/>
  <c r="P4357" i="3"/>
  <c r="P4358" i="3"/>
  <c r="P4359" i="3"/>
  <c r="P4360" i="3"/>
  <c r="P4361" i="3"/>
  <c r="P4362" i="3"/>
  <c r="P4363" i="3"/>
  <c r="P4364" i="3"/>
  <c r="P4365" i="3"/>
  <c r="P4366" i="3"/>
  <c r="P4367" i="3"/>
  <c r="P4368" i="3"/>
  <c r="P4369" i="3"/>
  <c r="P4370" i="3"/>
  <c r="P4371" i="3"/>
  <c r="P4372" i="3"/>
  <c r="P4373" i="3"/>
  <c r="P4374" i="3"/>
  <c r="P4375" i="3"/>
  <c r="P4376" i="3"/>
  <c r="P4377" i="3"/>
  <c r="P4378" i="3"/>
  <c r="P4379" i="3"/>
  <c r="P4380" i="3"/>
  <c r="P4381" i="3"/>
  <c r="P4382" i="3"/>
  <c r="P4383" i="3"/>
  <c r="P4384" i="3"/>
  <c r="P4385" i="3"/>
  <c r="P4386" i="3"/>
  <c r="P4387" i="3"/>
  <c r="P4388" i="3"/>
  <c r="P4389" i="3"/>
  <c r="P4390" i="3"/>
  <c r="P4391" i="3"/>
  <c r="P4392" i="3"/>
  <c r="P4393" i="3"/>
  <c r="P4394" i="3"/>
  <c r="P4395" i="3"/>
  <c r="P4396" i="3"/>
  <c r="P4397" i="3"/>
  <c r="P4398" i="3"/>
  <c r="P4399" i="3"/>
  <c r="P4400" i="3"/>
  <c r="P4401" i="3"/>
  <c r="P4402" i="3"/>
  <c r="P4403" i="3"/>
  <c r="P4404" i="3"/>
  <c r="P4405" i="3"/>
  <c r="P4406" i="3"/>
  <c r="P4407" i="3"/>
  <c r="P4408" i="3"/>
  <c r="P4409" i="3"/>
  <c r="P4410" i="3"/>
  <c r="P4411" i="3"/>
  <c r="P4412" i="3"/>
  <c r="P4413" i="3"/>
  <c r="P4414" i="3"/>
  <c r="P4415" i="3"/>
  <c r="P4416" i="3"/>
  <c r="P4417" i="3"/>
  <c r="P4418" i="3"/>
  <c r="P4419" i="3"/>
  <c r="P4420" i="3"/>
  <c r="P4421" i="3"/>
  <c r="P4422" i="3"/>
  <c r="P4423" i="3"/>
  <c r="P4424" i="3"/>
  <c r="P4425" i="3"/>
  <c r="P4426" i="3"/>
  <c r="P4427" i="3"/>
  <c r="P4428" i="3"/>
  <c r="P4429" i="3"/>
  <c r="P4430" i="3"/>
  <c r="P4431" i="3"/>
  <c r="P4432" i="3"/>
  <c r="P4433" i="3"/>
  <c r="P4434" i="3"/>
  <c r="P4435" i="3"/>
  <c r="P4436" i="3"/>
  <c r="P4437" i="3"/>
  <c r="P4438" i="3"/>
  <c r="P4439" i="3"/>
  <c r="P4440" i="3"/>
  <c r="P4441" i="3"/>
  <c r="P4442" i="3"/>
  <c r="P4443" i="3"/>
  <c r="P4444" i="3"/>
  <c r="P4445" i="3"/>
  <c r="P4446" i="3"/>
  <c r="P4447" i="3"/>
  <c r="P4448" i="3"/>
  <c r="P4449" i="3"/>
  <c r="P4450" i="3"/>
  <c r="P4451" i="3"/>
  <c r="P4452" i="3"/>
  <c r="P4453" i="3"/>
  <c r="P4454" i="3"/>
  <c r="P4455" i="3"/>
  <c r="P4456" i="3"/>
  <c r="P4457" i="3"/>
  <c r="P4458" i="3"/>
  <c r="P4459" i="3"/>
  <c r="P4460" i="3"/>
  <c r="P4461" i="3"/>
  <c r="P4462" i="3"/>
  <c r="P4463" i="3"/>
  <c r="P4464" i="3"/>
  <c r="P4465" i="3"/>
  <c r="P4466" i="3"/>
  <c r="P4467" i="3"/>
  <c r="P4468" i="3"/>
  <c r="P4469" i="3"/>
  <c r="P4470" i="3"/>
  <c r="P4471" i="3"/>
  <c r="P4472" i="3"/>
  <c r="P4473" i="3"/>
  <c r="P4474" i="3"/>
  <c r="P4475" i="3"/>
  <c r="P4476" i="3"/>
  <c r="P4477" i="3"/>
  <c r="P4478" i="3"/>
  <c r="P4479" i="3"/>
  <c r="P4480" i="3"/>
  <c r="P4481" i="3"/>
  <c r="P4482" i="3"/>
  <c r="P4483" i="3"/>
  <c r="P4484" i="3"/>
  <c r="P4485" i="3"/>
  <c r="P4486" i="3"/>
  <c r="P4487" i="3"/>
  <c r="P4488" i="3"/>
  <c r="P4489" i="3"/>
  <c r="P4490" i="3"/>
  <c r="P4491" i="3"/>
  <c r="P4492" i="3"/>
  <c r="P4493" i="3"/>
  <c r="P4494" i="3"/>
  <c r="P4495" i="3"/>
  <c r="P4496" i="3"/>
  <c r="P4497" i="3"/>
  <c r="P4498" i="3"/>
  <c r="P4499" i="3"/>
  <c r="P4500" i="3"/>
  <c r="P4501" i="3"/>
  <c r="P4502" i="3"/>
  <c r="P4503" i="3"/>
  <c r="P4504" i="3"/>
  <c r="P4505" i="3"/>
  <c r="P4506" i="3"/>
  <c r="P4507" i="3"/>
  <c r="P4508" i="3"/>
  <c r="P4509" i="3"/>
  <c r="P4510" i="3"/>
  <c r="P4511" i="3"/>
  <c r="P4512" i="3"/>
  <c r="P4513" i="3"/>
  <c r="P4514" i="3"/>
  <c r="P4515" i="3"/>
  <c r="P4516" i="3"/>
  <c r="P4517" i="3"/>
  <c r="P4518" i="3"/>
  <c r="P4519" i="3"/>
  <c r="P4520" i="3"/>
  <c r="P4521" i="3"/>
  <c r="P4522" i="3"/>
  <c r="P4523" i="3"/>
  <c r="P4524" i="3"/>
  <c r="P4525" i="3"/>
  <c r="P4526" i="3"/>
  <c r="P4527" i="3"/>
  <c r="P4528" i="3"/>
  <c r="P4529" i="3"/>
  <c r="P4530" i="3"/>
  <c r="P4531" i="3"/>
  <c r="P4532" i="3"/>
  <c r="P4533" i="3"/>
  <c r="P4534" i="3"/>
  <c r="P4535" i="3"/>
  <c r="P4536" i="3"/>
  <c r="P4537" i="3"/>
  <c r="P4538" i="3"/>
  <c r="P4539" i="3"/>
  <c r="P4540" i="3"/>
  <c r="P4541" i="3"/>
  <c r="P4542" i="3"/>
  <c r="P4543" i="3"/>
  <c r="P4544" i="3"/>
  <c r="P4545" i="3"/>
  <c r="P4546" i="3"/>
  <c r="P4547" i="3"/>
  <c r="P4548" i="3"/>
  <c r="P4549" i="3"/>
  <c r="P4550" i="3"/>
  <c r="P4551" i="3"/>
  <c r="P4552" i="3"/>
  <c r="P4553" i="3"/>
  <c r="P4554" i="3"/>
  <c r="P4555" i="3"/>
  <c r="P4556" i="3"/>
  <c r="P4557" i="3"/>
  <c r="P4558" i="3"/>
  <c r="P4559" i="3"/>
  <c r="P4560" i="3"/>
  <c r="P4561" i="3"/>
  <c r="P4562" i="3"/>
  <c r="P4563" i="3"/>
  <c r="P4564" i="3"/>
  <c r="P4565" i="3"/>
  <c r="P4566" i="3"/>
  <c r="P4567" i="3"/>
  <c r="P4568" i="3"/>
  <c r="P4569" i="3"/>
  <c r="P4570" i="3"/>
  <c r="P4571" i="3"/>
  <c r="P4572" i="3"/>
  <c r="P4573" i="3"/>
  <c r="P4574" i="3"/>
  <c r="P4575" i="3"/>
  <c r="P4576" i="3"/>
  <c r="P4577" i="3"/>
  <c r="P4578" i="3"/>
  <c r="P4579" i="3"/>
  <c r="P4580" i="3"/>
  <c r="P4581" i="3"/>
  <c r="P4582" i="3"/>
  <c r="P4583" i="3"/>
  <c r="P4584" i="3"/>
  <c r="P4585" i="3"/>
  <c r="P4586" i="3"/>
  <c r="P4587" i="3"/>
  <c r="P4588" i="3"/>
  <c r="P4589" i="3"/>
  <c r="P4590" i="3"/>
  <c r="P4591" i="3"/>
  <c r="P4592" i="3"/>
  <c r="P4593" i="3"/>
  <c r="P4594" i="3"/>
  <c r="P4595" i="3"/>
  <c r="P4596" i="3"/>
  <c r="P4597" i="3"/>
  <c r="P4598" i="3"/>
  <c r="P4599" i="3"/>
  <c r="P4600" i="3"/>
  <c r="P4601" i="3"/>
  <c r="P4602" i="3"/>
  <c r="P4603" i="3"/>
  <c r="P4604" i="3"/>
  <c r="P4605" i="3"/>
  <c r="P4606" i="3"/>
  <c r="P4607" i="3"/>
  <c r="P4608" i="3"/>
  <c r="P4609" i="3"/>
  <c r="P4610" i="3"/>
  <c r="P4611" i="3"/>
  <c r="P4612" i="3"/>
  <c r="P4613" i="3"/>
  <c r="P4614" i="3"/>
  <c r="P4615" i="3"/>
  <c r="P4616" i="3"/>
  <c r="P4617" i="3"/>
  <c r="P4618" i="3"/>
  <c r="P4619" i="3"/>
  <c r="P4620" i="3"/>
  <c r="P4621" i="3"/>
  <c r="P4622" i="3"/>
  <c r="P4623" i="3"/>
  <c r="P4624" i="3"/>
  <c r="P4625" i="3"/>
  <c r="P4626" i="3"/>
  <c r="P4627" i="3"/>
  <c r="P4628" i="3"/>
  <c r="P4629" i="3"/>
  <c r="P4630" i="3"/>
  <c r="P4631" i="3"/>
  <c r="P4632" i="3"/>
  <c r="P4633" i="3"/>
  <c r="P4634" i="3"/>
  <c r="P4635" i="3"/>
  <c r="P4636" i="3"/>
  <c r="P4637" i="3"/>
  <c r="P4638" i="3"/>
  <c r="P4639" i="3"/>
  <c r="P4640" i="3"/>
  <c r="P4641" i="3"/>
  <c r="P4642" i="3"/>
  <c r="P4643" i="3"/>
  <c r="P4644" i="3"/>
  <c r="P4645" i="3"/>
  <c r="P4646" i="3"/>
  <c r="P4647" i="3"/>
  <c r="P4648" i="3"/>
  <c r="P4649" i="3"/>
  <c r="P4650" i="3"/>
  <c r="P4651" i="3"/>
  <c r="P4652" i="3"/>
  <c r="P4653" i="3"/>
  <c r="P4654" i="3"/>
  <c r="P4655" i="3"/>
  <c r="P4656" i="3"/>
  <c r="P4657" i="3"/>
  <c r="P4658" i="3"/>
  <c r="P4659" i="3"/>
  <c r="P4660" i="3"/>
  <c r="P4661" i="3"/>
  <c r="P4662" i="3"/>
  <c r="P4663" i="3"/>
  <c r="P4664" i="3"/>
  <c r="P4665" i="3"/>
  <c r="P4666" i="3"/>
  <c r="P4667" i="3"/>
  <c r="P4668" i="3"/>
  <c r="P4669" i="3"/>
  <c r="P4670" i="3"/>
  <c r="P4671" i="3"/>
  <c r="P4672" i="3"/>
  <c r="P4673" i="3"/>
  <c r="P4674" i="3"/>
  <c r="P4675" i="3"/>
  <c r="P4676" i="3"/>
  <c r="P4677" i="3"/>
  <c r="P4678" i="3"/>
  <c r="P4679" i="3"/>
  <c r="P4680" i="3"/>
  <c r="P4681" i="3"/>
  <c r="P4682" i="3"/>
  <c r="P4683" i="3"/>
  <c r="P4684" i="3"/>
  <c r="P4685" i="3"/>
  <c r="P4686" i="3"/>
  <c r="P4687" i="3"/>
  <c r="P4688" i="3"/>
  <c r="P4689" i="3"/>
  <c r="P4690" i="3"/>
  <c r="P4691" i="3"/>
  <c r="P4692" i="3"/>
  <c r="P4693" i="3"/>
  <c r="P4694" i="3"/>
  <c r="P4695" i="3"/>
  <c r="P4696" i="3"/>
  <c r="P4697" i="3"/>
  <c r="P4698" i="3"/>
  <c r="P4699" i="3"/>
  <c r="P4700" i="3"/>
  <c r="P4701" i="3"/>
  <c r="P4702" i="3"/>
  <c r="P4703" i="3"/>
  <c r="P4704" i="3"/>
  <c r="P4705" i="3"/>
  <c r="P4706" i="3"/>
  <c r="P4707" i="3"/>
  <c r="P4708" i="3"/>
  <c r="P4709" i="3"/>
  <c r="P4710" i="3"/>
  <c r="P4711" i="3"/>
  <c r="P4712" i="3"/>
  <c r="P4713" i="3"/>
  <c r="P4714" i="3"/>
  <c r="P4715" i="3"/>
  <c r="P4716" i="3"/>
  <c r="P4717" i="3"/>
  <c r="P4718" i="3"/>
  <c r="P4719" i="3"/>
  <c r="P4720" i="3"/>
  <c r="P4721" i="3"/>
  <c r="P4722" i="3"/>
  <c r="P4723" i="3"/>
  <c r="P4724" i="3"/>
  <c r="P4725" i="3"/>
  <c r="P4726" i="3"/>
  <c r="P4727" i="3"/>
  <c r="P4728" i="3"/>
  <c r="P4729" i="3"/>
  <c r="P4730" i="3"/>
  <c r="P4731" i="3"/>
  <c r="P4732" i="3"/>
  <c r="P4733" i="3"/>
  <c r="P4734" i="3"/>
  <c r="P4735" i="3"/>
  <c r="P4736" i="3"/>
  <c r="P4737" i="3"/>
  <c r="P4738" i="3"/>
  <c r="P4739" i="3"/>
  <c r="P4740" i="3"/>
  <c r="P4741" i="3"/>
  <c r="P4742" i="3"/>
  <c r="P4743" i="3"/>
  <c r="P4744" i="3"/>
  <c r="P4745" i="3"/>
  <c r="P4746" i="3"/>
  <c r="P4747" i="3"/>
  <c r="P4748" i="3"/>
  <c r="P4749" i="3"/>
  <c r="P4750" i="3"/>
  <c r="P4751" i="3"/>
  <c r="P4752" i="3"/>
  <c r="P4753" i="3"/>
  <c r="P4754" i="3"/>
  <c r="P4755" i="3"/>
  <c r="P4756" i="3"/>
  <c r="P4757" i="3"/>
  <c r="P4758" i="3"/>
  <c r="P4759" i="3"/>
  <c r="P4760" i="3"/>
  <c r="P4761" i="3"/>
  <c r="P4762" i="3"/>
  <c r="P4763" i="3"/>
  <c r="P4764" i="3"/>
  <c r="P4765" i="3"/>
  <c r="P4766" i="3"/>
  <c r="P4767" i="3"/>
  <c r="P4768" i="3"/>
  <c r="P4769" i="3"/>
  <c r="P4770" i="3"/>
  <c r="P4771" i="3"/>
  <c r="P4772" i="3"/>
  <c r="P4773" i="3"/>
  <c r="P4774" i="3"/>
  <c r="P4775" i="3"/>
  <c r="P4776" i="3"/>
  <c r="P4777" i="3"/>
  <c r="P4778" i="3"/>
  <c r="P4779" i="3"/>
  <c r="P4780" i="3"/>
  <c r="P4781" i="3"/>
  <c r="P4782" i="3"/>
  <c r="P4783" i="3"/>
  <c r="P4784" i="3"/>
  <c r="P4785" i="3"/>
  <c r="P4786" i="3"/>
  <c r="P4787" i="3"/>
  <c r="P4788" i="3"/>
  <c r="P4789" i="3"/>
  <c r="P4790" i="3"/>
  <c r="P4791" i="3"/>
  <c r="P4792" i="3"/>
  <c r="P4793" i="3"/>
  <c r="P4794" i="3"/>
  <c r="P4795" i="3"/>
  <c r="P4796" i="3"/>
  <c r="P4797" i="3"/>
  <c r="P4798" i="3"/>
  <c r="P4799" i="3"/>
  <c r="P4800" i="3"/>
  <c r="P4801" i="3"/>
  <c r="P4802" i="3"/>
  <c r="P4803" i="3"/>
  <c r="P4804" i="3"/>
  <c r="P4805" i="3"/>
  <c r="P4806" i="3"/>
  <c r="P4807" i="3"/>
  <c r="P4808" i="3"/>
  <c r="P4809" i="3"/>
  <c r="P4810" i="3"/>
  <c r="P4811" i="3"/>
  <c r="P4812" i="3"/>
  <c r="P4813" i="3"/>
  <c r="P4814" i="3"/>
  <c r="P4815" i="3"/>
  <c r="P4816" i="3"/>
  <c r="P4817" i="3"/>
  <c r="P4818" i="3"/>
  <c r="P4819" i="3"/>
  <c r="P4820" i="3"/>
  <c r="P4821" i="3"/>
  <c r="P4822" i="3"/>
  <c r="P4823" i="3"/>
  <c r="P4824" i="3"/>
  <c r="P4825" i="3"/>
  <c r="P4826" i="3"/>
  <c r="P4827" i="3"/>
  <c r="P4828" i="3"/>
  <c r="P4829" i="3"/>
  <c r="P4830" i="3"/>
  <c r="P4831" i="3"/>
  <c r="P4832" i="3"/>
  <c r="P4833" i="3"/>
  <c r="P4834" i="3"/>
  <c r="P4835" i="3"/>
  <c r="P4836" i="3"/>
  <c r="P4837" i="3"/>
  <c r="P4838" i="3"/>
  <c r="P4839" i="3"/>
  <c r="P4840" i="3"/>
  <c r="P4841" i="3"/>
  <c r="P4842" i="3"/>
  <c r="P4843" i="3"/>
  <c r="P4844" i="3"/>
  <c r="P4845" i="3"/>
  <c r="P4846" i="3"/>
  <c r="P4847" i="3"/>
  <c r="P4848" i="3"/>
  <c r="P4849" i="3"/>
  <c r="P4850" i="3"/>
  <c r="P4851" i="3"/>
  <c r="P4852" i="3"/>
  <c r="P4853" i="3"/>
  <c r="P4854" i="3"/>
  <c r="P4855" i="3"/>
  <c r="P4856" i="3"/>
  <c r="P4857" i="3"/>
  <c r="P4858" i="3"/>
  <c r="P4859" i="3"/>
  <c r="P4860" i="3"/>
  <c r="P4861" i="3"/>
  <c r="P4862" i="3"/>
  <c r="P4863" i="3"/>
  <c r="P4864" i="3"/>
  <c r="P4865" i="3"/>
  <c r="P4866" i="3"/>
  <c r="P4867" i="3"/>
  <c r="P4868" i="3"/>
  <c r="P4869" i="3"/>
  <c r="P4870" i="3"/>
  <c r="P4871" i="3"/>
  <c r="P4872" i="3"/>
  <c r="P4873" i="3"/>
  <c r="P4874" i="3"/>
  <c r="P4875" i="3"/>
  <c r="P4876" i="3"/>
  <c r="P4877" i="3"/>
  <c r="P4878" i="3"/>
  <c r="P4879" i="3"/>
  <c r="P4880" i="3"/>
  <c r="P4881" i="3"/>
  <c r="P4882" i="3"/>
  <c r="P4883" i="3"/>
  <c r="P4884" i="3"/>
  <c r="P4885" i="3"/>
  <c r="P4886" i="3"/>
  <c r="P4887" i="3"/>
  <c r="P4888" i="3"/>
  <c r="P4889" i="3"/>
  <c r="P4890" i="3"/>
  <c r="P4891" i="3"/>
  <c r="P4892" i="3"/>
  <c r="P4893" i="3"/>
  <c r="P4894" i="3"/>
  <c r="P4895" i="3"/>
  <c r="P4896" i="3"/>
  <c r="P4897" i="3"/>
  <c r="P4898" i="3"/>
  <c r="P4899" i="3"/>
  <c r="P4900" i="3"/>
  <c r="P4901" i="3"/>
  <c r="P4902" i="3"/>
  <c r="P4903" i="3"/>
  <c r="P4904" i="3"/>
  <c r="P4905" i="3"/>
  <c r="P4906" i="3"/>
  <c r="P4907" i="3"/>
  <c r="P4908" i="3"/>
  <c r="P4909" i="3"/>
  <c r="P4910" i="3"/>
  <c r="P4911" i="3"/>
  <c r="P4912" i="3"/>
  <c r="P4913" i="3"/>
  <c r="P4914" i="3"/>
  <c r="P4915" i="3"/>
  <c r="P4916" i="3"/>
  <c r="P4917" i="3"/>
  <c r="P4918" i="3"/>
  <c r="P4919" i="3"/>
  <c r="P4920" i="3"/>
  <c r="P4921" i="3"/>
  <c r="P4922" i="3"/>
  <c r="P4923" i="3"/>
  <c r="P4924" i="3"/>
  <c r="P4925" i="3"/>
  <c r="P4926" i="3"/>
  <c r="P4927" i="3"/>
  <c r="P4928" i="3"/>
  <c r="P4929" i="3"/>
  <c r="P4930" i="3"/>
  <c r="P4931" i="3"/>
  <c r="P4932" i="3"/>
  <c r="P4933" i="3"/>
  <c r="P4934" i="3"/>
  <c r="P4935" i="3"/>
  <c r="P4936" i="3"/>
  <c r="P4937" i="3"/>
  <c r="P4938" i="3"/>
  <c r="P4939" i="3"/>
  <c r="P4940" i="3"/>
  <c r="P4941" i="3"/>
  <c r="P4942" i="3"/>
  <c r="P4943" i="3"/>
  <c r="P4944" i="3"/>
  <c r="P4945" i="3"/>
  <c r="P4946" i="3"/>
  <c r="P4947" i="3"/>
  <c r="P4948" i="3"/>
  <c r="P4949" i="3"/>
  <c r="P4950" i="3"/>
  <c r="P4951" i="3"/>
  <c r="P4952" i="3"/>
  <c r="P4953" i="3"/>
  <c r="P4954" i="3"/>
  <c r="P4955" i="3"/>
  <c r="P4956" i="3"/>
  <c r="P4957" i="3"/>
  <c r="P4958" i="3"/>
  <c r="P4959" i="3"/>
  <c r="P4960" i="3"/>
  <c r="P4961" i="3"/>
  <c r="P4962" i="3"/>
  <c r="P4963" i="3"/>
  <c r="P4964" i="3"/>
  <c r="P4965" i="3"/>
  <c r="P4966" i="3"/>
  <c r="P4967" i="3"/>
  <c r="P4968" i="3"/>
  <c r="P4969" i="3"/>
  <c r="P4970" i="3"/>
  <c r="P4971" i="3"/>
  <c r="P4972" i="3"/>
  <c r="P4973" i="3"/>
  <c r="P4974" i="3"/>
  <c r="P4975" i="3"/>
  <c r="P4976" i="3"/>
  <c r="P4977" i="3"/>
  <c r="P4978" i="3"/>
  <c r="P4979" i="3"/>
  <c r="P4980" i="3"/>
  <c r="P4981" i="3"/>
  <c r="P4982" i="3"/>
  <c r="P4983" i="3"/>
  <c r="P4984" i="3"/>
  <c r="P4985" i="3"/>
  <c r="P4986" i="3"/>
  <c r="P4987" i="3"/>
  <c r="P4988" i="3"/>
  <c r="P4989" i="3"/>
  <c r="P4990" i="3"/>
  <c r="P4991" i="3"/>
  <c r="P4992" i="3"/>
  <c r="P4993" i="3"/>
  <c r="P4994" i="3"/>
  <c r="P4995" i="3"/>
  <c r="P4996" i="3"/>
  <c r="P4997" i="3"/>
  <c r="P4998" i="3"/>
  <c r="P4999" i="3"/>
  <c r="P5000" i="3"/>
  <c r="P5001" i="3"/>
  <c r="P5002" i="3"/>
  <c r="P5003" i="3"/>
  <c r="P5004" i="3"/>
  <c r="P5005" i="3"/>
  <c r="P5006" i="3"/>
  <c r="P5007" i="3"/>
  <c r="P5008" i="3"/>
  <c r="P5009" i="3"/>
  <c r="P5010" i="3"/>
  <c r="P5011" i="3"/>
  <c r="P5012" i="3"/>
  <c r="P5013" i="3"/>
  <c r="P5014" i="3"/>
  <c r="P5015" i="3"/>
  <c r="P5016" i="3"/>
  <c r="P5017" i="3"/>
  <c r="P5018" i="3"/>
  <c r="P5019" i="3"/>
  <c r="P5020" i="3"/>
  <c r="P5021" i="3"/>
  <c r="P5022" i="3"/>
  <c r="P5023" i="3"/>
  <c r="P5024" i="3"/>
  <c r="P5025" i="3"/>
  <c r="P5026" i="3"/>
  <c r="P5027" i="3"/>
  <c r="P5028" i="3"/>
  <c r="P5029" i="3"/>
  <c r="P5030" i="3"/>
  <c r="P5031" i="3"/>
  <c r="P5032" i="3"/>
  <c r="P5033" i="3"/>
  <c r="P5034" i="3"/>
  <c r="P5035" i="3"/>
  <c r="P5036" i="3"/>
  <c r="P5037" i="3"/>
  <c r="P5038" i="3"/>
  <c r="P5039" i="3"/>
  <c r="P5040" i="3"/>
  <c r="P5041" i="3"/>
  <c r="P5042" i="3"/>
  <c r="P5043" i="3"/>
  <c r="P5044" i="3"/>
  <c r="P5045" i="3"/>
  <c r="P5046" i="3"/>
  <c r="P5047" i="3"/>
  <c r="P5048" i="3"/>
  <c r="P5049" i="3"/>
  <c r="P5050" i="3"/>
  <c r="P5051" i="3"/>
  <c r="P5052" i="3"/>
  <c r="P5053" i="3"/>
  <c r="P5054" i="3"/>
  <c r="P5055" i="3"/>
  <c r="P5056" i="3"/>
  <c r="P5057" i="3"/>
  <c r="P5058" i="3"/>
  <c r="P5059" i="3"/>
  <c r="P5060" i="3"/>
  <c r="P5061" i="3"/>
  <c r="P5062" i="3"/>
  <c r="P5063" i="3"/>
  <c r="P5064" i="3"/>
  <c r="P5065" i="3"/>
  <c r="P5066" i="3"/>
  <c r="P5067" i="3"/>
  <c r="P5068" i="3"/>
  <c r="P5069" i="3"/>
  <c r="P5070" i="3"/>
  <c r="P5071" i="3"/>
  <c r="P5072" i="3"/>
  <c r="P5073" i="3"/>
  <c r="P5074" i="3"/>
  <c r="P5075" i="3"/>
  <c r="P5076" i="3"/>
  <c r="P5077" i="3"/>
  <c r="P5078" i="3"/>
  <c r="P5079" i="3"/>
  <c r="P5080" i="3"/>
  <c r="P5081" i="3"/>
  <c r="P5082" i="3"/>
  <c r="P5083" i="3"/>
  <c r="P5084" i="3"/>
  <c r="P5085" i="3"/>
  <c r="P5086" i="3"/>
  <c r="P5087" i="3"/>
  <c r="P5088" i="3"/>
  <c r="P5089" i="3"/>
  <c r="P5090" i="3"/>
  <c r="P5091" i="3"/>
  <c r="P5092" i="3"/>
  <c r="P5093" i="3"/>
  <c r="P5094" i="3"/>
  <c r="P5095" i="3"/>
  <c r="P5096" i="3"/>
  <c r="P5097" i="3"/>
  <c r="P5098" i="3"/>
  <c r="P5099" i="3"/>
  <c r="P5100" i="3"/>
  <c r="P5101" i="3"/>
  <c r="P5102" i="3"/>
  <c r="P5103" i="3"/>
  <c r="P5104" i="3"/>
  <c r="P5105" i="3"/>
  <c r="P5106" i="3"/>
  <c r="P5107" i="3"/>
  <c r="P5108" i="3"/>
  <c r="P5109" i="3"/>
  <c r="P5110" i="3"/>
  <c r="P5111" i="3"/>
  <c r="P5112" i="3"/>
  <c r="P5113" i="3"/>
  <c r="P5114" i="3"/>
  <c r="P5115" i="3"/>
  <c r="P5116" i="3"/>
  <c r="P5117" i="3"/>
  <c r="P5118" i="3"/>
  <c r="P5119" i="3"/>
  <c r="P5120" i="3"/>
  <c r="P5121" i="3"/>
  <c r="P5122" i="3"/>
  <c r="P5123" i="3"/>
  <c r="P5124" i="3"/>
  <c r="P5125" i="3"/>
  <c r="P5126" i="3"/>
  <c r="P5127" i="3"/>
  <c r="P5128" i="3"/>
  <c r="P5129" i="3"/>
  <c r="P5130" i="3"/>
  <c r="P5131" i="3"/>
  <c r="P5132" i="3"/>
  <c r="P5133" i="3"/>
  <c r="P5134" i="3"/>
  <c r="P5135" i="3"/>
  <c r="P5136" i="3"/>
  <c r="P5137" i="3"/>
  <c r="P5138" i="3"/>
  <c r="P5139" i="3"/>
  <c r="P5140" i="3"/>
  <c r="P5141" i="3"/>
  <c r="P5142" i="3"/>
  <c r="P5143" i="3"/>
  <c r="P5144" i="3"/>
  <c r="P5145" i="3"/>
  <c r="P5146" i="3"/>
  <c r="P5147" i="3"/>
  <c r="P5148" i="3"/>
  <c r="P5149" i="3"/>
  <c r="P5150" i="3"/>
  <c r="P5151" i="3"/>
  <c r="P5152" i="3"/>
  <c r="P5153" i="3"/>
  <c r="P5154" i="3"/>
  <c r="P5155" i="3"/>
  <c r="P5156" i="3"/>
  <c r="P5157" i="3"/>
  <c r="P5158" i="3"/>
  <c r="P5159" i="3"/>
  <c r="P5160" i="3"/>
  <c r="P5161" i="3"/>
  <c r="P5162" i="3"/>
  <c r="P5163" i="3"/>
  <c r="P5164" i="3"/>
  <c r="P5165" i="3"/>
  <c r="P5166" i="3"/>
  <c r="P5167" i="3"/>
  <c r="P5168" i="3"/>
  <c r="P5169" i="3"/>
  <c r="P5170" i="3"/>
  <c r="P5171" i="3"/>
  <c r="P5172" i="3"/>
  <c r="P5173" i="3"/>
  <c r="P5174" i="3"/>
  <c r="P5175" i="3"/>
  <c r="P5176" i="3"/>
  <c r="P5177" i="3"/>
  <c r="P5178" i="3"/>
  <c r="P5179" i="3"/>
  <c r="P5180" i="3"/>
  <c r="P5181" i="3"/>
  <c r="P5182" i="3"/>
  <c r="P5183" i="3"/>
  <c r="P5184" i="3"/>
  <c r="P5185" i="3"/>
  <c r="P5186" i="3"/>
  <c r="P5187" i="3"/>
  <c r="P5188" i="3"/>
  <c r="P5189" i="3"/>
  <c r="P5190" i="3"/>
  <c r="P5191" i="3"/>
  <c r="P5192" i="3"/>
  <c r="P5193" i="3"/>
  <c r="P5194" i="3"/>
  <c r="P5195" i="3"/>
  <c r="P5196" i="3"/>
  <c r="P5197" i="3"/>
  <c r="P5198" i="3"/>
  <c r="P5199" i="3"/>
  <c r="P5200" i="3"/>
  <c r="P5201" i="3"/>
  <c r="P5202" i="3"/>
  <c r="P5203" i="3"/>
  <c r="P5204" i="3"/>
  <c r="P5205" i="3"/>
  <c r="P5206" i="3"/>
  <c r="P5207" i="3"/>
  <c r="P5208" i="3"/>
  <c r="P5209" i="3"/>
  <c r="P5210" i="3"/>
  <c r="P5211" i="3"/>
  <c r="P5212" i="3"/>
  <c r="P5213" i="3"/>
  <c r="P5214" i="3"/>
  <c r="P5215" i="3"/>
  <c r="P5216" i="3"/>
  <c r="P5217" i="3"/>
  <c r="P5218" i="3"/>
  <c r="P5219" i="3"/>
  <c r="P5220" i="3"/>
  <c r="P5221" i="3"/>
  <c r="P5222" i="3"/>
  <c r="P5223" i="3"/>
  <c r="P5224" i="3"/>
  <c r="P5225" i="3"/>
  <c r="P5226" i="3"/>
  <c r="P5227" i="3"/>
  <c r="P5228" i="3"/>
  <c r="P5229" i="3"/>
  <c r="P5230" i="3"/>
  <c r="P5231" i="3"/>
  <c r="P5232" i="3"/>
  <c r="P5233" i="3"/>
  <c r="P5234" i="3"/>
  <c r="P5235" i="3"/>
  <c r="P5236" i="3"/>
  <c r="P5237" i="3"/>
  <c r="P5238" i="3"/>
  <c r="P5239" i="3"/>
  <c r="P5240" i="3"/>
  <c r="P5241" i="3"/>
  <c r="P5242" i="3"/>
  <c r="P5243" i="3"/>
  <c r="P5244" i="3"/>
  <c r="P5245" i="3"/>
  <c r="P5246" i="3"/>
  <c r="P5247" i="3"/>
  <c r="P5248" i="3"/>
  <c r="P5249" i="3"/>
  <c r="P5250" i="3"/>
  <c r="P5251" i="3"/>
  <c r="P5252" i="3"/>
  <c r="P5253" i="3"/>
  <c r="P5254" i="3"/>
  <c r="P5255" i="3"/>
  <c r="P5256" i="3"/>
  <c r="P5257" i="3"/>
  <c r="P5258" i="3"/>
  <c r="P5259" i="3"/>
  <c r="P5260" i="3"/>
  <c r="P5261" i="3"/>
  <c r="P5262" i="3"/>
  <c r="P5263" i="3"/>
  <c r="P5264" i="3"/>
  <c r="P5265" i="3"/>
  <c r="P5266" i="3"/>
  <c r="P5267" i="3"/>
  <c r="P5268" i="3"/>
  <c r="P5269" i="3"/>
  <c r="P5270" i="3"/>
  <c r="P5271" i="3"/>
  <c r="P5272" i="3"/>
  <c r="P5273" i="3"/>
  <c r="P5274" i="3"/>
  <c r="P5275" i="3"/>
  <c r="P5276" i="3"/>
  <c r="P5277" i="3"/>
  <c r="P5278" i="3"/>
  <c r="P5279" i="3"/>
  <c r="P5280" i="3"/>
  <c r="P5281" i="3"/>
  <c r="P5282" i="3"/>
  <c r="P5283" i="3"/>
  <c r="P5284" i="3"/>
  <c r="P5285" i="3"/>
  <c r="P5286" i="3"/>
  <c r="P5287" i="3"/>
  <c r="P5288" i="3"/>
  <c r="P5289" i="3"/>
  <c r="P5290" i="3"/>
  <c r="P5291" i="3"/>
  <c r="P5292" i="3"/>
  <c r="P5293" i="3"/>
  <c r="P5294" i="3"/>
  <c r="P5295" i="3"/>
  <c r="P5296" i="3"/>
  <c r="P5297" i="3"/>
  <c r="P5298" i="3"/>
  <c r="P5299" i="3"/>
  <c r="P5300" i="3"/>
  <c r="P5301" i="3"/>
  <c r="P5302" i="3"/>
  <c r="P5303" i="3"/>
  <c r="P5304" i="3"/>
  <c r="P5305" i="3"/>
  <c r="P5306" i="3"/>
  <c r="P5307" i="3"/>
  <c r="P5308" i="3"/>
  <c r="P5309" i="3"/>
  <c r="P5310" i="3"/>
  <c r="P5311" i="3"/>
  <c r="P5312" i="3"/>
  <c r="P5313" i="3"/>
  <c r="P5314" i="3"/>
  <c r="P5315" i="3"/>
  <c r="P5316" i="3"/>
  <c r="P5317" i="3"/>
  <c r="P5318" i="3"/>
  <c r="P5319" i="3"/>
  <c r="P5320" i="3"/>
  <c r="P5321" i="3"/>
  <c r="P5322" i="3"/>
  <c r="P5323" i="3"/>
  <c r="P5324" i="3"/>
  <c r="P5325" i="3"/>
  <c r="P5326" i="3"/>
  <c r="P5327" i="3"/>
  <c r="P5328" i="3"/>
  <c r="P5329" i="3"/>
  <c r="P5330" i="3"/>
  <c r="P5331" i="3"/>
  <c r="P5332" i="3"/>
  <c r="P5333" i="3"/>
  <c r="P5334" i="3"/>
  <c r="P5335" i="3"/>
  <c r="P5336" i="3"/>
  <c r="P5337" i="3"/>
  <c r="P5338" i="3"/>
  <c r="P5339" i="3"/>
  <c r="P5340" i="3"/>
  <c r="P5341" i="3"/>
  <c r="P5342" i="3"/>
  <c r="P5343" i="3"/>
  <c r="P5344" i="3"/>
  <c r="P5345" i="3"/>
  <c r="P5346" i="3"/>
  <c r="P5347" i="3"/>
  <c r="P5348" i="3"/>
  <c r="P5349" i="3"/>
  <c r="P5350" i="3"/>
  <c r="P5351" i="3"/>
  <c r="P5352" i="3"/>
  <c r="P5353" i="3"/>
  <c r="P5354" i="3"/>
  <c r="P5355" i="3"/>
  <c r="P5356" i="3"/>
  <c r="P5357" i="3"/>
  <c r="P5358" i="3"/>
  <c r="P5359" i="3"/>
  <c r="P5360" i="3"/>
  <c r="P5361" i="3"/>
  <c r="P5362" i="3"/>
  <c r="P5363" i="3"/>
  <c r="P5364" i="3"/>
  <c r="P5365" i="3"/>
  <c r="P5366" i="3"/>
  <c r="P5367" i="3"/>
  <c r="P5368" i="3"/>
  <c r="P5369" i="3"/>
  <c r="P5370" i="3"/>
  <c r="P5371" i="3"/>
  <c r="P5372" i="3"/>
  <c r="P5373" i="3"/>
  <c r="P5374" i="3"/>
  <c r="P5375" i="3"/>
  <c r="P5376" i="3"/>
  <c r="P5377" i="3"/>
  <c r="P5378" i="3"/>
  <c r="P5379" i="3"/>
  <c r="P5380" i="3"/>
  <c r="P5381" i="3"/>
  <c r="P5382" i="3"/>
  <c r="P5383" i="3"/>
  <c r="P5384" i="3"/>
  <c r="P5385" i="3"/>
  <c r="P5386" i="3"/>
  <c r="P5387" i="3"/>
  <c r="P5388" i="3"/>
  <c r="P5389" i="3"/>
  <c r="P5390" i="3"/>
  <c r="P5391" i="3"/>
  <c r="P5392" i="3"/>
  <c r="P5393" i="3"/>
  <c r="P5394" i="3"/>
  <c r="P5395" i="3"/>
  <c r="P5396" i="3"/>
  <c r="P5397" i="3"/>
  <c r="P5398" i="3"/>
  <c r="P5399" i="3"/>
  <c r="P5400" i="3"/>
  <c r="P5401" i="3"/>
  <c r="P5402" i="3"/>
  <c r="P5403" i="3"/>
  <c r="P5404" i="3"/>
  <c r="P5405" i="3"/>
  <c r="P5406" i="3"/>
  <c r="P5407" i="3"/>
  <c r="P5408" i="3"/>
  <c r="P5409" i="3"/>
  <c r="P5410" i="3"/>
  <c r="P5411" i="3"/>
  <c r="P5412" i="3"/>
  <c r="P5413" i="3"/>
  <c r="P5414" i="3"/>
  <c r="P5415" i="3"/>
  <c r="P5416" i="3"/>
  <c r="P5417" i="3"/>
  <c r="P5418" i="3"/>
  <c r="P5419" i="3"/>
  <c r="P5420" i="3"/>
  <c r="P5421" i="3"/>
  <c r="P5422" i="3"/>
  <c r="P5423" i="3"/>
  <c r="P5424" i="3"/>
  <c r="P5425" i="3"/>
  <c r="P5426" i="3"/>
  <c r="P5427" i="3"/>
  <c r="P5428" i="3"/>
  <c r="P5429" i="3"/>
  <c r="P5430" i="3"/>
  <c r="P5431" i="3"/>
  <c r="P5432" i="3"/>
  <c r="P5433" i="3"/>
  <c r="P5434" i="3"/>
  <c r="P5435" i="3"/>
  <c r="P5436" i="3"/>
  <c r="P5437" i="3"/>
  <c r="P5438" i="3"/>
  <c r="P5439" i="3"/>
  <c r="P5440" i="3"/>
  <c r="P5441" i="3"/>
  <c r="P5442" i="3"/>
  <c r="P5443" i="3"/>
  <c r="P5444" i="3"/>
  <c r="P5445" i="3"/>
  <c r="P5446" i="3"/>
  <c r="P5447" i="3"/>
  <c r="P5448" i="3"/>
  <c r="P5449" i="3"/>
  <c r="P5450" i="3"/>
  <c r="P5451" i="3"/>
  <c r="P5452" i="3"/>
  <c r="P5453" i="3"/>
  <c r="P5454" i="3"/>
  <c r="P5455" i="3"/>
  <c r="P5456" i="3"/>
  <c r="P5457" i="3"/>
  <c r="P5458" i="3"/>
  <c r="P5459" i="3"/>
  <c r="P5460" i="3"/>
  <c r="P5461" i="3"/>
  <c r="P5462" i="3"/>
  <c r="P5463" i="3"/>
  <c r="P5464" i="3"/>
  <c r="P5465" i="3"/>
  <c r="P5466" i="3"/>
  <c r="P5467" i="3"/>
  <c r="P5468" i="3"/>
  <c r="P5469" i="3"/>
  <c r="P5470" i="3"/>
  <c r="P5471" i="3"/>
  <c r="P5472" i="3"/>
  <c r="P5473" i="3"/>
  <c r="P5474" i="3"/>
  <c r="P5475" i="3"/>
  <c r="P5476" i="3"/>
  <c r="P5477" i="3"/>
  <c r="P5478" i="3"/>
  <c r="P5479" i="3"/>
  <c r="P5480" i="3"/>
  <c r="P5481" i="3"/>
  <c r="P5482" i="3"/>
  <c r="P5483" i="3"/>
  <c r="P5484" i="3"/>
  <c r="P5485" i="3"/>
  <c r="P5486" i="3"/>
  <c r="P5487" i="3"/>
  <c r="P5488" i="3"/>
  <c r="P5489" i="3"/>
  <c r="P5490" i="3"/>
  <c r="P5491" i="3"/>
  <c r="P5492" i="3"/>
  <c r="P5493" i="3"/>
  <c r="P5494" i="3"/>
  <c r="P5495" i="3"/>
  <c r="P5496" i="3"/>
  <c r="P5497" i="3"/>
  <c r="P5498" i="3"/>
  <c r="P5499" i="3"/>
  <c r="P5500" i="3"/>
  <c r="P5501" i="3"/>
  <c r="P5502" i="3"/>
  <c r="P5503" i="3"/>
  <c r="P5504" i="3"/>
  <c r="P5505" i="3"/>
  <c r="P5506" i="3"/>
  <c r="P5507" i="3"/>
  <c r="P5508" i="3"/>
  <c r="P5509" i="3"/>
  <c r="P5510" i="3"/>
  <c r="P5511" i="3"/>
  <c r="P5512" i="3"/>
  <c r="P5513" i="3"/>
  <c r="P5514" i="3"/>
  <c r="P5515" i="3"/>
  <c r="P5516" i="3"/>
  <c r="P5517" i="3"/>
  <c r="P5518" i="3"/>
  <c r="P5519" i="3"/>
  <c r="P5520" i="3"/>
  <c r="P5521" i="3"/>
  <c r="P5522" i="3"/>
  <c r="P5523" i="3"/>
  <c r="P5524" i="3"/>
  <c r="P5525" i="3"/>
  <c r="P5526" i="3"/>
  <c r="P5527" i="3"/>
  <c r="P5528" i="3"/>
  <c r="P5529" i="3"/>
  <c r="P5530" i="3"/>
  <c r="P5531" i="3"/>
  <c r="P5532" i="3"/>
  <c r="P5533" i="3"/>
  <c r="P5534" i="3"/>
  <c r="P5535" i="3"/>
  <c r="P5536" i="3"/>
  <c r="P5537" i="3"/>
  <c r="P5538" i="3"/>
  <c r="P5539" i="3"/>
  <c r="P5540" i="3"/>
  <c r="P5541" i="3"/>
  <c r="P5542" i="3"/>
  <c r="P5543" i="3"/>
  <c r="P5544" i="3"/>
  <c r="P5545" i="3"/>
  <c r="P5546" i="3"/>
  <c r="P5547" i="3"/>
  <c r="P5548" i="3"/>
  <c r="P5549" i="3"/>
  <c r="P5550" i="3"/>
  <c r="P5551" i="3"/>
  <c r="P5552" i="3"/>
  <c r="P5553" i="3"/>
  <c r="P5554" i="3"/>
  <c r="P5555" i="3"/>
  <c r="P5556" i="3"/>
  <c r="P5557" i="3"/>
  <c r="P5558" i="3"/>
  <c r="P5559" i="3"/>
  <c r="P5560" i="3"/>
  <c r="P5561" i="3"/>
  <c r="P5562" i="3"/>
  <c r="P5563" i="3"/>
  <c r="P5564" i="3"/>
  <c r="P5565" i="3"/>
  <c r="P5566" i="3"/>
  <c r="P5567" i="3"/>
  <c r="P5568" i="3"/>
  <c r="P5569" i="3"/>
  <c r="P5570" i="3"/>
  <c r="P5571" i="3"/>
  <c r="P5572" i="3"/>
  <c r="P5573" i="3"/>
  <c r="P5574" i="3"/>
  <c r="P5575" i="3"/>
  <c r="P5576" i="3"/>
  <c r="P5577" i="3"/>
  <c r="P5578" i="3"/>
  <c r="P5579" i="3"/>
  <c r="P5580" i="3"/>
  <c r="P5581" i="3"/>
  <c r="P5582" i="3"/>
  <c r="P5583" i="3"/>
  <c r="P5584" i="3"/>
  <c r="P5585" i="3"/>
  <c r="P5586" i="3"/>
  <c r="P5587" i="3"/>
  <c r="P5588" i="3"/>
  <c r="P5589" i="3"/>
  <c r="P5590" i="3"/>
  <c r="P5591" i="3"/>
  <c r="P5592" i="3"/>
  <c r="P5593" i="3"/>
  <c r="P5594" i="3"/>
  <c r="P5595" i="3"/>
  <c r="P5596" i="3"/>
  <c r="P5597" i="3"/>
  <c r="P5598" i="3"/>
  <c r="P5599" i="3"/>
  <c r="P5600" i="3"/>
  <c r="P5601" i="3"/>
  <c r="P5602" i="3"/>
  <c r="P5603" i="3"/>
  <c r="P5604" i="3"/>
  <c r="P5605" i="3"/>
  <c r="P5606" i="3"/>
  <c r="P5607" i="3"/>
  <c r="P5608" i="3"/>
  <c r="P5609" i="3"/>
  <c r="P5610" i="3"/>
  <c r="P5611" i="3"/>
  <c r="P5612" i="3"/>
  <c r="P5613" i="3"/>
  <c r="P5614" i="3"/>
  <c r="P5615" i="3"/>
  <c r="P5616" i="3"/>
  <c r="P5617" i="3"/>
  <c r="P5618" i="3"/>
  <c r="P5619" i="3"/>
  <c r="P5620" i="3"/>
  <c r="P5621" i="3"/>
  <c r="P5622" i="3"/>
  <c r="P5623" i="3"/>
  <c r="P5624" i="3"/>
  <c r="P5625" i="3"/>
  <c r="P5626" i="3"/>
  <c r="P5627" i="3"/>
  <c r="P5628" i="3"/>
  <c r="P5629" i="3"/>
  <c r="P5630" i="3"/>
  <c r="P5631" i="3"/>
  <c r="P5632" i="3"/>
  <c r="P5633" i="3"/>
  <c r="P5634" i="3"/>
  <c r="P5635" i="3"/>
  <c r="P5636" i="3"/>
  <c r="P5637" i="3"/>
  <c r="P5638" i="3"/>
  <c r="P5639" i="3"/>
  <c r="P5640" i="3"/>
  <c r="P5641" i="3"/>
  <c r="P5642" i="3"/>
  <c r="P5643" i="3"/>
  <c r="P5644" i="3"/>
  <c r="P5645" i="3"/>
  <c r="P5646" i="3"/>
  <c r="P5647" i="3"/>
  <c r="P5648" i="3"/>
  <c r="P5649" i="3"/>
  <c r="P5650" i="3"/>
  <c r="P5651" i="3"/>
  <c r="P5652" i="3"/>
  <c r="P5653" i="3"/>
  <c r="P5654" i="3"/>
  <c r="P5655" i="3"/>
  <c r="P5656" i="3"/>
  <c r="P5657" i="3"/>
  <c r="P5658" i="3"/>
  <c r="P5659" i="3"/>
  <c r="P5660" i="3"/>
  <c r="P5661" i="3"/>
  <c r="P5662" i="3"/>
  <c r="P5663" i="3"/>
  <c r="P5664" i="3"/>
  <c r="P5665" i="3"/>
  <c r="P5666" i="3"/>
  <c r="P5667" i="3"/>
  <c r="P5668" i="3"/>
  <c r="P5669" i="3"/>
  <c r="P5670" i="3"/>
  <c r="P5671" i="3"/>
  <c r="P5672" i="3"/>
  <c r="P5673" i="3"/>
  <c r="P5674" i="3"/>
  <c r="P5675" i="3"/>
  <c r="P5676" i="3"/>
  <c r="P5677" i="3"/>
  <c r="P5678" i="3"/>
  <c r="P5679" i="3"/>
  <c r="P5680" i="3"/>
  <c r="P5681" i="3"/>
  <c r="P5682" i="3"/>
  <c r="P5683" i="3"/>
  <c r="P5684" i="3"/>
  <c r="P5685" i="3"/>
  <c r="P5686" i="3"/>
  <c r="P5687" i="3"/>
  <c r="P5688" i="3"/>
  <c r="P5689" i="3"/>
  <c r="P5690" i="3"/>
  <c r="P5691" i="3"/>
  <c r="P5692" i="3"/>
  <c r="P5693" i="3"/>
  <c r="P5694" i="3"/>
  <c r="P5695" i="3"/>
  <c r="P5696" i="3"/>
  <c r="P5697" i="3"/>
  <c r="P5698" i="3"/>
  <c r="P5699" i="3"/>
  <c r="P5700" i="3"/>
  <c r="P5701" i="3"/>
  <c r="P5702" i="3"/>
  <c r="P5703" i="3"/>
  <c r="P5704" i="3"/>
  <c r="P5705" i="3"/>
  <c r="P5706" i="3"/>
  <c r="P5707" i="3"/>
  <c r="P5708" i="3"/>
  <c r="P5709" i="3"/>
  <c r="P5710" i="3"/>
  <c r="P5711" i="3"/>
  <c r="P5712" i="3"/>
  <c r="P5713" i="3"/>
  <c r="P5714" i="3"/>
  <c r="P5715" i="3"/>
  <c r="P5716" i="3"/>
  <c r="P5717" i="3"/>
  <c r="P5718" i="3"/>
  <c r="P5719" i="3"/>
  <c r="P5720" i="3"/>
  <c r="P5721" i="3"/>
  <c r="P5722" i="3"/>
  <c r="P5723" i="3"/>
  <c r="P5724" i="3"/>
  <c r="P5725" i="3"/>
  <c r="P5726" i="3"/>
  <c r="P5727" i="3"/>
  <c r="P5728" i="3"/>
  <c r="P5729" i="3"/>
  <c r="P5730" i="3"/>
  <c r="P5731" i="3"/>
  <c r="P5732" i="3"/>
  <c r="P5733" i="3"/>
  <c r="P5734" i="3"/>
  <c r="P5735" i="3"/>
  <c r="P5736" i="3"/>
  <c r="P5737" i="3"/>
  <c r="P5738" i="3"/>
  <c r="P5739" i="3"/>
  <c r="P5740" i="3"/>
  <c r="P5741" i="3"/>
  <c r="P5742" i="3"/>
  <c r="P5743" i="3"/>
  <c r="P5744" i="3"/>
  <c r="P5745" i="3"/>
  <c r="P5746" i="3"/>
  <c r="P5747" i="3"/>
  <c r="P5748" i="3"/>
  <c r="P5749" i="3"/>
  <c r="P5750" i="3"/>
  <c r="P5751" i="3"/>
  <c r="P5752" i="3"/>
  <c r="P5753" i="3"/>
  <c r="P5754" i="3"/>
  <c r="P5755" i="3"/>
  <c r="P5756" i="3"/>
  <c r="P5757" i="3"/>
  <c r="P5758" i="3"/>
  <c r="P5759" i="3"/>
  <c r="P5760" i="3"/>
  <c r="P5761" i="3"/>
  <c r="P5762" i="3"/>
  <c r="P5763" i="3"/>
  <c r="P5764" i="3"/>
  <c r="P5765" i="3"/>
  <c r="P5766" i="3"/>
  <c r="P5767" i="3"/>
  <c r="P5768" i="3"/>
  <c r="P5769" i="3"/>
  <c r="P5770" i="3"/>
  <c r="P5771" i="3"/>
  <c r="P5772" i="3"/>
  <c r="P5773" i="3"/>
  <c r="P5774" i="3"/>
  <c r="P5775" i="3"/>
  <c r="P5776" i="3"/>
  <c r="P5777" i="3"/>
  <c r="P5778" i="3"/>
  <c r="P5779" i="3"/>
  <c r="P5780" i="3"/>
  <c r="P5781" i="3"/>
  <c r="P5782" i="3"/>
  <c r="P5783" i="3"/>
  <c r="P5784" i="3"/>
  <c r="P5785" i="3"/>
  <c r="P5786" i="3"/>
  <c r="P5787" i="3"/>
  <c r="P5788" i="3"/>
  <c r="P5789" i="3"/>
  <c r="P5790" i="3"/>
  <c r="P5791" i="3"/>
  <c r="P5792" i="3"/>
  <c r="P5793" i="3"/>
  <c r="P5794" i="3"/>
  <c r="P5795" i="3"/>
  <c r="P5796" i="3"/>
  <c r="P5797" i="3"/>
  <c r="P5798" i="3"/>
  <c r="P5799" i="3"/>
  <c r="P5800" i="3"/>
  <c r="P5801" i="3"/>
  <c r="P5802" i="3"/>
  <c r="P5803" i="3"/>
  <c r="P5804" i="3"/>
  <c r="P5805" i="3"/>
  <c r="P5806" i="3"/>
  <c r="P5807" i="3"/>
  <c r="P5808" i="3"/>
  <c r="P5809" i="3"/>
  <c r="P5810" i="3"/>
  <c r="P5811" i="3"/>
  <c r="P5812" i="3"/>
  <c r="P5813" i="3"/>
  <c r="P5814" i="3"/>
  <c r="P5815" i="3"/>
  <c r="P5816" i="3"/>
  <c r="P5817" i="3"/>
  <c r="P5818" i="3"/>
  <c r="P5819" i="3"/>
  <c r="P5820" i="3"/>
  <c r="P5821" i="3"/>
  <c r="P5822" i="3"/>
  <c r="P5823" i="3"/>
  <c r="P5824" i="3"/>
  <c r="P5825" i="3"/>
  <c r="P5826" i="3"/>
  <c r="P5827" i="3"/>
  <c r="P5828" i="3"/>
  <c r="P5829" i="3"/>
  <c r="P5830" i="3"/>
  <c r="P5831" i="3"/>
  <c r="P5832" i="3"/>
  <c r="P5833" i="3"/>
  <c r="P5834" i="3"/>
  <c r="P5835" i="3"/>
  <c r="P5836" i="3"/>
  <c r="P5837" i="3"/>
  <c r="P5838" i="3"/>
  <c r="P5839" i="3"/>
  <c r="P5840" i="3"/>
  <c r="P5841" i="3"/>
  <c r="P5842" i="3"/>
  <c r="P5843" i="3"/>
  <c r="P5844" i="3"/>
  <c r="P5845" i="3"/>
  <c r="P5846" i="3"/>
  <c r="P5847" i="3"/>
  <c r="P5848" i="3"/>
  <c r="P5849" i="3"/>
  <c r="P5850" i="3"/>
  <c r="P5851" i="3"/>
  <c r="P5852" i="3"/>
  <c r="P5853" i="3"/>
  <c r="P5854" i="3"/>
  <c r="P5855" i="3"/>
  <c r="P5856" i="3"/>
  <c r="P5857" i="3"/>
  <c r="P5858" i="3"/>
  <c r="P5859" i="3"/>
  <c r="P5860" i="3"/>
  <c r="P5861" i="3"/>
  <c r="P5862" i="3"/>
  <c r="P5863" i="3"/>
  <c r="P5864" i="3"/>
  <c r="P5865" i="3"/>
  <c r="P5866" i="3"/>
  <c r="P5867" i="3"/>
  <c r="P5868" i="3"/>
  <c r="P5869" i="3"/>
  <c r="P5870" i="3"/>
  <c r="P5871" i="3"/>
  <c r="P5872" i="3"/>
  <c r="P5873" i="3"/>
  <c r="P5874" i="3"/>
  <c r="P5875" i="3"/>
  <c r="P5876" i="3"/>
  <c r="P5877" i="3"/>
  <c r="P5878" i="3"/>
  <c r="P5879" i="3"/>
  <c r="P5880" i="3"/>
  <c r="P5881" i="3"/>
  <c r="P5882" i="3"/>
  <c r="P5883" i="3"/>
  <c r="P5884" i="3"/>
  <c r="P5885" i="3"/>
  <c r="P5886" i="3"/>
  <c r="P5887" i="3"/>
  <c r="P5888" i="3"/>
  <c r="P5889" i="3"/>
  <c r="P5890" i="3"/>
  <c r="P5891" i="3"/>
  <c r="P5892" i="3"/>
  <c r="P5893" i="3"/>
  <c r="P5894" i="3"/>
  <c r="P5895" i="3"/>
  <c r="P5896" i="3"/>
  <c r="P5897" i="3"/>
  <c r="P5898" i="3"/>
  <c r="P5899" i="3"/>
  <c r="P5900" i="3"/>
  <c r="P5901" i="3"/>
  <c r="P5902" i="3"/>
  <c r="P5903" i="3"/>
  <c r="P5904" i="3"/>
  <c r="P5905" i="3"/>
  <c r="P5906" i="3"/>
  <c r="P5907" i="3"/>
  <c r="P5908" i="3"/>
  <c r="P5909" i="3"/>
  <c r="P5910" i="3"/>
  <c r="P5911" i="3"/>
  <c r="P5912" i="3"/>
  <c r="P5913" i="3"/>
  <c r="P5914" i="3"/>
  <c r="P5915" i="3"/>
  <c r="P5916" i="3"/>
  <c r="P5917" i="3"/>
  <c r="P5918" i="3"/>
  <c r="P5919" i="3"/>
  <c r="P5920" i="3"/>
  <c r="P5921" i="3"/>
  <c r="P5922" i="3"/>
  <c r="P5923" i="3"/>
  <c r="P5924" i="3"/>
  <c r="P5925" i="3"/>
  <c r="P5926" i="3"/>
  <c r="P5927" i="3"/>
  <c r="P5928" i="3"/>
  <c r="P5929" i="3"/>
  <c r="P5930" i="3"/>
  <c r="P5931" i="3"/>
  <c r="P5932" i="3"/>
  <c r="P5933" i="3"/>
  <c r="P5934" i="3"/>
  <c r="P5935" i="3"/>
  <c r="P5936" i="3"/>
  <c r="P5937" i="3"/>
  <c r="P5938" i="3"/>
  <c r="P5939" i="3"/>
  <c r="P5940" i="3"/>
  <c r="P5941" i="3"/>
  <c r="P5942" i="3"/>
  <c r="P5943" i="3"/>
  <c r="P5944" i="3"/>
  <c r="P5945" i="3"/>
  <c r="P5946" i="3"/>
  <c r="P5947" i="3"/>
  <c r="P5948" i="3"/>
  <c r="P5949" i="3"/>
  <c r="P5950" i="3"/>
  <c r="P5951" i="3"/>
  <c r="P5952" i="3"/>
  <c r="P5953" i="3"/>
  <c r="P5954" i="3"/>
  <c r="P5955" i="3"/>
  <c r="P5956" i="3"/>
  <c r="P5957" i="3"/>
  <c r="P5958" i="3"/>
  <c r="P5959" i="3"/>
  <c r="P5960" i="3"/>
  <c r="P5961" i="3"/>
  <c r="P5962" i="3"/>
  <c r="P5963" i="3"/>
  <c r="P5964" i="3"/>
  <c r="P5965" i="3"/>
  <c r="P5966" i="3"/>
  <c r="P5967" i="3"/>
  <c r="P5968" i="3"/>
  <c r="P5969" i="3"/>
  <c r="P5970" i="3"/>
  <c r="P5971" i="3"/>
  <c r="P5972" i="3"/>
  <c r="P5973" i="3"/>
  <c r="P5974" i="3"/>
  <c r="P5975" i="3"/>
  <c r="P5976" i="3"/>
  <c r="P5977" i="3"/>
  <c r="P5978" i="3"/>
  <c r="P5979" i="3"/>
  <c r="P5980" i="3"/>
  <c r="P5981" i="3"/>
  <c r="P5982" i="3"/>
  <c r="P5983" i="3"/>
  <c r="P5984" i="3"/>
  <c r="P5985" i="3"/>
  <c r="P5986" i="3"/>
  <c r="P5987" i="3"/>
  <c r="P5988" i="3"/>
  <c r="P5989" i="3"/>
  <c r="P5990" i="3"/>
  <c r="P5991" i="3"/>
  <c r="P5992" i="3"/>
  <c r="P5993" i="3"/>
  <c r="P5994" i="3"/>
  <c r="P5995" i="3"/>
  <c r="P5996" i="3"/>
  <c r="P5997" i="3"/>
  <c r="P5998" i="3"/>
  <c r="P5999" i="3"/>
  <c r="P6000" i="3"/>
  <c r="P6001" i="3"/>
  <c r="P6002" i="3"/>
  <c r="P6003" i="3"/>
  <c r="P6004" i="3"/>
  <c r="P6005" i="3"/>
  <c r="P6006" i="3"/>
  <c r="P6007" i="3"/>
  <c r="P6008" i="3"/>
  <c r="P6009" i="3"/>
  <c r="P6010" i="3"/>
  <c r="P6011" i="3"/>
  <c r="P6012" i="3"/>
  <c r="P6013" i="3"/>
  <c r="P6014" i="3"/>
  <c r="P6015" i="3"/>
  <c r="P6016" i="3"/>
  <c r="P6017" i="3"/>
  <c r="P6018" i="3"/>
  <c r="P6019" i="3"/>
  <c r="P6020" i="3"/>
  <c r="P6021" i="3"/>
  <c r="P6022" i="3"/>
  <c r="P6023" i="3"/>
  <c r="P6024" i="3"/>
  <c r="P6025" i="3"/>
  <c r="P6026" i="3"/>
  <c r="P6027" i="3"/>
  <c r="P6028" i="3"/>
  <c r="P6029" i="3"/>
  <c r="P6030" i="3"/>
  <c r="P6031" i="3"/>
  <c r="P6032" i="3"/>
  <c r="P6033" i="3"/>
  <c r="P6034" i="3"/>
  <c r="P6035" i="3"/>
  <c r="P6036" i="3"/>
  <c r="P6037" i="3"/>
  <c r="P6038" i="3"/>
  <c r="P6039" i="3"/>
  <c r="P6040" i="3"/>
  <c r="P6041" i="3"/>
  <c r="P6042" i="3"/>
  <c r="P6043" i="3"/>
  <c r="P6044" i="3"/>
  <c r="P6045" i="3"/>
  <c r="P6046" i="3"/>
  <c r="P6047" i="3"/>
  <c r="P6048" i="3"/>
  <c r="P6049" i="3"/>
  <c r="P6050" i="3"/>
  <c r="P6051" i="3"/>
  <c r="P6052" i="3"/>
  <c r="P6053" i="3"/>
  <c r="P6054" i="3"/>
  <c r="P6055" i="3"/>
  <c r="P6056" i="3"/>
  <c r="P6057" i="3"/>
  <c r="P6058" i="3"/>
  <c r="P6059" i="3"/>
  <c r="P6060" i="3"/>
  <c r="P6061" i="3"/>
  <c r="P6062" i="3"/>
  <c r="P6063" i="3"/>
  <c r="P6064" i="3"/>
  <c r="P6065" i="3"/>
  <c r="P6066" i="3"/>
  <c r="P6067" i="3"/>
  <c r="P6068" i="3"/>
  <c r="P6069" i="3"/>
  <c r="P6070" i="3"/>
  <c r="P6071" i="3"/>
  <c r="P6072" i="3"/>
  <c r="P6073" i="3"/>
  <c r="P6074" i="3"/>
  <c r="P6075" i="3"/>
  <c r="P6076" i="3"/>
  <c r="P6077" i="3"/>
  <c r="P6078" i="3"/>
  <c r="P6079" i="3"/>
  <c r="P6080" i="3"/>
  <c r="P6081" i="3"/>
  <c r="P6082" i="3"/>
  <c r="P6083" i="3"/>
  <c r="P6084" i="3"/>
  <c r="P6085" i="3"/>
  <c r="P6086" i="3"/>
  <c r="P6087" i="3"/>
  <c r="P6088" i="3"/>
  <c r="P6089" i="3"/>
  <c r="P6090" i="3"/>
  <c r="P6091" i="3"/>
  <c r="P6092" i="3"/>
  <c r="P6093" i="3"/>
  <c r="P6094" i="3"/>
  <c r="P6095" i="3"/>
  <c r="P6096" i="3"/>
  <c r="P6097" i="3"/>
  <c r="P6098" i="3"/>
  <c r="P6099" i="3"/>
  <c r="P6100" i="3"/>
  <c r="P6101" i="3"/>
  <c r="P6102" i="3"/>
  <c r="P6103" i="3"/>
  <c r="P6104" i="3"/>
  <c r="P6105" i="3"/>
  <c r="P6106" i="3"/>
  <c r="P6107" i="3"/>
  <c r="P6108" i="3"/>
  <c r="P6109" i="3"/>
  <c r="P6110" i="3"/>
  <c r="P6111" i="3"/>
  <c r="P6112" i="3"/>
  <c r="P6113" i="3"/>
  <c r="P6114" i="3"/>
  <c r="P6115" i="3"/>
  <c r="P6116" i="3"/>
  <c r="P6117" i="3"/>
  <c r="P6118" i="3"/>
  <c r="P6119" i="3"/>
  <c r="P6120" i="3"/>
  <c r="P6121" i="3"/>
  <c r="P6122" i="3"/>
  <c r="P6123" i="3"/>
  <c r="P6124" i="3"/>
  <c r="P6125" i="3"/>
  <c r="P6126" i="3"/>
  <c r="P6127" i="3"/>
  <c r="P6128" i="3"/>
  <c r="P6129" i="3"/>
  <c r="P6130" i="3"/>
  <c r="P6131" i="3"/>
  <c r="P6132" i="3"/>
  <c r="P6133" i="3"/>
  <c r="P6134" i="3"/>
  <c r="P6135" i="3"/>
  <c r="P6136" i="3"/>
  <c r="P6137" i="3"/>
  <c r="P6138" i="3"/>
  <c r="P6139" i="3"/>
  <c r="P6140" i="3"/>
  <c r="P6141" i="3"/>
  <c r="P6142" i="3"/>
  <c r="P6143" i="3"/>
  <c r="P6144" i="3"/>
  <c r="P6145" i="3"/>
  <c r="P6146" i="3"/>
  <c r="P6147" i="3"/>
  <c r="P6148" i="3"/>
  <c r="P6149" i="3"/>
  <c r="P6150" i="3"/>
  <c r="P6151" i="3"/>
  <c r="P6152" i="3"/>
  <c r="P6153" i="3"/>
  <c r="P6154" i="3"/>
  <c r="P6155" i="3"/>
  <c r="P6156" i="3"/>
  <c r="P6157" i="3"/>
  <c r="P6158" i="3"/>
  <c r="P6159" i="3"/>
  <c r="P6160" i="3"/>
  <c r="P6161" i="3"/>
  <c r="P6162" i="3"/>
  <c r="P6163" i="3"/>
  <c r="P6164" i="3"/>
  <c r="P6165" i="3"/>
  <c r="P6166" i="3"/>
  <c r="P6167" i="3"/>
  <c r="P6168" i="3"/>
  <c r="P6169" i="3"/>
  <c r="P6170" i="3"/>
  <c r="P6171" i="3"/>
  <c r="P6172" i="3"/>
  <c r="P6173" i="3"/>
  <c r="P6174" i="3"/>
  <c r="P6175" i="3"/>
  <c r="P6176" i="3"/>
  <c r="P6177" i="3"/>
  <c r="P6178" i="3"/>
  <c r="P6179" i="3"/>
  <c r="P6180" i="3"/>
  <c r="P6181" i="3"/>
  <c r="P6182" i="3"/>
  <c r="P6183" i="3"/>
  <c r="P6184" i="3"/>
  <c r="P6185" i="3"/>
  <c r="P6186" i="3"/>
  <c r="P6187" i="3"/>
  <c r="P6188" i="3"/>
  <c r="P6189" i="3"/>
  <c r="P6190" i="3"/>
  <c r="P6191" i="3"/>
  <c r="P6192" i="3"/>
  <c r="P6193" i="3"/>
  <c r="P6194" i="3"/>
  <c r="P6195" i="3"/>
  <c r="P6196" i="3"/>
  <c r="P6197" i="3"/>
  <c r="P6198" i="3"/>
  <c r="P6199" i="3"/>
  <c r="P6200" i="3"/>
  <c r="P6201" i="3"/>
  <c r="P6202" i="3"/>
  <c r="P6203" i="3"/>
  <c r="P6204" i="3"/>
  <c r="P6205" i="3"/>
  <c r="P6206" i="3"/>
  <c r="P6207" i="3"/>
  <c r="P6208" i="3"/>
  <c r="P6209" i="3"/>
  <c r="P6210" i="3"/>
  <c r="P6211" i="3"/>
  <c r="P6212" i="3"/>
  <c r="P6213" i="3"/>
  <c r="P6214" i="3"/>
  <c r="P6215" i="3"/>
  <c r="P6216" i="3"/>
  <c r="P6217" i="3"/>
  <c r="P6218" i="3"/>
  <c r="P6219" i="3"/>
  <c r="P6220" i="3"/>
  <c r="P6221" i="3"/>
  <c r="P6222" i="3"/>
  <c r="P6223" i="3"/>
  <c r="P6224" i="3"/>
  <c r="P6225" i="3"/>
  <c r="P6226" i="3"/>
  <c r="P6227" i="3"/>
  <c r="P6228" i="3"/>
  <c r="P6229" i="3"/>
  <c r="P6230" i="3"/>
  <c r="P6231" i="3"/>
  <c r="P6232" i="3"/>
  <c r="P6233" i="3"/>
  <c r="P6234" i="3"/>
  <c r="P6235" i="3"/>
  <c r="P6236" i="3"/>
  <c r="P6237" i="3"/>
  <c r="P6238" i="3"/>
  <c r="P6239" i="3"/>
  <c r="P6240" i="3"/>
  <c r="P6241" i="3"/>
  <c r="P6242" i="3"/>
  <c r="P6243" i="3"/>
  <c r="P6244" i="3"/>
  <c r="P6245" i="3"/>
  <c r="P6246" i="3"/>
  <c r="P6247" i="3"/>
  <c r="P6248" i="3"/>
  <c r="P6249" i="3"/>
  <c r="P6250" i="3"/>
  <c r="P6251" i="3"/>
  <c r="P6252" i="3"/>
  <c r="P6253" i="3"/>
  <c r="P6254" i="3"/>
  <c r="P6255" i="3"/>
  <c r="P6256" i="3"/>
  <c r="P6257" i="3"/>
  <c r="P6258" i="3"/>
  <c r="P6259" i="3"/>
  <c r="P6260" i="3"/>
  <c r="P6261" i="3"/>
  <c r="P6262" i="3"/>
  <c r="P6263" i="3"/>
  <c r="P6264" i="3"/>
  <c r="P6265" i="3"/>
  <c r="P6266" i="3"/>
  <c r="P6267" i="3"/>
  <c r="P6268" i="3"/>
  <c r="P6269" i="3"/>
  <c r="P6270" i="3"/>
  <c r="P6271" i="3"/>
  <c r="P6272" i="3"/>
  <c r="P6273" i="3"/>
  <c r="P6274" i="3"/>
  <c r="P6275" i="3"/>
  <c r="P6276" i="3"/>
  <c r="P6277" i="3"/>
  <c r="P6278" i="3"/>
  <c r="P6279" i="3"/>
  <c r="P6280" i="3"/>
  <c r="P6281" i="3"/>
  <c r="P6282" i="3"/>
  <c r="P6283" i="3"/>
  <c r="P6284" i="3"/>
  <c r="P6285" i="3"/>
  <c r="P6286" i="3"/>
  <c r="P6287" i="3"/>
  <c r="P6288" i="3"/>
  <c r="P6289" i="3"/>
  <c r="P6290" i="3"/>
  <c r="P6291" i="3"/>
  <c r="P6292" i="3"/>
  <c r="P6293" i="3"/>
  <c r="P6294" i="3"/>
  <c r="P6295" i="3"/>
  <c r="P6296" i="3"/>
  <c r="P6297" i="3"/>
  <c r="P6298" i="3"/>
  <c r="P6299" i="3"/>
  <c r="P6300" i="3"/>
  <c r="P6301" i="3"/>
  <c r="P6302" i="3"/>
  <c r="P6303" i="3"/>
  <c r="P6304" i="3"/>
  <c r="P6305" i="3"/>
  <c r="P6306" i="3"/>
  <c r="P6307" i="3"/>
  <c r="P6308" i="3"/>
  <c r="P6309" i="3"/>
  <c r="P6310" i="3"/>
  <c r="P6311" i="3"/>
  <c r="P6312" i="3"/>
  <c r="P6313" i="3"/>
  <c r="P6314" i="3"/>
  <c r="P6315" i="3"/>
  <c r="P6316" i="3"/>
  <c r="P6317" i="3"/>
  <c r="P6318" i="3"/>
  <c r="P6319" i="3"/>
  <c r="P6320" i="3"/>
  <c r="P6321" i="3"/>
  <c r="P6322" i="3"/>
  <c r="P6323" i="3"/>
  <c r="P6324" i="3"/>
  <c r="P6325" i="3"/>
  <c r="P6326" i="3"/>
  <c r="P6327" i="3"/>
  <c r="P6328" i="3"/>
  <c r="P6329" i="3"/>
  <c r="P6330" i="3"/>
  <c r="P6331" i="3"/>
  <c r="P6332" i="3"/>
  <c r="P6333" i="3"/>
  <c r="P6334" i="3"/>
  <c r="P6335" i="3"/>
  <c r="P6336" i="3"/>
  <c r="P6337" i="3"/>
  <c r="P6338" i="3"/>
  <c r="P6339" i="3"/>
  <c r="P6340" i="3"/>
  <c r="P6341" i="3"/>
  <c r="P6342" i="3"/>
  <c r="P6343" i="3"/>
  <c r="P6344" i="3"/>
  <c r="P6345" i="3"/>
  <c r="P6346" i="3"/>
  <c r="P6347" i="3"/>
  <c r="P6348" i="3"/>
  <c r="P6349" i="3"/>
  <c r="P6350" i="3"/>
  <c r="P6351" i="3"/>
  <c r="P6352" i="3"/>
  <c r="P6353" i="3"/>
  <c r="P6354" i="3"/>
  <c r="P6355" i="3"/>
  <c r="P6356" i="3"/>
  <c r="P6357" i="3"/>
  <c r="P6358" i="3"/>
  <c r="P6359" i="3"/>
  <c r="P6360" i="3"/>
  <c r="P6361" i="3"/>
  <c r="P6362" i="3"/>
  <c r="P6363" i="3"/>
  <c r="P6364" i="3"/>
  <c r="P6365" i="3"/>
  <c r="P6366" i="3"/>
  <c r="P6367" i="3"/>
  <c r="P6368" i="3"/>
  <c r="P6369" i="3"/>
  <c r="P6370" i="3"/>
  <c r="P6371" i="3"/>
  <c r="P6372" i="3"/>
  <c r="P6373" i="3"/>
  <c r="P6374" i="3"/>
  <c r="P6375" i="3"/>
  <c r="P6376" i="3"/>
  <c r="P6377" i="3"/>
  <c r="P6378" i="3"/>
  <c r="P6379" i="3"/>
  <c r="P6380" i="3"/>
  <c r="P6381" i="3"/>
  <c r="P6382" i="3"/>
  <c r="P6383" i="3"/>
  <c r="P6384" i="3"/>
  <c r="P6385" i="3"/>
  <c r="P6386" i="3"/>
  <c r="P6387" i="3"/>
  <c r="P6388" i="3"/>
  <c r="P6389" i="3"/>
  <c r="P6390" i="3"/>
  <c r="P6391" i="3"/>
  <c r="P6392" i="3"/>
  <c r="P6393" i="3"/>
  <c r="P6394" i="3"/>
  <c r="P6395" i="3"/>
  <c r="P6396" i="3"/>
  <c r="P6397" i="3"/>
  <c r="P6398" i="3"/>
  <c r="P6399" i="3"/>
  <c r="P6400" i="3"/>
  <c r="P6401" i="3"/>
  <c r="P6402" i="3"/>
  <c r="P6403" i="3"/>
  <c r="P6404" i="3"/>
  <c r="P6405" i="3"/>
  <c r="P6406" i="3"/>
  <c r="P6407" i="3"/>
  <c r="P6408" i="3"/>
  <c r="P6409" i="3"/>
  <c r="P6410" i="3"/>
  <c r="P6411" i="3"/>
  <c r="P6412" i="3"/>
  <c r="P6413" i="3"/>
  <c r="P6414" i="3"/>
  <c r="P6415" i="3"/>
  <c r="P6416" i="3"/>
  <c r="P6417" i="3"/>
  <c r="P6418" i="3"/>
  <c r="P6419" i="3"/>
  <c r="P6420" i="3"/>
  <c r="P6421" i="3"/>
  <c r="P6422" i="3"/>
  <c r="P6423" i="3"/>
  <c r="P6424" i="3"/>
  <c r="P6425" i="3"/>
  <c r="P6426" i="3"/>
  <c r="P6427" i="3"/>
  <c r="P6428" i="3"/>
  <c r="P6429" i="3"/>
  <c r="P6430" i="3"/>
  <c r="P6431" i="3"/>
  <c r="P6432" i="3"/>
  <c r="P6433" i="3"/>
  <c r="P6434" i="3"/>
  <c r="P6435" i="3"/>
  <c r="P6436" i="3"/>
  <c r="P6437" i="3"/>
  <c r="P6438" i="3"/>
  <c r="P6439" i="3"/>
  <c r="P6440" i="3"/>
  <c r="P6441" i="3"/>
  <c r="P6442" i="3"/>
  <c r="P6443" i="3"/>
  <c r="P6444" i="3"/>
  <c r="P6445" i="3"/>
  <c r="P6446" i="3"/>
  <c r="P6447" i="3"/>
  <c r="P6448" i="3"/>
  <c r="P6449" i="3"/>
  <c r="P6450" i="3"/>
  <c r="P6451" i="3"/>
  <c r="P6452" i="3"/>
  <c r="P6453" i="3"/>
  <c r="P6454" i="3"/>
  <c r="P6455" i="3"/>
  <c r="P6456" i="3"/>
  <c r="P6457" i="3"/>
  <c r="P6458" i="3"/>
  <c r="P6459" i="3"/>
  <c r="P6460" i="3"/>
  <c r="P6461" i="3"/>
  <c r="P6462" i="3"/>
  <c r="P6463" i="3"/>
  <c r="P6464" i="3"/>
  <c r="P6465" i="3"/>
  <c r="P6466" i="3"/>
  <c r="P6467" i="3"/>
  <c r="P6468" i="3"/>
  <c r="P6469" i="3"/>
  <c r="P6470" i="3"/>
  <c r="P6471" i="3"/>
  <c r="P6472" i="3"/>
  <c r="P6473" i="3"/>
  <c r="P6474" i="3"/>
  <c r="P6475" i="3"/>
  <c r="P6476" i="3"/>
  <c r="P6477" i="3"/>
  <c r="P6478" i="3"/>
  <c r="P6479" i="3"/>
  <c r="P6480" i="3"/>
  <c r="P6481" i="3"/>
  <c r="P6482" i="3"/>
  <c r="P6483" i="3"/>
  <c r="P6484" i="3"/>
  <c r="P6485" i="3"/>
  <c r="P6486" i="3"/>
  <c r="P6487" i="3"/>
  <c r="P6488" i="3"/>
  <c r="P6489" i="3"/>
  <c r="P6490" i="3"/>
  <c r="P6491" i="3"/>
  <c r="P6492" i="3"/>
  <c r="P6493" i="3"/>
  <c r="P6494" i="3"/>
  <c r="P6495" i="3"/>
  <c r="P6496" i="3"/>
  <c r="P6497" i="3"/>
  <c r="P6498" i="3"/>
  <c r="P6499" i="3"/>
  <c r="P6500" i="3"/>
  <c r="P6501" i="3"/>
  <c r="P6502" i="3"/>
  <c r="P6503" i="3"/>
  <c r="P6504" i="3"/>
  <c r="P6505" i="3"/>
  <c r="P6506" i="3"/>
  <c r="P6507" i="3"/>
  <c r="P6508" i="3"/>
  <c r="P6509" i="3"/>
  <c r="P6510" i="3"/>
  <c r="P6511" i="3"/>
  <c r="P6512" i="3"/>
  <c r="P6513" i="3"/>
  <c r="P6514" i="3"/>
  <c r="P6515" i="3"/>
  <c r="P6516" i="3"/>
  <c r="P6517" i="3"/>
  <c r="P6518" i="3"/>
  <c r="P6519" i="3"/>
  <c r="P6520" i="3"/>
  <c r="P6521" i="3"/>
  <c r="P6522" i="3"/>
  <c r="P6523" i="3"/>
  <c r="P6524" i="3"/>
  <c r="P6525" i="3"/>
  <c r="P6526" i="3"/>
  <c r="P6527" i="3"/>
  <c r="P6528" i="3"/>
  <c r="P6529" i="3"/>
  <c r="P6530" i="3"/>
  <c r="P6531" i="3"/>
  <c r="P6532" i="3"/>
  <c r="P6533" i="3"/>
  <c r="P6534" i="3"/>
  <c r="P6535" i="3"/>
  <c r="P6536" i="3"/>
  <c r="P6537" i="3"/>
  <c r="P6538" i="3"/>
  <c r="P6539" i="3"/>
  <c r="P6540" i="3"/>
  <c r="P6541" i="3"/>
  <c r="P6542" i="3"/>
  <c r="P6543" i="3"/>
  <c r="P6544" i="3"/>
  <c r="P6545" i="3"/>
  <c r="P6546" i="3"/>
  <c r="P6547" i="3"/>
  <c r="P6548" i="3"/>
  <c r="P6549" i="3"/>
  <c r="P6550" i="3"/>
  <c r="P6551" i="3"/>
  <c r="P6552" i="3"/>
  <c r="P6553" i="3"/>
  <c r="P6554" i="3"/>
  <c r="P6555" i="3"/>
  <c r="P6556" i="3"/>
  <c r="P6557" i="3"/>
  <c r="P6558" i="3"/>
  <c r="P6559" i="3"/>
  <c r="P6560" i="3"/>
  <c r="P6561" i="3"/>
  <c r="P6562" i="3"/>
  <c r="P6563" i="3"/>
  <c r="P6564" i="3"/>
  <c r="P6565" i="3"/>
  <c r="P6566" i="3"/>
  <c r="P6567" i="3"/>
  <c r="P6568" i="3"/>
  <c r="P6569" i="3"/>
  <c r="P6570" i="3"/>
  <c r="P6571" i="3"/>
  <c r="P6572" i="3"/>
  <c r="P6573" i="3"/>
  <c r="P6574" i="3"/>
  <c r="P6575" i="3"/>
  <c r="P6576" i="3"/>
  <c r="P6577" i="3"/>
  <c r="P6578" i="3"/>
  <c r="P6579" i="3"/>
  <c r="P6580" i="3"/>
  <c r="P6581" i="3"/>
  <c r="P6582" i="3"/>
  <c r="P6583" i="3"/>
  <c r="P6584" i="3"/>
  <c r="P6585" i="3"/>
  <c r="P6586" i="3"/>
  <c r="P6587" i="3"/>
  <c r="P6588" i="3"/>
  <c r="P6589" i="3"/>
  <c r="P6590" i="3"/>
  <c r="P6591" i="3"/>
  <c r="P6592" i="3"/>
  <c r="P6593" i="3"/>
  <c r="P6594" i="3"/>
  <c r="P6595" i="3"/>
  <c r="P6596" i="3"/>
  <c r="P6597" i="3"/>
  <c r="P6598" i="3"/>
  <c r="P6599" i="3"/>
  <c r="P6600" i="3"/>
  <c r="P6601" i="3"/>
  <c r="P6602" i="3"/>
  <c r="P6603" i="3"/>
  <c r="P6604" i="3"/>
  <c r="P6605" i="3"/>
  <c r="P6606" i="3"/>
  <c r="P6607" i="3"/>
  <c r="P6608" i="3"/>
  <c r="P6609" i="3"/>
  <c r="P6610" i="3"/>
  <c r="P6611" i="3"/>
  <c r="P6612" i="3"/>
  <c r="P6613" i="3"/>
  <c r="P6614" i="3"/>
  <c r="P6615" i="3"/>
  <c r="P6616" i="3"/>
  <c r="P6617" i="3"/>
  <c r="P6618" i="3"/>
  <c r="P6619" i="3"/>
  <c r="P6620" i="3"/>
  <c r="P6621" i="3"/>
  <c r="P6622" i="3"/>
  <c r="P6623" i="3"/>
  <c r="P6624" i="3"/>
  <c r="P6625" i="3"/>
  <c r="P6626" i="3"/>
  <c r="P6627" i="3"/>
  <c r="P6628" i="3"/>
  <c r="P6629" i="3"/>
  <c r="P6630" i="3"/>
  <c r="P6631" i="3"/>
  <c r="P6632" i="3"/>
  <c r="P6633" i="3"/>
  <c r="P6634" i="3"/>
  <c r="P6635" i="3"/>
  <c r="P6636" i="3"/>
  <c r="P6637" i="3"/>
  <c r="P6638" i="3"/>
  <c r="P6639" i="3"/>
  <c r="P6640" i="3"/>
  <c r="P6641" i="3"/>
  <c r="P6642" i="3"/>
  <c r="P6643" i="3"/>
  <c r="P6644" i="3"/>
  <c r="P6645" i="3"/>
  <c r="P6646" i="3"/>
  <c r="P6647" i="3"/>
  <c r="P6648" i="3"/>
  <c r="P6649" i="3"/>
  <c r="P6650" i="3"/>
  <c r="P6651" i="3"/>
  <c r="P6652" i="3"/>
  <c r="P6653" i="3"/>
  <c r="P6654" i="3"/>
  <c r="P6655" i="3"/>
  <c r="P6656" i="3"/>
  <c r="P6657" i="3"/>
  <c r="P6658" i="3"/>
  <c r="P6659" i="3"/>
  <c r="P6660" i="3"/>
  <c r="P6661" i="3"/>
  <c r="P6662" i="3"/>
  <c r="P6663" i="3"/>
  <c r="P6664" i="3"/>
  <c r="P6665" i="3"/>
  <c r="P6666" i="3"/>
  <c r="P6667" i="3"/>
  <c r="P6668" i="3"/>
  <c r="P6669" i="3"/>
  <c r="P6670" i="3"/>
  <c r="P6671" i="3"/>
  <c r="P6672" i="3"/>
  <c r="P6673" i="3"/>
  <c r="P6674" i="3"/>
  <c r="P6675" i="3"/>
  <c r="P6676" i="3"/>
  <c r="P6677" i="3"/>
  <c r="P6678" i="3"/>
  <c r="P6679" i="3"/>
  <c r="P6680" i="3"/>
  <c r="P6681" i="3"/>
  <c r="P6682" i="3"/>
  <c r="P6683" i="3"/>
  <c r="P6684" i="3"/>
  <c r="P6685" i="3"/>
  <c r="P6686" i="3"/>
  <c r="P6687" i="3"/>
  <c r="P6688" i="3"/>
  <c r="P6689" i="3"/>
  <c r="P6690" i="3"/>
  <c r="P6691" i="3"/>
  <c r="P6692" i="3"/>
  <c r="P6693" i="3"/>
  <c r="P6694" i="3"/>
  <c r="P6695" i="3"/>
  <c r="P6696" i="3"/>
  <c r="P6697" i="3"/>
  <c r="P6698" i="3"/>
  <c r="P6699" i="3"/>
  <c r="P6700" i="3"/>
  <c r="P6701" i="3"/>
  <c r="P6702" i="3"/>
  <c r="P6703" i="3"/>
  <c r="P6704" i="3"/>
  <c r="P6705" i="3"/>
  <c r="P6706" i="3"/>
  <c r="P6707" i="3"/>
  <c r="P6708" i="3"/>
  <c r="P6709" i="3"/>
  <c r="P6710" i="3"/>
  <c r="P6711" i="3"/>
  <c r="P6712" i="3"/>
  <c r="P6713" i="3"/>
  <c r="P6714" i="3"/>
  <c r="P6715" i="3"/>
  <c r="P6716" i="3"/>
  <c r="P6717" i="3"/>
  <c r="P6718" i="3"/>
  <c r="P6719" i="3"/>
  <c r="P6720" i="3"/>
  <c r="P6721" i="3"/>
  <c r="P6722" i="3"/>
  <c r="P6723" i="3"/>
  <c r="P6724" i="3"/>
  <c r="P6725" i="3"/>
  <c r="P6726" i="3"/>
  <c r="P6727" i="3"/>
  <c r="P6728" i="3"/>
  <c r="P6729" i="3"/>
  <c r="P6730" i="3"/>
  <c r="P6731" i="3"/>
  <c r="P6732" i="3"/>
  <c r="P6733" i="3"/>
  <c r="P6734" i="3"/>
  <c r="P6735" i="3"/>
  <c r="P6736" i="3"/>
  <c r="P6737" i="3"/>
  <c r="P6738" i="3"/>
  <c r="P6739" i="3"/>
  <c r="P6740" i="3"/>
  <c r="P6741" i="3"/>
  <c r="P6742" i="3"/>
  <c r="P6743" i="3"/>
  <c r="P6744" i="3"/>
  <c r="P6745" i="3"/>
  <c r="P6746" i="3"/>
  <c r="P6747" i="3"/>
  <c r="P6748" i="3"/>
  <c r="P6749" i="3"/>
  <c r="P6750" i="3"/>
  <c r="P6751" i="3"/>
  <c r="P6752" i="3"/>
  <c r="P6753" i="3"/>
  <c r="P6754" i="3"/>
  <c r="P6755" i="3"/>
  <c r="P6756" i="3"/>
  <c r="P6757" i="3"/>
  <c r="P6758" i="3"/>
  <c r="P6759" i="3"/>
  <c r="P6760" i="3"/>
  <c r="P6761" i="3"/>
  <c r="P6762" i="3"/>
  <c r="P6763" i="3"/>
  <c r="P6764" i="3"/>
  <c r="P6765" i="3"/>
  <c r="P6766" i="3"/>
  <c r="P6767" i="3"/>
  <c r="P6768" i="3"/>
  <c r="P6769" i="3"/>
  <c r="P6770" i="3"/>
  <c r="P6771" i="3"/>
  <c r="P6772" i="3"/>
  <c r="P6773" i="3"/>
  <c r="P6774" i="3"/>
  <c r="P6775" i="3"/>
  <c r="P6776" i="3"/>
  <c r="P6777" i="3"/>
  <c r="P6778" i="3"/>
  <c r="P6779" i="3"/>
  <c r="P6780" i="3"/>
  <c r="P6781" i="3"/>
  <c r="P6782" i="3"/>
  <c r="P6783" i="3"/>
  <c r="P6784" i="3"/>
  <c r="P6785" i="3"/>
  <c r="P6786" i="3"/>
  <c r="P6787" i="3"/>
  <c r="P6788" i="3"/>
  <c r="P6789" i="3"/>
  <c r="P6790" i="3"/>
  <c r="P6791" i="3"/>
  <c r="P6792" i="3"/>
  <c r="P6793" i="3"/>
  <c r="P6794" i="3"/>
  <c r="P6795" i="3"/>
  <c r="P6796" i="3"/>
  <c r="P6797" i="3"/>
  <c r="P6798" i="3"/>
  <c r="P6799" i="3"/>
  <c r="P6800" i="3"/>
  <c r="P6801" i="3"/>
  <c r="P6802" i="3"/>
  <c r="P6803" i="3"/>
  <c r="P6804" i="3"/>
  <c r="P6805" i="3"/>
  <c r="P6806" i="3"/>
  <c r="P6807" i="3"/>
  <c r="P6808" i="3"/>
  <c r="P6809" i="3"/>
  <c r="P6810" i="3"/>
  <c r="P6811" i="3"/>
  <c r="P6812" i="3"/>
  <c r="P6813" i="3"/>
  <c r="P6814" i="3"/>
  <c r="P6815" i="3"/>
  <c r="P6816" i="3"/>
  <c r="P6817" i="3"/>
  <c r="P6818" i="3"/>
  <c r="P6819" i="3"/>
  <c r="P6820" i="3"/>
  <c r="P6821" i="3"/>
  <c r="P6822" i="3"/>
  <c r="P6823" i="3"/>
  <c r="P6824" i="3"/>
  <c r="P6825" i="3"/>
  <c r="P6826" i="3"/>
  <c r="P6827" i="3"/>
  <c r="P6828" i="3"/>
  <c r="P6829" i="3"/>
  <c r="P6830" i="3"/>
  <c r="P6831" i="3"/>
  <c r="P6832" i="3"/>
  <c r="P6833" i="3"/>
  <c r="P6834" i="3"/>
  <c r="P6835" i="3"/>
  <c r="P6836" i="3"/>
  <c r="P6837" i="3"/>
  <c r="P6838" i="3"/>
  <c r="P6839" i="3"/>
  <c r="P6840" i="3"/>
  <c r="P6841" i="3"/>
  <c r="P6842" i="3"/>
  <c r="P6843" i="3"/>
  <c r="P6844" i="3"/>
  <c r="P6845" i="3"/>
  <c r="P6846" i="3"/>
  <c r="P6847" i="3"/>
  <c r="P6848" i="3"/>
  <c r="P6849" i="3"/>
  <c r="P6850" i="3"/>
  <c r="P6851" i="3"/>
  <c r="P6852" i="3"/>
  <c r="P6853" i="3"/>
  <c r="P6854" i="3"/>
  <c r="P6855" i="3"/>
  <c r="P6856" i="3"/>
  <c r="P6857" i="3"/>
  <c r="P6858" i="3"/>
  <c r="P6859" i="3"/>
  <c r="P6860" i="3"/>
  <c r="P6861" i="3"/>
  <c r="P6862" i="3"/>
  <c r="P6863" i="3"/>
  <c r="P6864" i="3"/>
  <c r="P6865" i="3"/>
  <c r="P6866" i="3"/>
  <c r="P6867" i="3"/>
  <c r="P6868" i="3"/>
  <c r="P6869" i="3"/>
  <c r="P6870" i="3"/>
  <c r="P6871" i="3"/>
  <c r="P6872" i="3"/>
  <c r="P6873" i="3"/>
  <c r="P6874" i="3"/>
  <c r="P6875" i="3"/>
  <c r="P6876" i="3"/>
  <c r="P6877" i="3"/>
  <c r="P6878" i="3"/>
  <c r="P6879" i="3"/>
  <c r="P6880" i="3"/>
  <c r="P6881" i="3"/>
  <c r="P6882" i="3"/>
  <c r="P6883" i="3"/>
  <c r="P6884" i="3"/>
  <c r="P6885" i="3"/>
  <c r="P6886" i="3"/>
  <c r="P6887" i="3"/>
  <c r="P6888" i="3"/>
  <c r="P6889" i="3"/>
  <c r="P6890" i="3"/>
  <c r="P6891" i="3"/>
  <c r="P6892" i="3"/>
  <c r="P6893" i="3"/>
  <c r="P6894" i="3"/>
  <c r="P6895" i="3"/>
  <c r="P6896" i="3"/>
  <c r="P6897" i="3"/>
  <c r="P6898" i="3"/>
  <c r="P6899" i="3"/>
  <c r="P6900" i="3"/>
  <c r="P6901" i="3"/>
  <c r="P6902" i="3"/>
  <c r="P6903" i="3"/>
  <c r="P6904" i="3"/>
  <c r="P6905" i="3"/>
  <c r="P6906" i="3"/>
  <c r="P6907" i="3"/>
  <c r="P6908" i="3"/>
  <c r="P6909" i="3"/>
  <c r="P6910" i="3"/>
  <c r="P6911" i="3"/>
  <c r="P6912" i="3"/>
  <c r="P6913" i="3"/>
  <c r="P6914" i="3"/>
  <c r="P6915" i="3"/>
  <c r="P6916" i="3"/>
  <c r="P6917" i="3"/>
  <c r="P6918" i="3"/>
  <c r="P6919" i="3"/>
  <c r="P6920" i="3"/>
  <c r="P6921" i="3"/>
  <c r="P6922" i="3"/>
  <c r="P6923" i="3"/>
  <c r="P6924" i="3"/>
  <c r="P6925" i="3"/>
  <c r="P6926" i="3"/>
  <c r="P6927" i="3"/>
  <c r="P6928" i="3"/>
  <c r="P6929" i="3"/>
  <c r="P6930" i="3"/>
  <c r="P6931" i="3"/>
  <c r="P6932" i="3"/>
  <c r="P6933" i="3"/>
  <c r="P6934" i="3"/>
  <c r="P6935" i="3"/>
  <c r="P6936" i="3"/>
  <c r="P6937" i="3"/>
  <c r="P6938" i="3"/>
  <c r="P6939" i="3"/>
  <c r="P6940" i="3"/>
  <c r="P6941" i="3"/>
  <c r="P6942" i="3"/>
  <c r="P6943" i="3"/>
  <c r="P6944" i="3"/>
  <c r="P6945" i="3"/>
  <c r="P6946" i="3"/>
  <c r="P6947" i="3"/>
  <c r="P6948" i="3"/>
  <c r="P6949" i="3"/>
  <c r="P6950" i="3"/>
  <c r="P6951" i="3"/>
  <c r="P6952" i="3"/>
  <c r="P6953" i="3"/>
  <c r="P6954" i="3"/>
  <c r="P6955" i="3"/>
  <c r="P6956" i="3"/>
  <c r="P6957" i="3"/>
  <c r="P6958" i="3"/>
  <c r="P6959" i="3"/>
  <c r="P6960" i="3"/>
  <c r="P6961" i="3"/>
  <c r="P6962" i="3"/>
  <c r="P6963" i="3"/>
  <c r="P6964" i="3"/>
  <c r="P6965" i="3"/>
  <c r="P6966" i="3"/>
  <c r="P6967" i="3"/>
  <c r="P6968" i="3"/>
  <c r="P6969" i="3"/>
  <c r="P6970" i="3"/>
  <c r="P6971" i="3"/>
  <c r="P6972" i="3"/>
  <c r="P6973" i="3"/>
  <c r="P6974" i="3"/>
  <c r="P6975" i="3"/>
  <c r="P6976" i="3"/>
  <c r="P6977" i="3"/>
  <c r="P6978" i="3"/>
  <c r="P6979" i="3"/>
  <c r="P6980" i="3"/>
  <c r="P6981" i="3"/>
  <c r="P6982" i="3"/>
  <c r="P6983" i="3"/>
  <c r="P6984" i="3"/>
  <c r="P6985" i="3"/>
  <c r="P6986" i="3"/>
  <c r="P6987" i="3"/>
  <c r="P6988" i="3"/>
  <c r="P6989" i="3"/>
  <c r="P6990" i="3"/>
  <c r="P6991" i="3"/>
  <c r="P6992" i="3"/>
  <c r="P6993" i="3"/>
  <c r="P6994" i="3"/>
  <c r="P6995" i="3"/>
  <c r="P6996" i="3"/>
  <c r="P6997" i="3"/>
  <c r="P6998" i="3"/>
  <c r="P6999" i="3"/>
  <c r="P7000" i="3"/>
  <c r="P7001" i="3"/>
  <c r="P7002" i="3"/>
  <c r="P7003" i="3"/>
  <c r="P7004" i="3"/>
  <c r="P7005" i="3"/>
  <c r="P7006" i="3"/>
  <c r="P7007" i="3"/>
  <c r="P7008" i="3"/>
  <c r="P7009" i="3"/>
  <c r="P7010" i="3"/>
  <c r="P7011" i="3"/>
  <c r="P7012" i="3"/>
  <c r="P7013" i="3"/>
  <c r="P7014" i="3"/>
  <c r="P7015" i="3"/>
  <c r="P7016" i="3"/>
  <c r="P7017" i="3"/>
  <c r="P7018" i="3"/>
  <c r="P7019" i="3"/>
  <c r="P7020" i="3"/>
  <c r="P7021" i="3"/>
  <c r="P7022" i="3"/>
  <c r="P7023" i="3"/>
  <c r="P7024" i="3"/>
  <c r="P7025" i="3"/>
  <c r="P7026" i="3"/>
  <c r="P7027" i="3"/>
  <c r="P7028" i="3"/>
  <c r="P7029" i="3"/>
  <c r="P7030" i="3"/>
  <c r="P7031" i="3"/>
  <c r="P7032" i="3"/>
  <c r="P7033" i="3"/>
  <c r="P7034" i="3"/>
  <c r="P7035" i="3"/>
  <c r="P7036" i="3"/>
  <c r="P7037" i="3"/>
  <c r="P7038" i="3"/>
  <c r="P7039" i="3"/>
  <c r="P7040" i="3"/>
  <c r="P7041" i="3"/>
  <c r="P7042" i="3"/>
  <c r="P7043" i="3"/>
  <c r="P7044" i="3"/>
  <c r="P7045" i="3"/>
  <c r="P7046" i="3"/>
  <c r="P7047" i="3"/>
  <c r="P7048" i="3"/>
  <c r="P7049" i="3"/>
  <c r="P7050" i="3"/>
  <c r="P7051" i="3"/>
  <c r="P7052" i="3"/>
  <c r="P7053" i="3"/>
  <c r="P7054" i="3"/>
  <c r="P7055" i="3"/>
  <c r="P7056" i="3"/>
  <c r="P7057" i="3"/>
  <c r="P7058" i="3"/>
  <c r="P7059" i="3"/>
  <c r="P7060" i="3"/>
  <c r="P7061" i="3"/>
  <c r="P7062" i="3"/>
  <c r="P7063" i="3"/>
  <c r="P7064" i="3"/>
  <c r="P7065" i="3"/>
  <c r="P7066" i="3"/>
  <c r="P7067" i="3"/>
  <c r="P7068" i="3"/>
  <c r="P7069" i="3"/>
  <c r="P7070" i="3"/>
  <c r="P7071" i="3"/>
  <c r="P7072" i="3"/>
  <c r="P7073" i="3"/>
  <c r="P7074" i="3"/>
  <c r="P7075" i="3"/>
  <c r="P7076" i="3"/>
  <c r="P7077" i="3"/>
  <c r="P7078" i="3"/>
  <c r="P7079" i="3"/>
  <c r="P7080" i="3"/>
  <c r="P7081" i="3"/>
  <c r="P7082" i="3"/>
  <c r="P7083" i="3"/>
  <c r="P7084" i="3"/>
  <c r="P7085" i="3"/>
  <c r="P7086" i="3"/>
  <c r="P7087" i="3"/>
  <c r="P7088" i="3"/>
  <c r="P7089" i="3"/>
  <c r="P7090" i="3"/>
  <c r="P7091" i="3"/>
  <c r="P7092" i="3"/>
  <c r="P7093" i="3"/>
  <c r="P7094" i="3"/>
  <c r="P7095" i="3"/>
  <c r="P7096" i="3"/>
  <c r="P7097" i="3"/>
  <c r="P7098" i="3"/>
  <c r="P7099" i="3"/>
  <c r="P7100" i="3"/>
  <c r="P7101" i="3"/>
  <c r="P7102" i="3"/>
  <c r="P7103" i="3"/>
  <c r="P7104" i="3"/>
  <c r="P7105" i="3"/>
  <c r="P7106" i="3"/>
  <c r="P7107" i="3"/>
  <c r="P7108" i="3"/>
  <c r="P7109" i="3"/>
  <c r="P7110" i="3"/>
  <c r="P7111" i="3"/>
  <c r="P7112" i="3"/>
  <c r="P7113" i="3"/>
  <c r="P7114" i="3"/>
  <c r="P7115" i="3"/>
  <c r="P7116" i="3"/>
  <c r="P7117" i="3"/>
  <c r="P7118" i="3"/>
  <c r="P7119" i="3"/>
  <c r="P7120" i="3"/>
  <c r="P7121" i="3"/>
  <c r="P7122" i="3"/>
  <c r="P7123" i="3"/>
  <c r="P7124" i="3"/>
  <c r="P7125" i="3"/>
  <c r="P7126" i="3"/>
  <c r="P7127" i="3"/>
  <c r="P7128" i="3"/>
  <c r="P7129" i="3"/>
  <c r="P7130" i="3"/>
  <c r="P7131" i="3"/>
  <c r="P7132" i="3"/>
  <c r="P7133" i="3"/>
  <c r="P7134" i="3"/>
  <c r="P7135" i="3"/>
  <c r="P7136" i="3"/>
  <c r="P7137" i="3"/>
  <c r="P7138" i="3"/>
  <c r="P7139" i="3"/>
  <c r="P7140" i="3"/>
  <c r="P7141" i="3"/>
  <c r="P7142" i="3"/>
  <c r="P7143" i="3"/>
  <c r="P7144" i="3"/>
  <c r="P7145" i="3"/>
  <c r="P7146" i="3"/>
  <c r="P7147" i="3"/>
  <c r="P7148" i="3"/>
  <c r="P7149" i="3"/>
  <c r="P7150" i="3"/>
  <c r="P7151" i="3"/>
  <c r="P7152" i="3"/>
  <c r="P7153" i="3"/>
  <c r="P7154" i="3"/>
  <c r="P7155" i="3"/>
  <c r="P7156" i="3"/>
  <c r="P7157" i="3"/>
  <c r="P7158" i="3"/>
  <c r="P7159" i="3"/>
  <c r="P7160" i="3"/>
  <c r="P7161" i="3"/>
  <c r="P7162" i="3"/>
  <c r="P7163" i="3"/>
  <c r="P7164" i="3"/>
  <c r="P7165" i="3"/>
  <c r="P7166" i="3"/>
  <c r="P7167" i="3"/>
  <c r="P7168" i="3"/>
  <c r="P7169" i="3"/>
  <c r="P7170" i="3"/>
  <c r="P7171" i="3"/>
  <c r="P7172" i="3"/>
  <c r="P7173" i="3"/>
  <c r="P7174" i="3"/>
  <c r="P7175" i="3"/>
  <c r="P7176" i="3"/>
  <c r="P7177" i="3"/>
  <c r="P7178" i="3"/>
  <c r="P7179" i="3"/>
  <c r="P7180" i="3"/>
  <c r="P7181" i="3"/>
  <c r="P7182" i="3"/>
  <c r="P7183" i="3"/>
  <c r="P7184" i="3"/>
  <c r="P7185" i="3"/>
  <c r="P7186" i="3"/>
  <c r="P7187" i="3"/>
  <c r="P7188" i="3"/>
  <c r="P7189" i="3"/>
  <c r="P7190" i="3"/>
  <c r="P7191" i="3"/>
  <c r="P7192" i="3"/>
  <c r="P7193" i="3"/>
  <c r="P7194" i="3"/>
  <c r="P7195" i="3"/>
  <c r="P7196" i="3"/>
  <c r="P7197" i="3"/>
  <c r="P7198" i="3"/>
  <c r="P7199" i="3"/>
  <c r="P7200" i="3"/>
  <c r="P7201" i="3"/>
  <c r="P7202" i="3"/>
  <c r="P7203" i="3"/>
  <c r="P7204" i="3"/>
  <c r="P7205" i="3"/>
  <c r="P7206" i="3"/>
  <c r="P7207" i="3"/>
  <c r="P7208" i="3"/>
  <c r="P7209" i="3"/>
  <c r="P7210" i="3"/>
  <c r="P7211" i="3"/>
  <c r="P7212" i="3"/>
  <c r="P7213" i="3"/>
  <c r="P7214" i="3"/>
  <c r="P7215" i="3"/>
  <c r="P7216" i="3"/>
  <c r="P7217" i="3"/>
  <c r="P7218" i="3"/>
  <c r="P7219" i="3"/>
  <c r="P7220" i="3"/>
  <c r="P7221" i="3"/>
  <c r="P7222" i="3"/>
  <c r="P7223" i="3"/>
  <c r="P7224" i="3"/>
  <c r="P7225" i="3"/>
  <c r="P7226" i="3"/>
  <c r="P7227" i="3"/>
  <c r="P7228" i="3"/>
  <c r="P7229" i="3"/>
  <c r="P7230" i="3"/>
  <c r="P7231" i="3"/>
  <c r="P7232" i="3"/>
  <c r="P7233" i="3"/>
  <c r="P7234" i="3"/>
  <c r="P7235" i="3"/>
  <c r="P7236" i="3"/>
  <c r="P7237" i="3"/>
  <c r="P7238" i="3"/>
  <c r="P7239" i="3"/>
  <c r="P7240" i="3"/>
  <c r="P7241" i="3"/>
  <c r="P7242" i="3"/>
  <c r="P7243" i="3"/>
  <c r="P7244" i="3"/>
  <c r="P7245" i="3"/>
  <c r="P7246" i="3"/>
  <c r="P7247" i="3"/>
  <c r="P7248" i="3"/>
  <c r="P7249" i="3"/>
  <c r="P7250" i="3"/>
  <c r="P7251" i="3"/>
  <c r="P7252" i="3"/>
  <c r="P7253" i="3"/>
  <c r="P7254" i="3"/>
  <c r="P7255" i="3"/>
  <c r="P7256" i="3"/>
  <c r="P7257" i="3"/>
  <c r="P7258" i="3"/>
  <c r="P7259" i="3"/>
  <c r="P7260" i="3"/>
  <c r="P7261" i="3"/>
  <c r="P7262" i="3"/>
  <c r="P7263" i="3"/>
  <c r="P7264" i="3"/>
  <c r="P7265" i="3"/>
  <c r="P7266" i="3"/>
  <c r="P7267" i="3"/>
  <c r="P7268" i="3"/>
  <c r="P7269" i="3"/>
  <c r="P7270" i="3"/>
  <c r="P7271" i="3"/>
  <c r="P7272" i="3"/>
  <c r="P7273" i="3"/>
  <c r="P7274" i="3"/>
  <c r="P7275" i="3"/>
  <c r="P7276" i="3"/>
  <c r="P7277" i="3"/>
  <c r="P7278" i="3"/>
  <c r="P7279" i="3"/>
  <c r="P7280" i="3"/>
  <c r="P7281" i="3"/>
  <c r="P7282" i="3"/>
  <c r="P7283" i="3"/>
  <c r="P7284" i="3"/>
  <c r="P7285" i="3"/>
  <c r="P7286" i="3"/>
  <c r="P7287" i="3"/>
  <c r="P7288" i="3"/>
  <c r="P7289" i="3"/>
  <c r="P7290" i="3"/>
  <c r="P7291" i="3"/>
  <c r="P7292" i="3"/>
  <c r="P7293" i="3"/>
  <c r="P7294" i="3"/>
  <c r="P7295" i="3"/>
  <c r="P7296" i="3"/>
  <c r="P7297" i="3"/>
  <c r="P7298" i="3"/>
  <c r="P7299" i="3"/>
  <c r="P7300" i="3"/>
  <c r="P7301" i="3"/>
  <c r="P7302" i="3"/>
  <c r="P7303" i="3"/>
  <c r="P7304" i="3"/>
  <c r="P7305" i="3"/>
  <c r="P7306" i="3"/>
  <c r="P7307" i="3"/>
  <c r="P7308" i="3"/>
  <c r="P7309" i="3"/>
  <c r="P7310" i="3"/>
  <c r="P7311" i="3"/>
  <c r="P7312" i="3"/>
  <c r="P7313" i="3"/>
  <c r="P7314" i="3"/>
  <c r="P7315" i="3"/>
  <c r="P7316" i="3"/>
  <c r="P7317" i="3"/>
  <c r="P7318" i="3"/>
  <c r="P7319" i="3"/>
  <c r="P7320" i="3"/>
  <c r="P7321" i="3"/>
  <c r="P7322" i="3"/>
  <c r="P7323" i="3"/>
  <c r="P7324" i="3"/>
  <c r="P7325" i="3"/>
  <c r="P7326" i="3"/>
  <c r="P7327" i="3"/>
  <c r="P7328" i="3"/>
  <c r="P7329" i="3"/>
  <c r="P7330" i="3"/>
  <c r="P7331" i="3"/>
  <c r="P7332" i="3"/>
  <c r="P7333" i="3"/>
  <c r="P7334" i="3"/>
  <c r="P7335" i="3"/>
  <c r="P7336" i="3"/>
  <c r="P7337" i="3"/>
  <c r="P7338" i="3"/>
  <c r="P7339" i="3"/>
  <c r="P7340" i="3"/>
  <c r="P7341" i="3"/>
  <c r="P7342" i="3"/>
  <c r="P7343" i="3"/>
  <c r="P7344" i="3"/>
  <c r="P7345" i="3"/>
  <c r="P7346" i="3"/>
  <c r="P7347" i="3"/>
  <c r="P7348" i="3"/>
  <c r="P7349" i="3"/>
  <c r="P7350" i="3"/>
  <c r="P7351" i="3"/>
  <c r="P7352" i="3"/>
  <c r="P7353" i="3"/>
  <c r="P7354" i="3"/>
  <c r="P7355" i="3"/>
  <c r="P7356" i="3"/>
  <c r="P7357" i="3"/>
  <c r="P7358" i="3"/>
  <c r="P7359" i="3"/>
  <c r="P7360" i="3"/>
  <c r="P7361" i="3"/>
  <c r="P7362" i="3"/>
  <c r="P7363" i="3"/>
  <c r="P7364" i="3"/>
  <c r="P7365" i="3"/>
  <c r="P7366" i="3"/>
  <c r="P7367" i="3"/>
  <c r="P7368" i="3"/>
  <c r="P7369" i="3"/>
  <c r="P7370" i="3"/>
  <c r="P7371" i="3"/>
  <c r="P7372" i="3"/>
  <c r="P7373" i="3"/>
  <c r="P7374" i="3"/>
  <c r="P7375" i="3"/>
  <c r="P7376" i="3"/>
  <c r="P7377" i="3"/>
  <c r="P7378" i="3"/>
  <c r="P7379" i="3"/>
  <c r="P7380" i="3"/>
  <c r="P7381" i="3"/>
  <c r="P7382" i="3"/>
  <c r="P7383" i="3"/>
  <c r="P7384" i="3"/>
  <c r="P7385" i="3"/>
  <c r="P7386" i="3"/>
  <c r="P7387" i="3"/>
  <c r="P7388" i="3"/>
  <c r="P7389" i="3"/>
  <c r="P7390" i="3"/>
  <c r="P7391" i="3"/>
  <c r="P7392" i="3"/>
  <c r="P7393" i="3"/>
  <c r="P7394" i="3"/>
  <c r="P7395" i="3"/>
  <c r="P7396" i="3"/>
  <c r="P7397" i="3"/>
  <c r="P7398" i="3"/>
  <c r="P7399" i="3"/>
  <c r="P7400" i="3"/>
  <c r="P7401" i="3"/>
  <c r="P7402" i="3"/>
  <c r="P7403" i="3"/>
  <c r="P7404" i="3"/>
  <c r="P7405" i="3"/>
  <c r="P7406" i="3"/>
  <c r="P7407" i="3"/>
  <c r="P7408" i="3"/>
  <c r="P7409" i="3"/>
  <c r="P7410" i="3"/>
  <c r="P7411" i="3"/>
  <c r="P7412" i="3"/>
  <c r="P7413" i="3"/>
  <c r="P7414" i="3"/>
  <c r="P7415" i="3"/>
  <c r="P7416" i="3"/>
  <c r="P7417" i="3"/>
  <c r="P7418" i="3"/>
  <c r="P7419" i="3"/>
  <c r="P7420" i="3"/>
  <c r="P7421" i="3"/>
  <c r="P7422" i="3"/>
  <c r="P7423" i="3"/>
  <c r="P7424" i="3"/>
  <c r="P7425" i="3"/>
  <c r="P7426" i="3"/>
  <c r="P7427" i="3"/>
  <c r="P7428" i="3"/>
  <c r="P7429" i="3"/>
  <c r="P7430" i="3"/>
  <c r="P7431" i="3"/>
  <c r="P7432" i="3"/>
  <c r="P7433" i="3"/>
  <c r="P7434" i="3"/>
  <c r="P7435" i="3"/>
  <c r="P7436" i="3"/>
  <c r="P7437" i="3"/>
  <c r="P7438" i="3"/>
  <c r="P7439" i="3"/>
  <c r="P7440" i="3"/>
  <c r="P7441" i="3"/>
  <c r="P7442" i="3"/>
  <c r="P7443" i="3"/>
  <c r="P7444" i="3"/>
  <c r="P7445" i="3"/>
  <c r="P7446" i="3"/>
  <c r="P7447" i="3"/>
  <c r="P7448" i="3"/>
  <c r="P7449" i="3"/>
  <c r="P7450" i="3"/>
  <c r="P7451" i="3"/>
  <c r="P7452" i="3"/>
  <c r="P7453" i="3"/>
  <c r="P7454" i="3"/>
  <c r="P7455" i="3"/>
  <c r="P7456" i="3"/>
  <c r="P7457" i="3"/>
  <c r="P7458" i="3"/>
  <c r="P7459" i="3"/>
  <c r="P7460" i="3"/>
  <c r="P7461" i="3"/>
  <c r="P7462" i="3"/>
  <c r="P7463" i="3"/>
  <c r="P7464" i="3"/>
  <c r="P7465" i="3"/>
  <c r="P7466" i="3"/>
  <c r="P7467" i="3"/>
  <c r="P7468" i="3"/>
  <c r="P7469" i="3"/>
  <c r="P7470" i="3"/>
  <c r="P7471" i="3"/>
  <c r="P7472" i="3"/>
  <c r="P7473" i="3"/>
  <c r="P7474" i="3"/>
  <c r="P7475" i="3"/>
  <c r="P7476" i="3"/>
  <c r="P7477" i="3"/>
  <c r="P7478" i="3"/>
  <c r="P7479" i="3"/>
  <c r="P7480" i="3"/>
  <c r="P7481" i="3"/>
  <c r="P7482" i="3"/>
  <c r="P7483" i="3"/>
  <c r="P7484" i="3"/>
  <c r="P7485" i="3"/>
  <c r="P7486" i="3"/>
  <c r="P7487" i="3"/>
  <c r="P7488" i="3"/>
  <c r="P7489" i="3"/>
  <c r="P7490" i="3"/>
  <c r="P7491" i="3"/>
  <c r="P7492" i="3"/>
  <c r="P7493" i="3"/>
  <c r="P7494" i="3"/>
  <c r="P7495" i="3"/>
  <c r="P7496" i="3"/>
  <c r="P7497" i="3"/>
  <c r="P7498" i="3"/>
  <c r="P7499" i="3"/>
  <c r="P7500" i="3"/>
  <c r="P7501" i="3"/>
  <c r="P7502" i="3"/>
  <c r="P7503" i="3"/>
  <c r="P7504" i="3"/>
  <c r="P7505" i="3"/>
  <c r="P7506" i="3"/>
  <c r="P7507" i="3"/>
  <c r="P7508" i="3"/>
  <c r="P7509" i="3"/>
  <c r="P7510" i="3"/>
  <c r="P7511" i="3"/>
  <c r="P7512" i="3"/>
  <c r="P7513" i="3"/>
  <c r="P7514" i="3"/>
  <c r="P7515" i="3"/>
  <c r="P7516" i="3"/>
  <c r="P7517" i="3"/>
  <c r="P7518" i="3"/>
  <c r="P7519" i="3"/>
  <c r="P7520" i="3"/>
  <c r="P7521" i="3"/>
  <c r="P7522" i="3"/>
  <c r="P7523" i="3"/>
  <c r="P7524" i="3"/>
  <c r="P7525" i="3"/>
  <c r="P7526" i="3"/>
  <c r="P7527" i="3"/>
  <c r="P7528" i="3"/>
  <c r="P7529" i="3"/>
  <c r="P7530" i="3"/>
  <c r="P7531" i="3"/>
  <c r="P7532" i="3"/>
  <c r="P7533" i="3"/>
  <c r="P7534" i="3"/>
  <c r="P7535" i="3"/>
  <c r="P7536" i="3"/>
  <c r="P7537" i="3"/>
  <c r="P7538" i="3"/>
  <c r="P7539" i="3"/>
  <c r="P7540" i="3"/>
  <c r="P7541" i="3"/>
  <c r="P7542" i="3"/>
  <c r="P7543" i="3"/>
  <c r="P7544" i="3"/>
  <c r="P7545" i="3"/>
  <c r="P7546" i="3"/>
  <c r="P7547" i="3"/>
  <c r="P7548" i="3"/>
  <c r="P7549" i="3"/>
  <c r="P7550" i="3"/>
  <c r="P7551" i="3"/>
  <c r="P7552" i="3"/>
  <c r="P7553" i="3"/>
  <c r="P7554" i="3"/>
  <c r="P7555" i="3"/>
  <c r="P7556" i="3"/>
  <c r="P7557" i="3"/>
  <c r="P7558" i="3"/>
  <c r="P7559" i="3"/>
  <c r="P7560" i="3"/>
  <c r="P7561" i="3"/>
  <c r="P7562" i="3"/>
  <c r="P7563" i="3"/>
  <c r="P7564" i="3"/>
  <c r="P7565" i="3"/>
  <c r="P7566" i="3"/>
  <c r="P7567" i="3"/>
  <c r="P7568" i="3"/>
  <c r="P7569" i="3"/>
  <c r="P7570" i="3"/>
  <c r="P7571" i="3"/>
  <c r="P7572" i="3"/>
  <c r="P7573" i="3"/>
  <c r="P7574" i="3"/>
  <c r="P7575" i="3"/>
  <c r="P7576" i="3"/>
  <c r="P7577" i="3"/>
  <c r="P7578" i="3"/>
  <c r="P7579" i="3"/>
  <c r="P7580" i="3"/>
  <c r="P7581" i="3"/>
  <c r="P7582" i="3"/>
  <c r="P7583" i="3"/>
  <c r="P7584" i="3"/>
  <c r="P7585" i="3"/>
  <c r="P7586" i="3"/>
  <c r="P7587" i="3"/>
  <c r="P7588" i="3"/>
  <c r="P7589" i="3"/>
  <c r="P7590" i="3"/>
  <c r="P7591" i="3"/>
  <c r="P7592" i="3"/>
  <c r="P7593" i="3"/>
  <c r="P7594" i="3"/>
  <c r="P7595" i="3"/>
  <c r="P7596" i="3"/>
  <c r="P7597" i="3"/>
  <c r="P7598" i="3"/>
  <c r="P7599" i="3"/>
  <c r="P7600" i="3"/>
  <c r="P7601" i="3"/>
  <c r="P7602" i="3"/>
  <c r="P7603" i="3"/>
  <c r="P7604" i="3"/>
  <c r="P7605" i="3"/>
  <c r="P7606" i="3"/>
  <c r="P7607" i="3"/>
  <c r="P7608" i="3"/>
  <c r="P7609" i="3"/>
  <c r="P7610" i="3"/>
  <c r="P7611" i="3"/>
  <c r="P7612" i="3"/>
  <c r="P7613" i="3"/>
  <c r="P7614" i="3"/>
  <c r="P7615" i="3"/>
  <c r="P7616" i="3"/>
  <c r="P7617" i="3"/>
  <c r="P7618" i="3"/>
  <c r="P7619" i="3"/>
  <c r="P7620" i="3"/>
  <c r="P7621" i="3"/>
  <c r="P7622" i="3"/>
  <c r="P7623" i="3"/>
  <c r="P7624" i="3"/>
  <c r="P7625" i="3"/>
  <c r="P7626" i="3"/>
  <c r="P7627" i="3"/>
  <c r="P7628" i="3"/>
  <c r="P7629" i="3"/>
  <c r="P7630" i="3"/>
  <c r="P7631" i="3"/>
  <c r="P7632" i="3"/>
  <c r="P7633" i="3"/>
  <c r="P7634" i="3"/>
  <c r="P7635" i="3"/>
  <c r="P7636" i="3"/>
  <c r="P7637" i="3"/>
  <c r="P7638" i="3"/>
  <c r="P7639" i="3"/>
  <c r="P7640" i="3"/>
  <c r="P7641" i="3"/>
  <c r="P7642" i="3"/>
  <c r="P7643" i="3"/>
  <c r="P7644" i="3"/>
  <c r="P7645" i="3"/>
  <c r="P7646" i="3"/>
  <c r="P7647" i="3"/>
  <c r="P7648" i="3"/>
  <c r="P7649" i="3"/>
  <c r="P7650" i="3"/>
  <c r="P7651" i="3"/>
  <c r="P7652" i="3"/>
  <c r="P7653" i="3"/>
  <c r="P7654" i="3"/>
  <c r="P7655" i="3"/>
  <c r="P7656" i="3"/>
  <c r="P7657" i="3"/>
  <c r="P7658" i="3"/>
  <c r="P7659" i="3"/>
  <c r="P7660" i="3"/>
  <c r="P7661" i="3"/>
  <c r="P7662" i="3"/>
  <c r="P7663" i="3"/>
  <c r="P7664" i="3"/>
  <c r="P7665" i="3"/>
  <c r="P7666" i="3"/>
  <c r="P7667" i="3"/>
  <c r="P7668" i="3"/>
  <c r="P7669" i="3"/>
  <c r="P7670" i="3"/>
  <c r="P7671" i="3"/>
  <c r="P7672" i="3"/>
  <c r="P7673" i="3"/>
  <c r="P7674" i="3"/>
  <c r="P7675" i="3"/>
  <c r="P7676" i="3"/>
  <c r="P7677" i="3"/>
  <c r="P7678" i="3"/>
  <c r="P7679" i="3"/>
  <c r="P7680" i="3"/>
  <c r="P7681" i="3"/>
  <c r="P7682" i="3"/>
  <c r="P7683" i="3"/>
  <c r="P7684" i="3"/>
  <c r="P7685" i="3"/>
  <c r="P7686" i="3"/>
  <c r="P7687" i="3"/>
  <c r="P7688" i="3"/>
  <c r="P7689" i="3"/>
  <c r="P7690" i="3"/>
  <c r="P7691" i="3"/>
  <c r="P7692" i="3"/>
  <c r="P7693" i="3"/>
  <c r="P7694" i="3"/>
  <c r="P7695" i="3"/>
  <c r="P7696" i="3"/>
  <c r="P7697" i="3"/>
  <c r="P7698" i="3"/>
  <c r="P7699" i="3"/>
  <c r="P7700" i="3"/>
  <c r="P7701" i="3"/>
  <c r="P7702" i="3"/>
  <c r="P7703" i="3"/>
  <c r="P7704" i="3"/>
  <c r="P7705" i="3"/>
  <c r="P7706" i="3"/>
  <c r="P7707" i="3"/>
  <c r="P7708" i="3"/>
  <c r="P7709" i="3"/>
  <c r="P7710" i="3"/>
  <c r="P7711" i="3"/>
  <c r="P7712" i="3"/>
  <c r="P7713" i="3"/>
  <c r="P7714" i="3"/>
  <c r="P7715" i="3"/>
  <c r="P7716" i="3"/>
  <c r="P7717" i="3"/>
  <c r="P7718" i="3"/>
  <c r="P7719" i="3"/>
  <c r="P7720" i="3"/>
  <c r="P7721" i="3"/>
  <c r="P7722" i="3"/>
  <c r="P7723" i="3"/>
  <c r="P7724" i="3"/>
  <c r="P7725" i="3"/>
  <c r="P7726" i="3"/>
  <c r="P7727" i="3"/>
  <c r="P7728" i="3"/>
  <c r="P7729" i="3"/>
  <c r="P7730" i="3"/>
  <c r="P7731" i="3"/>
  <c r="P7732" i="3"/>
  <c r="P7733" i="3"/>
  <c r="P7734" i="3"/>
  <c r="P7735" i="3"/>
  <c r="P7736" i="3"/>
  <c r="P7737" i="3"/>
  <c r="P7738" i="3"/>
  <c r="P7739" i="3"/>
  <c r="P7740" i="3"/>
  <c r="P7741" i="3"/>
  <c r="P7742" i="3"/>
  <c r="P7743" i="3"/>
  <c r="P7744" i="3"/>
  <c r="P7745" i="3"/>
  <c r="P7746" i="3"/>
  <c r="P7747" i="3"/>
  <c r="P7748" i="3"/>
  <c r="P7749" i="3"/>
  <c r="P7750" i="3"/>
  <c r="P7751" i="3"/>
  <c r="P7752" i="3"/>
  <c r="P7753" i="3"/>
  <c r="P7754" i="3"/>
  <c r="P7755" i="3"/>
  <c r="P7756" i="3"/>
  <c r="P7757" i="3"/>
  <c r="P7758" i="3"/>
  <c r="P7759" i="3"/>
  <c r="P7760" i="3"/>
  <c r="P7761" i="3"/>
  <c r="P7762" i="3"/>
  <c r="P7763" i="3"/>
  <c r="P7764" i="3"/>
  <c r="P7765" i="3"/>
  <c r="P7766" i="3"/>
  <c r="P7767" i="3"/>
  <c r="P7768" i="3"/>
  <c r="P7769" i="3"/>
  <c r="P7770" i="3"/>
  <c r="P7771" i="3"/>
  <c r="P7772" i="3"/>
  <c r="P7773" i="3"/>
  <c r="P7774" i="3"/>
  <c r="P7775" i="3"/>
  <c r="P7776" i="3"/>
  <c r="P7777" i="3"/>
  <c r="P7778" i="3"/>
  <c r="P7779" i="3"/>
  <c r="P7780" i="3"/>
  <c r="P7781" i="3"/>
  <c r="P7782" i="3"/>
  <c r="P7783" i="3"/>
  <c r="P7784" i="3"/>
  <c r="P7785" i="3"/>
  <c r="P7786" i="3"/>
  <c r="P7787" i="3"/>
  <c r="P7788" i="3"/>
  <c r="P7789" i="3"/>
  <c r="P7790" i="3"/>
  <c r="P7791" i="3"/>
  <c r="P7792" i="3"/>
  <c r="P7793" i="3"/>
  <c r="P7794" i="3"/>
  <c r="P7795" i="3"/>
  <c r="P7796" i="3"/>
  <c r="P7797" i="3"/>
  <c r="P7798" i="3"/>
  <c r="P7799" i="3"/>
  <c r="P7800" i="3"/>
  <c r="P7801" i="3"/>
  <c r="P7802" i="3"/>
  <c r="P7803" i="3"/>
  <c r="P7804" i="3"/>
  <c r="P7805" i="3"/>
  <c r="P7806" i="3"/>
  <c r="P7807" i="3"/>
  <c r="P7808" i="3"/>
  <c r="P7809" i="3"/>
  <c r="P7810" i="3"/>
  <c r="P7811" i="3"/>
  <c r="P7812" i="3"/>
  <c r="P7813" i="3"/>
  <c r="P7814" i="3"/>
  <c r="P7815" i="3"/>
  <c r="P7816" i="3"/>
  <c r="P7817" i="3"/>
  <c r="P7818" i="3"/>
  <c r="P7819" i="3"/>
  <c r="P7820" i="3"/>
  <c r="P7821" i="3"/>
  <c r="P7822" i="3"/>
  <c r="P7823" i="3"/>
  <c r="P7824" i="3"/>
  <c r="P7825" i="3"/>
  <c r="P7826" i="3"/>
  <c r="P7827" i="3"/>
  <c r="P7828" i="3"/>
  <c r="P7829" i="3"/>
  <c r="P7830" i="3"/>
  <c r="P7831" i="3"/>
  <c r="P7832" i="3"/>
  <c r="P7833" i="3"/>
  <c r="P7834" i="3"/>
  <c r="P7835" i="3"/>
  <c r="P7836" i="3"/>
  <c r="P7837" i="3"/>
  <c r="P7838" i="3"/>
  <c r="P7839" i="3"/>
  <c r="P7840" i="3"/>
  <c r="P7841" i="3"/>
  <c r="P7842" i="3"/>
  <c r="P7843" i="3"/>
  <c r="P7844" i="3"/>
  <c r="P7845" i="3"/>
  <c r="P7846" i="3"/>
  <c r="P7847" i="3"/>
  <c r="P7848" i="3"/>
  <c r="P7849" i="3"/>
  <c r="P7850" i="3"/>
  <c r="P7851" i="3"/>
  <c r="P7852" i="3"/>
  <c r="P7853" i="3"/>
  <c r="P7854" i="3"/>
  <c r="P7855" i="3"/>
  <c r="P7856" i="3"/>
  <c r="P7857" i="3"/>
  <c r="P7858" i="3"/>
  <c r="P7859" i="3"/>
  <c r="P7860" i="3"/>
  <c r="P7861" i="3"/>
  <c r="P7862" i="3"/>
  <c r="P7863" i="3"/>
  <c r="P7864" i="3"/>
  <c r="P7865" i="3"/>
  <c r="P7866" i="3"/>
  <c r="P7867" i="3"/>
  <c r="P7868" i="3"/>
  <c r="P7869" i="3"/>
  <c r="P7870" i="3"/>
  <c r="P7871" i="3"/>
  <c r="P7872" i="3"/>
  <c r="P7873" i="3"/>
  <c r="P7874" i="3"/>
  <c r="P7875" i="3"/>
  <c r="P7876" i="3"/>
  <c r="P7877" i="3"/>
  <c r="P7878" i="3"/>
  <c r="P7879" i="3"/>
  <c r="P7880" i="3"/>
  <c r="P7881" i="3"/>
  <c r="P7882" i="3"/>
  <c r="P7883" i="3"/>
  <c r="P7884" i="3"/>
  <c r="P7885" i="3"/>
  <c r="P7886" i="3"/>
  <c r="P7887" i="3"/>
  <c r="P7888" i="3"/>
  <c r="P7889" i="3"/>
  <c r="P7890" i="3"/>
  <c r="P7891" i="3"/>
  <c r="P7892" i="3"/>
  <c r="P7893" i="3"/>
  <c r="P7894" i="3"/>
  <c r="P7895" i="3"/>
  <c r="P7896" i="3"/>
  <c r="P7897" i="3"/>
  <c r="P7898" i="3"/>
  <c r="P7899" i="3"/>
  <c r="P7900" i="3"/>
  <c r="P7901" i="3"/>
  <c r="P7902" i="3"/>
  <c r="P7903" i="3"/>
  <c r="P7904" i="3"/>
  <c r="P7905" i="3"/>
  <c r="P7906" i="3"/>
  <c r="P7907" i="3"/>
  <c r="P7908" i="3"/>
  <c r="P7909" i="3"/>
  <c r="P7910" i="3"/>
  <c r="P7911" i="3"/>
  <c r="P7912" i="3"/>
  <c r="P7913" i="3"/>
  <c r="P7914" i="3"/>
  <c r="P7915" i="3"/>
  <c r="P7916" i="3"/>
  <c r="P7917" i="3"/>
  <c r="P7918" i="3"/>
  <c r="P7919" i="3"/>
  <c r="P7920" i="3"/>
  <c r="P7921" i="3"/>
  <c r="P7922" i="3"/>
  <c r="P7923" i="3"/>
  <c r="P7924" i="3"/>
  <c r="P7925" i="3"/>
  <c r="P7926" i="3"/>
  <c r="P7927" i="3"/>
  <c r="P7928" i="3"/>
  <c r="P7929" i="3"/>
  <c r="P7930" i="3"/>
  <c r="P7931" i="3"/>
  <c r="P7932" i="3"/>
  <c r="P7933" i="3"/>
  <c r="P7934" i="3"/>
  <c r="P7935" i="3"/>
  <c r="P7936" i="3"/>
  <c r="P7937" i="3"/>
  <c r="P7938" i="3"/>
  <c r="P7939" i="3"/>
  <c r="P7940" i="3"/>
  <c r="P7941" i="3"/>
  <c r="P7942" i="3"/>
  <c r="P7943" i="3"/>
  <c r="P7944" i="3"/>
  <c r="P7945" i="3"/>
  <c r="P7946" i="3"/>
  <c r="P7947" i="3"/>
  <c r="P7948" i="3"/>
  <c r="P7949" i="3"/>
  <c r="P7950" i="3"/>
  <c r="P7951" i="3"/>
  <c r="P7952" i="3"/>
  <c r="P7953" i="3"/>
  <c r="P7954" i="3"/>
  <c r="P7955" i="3"/>
  <c r="P7956" i="3"/>
  <c r="P7957" i="3"/>
  <c r="P7958" i="3"/>
  <c r="P7959" i="3"/>
  <c r="P7960" i="3"/>
  <c r="P7961" i="3"/>
  <c r="P7962" i="3"/>
  <c r="P7963" i="3"/>
  <c r="P7964" i="3"/>
  <c r="P7965" i="3"/>
  <c r="P7966" i="3"/>
  <c r="P7967" i="3"/>
  <c r="P7968" i="3"/>
  <c r="P7969" i="3"/>
  <c r="P7970" i="3"/>
  <c r="P7971" i="3"/>
  <c r="P7972" i="3"/>
  <c r="P7973" i="3"/>
  <c r="P7974" i="3"/>
  <c r="P7975" i="3"/>
  <c r="P7976" i="3"/>
  <c r="P7977" i="3"/>
  <c r="P7978" i="3"/>
  <c r="P7979" i="3"/>
  <c r="P7980" i="3"/>
  <c r="P7981" i="3"/>
  <c r="P7982" i="3"/>
  <c r="P7983" i="3"/>
  <c r="P7984" i="3"/>
  <c r="P7985" i="3"/>
  <c r="P7986" i="3"/>
  <c r="P7987" i="3"/>
  <c r="P7988" i="3"/>
  <c r="P7989" i="3"/>
  <c r="P7990" i="3"/>
  <c r="P7991" i="3"/>
  <c r="P7992" i="3"/>
  <c r="P7993" i="3"/>
  <c r="P7994" i="3"/>
  <c r="P7995" i="3"/>
  <c r="P7996" i="3"/>
  <c r="P7997" i="3"/>
  <c r="P7998" i="3"/>
  <c r="P7999" i="3"/>
  <c r="P8000" i="3"/>
  <c r="P8001" i="3"/>
  <c r="P8002" i="3"/>
  <c r="P8003" i="3"/>
  <c r="P8004" i="3"/>
  <c r="P8005" i="3"/>
  <c r="P8006" i="3"/>
  <c r="P8007" i="3"/>
  <c r="P8008" i="3"/>
  <c r="P8009" i="3"/>
  <c r="P8010" i="3"/>
  <c r="P8011" i="3"/>
  <c r="P8012" i="3"/>
  <c r="P8013" i="3"/>
  <c r="P8014" i="3"/>
  <c r="P8015" i="3"/>
  <c r="P8016" i="3"/>
  <c r="P8017" i="3"/>
  <c r="P8018" i="3"/>
  <c r="P8019" i="3"/>
  <c r="P8020" i="3"/>
  <c r="P8021" i="3"/>
  <c r="P8022" i="3"/>
  <c r="P8023" i="3"/>
  <c r="P8024" i="3"/>
  <c r="P8025" i="3"/>
  <c r="P8026" i="3"/>
  <c r="P8027" i="3"/>
  <c r="P8028" i="3"/>
  <c r="P8029" i="3"/>
  <c r="P8030" i="3"/>
  <c r="P8031" i="3"/>
  <c r="P8032" i="3"/>
  <c r="P8033" i="3"/>
  <c r="P8034" i="3"/>
  <c r="P8035" i="3"/>
  <c r="P8036" i="3"/>
  <c r="P8037" i="3"/>
  <c r="P8038" i="3"/>
  <c r="P8039" i="3"/>
  <c r="P8040" i="3"/>
  <c r="P8041" i="3"/>
  <c r="P8042" i="3"/>
  <c r="P8043" i="3"/>
  <c r="P8044" i="3"/>
  <c r="P8045" i="3"/>
  <c r="P8046" i="3"/>
  <c r="P8047" i="3"/>
  <c r="P8048" i="3"/>
  <c r="P8049" i="3"/>
  <c r="P8050" i="3"/>
  <c r="P8051" i="3"/>
  <c r="P8052" i="3"/>
  <c r="P8053" i="3"/>
  <c r="P8054" i="3"/>
  <c r="P8055" i="3"/>
  <c r="P8056" i="3"/>
  <c r="P8057" i="3"/>
  <c r="P8058" i="3"/>
  <c r="P8059" i="3"/>
  <c r="P8060" i="3"/>
  <c r="P8061" i="3"/>
  <c r="P8062" i="3"/>
  <c r="P8063" i="3"/>
  <c r="P8064" i="3"/>
  <c r="P8065" i="3"/>
  <c r="P8066" i="3"/>
  <c r="P8067" i="3"/>
  <c r="P8068" i="3"/>
  <c r="P8069" i="3"/>
  <c r="P8070" i="3"/>
  <c r="P8071" i="3"/>
  <c r="P8072" i="3"/>
  <c r="P8073" i="3"/>
  <c r="P8074" i="3"/>
  <c r="P8075" i="3"/>
  <c r="P8076" i="3"/>
  <c r="P8077" i="3"/>
  <c r="P8078" i="3"/>
  <c r="P8079" i="3"/>
  <c r="P8080" i="3"/>
  <c r="P8081" i="3"/>
  <c r="P8082" i="3"/>
  <c r="P8083" i="3"/>
  <c r="P8084" i="3"/>
  <c r="P8085" i="3"/>
  <c r="P8086" i="3"/>
  <c r="P8087" i="3"/>
  <c r="P8088" i="3"/>
  <c r="P8089" i="3"/>
  <c r="P8090" i="3"/>
  <c r="P8091" i="3"/>
  <c r="P8092" i="3"/>
  <c r="P8093" i="3"/>
  <c r="P8094" i="3"/>
  <c r="P8095" i="3"/>
  <c r="P8096" i="3"/>
  <c r="P8097" i="3"/>
  <c r="P8098" i="3"/>
  <c r="P8099" i="3"/>
  <c r="P8100" i="3"/>
  <c r="P8101" i="3"/>
  <c r="P8102" i="3"/>
  <c r="P8103" i="3"/>
  <c r="P8104" i="3"/>
  <c r="P8105" i="3"/>
  <c r="P8106" i="3"/>
  <c r="P8107" i="3"/>
  <c r="P8108" i="3"/>
  <c r="P8109" i="3"/>
  <c r="P8110" i="3"/>
  <c r="P8111" i="3"/>
  <c r="P8112" i="3"/>
  <c r="P8113" i="3"/>
  <c r="P8114" i="3"/>
  <c r="P8115" i="3"/>
  <c r="P8116" i="3"/>
  <c r="P8117" i="3"/>
  <c r="P8118" i="3"/>
  <c r="P8119" i="3"/>
  <c r="P8120" i="3"/>
  <c r="P8121" i="3"/>
  <c r="P8122" i="3"/>
  <c r="P8123" i="3"/>
  <c r="P8124" i="3"/>
  <c r="P8125" i="3"/>
  <c r="P8126" i="3"/>
  <c r="P8127" i="3"/>
  <c r="P8128" i="3"/>
  <c r="P8129" i="3"/>
  <c r="P8130" i="3"/>
  <c r="P8131" i="3"/>
  <c r="P8132" i="3"/>
  <c r="P8133" i="3"/>
  <c r="P8134" i="3"/>
  <c r="P8135" i="3"/>
  <c r="P8136" i="3"/>
  <c r="P8137" i="3"/>
  <c r="P8138" i="3"/>
  <c r="P8139" i="3"/>
  <c r="P8140" i="3"/>
  <c r="P8141" i="3"/>
  <c r="P8142" i="3"/>
  <c r="P8143" i="3"/>
  <c r="P8144" i="3"/>
  <c r="P8145" i="3"/>
  <c r="P8146" i="3"/>
  <c r="P8147" i="3"/>
  <c r="P8148" i="3"/>
  <c r="P8149" i="3"/>
  <c r="P8150" i="3"/>
  <c r="P8151" i="3"/>
  <c r="P8152" i="3"/>
  <c r="P8153" i="3"/>
  <c r="P8154" i="3"/>
  <c r="P8155" i="3"/>
  <c r="P8156" i="3"/>
  <c r="P8157" i="3"/>
  <c r="P8158" i="3"/>
  <c r="P8159" i="3"/>
  <c r="P8160" i="3"/>
  <c r="P8161" i="3"/>
  <c r="P8162" i="3"/>
  <c r="P8163" i="3"/>
  <c r="P8164" i="3"/>
  <c r="P8165" i="3"/>
  <c r="P8166" i="3"/>
  <c r="P8167" i="3"/>
  <c r="P8168" i="3"/>
  <c r="P8169" i="3"/>
  <c r="P8170" i="3"/>
  <c r="P8171" i="3"/>
  <c r="P8172" i="3"/>
  <c r="P8173" i="3"/>
  <c r="P8174" i="3"/>
  <c r="P8175" i="3"/>
  <c r="P8176" i="3"/>
  <c r="P8177" i="3"/>
  <c r="P8178" i="3"/>
  <c r="P8179" i="3"/>
  <c r="P8180" i="3"/>
  <c r="P8181" i="3"/>
  <c r="P8182" i="3"/>
  <c r="P8183" i="3"/>
  <c r="P8184" i="3"/>
  <c r="P8185" i="3"/>
  <c r="P8186" i="3"/>
  <c r="P8187" i="3"/>
  <c r="P8188" i="3"/>
  <c r="P8189" i="3"/>
  <c r="P8190" i="3"/>
  <c r="P8191" i="3"/>
  <c r="P8192" i="3"/>
  <c r="P8193" i="3"/>
  <c r="P8194" i="3"/>
  <c r="P8195" i="3"/>
  <c r="P8196" i="3"/>
  <c r="P8197" i="3"/>
  <c r="P8198" i="3"/>
  <c r="P8199" i="3"/>
  <c r="P8200" i="3"/>
  <c r="P8201" i="3"/>
  <c r="P8202" i="3"/>
  <c r="P8203" i="3"/>
  <c r="P8204" i="3"/>
  <c r="P8205" i="3"/>
  <c r="P8206" i="3"/>
  <c r="P8207" i="3"/>
  <c r="P8208" i="3"/>
  <c r="P8209" i="3"/>
  <c r="P8210" i="3"/>
  <c r="P8211" i="3"/>
  <c r="P8212" i="3"/>
  <c r="P8213" i="3"/>
  <c r="P8214" i="3"/>
  <c r="P8215" i="3"/>
  <c r="P8216" i="3"/>
  <c r="P8217" i="3"/>
  <c r="P8218" i="3"/>
  <c r="P8219" i="3"/>
  <c r="P8220" i="3"/>
  <c r="P8221" i="3"/>
  <c r="P8222" i="3"/>
  <c r="P8223" i="3"/>
  <c r="P8224" i="3"/>
  <c r="P8225" i="3"/>
  <c r="P8226" i="3"/>
  <c r="P8227" i="3"/>
  <c r="P8228" i="3"/>
  <c r="P8229" i="3"/>
  <c r="P8230" i="3"/>
  <c r="P8231" i="3"/>
  <c r="P8232" i="3"/>
  <c r="P8233" i="3"/>
  <c r="P8234" i="3"/>
  <c r="P8235" i="3"/>
  <c r="P8236" i="3"/>
  <c r="P8237" i="3"/>
  <c r="P8238" i="3"/>
  <c r="P8239" i="3"/>
  <c r="P8240" i="3"/>
  <c r="P8241" i="3"/>
  <c r="P8242" i="3"/>
  <c r="P8243" i="3"/>
  <c r="P8244" i="3"/>
  <c r="P8245" i="3"/>
  <c r="P8246" i="3"/>
  <c r="P8247" i="3"/>
  <c r="P8248" i="3"/>
  <c r="P8249" i="3"/>
  <c r="P8250" i="3"/>
  <c r="P8251" i="3"/>
  <c r="P8252" i="3"/>
  <c r="P8253" i="3"/>
  <c r="P8254" i="3"/>
  <c r="P8255" i="3"/>
  <c r="P8256" i="3"/>
  <c r="P8257" i="3"/>
  <c r="P8258" i="3"/>
  <c r="P8259" i="3"/>
  <c r="P8260" i="3"/>
  <c r="P8261" i="3"/>
  <c r="P8262" i="3"/>
  <c r="P8263" i="3"/>
  <c r="P8264" i="3"/>
  <c r="P8265" i="3"/>
  <c r="P8266" i="3"/>
  <c r="P8267" i="3"/>
  <c r="P8268" i="3"/>
  <c r="P8269" i="3"/>
  <c r="P8270" i="3"/>
  <c r="P8271" i="3"/>
  <c r="P8272" i="3"/>
  <c r="P8273" i="3"/>
  <c r="P8274" i="3"/>
  <c r="P8275" i="3"/>
  <c r="P8276" i="3"/>
  <c r="P8277" i="3"/>
  <c r="P8278" i="3"/>
  <c r="P8279" i="3"/>
  <c r="P8280" i="3"/>
  <c r="P8281" i="3"/>
  <c r="P8282" i="3"/>
  <c r="P8283" i="3"/>
  <c r="P8284" i="3"/>
  <c r="P8285" i="3"/>
  <c r="P8286" i="3"/>
  <c r="P8287" i="3"/>
  <c r="P8288" i="3"/>
  <c r="P8289" i="3"/>
  <c r="P8290" i="3"/>
  <c r="P8291" i="3"/>
  <c r="P8292" i="3"/>
  <c r="P8293" i="3"/>
  <c r="P8294" i="3"/>
  <c r="P8295" i="3"/>
  <c r="P8296" i="3"/>
  <c r="P8297" i="3"/>
  <c r="P8298" i="3"/>
  <c r="P8299" i="3"/>
  <c r="P8300" i="3"/>
  <c r="P8301" i="3"/>
  <c r="P8302" i="3"/>
  <c r="P8303" i="3"/>
  <c r="P8304" i="3"/>
  <c r="P8305" i="3"/>
  <c r="P8306" i="3"/>
  <c r="P8307" i="3"/>
  <c r="P8308" i="3"/>
  <c r="P8309" i="3"/>
  <c r="P8310" i="3"/>
  <c r="P8311" i="3"/>
  <c r="P8312" i="3"/>
  <c r="P8313" i="3"/>
  <c r="P8314" i="3"/>
  <c r="P8315" i="3"/>
  <c r="P8316" i="3"/>
  <c r="P8317" i="3"/>
  <c r="P8318" i="3"/>
  <c r="P8319" i="3"/>
  <c r="P8320" i="3"/>
  <c r="P8321" i="3"/>
  <c r="P8322" i="3"/>
  <c r="P8323" i="3"/>
  <c r="P8324" i="3"/>
  <c r="P8325" i="3"/>
  <c r="P8326" i="3"/>
  <c r="P8327" i="3"/>
  <c r="P8328" i="3"/>
  <c r="P8329" i="3"/>
  <c r="P8330" i="3"/>
  <c r="P8331" i="3"/>
  <c r="P8332" i="3"/>
  <c r="P8333" i="3"/>
  <c r="P8334" i="3"/>
  <c r="P8335" i="3"/>
  <c r="P8336" i="3"/>
  <c r="P8337" i="3"/>
  <c r="P8338" i="3"/>
  <c r="P8339" i="3"/>
  <c r="P8340" i="3"/>
  <c r="P8341" i="3"/>
  <c r="P8342" i="3"/>
  <c r="P8343" i="3"/>
  <c r="P8344" i="3"/>
  <c r="P8345" i="3"/>
  <c r="P8346" i="3"/>
  <c r="P8347" i="3"/>
  <c r="P8348" i="3"/>
  <c r="P8349" i="3"/>
  <c r="P8350" i="3"/>
  <c r="P8351" i="3"/>
  <c r="P8352" i="3"/>
  <c r="P8353" i="3"/>
  <c r="P8354" i="3"/>
  <c r="P8355" i="3"/>
  <c r="P8356" i="3"/>
  <c r="P8357" i="3"/>
  <c r="P8358" i="3"/>
  <c r="P8359" i="3"/>
  <c r="P8360" i="3"/>
  <c r="P8361" i="3"/>
  <c r="P8362" i="3"/>
  <c r="P8363" i="3"/>
  <c r="P8364" i="3"/>
  <c r="P8365" i="3"/>
  <c r="P8366" i="3"/>
  <c r="P8367" i="3"/>
  <c r="P8368" i="3"/>
  <c r="P8369" i="3"/>
  <c r="P8370" i="3"/>
  <c r="P8371" i="3"/>
  <c r="P8372" i="3"/>
  <c r="P8373" i="3"/>
  <c r="P8374" i="3"/>
  <c r="P8375" i="3"/>
  <c r="P8376" i="3"/>
  <c r="P8377" i="3"/>
  <c r="P8378" i="3"/>
  <c r="P8379" i="3"/>
  <c r="P8380" i="3"/>
  <c r="P8381" i="3"/>
  <c r="P8382" i="3"/>
  <c r="P8383" i="3"/>
  <c r="P8384" i="3"/>
  <c r="P8385" i="3"/>
  <c r="P8386" i="3"/>
  <c r="P8387" i="3"/>
  <c r="P8388" i="3"/>
  <c r="P8389" i="3"/>
  <c r="P8390" i="3"/>
  <c r="P8391" i="3"/>
  <c r="P8392" i="3"/>
  <c r="P8393" i="3"/>
  <c r="P8394" i="3"/>
  <c r="P8395" i="3"/>
  <c r="P8396" i="3"/>
  <c r="P8397" i="3"/>
  <c r="P8398" i="3"/>
  <c r="P8399" i="3"/>
  <c r="P8400" i="3"/>
  <c r="P8401" i="3"/>
  <c r="P8402" i="3"/>
  <c r="P8403" i="3"/>
  <c r="P8404" i="3"/>
  <c r="P8405" i="3"/>
  <c r="P8406" i="3"/>
  <c r="P8407" i="3"/>
  <c r="P8408" i="3"/>
  <c r="P8409" i="3"/>
  <c r="P8410" i="3"/>
  <c r="P8411" i="3"/>
  <c r="P8412" i="3"/>
  <c r="P8413" i="3"/>
  <c r="P8414" i="3"/>
  <c r="P8415" i="3"/>
  <c r="P8416" i="3"/>
  <c r="P8417" i="3"/>
  <c r="P8418" i="3"/>
  <c r="P8419" i="3"/>
  <c r="P8420" i="3"/>
  <c r="P8421" i="3"/>
  <c r="P8422" i="3"/>
  <c r="P8423" i="3"/>
  <c r="P8424" i="3"/>
  <c r="P8425" i="3"/>
  <c r="P8426" i="3"/>
  <c r="P8427" i="3"/>
  <c r="P8428" i="3"/>
  <c r="P8429" i="3"/>
  <c r="P8430" i="3"/>
  <c r="P8431" i="3"/>
  <c r="P8432" i="3"/>
  <c r="P8433" i="3"/>
  <c r="P8434" i="3"/>
  <c r="P8435" i="3"/>
  <c r="P8436" i="3"/>
  <c r="P8437" i="3"/>
  <c r="P8438" i="3"/>
  <c r="P8439" i="3"/>
  <c r="P8440" i="3"/>
  <c r="P8441" i="3"/>
  <c r="P8442" i="3"/>
  <c r="P8443" i="3"/>
  <c r="P8444" i="3"/>
  <c r="P8445" i="3"/>
  <c r="P8446" i="3"/>
  <c r="P8447" i="3"/>
  <c r="P8448" i="3"/>
  <c r="P8449" i="3"/>
  <c r="P8450" i="3"/>
  <c r="P8451" i="3"/>
  <c r="P8452" i="3"/>
  <c r="P8453" i="3"/>
  <c r="P8454" i="3"/>
  <c r="P8455" i="3"/>
  <c r="P8456" i="3"/>
  <c r="P8457" i="3"/>
  <c r="P8458" i="3"/>
  <c r="P8459" i="3"/>
  <c r="P8460" i="3"/>
  <c r="P8461" i="3"/>
  <c r="P8462" i="3"/>
  <c r="P8463" i="3"/>
  <c r="P8464" i="3"/>
  <c r="P8465" i="3"/>
  <c r="P8466" i="3"/>
  <c r="P8467" i="3"/>
  <c r="P8468" i="3"/>
  <c r="P8469" i="3"/>
  <c r="P8470" i="3"/>
  <c r="P8471" i="3"/>
  <c r="P8472" i="3"/>
  <c r="P8473" i="3"/>
  <c r="P8474" i="3"/>
  <c r="P8475" i="3"/>
  <c r="P8476" i="3"/>
  <c r="P8477" i="3"/>
  <c r="P8478" i="3"/>
  <c r="P8479" i="3"/>
  <c r="P8480" i="3"/>
  <c r="P8481" i="3"/>
  <c r="P8482" i="3"/>
  <c r="P8483" i="3"/>
  <c r="P8484" i="3"/>
  <c r="P8485" i="3"/>
  <c r="P8486" i="3"/>
  <c r="P8487" i="3"/>
  <c r="P8488" i="3"/>
  <c r="P8489" i="3"/>
  <c r="P8490" i="3"/>
  <c r="P8491" i="3"/>
  <c r="P8492" i="3"/>
  <c r="P8493" i="3"/>
  <c r="P8494" i="3"/>
  <c r="P8495" i="3"/>
  <c r="P8496" i="3"/>
  <c r="P8497" i="3"/>
  <c r="P8498" i="3"/>
  <c r="P8499" i="3"/>
  <c r="P8500" i="3"/>
  <c r="P8501" i="3"/>
  <c r="P8502" i="3"/>
  <c r="P8503" i="3"/>
  <c r="P8504" i="3"/>
  <c r="P8505" i="3"/>
  <c r="P8506" i="3"/>
  <c r="P8507" i="3"/>
  <c r="P8508" i="3"/>
  <c r="P8509" i="3"/>
  <c r="P8510" i="3"/>
  <c r="P8511" i="3"/>
  <c r="P8512" i="3"/>
  <c r="P8513" i="3"/>
  <c r="P8514" i="3"/>
  <c r="P8515" i="3"/>
  <c r="P8516" i="3"/>
  <c r="P8517" i="3"/>
  <c r="P8518" i="3"/>
  <c r="P8519" i="3"/>
  <c r="P8520" i="3"/>
  <c r="P8521" i="3"/>
  <c r="P8522" i="3"/>
  <c r="P8523" i="3"/>
  <c r="P8524" i="3"/>
  <c r="P8525" i="3"/>
  <c r="P8526" i="3"/>
  <c r="P8527" i="3"/>
  <c r="P8528" i="3"/>
  <c r="P8529" i="3"/>
  <c r="P8530" i="3"/>
  <c r="P8531" i="3"/>
  <c r="P8532" i="3"/>
  <c r="P8533" i="3"/>
  <c r="P8534" i="3"/>
  <c r="P8535" i="3"/>
  <c r="P8536" i="3"/>
  <c r="P8537" i="3"/>
  <c r="P8538" i="3"/>
  <c r="P8539" i="3"/>
  <c r="P8540" i="3"/>
  <c r="P8541" i="3"/>
  <c r="P8542" i="3"/>
  <c r="P8543" i="3"/>
  <c r="P8544" i="3"/>
  <c r="P8545" i="3"/>
  <c r="P8546" i="3"/>
  <c r="P8547" i="3"/>
  <c r="P8548" i="3"/>
  <c r="P8549" i="3"/>
  <c r="P8550" i="3"/>
  <c r="P8551" i="3"/>
  <c r="P8552" i="3"/>
  <c r="P8553" i="3"/>
  <c r="P8554" i="3"/>
  <c r="P8555" i="3"/>
  <c r="P8556" i="3"/>
  <c r="P8557" i="3"/>
  <c r="P8558" i="3"/>
  <c r="P8559" i="3"/>
  <c r="P8560" i="3"/>
  <c r="P8561" i="3"/>
  <c r="P8562" i="3"/>
  <c r="P8563" i="3"/>
  <c r="P8564" i="3"/>
  <c r="P8565" i="3"/>
  <c r="P8566" i="3"/>
  <c r="P8567" i="3"/>
  <c r="P8568" i="3"/>
  <c r="P8569" i="3"/>
  <c r="P8570" i="3"/>
  <c r="P8571" i="3"/>
  <c r="P8572" i="3"/>
  <c r="P8573" i="3"/>
  <c r="P8574" i="3"/>
  <c r="P8575" i="3"/>
  <c r="P8576" i="3"/>
  <c r="P8577" i="3"/>
  <c r="P8578" i="3"/>
  <c r="P8579" i="3"/>
  <c r="P8580" i="3"/>
  <c r="P8581" i="3"/>
  <c r="P8582" i="3"/>
  <c r="P8583" i="3"/>
  <c r="P8584" i="3"/>
  <c r="P8585" i="3"/>
  <c r="P8586" i="3"/>
  <c r="P8587" i="3"/>
  <c r="P8588" i="3"/>
  <c r="P8589" i="3"/>
  <c r="P8590" i="3"/>
  <c r="P8591" i="3"/>
  <c r="P8592" i="3"/>
  <c r="P8593" i="3"/>
  <c r="P8594" i="3"/>
  <c r="P8595" i="3"/>
  <c r="P8596" i="3"/>
  <c r="P8597" i="3"/>
  <c r="P8598" i="3"/>
  <c r="P8599" i="3"/>
  <c r="P8600" i="3"/>
  <c r="P8601" i="3"/>
  <c r="P8602" i="3"/>
  <c r="P8603" i="3"/>
  <c r="P8604" i="3"/>
  <c r="P8605" i="3"/>
  <c r="P8606" i="3"/>
  <c r="P8607" i="3"/>
  <c r="P8608" i="3"/>
  <c r="P8609" i="3"/>
  <c r="P8610" i="3"/>
  <c r="P8611" i="3"/>
  <c r="P8612" i="3"/>
  <c r="P8613" i="3"/>
  <c r="P8614" i="3"/>
  <c r="P8615" i="3"/>
  <c r="P8616" i="3"/>
  <c r="P8617" i="3"/>
  <c r="P8618" i="3"/>
  <c r="P8619" i="3"/>
  <c r="P8620" i="3"/>
  <c r="P8621" i="3"/>
  <c r="P8622" i="3"/>
  <c r="P8623" i="3"/>
  <c r="P8624" i="3"/>
  <c r="P8625" i="3"/>
  <c r="P8626" i="3"/>
  <c r="P8627" i="3"/>
  <c r="P8628" i="3"/>
  <c r="P8629" i="3"/>
  <c r="P8630" i="3"/>
  <c r="P8631" i="3"/>
  <c r="P8632" i="3"/>
  <c r="P8633" i="3"/>
  <c r="P8634" i="3"/>
  <c r="P8635" i="3"/>
  <c r="P8636" i="3"/>
  <c r="P8637" i="3"/>
  <c r="P8638" i="3"/>
  <c r="P8639" i="3"/>
  <c r="P8640" i="3"/>
  <c r="P8641" i="3"/>
  <c r="P8642" i="3"/>
  <c r="P8643" i="3"/>
  <c r="P8644" i="3"/>
  <c r="P8645" i="3"/>
  <c r="P8646" i="3"/>
  <c r="P8647" i="3"/>
  <c r="P8648" i="3"/>
  <c r="P8649" i="3"/>
  <c r="P8650" i="3"/>
  <c r="P8651" i="3"/>
  <c r="P8652" i="3"/>
  <c r="P8653" i="3"/>
  <c r="P8654" i="3"/>
  <c r="P8655" i="3"/>
  <c r="P8656" i="3"/>
  <c r="P8657" i="3"/>
  <c r="P8658" i="3"/>
  <c r="P8659" i="3"/>
  <c r="P8660" i="3"/>
  <c r="P8661" i="3"/>
  <c r="P8662" i="3"/>
  <c r="P8663" i="3"/>
  <c r="P8664" i="3"/>
  <c r="P8665" i="3"/>
  <c r="P8666" i="3"/>
  <c r="P8667" i="3"/>
  <c r="P8668" i="3"/>
  <c r="P8669" i="3"/>
  <c r="P8670" i="3"/>
  <c r="P8671" i="3"/>
  <c r="P8672" i="3"/>
  <c r="P8673" i="3"/>
  <c r="P8674" i="3"/>
  <c r="P8675" i="3"/>
  <c r="P8676" i="3"/>
  <c r="P8677" i="3"/>
  <c r="P8678" i="3"/>
  <c r="P8679" i="3"/>
  <c r="P8680" i="3"/>
  <c r="P8681" i="3"/>
  <c r="P8682" i="3"/>
  <c r="P8683" i="3"/>
  <c r="P8684" i="3"/>
  <c r="P8685" i="3"/>
  <c r="P8686" i="3"/>
  <c r="P8687" i="3"/>
  <c r="P8688" i="3"/>
  <c r="P8689" i="3"/>
  <c r="P8690" i="3"/>
  <c r="P8691" i="3"/>
  <c r="P8692" i="3"/>
  <c r="P8693" i="3"/>
  <c r="P8694" i="3"/>
  <c r="P8695" i="3"/>
  <c r="P8696" i="3"/>
  <c r="P8697" i="3"/>
  <c r="P8698" i="3"/>
  <c r="P8699" i="3"/>
  <c r="P8700" i="3"/>
  <c r="P8701" i="3"/>
  <c r="P8702" i="3"/>
  <c r="P8703" i="3"/>
  <c r="P8704" i="3"/>
  <c r="P8705" i="3"/>
  <c r="P8706" i="3"/>
  <c r="P8707" i="3"/>
  <c r="P8708" i="3"/>
  <c r="P8709" i="3"/>
  <c r="P8710" i="3"/>
  <c r="P8711" i="3"/>
  <c r="P8712" i="3"/>
  <c r="P8713" i="3"/>
  <c r="P8714" i="3"/>
  <c r="P8715" i="3"/>
  <c r="P8716" i="3"/>
  <c r="P8717" i="3"/>
  <c r="P8718" i="3"/>
  <c r="P8719" i="3"/>
  <c r="P8720" i="3"/>
  <c r="P8721" i="3"/>
  <c r="P8722" i="3"/>
  <c r="P8723" i="3"/>
  <c r="P8724" i="3"/>
  <c r="P8725" i="3"/>
  <c r="P8726" i="3"/>
  <c r="P8727" i="3"/>
  <c r="P8728" i="3"/>
  <c r="P8729" i="3"/>
  <c r="P8730" i="3"/>
  <c r="P8731" i="3"/>
  <c r="P8732" i="3"/>
  <c r="P8733" i="3"/>
  <c r="P8734" i="3"/>
  <c r="P8735" i="3"/>
  <c r="P8736" i="3"/>
  <c r="P8737" i="3"/>
  <c r="P8738" i="3"/>
  <c r="P8739" i="3"/>
  <c r="P8740" i="3"/>
  <c r="P8741" i="3"/>
  <c r="P8742" i="3"/>
  <c r="P8743" i="3"/>
  <c r="P8744" i="3"/>
  <c r="P8745" i="3"/>
  <c r="P8746" i="3"/>
  <c r="P8747" i="3"/>
  <c r="P8748" i="3"/>
  <c r="P8749" i="3"/>
  <c r="P8750" i="3"/>
  <c r="P8751" i="3"/>
  <c r="P8752" i="3"/>
  <c r="P8753" i="3"/>
  <c r="P8754" i="3"/>
  <c r="P8755" i="3"/>
  <c r="P8756" i="3"/>
  <c r="P8757" i="3"/>
  <c r="P8758" i="3"/>
  <c r="P8759" i="3"/>
  <c r="P8760" i="3"/>
  <c r="P8761" i="3"/>
  <c r="P8762" i="3"/>
  <c r="P8763" i="3"/>
  <c r="P8764" i="3"/>
  <c r="P8765" i="3"/>
  <c r="P8766" i="3"/>
  <c r="P8767" i="3"/>
  <c r="P8768" i="3"/>
  <c r="P8769" i="3"/>
  <c r="P8770" i="3"/>
  <c r="P8771" i="3"/>
  <c r="P8772" i="3"/>
  <c r="P8773" i="3"/>
  <c r="P8774" i="3"/>
  <c r="P8775" i="3"/>
  <c r="P8776" i="3"/>
  <c r="P8777" i="3"/>
  <c r="P8778" i="3"/>
  <c r="P8779" i="3"/>
  <c r="P8780" i="3"/>
  <c r="P8781" i="3"/>
  <c r="P8782" i="3"/>
  <c r="P8783" i="3"/>
  <c r="P8784" i="3"/>
  <c r="P8785" i="3"/>
  <c r="P8786" i="3"/>
  <c r="P8787" i="3"/>
  <c r="P8788" i="3"/>
  <c r="P8789" i="3"/>
  <c r="P8790" i="3"/>
  <c r="P8791" i="3"/>
  <c r="P8792" i="3"/>
  <c r="P8793" i="3"/>
  <c r="P8794" i="3"/>
  <c r="P8795" i="3"/>
  <c r="P8796" i="3"/>
  <c r="P8797" i="3"/>
  <c r="P8798" i="3"/>
  <c r="P8799" i="3"/>
  <c r="P8800" i="3"/>
  <c r="P8801" i="3"/>
  <c r="P8802" i="3"/>
  <c r="P8803" i="3"/>
  <c r="P8804" i="3"/>
  <c r="P8805" i="3"/>
  <c r="P8806" i="3"/>
  <c r="P8807" i="3"/>
  <c r="P8808" i="3"/>
  <c r="P8809" i="3"/>
  <c r="P8810" i="3"/>
  <c r="P8811" i="3"/>
  <c r="P8812" i="3"/>
  <c r="P8813" i="3"/>
  <c r="P8814" i="3"/>
  <c r="P8815" i="3"/>
  <c r="P8816" i="3"/>
  <c r="P8817" i="3"/>
  <c r="P8818" i="3"/>
  <c r="P8819" i="3"/>
  <c r="P8820" i="3"/>
  <c r="P8821" i="3"/>
  <c r="P8822" i="3"/>
  <c r="P8823" i="3"/>
  <c r="P8824" i="3"/>
  <c r="P8825" i="3"/>
  <c r="P8826" i="3"/>
  <c r="P8827" i="3"/>
  <c r="P8828" i="3"/>
  <c r="P8829" i="3"/>
  <c r="P8830" i="3"/>
  <c r="P8831" i="3"/>
  <c r="P8832" i="3"/>
  <c r="P8833" i="3"/>
  <c r="P8834" i="3"/>
  <c r="P8835" i="3"/>
  <c r="P8836" i="3"/>
  <c r="P8837" i="3"/>
  <c r="P8838" i="3"/>
  <c r="P8839" i="3"/>
  <c r="P8840" i="3"/>
  <c r="P8841" i="3"/>
  <c r="P8842" i="3"/>
  <c r="P8843" i="3"/>
  <c r="P8844" i="3"/>
  <c r="P8845" i="3"/>
  <c r="P8846" i="3"/>
  <c r="P8847" i="3"/>
  <c r="P8848" i="3"/>
  <c r="P8849" i="3"/>
  <c r="P8850" i="3"/>
  <c r="P8851" i="3"/>
  <c r="P8852" i="3"/>
  <c r="P8853" i="3"/>
  <c r="P8854" i="3"/>
  <c r="P8855" i="3"/>
  <c r="P8856" i="3"/>
  <c r="P8857" i="3"/>
  <c r="P8858" i="3"/>
  <c r="P8859" i="3"/>
  <c r="P8860" i="3"/>
  <c r="P8861" i="3"/>
  <c r="P8862" i="3"/>
  <c r="P8863" i="3"/>
  <c r="P8864" i="3"/>
  <c r="P8865" i="3"/>
  <c r="P8866" i="3"/>
  <c r="P8867" i="3"/>
  <c r="P8868" i="3"/>
  <c r="P8869" i="3"/>
  <c r="P8870" i="3"/>
  <c r="P8871" i="3"/>
  <c r="P8872" i="3"/>
  <c r="P8873" i="3"/>
  <c r="P8874" i="3"/>
  <c r="P8875" i="3"/>
  <c r="P8876" i="3"/>
  <c r="P8877" i="3"/>
  <c r="P8878" i="3"/>
  <c r="P8879" i="3"/>
  <c r="P8880" i="3"/>
  <c r="P8881" i="3"/>
  <c r="P8882" i="3"/>
  <c r="P8883" i="3"/>
  <c r="P8884" i="3"/>
  <c r="P8885" i="3"/>
  <c r="P8886" i="3"/>
  <c r="P8887" i="3"/>
  <c r="P8888" i="3"/>
  <c r="P8889" i="3"/>
  <c r="P8890" i="3"/>
  <c r="P8891" i="3"/>
  <c r="P8892" i="3"/>
  <c r="P8893" i="3"/>
  <c r="P8894" i="3"/>
  <c r="P8895" i="3"/>
  <c r="P8896" i="3"/>
  <c r="P8897" i="3"/>
  <c r="P8898" i="3"/>
  <c r="P8899" i="3"/>
  <c r="P8900" i="3"/>
  <c r="P8901" i="3"/>
  <c r="P8902" i="3"/>
  <c r="P8903" i="3"/>
  <c r="P8904" i="3"/>
  <c r="P8905" i="3"/>
  <c r="P8906" i="3"/>
  <c r="P8907" i="3"/>
  <c r="P8908" i="3"/>
  <c r="P8909" i="3"/>
  <c r="P8910" i="3"/>
  <c r="P8911" i="3"/>
  <c r="P8912" i="3"/>
  <c r="P8913" i="3"/>
  <c r="P8914" i="3"/>
  <c r="P8915" i="3"/>
  <c r="P8916" i="3"/>
  <c r="P8917" i="3"/>
  <c r="P8918" i="3"/>
  <c r="P8919" i="3"/>
  <c r="P8920" i="3"/>
  <c r="P8921" i="3"/>
  <c r="P8922" i="3"/>
  <c r="P8923" i="3"/>
  <c r="P8924" i="3"/>
  <c r="P8925" i="3"/>
  <c r="P8926" i="3"/>
  <c r="P8927" i="3"/>
  <c r="P8928" i="3"/>
  <c r="P8929" i="3"/>
  <c r="P8930" i="3"/>
  <c r="P8931" i="3"/>
  <c r="P8932" i="3"/>
  <c r="P8933" i="3"/>
  <c r="P8934" i="3"/>
  <c r="P8935" i="3"/>
  <c r="P8936" i="3"/>
  <c r="P8937" i="3"/>
  <c r="P8938" i="3"/>
  <c r="P8939" i="3"/>
  <c r="P8940" i="3"/>
  <c r="P8941" i="3"/>
  <c r="P8942" i="3"/>
  <c r="P8943" i="3"/>
  <c r="P8944" i="3"/>
  <c r="P8945" i="3"/>
  <c r="P8946" i="3"/>
  <c r="P8947" i="3"/>
  <c r="P8948" i="3"/>
  <c r="P8949" i="3"/>
  <c r="P8950" i="3"/>
  <c r="P8951" i="3"/>
  <c r="P8952" i="3"/>
  <c r="P8953" i="3"/>
  <c r="P8954" i="3"/>
  <c r="P8955" i="3"/>
  <c r="P8956" i="3"/>
  <c r="P8957" i="3"/>
  <c r="P8958" i="3"/>
  <c r="P8959" i="3"/>
  <c r="P8960" i="3"/>
  <c r="P8961" i="3"/>
  <c r="P8962" i="3"/>
  <c r="P8963" i="3"/>
  <c r="P8964" i="3"/>
  <c r="P8965" i="3"/>
  <c r="P8966" i="3"/>
  <c r="P8967" i="3"/>
  <c r="P8968" i="3"/>
  <c r="P8969" i="3"/>
  <c r="P8970" i="3"/>
  <c r="P8971" i="3"/>
  <c r="P8972" i="3"/>
  <c r="P8973" i="3"/>
  <c r="P8974" i="3"/>
  <c r="P8975" i="3"/>
  <c r="P8976" i="3"/>
  <c r="P8977" i="3"/>
  <c r="P8978" i="3"/>
  <c r="P8979" i="3"/>
  <c r="P8980" i="3"/>
  <c r="P8981" i="3"/>
  <c r="P8982" i="3"/>
  <c r="P8983" i="3"/>
  <c r="P8984" i="3"/>
  <c r="P8985" i="3"/>
  <c r="P8986" i="3"/>
  <c r="P8987" i="3"/>
  <c r="P8988" i="3"/>
  <c r="P8989" i="3"/>
  <c r="P8990" i="3"/>
  <c r="P8991" i="3"/>
  <c r="P8992" i="3"/>
  <c r="P8993" i="3"/>
  <c r="P8994" i="3"/>
  <c r="P8995" i="3"/>
  <c r="P8996" i="3"/>
  <c r="P8997" i="3"/>
  <c r="P8998" i="3"/>
  <c r="P8999" i="3"/>
  <c r="P9000" i="3"/>
  <c r="P9001" i="3"/>
  <c r="P9002" i="3"/>
  <c r="P9003" i="3"/>
  <c r="P9004" i="3"/>
  <c r="P9005" i="3"/>
  <c r="P9006" i="3"/>
  <c r="P9007" i="3"/>
  <c r="P9008" i="3"/>
  <c r="P9009" i="3"/>
  <c r="P9010" i="3"/>
  <c r="P9011" i="3"/>
  <c r="P9012" i="3"/>
  <c r="P9013" i="3"/>
  <c r="P9014" i="3"/>
  <c r="P9015" i="3"/>
  <c r="P9016" i="3"/>
  <c r="P9017" i="3"/>
  <c r="P9018" i="3"/>
  <c r="P9019" i="3"/>
  <c r="P9020" i="3"/>
  <c r="P9021" i="3"/>
  <c r="P9022" i="3"/>
  <c r="P9023" i="3"/>
  <c r="P9024" i="3"/>
  <c r="P9025" i="3"/>
  <c r="P9026" i="3"/>
  <c r="P9027" i="3"/>
  <c r="P9028" i="3"/>
  <c r="P9029" i="3"/>
  <c r="P9030" i="3"/>
  <c r="P9031" i="3"/>
  <c r="P9032" i="3"/>
  <c r="P9033" i="3"/>
  <c r="P9034" i="3"/>
  <c r="P9035" i="3"/>
  <c r="P9036" i="3"/>
  <c r="P9037" i="3"/>
  <c r="P9038" i="3"/>
  <c r="P9039" i="3"/>
  <c r="P9040" i="3"/>
  <c r="P9041" i="3"/>
  <c r="P9042" i="3"/>
  <c r="P9043" i="3"/>
  <c r="P9044" i="3"/>
  <c r="P9045" i="3"/>
  <c r="P9046" i="3"/>
  <c r="P9047" i="3"/>
  <c r="P9048" i="3"/>
  <c r="P9049" i="3"/>
  <c r="P9050" i="3"/>
  <c r="P9051" i="3"/>
  <c r="P9052" i="3"/>
  <c r="P9053" i="3"/>
  <c r="P9054" i="3"/>
  <c r="P9055" i="3"/>
  <c r="P9056" i="3"/>
  <c r="P9057" i="3"/>
  <c r="P9058" i="3"/>
  <c r="P9059" i="3"/>
  <c r="P9060" i="3"/>
  <c r="P9061" i="3"/>
  <c r="P9062" i="3"/>
  <c r="P9063" i="3"/>
  <c r="P9064" i="3"/>
  <c r="P9065" i="3"/>
  <c r="P9066" i="3"/>
  <c r="P9067" i="3"/>
  <c r="P9068" i="3"/>
  <c r="P9069" i="3"/>
  <c r="P9070" i="3"/>
  <c r="P9071" i="3"/>
  <c r="P9072" i="3"/>
  <c r="P9073" i="3"/>
  <c r="P9074" i="3"/>
  <c r="P9075" i="3"/>
  <c r="P9076" i="3"/>
  <c r="P9077" i="3"/>
  <c r="P9078" i="3"/>
  <c r="P9079" i="3"/>
  <c r="P9080" i="3"/>
  <c r="P9081" i="3"/>
  <c r="P9082" i="3"/>
  <c r="P9083" i="3"/>
  <c r="P9084" i="3"/>
  <c r="P9085" i="3"/>
  <c r="P9086" i="3"/>
  <c r="P9087" i="3"/>
  <c r="P9088" i="3"/>
  <c r="P9089" i="3"/>
  <c r="P9090" i="3"/>
  <c r="P9091" i="3"/>
  <c r="P9092" i="3"/>
  <c r="P9093" i="3"/>
  <c r="P9094" i="3"/>
  <c r="P9095" i="3"/>
  <c r="P9096" i="3"/>
  <c r="P9097" i="3"/>
  <c r="P9098" i="3"/>
  <c r="P9099" i="3"/>
  <c r="P9100" i="3"/>
  <c r="P9101" i="3"/>
  <c r="P9102" i="3"/>
  <c r="P9103" i="3"/>
  <c r="P9104" i="3"/>
  <c r="P9105" i="3"/>
  <c r="P9106" i="3"/>
  <c r="P9107" i="3"/>
  <c r="P9108" i="3"/>
  <c r="P9109" i="3"/>
  <c r="P9110" i="3"/>
  <c r="P9111" i="3"/>
  <c r="P9112" i="3"/>
  <c r="P9113" i="3"/>
  <c r="P9114" i="3"/>
  <c r="P9115" i="3"/>
  <c r="P9116" i="3"/>
  <c r="P9117" i="3"/>
  <c r="P9118" i="3"/>
  <c r="P9119" i="3"/>
  <c r="P9120" i="3"/>
  <c r="P9121" i="3"/>
  <c r="P9122" i="3"/>
  <c r="P9123" i="3"/>
  <c r="P9124" i="3"/>
  <c r="P9125" i="3"/>
  <c r="P9126" i="3"/>
  <c r="P9127" i="3"/>
  <c r="P9128" i="3"/>
  <c r="P9129" i="3"/>
  <c r="P9130" i="3"/>
  <c r="P9131" i="3"/>
  <c r="P9132" i="3"/>
  <c r="P9133" i="3"/>
  <c r="P9134" i="3"/>
  <c r="P9135" i="3"/>
  <c r="P9136" i="3"/>
  <c r="P9137" i="3"/>
  <c r="P9138" i="3"/>
  <c r="P9139" i="3"/>
  <c r="P9140" i="3"/>
  <c r="P9141" i="3"/>
  <c r="P9142" i="3"/>
  <c r="P9143" i="3"/>
  <c r="P9144" i="3"/>
  <c r="P9145" i="3"/>
  <c r="P9146" i="3"/>
  <c r="P9147" i="3"/>
  <c r="P9148" i="3"/>
  <c r="P9149" i="3"/>
  <c r="P9150" i="3"/>
  <c r="P9151" i="3"/>
  <c r="P9152" i="3"/>
  <c r="P9153" i="3"/>
  <c r="P9154" i="3"/>
  <c r="P9155" i="3"/>
  <c r="P9156" i="3"/>
  <c r="P9157" i="3"/>
  <c r="P9158" i="3"/>
  <c r="P9159" i="3"/>
  <c r="P9160" i="3"/>
  <c r="P9161" i="3"/>
  <c r="P9162" i="3"/>
  <c r="P9163" i="3"/>
  <c r="P9164" i="3"/>
  <c r="P9165" i="3"/>
  <c r="P9166" i="3"/>
  <c r="P9167" i="3"/>
  <c r="P9168" i="3"/>
  <c r="P9169" i="3"/>
  <c r="P9170" i="3"/>
  <c r="P9171" i="3"/>
  <c r="P9172" i="3"/>
  <c r="P9173" i="3"/>
  <c r="P9174" i="3"/>
  <c r="P9175" i="3"/>
  <c r="P9176" i="3"/>
  <c r="P9177" i="3"/>
  <c r="P9178" i="3"/>
  <c r="P9179" i="3"/>
  <c r="P9180" i="3"/>
  <c r="P9181" i="3"/>
  <c r="P9182" i="3"/>
  <c r="P9183" i="3"/>
  <c r="P9184" i="3"/>
  <c r="P9185" i="3"/>
  <c r="P9186" i="3"/>
  <c r="P9187" i="3"/>
  <c r="P9188" i="3"/>
  <c r="P9189" i="3"/>
  <c r="P9190" i="3"/>
  <c r="P9191" i="3"/>
  <c r="P9192" i="3"/>
  <c r="P9193" i="3"/>
  <c r="P9194" i="3"/>
  <c r="P9195" i="3"/>
  <c r="P9196" i="3"/>
  <c r="P9197" i="3"/>
  <c r="P9198" i="3"/>
  <c r="P9199" i="3"/>
  <c r="P9200" i="3"/>
  <c r="P9201" i="3"/>
  <c r="P9202" i="3"/>
  <c r="P9203" i="3"/>
  <c r="P9204" i="3"/>
  <c r="P9205" i="3"/>
  <c r="P9206" i="3"/>
  <c r="P9207" i="3"/>
  <c r="P9208" i="3"/>
  <c r="P9209" i="3"/>
  <c r="P9210" i="3"/>
  <c r="P9211" i="3"/>
  <c r="P9212" i="3"/>
  <c r="P9213" i="3"/>
  <c r="P9214" i="3"/>
  <c r="P9215" i="3"/>
  <c r="P9216" i="3"/>
  <c r="P9217" i="3"/>
  <c r="P9218" i="3"/>
  <c r="P9219" i="3"/>
  <c r="P9220" i="3"/>
  <c r="P9221" i="3"/>
  <c r="P9222" i="3"/>
  <c r="P9223" i="3"/>
  <c r="P9224" i="3"/>
  <c r="P9225" i="3"/>
  <c r="P9226" i="3"/>
  <c r="P9227" i="3"/>
  <c r="P9228" i="3"/>
  <c r="P9229" i="3"/>
  <c r="P9230" i="3"/>
  <c r="P9231" i="3"/>
  <c r="P9232" i="3"/>
  <c r="P9233" i="3"/>
  <c r="P9234" i="3"/>
  <c r="P9235" i="3"/>
  <c r="P9236" i="3"/>
  <c r="P9237" i="3"/>
  <c r="P9238" i="3"/>
  <c r="P9239" i="3"/>
  <c r="P9240" i="3"/>
  <c r="P9241" i="3"/>
  <c r="P9242" i="3"/>
  <c r="P9243" i="3"/>
  <c r="P9244" i="3"/>
  <c r="P9245" i="3"/>
  <c r="P9246" i="3"/>
  <c r="P9247" i="3"/>
  <c r="P9248" i="3"/>
  <c r="P9249" i="3"/>
  <c r="P9250" i="3"/>
  <c r="P9251" i="3"/>
  <c r="P9252" i="3"/>
  <c r="P9253" i="3"/>
  <c r="P9254" i="3"/>
  <c r="P9255" i="3"/>
  <c r="P9256" i="3"/>
  <c r="P9257" i="3"/>
  <c r="P9258" i="3"/>
  <c r="P9259" i="3"/>
  <c r="P9260" i="3"/>
  <c r="P9261" i="3"/>
  <c r="P9262" i="3"/>
  <c r="P9263" i="3"/>
  <c r="P9264" i="3"/>
  <c r="P9265" i="3"/>
  <c r="P9266" i="3"/>
  <c r="P9267" i="3"/>
  <c r="P9268" i="3"/>
  <c r="P9269" i="3"/>
  <c r="P9270" i="3"/>
  <c r="P9271" i="3"/>
  <c r="P9272" i="3"/>
  <c r="P9273" i="3"/>
  <c r="P9274" i="3"/>
  <c r="P9275" i="3"/>
  <c r="P9276" i="3"/>
  <c r="P9277" i="3"/>
  <c r="P9278" i="3"/>
  <c r="P9279" i="3"/>
  <c r="P9280" i="3"/>
  <c r="P9281" i="3"/>
  <c r="P9282" i="3"/>
  <c r="P9283" i="3"/>
  <c r="P9284" i="3"/>
  <c r="P9285" i="3"/>
  <c r="P9286" i="3"/>
  <c r="P9287" i="3"/>
  <c r="P9288" i="3"/>
  <c r="P9289" i="3"/>
  <c r="P9290" i="3"/>
  <c r="P9291" i="3"/>
  <c r="P9292" i="3"/>
  <c r="P9293" i="3"/>
  <c r="P9294" i="3"/>
  <c r="P9295" i="3"/>
  <c r="P9296" i="3"/>
  <c r="P9297" i="3"/>
  <c r="P9298" i="3"/>
  <c r="P9299" i="3"/>
  <c r="P9300" i="3"/>
  <c r="P9301" i="3"/>
  <c r="P9302" i="3"/>
  <c r="P9303" i="3"/>
  <c r="P9304" i="3"/>
  <c r="P9305" i="3"/>
  <c r="P9306" i="3"/>
  <c r="P9307" i="3"/>
  <c r="P9308" i="3"/>
  <c r="P9309" i="3"/>
  <c r="P9310" i="3"/>
  <c r="P9311" i="3"/>
  <c r="P9312" i="3"/>
  <c r="P9313" i="3"/>
  <c r="P9314" i="3"/>
  <c r="P9315" i="3"/>
  <c r="P9316" i="3"/>
  <c r="P9317" i="3"/>
  <c r="P9318" i="3"/>
  <c r="P9319" i="3"/>
  <c r="P9320" i="3"/>
  <c r="P9321" i="3"/>
  <c r="P9322" i="3"/>
  <c r="P9323" i="3"/>
  <c r="P9324" i="3"/>
  <c r="P9325" i="3"/>
  <c r="P9326" i="3"/>
  <c r="P9327" i="3"/>
  <c r="P9328" i="3"/>
  <c r="P9329" i="3"/>
  <c r="P9330" i="3"/>
  <c r="P9331" i="3"/>
  <c r="P9332" i="3"/>
  <c r="P9333" i="3"/>
  <c r="P9334" i="3"/>
  <c r="P9335" i="3"/>
  <c r="P9336" i="3"/>
  <c r="P9337" i="3"/>
  <c r="P9338" i="3"/>
  <c r="P9339" i="3"/>
  <c r="P9340" i="3"/>
  <c r="P9341" i="3"/>
  <c r="P9342" i="3"/>
  <c r="P9343" i="3"/>
  <c r="P9344" i="3"/>
  <c r="P9345" i="3"/>
  <c r="P9346" i="3"/>
  <c r="P9347" i="3"/>
  <c r="P9348" i="3"/>
  <c r="P9349" i="3"/>
  <c r="P9350" i="3"/>
  <c r="P9351" i="3"/>
  <c r="P9352" i="3"/>
  <c r="P9353" i="3"/>
  <c r="P9354" i="3"/>
  <c r="P9355" i="3"/>
  <c r="P9356" i="3"/>
  <c r="P9357" i="3"/>
  <c r="P9358" i="3"/>
  <c r="P9359" i="3"/>
  <c r="P9360" i="3"/>
  <c r="P9361" i="3"/>
  <c r="P9362" i="3"/>
  <c r="P9363" i="3"/>
  <c r="P9364" i="3"/>
  <c r="P9365" i="3"/>
  <c r="P9366" i="3"/>
  <c r="P9367" i="3"/>
  <c r="P9368" i="3"/>
  <c r="P9369" i="3"/>
  <c r="P9370" i="3"/>
  <c r="P9371" i="3"/>
  <c r="P9372" i="3"/>
  <c r="P9373" i="3"/>
  <c r="P9374" i="3"/>
  <c r="P9375" i="3"/>
  <c r="P9376" i="3"/>
  <c r="P9377" i="3"/>
  <c r="P9378" i="3"/>
  <c r="P9379" i="3"/>
  <c r="P9380" i="3"/>
  <c r="P9381" i="3"/>
  <c r="P9382" i="3"/>
  <c r="P9383" i="3"/>
  <c r="P9384" i="3"/>
  <c r="P9385" i="3"/>
  <c r="P9386" i="3"/>
  <c r="P9387" i="3"/>
  <c r="P9388" i="3"/>
  <c r="P9389" i="3"/>
  <c r="P9390" i="3"/>
  <c r="P9391" i="3"/>
  <c r="P9392" i="3"/>
  <c r="P9393" i="3"/>
  <c r="P9394" i="3"/>
  <c r="P9395" i="3"/>
  <c r="P9396" i="3"/>
  <c r="P9397" i="3"/>
  <c r="P9398" i="3"/>
  <c r="P9399" i="3"/>
  <c r="P9400" i="3"/>
  <c r="P9401" i="3"/>
  <c r="P9402" i="3"/>
  <c r="P9403" i="3"/>
  <c r="P9404" i="3"/>
  <c r="P9405" i="3"/>
  <c r="P9406" i="3"/>
  <c r="P9407" i="3"/>
  <c r="P9408" i="3"/>
  <c r="P9409" i="3"/>
  <c r="P9410" i="3"/>
  <c r="P9411" i="3"/>
  <c r="P9412" i="3"/>
  <c r="P9413" i="3"/>
  <c r="P9414" i="3"/>
  <c r="P9415" i="3"/>
  <c r="P9416" i="3"/>
  <c r="P9417" i="3"/>
  <c r="P9418" i="3"/>
  <c r="P9419" i="3"/>
  <c r="P9420" i="3"/>
  <c r="P9421" i="3"/>
  <c r="P9422" i="3"/>
  <c r="P9423" i="3"/>
  <c r="P9424" i="3"/>
  <c r="P9425" i="3"/>
  <c r="P9426" i="3"/>
  <c r="P9427" i="3"/>
  <c r="P9428" i="3"/>
  <c r="P9429" i="3"/>
  <c r="P9430" i="3"/>
  <c r="P9431" i="3"/>
  <c r="P9432" i="3"/>
  <c r="P9433" i="3"/>
  <c r="P9434" i="3"/>
  <c r="P9435" i="3"/>
  <c r="P9436" i="3"/>
  <c r="P9437" i="3"/>
  <c r="P9438" i="3"/>
  <c r="P9439" i="3"/>
  <c r="P9440" i="3"/>
  <c r="P9441" i="3"/>
  <c r="P9442" i="3"/>
  <c r="P9443" i="3"/>
  <c r="P9444" i="3"/>
  <c r="P9445" i="3"/>
  <c r="P9446" i="3"/>
  <c r="P9447" i="3"/>
  <c r="P9448" i="3"/>
  <c r="P9449" i="3"/>
  <c r="P9450" i="3"/>
  <c r="P9451" i="3"/>
  <c r="P9452" i="3"/>
  <c r="P9453" i="3"/>
  <c r="P9454" i="3"/>
  <c r="P9455" i="3"/>
  <c r="P9456" i="3"/>
  <c r="P9457" i="3"/>
  <c r="P9458" i="3"/>
  <c r="P9459" i="3"/>
  <c r="P9460" i="3"/>
  <c r="P9461" i="3"/>
  <c r="P9462" i="3"/>
  <c r="P9463" i="3"/>
  <c r="P9464" i="3"/>
  <c r="P9465" i="3"/>
  <c r="P9466" i="3"/>
  <c r="P9467" i="3"/>
  <c r="P9468" i="3"/>
  <c r="P9469" i="3"/>
  <c r="P9470" i="3"/>
  <c r="P9471" i="3"/>
  <c r="P9472" i="3"/>
  <c r="P9473" i="3"/>
  <c r="P9474" i="3"/>
  <c r="P9475" i="3"/>
  <c r="P9476" i="3"/>
  <c r="P9477" i="3"/>
  <c r="P9478" i="3"/>
  <c r="P9479" i="3"/>
  <c r="P9480" i="3"/>
  <c r="P9481" i="3"/>
  <c r="P9482" i="3"/>
  <c r="P9483" i="3"/>
  <c r="P9484" i="3"/>
  <c r="P9485" i="3"/>
  <c r="P9486" i="3"/>
  <c r="P9487" i="3"/>
  <c r="P9488" i="3"/>
  <c r="P9489" i="3"/>
  <c r="P9490" i="3"/>
  <c r="P9491" i="3"/>
  <c r="P9492" i="3"/>
  <c r="P9493" i="3"/>
  <c r="P9494" i="3"/>
  <c r="P9495" i="3"/>
  <c r="P9496" i="3"/>
  <c r="P9497" i="3"/>
  <c r="P9498" i="3"/>
  <c r="P9499" i="3"/>
  <c r="P9500" i="3"/>
  <c r="P9501" i="3"/>
  <c r="P9502" i="3"/>
  <c r="P9503" i="3"/>
  <c r="P9504" i="3"/>
  <c r="P9505" i="3"/>
  <c r="P9506" i="3"/>
  <c r="P9507" i="3"/>
  <c r="P9508" i="3"/>
  <c r="P9509" i="3"/>
  <c r="P9510" i="3"/>
  <c r="P9511" i="3"/>
  <c r="P9512" i="3"/>
  <c r="P9513" i="3"/>
  <c r="P9514" i="3"/>
  <c r="P9515" i="3"/>
  <c r="P9516" i="3"/>
  <c r="P9517" i="3"/>
  <c r="P9518" i="3"/>
  <c r="P9519" i="3"/>
  <c r="P9520" i="3"/>
  <c r="P9521" i="3"/>
  <c r="P9522" i="3"/>
  <c r="P9523" i="3"/>
  <c r="P9524" i="3"/>
  <c r="P9525" i="3"/>
  <c r="P9526" i="3"/>
  <c r="P9527" i="3"/>
  <c r="P9528" i="3"/>
  <c r="P9529" i="3"/>
  <c r="P9530" i="3"/>
  <c r="P9531" i="3"/>
  <c r="P9532" i="3"/>
  <c r="P9533" i="3"/>
  <c r="P9534" i="3"/>
  <c r="P9535" i="3"/>
  <c r="P9536" i="3"/>
  <c r="P9537" i="3"/>
  <c r="P9538" i="3"/>
  <c r="P9539" i="3"/>
  <c r="P9540" i="3"/>
  <c r="P9541" i="3"/>
  <c r="P9542" i="3"/>
  <c r="P9543" i="3"/>
  <c r="P9544" i="3"/>
  <c r="P9545" i="3"/>
  <c r="P9546" i="3"/>
  <c r="P9547" i="3"/>
  <c r="P9548" i="3"/>
  <c r="P9549" i="3"/>
  <c r="P9550" i="3"/>
  <c r="P9551" i="3"/>
  <c r="P9552" i="3"/>
  <c r="P9553" i="3"/>
  <c r="P9554" i="3"/>
  <c r="P9555" i="3"/>
  <c r="P9556" i="3"/>
  <c r="P9557" i="3"/>
  <c r="P9558" i="3"/>
  <c r="P9559" i="3"/>
  <c r="P9560" i="3"/>
  <c r="P9561" i="3"/>
  <c r="P9562" i="3"/>
  <c r="P9563" i="3"/>
  <c r="P9564" i="3"/>
  <c r="P9565" i="3"/>
  <c r="P9566" i="3"/>
  <c r="P9567" i="3"/>
  <c r="P9568" i="3"/>
  <c r="P9569" i="3"/>
  <c r="P9570" i="3"/>
  <c r="P9571" i="3"/>
  <c r="P9572" i="3"/>
  <c r="P9573" i="3"/>
  <c r="P9574" i="3"/>
  <c r="P9575" i="3"/>
  <c r="P9576" i="3"/>
  <c r="P9577" i="3"/>
  <c r="P9578" i="3"/>
  <c r="P9579" i="3"/>
  <c r="P9580" i="3"/>
  <c r="P9581" i="3"/>
  <c r="P9582" i="3"/>
  <c r="P9583" i="3"/>
  <c r="P9584" i="3"/>
  <c r="P9585" i="3"/>
  <c r="P9586" i="3"/>
  <c r="P9587" i="3"/>
  <c r="P9588" i="3"/>
  <c r="P9589" i="3"/>
  <c r="P9590" i="3"/>
  <c r="P9591" i="3"/>
  <c r="P9592" i="3"/>
  <c r="P9593" i="3"/>
  <c r="P9594" i="3"/>
  <c r="P9595" i="3"/>
  <c r="P9596" i="3"/>
  <c r="P9597" i="3"/>
  <c r="P9598" i="3"/>
  <c r="P9599" i="3"/>
  <c r="P9600" i="3"/>
  <c r="P9601" i="3"/>
  <c r="P9602" i="3"/>
  <c r="P9603" i="3"/>
  <c r="P9604" i="3"/>
  <c r="P9605" i="3"/>
  <c r="P9606" i="3"/>
  <c r="P9607" i="3"/>
  <c r="P9608" i="3"/>
  <c r="P9609" i="3"/>
  <c r="P9610" i="3"/>
  <c r="P9611" i="3"/>
  <c r="P9612" i="3"/>
  <c r="P9613" i="3"/>
  <c r="P9614" i="3"/>
  <c r="P9615" i="3"/>
  <c r="P9616" i="3"/>
  <c r="P9617" i="3"/>
  <c r="P9618" i="3"/>
  <c r="P9619" i="3"/>
  <c r="P9620" i="3"/>
  <c r="P9621" i="3"/>
  <c r="P9622" i="3"/>
  <c r="P9623" i="3"/>
  <c r="P9624" i="3"/>
  <c r="P9625" i="3"/>
  <c r="P9626" i="3"/>
  <c r="P9627" i="3"/>
  <c r="P9628" i="3"/>
  <c r="P9629" i="3"/>
  <c r="P9630" i="3"/>
  <c r="P9631" i="3"/>
  <c r="P9632" i="3"/>
  <c r="P9633" i="3"/>
  <c r="P9634" i="3"/>
  <c r="P9635" i="3"/>
  <c r="P9636" i="3"/>
  <c r="P9637" i="3"/>
  <c r="P9638" i="3"/>
  <c r="P9639" i="3"/>
  <c r="P9640" i="3"/>
  <c r="P9641" i="3"/>
  <c r="P9642" i="3"/>
  <c r="P9643" i="3"/>
  <c r="P9644" i="3"/>
  <c r="P9645" i="3"/>
  <c r="P9646" i="3"/>
  <c r="P9647" i="3"/>
  <c r="P9648" i="3"/>
  <c r="P9649" i="3"/>
  <c r="P9650" i="3"/>
  <c r="P9651" i="3"/>
  <c r="P9652" i="3"/>
  <c r="P9653" i="3"/>
  <c r="P9654" i="3"/>
  <c r="P9655" i="3"/>
  <c r="P9656" i="3"/>
  <c r="P9657" i="3"/>
  <c r="P9658" i="3"/>
  <c r="P9659" i="3"/>
  <c r="P9660" i="3"/>
  <c r="P9661" i="3"/>
  <c r="P9662" i="3"/>
  <c r="P9663" i="3"/>
  <c r="P9664" i="3"/>
  <c r="P9665" i="3"/>
  <c r="P9666" i="3"/>
  <c r="P9667" i="3"/>
  <c r="P9668" i="3"/>
  <c r="P9669" i="3"/>
  <c r="P9670" i="3"/>
  <c r="P9671" i="3"/>
  <c r="P9672" i="3"/>
  <c r="P9673" i="3"/>
  <c r="P9674" i="3"/>
  <c r="P9675" i="3"/>
  <c r="P9676" i="3"/>
  <c r="P9677" i="3"/>
  <c r="P9678" i="3"/>
  <c r="P9679" i="3"/>
  <c r="P9680" i="3"/>
  <c r="P9681" i="3"/>
  <c r="P9682" i="3"/>
  <c r="P9683" i="3"/>
  <c r="P9684" i="3"/>
  <c r="P9685" i="3"/>
  <c r="P9686" i="3"/>
  <c r="P9687" i="3"/>
  <c r="P9688" i="3"/>
  <c r="P9689" i="3"/>
  <c r="P9690" i="3"/>
  <c r="P9691" i="3"/>
  <c r="P9692" i="3"/>
  <c r="P9693" i="3"/>
  <c r="P9694" i="3"/>
  <c r="P9695" i="3"/>
  <c r="P9696" i="3"/>
  <c r="P9697" i="3"/>
  <c r="P9698" i="3"/>
  <c r="P9699" i="3"/>
  <c r="P9700" i="3"/>
  <c r="P9701" i="3"/>
  <c r="P9702" i="3"/>
  <c r="P9703" i="3"/>
  <c r="P9704" i="3"/>
  <c r="P9705" i="3"/>
  <c r="P9706" i="3"/>
  <c r="P9707" i="3"/>
  <c r="P9708" i="3"/>
  <c r="P9709" i="3"/>
  <c r="P9710" i="3"/>
  <c r="P9711" i="3"/>
  <c r="P9712" i="3"/>
  <c r="P9713" i="3"/>
  <c r="P9714" i="3"/>
  <c r="P9715" i="3"/>
  <c r="P9716" i="3"/>
  <c r="P9717" i="3"/>
  <c r="P9718" i="3"/>
  <c r="P9719" i="3"/>
  <c r="P9720" i="3"/>
  <c r="P9721" i="3"/>
  <c r="P9722" i="3"/>
  <c r="P9723" i="3"/>
  <c r="P9724" i="3"/>
  <c r="P9725" i="3"/>
  <c r="P9726" i="3"/>
  <c r="P9727" i="3"/>
  <c r="P9728" i="3"/>
  <c r="P9729" i="3"/>
  <c r="P9730" i="3"/>
  <c r="P9731" i="3"/>
  <c r="P9732" i="3"/>
  <c r="P9733" i="3"/>
  <c r="P9734" i="3"/>
  <c r="P9735" i="3"/>
  <c r="P9736" i="3"/>
  <c r="P9737" i="3"/>
  <c r="P9738" i="3"/>
  <c r="P9739" i="3"/>
  <c r="P9740" i="3"/>
  <c r="P9741" i="3"/>
  <c r="P9742" i="3"/>
  <c r="P9743" i="3"/>
  <c r="P9744" i="3"/>
  <c r="P9745" i="3"/>
  <c r="P9746" i="3"/>
  <c r="P9747" i="3"/>
  <c r="P9748" i="3"/>
  <c r="P9749" i="3"/>
  <c r="P9750" i="3"/>
  <c r="P9751" i="3"/>
  <c r="P9752" i="3"/>
  <c r="P9753" i="3"/>
  <c r="P9754" i="3"/>
  <c r="P9755" i="3"/>
  <c r="P9756" i="3"/>
  <c r="P9757" i="3"/>
  <c r="P9758" i="3"/>
  <c r="P9759" i="3"/>
  <c r="P9760" i="3"/>
  <c r="P9761" i="3"/>
  <c r="P9762" i="3"/>
  <c r="P9763" i="3"/>
  <c r="P9764" i="3"/>
  <c r="P9765" i="3"/>
  <c r="P9766" i="3"/>
  <c r="P9767" i="3"/>
  <c r="P9768" i="3"/>
  <c r="P9769" i="3"/>
  <c r="P9770" i="3"/>
  <c r="P9771" i="3"/>
  <c r="P9772" i="3"/>
  <c r="P9773" i="3"/>
  <c r="P9774" i="3"/>
  <c r="P9775" i="3"/>
  <c r="P9776" i="3"/>
  <c r="P9777" i="3"/>
  <c r="P9778" i="3"/>
  <c r="P9779" i="3"/>
  <c r="P9780" i="3"/>
  <c r="P9781" i="3"/>
  <c r="P9782" i="3"/>
  <c r="P9783" i="3"/>
  <c r="P9784" i="3"/>
  <c r="P9785" i="3"/>
  <c r="P9786" i="3"/>
  <c r="P9787" i="3"/>
  <c r="P9788" i="3"/>
  <c r="P9789" i="3"/>
  <c r="P9790" i="3"/>
  <c r="P9791" i="3"/>
  <c r="P9792" i="3"/>
  <c r="P9793" i="3"/>
  <c r="P9794" i="3"/>
  <c r="P9795" i="3"/>
  <c r="P9796" i="3"/>
  <c r="P9797" i="3"/>
  <c r="P9798" i="3"/>
  <c r="P9799" i="3"/>
  <c r="P9800" i="3"/>
  <c r="P9801" i="3"/>
  <c r="P9802" i="3"/>
  <c r="P9803" i="3"/>
  <c r="P9804" i="3"/>
  <c r="P9805" i="3"/>
  <c r="P9806" i="3"/>
  <c r="P9807" i="3"/>
  <c r="P9808" i="3"/>
  <c r="P9809" i="3"/>
  <c r="P9810" i="3"/>
  <c r="P9811" i="3"/>
  <c r="P9812" i="3"/>
  <c r="P9813" i="3"/>
  <c r="P9814" i="3"/>
  <c r="P9815" i="3"/>
  <c r="P9816" i="3"/>
  <c r="P9817" i="3"/>
  <c r="P9818" i="3"/>
  <c r="P9819" i="3"/>
  <c r="P9820" i="3"/>
  <c r="P9821" i="3"/>
  <c r="P9822" i="3"/>
  <c r="P9823" i="3"/>
  <c r="P9824" i="3"/>
  <c r="P9825" i="3"/>
  <c r="P9826" i="3"/>
  <c r="P9827" i="3"/>
  <c r="P9828" i="3"/>
  <c r="P9829" i="3"/>
  <c r="P9830" i="3"/>
  <c r="P9831" i="3"/>
  <c r="P9832" i="3"/>
  <c r="P9833" i="3"/>
  <c r="P9834" i="3"/>
  <c r="P9835" i="3"/>
  <c r="P9836" i="3"/>
  <c r="P9837" i="3"/>
  <c r="P9838" i="3"/>
  <c r="P9839" i="3"/>
  <c r="P9840" i="3"/>
  <c r="P9841" i="3"/>
  <c r="P9842" i="3"/>
  <c r="P9843" i="3"/>
  <c r="P9844" i="3"/>
  <c r="P9845" i="3"/>
  <c r="P9846" i="3"/>
  <c r="P9847" i="3"/>
  <c r="P9848" i="3"/>
  <c r="P9849" i="3"/>
  <c r="P9850" i="3"/>
  <c r="P9851" i="3"/>
  <c r="P9852" i="3"/>
  <c r="P9853" i="3"/>
  <c r="P9854" i="3"/>
  <c r="P9855" i="3"/>
  <c r="P9856" i="3"/>
  <c r="P9857" i="3"/>
  <c r="P9858" i="3"/>
  <c r="P9859" i="3"/>
  <c r="P9860" i="3"/>
  <c r="P9861" i="3"/>
  <c r="P9862" i="3"/>
  <c r="P9863" i="3"/>
  <c r="P9864" i="3"/>
  <c r="P9865" i="3"/>
  <c r="P9866" i="3"/>
  <c r="P9867" i="3"/>
  <c r="P9868" i="3"/>
  <c r="P9869" i="3"/>
  <c r="P9870" i="3"/>
  <c r="P9871" i="3"/>
  <c r="P9872" i="3"/>
  <c r="P9873" i="3"/>
  <c r="P9874" i="3"/>
  <c r="P9875" i="3"/>
  <c r="P9876" i="3"/>
  <c r="P9877" i="3"/>
  <c r="P9878" i="3"/>
  <c r="P9879" i="3"/>
  <c r="P9880" i="3"/>
  <c r="P9881" i="3"/>
  <c r="P9882" i="3"/>
  <c r="P9883" i="3"/>
  <c r="P9884" i="3"/>
  <c r="P9885" i="3"/>
  <c r="P9886" i="3"/>
  <c r="P9887" i="3"/>
  <c r="P9888" i="3"/>
  <c r="P9889" i="3"/>
  <c r="P9890" i="3"/>
  <c r="P9891" i="3"/>
  <c r="P9892" i="3"/>
  <c r="P9893" i="3"/>
  <c r="P9894" i="3"/>
  <c r="P9895" i="3"/>
  <c r="P9896" i="3"/>
  <c r="P9897" i="3"/>
  <c r="P9898" i="3"/>
  <c r="P9899" i="3"/>
  <c r="P9900" i="3"/>
  <c r="P9901" i="3"/>
  <c r="P9902" i="3"/>
  <c r="P9903" i="3"/>
  <c r="P9904" i="3"/>
  <c r="P9905" i="3"/>
  <c r="P9906" i="3"/>
  <c r="P9907" i="3"/>
  <c r="P9908" i="3"/>
  <c r="P9909" i="3"/>
  <c r="P9910" i="3"/>
  <c r="P9911" i="3"/>
  <c r="P9912" i="3"/>
  <c r="P9913" i="3"/>
  <c r="P9914" i="3"/>
  <c r="P9915" i="3"/>
  <c r="P9916" i="3"/>
  <c r="P9917" i="3"/>
  <c r="P9918" i="3"/>
  <c r="P9919" i="3"/>
  <c r="P9920" i="3"/>
  <c r="P9921" i="3"/>
  <c r="P9922" i="3"/>
  <c r="P9923" i="3"/>
  <c r="P9924" i="3"/>
  <c r="P9925" i="3"/>
  <c r="P9926" i="3"/>
  <c r="P9927" i="3"/>
  <c r="P9928" i="3"/>
  <c r="P9929" i="3"/>
  <c r="P9930" i="3"/>
  <c r="P9931" i="3"/>
  <c r="P9932" i="3"/>
  <c r="P9933" i="3"/>
  <c r="P9934" i="3"/>
  <c r="P9935" i="3"/>
  <c r="P9936" i="3"/>
  <c r="P9937" i="3"/>
  <c r="P9938" i="3"/>
  <c r="P9939" i="3"/>
  <c r="P9940" i="3"/>
  <c r="P9941" i="3"/>
  <c r="P9942" i="3"/>
  <c r="P9943" i="3"/>
  <c r="P9944" i="3"/>
  <c r="P9945" i="3"/>
  <c r="P9946" i="3"/>
  <c r="P9947" i="3"/>
  <c r="P9948" i="3"/>
  <c r="P9949" i="3"/>
  <c r="P9950" i="3"/>
  <c r="P9951" i="3"/>
  <c r="P9952" i="3"/>
  <c r="P9953" i="3"/>
  <c r="P9954" i="3"/>
  <c r="P9955" i="3"/>
  <c r="P9956" i="3"/>
  <c r="P9957" i="3"/>
  <c r="P9958" i="3"/>
  <c r="P9959" i="3"/>
  <c r="P9960" i="3"/>
  <c r="P9961" i="3"/>
  <c r="P9962" i="3"/>
  <c r="P9963" i="3"/>
  <c r="P9964" i="3"/>
  <c r="P9965" i="3"/>
  <c r="P9966" i="3"/>
  <c r="P9967" i="3"/>
  <c r="P9968" i="3"/>
  <c r="P9969" i="3"/>
  <c r="P9970" i="3"/>
  <c r="P9971" i="3"/>
  <c r="P9972" i="3"/>
  <c r="P9973" i="3"/>
  <c r="P9974" i="3"/>
  <c r="P9975" i="3"/>
  <c r="P9976" i="3"/>
  <c r="P9977" i="3"/>
  <c r="P9978" i="3"/>
  <c r="P9979" i="3"/>
  <c r="P9980" i="3"/>
  <c r="P9981" i="3"/>
  <c r="P9982" i="3"/>
  <c r="P9983" i="3"/>
  <c r="P9984" i="3"/>
  <c r="P9985" i="3"/>
  <c r="P9986" i="3"/>
  <c r="P9987" i="3"/>
  <c r="P9988" i="3"/>
  <c r="P9989" i="3"/>
  <c r="P9990" i="3"/>
  <c r="P9991" i="3"/>
  <c r="P9992" i="3"/>
  <c r="P9993" i="3"/>
  <c r="P9994" i="3"/>
  <c r="P9995" i="3"/>
  <c r="P9996" i="3"/>
  <c r="P9997" i="3"/>
  <c r="P9998" i="3"/>
  <c r="P9999" i="3"/>
  <c r="P10000" i="3"/>
  <c r="P10001" i="3"/>
  <c r="P10002" i="3"/>
  <c r="P10003" i="3"/>
  <c r="P10004" i="3"/>
  <c r="P10005" i="3"/>
  <c r="P10006" i="3"/>
  <c r="P10007" i="3"/>
  <c r="P10008" i="3"/>
  <c r="P10009" i="3"/>
  <c r="P10010" i="3"/>
  <c r="P10011" i="3"/>
  <c r="P10012" i="3"/>
  <c r="P10013" i="3"/>
  <c r="P10014" i="3"/>
  <c r="P10015" i="3"/>
  <c r="P10016" i="3"/>
  <c r="P10017" i="3"/>
  <c r="P10018" i="3"/>
  <c r="P10019" i="3"/>
  <c r="P10020" i="3"/>
  <c r="P10021" i="3"/>
  <c r="P10022" i="3"/>
  <c r="P10023" i="3"/>
  <c r="P10024" i="3"/>
  <c r="P10025" i="3"/>
  <c r="P10026" i="3"/>
  <c r="P10027" i="3"/>
  <c r="P10028" i="3"/>
  <c r="P10029" i="3"/>
  <c r="P10030" i="3"/>
  <c r="P10031" i="3"/>
  <c r="P10032" i="3"/>
  <c r="P10033" i="3"/>
  <c r="P10034" i="3"/>
  <c r="P10035" i="3"/>
  <c r="P10036" i="3"/>
  <c r="P10037" i="3"/>
  <c r="P10038" i="3"/>
  <c r="P10039" i="3"/>
  <c r="P10040" i="3"/>
  <c r="P10041" i="3"/>
  <c r="P10042" i="3"/>
  <c r="P10043" i="3"/>
  <c r="P10044" i="3"/>
  <c r="P10045" i="3"/>
  <c r="P10046" i="3"/>
  <c r="P10047" i="3"/>
  <c r="P10048" i="3"/>
  <c r="P10049" i="3"/>
  <c r="P10050" i="3"/>
  <c r="P10051" i="3"/>
  <c r="P10052" i="3"/>
  <c r="P10053" i="3"/>
  <c r="P10054" i="3"/>
  <c r="P10055" i="3"/>
  <c r="P10056" i="3"/>
  <c r="P10057" i="3"/>
  <c r="P10058" i="3"/>
  <c r="P10059" i="3"/>
  <c r="P10060" i="3"/>
  <c r="P10061" i="3"/>
  <c r="P10062" i="3"/>
  <c r="P10063" i="3"/>
  <c r="P10064" i="3"/>
  <c r="P10065" i="3"/>
  <c r="P10066" i="3"/>
  <c r="P10067" i="3"/>
  <c r="P10068" i="3"/>
  <c r="P10069" i="3"/>
  <c r="P10070" i="3"/>
  <c r="P10071" i="3"/>
  <c r="P10072" i="3"/>
  <c r="P10073" i="3"/>
  <c r="P10074" i="3"/>
  <c r="P10075" i="3"/>
  <c r="P10076" i="3"/>
  <c r="P10077" i="3"/>
  <c r="P10078" i="3"/>
  <c r="P10079" i="3"/>
  <c r="P10080" i="3"/>
  <c r="P10081" i="3"/>
  <c r="P10082" i="3"/>
  <c r="P10083" i="3"/>
  <c r="P10084" i="3"/>
  <c r="P10085" i="3"/>
  <c r="P10086" i="3"/>
  <c r="P10087" i="3"/>
  <c r="P10088" i="3"/>
  <c r="P10089" i="3"/>
  <c r="P10090" i="3"/>
  <c r="P10091" i="3"/>
  <c r="P10092" i="3"/>
  <c r="P10093" i="3"/>
  <c r="P10094" i="3"/>
  <c r="P10095" i="3"/>
  <c r="P10096" i="3"/>
  <c r="P10097" i="3"/>
  <c r="P10098" i="3"/>
  <c r="P10099" i="3"/>
  <c r="P10100" i="3"/>
  <c r="P10101" i="3"/>
  <c r="P10102" i="3"/>
  <c r="P10103" i="3"/>
  <c r="P10104" i="3"/>
  <c r="P10105" i="3"/>
  <c r="P10106" i="3"/>
  <c r="P10107" i="3"/>
  <c r="P10108" i="3"/>
  <c r="P10109" i="3"/>
  <c r="P10110" i="3"/>
  <c r="P10111" i="3"/>
  <c r="P10112" i="3"/>
  <c r="P10113" i="3"/>
  <c r="P10114" i="3"/>
  <c r="P10115" i="3"/>
  <c r="P10116" i="3"/>
  <c r="P10117" i="3"/>
  <c r="P10118" i="3"/>
  <c r="P10119" i="3"/>
  <c r="P10120" i="3"/>
  <c r="P10121" i="3"/>
  <c r="P10122" i="3"/>
  <c r="P10123" i="3"/>
  <c r="P10124" i="3"/>
  <c r="P10125" i="3"/>
  <c r="P10126" i="3"/>
  <c r="P10127" i="3"/>
  <c r="P10128" i="3"/>
  <c r="P10129" i="3"/>
  <c r="P10130" i="3"/>
  <c r="P10131" i="3"/>
  <c r="P10132" i="3"/>
  <c r="P10133" i="3"/>
  <c r="P10134" i="3"/>
  <c r="P10135" i="3"/>
  <c r="P10136" i="3"/>
  <c r="P10137" i="3"/>
  <c r="P10138" i="3"/>
  <c r="P10139" i="3"/>
  <c r="P10140" i="3"/>
  <c r="P10141" i="3"/>
  <c r="P10142" i="3"/>
  <c r="P10143" i="3"/>
  <c r="P10144" i="3"/>
  <c r="P10145" i="3"/>
  <c r="P10146" i="3"/>
  <c r="P10147" i="3"/>
  <c r="P10148" i="3"/>
  <c r="P10149" i="3"/>
  <c r="P10150" i="3"/>
  <c r="P10151" i="3"/>
  <c r="P10152" i="3"/>
  <c r="P10153" i="3"/>
  <c r="P10154" i="3"/>
  <c r="P10155" i="3"/>
  <c r="P10156" i="3"/>
  <c r="P10157" i="3"/>
  <c r="P10158" i="3"/>
  <c r="P10159" i="3"/>
  <c r="P10160" i="3"/>
  <c r="P10161" i="3"/>
  <c r="P10162" i="3"/>
  <c r="P10163" i="3"/>
  <c r="P10164" i="3"/>
  <c r="P10165" i="3"/>
  <c r="P10166" i="3"/>
  <c r="P10167" i="3"/>
  <c r="P10168" i="3"/>
  <c r="P10169" i="3"/>
  <c r="P10170" i="3"/>
  <c r="P10171" i="3"/>
  <c r="P10172" i="3"/>
  <c r="P10173" i="3"/>
  <c r="P10174" i="3"/>
  <c r="P10175" i="3"/>
  <c r="P10176" i="3"/>
  <c r="P10177" i="3"/>
  <c r="P10178" i="3"/>
  <c r="P10179" i="3"/>
  <c r="P10180" i="3"/>
  <c r="P10181" i="3"/>
  <c r="P10182" i="3"/>
  <c r="P10183" i="3"/>
  <c r="P10184" i="3"/>
  <c r="P10185" i="3"/>
  <c r="P10186" i="3"/>
  <c r="P10187" i="3"/>
  <c r="P10188" i="3"/>
  <c r="P10189" i="3"/>
  <c r="P10190" i="3"/>
  <c r="P10191" i="3"/>
  <c r="P10192" i="3"/>
  <c r="P10193" i="3"/>
  <c r="P10194" i="3"/>
  <c r="P10195" i="3"/>
  <c r="P10196" i="3"/>
  <c r="P10197" i="3"/>
  <c r="P10198" i="3"/>
  <c r="P10199" i="3"/>
  <c r="P10200" i="3"/>
  <c r="P10201" i="3"/>
  <c r="P10202" i="3"/>
  <c r="P10203" i="3"/>
  <c r="P10204" i="3"/>
  <c r="P10205" i="3"/>
  <c r="P10206" i="3"/>
  <c r="P10207" i="3"/>
  <c r="P10208" i="3"/>
  <c r="P10209" i="3"/>
  <c r="P10210" i="3"/>
  <c r="P10211" i="3"/>
  <c r="P10212" i="3"/>
  <c r="P10213" i="3"/>
  <c r="P10214" i="3"/>
  <c r="P10215" i="3"/>
  <c r="P10216" i="3"/>
  <c r="P10217" i="3"/>
  <c r="P10218" i="3"/>
  <c r="P10219" i="3"/>
  <c r="P10220" i="3"/>
  <c r="P10221" i="3"/>
  <c r="P10222" i="3"/>
  <c r="P10223" i="3"/>
  <c r="P10224" i="3"/>
  <c r="P10225" i="3"/>
  <c r="P10226" i="3"/>
  <c r="P10227" i="3"/>
  <c r="P10228" i="3"/>
  <c r="P10229" i="3"/>
  <c r="P10230" i="3"/>
  <c r="P10231" i="3"/>
  <c r="P10232" i="3"/>
  <c r="P10233" i="3"/>
  <c r="P10234" i="3"/>
  <c r="P10235" i="3"/>
  <c r="P10236" i="3"/>
  <c r="P10237" i="3"/>
  <c r="P10238" i="3"/>
  <c r="P10239" i="3"/>
  <c r="P10240" i="3"/>
  <c r="P10241" i="3"/>
  <c r="P10242" i="3"/>
  <c r="P10243" i="3"/>
  <c r="P10244" i="3"/>
  <c r="P10245" i="3"/>
  <c r="P10246" i="3"/>
  <c r="P10247" i="3"/>
  <c r="P10248" i="3"/>
  <c r="P10249" i="3"/>
  <c r="P10250" i="3"/>
  <c r="P10251" i="3"/>
  <c r="P10252" i="3"/>
  <c r="P10253" i="3"/>
  <c r="P10254" i="3"/>
  <c r="P10255" i="3"/>
  <c r="P10256" i="3"/>
  <c r="P10257" i="3"/>
  <c r="P10258" i="3"/>
  <c r="P10259" i="3"/>
  <c r="P10260" i="3"/>
  <c r="P10261" i="3"/>
  <c r="P10262" i="3"/>
  <c r="P10263" i="3"/>
  <c r="P10264" i="3"/>
  <c r="P10265" i="3"/>
  <c r="P10266" i="3"/>
  <c r="P10267" i="3"/>
  <c r="P10268" i="3"/>
  <c r="P10269" i="3"/>
  <c r="P10270" i="3"/>
  <c r="P10271" i="3"/>
  <c r="P10272" i="3"/>
  <c r="P10273" i="3"/>
  <c r="P10274" i="3"/>
  <c r="P10275" i="3"/>
  <c r="P10276" i="3"/>
  <c r="P10277" i="3"/>
  <c r="P10278" i="3"/>
  <c r="P10279" i="3"/>
  <c r="P10280" i="3"/>
  <c r="P10281" i="3"/>
  <c r="P10282" i="3"/>
  <c r="P10283" i="3"/>
  <c r="P10284" i="3"/>
  <c r="P10285" i="3"/>
  <c r="P10286" i="3"/>
  <c r="P10287" i="3"/>
  <c r="P10288" i="3"/>
  <c r="P10289" i="3"/>
  <c r="P10290" i="3"/>
  <c r="P10291" i="3"/>
  <c r="P10292" i="3"/>
  <c r="P10293" i="3"/>
  <c r="P10294" i="3"/>
  <c r="P10295" i="3"/>
  <c r="P10296" i="3"/>
  <c r="P10297" i="3"/>
  <c r="P10298" i="3"/>
  <c r="P10299" i="3"/>
  <c r="P10300" i="3"/>
  <c r="P10301" i="3"/>
  <c r="P10302" i="3"/>
  <c r="P10303" i="3"/>
  <c r="P10304" i="3"/>
  <c r="P10305" i="3"/>
  <c r="P10306" i="3"/>
  <c r="P10307" i="3"/>
  <c r="P10308" i="3"/>
  <c r="P10309" i="3"/>
  <c r="P10310" i="3"/>
  <c r="P10311" i="3"/>
  <c r="P10312" i="3"/>
  <c r="P10313" i="3"/>
  <c r="P10314" i="3"/>
  <c r="P10315" i="3"/>
  <c r="P10316" i="3"/>
  <c r="P10317" i="3"/>
  <c r="P10318" i="3"/>
  <c r="P10319" i="3"/>
  <c r="P10320" i="3"/>
  <c r="P10321" i="3"/>
  <c r="P10322" i="3"/>
  <c r="P10323" i="3"/>
  <c r="P10324" i="3"/>
  <c r="P10325" i="3"/>
  <c r="P10326" i="3"/>
  <c r="P10327" i="3"/>
  <c r="P10328" i="3"/>
  <c r="P10329" i="3"/>
  <c r="P10330" i="3"/>
  <c r="P10331" i="3"/>
  <c r="P10332" i="3"/>
  <c r="P10333" i="3"/>
  <c r="P10334" i="3"/>
  <c r="P10335" i="3"/>
  <c r="P10336" i="3"/>
  <c r="P10337" i="3"/>
  <c r="P10338" i="3"/>
  <c r="P10339" i="3"/>
  <c r="P10340" i="3"/>
  <c r="P10341" i="3"/>
  <c r="P10342" i="3"/>
  <c r="P10343" i="3"/>
  <c r="P10344" i="3"/>
  <c r="P10345" i="3"/>
  <c r="P10346" i="3"/>
  <c r="P10347" i="3"/>
  <c r="P10348" i="3"/>
  <c r="P10349" i="3"/>
  <c r="P10350" i="3"/>
  <c r="P10351" i="3"/>
  <c r="P10352" i="3"/>
  <c r="P10353" i="3"/>
  <c r="P10354" i="3"/>
  <c r="P10355" i="3"/>
  <c r="P10356" i="3"/>
  <c r="P10357" i="3"/>
  <c r="P10358" i="3"/>
  <c r="P10359" i="3"/>
  <c r="P10360" i="3"/>
  <c r="P10361" i="3"/>
  <c r="P10362" i="3"/>
  <c r="P10363" i="3"/>
  <c r="P10364" i="3"/>
  <c r="P10365" i="3"/>
  <c r="P10366" i="3"/>
  <c r="P10367" i="3"/>
  <c r="P10368" i="3"/>
  <c r="P10369" i="3"/>
  <c r="P10370" i="3"/>
  <c r="P10371" i="3"/>
  <c r="P10372" i="3"/>
  <c r="P10373" i="3"/>
  <c r="P10374" i="3"/>
  <c r="P10375" i="3"/>
  <c r="P10376" i="3"/>
  <c r="P10377" i="3"/>
  <c r="P10378" i="3"/>
  <c r="P10379" i="3"/>
  <c r="P10380" i="3"/>
  <c r="P10381" i="3"/>
  <c r="P10382" i="3"/>
  <c r="P10383" i="3"/>
  <c r="P10384" i="3"/>
  <c r="P10385" i="3"/>
  <c r="P10386" i="3"/>
  <c r="P10387" i="3"/>
  <c r="P10388" i="3"/>
  <c r="P10389" i="3"/>
  <c r="P10390" i="3"/>
  <c r="P10391" i="3"/>
  <c r="P10392" i="3"/>
  <c r="P10393" i="3"/>
  <c r="P10394" i="3"/>
  <c r="P10395" i="3"/>
  <c r="P10396" i="3"/>
  <c r="P10397" i="3"/>
  <c r="P10398" i="3"/>
  <c r="P10399" i="3"/>
  <c r="P10400" i="3"/>
  <c r="P10401" i="3"/>
  <c r="P10402" i="3"/>
  <c r="P10403" i="3"/>
  <c r="P10404" i="3"/>
  <c r="P10405" i="3"/>
  <c r="P10406" i="3"/>
  <c r="P10407" i="3"/>
  <c r="P10408" i="3"/>
  <c r="P10409" i="3"/>
  <c r="P10410" i="3"/>
  <c r="P10411" i="3"/>
  <c r="P10412" i="3"/>
  <c r="P10413" i="3"/>
  <c r="P10414" i="3"/>
  <c r="P10415" i="3"/>
  <c r="P10416" i="3"/>
  <c r="P10417" i="3"/>
  <c r="P10418" i="3"/>
  <c r="P10419" i="3"/>
  <c r="P10420" i="3"/>
  <c r="P10421" i="3"/>
  <c r="P10422" i="3"/>
  <c r="P10423" i="3"/>
  <c r="P10424" i="3"/>
  <c r="P10425" i="3"/>
  <c r="P10426" i="3"/>
  <c r="P10427" i="3"/>
  <c r="P10428" i="3"/>
  <c r="P10429" i="3"/>
  <c r="P10430" i="3"/>
  <c r="P10431" i="3"/>
  <c r="P10432" i="3"/>
  <c r="P10433" i="3"/>
  <c r="P10434" i="3"/>
  <c r="P10435" i="3"/>
  <c r="P10436" i="3"/>
  <c r="P10437" i="3"/>
  <c r="P10438" i="3"/>
  <c r="P10439" i="3"/>
  <c r="P10440" i="3"/>
  <c r="P10441" i="3"/>
  <c r="P10442" i="3"/>
  <c r="P10443" i="3"/>
  <c r="P10444" i="3"/>
  <c r="P10445" i="3"/>
  <c r="P10446" i="3"/>
  <c r="P10447" i="3"/>
  <c r="P10448" i="3"/>
  <c r="P10449" i="3"/>
  <c r="P10450" i="3"/>
  <c r="P10451" i="3"/>
  <c r="P10452" i="3"/>
  <c r="P10453" i="3"/>
  <c r="P10454" i="3"/>
  <c r="P10455" i="3"/>
  <c r="P10456" i="3"/>
  <c r="P10457" i="3"/>
  <c r="P10458" i="3"/>
  <c r="P10459" i="3"/>
  <c r="P10460" i="3"/>
  <c r="P10461" i="3"/>
  <c r="P10462" i="3"/>
  <c r="P10463" i="3"/>
  <c r="P10464" i="3"/>
  <c r="P10465" i="3"/>
  <c r="P10466" i="3"/>
  <c r="P10467" i="3"/>
  <c r="P10468" i="3"/>
  <c r="P10469" i="3"/>
  <c r="P10470" i="3"/>
  <c r="P10471" i="3"/>
  <c r="P10472" i="3"/>
  <c r="P10473" i="3"/>
  <c r="P10474" i="3"/>
  <c r="P10475" i="3"/>
  <c r="P10476" i="3"/>
  <c r="P10477" i="3"/>
  <c r="P10478" i="3"/>
  <c r="P10479" i="3"/>
  <c r="P10480" i="3"/>
  <c r="P10481" i="3"/>
  <c r="P10482" i="3"/>
  <c r="P10483" i="3"/>
  <c r="P10484" i="3"/>
  <c r="P10485" i="3"/>
  <c r="P10486" i="3"/>
  <c r="P10487" i="3"/>
  <c r="P10488" i="3"/>
  <c r="P10489" i="3"/>
  <c r="P10490" i="3"/>
  <c r="P10491" i="3"/>
  <c r="P10492" i="3"/>
  <c r="P10493" i="3"/>
  <c r="P10494" i="3"/>
  <c r="P10495" i="3"/>
  <c r="P10496" i="3"/>
  <c r="P10497" i="3"/>
  <c r="P10498" i="3"/>
  <c r="P10499" i="3"/>
  <c r="P10500" i="3"/>
  <c r="P10501" i="3"/>
  <c r="P10502" i="3"/>
  <c r="P10503" i="3"/>
  <c r="P10504" i="3"/>
  <c r="P10505" i="3"/>
  <c r="P10506" i="3"/>
  <c r="P10507" i="3"/>
  <c r="P10508" i="3"/>
  <c r="P10509" i="3"/>
  <c r="P10510" i="3"/>
  <c r="P10511" i="3"/>
  <c r="P10512" i="3"/>
  <c r="P10513" i="3"/>
  <c r="P10514" i="3"/>
  <c r="P10515" i="3"/>
  <c r="P10516" i="3"/>
  <c r="P10517" i="3"/>
  <c r="P10518" i="3"/>
  <c r="P10519" i="3"/>
  <c r="P10520" i="3"/>
  <c r="P10521" i="3"/>
  <c r="P10522" i="3"/>
  <c r="P10523" i="3"/>
  <c r="P10524" i="3"/>
  <c r="P10525" i="3"/>
  <c r="P10526" i="3"/>
  <c r="P10527" i="3"/>
  <c r="P10528" i="3"/>
  <c r="P10529" i="3"/>
  <c r="P10530" i="3"/>
  <c r="P10531" i="3"/>
  <c r="P10532" i="3"/>
  <c r="P10533" i="3"/>
  <c r="P10534" i="3"/>
  <c r="P10535" i="3"/>
  <c r="P10536" i="3"/>
  <c r="P10537" i="3"/>
  <c r="P10538" i="3"/>
  <c r="P10539" i="3"/>
  <c r="P10540" i="3"/>
  <c r="P10541" i="3"/>
  <c r="P10542" i="3"/>
  <c r="P10543" i="3"/>
  <c r="P10544" i="3"/>
  <c r="P10545" i="3"/>
  <c r="P10546" i="3"/>
  <c r="P10547" i="3"/>
  <c r="P10548" i="3"/>
  <c r="P10549" i="3"/>
  <c r="P10550" i="3"/>
  <c r="P10551" i="3"/>
  <c r="P10552" i="3"/>
  <c r="P10553" i="3"/>
  <c r="P10554" i="3"/>
  <c r="P10555" i="3"/>
  <c r="P10556" i="3"/>
  <c r="P10557" i="3"/>
  <c r="P10558" i="3"/>
  <c r="P10559" i="3"/>
  <c r="P10560" i="3"/>
  <c r="P10561" i="3"/>
  <c r="P10562" i="3"/>
  <c r="P10563" i="3"/>
  <c r="P10564" i="3"/>
  <c r="P10565" i="3"/>
  <c r="P10566" i="3"/>
  <c r="P10567" i="3"/>
  <c r="P10568" i="3"/>
  <c r="P10569" i="3"/>
  <c r="P10570" i="3"/>
  <c r="P10571" i="3"/>
  <c r="P10572" i="3"/>
  <c r="P10573" i="3"/>
  <c r="P10574" i="3"/>
  <c r="P10575" i="3"/>
  <c r="P10576" i="3"/>
  <c r="P10577" i="3"/>
  <c r="P10578" i="3"/>
  <c r="P10579" i="3"/>
  <c r="P10580" i="3"/>
  <c r="P10581" i="3"/>
  <c r="P10582" i="3"/>
  <c r="P10583" i="3"/>
  <c r="P10584" i="3"/>
  <c r="P10585" i="3"/>
  <c r="P10586" i="3"/>
  <c r="P10587" i="3"/>
  <c r="P10588" i="3"/>
  <c r="P10589" i="3"/>
  <c r="P10590" i="3"/>
  <c r="P10591" i="3"/>
  <c r="P10592" i="3"/>
  <c r="P10593" i="3"/>
  <c r="P10594" i="3"/>
  <c r="P10595" i="3"/>
  <c r="P10596" i="3"/>
  <c r="P10597" i="3"/>
  <c r="P10598" i="3"/>
  <c r="P10599" i="3"/>
  <c r="P10600" i="3"/>
  <c r="P10601" i="3"/>
  <c r="P10602" i="3"/>
  <c r="P10603" i="3"/>
  <c r="P10604" i="3"/>
  <c r="P10605" i="3"/>
  <c r="P10606" i="3"/>
  <c r="P10607" i="3"/>
  <c r="P10608" i="3"/>
  <c r="P10609" i="3"/>
  <c r="P10610" i="3"/>
  <c r="P10611" i="3"/>
  <c r="P10612" i="3"/>
  <c r="P10613" i="3"/>
  <c r="P10614" i="3"/>
  <c r="P10615" i="3"/>
  <c r="P10616" i="3"/>
  <c r="P10617" i="3"/>
  <c r="P10618" i="3"/>
  <c r="P10619" i="3"/>
  <c r="P10620" i="3"/>
  <c r="P10621" i="3"/>
  <c r="P10622" i="3"/>
  <c r="P10623" i="3"/>
  <c r="P10624" i="3"/>
  <c r="P10625" i="3"/>
  <c r="P10626" i="3"/>
  <c r="P10627" i="3"/>
  <c r="P10628" i="3"/>
  <c r="P10629" i="3"/>
  <c r="P10630" i="3"/>
  <c r="P10631" i="3"/>
  <c r="P10632" i="3"/>
  <c r="P10633" i="3"/>
  <c r="P10634" i="3"/>
  <c r="P10635" i="3"/>
  <c r="P10636" i="3"/>
  <c r="P10637" i="3"/>
  <c r="P10638" i="3"/>
  <c r="P10639" i="3"/>
  <c r="P10640" i="3"/>
  <c r="P10641" i="3"/>
  <c r="P10642" i="3"/>
  <c r="P10643" i="3"/>
  <c r="P10644" i="3"/>
  <c r="P10645" i="3"/>
  <c r="P10646" i="3"/>
  <c r="P10647" i="3"/>
  <c r="P10648" i="3"/>
  <c r="P10649" i="3"/>
  <c r="P10650" i="3"/>
  <c r="P10651" i="3"/>
  <c r="P10652" i="3"/>
  <c r="P10653" i="3"/>
  <c r="P10654" i="3"/>
  <c r="P10655" i="3"/>
  <c r="P10656" i="3"/>
  <c r="P10657" i="3"/>
  <c r="P10658" i="3"/>
  <c r="P10659" i="3"/>
  <c r="P10660" i="3"/>
  <c r="P10661" i="3"/>
  <c r="P10662" i="3"/>
  <c r="P10663" i="3"/>
  <c r="P10664" i="3"/>
  <c r="P10665" i="3"/>
  <c r="P10666" i="3"/>
  <c r="P10667" i="3"/>
  <c r="P10668" i="3"/>
  <c r="P10669" i="3"/>
  <c r="P10670" i="3"/>
  <c r="P10671" i="3"/>
  <c r="P10672" i="3"/>
  <c r="P10673" i="3"/>
  <c r="P10674" i="3"/>
  <c r="P10675" i="3"/>
  <c r="P10676" i="3"/>
  <c r="P10677" i="3"/>
  <c r="P10678" i="3"/>
  <c r="P10679" i="3"/>
  <c r="P10680" i="3"/>
  <c r="P10681" i="3"/>
  <c r="P10682" i="3"/>
  <c r="P10683" i="3"/>
  <c r="P10684" i="3"/>
  <c r="P10685" i="3"/>
  <c r="P10686" i="3"/>
  <c r="P10687" i="3"/>
  <c r="P10688" i="3"/>
  <c r="P10689" i="3"/>
  <c r="P10690" i="3"/>
  <c r="P10691" i="3"/>
  <c r="P10692" i="3"/>
  <c r="P10693" i="3"/>
  <c r="P10694" i="3"/>
  <c r="P10695" i="3"/>
  <c r="P10696" i="3"/>
  <c r="P10697" i="3"/>
  <c r="P10698" i="3"/>
  <c r="P10699" i="3"/>
  <c r="P10700" i="3"/>
  <c r="P10701" i="3"/>
  <c r="P10702" i="3"/>
  <c r="P10703" i="3"/>
  <c r="P10704" i="3"/>
  <c r="P10705" i="3"/>
  <c r="P10706" i="3"/>
  <c r="P10707" i="3"/>
  <c r="P10708" i="3"/>
  <c r="P10709" i="3"/>
  <c r="P10710" i="3"/>
  <c r="P10711" i="3"/>
  <c r="P10712" i="3"/>
  <c r="P10713" i="3"/>
  <c r="P10714" i="3"/>
  <c r="P10715" i="3"/>
  <c r="P10716" i="3"/>
  <c r="P10717" i="3"/>
  <c r="P10718" i="3"/>
  <c r="P10719" i="3"/>
  <c r="P10720" i="3"/>
  <c r="P10721" i="3"/>
  <c r="P10722" i="3"/>
  <c r="P10723" i="3"/>
  <c r="P10724" i="3"/>
  <c r="P10725" i="3"/>
  <c r="P10726" i="3"/>
  <c r="P10727" i="3"/>
  <c r="P10728" i="3"/>
  <c r="P10729" i="3"/>
  <c r="P10730" i="3"/>
  <c r="P10731" i="3"/>
  <c r="P10732" i="3"/>
  <c r="P10733" i="3"/>
  <c r="P10734" i="3"/>
  <c r="P10735" i="3"/>
  <c r="P10736" i="3"/>
  <c r="P10737" i="3"/>
  <c r="P10738" i="3"/>
  <c r="P10739" i="3"/>
  <c r="P10740" i="3"/>
  <c r="P10741" i="3"/>
  <c r="P10742" i="3"/>
  <c r="P10743" i="3"/>
  <c r="P10744" i="3"/>
  <c r="P10745" i="3"/>
  <c r="P10746" i="3"/>
  <c r="P10747" i="3"/>
  <c r="P10748" i="3"/>
  <c r="P10749" i="3"/>
  <c r="P10750" i="3"/>
  <c r="P10751" i="3"/>
  <c r="P10752" i="3"/>
  <c r="P10753" i="3"/>
  <c r="P10754" i="3"/>
  <c r="P10755" i="3"/>
  <c r="P10756" i="3"/>
  <c r="P10757" i="3"/>
  <c r="P10758" i="3"/>
  <c r="P10759" i="3"/>
  <c r="P10760" i="3"/>
  <c r="P10761" i="3"/>
  <c r="P10762" i="3"/>
  <c r="P10763" i="3"/>
  <c r="P10764" i="3"/>
  <c r="P10765" i="3"/>
  <c r="P10766" i="3"/>
  <c r="P10767" i="3"/>
  <c r="P10768" i="3"/>
  <c r="P10769" i="3"/>
  <c r="P10770" i="3"/>
  <c r="P10771" i="3"/>
  <c r="P10772" i="3"/>
  <c r="P10773" i="3"/>
  <c r="P10774" i="3"/>
  <c r="P10775" i="3"/>
  <c r="P10776" i="3"/>
  <c r="P10777" i="3"/>
  <c r="P10778" i="3"/>
  <c r="P10779" i="3"/>
  <c r="P10780" i="3"/>
  <c r="P10781" i="3"/>
  <c r="P10782" i="3"/>
  <c r="P10783" i="3"/>
  <c r="P10784" i="3"/>
  <c r="P10785" i="3"/>
  <c r="P10786" i="3"/>
  <c r="P10787" i="3"/>
  <c r="P10788" i="3"/>
  <c r="P10789" i="3"/>
  <c r="P10790" i="3"/>
  <c r="P10791" i="3"/>
  <c r="P10792" i="3"/>
  <c r="P10793" i="3"/>
  <c r="P10794" i="3"/>
  <c r="P10795" i="3"/>
  <c r="P10796" i="3"/>
  <c r="P10797" i="3"/>
  <c r="P10798" i="3"/>
  <c r="P10799" i="3"/>
  <c r="P10800" i="3"/>
  <c r="P10801" i="3"/>
  <c r="P10802" i="3"/>
  <c r="P10803" i="3"/>
  <c r="P10804" i="3"/>
  <c r="P10805" i="3"/>
  <c r="P10806" i="3"/>
  <c r="P10807" i="3"/>
  <c r="P10808" i="3"/>
  <c r="P10809" i="3"/>
  <c r="P10810" i="3"/>
  <c r="P10811" i="3"/>
  <c r="P10812" i="3"/>
  <c r="P10813" i="3"/>
  <c r="P10814" i="3"/>
  <c r="P10815" i="3"/>
  <c r="P10816" i="3"/>
  <c r="P10817" i="3"/>
  <c r="P10818" i="3"/>
  <c r="P10819" i="3"/>
  <c r="P10820" i="3"/>
  <c r="P10821" i="3"/>
  <c r="P10822" i="3"/>
  <c r="P10823" i="3"/>
  <c r="P10824" i="3"/>
  <c r="P10825" i="3"/>
  <c r="P10826" i="3"/>
  <c r="P10827" i="3"/>
  <c r="P10828" i="3"/>
  <c r="P10829" i="3"/>
  <c r="P10830" i="3"/>
  <c r="P10831" i="3"/>
  <c r="P10832" i="3"/>
  <c r="P10833" i="3"/>
  <c r="P10834" i="3"/>
  <c r="P10835" i="3"/>
  <c r="P10836" i="3"/>
  <c r="P10837" i="3"/>
  <c r="P10838" i="3"/>
  <c r="P10839" i="3"/>
  <c r="P10840" i="3"/>
  <c r="P10841" i="3"/>
  <c r="P10842" i="3"/>
  <c r="P10843" i="3"/>
  <c r="P10844" i="3"/>
  <c r="P10845" i="3"/>
  <c r="P10846" i="3"/>
  <c r="P10847" i="3"/>
  <c r="P10848" i="3"/>
  <c r="P10849" i="3"/>
  <c r="P10850" i="3"/>
  <c r="P10851" i="3"/>
  <c r="P10852" i="3"/>
  <c r="P10853" i="3"/>
  <c r="P10854" i="3"/>
  <c r="P10855" i="3"/>
  <c r="P10856" i="3"/>
  <c r="P10857" i="3"/>
  <c r="P10858" i="3"/>
  <c r="P10859" i="3"/>
  <c r="P10860" i="3"/>
  <c r="P10861" i="3"/>
  <c r="P10862" i="3"/>
  <c r="P10863" i="3"/>
  <c r="P10864" i="3"/>
  <c r="P10865" i="3"/>
  <c r="P10866" i="3"/>
  <c r="P10867" i="3"/>
  <c r="P10868" i="3"/>
  <c r="P10869" i="3"/>
  <c r="P10870" i="3"/>
  <c r="P10871" i="3"/>
  <c r="P10872" i="3"/>
  <c r="P10873" i="3"/>
  <c r="P10874" i="3"/>
  <c r="P10875" i="3"/>
  <c r="P10876" i="3"/>
  <c r="P10877" i="3"/>
  <c r="P10878" i="3"/>
  <c r="P10879" i="3"/>
  <c r="P10880" i="3"/>
  <c r="P10881" i="3"/>
  <c r="P10882" i="3"/>
  <c r="P10883" i="3"/>
  <c r="P10884" i="3"/>
  <c r="P10885" i="3"/>
  <c r="P10886" i="3"/>
  <c r="P10887" i="3"/>
  <c r="P10888" i="3"/>
  <c r="P10889" i="3"/>
  <c r="P10890" i="3"/>
  <c r="P10891" i="3"/>
  <c r="P10892" i="3"/>
  <c r="P10893" i="3"/>
  <c r="P10894" i="3"/>
  <c r="P10895" i="3"/>
  <c r="P10896" i="3"/>
  <c r="P10897" i="3"/>
  <c r="P10898" i="3"/>
  <c r="P10899" i="3"/>
  <c r="P10900" i="3"/>
  <c r="P10901" i="3"/>
  <c r="P10902" i="3"/>
  <c r="P10903" i="3"/>
  <c r="P10904" i="3"/>
  <c r="P10905" i="3"/>
  <c r="P10906" i="3"/>
  <c r="P10907" i="3"/>
  <c r="P10908" i="3"/>
  <c r="P10909" i="3"/>
  <c r="P10910" i="3"/>
  <c r="P10911" i="3"/>
  <c r="P10912" i="3"/>
  <c r="P10913" i="3"/>
  <c r="P10914" i="3"/>
  <c r="P10915" i="3"/>
  <c r="P10916" i="3"/>
  <c r="P10917" i="3"/>
  <c r="P10918" i="3"/>
  <c r="P10919" i="3"/>
  <c r="P10920" i="3"/>
  <c r="P10921" i="3"/>
  <c r="P10922" i="3"/>
  <c r="P10923" i="3"/>
  <c r="P10924" i="3"/>
  <c r="P10925" i="3"/>
  <c r="P10926" i="3"/>
  <c r="P10927" i="3"/>
  <c r="P10928" i="3"/>
  <c r="P10929" i="3"/>
  <c r="P10930" i="3"/>
  <c r="P10931" i="3"/>
  <c r="P10932" i="3"/>
  <c r="P10933" i="3"/>
  <c r="P10934" i="3"/>
  <c r="P10935" i="3"/>
  <c r="P10936" i="3"/>
  <c r="P10937" i="3"/>
  <c r="P10938" i="3"/>
  <c r="P10939" i="3"/>
  <c r="P10940" i="3"/>
  <c r="P10941" i="3"/>
  <c r="P10942" i="3"/>
  <c r="P10943" i="3"/>
  <c r="P10944" i="3"/>
  <c r="P10945" i="3"/>
  <c r="P10946" i="3"/>
  <c r="P10947" i="3"/>
  <c r="P10948" i="3"/>
  <c r="P10949" i="3"/>
  <c r="P10950" i="3"/>
  <c r="P10951" i="3"/>
  <c r="P10952" i="3"/>
  <c r="P10953" i="3"/>
  <c r="P10954" i="3"/>
  <c r="P10955" i="3"/>
  <c r="P10956" i="3"/>
  <c r="P10957" i="3"/>
  <c r="P10958" i="3"/>
  <c r="P10959" i="3"/>
  <c r="P10960" i="3"/>
  <c r="P10961" i="3"/>
  <c r="P10962" i="3"/>
  <c r="P10963" i="3"/>
  <c r="P10964" i="3"/>
  <c r="P10965" i="3"/>
  <c r="P10966" i="3"/>
  <c r="P10967" i="3"/>
  <c r="P10968" i="3"/>
  <c r="P10969" i="3"/>
  <c r="P10970" i="3"/>
  <c r="P10971" i="3"/>
  <c r="P10972" i="3"/>
  <c r="P10973" i="3"/>
  <c r="P10974" i="3"/>
  <c r="P10975" i="3"/>
  <c r="P10976" i="3"/>
  <c r="P10977" i="3"/>
  <c r="P10978" i="3"/>
  <c r="P10979" i="3"/>
  <c r="P10980" i="3"/>
  <c r="P10981" i="3"/>
  <c r="P10982" i="3"/>
  <c r="P10983" i="3"/>
  <c r="P10984" i="3"/>
  <c r="P10985" i="3"/>
  <c r="P10986" i="3"/>
  <c r="P10987" i="3"/>
  <c r="P10988" i="3"/>
  <c r="P10989" i="3"/>
  <c r="P10990" i="3"/>
  <c r="P10991" i="3"/>
  <c r="P10992" i="3"/>
  <c r="P10993" i="3"/>
  <c r="P10994" i="3"/>
  <c r="P10995" i="3"/>
  <c r="P10996" i="3"/>
  <c r="P10997" i="3"/>
  <c r="P10998" i="3"/>
  <c r="P10999" i="3"/>
  <c r="P11000" i="3"/>
  <c r="P11001" i="3"/>
  <c r="P11002" i="3"/>
  <c r="P11003" i="3"/>
  <c r="P11004" i="3"/>
  <c r="P11005" i="3"/>
  <c r="P11006" i="3"/>
  <c r="P11007" i="3"/>
  <c r="P11008" i="3"/>
  <c r="P11009" i="3"/>
  <c r="P11010" i="3"/>
  <c r="P11011" i="3"/>
  <c r="P11012" i="3"/>
  <c r="P11013" i="3"/>
  <c r="P11014" i="3"/>
  <c r="P11015" i="3"/>
  <c r="P11016" i="3"/>
  <c r="P11017" i="3"/>
  <c r="P11018" i="3"/>
  <c r="P11019" i="3"/>
  <c r="P11020" i="3"/>
  <c r="P11021" i="3"/>
  <c r="P11022" i="3"/>
  <c r="P11023" i="3"/>
  <c r="P11024" i="3"/>
  <c r="P11025" i="3"/>
  <c r="P11026" i="3"/>
  <c r="P11027" i="3"/>
  <c r="P11028" i="3"/>
  <c r="P11029" i="3"/>
  <c r="P11030" i="3"/>
  <c r="P11031" i="3"/>
  <c r="P11032" i="3"/>
  <c r="P11033" i="3"/>
  <c r="P11034" i="3"/>
  <c r="P11035" i="3"/>
  <c r="P11036" i="3"/>
  <c r="P11037" i="3"/>
  <c r="P11038" i="3"/>
  <c r="P11039" i="3"/>
  <c r="P11040" i="3"/>
  <c r="P11041" i="3"/>
  <c r="P11042" i="3"/>
  <c r="P11043" i="3"/>
  <c r="P11044" i="3"/>
  <c r="P11045" i="3"/>
  <c r="P11046" i="3"/>
  <c r="P11047" i="3"/>
  <c r="P11048" i="3"/>
  <c r="P11049" i="3"/>
  <c r="P11050" i="3"/>
  <c r="P11051" i="3"/>
  <c r="P11052" i="3"/>
  <c r="P11053" i="3"/>
  <c r="P11054" i="3"/>
  <c r="P11055" i="3"/>
  <c r="P11056" i="3"/>
  <c r="P11057" i="3"/>
  <c r="P11058" i="3"/>
  <c r="P11059" i="3"/>
  <c r="P11060" i="3"/>
  <c r="P11061" i="3"/>
  <c r="P11062" i="3"/>
  <c r="P11063" i="3"/>
  <c r="P11064" i="3"/>
  <c r="P11065" i="3"/>
  <c r="P11066" i="3"/>
  <c r="P11067" i="3"/>
  <c r="P11068" i="3"/>
  <c r="P11069" i="3"/>
  <c r="P11070" i="3"/>
  <c r="P11071" i="3"/>
  <c r="P11072" i="3"/>
  <c r="P11073" i="3"/>
  <c r="P11074" i="3"/>
  <c r="P11075" i="3"/>
  <c r="P11076" i="3"/>
  <c r="P11077" i="3"/>
  <c r="P11078" i="3"/>
  <c r="P11079" i="3"/>
  <c r="P11080" i="3"/>
  <c r="P11081" i="3"/>
  <c r="P11082" i="3"/>
  <c r="P11083" i="3"/>
  <c r="P11084" i="3"/>
  <c r="P11085" i="3"/>
  <c r="P11086" i="3"/>
  <c r="P11087" i="3"/>
  <c r="P11088" i="3"/>
  <c r="P11089" i="3"/>
  <c r="P11090" i="3"/>
  <c r="P11091" i="3"/>
  <c r="P11092" i="3"/>
  <c r="P11093" i="3"/>
  <c r="P11094" i="3"/>
  <c r="P11095" i="3"/>
  <c r="P11096" i="3"/>
  <c r="P11097" i="3"/>
  <c r="P11098" i="3"/>
  <c r="P11099" i="3"/>
  <c r="P11100" i="3"/>
  <c r="P11101" i="3"/>
  <c r="P11102" i="3"/>
  <c r="P11103" i="3"/>
  <c r="P11104" i="3"/>
  <c r="P11105" i="3"/>
  <c r="P11106" i="3"/>
  <c r="P11107" i="3"/>
  <c r="P11108" i="3"/>
  <c r="P11109" i="3"/>
  <c r="P11110" i="3"/>
  <c r="P11111" i="3"/>
  <c r="P11112" i="3"/>
  <c r="P11113" i="3"/>
  <c r="P11114" i="3"/>
  <c r="P11115" i="3"/>
  <c r="P11116" i="3"/>
  <c r="P11117" i="3"/>
  <c r="P11118" i="3"/>
  <c r="P11119" i="3"/>
  <c r="P11120" i="3"/>
  <c r="P11121" i="3"/>
  <c r="P11122" i="3"/>
  <c r="P11123" i="3"/>
  <c r="P11124" i="3"/>
  <c r="P11125" i="3"/>
  <c r="P11126" i="3"/>
  <c r="P11127" i="3"/>
  <c r="P11128" i="3"/>
  <c r="P11129" i="3"/>
  <c r="P11130" i="3"/>
  <c r="P11131" i="3"/>
  <c r="P11132" i="3"/>
  <c r="P11133" i="3"/>
  <c r="P11134" i="3"/>
  <c r="P11135" i="3"/>
  <c r="P11136" i="3"/>
  <c r="P11137" i="3"/>
  <c r="P11138" i="3"/>
  <c r="P11139" i="3"/>
  <c r="P11140" i="3"/>
  <c r="P11141" i="3"/>
  <c r="P11142" i="3"/>
  <c r="P11143" i="3"/>
  <c r="P11144" i="3"/>
  <c r="P11145" i="3"/>
  <c r="P11146" i="3"/>
  <c r="P11147" i="3"/>
  <c r="P11148" i="3"/>
  <c r="P11149" i="3"/>
  <c r="P11150" i="3"/>
  <c r="P11151" i="3"/>
  <c r="P11152" i="3"/>
  <c r="P11153" i="3"/>
  <c r="P11154" i="3"/>
  <c r="P11155" i="3"/>
  <c r="P11156" i="3"/>
  <c r="P11157" i="3"/>
  <c r="P11158" i="3"/>
  <c r="P11159" i="3"/>
  <c r="P11160" i="3"/>
  <c r="P11161" i="3"/>
  <c r="P11162" i="3"/>
  <c r="P11163" i="3"/>
  <c r="P11164" i="3"/>
  <c r="P11165" i="3"/>
  <c r="P11166" i="3"/>
  <c r="P11167" i="3"/>
  <c r="P11168" i="3"/>
  <c r="P11169" i="3"/>
  <c r="P11170" i="3"/>
  <c r="P11171" i="3"/>
  <c r="P11172" i="3"/>
  <c r="P11173" i="3"/>
  <c r="P11174" i="3"/>
  <c r="P11175" i="3"/>
  <c r="P11176" i="3"/>
  <c r="P11177" i="3"/>
  <c r="P11178" i="3"/>
  <c r="P11179" i="3"/>
  <c r="P11180" i="3"/>
  <c r="P11181" i="3"/>
  <c r="P11182" i="3"/>
  <c r="P11183" i="3"/>
  <c r="P11184" i="3"/>
  <c r="P11185" i="3"/>
  <c r="P11186" i="3"/>
  <c r="P11187" i="3"/>
  <c r="P11188" i="3"/>
  <c r="P11189" i="3"/>
  <c r="P11190" i="3"/>
  <c r="P11191" i="3"/>
  <c r="P11192" i="3"/>
  <c r="P11193" i="3"/>
  <c r="P11194" i="3"/>
  <c r="P11195" i="3"/>
  <c r="P11196" i="3"/>
  <c r="P11197" i="3"/>
  <c r="P11198" i="3"/>
  <c r="P11199" i="3"/>
  <c r="P11200" i="3"/>
  <c r="P11201" i="3"/>
  <c r="P11202" i="3"/>
  <c r="P11203" i="3"/>
  <c r="P11204" i="3"/>
  <c r="P11205" i="3"/>
  <c r="P11206" i="3"/>
  <c r="P11207" i="3"/>
  <c r="P11208" i="3"/>
  <c r="P11209" i="3"/>
  <c r="P11210" i="3"/>
  <c r="P11211" i="3"/>
  <c r="P11212" i="3"/>
  <c r="P11213" i="3"/>
  <c r="P11214" i="3"/>
  <c r="P11215" i="3"/>
  <c r="P11216" i="3"/>
  <c r="P11217" i="3"/>
  <c r="P11218" i="3"/>
  <c r="P11219" i="3"/>
  <c r="P11220" i="3"/>
  <c r="P11221" i="3"/>
  <c r="P11222" i="3"/>
  <c r="P11223" i="3"/>
  <c r="P11224" i="3"/>
  <c r="P11225" i="3"/>
  <c r="P11226" i="3"/>
  <c r="P11227" i="3"/>
  <c r="P11228" i="3"/>
  <c r="P11229" i="3"/>
  <c r="P11230" i="3"/>
  <c r="P11231" i="3"/>
  <c r="P11232" i="3"/>
  <c r="P11233" i="3"/>
  <c r="P11234" i="3"/>
  <c r="P11235" i="3"/>
  <c r="P11236" i="3"/>
  <c r="P11237" i="3"/>
  <c r="P11238" i="3"/>
  <c r="P11239" i="3"/>
  <c r="P11240" i="3"/>
  <c r="P11241" i="3"/>
  <c r="P11242" i="3"/>
  <c r="P11243" i="3"/>
  <c r="P11244" i="3"/>
  <c r="P11245" i="3"/>
  <c r="P11246" i="3"/>
  <c r="P11247" i="3"/>
  <c r="P11248" i="3"/>
  <c r="P11249" i="3"/>
  <c r="P11250" i="3"/>
  <c r="P11251" i="3"/>
  <c r="P11252" i="3"/>
  <c r="P11253" i="3"/>
  <c r="P11254" i="3"/>
  <c r="P11255" i="3"/>
  <c r="P11256" i="3"/>
  <c r="P11257" i="3"/>
  <c r="P11258" i="3"/>
  <c r="P11259" i="3"/>
  <c r="P11260" i="3"/>
  <c r="P11261" i="3"/>
  <c r="P11262" i="3"/>
  <c r="P11263" i="3"/>
  <c r="P11264" i="3"/>
  <c r="P11265" i="3"/>
  <c r="P11266" i="3"/>
  <c r="P11267" i="3"/>
  <c r="P11268" i="3"/>
  <c r="P11269" i="3"/>
  <c r="P11270" i="3"/>
  <c r="P11271" i="3"/>
  <c r="P11272" i="3"/>
  <c r="P11273" i="3"/>
  <c r="P11274" i="3"/>
  <c r="P11275" i="3"/>
  <c r="P11276" i="3"/>
  <c r="P11277" i="3"/>
  <c r="P11278" i="3"/>
  <c r="P11279" i="3"/>
  <c r="P11280" i="3"/>
  <c r="P11281" i="3"/>
  <c r="P11282" i="3"/>
  <c r="P11283" i="3"/>
  <c r="P11284" i="3"/>
  <c r="P11285" i="3"/>
  <c r="P11286" i="3"/>
  <c r="P11287" i="3"/>
  <c r="P11288" i="3"/>
  <c r="P11289" i="3"/>
  <c r="P11290" i="3"/>
  <c r="P11291" i="3"/>
  <c r="P11292" i="3"/>
  <c r="P11293" i="3"/>
  <c r="P11294" i="3"/>
  <c r="P11295" i="3"/>
  <c r="P11296" i="3"/>
  <c r="P11297" i="3"/>
  <c r="P11298" i="3"/>
  <c r="P11299" i="3"/>
  <c r="P11300" i="3"/>
  <c r="P11301" i="3"/>
  <c r="P11302" i="3"/>
  <c r="P11303" i="3"/>
  <c r="P11304" i="3"/>
  <c r="P11305" i="3"/>
  <c r="P11306" i="3"/>
  <c r="P11307" i="3"/>
  <c r="P11308" i="3"/>
  <c r="P11309" i="3"/>
  <c r="P11310" i="3"/>
  <c r="P11311" i="3"/>
  <c r="P11312" i="3"/>
  <c r="P11313" i="3"/>
  <c r="P11314" i="3"/>
  <c r="P11315" i="3"/>
  <c r="P11316" i="3"/>
  <c r="P11317" i="3"/>
  <c r="P11318" i="3"/>
  <c r="P11319" i="3"/>
  <c r="P11320" i="3"/>
  <c r="P11321" i="3"/>
  <c r="P11322" i="3"/>
  <c r="P11323" i="3"/>
  <c r="P11324" i="3"/>
  <c r="P11325" i="3"/>
  <c r="P11326" i="3"/>
  <c r="P11327" i="3"/>
  <c r="P11328" i="3"/>
  <c r="P11329" i="3"/>
  <c r="P11330" i="3"/>
  <c r="P11331" i="3"/>
  <c r="P11332" i="3"/>
  <c r="P11333" i="3"/>
  <c r="P11334" i="3"/>
  <c r="P11335" i="3"/>
  <c r="P11336" i="3"/>
  <c r="P11337" i="3"/>
  <c r="P11338" i="3"/>
  <c r="P11339" i="3"/>
  <c r="P11340" i="3"/>
  <c r="P11341" i="3"/>
  <c r="P11342" i="3"/>
  <c r="P11343" i="3"/>
  <c r="P11344" i="3"/>
  <c r="P11345" i="3"/>
  <c r="P11346" i="3"/>
  <c r="P11347" i="3"/>
  <c r="P11348" i="3"/>
  <c r="P11349" i="3"/>
  <c r="P11350" i="3"/>
  <c r="P11351" i="3"/>
  <c r="P11352" i="3"/>
  <c r="P11353" i="3"/>
  <c r="P11354" i="3"/>
  <c r="P11355" i="3"/>
  <c r="P11356" i="3"/>
  <c r="P11357" i="3"/>
  <c r="P11358" i="3"/>
  <c r="P11359" i="3"/>
  <c r="P11360" i="3"/>
  <c r="P11361" i="3"/>
  <c r="P11362" i="3"/>
  <c r="P11363" i="3"/>
  <c r="P11364" i="3"/>
  <c r="P11365" i="3"/>
  <c r="P11366" i="3"/>
  <c r="P11367" i="3"/>
  <c r="P11368" i="3"/>
  <c r="P11369" i="3"/>
  <c r="P11370" i="3"/>
  <c r="P11371" i="3"/>
  <c r="P11372" i="3"/>
  <c r="P11373" i="3"/>
  <c r="P11374" i="3"/>
  <c r="P11375" i="3"/>
  <c r="P11376" i="3"/>
  <c r="P11377" i="3"/>
  <c r="P11378" i="3"/>
  <c r="P11379" i="3"/>
  <c r="P11380" i="3"/>
  <c r="P11381" i="3"/>
  <c r="P11382" i="3"/>
  <c r="P11383" i="3"/>
  <c r="P11384" i="3"/>
  <c r="P11385" i="3"/>
  <c r="P11386" i="3"/>
  <c r="P11387" i="3"/>
  <c r="P11388" i="3"/>
  <c r="P11389" i="3"/>
  <c r="P11390" i="3"/>
  <c r="P11391" i="3"/>
  <c r="P11392" i="3"/>
  <c r="P11393" i="3"/>
  <c r="P11394" i="3"/>
  <c r="P11395" i="3"/>
  <c r="P11396" i="3"/>
  <c r="P11397" i="3"/>
  <c r="P11398" i="3"/>
  <c r="P11399" i="3"/>
  <c r="P11400" i="3"/>
  <c r="P11401" i="3"/>
  <c r="P11402" i="3"/>
  <c r="P11403" i="3"/>
  <c r="P11404" i="3"/>
  <c r="P11405" i="3"/>
  <c r="P11406" i="3"/>
  <c r="P11407" i="3"/>
  <c r="P11408" i="3"/>
  <c r="P11409" i="3"/>
  <c r="P11410" i="3"/>
  <c r="P11411" i="3"/>
  <c r="P11412" i="3"/>
  <c r="P11413" i="3"/>
  <c r="P11414" i="3"/>
  <c r="P11415" i="3"/>
  <c r="P11416" i="3"/>
  <c r="P11417" i="3"/>
  <c r="P11418" i="3"/>
  <c r="P11419" i="3"/>
  <c r="P11420" i="3"/>
  <c r="P11421" i="3"/>
  <c r="P11422" i="3"/>
  <c r="P11423" i="3"/>
  <c r="P11424" i="3"/>
  <c r="P11425" i="3"/>
  <c r="P11426" i="3"/>
  <c r="P11427" i="3"/>
  <c r="P11428" i="3"/>
  <c r="P11429" i="3"/>
  <c r="P11430" i="3"/>
  <c r="P11431" i="3"/>
  <c r="P11432" i="3"/>
  <c r="P11433" i="3"/>
  <c r="P11434" i="3"/>
  <c r="P11435" i="3"/>
  <c r="P11436" i="3"/>
  <c r="P11437" i="3"/>
  <c r="P11438" i="3"/>
  <c r="P11439" i="3"/>
  <c r="P11440" i="3"/>
  <c r="P11441" i="3"/>
  <c r="P11442" i="3"/>
  <c r="P11443" i="3"/>
  <c r="P11444" i="3"/>
  <c r="P11445" i="3"/>
  <c r="P11446" i="3"/>
  <c r="P11447" i="3"/>
  <c r="P11448" i="3"/>
  <c r="P11449" i="3"/>
  <c r="P11450" i="3"/>
  <c r="P11451" i="3"/>
  <c r="P11452" i="3"/>
  <c r="P11453" i="3"/>
  <c r="P11454" i="3"/>
  <c r="P11455" i="3"/>
  <c r="P11456" i="3"/>
  <c r="P11457" i="3"/>
  <c r="P11458" i="3"/>
  <c r="P11459" i="3"/>
  <c r="P11460" i="3"/>
  <c r="P11461" i="3"/>
  <c r="P11462" i="3"/>
  <c r="P11463" i="3"/>
  <c r="P11464" i="3"/>
  <c r="P11465" i="3"/>
  <c r="P11466" i="3"/>
  <c r="P11467" i="3"/>
  <c r="P11468" i="3"/>
  <c r="P11469" i="3"/>
  <c r="P11470" i="3"/>
  <c r="P11471" i="3"/>
  <c r="P11472" i="3"/>
  <c r="P11473" i="3"/>
  <c r="P11474" i="3"/>
  <c r="P11475" i="3"/>
  <c r="P11476" i="3"/>
  <c r="P11477" i="3"/>
  <c r="P11478" i="3"/>
  <c r="P11479" i="3"/>
  <c r="P11480" i="3"/>
  <c r="P11481" i="3"/>
  <c r="P11482" i="3"/>
  <c r="P11483" i="3"/>
  <c r="P11484" i="3"/>
  <c r="P11485" i="3"/>
  <c r="P11486" i="3"/>
  <c r="P11487" i="3"/>
  <c r="P11488" i="3"/>
  <c r="P11489" i="3"/>
  <c r="P11490" i="3"/>
  <c r="P11491" i="3"/>
  <c r="P11492" i="3"/>
  <c r="P11493" i="3"/>
  <c r="P11494" i="3"/>
  <c r="P11495" i="3"/>
  <c r="P11496" i="3"/>
  <c r="P11497" i="3"/>
  <c r="P11498" i="3"/>
  <c r="P11499" i="3"/>
  <c r="P11500" i="3"/>
  <c r="P11501" i="3"/>
  <c r="P11502" i="3"/>
  <c r="P11503" i="3"/>
  <c r="P11504" i="3"/>
  <c r="P11505" i="3"/>
  <c r="P11506" i="3"/>
  <c r="P11507" i="3"/>
  <c r="P11508" i="3"/>
  <c r="P11509" i="3"/>
  <c r="P11510" i="3"/>
  <c r="P11511" i="3"/>
  <c r="P11512" i="3"/>
  <c r="P11513" i="3"/>
  <c r="P11514" i="3"/>
  <c r="P11515" i="3"/>
  <c r="P11516" i="3"/>
  <c r="P11517" i="3"/>
  <c r="P11518" i="3"/>
  <c r="P11519" i="3"/>
  <c r="P11520" i="3"/>
  <c r="P11521" i="3"/>
  <c r="P11522" i="3"/>
  <c r="P11523" i="3"/>
  <c r="P11524" i="3"/>
  <c r="P11525" i="3"/>
  <c r="P11526" i="3"/>
  <c r="P11527" i="3"/>
  <c r="P11528" i="3"/>
  <c r="P11529" i="3"/>
  <c r="P11530" i="3"/>
  <c r="P11531" i="3"/>
  <c r="P11532" i="3"/>
  <c r="P11533" i="3"/>
  <c r="P11534" i="3"/>
  <c r="P11535" i="3"/>
  <c r="P11536" i="3"/>
  <c r="P11537" i="3"/>
  <c r="P11538" i="3"/>
  <c r="P11539" i="3"/>
  <c r="P11540" i="3"/>
  <c r="P11541" i="3"/>
  <c r="P11542" i="3"/>
  <c r="P11543" i="3"/>
  <c r="P11544" i="3"/>
  <c r="P11545" i="3"/>
  <c r="P11546" i="3"/>
  <c r="P11547" i="3"/>
  <c r="P11548" i="3"/>
  <c r="P11549" i="3"/>
  <c r="P11550" i="3"/>
  <c r="P11551" i="3"/>
  <c r="P11552" i="3"/>
  <c r="P11553" i="3"/>
  <c r="P11554" i="3"/>
  <c r="P11555" i="3"/>
  <c r="P11556" i="3"/>
  <c r="P11557" i="3"/>
  <c r="P11558" i="3"/>
  <c r="P11559" i="3"/>
  <c r="P11560" i="3"/>
  <c r="P11561" i="3"/>
  <c r="P11562" i="3"/>
  <c r="P11563" i="3"/>
  <c r="P11564" i="3"/>
  <c r="P11565" i="3"/>
  <c r="P11566" i="3"/>
  <c r="P11567" i="3"/>
  <c r="P11568" i="3"/>
  <c r="P11569" i="3"/>
  <c r="P11570" i="3"/>
  <c r="P11571" i="3"/>
  <c r="P11572" i="3"/>
  <c r="P11573" i="3"/>
  <c r="P11574" i="3"/>
  <c r="P11575" i="3"/>
  <c r="P11576" i="3"/>
  <c r="P11577" i="3"/>
  <c r="P11578" i="3"/>
  <c r="P11579" i="3"/>
  <c r="P11580" i="3"/>
  <c r="P11581" i="3"/>
  <c r="P11582" i="3"/>
  <c r="P11583" i="3"/>
  <c r="P11584" i="3"/>
  <c r="P11585" i="3"/>
  <c r="P11586" i="3"/>
  <c r="P11587" i="3"/>
  <c r="P11588" i="3"/>
  <c r="P11589" i="3"/>
  <c r="P11590" i="3"/>
  <c r="P11591" i="3"/>
  <c r="P11592" i="3"/>
  <c r="P11593" i="3"/>
  <c r="P11594" i="3"/>
  <c r="P11595" i="3"/>
  <c r="P11596" i="3"/>
  <c r="P11597" i="3"/>
  <c r="P11598" i="3"/>
  <c r="P11599" i="3"/>
  <c r="P11600" i="3"/>
  <c r="P11601" i="3"/>
  <c r="P11602" i="3"/>
  <c r="P11603" i="3"/>
  <c r="P11604" i="3"/>
  <c r="P11605" i="3"/>
  <c r="P11606" i="3"/>
  <c r="P11607" i="3"/>
  <c r="P11608" i="3"/>
  <c r="P11609" i="3"/>
  <c r="P11610" i="3"/>
  <c r="P11611" i="3"/>
  <c r="P11612" i="3"/>
  <c r="P11613" i="3"/>
  <c r="P11614" i="3"/>
  <c r="P11615" i="3"/>
  <c r="P11616" i="3"/>
  <c r="P11617" i="3"/>
  <c r="P11618" i="3"/>
  <c r="P11619" i="3"/>
  <c r="P11620" i="3"/>
  <c r="P11621" i="3"/>
  <c r="P11622" i="3"/>
  <c r="P11623" i="3"/>
  <c r="P11624" i="3"/>
  <c r="P11625" i="3"/>
  <c r="P11626" i="3"/>
  <c r="P11627" i="3"/>
  <c r="P11628" i="3"/>
  <c r="P11629" i="3"/>
  <c r="P11630" i="3"/>
  <c r="P11631" i="3"/>
  <c r="P11632" i="3"/>
  <c r="P11633" i="3"/>
  <c r="P11634" i="3"/>
  <c r="P11635" i="3"/>
  <c r="P11636" i="3"/>
  <c r="P11637" i="3"/>
  <c r="P11638" i="3"/>
  <c r="P11639" i="3"/>
  <c r="P11640" i="3"/>
  <c r="P11641" i="3"/>
  <c r="P11642" i="3"/>
  <c r="P11643" i="3"/>
  <c r="P11644" i="3"/>
  <c r="P11645" i="3"/>
  <c r="P11646" i="3"/>
  <c r="P11647" i="3"/>
  <c r="P11648" i="3"/>
  <c r="P11649" i="3"/>
  <c r="P11650" i="3"/>
  <c r="P11651" i="3"/>
  <c r="P11652" i="3"/>
  <c r="P11653" i="3"/>
  <c r="P11654" i="3"/>
  <c r="P11655" i="3"/>
  <c r="P11656" i="3"/>
  <c r="P11657" i="3"/>
  <c r="P11658" i="3"/>
  <c r="P11659" i="3"/>
  <c r="P11660" i="3"/>
  <c r="P11661" i="3"/>
  <c r="P11662" i="3"/>
  <c r="P11663" i="3"/>
  <c r="P11664" i="3"/>
  <c r="P11665" i="3"/>
  <c r="P11666" i="3"/>
  <c r="P11667" i="3"/>
  <c r="P11668" i="3"/>
  <c r="P11669" i="3"/>
  <c r="P11670" i="3"/>
  <c r="P11671" i="3"/>
  <c r="P11672" i="3"/>
  <c r="P11673" i="3"/>
  <c r="P11674" i="3"/>
  <c r="P11675" i="3"/>
  <c r="P11676" i="3"/>
  <c r="P11677" i="3"/>
  <c r="P11678" i="3"/>
  <c r="P11679" i="3"/>
  <c r="P11680" i="3"/>
  <c r="P11681" i="3"/>
  <c r="P11682" i="3"/>
  <c r="P11683" i="3"/>
  <c r="P11684" i="3"/>
  <c r="P11685" i="3"/>
  <c r="P11686" i="3"/>
  <c r="P11687" i="3"/>
  <c r="P11688" i="3"/>
  <c r="P11689" i="3"/>
  <c r="P11690" i="3"/>
  <c r="P11691" i="3"/>
  <c r="P11692" i="3"/>
  <c r="P11693" i="3"/>
  <c r="P11694" i="3"/>
  <c r="P11695" i="3"/>
  <c r="P11696" i="3"/>
  <c r="P11697" i="3"/>
  <c r="P11698" i="3"/>
  <c r="P11699" i="3"/>
  <c r="P11700" i="3"/>
  <c r="P11701" i="3"/>
  <c r="P11702" i="3"/>
  <c r="P11703" i="3"/>
  <c r="P11704" i="3"/>
  <c r="P11705" i="3"/>
  <c r="P11706" i="3"/>
  <c r="P11707" i="3"/>
  <c r="P11708" i="3"/>
  <c r="P11709" i="3"/>
  <c r="P11710" i="3"/>
  <c r="P11711" i="3"/>
  <c r="P11712" i="3"/>
  <c r="P11713" i="3"/>
  <c r="P11714" i="3"/>
  <c r="P11715" i="3"/>
  <c r="P11716" i="3"/>
  <c r="P11717" i="3"/>
  <c r="P11718" i="3"/>
  <c r="P11719" i="3"/>
  <c r="P11720" i="3"/>
  <c r="P11721" i="3"/>
  <c r="P11722" i="3"/>
  <c r="P11723" i="3"/>
  <c r="P11724" i="3"/>
  <c r="P11725" i="3"/>
  <c r="P11726" i="3"/>
  <c r="P11727" i="3"/>
  <c r="P11728" i="3"/>
  <c r="P11729" i="3"/>
  <c r="P11730" i="3"/>
  <c r="P11731" i="3"/>
  <c r="P11732" i="3"/>
  <c r="P11733" i="3"/>
  <c r="P11734" i="3"/>
  <c r="P11735" i="3"/>
  <c r="P11736" i="3"/>
  <c r="P11737" i="3"/>
  <c r="P11738" i="3"/>
  <c r="P11739" i="3"/>
  <c r="P11740" i="3"/>
  <c r="P11741" i="3"/>
  <c r="P11742" i="3"/>
  <c r="P11743" i="3"/>
  <c r="P11744" i="3"/>
  <c r="P11745" i="3"/>
  <c r="P11746" i="3"/>
  <c r="P11747" i="3"/>
  <c r="P11748" i="3"/>
  <c r="P11749" i="3"/>
  <c r="P11750" i="3"/>
  <c r="P11751" i="3"/>
  <c r="P11752" i="3"/>
  <c r="P11753" i="3"/>
  <c r="P11754" i="3"/>
  <c r="P11755" i="3"/>
  <c r="P11756" i="3"/>
  <c r="P11757" i="3"/>
  <c r="P11758" i="3"/>
  <c r="P11759" i="3"/>
  <c r="P11760" i="3"/>
  <c r="P11761" i="3"/>
  <c r="P11762" i="3"/>
  <c r="P11763" i="3"/>
  <c r="P11764" i="3"/>
  <c r="P11765" i="3"/>
  <c r="P11766" i="3"/>
  <c r="P11767" i="3"/>
  <c r="P11768" i="3"/>
  <c r="P11769" i="3"/>
  <c r="P11770" i="3"/>
  <c r="P11771" i="3"/>
  <c r="P11772" i="3"/>
  <c r="P11773" i="3"/>
  <c r="P11774" i="3"/>
  <c r="P11775" i="3"/>
  <c r="P11776" i="3"/>
  <c r="P11777" i="3"/>
  <c r="P11778" i="3"/>
  <c r="P11779" i="3"/>
  <c r="P11780" i="3"/>
  <c r="P11781" i="3"/>
  <c r="P11782" i="3"/>
  <c r="P11783" i="3"/>
  <c r="P11784" i="3"/>
  <c r="P11785" i="3"/>
  <c r="P11786" i="3"/>
  <c r="P11787" i="3"/>
  <c r="P11788" i="3"/>
  <c r="P11789" i="3"/>
  <c r="P11790" i="3"/>
  <c r="P11791" i="3"/>
  <c r="P11792" i="3"/>
  <c r="P11793" i="3"/>
  <c r="P11794" i="3"/>
  <c r="P11795" i="3"/>
  <c r="P11796" i="3"/>
  <c r="P11797" i="3"/>
  <c r="P11798" i="3"/>
  <c r="P11799" i="3"/>
  <c r="P11800" i="3"/>
  <c r="P11801" i="3"/>
  <c r="P11802" i="3"/>
  <c r="P11803" i="3"/>
  <c r="P11804" i="3"/>
  <c r="P11805" i="3"/>
  <c r="P11806" i="3"/>
  <c r="P11807" i="3"/>
  <c r="P11808" i="3"/>
  <c r="P11809" i="3"/>
  <c r="P11810" i="3"/>
  <c r="P11811" i="3"/>
  <c r="P11812" i="3"/>
  <c r="P11813" i="3"/>
  <c r="P11814" i="3"/>
  <c r="P11815" i="3"/>
  <c r="P11816" i="3"/>
  <c r="P11817" i="3"/>
  <c r="P11818" i="3"/>
  <c r="P11819" i="3"/>
  <c r="P11820" i="3"/>
  <c r="P11821" i="3"/>
  <c r="P11822" i="3"/>
  <c r="P11823" i="3"/>
  <c r="P11824" i="3"/>
  <c r="P11825" i="3"/>
  <c r="P11826" i="3"/>
  <c r="P11827" i="3"/>
  <c r="P11828" i="3"/>
  <c r="P11829" i="3"/>
  <c r="P11830" i="3"/>
  <c r="P11831" i="3"/>
  <c r="P11832" i="3"/>
  <c r="P11833" i="3"/>
  <c r="P11834" i="3"/>
  <c r="P11835" i="3"/>
  <c r="P11836" i="3"/>
  <c r="P11837" i="3"/>
  <c r="P11838" i="3"/>
  <c r="P11839" i="3"/>
  <c r="P11840" i="3"/>
  <c r="P11841" i="3"/>
  <c r="P11842" i="3"/>
  <c r="P11843" i="3"/>
  <c r="P11844" i="3"/>
  <c r="P11845" i="3"/>
  <c r="P11846" i="3"/>
  <c r="P11847" i="3"/>
  <c r="P11848" i="3"/>
  <c r="P11849" i="3"/>
  <c r="P11850" i="3"/>
  <c r="P11851" i="3"/>
  <c r="P11852" i="3"/>
  <c r="P11853" i="3"/>
  <c r="P11854" i="3"/>
  <c r="P11855" i="3"/>
  <c r="P11856" i="3"/>
  <c r="P11857" i="3"/>
  <c r="P11858" i="3"/>
  <c r="P11859" i="3"/>
  <c r="P11860" i="3"/>
  <c r="P11861" i="3"/>
  <c r="P11862" i="3"/>
  <c r="P11863" i="3"/>
  <c r="P11864" i="3"/>
  <c r="P11865" i="3"/>
  <c r="P11866" i="3"/>
  <c r="P11867" i="3"/>
  <c r="P11868" i="3"/>
  <c r="P11869" i="3"/>
  <c r="P11870" i="3"/>
  <c r="P11871" i="3"/>
  <c r="P11872" i="3"/>
  <c r="P11873" i="3"/>
  <c r="P11874" i="3"/>
  <c r="P11875" i="3"/>
  <c r="P11876" i="3"/>
  <c r="P11877" i="3"/>
  <c r="P11878" i="3"/>
  <c r="P11879" i="3"/>
  <c r="P11880" i="3"/>
  <c r="P11881" i="3"/>
  <c r="P11882" i="3"/>
  <c r="P11883" i="3"/>
  <c r="P11884" i="3"/>
  <c r="P11885" i="3"/>
  <c r="P11886" i="3"/>
  <c r="P11887" i="3"/>
  <c r="P11888" i="3"/>
  <c r="P11889" i="3"/>
  <c r="P11890" i="3"/>
  <c r="P11891" i="3"/>
  <c r="P11892" i="3"/>
  <c r="P11893" i="3"/>
  <c r="P11894" i="3"/>
  <c r="P11895" i="3"/>
  <c r="P11896" i="3"/>
  <c r="P11897" i="3"/>
  <c r="P11898" i="3"/>
  <c r="P11899" i="3"/>
  <c r="P11900" i="3"/>
  <c r="P11901" i="3"/>
  <c r="P11902" i="3"/>
  <c r="P11903" i="3"/>
  <c r="P11904" i="3"/>
  <c r="P11905" i="3"/>
  <c r="P11906" i="3"/>
  <c r="P11907" i="3"/>
  <c r="P11908" i="3"/>
  <c r="P11909" i="3"/>
  <c r="P11910" i="3"/>
  <c r="P11911" i="3"/>
  <c r="P11912" i="3"/>
  <c r="P11913" i="3"/>
  <c r="P11914" i="3"/>
  <c r="P11915" i="3"/>
  <c r="P11916" i="3"/>
  <c r="P11917" i="3"/>
  <c r="P11918" i="3"/>
  <c r="P11919" i="3"/>
  <c r="P11920" i="3"/>
  <c r="P11921" i="3"/>
  <c r="P11922" i="3"/>
  <c r="P11923" i="3"/>
  <c r="P11924" i="3"/>
  <c r="P11925" i="3"/>
  <c r="P11926" i="3"/>
  <c r="P11927" i="3"/>
  <c r="P11928" i="3"/>
  <c r="P11929" i="3"/>
  <c r="P11930" i="3"/>
  <c r="P11931" i="3"/>
  <c r="P11932" i="3"/>
  <c r="P11933" i="3"/>
  <c r="P11934" i="3"/>
  <c r="P11935" i="3"/>
  <c r="P11936" i="3"/>
  <c r="P11937" i="3"/>
  <c r="P11938" i="3"/>
  <c r="P11939" i="3"/>
  <c r="P11940" i="3"/>
  <c r="P11941" i="3"/>
  <c r="P11942" i="3"/>
  <c r="P11943" i="3"/>
  <c r="P11944" i="3"/>
  <c r="P11945" i="3"/>
  <c r="P11946" i="3"/>
  <c r="P11947" i="3"/>
  <c r="P11948" i="3"/>
  <c r="P11949" i="3"/>
  <c r="P11950" i="3"/>
  <c r="P11951" i="3"/>
  <c r="P11952" i="3"/>
  <c r="P11953" i="3"/>
  <c r="P11954" i="3"/>
  <c r="P11955" i="3"/>
  <c r="P11956" i="3"/>
  <c r="P11957" i="3"/>
  <c r="P11958" i="3"/>
  <c r="P11959" i="3"/>
  <c r="P11960" i="3"/>
  <c r="P11961" i="3"/>
  <c r="P11962" i="3"/>
  <c r="P11963" i="3"/>
  <c r="P11964" i="3"/>
  <c r="P11965" i="3"/>
  <c r="P11966" i="3"/>
  <c r="P11967" i="3"/>
  <c r="P11968" i="3"/>
  <c r="P11969" i="3"/>
  <c r="P11970" i="3"/>
  <c r="P11971" i="3"/>
  <c r="P11972" i="3"/>
  <c r="P11973" i="3"/>
  <c r="P11974" i="3"/>
  <c r="P11975" i="3"/>
  <c r="P11976" i="3"/>
  <c r="P11977" i="3"/>
  <c r="P11978" i="3"/>
  <c r="P11979" i="3"/>
  <c r="P11980" i="3"/>
  <c r="P11981" i="3"/>
  <c r="P11982" i="3"/>
  <c r="P11983" i="3"/>
  <c r="P11984" i="3"/>
  <c r="P11985" i="3"/>
  <c r="P11986" i="3"/>
  <c r="P11987" i="3"/>
  <c r="P11988" i="3"/>
  <c r="P11989" i="3"/>
  <c r="P11990" i="3"/>
  <c r="P11991" i="3"/>
  <c r="P11992" i="3"/>
  <c r="P11993" i="3"/>
  <c r="P11994" i="3"/>
  <c r="P11995" i="3"/>
  <c r="P11996" i="3"/>
  <c r="P11997" i="3"/>
  <c r="P11998" i="3"/>
  <c r="P11999" i="3"/>
  <c r="P12000" i="3"/>
  <c r="P12001" i="3"/>
  <c r="P12002" i="3"/>
  <c r="P12003" i="3"/>
  <c r="P12004" i="3"/>
  <c r="P12005" i="3"/>
  <c r="P12006" i="3"/>
  <c r="P12007" i="3"/>
  <c r="P12008" i="3"/>
  <c r="P12009" i="3"/>
  <c r="P12010" i="3"/>
  <c r="P12011" i="3"/>
  <c r="P12012" i="3"/>
  <c r="P12013" i="3"/>
  <c r="P12014" i="3"/>
  <c r="P12015" i="3"/>
  <c r="P12016" i="3"/>
  <c r="P12017" i="3"/>
  <c r="P12018" i="3"/>
  <c r="P12019" i="3"/>
  <c r="P12020" i="3"/>
  <c r="P12021" i="3"/>
  <c r="P12022" i="3"/>
  <c r="P12023" i="3"/>
  <c r="P12024" i="3"/>
  <c r="P12025" i="3"/>
  <c r="P12026" i="3"/>
  <c r="P12027" i="3"/>
  <c r="P12028" i="3"/>
  <c r="P12029" i="3"/>
  <c r="P12030" i="3"/>
  <c r="P12031" i="3"/>
  <c r="P12032" i="3"/>
  <c r="P12033" i="3"/>
  <c r="P12034" i="3"/>
  <c r="P12035" i="3"/>
  <c r="P12036" i="3"/>
  <c r="P12037" i="3"/>
  <c r="P12038" i="3"/>
  <c r="P12039" i="3"/>
  <c r="P12040" i="3"/>
  <c r="P12041" i="3"/>
  <c r="P12042" i="3"/>
  <c r="P12043" i="3"/>
  <c r="P12044" i="3"/>
  <c r="P12045" i="3"/>
  <c r="P12046" i="3"/>
  <c r="P12047" i="3"/>
  <c r="P12048" i="3"/>
  <c r="P12049" i="3"/>
  <c r="P12050" i="3"/>
  <c r="P12051" i="3"/>
  <c r="P12052" i="3"/>
  <c r="P12053" i="3"/>
  <c r="P12054" i="3"/>
  <c r="P12055" i="3"/>
  <c r="P12056" i="3"/>
  <c r="P12057" i="3"/>
  <c r="P12058" i="3"/>
  <c r="P12059" i="3"/>
  <c r="P12060" i="3"/>
  <c r="P12061" i="3"/>
  <c r="P12062" i="3"/>
  <c r="P12063" i="3"/>
  <c r="P12064" i="3"/>
  <c r="P12065" i="3"/>
  <c r="P12066" i="3"/>
  <c r="P12067" i="3"/>
  <c r="P12068" i="3"/>
  <c r="P12069" i="3"/>
  <c r="P12070" i="3"/>
  <c r="P12071" i="3"/>
  <c r="P12072" i="3"/>
  <c r="P12073" i="3"/>
  <c r="P12074" i="3"/>
  <c r="P12075" i="3"/>
  <c r="P12076" i="3"/>
  <c r="P12077" i="3"/>
  <c r="P12078" i="3"/>
  <c r="P12079" i="3"/>
  <c r="P12080" i="3"/>
  <c r="P12081" i="3"/>
  <c r="P12082" i="3"/>
  <c r="P12083" i="3"/>
  <c r="P12084" i="3"/>
  <c r="P12085" i="3"/>
  <c r="P12086" i="3"/>
  <c r="P12087" i="3"/>
  <c r="P12088" i="3"/>
  <c r="P12089" i="3"/>
  <c r="P12090" i="3"/>
  <c r="P12091" i="3"/>
  <c r="P12092" i="3"/>
  <c r="P12093" i="3"/>
  <c r="P12094" i="3"/>
  <c r="P12095" i="3"/>
  <c r="P12096" i="3"/>
  <c r="P12097" i="3"/>
  <c r="P12098" i="3"/>
  <c r="P12099" i="3"/>
  <c r="P12100" i="3"/>
  <c r="P12101" i="3"/>
  <c r="P12102" i="3"/>
  <c r="P12103" i="3"/>
  <c r="P12104" i="3"/>
  <c r="P12105" i="3"/>
  <c r="P12106" i="3"/>
  <c r="P12107" i="3"/>
  <c r="P12108" i="3"/>
  <c r="P12109" i="3"/>
  <c r="P12110" i="3"/>
  <c r="P12111" i="3"/>
  <c r="P12112" i="3"/>
  <c r="P12113" i="3"/>
  <c r="P12114" i="3"/>
  <c r="P12115" i="3"/>
  <c r="P12116" i="3"/>
  <c r="P12117" i="3"/>
  <c r="P12118" i="3"/>
  <c r="P12119" i="3"/>
  <c r="P12120" i="3"/>
  <c r="P12121" i="3"/>
  <c r="P12122" i="3"/>
  <c r="P12123" i="3"/>
  <c r="P12124" i="3"/>
  <c r="P12125" i="3"/>
  <c r="P12126" i="3"/>
  <c r="P12127" i="3"/>
  <c r="P12128" i="3"/>
  <c r="P12129" i="3"/>
  <c r="P12130" i="3"/>
  <c r="P12131" i="3"/>
  <c r="P12132" i="3"/>
  <c r="P12133" i="3"/>
  <c r="P12134" i="3"/>
  <c r="P12135" i="3"/>
  <c r="P12136" i="3"/>
  <c r="P12137" i="3"/>
  <c r="P12138" i="3"/>
  <c r="P12139" i="3"/>
  <c r="P12140" i="3"/>
  <c r="P12141" i="3"/>
  <c r="P12142" i="3"/>
  <c r="P12143" i="3"/>
  <c r="P12144" i="3"/>
  <c r="P12145" i="3"/>
  <c r="P12146" i="3"/>
  <c r="P12147" i="3"/>
  <c r="P12148" i="3"/>
  <c r="P12149" i="3"/>
  <c r="P12150" i="3"/>
  <c r="P12151" i="3"/>
  <c r="P12152" i="3"/>
  <c r="P12153" i="3"/>
  <c r="P12154" i="3"/>
  <c r="P12155" i="3"/>
  <c r="P12156" i="3"/>
  <c r="P12157" i="3"/>
  <c r="P12158" i="3"/>
  <c r="P12159" i="3"/>
  <c r="P12160" i="3"/>
  <c r="P12161" i="3"/>
  <c r="P12162" i="3"/>
  <c r="P12163" i="3"/>
  <c r="P12164" i="3"/>
  <c r="P12165" i="3"/>
  <c r="P12166" i="3"/>
  <c r="P12167" i="3"/>
  <c r="P12168" i="3"/>
  <c r="P12169" i="3"/>
  <c r="P12170" i="3"/>
  <c r="P12171" i="3"/>
  <c r="P12172" i="3"/>
  <c r="P12173" i="3"/>
  <c r="P12174" i="3"/>
  <c r="P12175" i="3"/>
  <c r="P12176" i="3"/>
  <c r="P12177" i="3"/>
  <c r="P12178" i="3"/>
  <c r="P12179" i="3"/>
  <c r="P12180" i="3"/>
  <c r="P12181" i="3"/>
  <c r="P12182" i="3"/>
  <c r="P12183" i="3"/>
  <c r="P12184" i="3"/>
  <c r="P12185" i="3"/>
  <c r="P12186" i="3"/>
  <c r="P12187" i="3"/>
  <c r="P12188" i="3"/>
  <c r="P12189" i="3"/>
  <c r="P12190" i="3"/>
  <c r="P12191" i="3"/>
  <c r="P12192" i="3"/>
  <c r="P12193" i="3"/>
  <c r="P12194" i="3"/>
  <c r="P12195" i="3"/>
  <c r="P12196" i="3"/>
  <c r="P12197" i="3"/>
  <c r="P12198" i="3"/>
  <c r="P12199" i="3"/>
  <c r="P12200" i="3"/>
  <c r="P12201" i="3"/>
  <c r="P12202" i="3"/>
  <c r="P12203" i="3"/>
  <c r="P12204" i="3"/>
  <c r="P12205" i="3"/>
  <c r="P12206" i="3"/>
  <c r="P12207" i="3"/>
  <c r="P12208" i="3"/>
  <c r="P12209" i="3"/>
  <c r="P12210" i="3"/>
  <c r="P12211" i="3"/>
  <c r="P12212" i="3"/>
  <c r="P12213" i="3"/>
  <c r="P12214" i="3"/>
  <c r="P12215" i="3"/>
  <c r="P12216" i="3"/>
  <c r="P12217" i="3"/>
  <c r="P12218" i="3"/>
  <c r="P12219" i="3"/>
  <c r="P12220" i="3"/>
  <c r="P12221" i="3"/>
  <c r="P12222" i="3"/>
  <c r="P12223" i="3"/>
  <c r="P12224" i="3"/>
  <c r="P12225" i="3"/>
  <c r="P12226" i="3"/>
  <c r="P12227" i="3"/>
  <c r="P12228" i="3"/>
  <c r="P12229" i="3"/>
  <c r="P12230" i="3"/>
  <c r="P12231" i="3"/>
  <c r="P12232" i="3"/>
  <c r="P12233" i="3"/>
  <c r="P12234" i="3"/>
  <c r="P12235" i="3"/>
  <c r="P12236" i="3"/>
  <c r="P12237" i="3"/>
  <c r="P12238" i="3"/>
  <c r="P12239" i="3"/>
  <c r="P12240" i="3"/>
  <c r="P12241" i="3"/>
  <c r="P12242" i="3"/>
  <c r="P12243" i="3"/>
  <c r="P12244" i="3"/>
  <c r="P12245" i="3"/>
  <c r="P12246" i="3"/>
  <c r="P12247" i="3"/>
  <c r="P12248" i="3"/>
  <c r="P12249" i="3"/>
  <c r="P12250" i="3"/>
  <c r="P12251" i="3"/>
  <c r="P12252" i="3"/>
  <c r="P12253" i="3"/>
  <c r="P12254" i="3"/>
  <c r="P12255" i="3"/>
  <c r="P12256" i="3"/>
  <c r="P12257" i="3"/>
  <c r="P12258" i="3"/>
  <c r="P12259" i="3"/>
  <c r="P12260" i="3"/>
  <c r="P12261" i="3"/>
  <c r="P12262" i="3"/>
  <c r="P12263" i="3"/>
  <c r="P12264" i="3"/>
  <c r="P12265" i="3"/>
  <c r="P12266" i="3"/>
  <c r="P12267" i="3"/>
  <c r="P12268" i="3"/>
  <c r="P12269" i="3"/>
  <c r="P12270" i="3"/>
  <c r="P12271" i="3"/>
  <c r="P12272" i="3"/>
  <c r="P12273" i="3"/>
  <c r="P12274" i="3"/>
  <c r="P12275" i="3"/>
  <c r="P12276" i="3"/>
  <c r="P12277" i="3"/>
  <c r="P12278" i="3"/>
  <c r="P12279" i="3"/>
  <c r="P12280" i="3"/>
  <c r="P12281" i="3"/>
  <c r="P12282" i="3"/>
  <c r="P12283" i="3"/>
  <c r="P12284" i="3"/>
  <c r="P12285" i="3"/>
  <c r="P12286" i="3"/>
  <c r="P12287" i="3"/>
  <c r="P12288" i="3"/>
  <c r="P12289" i="3"/>
  <c r="P12290" i="3"/>
  <c r="P12291" i="3"/>
  <c r="P12292" i="3"/>
  <c r="P12293" i="3"/>
  <c r="P12294" i="3"/>
  <c r="P12295" i="3"/>
  <c r="P12296" i="3"/>
  <c r="P12297" i="3"/>
  <c r="P12298" i="3"/>
  <c r="P12299" i="3"/>
  <c r="P12300" i="3"/>
  <c r="P12301" i="3"/>
  <c r="P12302" i="3"/>
  <c r="P12303" i="3"/>
  <c r="P12304" i="3"/>
  <c r="P12305" i="3"/>
  <c r="P12306" i="3"/>
  <c r="P12307" i="3"/>
  <c r="P12308" i="3"/>
  <c r="P12309" i="3"/>
  <c r="P12310" i="3"/>
  <c r="P12311" i="3"/>
  <c r="P12312" i="3"/>
  <c r="P12313" i="3"/>
  <c r="P12314" i="3"/>
  <c r="P12315" i="3"/>
  <c r="P12316" i="3"/>
  <c r="P12317" i="3"/>
  <c r="P12318" i="3"/>
  <c r="P12319" i="3"/>
  <c r="P12320" i="3"/>
  <c r="P12321" i="3"/>
  <c r="P12322" i="3"/>
  <c r="P12323" i="3"/>
  <c r="P12324" i="3"/>
  <c r="P12325" i="3"/>
  <c r="P12326" i="3"/>
  <c r="P12327" i="3"/>
  <c r="P12328" i="3"/>
  <c r="P12329" i="3"/>
  <c r="P12330" i="3"/>
  <c r="P12331" i="3"/>
  <c r="P12332" i="3"/>
  <c r="P12333" i="3"/>
  <c r="P12334" i="3"/>
  <c r="P12335" i="3"/>
  <c r="P12336" i="3"/>
  <c r="P12337" i="3"/>
  <c r="P12338" i="3"/>
  <c r="P12339" i="3"/>
  <c r="P12340" i="3"/>
  <c r="P12341" i="3"/>
  <c r="P12342" i="3"/>
  <c r="P12343" i="3"/>
  <c r="P12344" i="3"/>
  <c r="P12345" i="3"/>
  <c r="P12346" i="3"/>
  <c r="P12347" i="3"/>
  <c r="P12348" i="3"/>
  <c r="P12349" i="3"/>
  <c r="P12350" i="3"/>
  <c r="P12351" i="3"/>
  <c r="P12352" i="3"/>
  <c r="P12353" i="3"/>
  <c r="P12354" i="3"/>
  <c r="P12355" i="3"/>
  <c r="P12356" i="3"/>
  <c r="P12357" i="3"/>
  <c r="P12358" i="3"/>
  <c r="P12359" i="3"/>
  <c r="P12360" i="3"/>
  <c r="P12361" i="3"/>
  <c r="P12362" i="3"/>
  <c r="P12363" i="3"/>
  <c r="P12364" i="3"/>
  <c r="P12365" i="3"/>
  <c r="P12366" i="3"/>
  <c r="P12367" i="3"/>
  <c r="P12368" i="3"/>
  <c r="P12369" i="3"/>
  <c r="P12370" i="3"/>
  <c r="P12371" i="3"/>
  <c r="P12372" i="3"/>
  <c r="P12373" i="3"/>
  <c r="P12374" i="3"/>
  <c r="P12375" i="3"/>
  <c r="P12376" i="3"/>
  <c r="P12377" i="3"/>
  <c r="P12378" i="3"/>
  <c r="P12379" i="3"/>
  <c r="P12380" i="3"/>
  <c r="P12381" i="3"/>
  <c r="P12382" i="3"/>
  <c r="P12383" i="3"/>
  <c r="P12384" i="3"/>
  <c r="P12385" i="3"/>
  <c r="P12386" i="3"/>
  <c r="P12387" i="3"/>
  <c r="P12388" i="3"/>
  <c r="P12389" i="3"/>
  <c r="P12390" i="3"/>
  <c r="P12391" i="3"/>
  <c r="P12392" i="3"/>
  <c r="P12393" i="3"/>
  <c r="P12394" i="3"/>
  <c r="P12395" i="3"/>
  <c r="P12396" i="3"/>
  <c r="P12397" i="3"/>
  <c r="P12398" i="3"/>
  <c r="P12399" i="3"/>
  <c r="P12400" i="3"/>
  <c r="P12401" i="3"/>
  <c r="P12402" i="3"/>
  <c r="P12403" i="3"/>
  <c r="P12404" i="3"/>
  <c r="P12405" i="3"/>
  <c r="P12406" i="3"/>
  <c r="P12407" i="3"/>
  <c r="P12408" i="3"/>
  <c r="P12409" i="3"/>
  <c r="P12410" i="3"/>
  <c r="P12411" i="3"/>
  <c r="P12412" i="3"/>
  <c r="P12413" i="3"/>
  <c r="P12414" i="3"/>
  <c r="P12415" i="3"/>
  <c r="P12416" i="3"/>
  <c r="P12417" i="3"/>
  <c r="P12418" i="3"/>
  <c r="P12419" i="3"/>
  <c r="P12420" i="3"/>
  <c r="P12421" i="3"/>
  <c r="P12422" i="3"/>
  <c r="P12423" i="3"/>
  <c r="P12424" i="3"/>
  <c r="P12425" i="3"/>
  <c r="P12426" i="3"/>
  <c r="P12427" i="3"/>
  <c r="P12428" i="3"/>
  <c r="P12429" i="3"/>
  <c r="P12430" i="3"/>
  <c r="P12431" i="3"/>
  <c r="P12432" i="3"/>
  <c r="P12433" i="3"/>
  <c r="P12434" i="3"/>
  <c r="P12435" i="3"/>
  <c r="P12436" i="3"/>
  <c r="P12437" i="3"/>
  <c r="P12438" i="3"/>
  <c r="P12439" i="3"/>
  <c r="P12440" i="3"/>
  <c r="P12441" i="3"/>
  <c r="P12442" i="3"/>
  <c r="P12443" i="3"/>
  <c r="P12444" i="3"/>
  <c r="P12445" i="3"/>
  <c r="P12446" i="3"/>
  <c r="P12447" i="3"/>
  <c r="P12448" i="3"/>
  <c r="P12449" i="3"/>
  <c r="P12450" i="3"/>
  <c r="P12451" i="3"/>
  <c r="P12452" i="3"/>
  <c r="P12453" i="3"/>
  <c r="P12454" i="3"/>
  <c r="P12455" i="3"/>
  <c r="P12456" i="3"/>
  <c r="P12457" i="3"/>
  <c r="P12458" i="3"/>
  <c r="P12459" i="3"/>
  <c r="P12460" i="3"/>
  <c r="P12461" i="3"/>
  <c r="P12462" i="3"/>
  <c r="P12463" i="3"/>
  <c r="P12464" i="3"/>
  <c r="P12465" i="3"/>
  <c r="P12466" i="3"/>
  <c r="P12467" i="3"/>
  <c r="P12468" i="3"/>
  <c r="P12469" i="3"/>
  <c r="P12470" i="3"/>
  <c r="P12471" i="3"/>
  <c r="P12472" i="3"/>
  <c r="P12473" i="3"/>
  <c r="P12474" i="3"/>
  <c r="P12475" i="3"/>
  <c r="P12476" i="3"/>
  <c r="P12477" i="3"/>
  <c r="P12478" i="3"/>
  <c r="P12479" i="3"/>
  <c r="P12480" i="3"/>
  <c r="P12481" i="3"/>
  <c r="P12482" i="3"/>
  <c r="P12483" i="3"/>
  <c r="P12484" i="3"/>
  <c r="P12485" i="3"/>
  <c r="P12486" i="3"/>
  <c r="P12487" i="3"/>
  <c r="P12488" i="3"/>
  <c r="P12489" i="3"/>
  <c r="P12490" i="3"/>
  <c r="P12491" i="3"/>
  <c r="P12492" i="3"/>
  <c r="P12493" i="3"/>
  <c r="P12494" i="3"/>
  <c r="P12495" i="3"/>
  <c r="P12496" i="3"/>
  <c r="P12497" i="3"/>
  <c r="P12498" i="3"/>
  <c r="P12499" i="3"/>
  <c r="P12500" i="3"/>
  <c r="P12501" i="3"/>
  <c r="P12502" i="3"/>
  <c r="P12503" i="3"/>
  <c r="P12504" i="3"/>
  <c r="P12505" i="3"/>
  <c r="P12506" i="3"/>
  <c r="P12507" i="3"/>
  <c r="P12508" i="3"/>
  <c r="P12509" i="3"/>
  <c r="P12510" i="3"/>
  <c r="P12511" i="3"/>
  <c r="P12512" i="3"/>
  <c r="P12513" i="3"/>
  <c r="P12514" i="3"/>
  <c r="P12515" i="3"/>
  <c r="P12516" i="3"/>
  <c r="P12517" i="3"/>
  <c r="P12518" i="3"/>
  <c r="P12519" i="3"/>
  <c r="P12520" i="3"/>
  <c r="P12521" i="3"/>
  <c r="P12522" i="3"/>
  <c r="P12523" i="3"/>
  <c r="P12524" i="3"/>
  <c r="P12525" i="3"/>
  <c r="P12526" i="3"/>
  <c r="P12527" i="3"/>
  <c r="P12528" i="3"/>
  <c r="P12529" i="3"/>
  <c r="P12530" i="3"/>
  <c r="P12531" i="3"/>
  <c r="P12532" i="3"/>
  <c r="P12533" i="3"/>
  <c r="P12534" i="3"/>
  <c r="P12535" i="3"/>
  <c r="P12536" i="3"/>
  <c r="P12537" i="3"/>
  <c r="P12538" i="3"/>
  <c r="P12539" i="3"/>
  <c r="P12540" i="3"/>
  <c r="P12541" i="3"/>
  <c r="P12542" i="3"/>
  <c r="P12543" i="3"/>
  <c r="P12544" i="3"/>
  <c r="P12545" i="3"/>
  <c r="P12546" i="3"/>
  <c r="P12547" i="3"/>
  <c r="P12548" i="3"/>
  <c r="P12549" i="3"/>
  <c r="P12550" i="3"/>
  <c r="P12551" i="3"/>
  <c r="P12552" i="3"/>
  <c r="P12553" i="3"/>
  <c r="P12554" i="3"/>
  <c r="P12555" i="3"/>
  <c r="P12556" i="3"/>
  <c r="P12557" i="3"/>
  <c r="P12558" i="3"/>
  <c r="P12559" i="3"/>
  <c r="P12560" i="3"/>
  <c r="P12561" i="3"/>
  <c r="P12562" i="3"/>
  <c r="P12563" i="3"/>
  <c r="P12564" i="3"/>
  <c r="P12565" i="3"/>
  <c r="P12566" i="3"/>
  <c r="P12567" i="3"/>
  <c r="P12568" i="3"/>
  <c r="P12569" i="3"/>
  <c r="P12570" i="3"/>
  <c r="P12571" i="3"/>
  <c r="P12572" i="3"/>
  <c r="P12573" i="3"/>
  <c r="P12574" i="3"/>
  <c r="P12575" i="3"/>
  <c r="P12576" i="3"/>
  <c r="P12577" i="3"/>
  <c r="P12578" i="3"/>
  <c r="P12579" i="3"/>
  <c r="P12580" i="3"/>
  <c r="P12581" i="3"/>
  <c r="P12582" i="3"/>
  <c r="P12583" i="3"/>
  <c r="P12584" i="3"/>
  <c r="P12585" i="3"/>
  <c r="P12586" i="3"/>
  <c r="P12587" i="3"/>
  <c r="P12588" i="3"/>
  <c r="P12589" i="3"/>
  <c r="P12590" i="3"/>
  <c r="P12591" i="3"/>
  <c r="P12592" i="3"/>
  <c r="P12593" i="3"/>
  <c r="P12594" i="3"/>
  <c r="P12595" i="3"/>
  <c r="P12596" i="3"/>
  <c r="P12597" i="3"/>
  <c r="P12598" i="3"/>
  <c r="P12599" i="3"/>
  <c r="P12600" i="3"/>
  <c r="P12601" i="3"/>
  <c r="P12602" i="3"/>
  <c r="P12603" i="3"/>
  <c r="P12604" i="3"/>
  <c r="P12605" i="3"/>
  <c r="P12606" i="3"/>
  <c r="P12607" i="3"/>
  <c r="P12608" i="3"/>
  <c r="P12609" i="3"/>
  <c r="P12610" i="3"/>
  <c r="P12611" i="3"/>
  <c r="P12612" i="3"/>
  <c r="P12613" i="3"/>
  <c r="P12614" i="3"/>
  <c r="P12615" i="3"/>
  <c r="P12616" i="3"/>
  <c r="P12617" i="3"/>
  <c r="P12618" i="3"/>
  <c r="P12619" i="3"/>
  <c r="P12620" i="3"/>
  <c r="P12621" i="3"/>
  <c r="P12622" i="3"/>
  <c r="P12623" i="3"/>
  <c r="P12624" i="3"/>
  <c r="P12625" i="3"/>
  <c r="P12626" i="3"/>
  <c r="P12627" i="3"/>
  <c r="P12628" i="3"/>
  <c r="P12629" i="3"/>
  <c r="P12630" i="3"/>
  <c r="P12631" i="3"/>
  <c r="P12632" i="3"/>
  <c r="P12633" i="3"/>
  <c r="P12634" i="3"/>
  <c r="P12635" i="3"/>
  <c r="P12636" i="3"/>
  <c r="P12637" i="3"/>
  <c r="P12638" i="3"/>
  <c r="P12639" i="3"/>
  <c r="P12640" i="3"/>
  <c r="P12641" i="3"/>
  <c r="P12642" i="3"/>
  <c r="P12643" i="3"/>
  <c r="P12644" i="3"/>
  <c r="P12645" i="3"/>
  <c r="P12646" i="3"/>
  <c r="P12647" i="3"/>
  <c r="P12648" i="3"/>
  <c r="P12649" i="3"/>
  <c r="P12650" i="3"/>
  <c r="P12651" i="3"/>
  <c r="P12652" i="3"/>
  <c r="P12653" i="3"/>
  <c r="P12654" i="3"/>
  <c r="P12655" i="3"/>
  <c r="P12656" i="3"/>
  <c r="P12657" i="3"/>
  <c r="P12658" i="3"/>
  <c r="P12659" i="3"/>
  <c r="P12660" i="3"/>
  <c r="P12661" i="3"/>
  <c r="P12662" i="3"/>
  <c r="P12663" i="3"/>
  <c r="P12664" i="3"/>
  <c r="P12665" i="3"/>
  <c r="P12666" i="3"/>
  <c r="P12667" i="3"/>
  <c r="P12668" i="3"/>
  <c r="P12669" i="3"/>
  <c r="P12670" i="3"/>
  <c r="P12671" i="3"/>
  <c r="P12672" i="3"/>
  <c r="P12673" i="3"/>
  <c r="P12674" i="3"/>
  <c r="P12675" i="3"/>
  <c r="P12676" i="3"/>
  <c r="P12677" i="3"/>
  <c r="P12678" i="3"/>
  <c r="P12679" i="3"/>
  <c r="P12680" i="3"/>
  <c r="P12681" i="3"/>
  <c r="P12682" i="3"/>
  <c r="P12683" i="3"/>
  <c r="P12684" i="3"/>
  <c r="P12685" i="3"/>
  <c r="P12686" i="3"/>
  <c r="P12687" i="3"/>
  <c r="P12688" i="3"/>
  <c r="P12689" i="3"/>
  <c r="P12690" i="3"/>
  <c r="P12691" i="3"/>
  <c r="P12692" i="3"/>
  <c r="P12693" i="3"/>
  <c r="P12694" i="3"/>
  <c r="P12695" i="3"/>
  <c r="P12696" i="3"/>
  <c r="P12697" i="3"/>
  <c r="P12698" i="3"/>
  <c r="P12699" i="3"/>
  <c r="P12700" i="3"/>
  <c r="P12701" i="3"/>
  <c r="P12702" i="3"/>
  <c r="P12703" i="3"/>
  <c r="P12704" i="3"/>
  <c r="P12705" i="3"/>
  <c r="P12706" i="3"/>
  <c r="P12707" i="3"/>
  <c r="P12708" i="3"/>
  <c r="P12709" i="3"/>
  <c r="P12710" i="3"/>
  <c r="P12711" i="3"/>
  <c r="P12712" i="3"/>
  <c r="P12713" i="3"/>
  <c r="P12714" i="3"/>
  <c r="P12715" i="3"/>
  <c r="P12716" i="3"/>
  <c r="P12717" i="3"/>
  <c r="P12718" i="3"/>
  <c r="P12719" i="3"/>
  <c r="P12720" i="3"/>
  <c r="P12721" i="3"/>
  <c r="P12722" i="3"/>
  <c r="P12723" i="3"/>
  <c r="P12724" i="3"/>
  <c r="P12725" i="3"/>
  <c r="P12726" i="3"/>
  <c r="P12727" i="3"/>
  <c r="P12728" i="3"/>
  <c r="P12729" i="3"/>
  <c r="P12730" i="3"/>
  <c r="P12731" i="3"/>
  <c r="P12732" i="3"/>
  <c r="P12733" i="3"/>
  <c r="P12734" i="3"/>
  <c r="P12735" i="3"/>
  <c r="P12736" i="3"/>
  <c r="P12737" i="3"/>
  <c r="P12738" i="3"/>
  <c r="P12739" i="3"/>
  <c r="P12740" i="3"/>
  <c r="P12741" i="3"/>
  <c r="P12742" i="3"/>
  <c r="P12743" i="3"/>
  <c r="P12744" i="3"/>
  <c r="P12745" i="3"/>
  <c r="P12746" i="3"/>
  <c r="P12747" i="3"/>
  <c r="P12748" i="3"/>
  <c r="P12749" i="3"/>
  <c r="P12750" i="3"/>
  <c r="P12751" i="3"/>
  <c r="P12752" i="3"/>
  <c r="P12753" i="3"/>
  <c r="P12754" i="3"/>
  <c r="P12755" i="3"/>
  <c r="P12756" i="3"/>
  <c r="P12757" i="3"/>
  <c r="P12758" i="3"/>
  <c r="P12759" i="3"/>
  <c r="P12760" i="3"/>
  <c r="P12761" i="3"/>
  <c r="P12762" i="3"/>
  <c r="P12763" i="3"/>
  <c r="P12764" i="3"/>
  <c r="P12765" i="3"/>
  <c r="P12766" i="3"/>
  <c r="P12767" i="3"/>
  <c r="P12768" i="3"/>
  <c r="P12769" i="3"/>
  <c r="P12770" i="3"/>
  <c r="P12771" i="3"/>
  <c r="P12772" i="3"/>
  <c r="P12773" i="3"/>
  <c r="P12774" i="3"/>
  <c r="P12775" i="3"/>
  <c r="P12776" i="3"/>
  <c r="P12777" i="3"/>
  <c r="P12778" i="3"/>
  <c r="P12779" i="3"/>
  <c r="P12780" i="3"/>
  <c r="P12781" i="3"/>
  <c r="P12782" i="3"/>
  <c r="P12783" i="3"/>
  <c r="P12784" i="3"/>
  <c r="P12785" i="3"/>
  <c r="P12786" i="3"/>
  <c r="P12787" i="3"/>
  <c r="P12788" i="3"/>
  <c r="P12789" i="3"/>
  <c r="P12790" i="3"/>
  <c r="P12791" i="3"/>
  <c r="P12792" i="3"/>
  <c r="P12793" i="3"/>
  <c r="P12794" i="3"/>
  <c r="P12795" i="3"/>
  <c r="P12796" i="3"/>
  <c r="P12797" i="3"/>
  <c r="P12798" i="3"/>
  <c r="P12799" i="3"/>
  <c r="P12800" i="3"/>
  <c r="P12801" i="3"/>
  <c r="P12802" i="3"/>
  <c r="P12803" i="3"/>
  <c r="P12804" i="3"/>
  <c r="P12805" i="3"/>
  <c r="P12806" i="3"/>
  <c r="P12807" i="3"/>
  <c r="P12808" i="3"/>
  <c r="P12809" i="3"/>
  <c r="P12810" i="3"/>
  <c r="P12811" i="3"/>
  <c r="P12812" i="3"/>
  <c r="P12813" i="3"/>
  <c r="P12814" i="3"/>
  <c r="P12815" i="3"/>
  <c r="P12816" i="3"/>
  <c r="P12817" i="3"/>
  <c r="P12818" i="3"/>
  <c r="P12819" i="3"/>
  <c r="P12820" i="3"/>
  <c r="P12821" i="3"/>
  <c r="P12822" i="3"/>
  <c r="P12823" i="3"/>
  <c r="P12824" i="3"/>
  <c r="P12825" i="3"/>
  <c r="P12826" i="3"/>
  <c r="P12827" i="3"/>
  <c r="P12828" i="3"/>
  <c r="P12829" i="3"/>
  <c r="P12830" i="3"/>
  <c r="P12831" i="3"/>
  <c r="P12832" i="3"/>
  <c r="P12833" i="3"/>
  <c r="P12834" i="3"/>
  <c r="P12835" i="3"/>
  <c r="P12836" i="3"/>
  <c r="P12837" i="3"/>
  <c r="P12838" i="3"/>
  <c r="P12839" i="3"/>
  <c r="P12840" i="3"/>
  <c r="P12841" i="3"/>
  <c r="P12842" i="3"/>
  <c r="P12843" i="3"/>
  <c r="P12844" i="3"/>
  <c r="P12845" i="3"/>
  <c r="P12846" i="3"/>
  <c r="P12847" i="3"/>
  <c r="P12848" i="3"/>
  <c r="P12849" i="3"/>
  <c r="P12850" i="3"/>
  <c r="P12851" i="3"/>
  <c r="P12852" i="3"/>
  <c r="P12853" i="3"/>
  <c r="P12854" i="3"/>
  <c r="P12855" i="3"/>
  <c r="P12856" i="3"/>
  <c r="P12857" i="3"/>
  <c r="P12858" i="3"/>
  <c r="P12859" i="3"/>
  <c r="P12860" i="3"/>
  <c r="P12861" i="3"/>
  <c r="P12862" i="3"/>
  <c r="P12863" i="3"/>
  <c r="P12864" i="3"/>
  <c r="P12865" i="3"/>
  <c r="P12866" i="3"/>
  <c r="P12867" i="3"/>
  <c r="P12868" i="3"/>
  <c r="P12869" i="3"/>
  <c r="P12870" i="3"/>
  <c r="P12871" i="3"/>
  <c r="P12872" i="3"/>
  <c r="P12873" i="3"/>
  <c r="P12874" i="3"/>
  <c r="P12875" i="3"/>
  <c r="P12876" i="3"/>
  <c r="P12877" i="3"/>
  <c r="P12878" i="3"/>
  <c r="P12879" i="3"/>
  <c r="P12880" i="3"/>
  <c r="P12881" i="3"/>
  <c r="P12882" i="3"/>
  <c r="P12883" i="3"/>
  <c r="P12884" i="3"/>
  <c r="P12885" i="3"/>
  <c r="P12886" i="3"/>
  <c r="P12887" i="3"/>
  <c r="P12888" i="3"/>
  <c r="P12889" i="3"/>
  <c r="P12890" i="3"/>
  <c r="P12891" i="3"/>
  <c r="P12892" i="3"/>
  <c r="P12893" i="3"/>
  <c r="P12894" i="3"/>
  <c r="P12895" i="3"/>
  <c r="P12896" i="3"/>
  <c r="P12897" i="3"/>
  <c r="P12898" i="3"/>
  <c r="P12899" i="3"/>
  <c r="P12900" i="3"/>
  <c r="P12901" i="3"/>
  <c r="P12902" i="3"/>
  <c r="P12903" i="3"/>
  <c r="P12904" i="3"/>
  <c r="P12905" i="3"/>
  <c r="P12906" i="3"/>
  <c r="P12907" i="3"/>
  <c r="P12908" i="3"/>
  <c r="P12909" i="3"/>
  <c r="P12910" i="3"/>
  <c r="P12911" i="3"/>
  <c r="P12912" i="3"/>
  <c r="P12913" i="3"/>
  <c r="P12914" i="3"/>
  <c r="P12915" i="3"/>
  <c r="P12916" i="3"/>
  <c r="P12917" i="3"/>
  <c r="P12918" i="3"/>
  <c r="P12919" i="3"/>
  <c r="P12920" i="3"/>
  <c r="P12921" i="3"/>
  <c r="P12922" i="3"/>
  <c r="P12923" i="3"/>
  <c r="P12924" i="3"/>
  <c r="P12925" i="3"/>
  <c r="P12926" i="3"/>
  <c r="P12927" i="3"/>
  <c r="P12928" i="3"/>
  <c r="P12929" i="3"/>
  <c r="P12930" i="3"/>
  <c r="P12931" i="3"/>
  <c r="P12932" i="3"/>
  <c r="P12933" i="3"/>
  <c r="P12934" i="3"/>
  <c r="P12935" i="3"/>
  <c r="P12936" i="3"/>
  <c r="P12937" i="3"/>
  <c r="P12938" i="3"/>
  <c r="P12939" i="3"/>
  <c r="P12940" i="3"/>
  <c r="P12941" i="3"/>
  <c r="P12942" i="3"/>
  <c r="P12943" i="3"/>
  <c r="P12944" i="3"/>
  <c r="P12945" i="3"/>
  <c r="P12946" i="3"/>
  <c r="P12947" i="3"/>
  <c r="P12948" i="3"/>
  <c r="P12949" i="3"/>
  <c r="P12950" i="3"/>
  <c r="P12951" i="3"/>
  <c r="P12952" i="3"/>
  <c r="P12953" i="3"/>
  <c r="P12954" i="3"/>
  <c r="P12955" i="3"/>
  <c r="P12956" i="3"/>
  <c r="P12957" i="3"/>
  <c r="P12958" i="3"/>
  <c r="P12959" i="3"/>
  <c r="P12960" i="3"/>
  <c r="P12961" i="3"/>
  <c r="P12962" i="3"/>
  <c r="P12963" i="3"/>
  <c r="P12964" i="3"/>
  <c r="P12965" i="3"/>
  <c r="P12966" i="3"/>
  <c r="P12967" i="3"/>
  <c r="P12968" i="3"/>
  <c r="P12969" i="3"/>
  <c r="P12970" i="3"/>
  <c r="P12971" i="3"/>
  <c r="P12972" i="3"/>
  <c r="P12973" i="3"/>
  <c r="P12974" i="3"/>
  <c r="P12975" i="3"/>
  <c r="P12976" i="3"/>
  <c r="P12977" i="3"/>
  <c r="P12978" i="3"/>
  <c r="P12979" i="3"/>
  <c r="P12980" i="3"/>
  <c r="P12981" i="3"/>
  <c r="P12982" i="3"/>
  <c r="P12983" i="3"/>
  <c r="P12984" i="3"/>
  <c r="P12985" i="3"/>
  <c r="P12986" i="3"/>
  <c r="P12987" i="3"/>
  <c r="P12988" i="3"/>
  <c r="P12989" i="3"/>
  <c r="P12990" i="3"/>
  <c r="P12991" i="3"/>
  <c r="P12992" i="3"/>
  <c r="P12993" i="3"/>
  <c r="P12994" i="3"/>
  <c r="P12995" i="3"/>
  <c r="P12996" i="3"/>
  <c r="P12997" i="3"/>
  <c r="P12998" i="3"/>
  <c r="P12999" i="3"/>
  <c r="P13000" i="3"/>
  <c r="P13001" i="3"/>
  <c r="P13002" i="3"/>
  <c r="P13003" i="3"/>
  <c r="P13004" i="3"/>
  <c r="P13005" i="3"/>
  <c r="P13006" i="3"/>
  <c r="P13007" i="3"/>
  <c r="P13008" i="3"/>
  <c r="P13009" i="3"/>
  <c r="P13010" i="3"/>
  <c r="P13011" i="3"/>
  <c r="P13012" i="3"/>
  <c r="P13013" i="3"/>
  <c r="P13014" i="3"/>
  <c r="P13015" i="3"/>
  <c r="P13016" i="3"/>
  <c r="P13017" i="3"/>
  <c r="P13018" i="3"/>
  <c r="P13019" i="3"/>
  <c r="P13020" i="3"/>
  <c r="P13021" i="3"/>
  <c r="P13022" i="3"/>
  <c r="P13023" i="3"/>
  <c r="P13024" i="3"/>
  <c r="P13025" i="3"/>
  <c r="P13026" i="3"/>
  <c r="P13027" i="3"/>
  <c r="P13028" i="3"/>
  <c r="P13029" i="3"/>
  <c r="P13030" i="3"/>
  <c r="P13031" i="3"/>
  <c r="P13032" i="3"/>
  <c r="P13033" i="3"/>
  <c r="P13034" i="3"/>
  <c r="P13035" i="3"/>
  <c r="P13036" i="3"/>
  <c r="P13037" i="3"/>
  <c r="P13038" i="3"/>
  <c r="P13039" i="3"/>
  <c r="P13040" i="3"/>
  <c r="P13041" i="3"/>
  <c r="P13042" i="3"/>
  <c r="P13043" i="3"/>
  <c r="P13044" i="3"/>
  <c r="P13045" i="3"/>
  <c r="P13046" i="3"/>
  <c r="P13047" i="3"/>
  <c r="P13048" i="3"/>
  <c r="P13049" i="3"/>
  <c r="P13050" i="3"/>
  <c r="P13051" i="3"/>
  <c r="P13052" i="3"/>
  <c r="P13053" i="3"/>
  <c r="P13054" i="3"/>
  <c r="P13055" i="3"/>
  <c r="P13056" i="3"/>
  <c r="P13057" i="3"/>
  <c r="P13058" i="3"/>
  <c r="P13059" i="3"/>
  <c r="P13060" i="3"/>
  <c r="P13061" i="3"/>
  <c r="P13062" i="3"/>
  <c r="P13063" i="3"/>
  <c r="P13064" i="3"/>
  <c r="P13065" i="3"/>
  <c r="P13066" i="3"/>
  <c r="P13067" i="3"/>
  <c r="P13068" i="3"/>
  <c r="P13069" i="3"/>
  <c r="P13070" i="3"/>
  <c r="P13071" i="3"/>
  <c r="P13072" i="3"/>
  <c r="P13073" i="3"/>
  <c r="P13074" i="3"/>
  <c r="P13075" i="3"/>
  <c r="P13076" i="3"/>
  <c r="P13077" i="3"/>
  <c r="P13078" i="3"/>
  <c r="P13079" i="3"/>
  <c r="P13080" i="3"/>
  <c r="P13081" i="3"/>
  <c r="P13082" i="3"/>
  <c r="P13083" i="3"/>
  <c r="P13084" i="3"/>
  <c r="P13085" i="3"/>
  <c r="P13086" i="3"/>
  <c r="P13087" i="3"/>
  <c r="P13088" i="3"/>
  <c r="P13089" i="3"/>
  <c r="P13090" i="3"/>
  <c r="P13091" i="3"/>
  <c r="P13092" i="3"/>
  <c r="P13093" i="3"/>
  <c r="P13094" i="3"/>
  <c r="P13095" i="3"/>
  <c r="P13096" i="3"/>
  <c r="P13097" i="3"/>
  <c r="P13098" i="3"/>
  <c r="P13099" i="3"/>
  <c r="P13100" i="3"/>
  <c r="P13101" i="3"/>
  <c r="P13102" i="3"/>
  <c r="P13103" i="3"/>
  <c r="P13104" i="3"/>
  <c r="P13105" i="3"/>
  <c r="P13106" i="3"/>
  <c r="P13107" i="3"/>
  <c r="P13108" i="3"/>
  <c r="P13109" i="3"/>
  <c r="P13110" i="3"/>
  <c r="P13111" i="3"/>
  <c r="P13112" i="3"/>
  <c r="P13113" i="3"/>
  <c r="P13114" i="3"/>
  <c r="P13115" i="3"/>
  <c r="P13116" i="3"/>
  <c r="P13117" i="3"/>
  <c r="P13118" i="3"/>
  <c r="P13119" i="3"/>
  <c r="P13120" i="3"/>
  <c r="P13121" i="3"/>
  <c r="P13122" i="3"/>
  <c r="P13123" i="3"/>
  <c r="P13124" i="3"/>
  <c r="P13125" i="3"/>
  <c r="P13126" i="3"/>
  <c r="P13127" i="3"/>
  <c r="P13128" i="3"/>
  <c r="P13129" i="3"/>
  <c r="P13130" i="3"/>
  <c r="P13131" i="3"/>
  <c r="P13132" i="3"/>
  <c r="P13133" i="3"/>
  <c r="P13134" i="3"/>
  <c r="P13135" i="3"/>
  <c r="P13136" i="3"/>
  <c r="P13137" i="3"/>
  <c r="P13138" i="3"/>
  <c r="P13139" i="3"/>
  <c r="P13140" i="3"/>
  <c r="P13141" i="3"/>
  <c r="P13142" i="3"/>
  <c r="P13143" i="3"/>
  <c r="P13144" i="3"/>
  <c r="P13145" i="3"/>
  <c r="P13146" i="3"/>
  <c r="P13147" i="3"/>
  <c r="P13148" i="3"/>
  <c r="P13149" i="3"/>
  <c r="P13150" i="3"/>
  <c r="P13151" i="3"/>
  <c r="P13152" i="3"/>
  <c r="P13153" i="3"/>
  <c r="P13154" i="3"/>
  <c r="P13155" i="3"/>
  <c r="P13156" i="3"/>
  <c r="P13157" i="3"/>
  <c r="P13158" i="3"/>
  <c r="P13159" i="3"/>
  <c r="P13160" i="3"/>
  <c r="P13161" i="3"/>
  <c r="P13162" i="3"/>
  <c r="P13163" i="3"/>
  <c r="P13164" i="3"/>
  <c r="P13165" i="3"/>
  <c r="P13166" i="3"/>
  <c r="P13167" i="3"/>
  <c r="P13168" i="3"/>
  <c r="P13169" i="3"/>
  <c r="P13170" i="3"/>
  <c r="P13171" i="3"/>
  <c r="P13172" i="3"/>
  <c r="P13173" i="3"/>
  <c r="P13174" i="3"/>
  <c r="P13175" i="3"/>
  <c r="P13176" i="3"/>
  <c r="P13177" i="3"/>
  <c r="P13178" i="3"/>
  <c r="P13179" i="3"/>
  <c r="P13180" i="3"/>
  <c r="P13181" i="3"/>
  <c r="P13182" i="3"/>
  <c r="P13183" i="3"/>
  <c r="P13184" i="3"/>
  <c r="P13185" i="3"/>
  <c r="P13186" i="3"/>
  <c r="P13187" i="3"/>
  <c r="P13188" i="3"/>
  <c r="P13189" i="3"/>
  <c r="P13190" i="3"/>
  <c r="P13191" i="3"/>
  <c r="P13192" i="3"/>
  <c r="P13193" i="3"/>
  <c r="P13194" i="3"/>
  <c r="P13195" i="3"/>
  <c r="P13196" i="3"/>
  <c r="P13197" i="3"/>
  <c r="P13198" i="3"/>
  <c r="P13199" i="3"/>
  <c r="P13200" i="3"/>
  <c r="P13201" i="3"/>
  <c r="P13202" i="3"/>
  <c r="P13203" i="3"/>
  <c r="P13204" i="3"/>
  <c r="P13205" i="3"/>
  <c r="P13206" i="3"/>
  <c r="P13207" i="3"/>
  <c r="P13208" i="3"/>
  <c r="P13209" i="3"/>
  <c r="P13210" i="3"/>
  <c r="P13211" i="3"/>
  <c r="P13212" i="3"/>
  <c r="P13213" i="3"/>
  <c r="P13214" i="3"/>
  <c r="P13215" i="3"/>
  <c r="P13216" i="3"/>
  <c r="P13217" i="3"/>
  <c r="P13218" i="3"/>
  <c r="P13219" i="3"/>
  <c r="P13220" i="3"/>
  <c r="P13221" i="3"/>
  <c r="P13222" i="3"/>
  <c r="P13223" i="3"/>
  <c r="P13224" i="3"/>
  <c r="P13225" i="3"/>
  <c r="P13226" i="3"/>
  <c r="P13227" i="3"/>
  <c r="P13228" i="3"/>
  <c r="P13229" i="3"/>
  <c r="P13230" i="3"/>
  <c r="P13231" i="3"/>
  <c r="P13232" i="3"/>
  <c r="P13233" i="3"/>
  <c r="P13234" i="3"/>
  <c r="P13235" i="3"/>
  <c r="P13236" i="3"/>
  <c r="P13237" i="3"/>
  <c r="P13238" i="3"/>
  <c r="P13239" i="3"/>
  <c r="P13240" i="3"/>
  <c r="P13241" i="3"/>
  <c r="P13242" i="3"/>
  <c r="P13243" i="3"/>
  <c r="P13244" i="3"/>
  <c r="P13245" i="3"/>
  <c r="P13246" i="3"/>
  <c r="P13247" i="3"/>
  <c r="P13248" i="3"/>
  <c r="P13249" i="3"/>
  <c r="P13250" i="3"/>
  <c r="P13251" i="3"/>
  <c r="P13252" i="3"/>
  <c r="P13253" i="3"/>
  <c r="P13254" i="3"/>
  <c r="P13255" i="3"/>
  <c r="P13256" i="3"/>
  <c r="P13257" i="3"/>
  <c r="P13258" i="3"/>
  <c r="P13259" i="3"/>
  <c r="P13260" i="3"/>
  <c r="P13261" i="3"/>
  <c r="P13262" i="3"/>
  <c r="P13263" i="3"/>
  <c r="P13264" i="3"/>
  <c r="P13265" i="3"/>
  <c r="P13266" i="3"/>
  <c r="P13267" i="3"/>
  <c r="P13268" i="3"/>
  <c r="P13269" i="3"/>
  <c r="P13270" i="3"/>
  <c r="P13271" i="3"/>
  <c r="P13272" i="3"/>
  <c r="P13273" i="3"/>
  <c r="P13274" i="3"/>
  <c r="P13275" i="3"/>
  <c r="P13276" i="3"/>
  <c r="P13277" i="3"/>
  <c r="P13278" i="3"/>
  <c r="P13279" i="3"/>
  <c r="P13280" i="3"/>
  <c r="P13281" i="3"/>
  <c r="P13282" i="3"/>
  <c r="P13283" i="3"/>
  <c r="P13284" i="3"/>
  <c r="P13285" i="3"/>
  <c r="P13286" i="3"/>
  <c r="P13287" i="3"/>
  <c r="P13288" i="3"/>
  <c r="P13289" i="3"/>
  <c r="P13290" i="3"/>
  <c r="P13291" i="3"/>
  <c r="P13292" i="3"/>
  <c r="P13293" i="3"/>
  <c r="P13294" i="3"/>
  <c r="P13295" i="3"/>
  <c r="P13296" i="3"/>
  <c r="P13297" i="3"/>
  <c r="P13298" i="3"/>
  <c r="P13299" i="3"/>
  <c r="P13300" i="3"/>
  <c r="P13301" i="3"/>
  <c r="P13302" i="3"/>
  <c r="P13303" i="3"/>
  <c r="P13304" i="3"/>
  <c r="P13305" i="3"/>
  <c r="P13306" i="3"/>
  <c r="P13307" i="3"/>
  <c r="P13308" i="3"/>
  <c r="P13309" i="3"/>
  <c r="P13310" i="3"/>
  <c r="P13311" i="3"/>
  <c r="P13312" i="3"/>
  <c r="P13313" i="3"/>
  <c r="P13314" i="3"/>
  <c r="P13315" i="3"/>
  <c r="P13316" i="3"/>
  <c r="P13317" i="3"/>
  <c r="P13318" i="3"/>
  <c r="P13319" i="3"/>
  <c r="P13320" i="3"/>
  <c r="P13321" i="3"/>
  <c r="P13322" i="3"/>
  <c r="P13323" i="3"/>
  <c r="P13324" i="3"/>
  <c r="P13325" i="3"/>
  <c r="P13326" i="3"/>
  <c r="P13327" i="3"/>
  <c r="P13328" i="3"/>
  <c r="P13329" i="3"/>
  <c r="P13330" i="3"/>
  <c r="P13331" i="3"/>
  <c r="P13332" i="3"/>
  <c r="P13333" i="3"/>
  <c r="P13334" i="3"/>
  <c r="P13335" i="3"/>
  <c r="P13336" i="3"/>
  <c r="P13337" i="3"/>
  <c r="P13338" i="3"/>
  <c r="P13339" i="3"/>
  <c r="P13340" i="3"/>
  <c r="P13341" i="3"/>
  <c r="P13342" i="3"/>
  <c r="P13343" i="3"/>
  <c r="P13344" i="3"/>
  <c r="P13345" i="3"/>
  <c r="P13346" i="3"/>
  <c r="P13347" i="3"/>
  <c r="P13348" i="3"/>
  <c r="P13349" i="3"/>
  <c r="P13350" i="3"/>
  <c r="P13351" i="3"/>
  <c r="P13352" i="3"/>
  <c r="P13353" i="3"/>
  <c r="P13354" i="3"/>
  <c r="P13355" i="3"/>
  <c r="P13356" i="3"/>
  <c r="P13357" i="3"/>
  <c r="P13358" i="3"/>
  <c r="P13359" i="3"/>
  <c r="P13360" i="3"/>
  <c r="P13361" i="3"/>
  <c r="P13362" i="3"/>
  <c r="P13363" i="3"/>
  <c r="P13364" i="3"/>
  <c r="P13365" i="3"/>
  <c r="P13366" i="3"/>
  <c r="P13367" i="3"/>
  <c r="P13368" i="3"/>
  <c r="P13369" i="3"/>
  <c r="P13370" i="3"/>
  <c r="P13371" i="3"/>
  <c r="P13372" i="3"/>
  <c r="P13373" i="3"/>
  <c r="P13374" i="3"/>
  <c r="P13375" i="3"/>
  <c r="P13376" i="3"/>
  <c r="P13377" i="3"/>
  <c r="P13378" i="3"/>
  <c r="P13379" i="3"/>
  <c r="P13380" i="3"/>
  <c r="P13381" i="3"/>
  <c r="P13382" i="3"/>
  <c r="P13383" i="3"/>
  <c r="P13384" i="3"/>
  <c r="P13385" i="3"/>
  <c r="P13386" i="3"/>
  <c r="P13387" i="3"/>
  <c r="P13388" i="3"/>
  <c r="P13389" i="3"/>
  <c r="P13390" i="3"/>
  <c r="P13391" i="3"/>
  <c r="P13392" i="3"/>
  <c r="P13393" i="3"/>
  <c r="P13394" i="3"/>
  <c r="P13395" i="3"/>
  <c r="P13396" i="3"/>
  <c r="P13397" i="3"/>
  <c r="P13398" i="3"/>
  <c r="P13399" i="3"/>
  <c r="P13400" i="3"/>
  <c r="P13401" i="3"/>
  <c r="P13402" i="3"/>
  <c r="P13403" i="3"/>
  <c r="P13404" i="3"/>
  <c r="P13405" i="3"/>
  <c r="P13406" i="3"/>
  <c r="P13407" i="3"/>
  <c r="P13408" i="3"/>
  <c r="P13409" i="3"/>
  <c r="P13410" i="3"/>
  <c r="P13411" i="3"/>
  <c r="P13412" i="3"/>
  <c r="P13413" i="3"/>
  <c r="P13414" i="3"/>
  <c r="P13415" i="3"/>
  <c r="P13416" i="3"/>
  <c r="P13417" i="3"/>
  <c r="P13418" i="3"/>
  <c r="P13419" i="3"/>
  <c r="P13420" i="3"/>
  <c r="P13421" i="3"/>
  <c r="P13422" i="3"/>
  <c r="P13423" i="3"/>
  <c r="P13424" i="3"/>
  <c r="P13425" i="3"/>
  <c r="P13426" i="3"/>
  <c r="P13427" i="3"/>
  <c r="P13428" i="3"/>
  <c r="P13429" i="3"/>
  <c r="P13430" i="3"/>
  <c r="P13431" i="3"/>
  <c r="P13432" i="3"/>
  <c r="P13433" i="3"/>
  <c r="P13434" i="3"/>
  <c r="P13435" i="3"/>
  <c r="P13436" i="3"/>
  <c r="P13437" i="3"/>
  <c r="P13438" i="3"/>
  <c r="P13439" i="3"/>
  <c r="P13440" i="3"/>
  <c r="P13441" i="3"/>
  <c r="P13442" i="3"/>
  <c r="P13443" i="3"/>
  <c r="P13444" i="3"/>
  <c r="P13445" i="3"/>
  <c r="P13446" i="3"/>
  <c r="P13447" i="3"/>
  <c r="P13448" i="3"/>
  <c r="P13449" i="3"/>
  <c r="P13450" i="3"/>
  <c r="P13451" i="3"/>
  <c r="P13452" i="3"/>
  <c r="P13453" i="3"/>
  <c r="P13454" i="3"/>
  <c r="P13455" i="3"/>
  <c r="P13456" i="3"/>
  <c r="P13457" i="3"/>
  <c r="P13458" i="3"/>
  <c r="P13459" i="3"/>
  <c r="P13460" i="3"/>
  <c r="P13461" i="3"/>
  <c r="P13462" i="3"/>
  <c r="P13463" i="3"/>
  <c r="P13464" i="3"/>
  <c r="P13465" i="3"/>
  <c r="P13466" i="3"/>
  <c r="P13467" i="3"/>
  <c r="P13468" i="3"/>
  <c r="P13469" i="3"/>
  <c r="P13470" i="3"/>
  <c r="P13471" i="3"/>
  <c r="P13472" i="3"/>
  <c r="P13473" i="3"/>
  <c r="P13474" i="3"/>
  <c r="P13475" i="3"/>
  <c r="P13476" i="3"/>
  <c r="P13477" i="3"/>
  <c r="P13478" i="3"/>
  <c r="P13479" i="3"/>
  <c r="P13480" i="3"/>
  <c r="P13481" i="3"/>
  <c r="P13482" i="3"/>
  <c r="P13483" i="3"/>
  <c r="P13484" i="3"/>
  <c r="P13485" i="3"/>
  <c r="P13486" i="3"/>
  <c r="P13487" i="3"/>
  <c r="P13488" i="3"/>
  <c r="P13489" i="3"/>
  <c r="P13490" i="3"/>
  <c r="P13491" i="3"/>
  <c r="P13492" i="3"/>
  <c r="P13493" i="3"/>
  <c r="P13494" i="3"/>
  <c r="P13495" i="3"/>
  <c r="P13496" i="3"/>
  <c r="P13497" i="3"/>
  <c r="P13498" i="3"/>
  <c r="P13499" i="3"/>
  <c r="P13500" i="3"/>
  <c r="P13501" i="3"/>
  <c r="P13502" i="3"/>
  <c r="P13503" i="3"/>
  <c r="P13504" i="3"/>
  <c r="P13505" i="3"/>
  <c r="P13506" i="3"/>
  <c r="P13507" i="3"/>
  <c r="P13508" i="3"/>
  <c r="P13509" i="3"/>
  <c r="P13510" i="3"/>
  <c r="P13511" i="3"/>
  <c r="P13512" i="3"/>
  <c r="P13513" i="3"/>
  <c r="P13514" i="3"/>
  <c r="P13515" i="3"/>
  <c r="P13516" i="3"/>
  <c r="P13517" i="3"/>
  <c r="P13518" i="3"/>
  <c r="P13519" i="3"/>
  <c r="P13520" i="3"/>
  <c r="P13521" i="3"/>
  <c r="P13522" i="3"/>
  <c r="P13523" i="3"/>
  <c r="P13524" i="3"/>
  <c r="P13525" i="3"/>
  <c r="P13526" i="3"/>
  <c r="P13527" i="3"/>
  <c r="P13528" i="3"/>
  <c r="P13529" i="3"/>
  <c r="P13530" i="3"/>
  <c r="P13531" i="3"/>
  <c r="P13532" i="3"/>
  <c r="P13533" i="3"/>
  <c r="P13534" i="3"/>
  <c r="P13535" i="3"/>
  <c r="P13536" i="3"/>
  <c r="P13537" i="3"/>
  <c r="P13538" i="3"/>
  <c r="P13539" i="3"/>
  <c r="P13540" i="3"/>
  <c r="P13541" i="3"/>
  <c r="P13542" i="3"/>
  <c r="P13543" i="3"/>
  <c r="P13544" i="3"/>
  <c r="P13545" i="3"/>
  <c r="P13546" i="3"/>
  <c r="P13547" i="3"/>
  <c r="P13548" i="3"/>
  <c r="P13549" i="3"/>
  <c r="P13550" i="3"/>
  <c r="P13551" i="3"/>
  <c r="P13552" i="3"/>
  <c r="P13553" i="3"/>
  <c r="P13554" i="3"/>
  <c r="P13555" i="3"/>
  <c r="P13556" i="3"/>
  <c r="P13557" i="3"/>
  <c r="P13558" i="3"/>
  <c r="P13559" i="3"/>
  <c r="P13560" i="3"/>
  <c r="P13561" i="3"/>
  <c r="P13562" i="3"/>
  <c r="P13563" i="3"/>
  <c r="P13564" i="3"/>
  <c r="P13565" i="3"/>
  <c r="P13566" i="3"/>
  <c r="P13567" i="3"/>
  <c r="P13568" i="3"/>
  <c r="P13569" i="3"/>
  <c r="P13570" i="3"/>
  <c r="P13571" i="3"/>
  <c r="P13572" i="3"/>
  <c r="P13573" i="3"/>
  <c r="P13574" i="3"/>
  <c r="P13575" i="3"/>
  <c r="P13576" i="3"/>
  <c r="P13577" i="3"/>
  <c r="P13578" i="3"/>
  <c r="P13579" i="3"/>
  <c r="P13580" i="3"/>
  <c r="P13581" i="3"/>
  <c r="P13582" i="3"/>
  <c r="P13583" i="3"/>
  <c r="P13584" i="3"/>
  <c r="P13585" i="3"/>
  <c r="P13586" i="3"/>
  <c r="P13587" i="3"/>
  <c r="P13588" i="3"/>
  <c r="P13589" i="3"/>
  <c r="P13590" i="3"/>
  <c r="P13591" i="3"/>
  <c r="P13592" i="3"/>
  <c r="P13593" i="3"/>
  <c r="P13594" i="3"/>
  <c r="P13595" i="3"/>
  <c r="P13596" i="3"/>
  <c r="P13597" i="3"/>
  <c r="P13598" i="3"/>
  <c r="P13599" i="3"/>
  <c r="P13600" i="3"/>
  <c r="P13601" i="3"/>
  <c r="P13602" i="3"/>
  <c r="P13603" i="3"/>
  <c r="P13604" i="3"/>
  <c r="P13605" i="3"/>
  <c r="P13606" i="3"/>
  <c r="P13607" i="3"/>
  <c r="P13608" i="3"/>
  <c r="P13609" i="3"/>
  <c r="P13610" i="3"/>
  <c r="P13611" i="3"/>
  <c r="P13612" i="3"/>
  <c r="P13613" i="3"/>
  <c r="P13614" i="3"/>
  <c r="P13615" i="3"/>
  <c r="P13616" i="3"/>
  <c r="P13617" i="3"/>
  <c r="P13618" i="3"/>
  <c r="P13619" i="3"/>
  <c r="P13620" i="3"/>
  <c r="P13621" i="3"/>
  <c r="P13622" i="3"/>
  <c r="P13623" i="3"/>
  <c r="P13624" i="3"/>
  <c r="P13625" i="3"/>
  <c r="P13626" i="3"/>
  <c r="P13627" i="3"/>
  <c r="P13628" i="3"/>
  <c r="P13629" i="3"/>
  <c r="P13630" i="3"/>
  <c r="P13631" i="3"/>
  <c r="P13632" i="3"/>
  <c r="P13633" i="3"/>
  <c r="P13634" i="3"/>
  <c r="P13635" i="3"/>
  <c r="P13636" i="3"/>
  <c r="P13637" i="3"/>
  <c r="P13638" i="3"/>
  <c r="P13639" i="3"/>
  <c r="P13640" i="3"/>
  <c r="P13641" i="3"/>
  <c r="P13642" i="3"/>
  <c r="P13643" i="3"/>
  <c r="P13644" i="3"/>
  <c r="P13645" i="3"/>
  <c r="P13646" i="3"/>
  <c r="P13647" i="3"/>
  <c r="P13648" i="3"/>
  <c r="P13649" i="3"/>
  <c r="P13650" i="3"/>
  <c r="P13651" i="3"/>
  <c r="P13652" i="3"/>
  <c r="P13653" i="3"/>
  <c r="P13654" i="3"/>
  <c r="P13655" i="3"/>
  <c r="P13656" i="3"/>
  <c r="P13657" i="3"/>
  <c r="P13658" i="3"/>
  <c r="P13659" i="3"/>
  <c r="P13660" i="3"/>
  <c r="P13661" i="3"/>
  <c r="P13662" i="3"/>
  <c r="P13663" i="3"/>
  <c r="P13664" i="3"/>
  <c r="P13665" i="3"/>
  <c r="P13666" i="3"/>
  <c r="P13667" i="3"/>
  <c r="P13668" i="3"/>
  <c r="P13669" i="3"/>
  <c r="P13670" i="3"/>
  <c r="P13671" i="3"/>
  <c r="P13672" i="3"/>
  <c r="P13673" i="3"/>
  <c r="P13674" i="3"/>
  <c r="P13675" i="3"/>
  <c r="P13676" i="3"/>
  <c r="P13677" i="3"/>
  <c r="P13678" i="3"/>
  <c r="P13679" i="3"/>
  <c r="P13680" i="3"/>
  <c r="P13681" i="3"/>
  <c r="P13682" i="3"/>
  <c r="P13683" i="3"/>
  <c r="P13684" i="3"/>
  <c r="P13685" i="3"/>
  <c r="P13686" i="3"/>
  <c r="P13687" i="3"/>
  <c r="P13688" i="3"/>
  <c r="P13689" i="3"/>
  <c r="P13690" i="3"/>
  <c r="P13691" i="3"/>
  <c r="P13692" i="3"/>
  <c r="P13693" i="3"/>
  <c r="P13694" i="3"/>
  <c r="P13695" i="3"/>
  <c r="P13696" i="3"/>
  <c r="P13697" i="3"/>
  <c r="P13698" i="3"/>
  <c r="P13699" i="3"/>
  <c r="P13700" i="3"/>
  <c r="P13701" i="3"/>
  <c r="P13702" i="3"/>
  <c r="P13703" i="3"/>
  <c r="P13704" i="3"/>
  <c r="P13705" i="3"/>
  <c r="P13706" i="3"/>
  <c r="P13707" i="3"/>
  <c r="P13708" i="3"/>
  <c r="P13709" i="3"/>
  <c r="P13710" i="3"/>
  <c r="P13711" i="3"/>
  <c r="P13712" i="3"/>
  <c r="P13713" i="3"/>
  <c r="P13714" i="3"/>
  <c r="P13715" i="3"/>
  <c r="P13716" i="3"/>
  <c r="P13717" i="3"/>
  <c r="P13718" i="3"/>
  <c r="P13719" i="3"/>
  <c r="P13720" i="3"/>
  <c r="P13721" i="3"/>
  <c r="P13722" i="3"/>
  <c r="P13723" i="3"/>
  <c r="P13724" i="3"/>
  <c r="P13725" i="3"/>
  <c r="P13726" i="3"/>
  <c r="P13727" i="3"/>
  <c r="P13728" i="3"/>
  <c r="P13729" i="3"/>
  <c r="P13730" i="3"/>
  <c r="P13731" i="3"/>
  <c r="P13732" i="3"/>
  <c r="P13733" i="3"/>
  <c r="P13734" i="3"/>
  <c r="P13735" i="3"/>
  <c r="P13736" i="3"/>
  <c r="P13737" i="3"/>
  <c r="P13738" i="3"/>
  <c r="P13739" i="3"/>
  <c r="P13740" i="3"/>
  <c r="P13741" i="3"/>
  <c r="P13742" i="3"/>
  <c r="P13743" i="3"/>
  <c r="P13744" i="3"/>
  <c r="P13745" i="3"/>
  <c r="P13746" i="3"/>
  <c r="P13747" i="3"/>
  <c r="P13748" i="3"/>
  <c r="P13749" i="3"/>
  <c r="P13750" i="3"/>
  <c r="P13751" i="3"/>
  <c r="P13752" i="3"/>
  <c r="P13753" i="3"/>
  <c r="P13754" i="3"/>
  <c r="P13755" i="3"/>
  <c r="P13756" i="3"/>
  <c r="P13757" i="3"/>
  <c r="P13758" i="3"/>
  <c r="P13759" i="3"/>
  <c r="P13760" i="3"/>
  <c r="P13761" i="3"/>
  <c r="P13762" i="3"/>
  <c r="P13763" i="3"/>
  <c r="P13764" i="3"/>
  <c r="P13765" i="3"/>
  <c r="P13766" i="3"/>
  <c r="P13767" i="3"/>
  <c r="P13768" i="3"/>
  <c r="P13769" i="3"/>
  <c r="P13770" i="3"/>
  <c r="P13771" i="3"/>
  <c r="P13772" i="3"/>
  <c r="P13773" i="3"/>
  <c r="P13774" i="3"/>
  <c r="P13775" i="3"/>
  <c r="P13776" i="3"/>
  <c r="P13777" i="3"/>
  <c r="P13778" i="3"/>
  <c r="P13779" i="3"/>
  <c r="P13780" i="3"/>
  <c r="P13781" i="3"/>
  <c r="P13782" i="3"/>
  <c r="P13783" i="3"/>
  <c r="P13784" i="3"/>
  <c r="P13785" i="3"/>
  <c r="P13786" i="3"/>
  <c r="P13787" i="3"/>
  <c r="P13788" i="3"/>
  <c r="P13789" i="3"/>
  <c r="P13790" i="3"/>
  <c r="P13791" i="3"/>
  <c r="P13792" i="3"/>
  <c r="P13793" i="3"/>
  <c r="P13794" i="3"/>
  <c r="P13795" i="3"/>
  <c r="P13796" i="3"/>
  <c r="P13797" i="3"/>
  <c r="P13798" i="3"/>
  <c r="P13799" i="3"/>
  <c r="P13800" i="3"/>
  <c r="P13801" i="3"/>
  <c r="P13802" i="3"/>
  <c r="P13803" i="3"/>
  <c r="P13804" i="3"/>
  <c r="P13805" i="3"/>
  <c r="P13806" i="3"/>
  <c r="P13807" i="3"/>
  <c r="P13808" i="3"/>
  <c r="P13809" i="3"/>
  <c r="P13810" i="3"/>
  <c r="P13811" i="3"/>
  <c r="P13812" i="3"/>
  <c r="P13813" i="3"/>
  <c r="P13814" i="3"/>
  <c r="P13815" i="3"/>
  <c r="P13816" i="3"/>
  <c r="P13817" i="3"/>
  <c r="P13818" i="3"/>
  <c r="P13819" i="3"/>
  <c r="P13820" i="3"/>
  <c r="P13821" i="3"/>
  <c r="P13822" i="3"/>
  <c r="P13823" i="3"/>
  <c r="P13824" i="3"/>
  <c r="P13825" i="3"/>
  <c r="P13826" i="3"/>
  <c r="P13827" i="3"/>
  <c r="P13828" i="3"/>
  <c r="P13829" i="3"/>
  <c r="P13830" i="3"/>
  <c r="P13831" i="3"/>
  <c r="P13832" i="3"/>
  <c r="P13833" i="3"/>
  <c r="P13834" i="3"/>
  <c r="P13835" i="3"/>
  <c r="P13836" i="3"/>
  <c r="P13837" i="3"/>
  <c r="P13838" i="3"/>
  <c r="P13839" i="3"/>
  <c r="P13840" i="3"/>
  <c r="P13841" i="3"/>
  <c r="P13842" i="3"/>
  <c r="P13843" i="3"/>
  <c r="P13844" i="3"/>
  <c r="P13845" i="3"/>
  <c r="P13846" i="3"/>
  <c r="P13847" i="3"/>
  <c r="P13848" i="3"/>
  <c r="P13849" i="3"/>
  <c r="P13850" i="3"/>
  <c r="P13851" i="3"/>
  <c r="P13852" i="3"/>
  <c r="P13853" i="3"/>
  <c r="P13854" i="3"/>
  <c r="P13855" i="3"/>
  <c r="P13856" i="3"/>
  <c r="P13857" i="3"/>
  <c r="P13858" i="3"/>
  <c r="P13859" i="3"/>
  <c r="P13860" i="3"/>
  <c r="P13861" i="3"/>
  <c r="P13862" i="3"/>
  <c r="P13863" i="3"/>
  <c r="P13864" i="3"/>
  <c r="P13865" i="3"/>
  <c r="P13866" i="3"/>
  <c r="P13867" i="3"/>
  <c r="P13868" i="3"/>
  <c r="P13869" i="3"/>
  <c r="P13870" i="3"/>
  <c r="P13871" i="3"/>
  <c r="P13872" i="3"/>
  <c r="P13873" i="3"/>
  <c r="P13874" i="3"/>
  <c r="P13875" i="3"/>
  <c r="P13876" i="3"/>
  <c r="P13877" i="3"/>
  <c r="P13878" i="3"/>
  <c r="P13879" i="3"/>
  <c r="P13880" i="3"/>
  <c r="P13881" i="3"/>
  <c r="P13882" i="3"/>
  <c r="P13883" i="3"/>
  <c r="P13884" i="3"/>
  <c r="P13885" i="3"/>
  <c r="P13886" i="3"/>
  <c r="P13887" i="3"/>
  <c r="P13888" i="3"/>
  <c r="P13889" i="3"/>
  <c r="P13890" i="3"/>
  <c r="P13891" i="3"/>
  <c r="P13892" i="3"/>
  <c r="P13893" i="3"/>
  <c r="P13894" i="3"/>
  <c r="P13895" i="3"/>
  <c r="P13896" i="3"/>
  <c r="P13897" i="3"/>
  <c r="P13898" i="3"/>
  <c r="P13899" i="3"/>
  <c r="P13900" i="3"/>
  <c r="P13901" i="3"/>
  <c r="P13902" i="3"/>
  <c r="P13903" i="3"/>
  <c r="P13904" i="3"/>
  <c r="P13905" i="3"/>
  <c r="P13906" i="3"/>
  <c r="P13907" i="3"/>
  <c r="P13908" i="3"/>
  <c r="P13909" i="3"/>
  <c r="P13910" i="3"/>
  <c r="P13911" i="3"/>
  <c r="P13912" i="3"/>
  <c r="P13913" i="3"/>
  <c r="P13914" i="3"/>
  <c r="P13915" i="3"/>
  <c r="P13916" i="3"/>
  <c r="P13917" i="3"/>
  <c r="P13918" i="3"/>
  <c r="P13919" i="3"/>
  <c r="P13920" i="3"/>
  <c r="P13921" i="3"/>
  <c r="P13922" i="3"/>
  <c r="P13923" i="3"/>
  <c r="P13924" i="3"/>
  <c r="P13925" i="3"/>
  <c r="P13926" i="3"/>
  <c r="P13927" i="3"/>
  <c r="P13928" i="3"/>
  <c r="P13929" i="3"/>
  <c r="P13930" i="3"/>
  <c r="P13931" i="3"/>
  <c r="P13932" i="3"/>
  <c r="P13933" i="3"/>
  <c r="P13934" i="3"/>
  <c r="P13935" i="3"/>
  <c r="P13936" i="3"/>
  <c r="P13937" i="3"/>
  <c r="P13938" i="3"/>
  <c r="P13939" i="3"/>
  <c r="P13940" i="3"/>
  <c r="P13941" i="3"/>
  <c r="P13942" i="3"/>
  <c r="P13943" i="3"/>
  <c r="P13944" i="3"/>
  <c r="P13945" i="3"/>
  <c r="P13946" i="3"/>
  <c r="P13947" i="3"/>
  <c r="P13948" i="3"/>
  <c r="P13949" i="3"/>
  <c r="P13950" i="3"/>
  <c r="P13951" i="3"/>
  <c r="P13952" i="3"/>
  <c r="P13953" i="3"/>
  <c r="P13954" i="3"/>
  <c r="P13955" i="3"/>
  <c r="P13956" i="3"/>
  <c r="P13957" i="3"/>
  <c r="P13958" i="3"/>
  <c r="P13959" i="3"/>
  <c r="P13960" i="3"/>
  <c r="P13961" i="3"/>
  <c r="P13962" i="3"/>
  <c r="P13963" i="3"/>
  <c r="P13964" i="3"/>
  <c r="P13965" i="3"/>
  <c r="P13966" i="3"/>
  <c r="P13967" i="3"/>
  <c r="P13968" i="3"/>
  <c r="P13969" i="3"/>
  <c r="P13970" i="3"/>
  <c r="P13971" i="3"/>
  <c r="P13972" i="3"/>
  <c r="P13973" i="3"/>
  <c r="P13974" i="3"/>
  <c r="P13975" i="3"/>
  <c r="P13976" i="3"/>
  <c r="P13977" i="3"/>
  <c r="P13978" i="3"/>
  <c r="P13979" i="3"/>
  <c r="P13980" i="3"/>
  <c r="P13981" i="3"/>
  <c r="P13982" i="3"/>
  <c r="P13983" i="3"/>
  <c r="P13984" i="3"/>
  <c r="P13985" i="3"/>
  <c r="P13986" i="3"/>
  <c r="P13987" i="3"/>
  <c r="P13988" i="3"/>
  <c r="P13989" i="3"/>
  <c r="P13990" i="3"/>
  <c r="P13991" i="3"/>
  <c r="P13992" i="3"/>
  <c r="P13993" i="3"/>
  <c r="P13994" i="3"/>
  <c r="P13995" i="3"/>
  <c r="P13996" i="3"/>
  <c r="P13997" i="3"/>
  <c r="P13998" i="3"/>
  <c r="P13999" i="3"/>
  <c r="P14000" i="3"/>
  <c r="P14001" i="3"/>
  <c r="P14002" i="3"/>
  <c r="P14003" i="3"/>
  <c r="P14004" i="3"/>
  <c r="P14005" i="3"/>
  <c r="P14006" i="3"/>
  <c r="P14007" i="3"/>
  <c r="P14008" i="3"/>
  <c r="P14009" i="3"/>
  <c r="P14010" i="3"/>
  <c r="P14011" i="3"/>
  <c r="P14012" i="3"/>
  <c r="P14013" i="3"/>
  <c r="P14014" i="3"/>
  <c r="P14015" i="3"/>
  <c r="P14016" i="3"/>
  <c r="P14017" i="3"/>
  <c r="P14018" i="3"/>
  <c r="P14019" i="3"/>
  <c r="P14020" i="3"/>
  <c r="P14021" i="3"/>
  <c r="P14022" i="3"/>
  <c r="P14023" i="3"/>
  <c r="P14024" i="3"/>
  <c r="P14025" i="3"/>
  <c r="P14026" i="3"/>
  <c r="P14027" i="3"/>
  <c r="P14028" i="3"/>
  <c r="P14029" i="3"/>
  <c r="P14030" i="3"/>
  <c r="P14031" i="3"/>
  <c r="P14032" i="3"/>
  <c r="P14033" i="3"/>
  <c r="P14034" i="3"/>
  <c r="P14035" i="3"/>
  <c r="P14036" i="3"/>
  <c r="P14037" i="3"/>
  <c r="P14038" i="3"/>
  <c r="P14039" i="3"/>
  <c r="P14040" i="3"/>
  <c r="P14041" i="3"/>
  <c r="P14042" i="3"/>
  <c r="P14043" i="3"/>
  <c r="P14044" i="3"/>
  <c r="P14045" i="3"/>
  <c r="P14046" i="3"/>
  <c r="P14047" i="3"/>
  <c r="P14048" i="3"/>
  <c r="P14049" i="3"/>
  <c r="P14050" i="3"/>
  <c r="P14051" i="3"/>
  <c r="P14052" i="3"/>
  <c r="P14053" i="3"/>
  <c r="P14054" i="3"/>
  <c r="P14055" i="3"/>
  <c r="P14056" i="3"/>
  <c r="P14057" i="3"/>
  <c r="P14058" i="3"/>
  <c r="P14059" i="3"/>
  <c r="P14060" i="3"/>
  <c r="P14061" i="3"/>
  <c r="P14062" i="3"/>
  <c r="P14063" i="3"/>
  <c r="P14064" i="3"/>
  <c r="P14065" i="3"/>
  <c r="P14066" i="3"/>
  <c r="P14067" i="3"/>
  <c r="P14068" i="3"/>
  <c r="P14069" i="3"/>
  <c r="P14070" i="3"/>
  <c r="P14071" i="3"/>
  <c r="P14072" i="3"/>
  <c r="P14073" i="3"/>
  <c r="P14074" i="3"/>
  <c r="P14075" i="3"/>
  <c r="P14076" i="3"/>
  <c r="P14077" i="3"/>
  <c r="P14078" i="3"/>
  <c r="P14079" i="3"/>
  <c r="P14080" i="3"/>
  <c r="P14081" i="3"/>
  <c r="P14082" i="3"/>
  <c r="P14083" i="3"/>
  <c r="P14084" i="3"/>
  <c r="P14085" i="3"/>
  <c r="P14086" i="3"/>
  <c r="P14087" i="3"/>
  <c r="P14088" i="3"/>
  <c r="P14089" i="3"/>
  <c r="P14090" i="3"/>
  <c r="P14091" i="3"/>
  <c r="P14092" i="3"/>
  <c r="P14093" i="3"/>
  <c r="P14094" i="3"/>
  <c r="P14095" i="3"/>
  <c r="P14096" i="3"/>
  <c r="P14097" i="3"/>
  <c r="P14098" i="3"/>
  <c r="P14099" i="3"/>
  <c r="P14100" i="3"/>
  <c r="P14101" i="3"/>
  <c r="P14102" i="3"/>
  <c r="P14103" i="3"/>
  <c r="P14104" i="3"/>
  <c r="P14105" i="3"/>
  <c r="P14106" i="3"/>
  <c r="P14107" i="3"/>
  <c r="P14108" i="3"/>
  <c r="P14109" i="3"/>
  <c r="P14110" i="3"/>
  <c r="P14111" i="3"/>
  <c r="P14112" i="3"/>
  <c r="P14113" i="3"/>
  <c r="P14114" i="3"/>
  <c r="P14115" i="3"/>
  <c r="P14116" i="3"/>
  <c r="P14117" i="3"/>
  <c r="P14118" i="3"/>
  <c r="P14119" i="3"/>
  <c r="P14120" i="3"/>
  <c r="P14121" i="3"/>
  <c r="P14122" i="3"/>
  <c r="P14123" i="3"/>
  <c r="P14124" i="3"/>
  <c r="P14125" i="3"/>
  <c r="P14126" i="3"/>
  <c r="P14127" i="3"/>
  <c r="P14128" i="3"/>
  <c r="P14129" i="3"/>
  <c r="P14130" i="3"/>
  <c r="P14131" i="3"/>
  <c r="P14132" i="3"/>
  <c r="P14133" i="3"/>
  <c r="P14134" i="3"/>
  <c r="P14135" i="3"/>
  <c r="P14136" i="3"/>
  <c r="P14137" i="3"/>
  <c r="P14138" i="3"/>
  <c r="P14139" i="3"/>
  <c r="P14140" i="3"/>
  <c r="P14141" i="3"/>
  <c r="P14142" i="3"/>
  <c r="P14143" i="3"/>
  <c r="P14144" i="3"/>
  <c r="P14145" i="3"/>
  <c r="P14146" i="3"/>
  <c r="P14147" i="3"/>
  <c r="P14148" i="3"/>
  <c r="P14149" i="3"/>
  <c r="P14150" i="3"/>
  <c r="P14151" i="3"/>
  <c r="P14152" i="3"/>
  <c r="P14153" i="3"/>
  <c r="P14154" i="3"/>
  <c r="P14155" i="3"/>
  <c r="P14156" i="3"/>
  <c r="P14157" i="3"/>
  <c r="P14158" i="3"/>
  <c r="P14159" i="3"/>
  <c r="P14160" i="3"/>
  <c r="P14161" i="3"/>
  <c r="P14162" i="3"/>
  <c r="P14163" i="3"/>
  <c r="P14164" i="3"/>
  <c r="P14165" i="3"/>
  <c r="P14166" i="3"/>
  <c r="P14167" i="3"/>
  <c r="P14168" i="3"/>
  <c r="P14169" i="3"/>
  <c r="P14170" i="3"/>
  <c r="P14171" i="3"/>
  <c r="P14172" i="3"/>
  <c r="P14173" i="3"/>
  <c r="P14174" i="3"/>
  <c r="P14175" i="3"/>
  <c r="P14176" i="3"/>
  <c r="P14177" i="3"/>
  <c r="P14178" i="3"/>
  <c r="P14179" i="3"/>
  <c r="P14180" i="3"/>
  <c r="P14181" i="3"/>
  <c r="P14182" i="3"/>
  <c r="P14183" i="3"/>
  <c r="P14184" i="3"/>
  <c r="P14185" i="3"/>
  <c r="P14186" i="3"/>
  <c r="P14187" i="3"/>
  <c r="P14188" i="3"/>
  <c r="P14189" i="3"/>
  <c r="P14190" i="3"/>
  <c r="P14191" i="3"/>
  <c r="P14192" i="3"/>
  <c r="P14193" i="3"/>
  <c r="P14194" i="3"/>
  <c r="P14195" i="3"/>
  <c r="P14196" i="3"/>
  <c r="P14197" i="3"/>
  <c r="P14198" i="3"/>
  <c r="P14199" i="3"/>
  <c r="P14200" i="3"/>
  <c r="P14201" i="3"/>
  <c r="P14202" i="3"/>
  <c r="P14203" i="3"/>
  <c r="P14204" i="3"/>
  <c r="P14205" i="3"/>
  <c r="P14206" i="3"/>
  <c r="P14207" i="3"/>
  <c r="P14208" i="3"/>
  <c r="P14209" i="3"/>
  <c r="P14210" i="3"/>
  <c r="P14211" i="3"/>
  <c r="P14212" i="3"/>
  <c r="P14213" i="3"/>
  <c r="P14214" i="3"/>
  <c r="P14215" i="3"/>
  <c r="P14216" i="3"/>
  <c r="P14217" i="3"/>
  <c r="P14218" i="3"/>
  <c r="P14219" i="3"/>
  <c r="P14220" i="3"/>
  <c r="P14221" i="3"/>
  <c r="P14222" i="3"/>
  <c r="P14223" i="3"/>
  <c r="P14224" i="3"/>
  <c r="P14225" i="3"/>
  <c r="P14226" i="3"/>
  <c r="P14227" i="3"/>
  <c r="P14228" i="3"/>
  <c r="P14229" i="3"/>
  <c r="P14230" i="3"/>
  <c r="P14231" i="3"/>
  <c r="P14232" i="3"/>
  <c r="P14233" i="3"/>
  <c r="P14234" i="3"/>
  <c r="P14235" i="3"/>
  <c r="P14236" i="3"/>
  <c r="P14237" i="3"/>
  <c r="P14238" i="3"/>
  <c r="P14239" i="3"/>
  <c r="P14240" i="3"/>
  <c r="P14241" i="3"/>
  <c r="P14242" i="3"/>
  <c r="P14243" i="3"/>
  <c r="P14244" i="3"/>
  <c r="P14245" i="3"/>
  <c r="P14246" i="3"/>
  <c r="P14247" i="3"/>
  <c r="P14248" i="3"/>
  <c r="P14249" i="3"/>
  <c r="P14250" i="3"/>
  <c r="P14251" i="3"/>
  <c r="P14252" i="3"/>
  <c r="P14253" i="3"/>
  <c r="P14254" i="3"/>
  <c r="P14255" i="3"/>
  <c r="P14256" i="3"/>
  <c r="P14257" i="3"/>
  <c r="P14258" i="3"/>
  <c r="P14259" i="3"/>
  <c r="P14260" i="3"/>
  <c r="P14261" i="3"/>
  <c r="P14262" i="3"/>
  <c r="P14263" i="3"/>
  <c r="P14264" i="3"/>
  <c r="P14265" i="3"/>
  <c r="P14266" i="3"/>
  <c r="P14267" i="3"/>
  <c r="P14268" i="3"/>
  <c r="P14269" i="3"/>
  <c r="P14270" i="3"/>
  <c r="P14271" i="3"/>
  <c r="P14272" i="3"/>
  <c r="P14273" i="3"/>
  <c r="P14274" i="3"/>
  <c r="P14275" i="3"/>
  <c r="P14276" i="3"/>
  <c r="P14277" i="3"/>
  <c r="P14278" i="3"/>
  <c r="P14279" i="3"/>
  <c r="P14280" i="3"/>
  <c r="P14281" i="3"/>
  <c r="P14282" i="3"/>
  <c r="P14283" i="3"/>
  <c r="P14284" i="3"/>
  <c r="P14285" i="3"/>
  <c r="P14286" i="3"/>
  <c r="P14287" i="3"/>
  <c r="P14288" i="3"/>
  <c r="P14289" i="3"/>
  <c r="P14290" i="3"/>
  <c r="P14291" i="3"/>
  <c r="P14292" i="3"/>
  <c r="P14293" i="3"/>
  <c r="P14294" i="3"/>
  <c r="P14295" i="3"/>
  <c r="P14296" i="3"/>
  <c r="P14297" i="3"/>
  <c r="P14298" i="3"/>
  <c r="P14299" i="3"/>
  <c r="P14300" i="3"/>
  <c r="P14301" i="3"/>
  <c r="P14302" i="3"/>
  <c r="P14303" i="3"/>
  <c r="P14304" i="3"/>
  <c r="P14305" i="3"/>
  <c r="P14306" i="3"/>
  <c r="P14307" i="3"/>
  <c r="P14308" i="3"/>
  <c r="P14309" i="3"/>
  <c r="P14310" i="3"/>
  <c r="P14311" i="3"/>
  <c r="P14312" i="3"/>
  <c r="P14313" i="3"/>
  <c r="P14314" i="3"/>
  <c r="P14315" i="3"/>
  <c r="P14316" i="3"/>
  <c r="P14317" i="3"/>
  <c r="P14318" i="3"/>
  <c r="P14319" i="3"/>
  <c r="P14320" i="3"/>
  <c r="P14321" i="3"/>
  <c r="P14322" i="3"/>
  <c r="P14323" i="3"/>
  <c r="P14324" i="3"/>
  <c r="P14325" i="3"/>
  <c r="P14326" i="3"/>
  <c r="P14327" i="3"/>
  <c r="P14328" i="3"/>
  <c r="P14329" i="3"/>
  <c r="P14330" i="3"/>
  <c r="P14331" i="3"/>
  <c r="P14332" i="3"/>
  <c r="P14333" i="3"/>
  <c r="P14334" i="3"/>
  <c r="P14335" i="3"/>
  <c r="P14336" i="3"/>
  <c r="P14337" i="3"/>
  <c r="P14338" i="3"/>
  <c r="P14339" i="3"/>
  <c r="P14340" i="3"/>
  <c r="P14341" i="3"/>
  <c r="P14342" i="3"/>
  <c r="P14343" i="3"/>
  <c r="P14344" i="3"/>
  <c r="P14345" i="3"/>
  <c r="P14346" i="3"/>
  <c r="P14347" i="3"/>
  <c r="P14348" i="3"/>
  <c r="P14349" i="3"/>
  <c r="P14350" i="3"/>
  <c r="P14351" i="3"/>
  <c r="P14352" i="3"/>
  <c r="P14353" i="3"/>
  <c r="P14354" i="3"/>
  <c r="P14355" i="3"/>
  <c r="P14356" i="3"/>
  <c r="P14357" i="3"/>
  <c r="P14358" i="3"/>
  <c r="P14359" i="3"/>
  <c r="P14360" i="3"/>
  <c r="P14361" i="3"/>
  <c r="P14362" i="3"/>
  <c r="P14363" i="3"/>
  <c r="P14364" i="3"/>
  <c r="P14365" i="3"/>
  <c r="P14366" i="3"/>
  <c r="P14367" i="3"/>
  <c r="P14368" i="3"/>
  <c r="P14369" i="3"/>
  <c r="P14370" i="3"/>
  <c r="P14371" i="3"/>
  <c r="P14372" i="3"/>
  <c r="P14373" i="3"/>
  <c r="P14374" i="3"/>
  <c r="P14375" i="3"/>
  <c r="P14376" i="3"/>
  <c r="P14377" i="3"/>
  <c r="P14378" i="3"/>
  <c r="P14379" i="3"/>
  <c r="P14380" i="3"/>
  <c r="P14381" i="3"/>
  <c r="P14382" i="3"/>
  <c r="P14383" i="3"/>
  <c r="P14384" i="3"/>
  <c r="P14385" i="3"/>
  <c r="P14386" i="3"/>
  <c r="P14387" i="3"/>
  <c r="P14388" i="3"/>
  <c r="P14389" i="3"/>
  <c r="P14390" i="3"/>
  <c r="P14391" i="3"/>
  <c r="P14392" i="3"/>
  <c r="P14393" i="3"/>
  <c r="P14394" i="3"/>
  <c r="P14395" i="3"/>
  <c r="P14396" i="3"/>
  <c r="P14397" i="3"/>
  <c r="P14398" i="3"/>
  <c r="P14399" i="3"/>
  <c r="P14400" i="3"/>
  <c r="P14401" i="3"/>
  <c r="P14402" i="3"/>
  <c r="P14403" i="3"/>
  <c r="P14404" i="3"/>
  <c r="P14405" i="3"/>
  <c r="P14406" i="3"/>
  <c r="P14407" i="3"/>
  <c r="P14408" i="3"/>
  <c r="P14409" i="3"/>
  <c r="P14410" i="3"/>
  <c r="P14411" i="3"/>
  <c r="P14412" i="3"/>
  <c r="P14413" i="3"/>
  <c r="P14414" i="3"/>
  <c r="P14415" i="3"/>
  <c r="P14416" i="3"/>
  <c r="P14417" i="3"/>
  <c r="P14418" i="3"/>
  <c r="P14419" i="3"/>
  <c r="P14420" i="3"/>
  <c r="P14421" i="3"/>
  <c r="P14422" i="3"/>
  <c r="P14423" i="3"/>
  <c r="P14424" i="3"/>
  <c r="P14425" i="3"/>
  <c r="P14426" i="3"/>
  <c r="P14427" i="3"/>
  <c r="P14428" i="3"/>
  <c r="P14429" i="3"/>
  <c r="P14430" i="3"/>
  <c r="P14431" i="3"/>
  <c r="P14432" i="3"/>
  <c r="P14433" i="3"/>
  <c r="P14434" i="3"/>
  <c r="P14435" i="3"/>
  <c r="P14436" i="3"/>
  <c r="P14437" i="3"/>
  <c r="P14438" i="3"/>
  <c r="P14439" i="3"/>
  <c r="P14440" i="3"/>
  <c r="P14441" i="3"/>
  <c r="P14442" i="3"/>
  <c r="P14443" i="3"/>
  <c r="P14444" i="3"/>
  <c r="P14445" i="3"/>
  <c r="P14446" i="3"/>
  <c r="P14447" i="3"/>
  <c r="P14448" i="3"/>
  <c r="P14449" i="3"/>
  <c r="P14450" i="3"/>
  <c r="P14451" i="3"/>
  <c r="P14452" i="3"/>
  <c r="P14453" i="3"/>
  <c r="P14454" i="3"/>
  <c r="P14455" i="3"/>
  <c r="P14456" i="3"/>
  <c r="P14457" i="3"/>
  <c r="P14458" i="3"/>
  <c r="P14459" i="3"/>
  <c r="P14460" i="3"/>
  <c r="P14461" i="3"/>
  <c r="P14462" i="3"/>
  <c r="P14463" i="3"/>
  <c r="P14464" i="3"/>
  <c r="P14465" i="3"/>
  <c r="P14466" i="3"/>
  <c r="P14467" i="3"/>
  <c r="P14468" i="3"/>
  <c r="P14469" i="3"/>
  <c r="P14470" i="3"/>
  <c r="P14471" i="3"/>
  <c r="P14472" i="3"/>
  <c r="P14473" i="3"/>
  <c r="P14474" i="3"/>
  <c r="P14475" i="3"/>
  <c r="P14476" i="3"/>
  <c r="P14477" i="3"/>
  <c r="P14478" i="3"/>
  <c r="P14479" i="3"/>
  <c r="P14480" i="3"/>
  <c r="P14481" i="3"/>
  <c r="P14482" i="3"/>
  <c r="P14483" i="3"/>
  <c r="P14484" i="3"/>
  <c r="P14485" i="3"/>
  <c r="P14486" i="3"/>
  <c r="P14487" i="3"/>
  <c r="P14488" i="3"/>
  <c r="P14489" i="3"/>
  <c r="P14490" i="3"/>
  <c r="P14491" i="3"/>
  <c r="P14492" i="3"/>
  <c r="P14493" i="3"/>
  <c r="P14494" i="3"/>
  <c r="P14495" i="3"/>
  <c r="P14496" i="3"/>
  <c r="P14497" i="3"/>
  <c r="P14498" i="3"/>
  <c r="P14499" i="3"/>
  <c r="P14500" i="3"/>
  <c r="P14501" i="3"/>
  <c r="P14502" i="3"/>
  <c r="P14503" i="3"/>
  <c r="P14504" i="3"/>
  <c r="P14505" i="3"/>
  <c r="P14506" i="3"/>
  <c r="P14507" i="3"/>
  <c r="P14508" i="3"/>
  <c r="P14509" i="3"/>
  <c r="P14510" i="3"/>
  <c r="P14511" i="3"/>
  <c r="P14512" i="3"/>
  <c r="P14513" i="3"/>
  <c r="P14514" i="3"/>
  <c r="P14515" i="3"/>
  <c r="P14516" i="3"/>
  <c r="P14517" i="3"/>
  <c r="P14518" i="3"/>
  <c r="P14519" i="3"/>
  <c r="P14520" i="3"/>
  <c r="P14521" i="3"/>
  <c r="P14522" i="3"/>
  <c r="P14523" i="3"/>
  <c r="P14524" i="3"/>
  <c r="P14525" i="3"/>
  <c r="P14526" i="3"/>
  <c r="P14527" i="3"/>
  <c r="P14528" i="3"/>
  <c r="P14529" i="3"/>
  <c r="P14530" i="3"/>
  <c r="P14531" i="3"/>
  <c r="P14532" i="3"/>
  <c r="P14533" i="3"/>
  <c r="P14534" i="3"/>
  <c r="P14535" i="3"/>
  <c r="P14536" i="3"/>
  <c r="P14537" i="3"/>
  <c r="P14538" i="3"/>
  <c r="P14539" i="3"/>
  <c r="P14540" i="3"/>
  <c r="P14541" i="3"/>
  <c r="P14542" i="3"/>
  <c r="P14543" i="3"/>
  <c r="P14544" i="3"/>
  <c r="P14545" i="3"/>
  <c r="P14546" i="3"/>
  <c r="P14547" i="3"/>
  <c r="P14548" i="3"/>
  <c r="P14549" i="3"/>
  <c r="P14550" i="3"/>
  <c r="P14551" i="3"/>
  <c r="P14552" i="3"/>
  <c r="P14553" i="3"/>
  <c r="P14554" i="3"/>
  <c r="P14555" i="3"/>
  <c r="P14556" i="3"/>
  <c r="P14557" i="3"/>
  <c r="P14558" i="3"/>
  <c r="P14559" i="3"/>
  <c r="P14560" i="3"/>
  <c r="P14561" i="3"/>
  <c r="P14562" i="3"/>
  <c r="P14563" i="3"/>
  <c r="P14564" i="3"/>
  <c r="P14565" i="3"/>
  <c r="P14566" i="3"/>
  <c r="P14567" i="3"/>
  <c r="P14568" i="3"/>
  <c r="P14569" i="3"/>
  <c r="P14570" i="3"/>
  <c r="P14571" i="3"/>
  <c r="P14572" i="3"/>
  <c r="P14573" i="3"/>
  <c r="P14574" i="3"/>
  <c r="P14575" i="3"/>
  <c r="P14576" i="3"/>
  <c r="P14577" i="3"/>
  <c r="P14578" i="3"/>
  <c r="P14579" i="3"/>
  <c r="P14580" i="3"/>
  <c r="P14581" i="3"/>
  <c r="P14582" i="3"/>
  <c r="P14583" i="3"/>
  <c r="P14584" i="3"/>
  <c r="P14585" i="3"/>
  <c r="P14586" i="3"/>
  <c r="P14587" i="3"/>
  <c r="P14588" i="3"/>
  <c r="P14589" i="3"/>
  <c r="P14590" i="3"/>
  <c r="P14591" i="3"/>
  <c r="P14592" i="3"/>
  <c r="P14593" i="3"/>
  <c r="P14594" i="3"/>
  <c r="P14595" i="3"/>
  <c r="P14596" i="3"/>
  <c r="P14597" i="3"/>
  <c r="P14598" i="3"/>
  <c r="P14599" i="3"/>
  <c r="P14600" i="3"/>
  <c r="P14601" i="3"/>
  <c r="P14602" i="3"/>
  <c r="P14603" i="3"/>
  <c r="P14604" i="3"/>
  <c r="P14605" i="3"/>
  <c r="P14606" i="3"/>
  <c r="P14607" i="3"/>
  <c r="P14608" i="3"/>
  <c r="P14609" i="3"/>
  <c r="P14610" i="3"/>
  <c r="P14611" i="3"/>
  <c r="P14612" i="3"/>
  <c r="P14613" i="3"/>
  <c r="P14614" i="3"/>
  <c r="P14615" i="3"/>
  <c r="P14616" i="3"/>
  <c r="P14617" i="3"/>
  <c r="P14618" i="3"/>
  <c r="P14619" i="3"/>
  <c r="P14620" i="3"/>
  <c r="P14621" i="3"/>
  <c r="P14622" i="3"/>
  <c r="P14623" i="3"/>
  <c r="P14624" i="3"/>
  <c r="P14625" i="3"/>
  <c r="P14626" i="3"/>
  <c r="P14627" i="3"/>
  <c r="P14628" i="3"/>
  <c r="P14629" i="3"/>
  <c r="P14630" i="3"/>
  <c r="P14631" i="3"/>
  <c r="P14632" i="3"/>
  <c r="P14633" i="3"/>
  <c r="P14634" i="3"/>
  <c r="P14635" i="3"/>
  <c r="P14636" i="3"/>
  <c r="P14637" i="3"/>
  <c r="P14638" i="3"/>
  <c r="P14639" i="3"/>
  <c r="P14640" i="3"/>
  <c r="P14641" i="3"/>
  <c r="P14642" i="3"/>
  <c r="P14643" i="3"/>
  <c r="P14644" i="3"/>
  <c r="P14645" i="3"/>
  <c r="P14646" i="3"/>
  <c r="P14647" i="3"/>
  <c r="P14648" i="3"/>
  <c r="P14649" i="3"/>
  <c r="P14650" i="3"/>
  <c r="P14651" i="3"/>
  <c r="P14652" i="3"/>
  <c r="P14653" i="3"/>
  <c r="P14654" i="3"/>
  <c r="P14655" i="3"/>
  <c r="P14656" i="3"/>
  <c r="P14657" i="3"/>
  <c r="P14658" i="3"/>
  <c r="P14659" i="3"/>
  <c r="P14660" i="3"/>
  <c r="P14661" i="3"/>
  <c r="P14662" i="3"/>
  <c r="P14663" i="3"/>
  <c r="P14664" i="3"/>
  <c r="P14665" i="3"/>
  <c r="P14666" i="3"/>
  <c r="P14667" i="3"/>
  <c r="P14668" i="3"/>
  <c r="P14669" i="3"/>
  <c r="P14670" i="3"/>
  <c r="P14671" i="3"/>
  <c r="P14672" i="3"/>
  <c r="P14673" i="3"/>
  <c r="P14674" i="3"/>
  <c r="P14675" i="3"/>
  <c r="P14676" i="3"/>
  <c r="P14677" i="3"/>
  <c r="P14678" i="3"/>
  <c r="P14679" i="3"/>
  <c r="P14680" i="3"/>
  <c r="P14681" i="3"/>
  <c r="P14682" i="3"/>
  <c r="P14683" i="3"/>
  <c r="P14684" i="3"/>
  <c r="P14685" i="3"/>
  <c r="P14686" i="3"/>
  <c r="P14687" i="3"/>
  <c r="P14688" i="3"/>
  <c r="P14689" i="3"/>
  <c r="P14690" i="3"/>
  <c r="P14691" i="3"/>
  <c r="P14692" i="3"/>
  <c r="P14693" i="3"/>
  <c r="P14694" i="3"/>
  <c r="P14695" i="3"/>
  <c r="P14696" i="3"/>
  <c r="P14697" i="3"/>
  <c r="P14698" i="3"/>
  <c r="P14699" i="3"/>
  <c r="P14700" i="3"/>
  <c r="P14701" i="3"/>
  <c r="P14702" i="3"/>
  <c r="P14703" i="3"/>
  <c r="P14704" i="3"/>
  <c r="P14705" i="3"/>
  <c r="P14706" i="3"/>
  <c r="P14707" i="3"/>
  <c r="P14708" i="3"/>
  <c r="P14709" i="3"/>
  <c r="P14710" i="3"/>
  <c r="P14711" i="3"/>
  <c r="P14712" i="3"/>
  <c r="P14713" i="3"/>
  <c r="P14714" i="3"/>
  <c r="P14715" i="3"/>
  <c r="P14716" i="3"/>
  <c r="P14717" i="3"/>
  <c r="P14718" i="3"/>
  <c r="P14719" i="3"/>
  <c r="P14720" i="3"/>
  <c r="P14721" i="3"/>
  <c r="P14722" i="3"/>
  <c r="P14723" i="3"/>
  <c r="P14724" i="3"/>
  <c r="P14725" i="3"/>
  <c r="P14726" i="3"/>
  <c r="P14727" i="3"/>
  <c r="P14728" i="3"/>
  <c r="P14729" i="3"/>
  <c r="P14730" i="3"/>
  <c r="P14731" i="3"/>
  <c r="P14732" i="3"/>
  <c r="P14733" i="3"/>
  <c r="P14734" i="3"/>
  <c r="P14735" i="3"/>
  <c r="P14736" i="3"/>
  <c r="P14737" i="3"/>
  <c r="P14738" i="3"/>
  <c r="P14739" i="3"/>
  <c r="P14740" i="3"/>
  <c r="P14741" i="3"/>
  <c r="P14742" i="3"/>
  <c r="P14743" i="3"/>
  <c r="P14744" i="3"/>
  <c r="P14745" i="3"/>
  <c r="P14746" i="3"/>
  <c r="P14747" i="3"/>
  <c r="P14748" i="3"/>
  <c r="P14749" i="3"/>
  <c r="P14750" i="3"/>
  <c r="P14751" i="3"/>
  <c r="P14752" i="3"/>
  <c r="P14753" i="3"/>
  <c r="P14754" i="3"/>
  <c r="P14755" i="3"/>
  <c r="P14756" i="3"/>
  <c r="P14757" i="3"/>
  <c r="P14758" i="3"/>
  <c r="P14759" i="3"/>
  <c r="P14760" i="3"/>
  <c r="P14761" i="3"/>
  <c r="P14762" i="3"/>
  <c r="P14763" i="3"/>
  <c r="P14764" i="3"/>
  <c r="P14765" i="3"/>
  <c r="P14766" i="3"/>
  <c r="P14767" i="3"/>
  <c r="P14768" i="3"/>
  <c r="P14769" i="3"/>
  <c r="P14770" i="3"/>
  <c r="P14771" i="3"/>
  <c r="P14772" i="3"/>
  <c r="P14773" i="3"/>
  <c r="P14774" i="3"/>
  <c r="P14775" i="3"/>
  <c r="P14776" i="3"/>
  <c r="P14777" i="3"/>
  <c r="P14778" i="3"/>
  <c r="P14779" i="3"/>
  <c r="P14780" i="3"/>
  <c r="P14781" i="3"/>
  <c r="P14782" i="3"/>
  <c r="P14783" i="3"/>
  <c r="P14784" i="3"/>
  <c r="P14785" i="3"/>
  <c r="P14786" i="3"/>
  <c r="P14787" i="3"/>
  <c r="P14788" i="3"/>
  <c r="P14789" i="3"/>
  <c r="P14790" i="3"/>
  <c r="P14791" i="3"/>
  <c r="P14792" i="3"/>
  <c r="P14793" i="3"/>
  <c r="P14794" i="3"/>
  <c r="P14795" i="3"/>
  <c r="P14796" i="3"/>
  <c r="P14797" i="3"/>
  <c r="P14798" i="3"/>
  <c r="P14799" i="3"/>
  <c r="P14800" i="3"/>
  <c r="P14801" i="3"/>
  <c r="P14802" i="3"/>
  <c r="P14803" i="3"/>
  <c r="P14804" i="3"/>
  <c r="P14805" i="3"/>
  <c r="P14806" i="3"/>
  <c r="P14807" i="3"/>
  <c r="P14808" i="3"/>
  <c r="P14809" i="3"/>
  <c r="P14810" i="3"/>
  <c r="P14811" i="3"/>
  <c r="P14812" i="3"/>
  <c r="P14813" i="3"/>
  <c r="P14814" i="3"/>
  <c r="P14815" i="3"/>
  <c r="P14816" i="3"/>
  <c r="P14817" i="3"/>
  <c r="P14818" i="3"/>
  <c r="P14819" i="3"/>
  <c r="P14820" i="3"/>
  <c r="P14821" i="3"/>
  <c r="P14822" i="3"/>
  <c r="P14823" i="3"/>
  <c r="P14824" i="3"/>
  <c r="P14825" i="3"/>
  <c r="P14826" i="3"/>
  <c r="P14827" i="3"/>
  <c r="P14828" i="3"/>
  <c r="P14829" i="3"/>
  <c r="P14830" i="3"/>
  <c r="P14831" i="3"/>
  <c r="P14832" i="3"/>
  <c r="P14833" i="3"/>
  <c r="P14834" i="3"/>
  <c r="P14835" i="3"/>
  <c r="P14836" i="3"/>
  <c r="P14837" i="3"/>
  <c r="P14838" i="3"/>
  <c r="P14839" i="3"/>
  <c r="P14840" i="3"/>
  <c r="P14841" i="3"/>
  <c r="P14842" i="3"/>
  <c r="P14843" i="3"/>
  <c r="P14844" i="3"/>
  <c r="P14845" i="3"/>
  <c r="P14846" i="3"/>
  <c r="P14847" i="3"/>
  <c r="P14848" i="3"/>
  <c r="P14849" i="3"/>
  <c r="P14850" i="3"/>
  <c r="P14851" i="3"/>
  <c r="P14852" i="3"/>
  <c r="P14853" i="3"/>
  <c r="P14854" i="3"/>
  <c r="P14855" i="3"/>
  <c r="P14856" i="3"/>
  <c r="P14857" i="3"/>
  <c r="P14858" i="3"/>
  <c r="P14859" i="3"/>
  <c r="P14860" i="3"/>
  <c r="P14861" i="3"/>
  <c r="P14862" i="3"/>
  <c r="P14863" i="3"/>
  <c r="P14864" i="3"/>
  <c r="P14865" i="3"/>
  <c r="P14866" i="3"/>
  <c r="P14867" i="3"/>
  <c r="P14868" i="3"/>
  <c r="P14869" i="3"/>
  <c r="P14870" i="3"/>
  <c r="P14871" i="3"/>
  <c r="P14872" i="3"/>
  <c r="P14873" i="3"/>
  <c r="P14874" i="3"/>
  <c r="P14875" i="3"/>
  <c r="P14876" i="3"/>
  <c r="P14877" i="3"/>
  <c r="P14878" i="3"/>
  <c r="P14879" i="3"/>
  <c r="P14880" i="3"/>
  <c r="P14881" i="3"/>
  <c r="P14882" i="3"/>
  <c r="P14883" i="3"/>
  <c r="P14884" i="3"/>
  <c r="P14885" i="3"/>
  <c r="P14886" i="3"/>
  <c r="P14887" i="3"/>
  <c r="P14888" i="3"/>
  <c r="P14889" i="3"/>
  <c r="P14890" i="3"/>
  <c r="P14891" i="3"/>
  <c r="P14892" i="3"/>
  <c r="P14893" i="3"/>
  <c r="P14894" i="3"/>
  <c r="P14895" i="3"/>
  <c r="P14896" i="3"/>
  <c r="P14897" i="3"/>
  <c r="P14898" i="3"/>
  <c r="P14899" i="3"/>
  <c r="P14900" i="3"/>
  <c r="P14901" i="3"/>
  <c r="P14902" i="3"/>
  <c r="P14903" i="3"/>
  <c r="P14904" i="3"/>
  <c r="P14905" i="3"/>
  <c r="P14906" i="3"/>
  <c r="P14907" i="3"/>
  <c r="P14908" i="3"/>
  <c r="P14909" i="3"/>
  <c r="P14910" i="3"/>
  <c r="P14911" i="3"/>
  <c r="P14912" i="3"/>
  <c r="P14913" i="3"/>
  <c r="P14914" i="3"/>
  <c r="P14915" i="3"/>
  <c r="P14916" i="3"/>
  <c r="P14917" i="3"/>
  <c r="P14918" i="3"/>
  <c r="P14919" i="3"/>
  <c r="P14920" i="3"/>
  <c r="P14921" i="3"/>
  <c r="P14922" i="3"/>
  <c r="P14923" i="3"/>
  <c r="P14924" i="3"/>
  <c r="P14925" i="3"/>
  <c r="P14926" i="3"/>
  <c r="P14927" i="3"/>
  <c r="P14928" i="3"/>
  <c r="P14929" i="3"/>
  <c r="P14930" i="3"/>
  <c r="P14931" i="3"/>
  <c r="P14932" i="3"/>
  <c r="P14933" i="3"/>
  <c r="P14934" i="3"/>
  <c r="P14935" i="3"/>
  <c r="P14936" i="3"/>
  <c r="P14937" i="3"/>
  <c r="P14938" i="3"/>
  <c r="P14939" i="3"/>
  <c r="P14940" i="3"/>
  <c r="P14941" i="3"/>
  <c r="P14942" i="3"/>
  <c r="P14943" i="3"/>
  <c r="P14944" i="3"/>
  <c r="P14945" i="3"/>
  <c r="P14946" i="3"/>
  <c r="P14947" i="3"/>
  <c r="P14948" i="3"/>
  <c r="P14949" i="3"/>
  <c r="P14950" i="3"/>
  <c r="F3" i="2"/>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M10601" i="3" s="1"/>
  <c r="N10601" i="3" s="1"/>
  <c r="F151" i="2"/>
  <c r="F152" i="2"/>
  <c r="M10914" i="3" s="1"/>
  <c r="N10914" i="3" s="1"/>
  <c r="F153" i="2"/>
  <c r="F154" i="2"/>
  <c r="M10999" i="3" s="1"/>
  <c r="N10999" i="3" s="1"/>
  <c r="F155" i="2"/>
  <c r="F156" i="2"/>
  <c r="M11170" i="3" s="1"/>
  <c r="N11170" i="3" s="1"/>
  <c r="F157" i="2"/>
  <c r="M11099" i="3" s="1"/>
  <c r="N11099" i="3" s="1"/>
  <c r="F158" i="2"/>
  <c r="M11227" i="3" s="1"/>
  <c r="N11227" i="3" s="1"/>
  <c r="F159" i="2"/>
  <c r="F160" i="2"/>
  <c r="M11426" i="3" s="1"/>
  <c r="N11426" i="3" s="1"/>
  <c r="F161" i="2"/>
  <c r="F162" i="2"/>
  <c r="F163" i="2"/>
  <c r="F164" i="2"/>
  <c r="M11596" i="3" s="1"/>
  <c r="N11596" i="3" s="1"/>
  <c r="F165" i="2"/>
  <c r="M11625" i="3" s="1"/>
  <c r="N11625" i="3" s="1"/>
  <c r="F166" i="2"/>
  <c r="M11682" i="3" s="1"/>
  <c r="N11682" i="3" s="1"/>
  <c r="F167" i="2"/>
  <c r="F168" i="2"/>
  <c r="M11881" i="3" s="1"/>
  <c r="N11881" i="3" s="1"/>
  <c r="F169" i="2"/>
  <c r="M11895" i="3" s="1"/>
  <c r="N11895" i="3" s="1"/>
  <c r="F170" i="2"/>
  <c r="M11909" i="3" s="1"/>
  <c r="N11909" i="3" s="1"/>
  <c r="F171" i="2"/>
  <c r="F172" i="2"/>
  <c r="M12108" i="3" s="1"/>
  <c r="N12108" i="3" s="1"/>
  <c r="F173" i="2"/>
  <c r="F174" i="2"/>
  <c r="F175" i="2"/>
  <c r="F176" i="2"/>
  <c r="M12411" i="3" s="1"/>
  <c r="N12411" i="3" s="1"/>
  <c r="F177" i="2"/>
  <c r="F178" i="2"/>
  <c r="M12546" i="3" s="1"/>
  <c r="N12546" i="3" s="1"/>
  <c r="F179" i="2"/>
  <c r="F180" i="2"/>
  <c r="M12663" i="3" s="1"/>
  <c r="N12663" i="3" s="1"/>
  <c r="F181" i="2"/>
  <c r="M12818" i="3" s="1"/>
  <c r="N12818" i="3" s="1"/>
  <c r="F182" i="2"/>
  <c r="M12927" i="3" s="1"/>
  <c r="N12927" i="3" s="1"/>
  <c r="F183" i="2"/>
  <c r="F184" i="2"/>
  <c r="M13071" i="3" s="1"/>
  <c r="N13071" i="3" s="1"/>
  <c r="F185" i="2"/>
  <c r="M13202" i="3" s="1"/>
  <c r="N13202" i="3" s="1"/>
  <c r="F186" i="2"/>
  <c r="M13343" i="3" s="1"/>
  <c r="N13343" i="3" s="1"/>
  <c r="F187" i="2"/>
  <c r="F188" i="2"/>
  <c r="M13487" i="3" s="1"/>
  <c r="N13487" i="3" s="1"/>
  <c r="F189" i="2"/>
  <c r="M13522" i="3" s="1"/>
  <c r="N13522" i="3" s="1"/>
  <c r="F190" i="2"/>
  <c r="M13567" i="3" s="1"/>
  <c r="N13567" i="3" s="1"/>
  <c r="F191" i="2"/>
  <c r="F192" i="2"/>
  <c r="M13679" i="3" s="1"/>
  <c r="N13679" i="3" s="1"/>
  <c r="F193" i="2"/>
  <c r="M13703" i="3" s="1"/>
  <c r="N13703" i="3" s="1"/>
  <c r="F194" i="2"/>
  <c r="M13951" i="3" s="1"/>
  <c r="N13951" i="3" s="1"/>
  <c r="F195" i="2"/>
  <c r="F196" i="2"/>
  <c r="M14031" i="3" s="1"/>
  <c r="N14031" i="3" s="1"/>
  <c r="F197" i="2"/>
  <c r="M14034" i="3" s="1"/>
  <c r="N14034" i="3" s="1"/>
  <c r="F198" i="2"/>
  <c r="M14058" i="3" s="1"/>
  <c r="N14058" i="3" s="1"/>
  <c r="F199" i="2"/>
  <c r="F200" i="2"/>
  <c r="M14166" i="3" s="1"/>
  <c r="N14166" i="3" s="1"/>
  <c r="F201" i="2"/>
  <c r="M14215" i="3" s="1"/>
  <c r="N14215" i="3" s="1"/>
  <c r="F202" i="2"/>
  <c r="M14258" i="3" s="1"/>
  <c r="N14258" i="3" s="1"/>
  <c r="F203" i="2"/>
  <c r="F204" i="2"/>
  <c r="M14327" i="3" s="1"/>
  <c r="N14327" i="3" s="1"/>
  <c r="F205" i="2"/>
  <c r="M14399" i="3" s="1"/>
  <c r="N14399" i="3" s="1"/>
  <c r="F206" i="2"/>
  <c r="M14538" i="3" s="1"/>
  <c r="N14538" i="3" s="1"/>
  <c r="F207" i="2"/>
  <c r="M14463" i="3" s="1"/>
  <c r="N14463" i="3" s="1"/>
  <c r="F208" i="2"/>
  <c r="M14486" i="3" s="1"/>
  <c r="N14486" i="3" s="1"/>
  <c r="F209" i="2"/>
  <c r="M14510" i="3" s="1"/>
  <c r="N14510" i="3" s="1"/>
  <c r="F210" i="2"/>
  <c r="M14517" i="3" s="1"/>
  <c r="N14517" i="3" s="1"/>
  <c r="F211" i="2"/>
  <c r="M14689" i="3" s="1"/>
  <c r="N14689" i="3" s="1"/>
  <c r="F2" i="2"/>
  <c r="M9" i="3" l="1"/>
  <c r="N9" i="3" s="1"/>
  <c r="M12" i="3"/>
  <c r="N12" i="3" s="1"/>
  <c r="M17" i="3"/>
  <c r="N17" i="3" s="1"/>
  <c r="M20" i="3"/>
  <c r="N20" i="3" s="1"/>
  <c r="M25" i="3"/>
  <c r="N25" i="3" s="1"/>
  <c r="M28" i="3"/>
  <c r="N28" i="3" s="1"/>
  <c r="M33" i="3"/>
  <c r="N33" i="3" s="1"/>
  <c r="M36" i="3"/>
  <c r="N36" i="3" s="1"/>
  <c r="M41" i="3"/>
  <c r="N41" i="3" s="1"/>
  <c r="M44" i="3"/>
  <c r="N44" i="3" s="1"/>
  <c r="M49" i="3"/>
  <c r="N49" i="3" s="1"/>
  <c r="M52" i="3"/>
  <c r="N52" i="3" s="1"/>
  <c r="M57" i="3"/>
  <c r="N57" i="3" s="1"/>
  <c r="M60" i="3"/>
  <c r="N60" i="3" s="1"/>
  <c r="M65" i="3"/>
  <c r="N65" i="3" s="1"/>
  <c r="M68" i="3"/>
  <c r="N68" i="3" s="1"/>
  <c r="M73" i="3"/>
  <c r="N73" i="3" s="1"/>
  <c r="M76" i="3"/>
  <c r="N76" i="3" s="1"/>
  <c r="M81" i="3"/>
  <c r="N81" i="3" s="1"/>
  <c r="M84" i="3"/>
  <c r="N84" i="3" s="1"/>
  <c r="M89" i="3"/>
  <c r="N89" i="3" s="1"/>
  <c r="M92" i="3"/>
  <c r="N92" i="3" s="1"/>
  <c r="M95" i="3"/>
  <c r="N95" i="3" s="1"/>
  <c r="M102" i="3"/>
  <c r="N102" i="3" s="1"/>
  <c r="M105" i="3"/>
  <c r="N105" i="3" s="1"/>
  <c r="M108" i="3"/>
  <c r="N108" i="3" s="1"/>
  <c r="M111" i="3"/>
  <c r="N111" i="3" s="1"/>
  <c r="M7" i="3"/>
  <c r="N7" i="3" s="1"/>
  <c r="M14" i="3"/>
  <c r="N14" i="3" s="1"/>
  <c r="M18" i="3"/>
  <c r="N18" i="3" s="1"/>
  <c r="M21" i="3"/>
  <c r="N21" i="3" s="1"/>
  <c r="M32" i="3"/>
  <c r="N32" i="3" s="1"/>
  <c r="M35" i="3"/>
  <c r="N35" i="3" s="1"/>
  <c r="M39" i="3"/>
  <c r="N39" i="3" s="1"/>
  <c r="M46" i="3"/>
  <c r="N46" i="3" s="1"/>
  <c r="M50" i="3"/>
  <c r="N50" i="3" s="1"/>
  <c r="M53" i="3"/>
  <c r="N53" i="3" s="1"/>
  <c r="M64" i="3"/>
  <c r="N64" i="3" s="1"/>
  <c r="M67" i="3"/>
  <c r="N67" i="3" s="1"/>
  <c r="M71" i="3"/>
  <c r="N71" i="3" s="1"/>
  <c r="M78" i="3"/>
  <c r="N78" i="3" s="1"/>
  <c r="M82" i="3"/>
  <c r="N82" i="3" s="1"/>
  <c r="M85" i="3"/>
  <c r="N85" i="3" s="1"/>
  <c r="M93" i="3"/>
  <c r="N93" i="3" s="1"/>
  <c r="M97" i="3"/>
  <c r="N97" i="3" s="1"/>
  <c r="M101" i="3"/>
  <c r="N101" i="3" s="1"/>
  <c r="M106" i="3"/>
  <c r="N106" i="3" s="1"/>
  <c r="M110" i="3"/>
  <c r="N110" i="3" s="1"/>
  <c r="M114" i="3"/>
  <c r="N114" i="3" s="1"/>
  <c r="M11" i="3"/>
  <c r="N11" i="3" s="1"/>
  <c r="M16" i="3"/>
  <c r="N16" i="3" s="1"/>
  <c r="M26" i="3"/>
  <c r="N26" i="3" s="1"/>
  <c r="M30" i="3"/>
  <c r="N30" i="3" s="1"/>
  <c r="M40" i="3"/>
  <c r="N40" i="3" s="1"/>
  <c r="M54" i="3"/>
  <c r="N54" i="3" s="1"/>
  <c r="M63" i="3"/>
  <c r="N63" i="3" s="1"/>
  <c r="M77" i="3"/>
  <c r="N77" i="3" s="1"/>
  <c r="M87" i="3"/>
  <c r="N87" i="3" s="1"/>
  <c r="M91" i="3"/>
  <c r="N91" i="3" s="1"/>
  <c r="M98" i="3"/>
  <c r="N98" i="3" s="1"/>
  <c r="M103" i="3"/>
  <c r="N103" i="3" s="1"/>
  <c r="M109" i="3"/>
  <c r="N109" i="3" s="1"/>
  <c r="M115" i="3"/>
  <c r="N115" i="3" s="1"/>
  <c r="M8" i="3"/>
  <c r="N8" i="3" s="1"/>
  <c r="M22" i="3"/>
  <c r="N22" i="3" s="1"/>
  <c r="M31" i="3"/>
  <c r="N31" i="3" s="1"/>
  <c r="M45" i="3"/>
  <c r="N45" i="3" s="1"/>
  <c r="M55" i="3"/>
  <c r="N55" i="3" s="1"/>
  <c r="M59" i="3"/>
  <c r="N59" i="3" s="1"/>
  <c r="M69" i="3"/>
  <c r="N69" i="3" s="1"/>
  <c r="M74" i="3"/>
  <c r="N74" i="3" s="1"/>
  <c r="M79" i="3"/>
  <c r="N79" i="3" s="1"/>
  <c r="M83" i="3"/>
  <c r="N83" i="3" s="1"/>
  <c r="M88" i="3"/>
  <c r="N88" i="3" s="1"/>
  <c r="M94" i="3"/>
  <c r="N94" i="3" s="1"/>
  <c r="M99" i="3"/>
  <c r="N99" i="3" s="1"/>
  <c r="M104" i="3"/>
  <c r="N104" i="3" s="1"/>
  <c r="M13" i="3"/>
  <c r="N13" i="3" s="1"/>
  <c r="M23" i="3"/>
  <c r="N23" i="3" s="1"/>
  <c r="M27" i="3"/>
  <c r="N27" i="3" s="1"/>
  <c r="M37" i="3"/>
  <c r="N37" i="3" s="1"/>
  <c r="M42" i="3"/>
  <c r="N42" i="3" s="1"/>
  <c r="M47" i="3"/>
  <c r="N47" i="3" s="1"/>
  <c r="M51" i="3"/>
  <c r="N51" i="3" s="1"/>
  <c r="M56" i="3"/>
  <c r="N56" i="3" s="1"/>
  <c r="M61" i="3"/>
  <c r="N61" i="3" s="1"/>
  <c r="M66" i="3"/>
  <c r="N66" i="3" s="1"/>
  <c r="M70" i="3"/>
  <c r="N70" i="3" s="1"/>
  <c r="M75" i="3"/>
  <c r="N75" i="3" s="1"/>
  <c r="M80" i="3"/>
  <c r="N80" i="3" s="1"/>
  <c r="M90" i="3"/>
  <c r="N90" i="3" s="1"/>
  <c r="M100" i="3"/>
  <c r="N100" i="3" s="1"/>
  <c r="M112" i="3"/>
  <c r="N112" i="3" s="1"/>
  <c r="M10" i="3"/>
  <c r="N10" i="3" s="1"/>
  <c r="M15" i="3"/>
  <c r="N15" i="3" s="1"/>
  <c r="M19" i="3"/>
  <c r="N19" i="3" s="1"/>
  <c r="M24" i="3"/>
  <c r="N24" i="3" s="1"/>
  <c r="M29" i="3"/>
  <c r="N29" i="3" s="1"/>
  <c r="M34" i="3"/>
  <c r="N34" i="3" s="1"/>
  <c r="M38" i="3"/>
  <c r="N38" i="3" s="1"/>
  <c r="M43" i="3"/>
  <c r="N43" i="3" s="1"/>
  <c r="M48" i="3"/>
  <c r="N48" i="3" s="1"/>
  <c r="M58" i="3"/>
  <c r="N58" i="3" s="1"/>
  <c r="M62" i="3"/>
  <c r="N62" i="3" s="1"/>
  <c r="M72" i="3"/>
  <c r="N72" i="3" s="1"/>
  <c r="M86" i="3"/>
  <c r="N86" i="3" s="1"/>
  <c r="M96" i="3"/>
  <c r="N96" i="3" s="1"/>
  <c r="M107" i="3"/>
  <c r="N107" i="3" s="1"/>
  <c r="M113" i="3"/>
  <c r="N113" i="3" s="1"/>
  <c r="M14280" i="3"/>
  <c r="N14280" i="3" s="1"/>
  <c r="M14284" i="3"/>
  <c r="N14284" i="3" s="1"/>
  <c r="M14288" i="3"/>
  <c r="N14288" i="3" s="1"/>
  <c r="M14292" i="3"/>
  <c r="N14292" i="3" s="1"/>
  <c r="M14296" i="3"/>
  <c r="N14296" i="3" s="1"/>
  <c r="M14300" i="3"/>
  <c r="N14300" i="3" s="1"/>
  <c r="M14304" i="3"/>
  <c r="N14304" i="3" s="1"/>
  <c r="M14308" i="3"/>
  <c r="N14308" i="3" s="1"/>
  <c r="M14312" i="3"/>
  <c r="N14312" i="3" s="1"/>
  <c r="M14316" i="3"/>
  <c r="N14316" i="3" s="1"/>
  <c r="M14320" i="3"/>
  <c r="N14320" i="3" s="1"/>
  <c r="M14277" i="3"/>
  <c r="N14277" i="3" s="1"/>
  <c r="M14281" i="3"/>
  <c r="N14281" i="3" s="1"/>
  <c r="M14285" i="3"/>
  <c r="N14285" i="3" s="1"/>
  <c r="M14289" i="3"/>
  <c r="N14289" i="3" s="1"/>
  <c r="M14293" i="3"/>
  <c r="N14293" i="3" s="1"/>
  <c r="M14297" i="3"/>
  <c r="N14297" i="3" s="1"/>
  <c r="M14301" i="3"/>
  <c r="N14301" i="3" s="1"/>
  <c r="M14305" i="3"/>
  <c r="N14305" i="3" s="1"/>
  <c r="M14309" i="3"/>
  <c r="N14309" i="3" s="1"/>
  <c r="M14313" i="3"/>
  <c r="N14313" i="3" s="1"/>
  <c r="M14317" i="3"/>
  <c r="N14317" i="3" s="1"/>
  <c r="M14321" i="3"/>
  <c r="N14321" i="3" s="1"/>
  <c r="M14147" i="3"/>
  <c r="N14147" i="3" s="1"/>
  <c r="M14150" i="3"/>
  <c r="N14150" i="3" s="1"/>
  <c r="M14156" i="3"/>
  <c r="N14156" i="3" s="1"/>
  <c r="M14160" i="3"/>
  <c r="N14160" i="3" s="1"/>
  <c r="M14148" i="3"/>
  <c r="N14148" i="3" s="1"/>
  <c r="M14153" i="3"/>
  <c r="N14153" i="3" s="1"/>
  <c r="M14157" i="3"/>
  <c r="N14157" i="3" s="1"/>
  <c r="M14161" i="3"/>
  <c r="N14161" i="3" s="1"/>
  <c r="M14003" i="3"/>
  <c r="N14003" i="3" s="1"/>
  <c r="M14006" i="3"/>
  <c r="N14006" i="3" s="1"/>
  <c r="M14011" i="3"/>
  <c r="N14011" i="3" s="1"/>
  <c r="M14014" i="3"/>
  <c r="N14014" i="3" s="1"/>
  <c r="M14019" i="3"/>
  <c r="N14019" i="3" s="1"/>
  <c r="M14022" i="3"/>
  <c r="N14022" i="3" s="1"/>
  <c r="M14001" i="3"/>
  <c r="N14001" i="3" s="1"/>
  <c r="M14004" i="3"/>
  <c r="N14004" i="3" s="1"/>
  <c r="M14009" i="3"/>
  <c r="N14009" i="3" s="1"/>
  <c r="M14012" i="3"/>
  <c r="N14012" i="3" s="1"/>
  <c r="M14017" i="3"/>
  <c r="N14017" i="3" s="1"/>
  <c r="M14020" i="3"/>
  <c r="N14020" i="3" s="1"/>
  <c r="M14000" i="3"/>
  <c r="N14000" i="3" s="1"/>
  <c r="M14005" i="3"/>
  <c r="N14005" i="3" s="1"/>
  <c r="M14008" i="3"/>
  <c r="N14008" i="3" s="1"/>
  <c r="M14013" i="3"/>
  <c r="N14013" i="3" s="1"/>
  <c r="M14016" i="3"/>
  <c r="N14016" i="3" s="1"/>
  <c r="M14021" i="3"/>
  <c r="N14021" i="3" s="1"/>
  <c r="M13635" i="3"/>
  <c r="N13635" i="3" s="1"/>
  <c r="M13638" i="3"/>
  <c r="N13638" i="3" s="1"/>
  <c r="M13643" i="3"/>
  <c r="N13643" i="3" s="1"/>
  <c r="M13646" i="3"/>
  <c r="N13646" i="3" s="1"/>
  <c r="M13651" i="3"/>
  <c r="N13651" i="3" s="1"/>
  <c r="M13654" i="3"/>
  <c r="N13654" i="3" s="1"/>
  <c r="M13659" i="3"/>
  <c r="N13659" i="3" s="1"/>
  <c r="M13662" i="3"/>
  <c r="N13662" i="3" s="1"/>
  <c r="M13636" i="3"/>
  <c r="N13636" i="3" s="1"/>
  <c r="M13641" i="3"/>
  <c r="N13641" i="3" s="1"/>
  <c r="M13644" i="3"/>
  <c r="N13644" i="3" s="1"/>
  <c r="M13649" i="3"/>
  <c r="N13649" i="3" s="1"/>
  <c r="M13652" i="3"/>
  <c r="N13652" i="3" s="1"/>
  <c r="M13657" i="3"/>
  <c r="N13657" i="3" s="1"/>
  <c r="M13660" i="3"/>
  <c r="N13660" i="3" s="1"/>
  <c r="M13665" i="3"/>
  <c r="N13665" i="3" s="1"/>
  <c r="M13637" i="3"/>
  <c r="N13637" i="3" s="1"/>
  <c r="M13640" i="3"/>
  <c r="N13640" i="3" s="1"/>
  <c r="M13645" i="3"/>
  <c r="N13645" i="3" s="1"/>
  <c r="M13648" i="3"/>
  <c r="N13648" i="3" s="1"/>
  <c r="M13653" i="3"/>
  <c r="N13653" i="3" s="1"/>
  <c r="M13656" i="3"/>
  <c r="N13656" i="3" s="1"/>
  <c r="M13661" i="3"/>
  <c r="N13661" i="3" s="1"/>
  <c r="M13664" i="3"/>
  <c r="N13664" i="3" s="1"/>
  <c r="M13427" i="3"/>
  <c r="N13427" i="3" s="1"/>
  <c r="M13430" i="3"/>
  <c r="N13430" i="3" s="1"/>
  <c r="M13435" i="3"/>
  <c r="N13435" i="3" s="1"/>
  <c r="M13438" i="3"/>
  <c r="N13438" i="3" s="1"/>
  <c r="M13443" i="3"/>
  <c r="N13443" i="3" s="1"/>
  <c r="M13446" i="3"/>
  <c r="N13446" i="3" s="1"/>
  <c r="M13451" i="3"/>
  <c r="N13451" i="3" s="1"/>
  <c r="M13454" i="3"/>
  <c r="N13454" i="3" s="1"/>
  <c r="M13459" i="3"/>
  <c r="N13459" i="3" s="1"/>
  <c r="M13462" i="3"/>
  <c r="N13462" i="3" s="1"/>
  <c r="M13467" i="3"/>
  <c r="N13467" i="3" s="1"/>
  <c r="M13470" i="3"/>
  <c r="N13470" i="3" s="1"/>
  <c r="M13475" i="3"/>
  <c r="N13475" i="3" s="1"/>
  <c r="M13478" i="3"/>
  <c r="N13478" i="3" s="1"/>
  <c r="M13425" i="3"/>
  <c r="N13425" i="3" s="1"/>
  <c r="M13428" i="3"/>
  <c r="N13428" i="3" s="1"/>
  <c r="M13433" i="3"/>
  <c r="N13433" i="3" s="1"/>
  <c r="M13436" i="3"/>
  <c r="N13436" i="3" s="1"/>
  <c r="M13441" i="3"/>
  <c r="N13441" i="3" s="1"/>
  <c r="M13444" i="3"/>
  <c r="N13444" i="3" s="1"/>
  <c r="M13449" i="3"/>
  <c r="N13449" i="3" s="1"/>
  <c r="M13452" i="3"/>
  <c r="N13452" i="3" s="1"/>
  <c r="M13457" i="3"/>
  <c r="N13457" i="3" s="1"/>
  <c r="M13460" i="3"/>
  <c r="N13460" i="3" s="1"/>
  <c r="M13465" i="3"/>
  <c r="N13465" i="3" s="1"/>
  <c r="M13468" i="3"/>
  <c r="N13468" i="3" s="1"/>
  <c r="M13473" i="3"/>
  <c r="N13473" i="3" s="1"/>
  <c r="M13476" i="3"/>
  <c r="N13476" i="3" s="1"/>
  <c r="M13481" i="3"/>
  <c r="N13481" i="3" s="1"/>
  <c r="M13424" i="3"/>
  <c r="N13424" i="3" s="1"/>
  <c r="M13429" i="3"/>
  <c r="N13429" i="3" s="1"/>
  <c r="M13432" i="3"/>
  <c r="N13432" i="3" s="1"/>
  <c r="M13437" i="3"/>
  <c r="N13437" i="3" s="1"/>
  <c r="M13440" i="3"/>
  <c r="N13440" i="3" s="1"/>
  <c r="M13445" i="3"/>
  <c r="N13445" i="3" s="1"/>
  <c r="M13448" i="3"/>
  <c r="N13448" i="3" s="1"/>
  <c r="M13453" i="3"/>
  <c r="N13453" i="3" s="1"/>
  <c r="M13456" i="3"/>
  <c r="N13456" i="3" s="1"/>
  <c r="M13461" i="3"/>
  <c r="N13461" i="3" s="1"/>
  <c r="M13464" i="3"/>
  <c r="N13464" i="3" s="1"/>
  <c r="M13469" i="3"/>
  <c r="N13469" i="3" s="1"/>
  <c r="M13472" i="3"/>
  <c r="N13472" i="3" s="1"/>
  <c r="M13477" i="3"/>
  <c r="N13477" i="3" s="1"/>
  <c r="M13480" i="3"/>
  <c r="N13480" i="3" s="1"/>
  <c r="M13006" i="3"/>
  <c r="N13006" i="3" s="1"/>
  <c r="M13011" i="3"/>
  <c r="N13011" i="3" s="1"/>
  <c r="M13014" i="3"/>
  <c r="N13014" i="3" s="1"/>
  <c r="M13019" i="3"/>
  <c r="N13019" i="3" s="1"/>
  <c r="M13022" i="3"/>
  <c r="N13022" i="3" s="1"/>
  <c r="M13027" i="3"/>
  <c r="N13027" i="3" s="1"/>
  <c r="M13030" i="3"/>
  <c r="N13030" i="3" s="1"/>
  <c r="M13035" i="3"/>
  <c r="N13035" i="3" s="1"/>
  <c r="M13038" i="3"/>
  <c r="N13038" i="3" s="1"/>
  <c r="M13043" i="3"/>
  <c r="N13043" i="3" s="1"/>
  <c r="M13046" i="3"/>
  <c r="N13046" i="3" s="1"/>
  <c r="M13051" i="3"/>
  <c r="N13051" i="3" s="1"/>
  <c r="M13054" i="3"/>
  <c r="N13054" i="3" s="1"/>
  <c r="M13059" i="3"/>
  <c r="N13059" i="3" s="1"/>
  <c r="M13062" i="3"/>
  <c r="N13062" i="3" s="1"/>
  <c r="M13004" i="3"/>
  <c r="N13004" i="3" s="1"/>
  <c r="M13009" i="3"/>
  <c r="N13009" i="3" s="1"/>
  <c r="M13012" i="3"/>
  <c r="N13012" i="3" s="1"/>
  <c r="M13017" i="3"/>
  <c r="N13017" i="3" s="1"/>
  <c r="M13020" i="3"/>
  <c r="N13020" i="3" s="1"/>
  <c r="M13025" i="3"/>
  <c r="N13025" i="3" s="1"/>
  <c r="M13028" i="3"/>
  <c r="N13028" i="3" s="1"/>
  <c r="M13033" i="3"/>
  <c r="N13033" i="3" s="1"/>
  <c r="M13036" i="3"/>
  <c r="N13036" i="3" s="1"/>
  <c r="M13041" i="3"/>
  <c r="N13041" i="3" s="1"/>
  <c r="M13044" i="3"/>
  <c r="N13044" i="3" s="1"/>
  <c r="M13049" i="3"/>
  <c r="N13049" i="3" s="1"/>
  <c r="M13052" i="3"/>
  <c r="N13052" i="3" s="1"/>
  <c r="M13057" i="3"/>
  <c r="N13057" i="3" s="1"/>
  <c r="M13060" i="3"/>
  <c r="N13060" i="3" s="1"/>
  <c r="M13005" i="3"/>
  <c r="N13005" i="3" s="1"/>
  <c r="M13008" i="3"/>
  <c r="N13008" i="3" s="1"/>
  <c r="M13013" i="3"/>
  <c r="N13013" i="3" s="1"/>
  <c r="M13016" i="3"/>
  <c r="N13016" i="3" s="1"/>
  <c r="M13021" i="3"/>
  <c r="N13021" i="3" s="1"/>
  <c r="M13024" i="3"/>
  <c r="N13024" i="3" s="1"/>
  <c r="M13029" i="3"/>
  <c r="N13029" i="3" s="1"/>
  <c r="M13032" i="3"/>
  <c r="N13032" i="3" s="1"/>
  <c r="M13037" i="3"/>
  <c r="N13037" i="3" s="1"/>
  <c r="M13040" i="3"/>
  <c r="N13040" i="3" s="1"/>
  <c r="M13045" i="3"/>
  <c r="N13045" i="3" s="1"/>
  <c r="M13048" i="3"/>
  <c r="N13048" i="3" s="1"/>
  <c r="M13053" i="3"/>
  <c r="N13053" i="3" s="1"/>
  <c r="M13056" i="3"/>
  <c r="N13056" i="3" s="1"/>
  <c r="M13061" i="3"/>
  <c r="N13061" i="3" s="1"/>
  <c r="M12737" i="3"/>
  <c r="N12737" i="3" s="1"/>
  <c r="M12740" i="3"/>
  <c r="N12740" i="3" s="1"/>
  <c r="M12745" i="3"/>
  <c r="N12745" i="3" s="1"/>
  <c r="M12748" i="3"/>
  <c r="N12748" i="3" s="1"/>
  <c r="M12753" i="3"/>
  <c r="N12753" i="3" s="1"/>
  <c r="M12756" i="3"/>
  <c r="N12756" i="3" s="1"/>
  <c r="M12761" i="3"/>
  <c r="N12761" i="3" s="1"/>
  <c r="M12764" i="3"/>
  <c r="N12764" i="3" s="1"/>
  <c r="M12769" i="3"/>
  <c r="N12769" i="3" s="1"/>
  <c r="M12772" i="3"/>
  <c r="N12772" i="3" s="1"/>
  <c r="M12777" i="3"/>
  <c r="N12777" i="3" s="1"/>
  <c r="M12780" i="3"/>
  <c r="N12780" i="3" s="1"/>
  <c r="M12785" i="3"/>
  <c r="N12785" i="3" s="1"/>
  <c r="M12788" i="3"/>
  <c r="N12788" i="3" s="1"/>
  <c r="M12793" i="3"/>
  <c r="N12793" i="3" s="1"/>
  <c r="M12796" i="3"/>
  <c r="N12796" i="3" s="1"/>
  <c r="M12741" i="3"/>
  <c r="N12741" i="3" s="1"/>
  <c r="M12744" i="3"/>
  <c r="N12744" i="3" s="1"/>
  <c r="M12749" i="3"/>
  <c r="N12749" i="3" s="1"/>
  <c r="M12752" i="3"/>
  <c r="N12752" i="3" s="1"/>
  <c r="M12757" i="3"/>
  <c r="N12757" i="3" s="1"/>
  <c r="M12760" i="3"/>
  <c r="N12760" i="3" s="1"/>
  <c r="M12765" i="3"/>
  <c r="N12765" i="3" s="1"/>
  <c r="M12768" i="3"/>
  <c r="N12768" i="3" s="1"/>
  <c r="M12773" i="3"/>
  <c r="N12773" i="3" s="1"/>
  <c r="M12776" i="3"/>
  <c r="N12776" i="3" s="1"/>
  <c r="M12781" i="3"/>
  <c r="N12781" i="3" s="1"/>
  <c r="M12784" i="3"/>
  <c r="N12784" i="3" s="1"/>
  <c r="M12789" i="3"/>
  <c r="N12789" i="3" s="1"/>
  <c r="M12792" i="3"/>
  <c r="N12792" i="3" s="1"/>
  <c r="M12746" i="3"/>
  <c r="N12746" i="3" s="1"/>
  <c r="M12751" i="3"/>
  <c r="N12751" i="3" s="1"/>
  <c r="M12762" i="3"/>
  <c r="N12762" i="3" s="1"/>
  <c r="M12767" i="3"/>
  <c r="N12767" i="3" s="1"/>
  <c r="M12778" i="3"/>
  <c r="N12778" i="3" s="1"/>
  <c r="M12783" i="3"/>
  <c r="N12783" i="3" s="1"/>
  <c r="M12794" i="3"/>
  <c r="N12794" i="3" s="1"/>
  <c r="M12742" i="3"/>
  <c r="N12742" i="3" s="1"/>
  <c r="M12747" i="3"/>
  <c r="N12747" i="3" s="1"/>
  <c r="M12758" i="3"/>
  <c r="N12758" i="3" s="1"/>
  <c r="M12763" i="3"/>
  <c r="N12763" i="3" s="1"/>
  <c r="M12774" i="3"/>
  <c r="N12774" i="3" s="1"/>
  <c r="M12779" i="3"/>
  <c r="N12779" i="3" s="1"/>
  <c r="M12790" i="3"/>
  <c r="N12790" i="3" s="1"/>
  <c r="M12795" i="3"/>
  <c r="N12795" i="3" s="1"/>
  <c r="M12739" i="3"/>
  <c r="N12739" i="3" s="1"/>
  <c r="M12750" i="3"/>
  <c r="N12750" i="3" s="1"/>
  <c r="M12755" i="3"/>
  <c r="N12755" i="3" s="1"/>
  <c r="M12766" i="3"/>
  <c r="N12766" i="3" s="1"/>
  <c r="M12771" i="3"/>
  <c r="N12771" i="3" s="1"/>
  <c r="M12782" i="3"/>
  <c r="N12782" i="3" s="1"/>
  <c r="M12787" i="3"/>
  <c r="N12787" i="3" s="1"/>
  <c r="M12195" i="3"/>
  <c r="N12195" i="3" s="1"/>
  <c r="M12198" i="3"/>
  <c r="N12198" i="3" s="1"/>
  <c r="M12202" i="3"/>
  <c r="N12202" i="3" s="1"/>
  <c r="M12205" i="3"/>
  <c r="N12205" i="3" s="1"/>
  <c r="M12209" i="3"/>
  <c r="N12209" i="3" s="1"/>
  <c r="M12212" i="3"/>
  <c r="N12212" i="3" s="1"/>
  <c r="M12216" i="3"/>
  <c r="N12216" i="3" s="1"/>
  <c r="M12223" i="3"/>
  <c r="N12223" i="3" s="1"/>
  <c r="M12227" i="3"/>
  <c r="N12227" i="3" s="1"/>
  <c r="M12230" i="3"/>
  <c r="N12230" i="3" s="1"/>
  <c r="M12234" i="3"/>
  <c r="N12234" i="3" s="1"/>
  <c r="M12237" i="3"/>
  <c r="N12237" i="3" s="1"/>
  <c r="M12241" i="3"/>
  <c r="N12241" i="3" s="1"/>
  <c r="M12244" i="3"/>
  <c r="N12244" i="3" s="1"/>
  <c r="M12248" i="3"/>
  <c r="N12248" i="3" s="1"/>
  <c r="M12255" i="3"/>
  <c r="N12255" i="3" s="1"/>
  <c r="M12259" i="3"/>
  <c r="N12259" i="3" s="1"/>
  <c r="M12262" i="3"/>
  <c r="N12262" i="3" s="1"/>
  <c r="M12266" i="3"/>
  <c r="N12266" i="3" s="1"/>
  <c r="M12269" i="3"/>
  <c r="N12269" i="3" s="1"/>
  <c r="M12273" i="3"/>
  <c r="N12273" i="3" s="1"/>
  <c r="M12276" i="3"/>
  <c r="N12276" i="3" s="1"/>
  <c r="M12280" i="3"/>
  <c r="N12280" i="3" s="1"/>
  <c r="M12287" i="3"/>
  <c r="N12287" i="3" s="1"/>
  <c r="M12291" i="3"/>
  <c r="N12291" i="3" s="1"/>
  <c r="M12294" i="3"/>
  <c r="N12294" i="3" s="1"/>
  <c r="M12297" i="3"/>
  <c r="N12297" i="3" s="1"/>
  <c r="M12300" i="3"/>
  <c r="N12300" i="3" s="1"/>
  <c r="M12305" i="3"/>
  <c r="N12305" i="3" s="1"/>
  <c r="M12308" i="3"/>
  <c r="N12308" i="3" s="1"/>
  <c r="M12313" i="3"/>
  <c r="N12313" i="3" s="1"/>
  <c r="M12316" i="3"/>
  <c r="N12316" i="3" s="1"/>
  <c r="M12321" i="3"/>
  <c r="N12321" i="3" s="1"/>
  <c r="M12324" i="3"/>
  <c r="N12324" i="3" s="1"/>
  <c r="M12329" i="3"/>
  <c r="N12329" i="3" s="1"/>
  <c r="M12332" i="3"/>
  <c r="N12332" i="3" s="1"/>
  <c r="M12337" i="3"/>
  <c r="N12337" i="3" s="1"/>
  <c r="M12340" i="3"/>
  <c r="N12340" i="3" s="1"/>
  <c r="M12345" i="3"/>
  <c r="N12345" i="3" s="1"/>
  <c r="M12348" i="3"/>
  <c r="N12348" i="3" s="1"/>
  <c r="M12353" i="3"/>
  <c r="N12353" i="3" s="1"/>
  <c r="M12356" i="3"/>
  <c r="N12356" i="3" s="1"/>
  <c r="M12361" i="3"/>
  <c r="N12361" i="3" s="1"/>
  <c r="M12364" i="3"/>
  <c r="N12364" i="3" s="1"/>
  <c r="M12369" i="3"/>
  <c r="N12369" i="3" s="1"/>
  <c r="M12372" i="3"/>
  <c r="N12372" i="3" s="1"/>
  <c r="M12377" i="3"/>
  <c r="N12377" i="3" s="1"/>
  <c r="M12380" i="3"/>
  <c r="N12380" i="3" s="1"/>
  <c r="M12385" i="3"/>
  <c r="N12385" i="3" s="1"/>
  <c r="M12388" i="3"/>
  <c r="N12388" i="3" s="1"/>
  <c r="M12393" i="3"/>
  <c r="N12393" i="3" s="1"/>
  <c r="M12396" i="3"/>
  <c r="N12396" i="3" s="1"/>
  <c r="M12401" i="3"/>
  <c r="N12401" i="3" s="1"/>
  <c r="M12199" i="3"/>
  <c r="N12199" i="3" s="1"/>
  <c r="M12203" i="3"/>
  <c r="N12203" i="3" s="1"/>
  <c r="M12206" i="3"/>
  <c r="N12206" i="3" s="1"/>
  <c r="M12210" i="3"/>
  <c r="N12210" i="3" s="1"/>
  <c r="M12213" i="3"/>
  <c r="N12213" i="3" s="1"/>
  <c r="M12217" i="3"/>
  <c r="N12217" i="3" s="1"/>
  <c r="M12220" i="3"/>
  <c r="N12220" i="3" s="1"/>
  <c r="M12224" i="3"/>
  <c r="N12224" i="3" s="1"/>
  <c r="M12231" i="3"/>
  <c r="N12231" i="3" s="1"/>
  <c r="M12235" i="3"/>
  <c r="N12235" i="3" s="1"/>
  <c r="M12238" i="3"/>
  <c r="N12238" i="3" s="1"/>
  <c r="M12242" i="3"/>
  <c r="N12242" i="3" s="1"/>
  <c r="M12245" i="3"/>
  <c r="N12245" i="3" s="1"/>
  <c r="M12249" i="3"/>
  <c r="N12249" i="3" s="1"/>
  <c r="M12252" i="3"/>
  <c r="N12252" i="3" s="1"/>
  <c r="M12256" i="3"/>
  <c r="N12256" i="3" s="1"/>
  <c r="M12263" i="3"/>
  <c r="N12263" i="3" s="1"/>
  <c r="M12267" i="3"/>
  <c r="N12267" i="3" s="1"/>
  <c r="M12270" i="3"/>
  <c r="N12270" i="3" s="1"/>
  <c r="M12274" i="3"/>
  <c r="N12274" i="3" s="1"/>
  <c r="M12277" i="3"/>
  <c r="N12277" i="3" s="1"/>
  <c r="M12281" i="3"/>
  <c r="N12281" i="3" s="1"/>
  <c r="M12284" i="3"/>
  <c r="N12284" i="3" s="1"/>
  <c r="M12288" i="3"/>
  <c r="N12288" i="3" s="1"/>
  <c r="M12295" i="3"/>
  <c r="N12295" i="3" s="1"/>
  <c r="M12298" i="3"/>
  <c r="N12298" i="3" s="1"/>
  <c r="M12303" i="3"/>
  <c r="N12303" i="3" s="1"/>
  <c r="M12306" i="3"/>
  <c r="N12306" i="3" s="1"/>
  <c r="M12311" i="3"/>
  <c r="N12311" i="3" s="1"/>
  <c r="M12314" i="3"/>
  <c r="N12314" i="3" s="1"/>
  <c r="M12319" i="3"/>
  <c r="N12319" i="3" s="1"/>
  <c r="M12322" i="3"/>
  <c r="N12322" i="3" s="1"/>
  <c r="M12327" i="3"/>
  <c r="N12327" i="3" s="1"/>
  <c r="M12330" i="3"/>
  <c r="N12330" i="3" s="1"/>
  <c r="M12335" i="3"/>
  <c r="N12335" i="3" s="1"/>
  <c r="M12338" i="3"/>
  <c r="N12338" i="3" s="1"/>
  <c r="M12343" i="3"/>
  <c r="N12343" i="3" s="1"/>
  <c r="M12346" i="3"/>
  <c r="N12346" i="3" s="1"/>
  <c r="M12351" i="3"/>
  <c r="N12351" i="3" s="1"/>
  <c r="M12354" i="3"/>
  <c r="N12354" i="3" s="1"/>
  <c r="M12359" i="3"/>
  <c r="N12359" i="3" s="1"/>
  <c r="M12362" i="3"/>
  <c r="N12362" i="3" s="1"/>
  <c r="M12367" i="3"/>
  <c r="N12367" i="3" s="1"/>
  <c r="M12370" i="3"/>
  <c r="N12370" i="3" s="1"/>
  <c r="M12375" i="3"/>
  <c r="N12375" i="3" s="1"/>
  <c r="M12378" i="3"/>
  <c r="N12378" i="3" s="1"/>
  <c r="M12383" i="3"/>
  <c r="N12383" i="3" s="1"/>
  <c r="M12386" i="3"/>
  <c r="N12386" i="3" s="1"/>
  <c r="M12391" i="3"/>
  <c r="N12391" i="3" s="1"/>
  <c r="M12394" i="3"/>
  <c r="N12394" i="3" s="1"/>
  <c r="M12399" i="3"/>
  <c r="N12399" i="3" s="1"/>
  <c r="M12402" i="3"/>
  <c r="N12402" i="3" s="1"/>
  <c r="M12196" i="3"/>
  <c r="N12196" i="3" s="1"/>
  <c r="M12200" i="3"/>
  <c r="N12200" i="3" s="1"/>
  <c r="M12207" i="3"/>
  <c r="N12207" i="3" s="1"/>
  <c r="M12211" i="3"/>
  <c r="N12211" i="3" s="1"/>
  <c r="M12214" i="3"/>
  <c r="N12214" i="3" s="1"/>
  <c r="M12218" i="3"/>
  <c r="N12218" i="3" s="1"/>
  <c r="M12221" i="3"/>
  <c r="N12221" i="3" s="1"/>
  <c r="M12225" i="3"/>
  <c r="N12225" i="3" s="1"/>
  <c r="M12228" i="3"/>
  <c r="N12228" i="3" s="1"/>
  <c r="M12232" i="3"/>
  <c r="N12232" i="3" s="1"/>
  <c r="M12239" i="3"/>
  <c r="N12239" i="3" s="1"/>
  <c r="M12243" i="3"/>
  <c r="N12243" i="3" s="1"/>
  <c r="M12246" i="3"/>
  <c r="N12246" i="3" s="1"/>
  <c r="M12250" i="3"/>
  <c r="N12250" i="3" s="1"/>
  <c r="M12253" i="3"/>
  <c r="N12253" i="3" s="1"/>
  <c r="M12257" i="3"/>
  <c r="N12257" i="3" s="1"/>
  <c r="M12260" i="3"/>
  <c r="N12260" i="3" s="1"/>
  <c r="M12264" i="3"/>
  <c r="N12264" i="3" s="1"/>
  <c r="M12271" i="3"/>
  <c r="N12271" i="3" s="1"/>
  <c r="M12275" i="3"/>
  <c r="N12275" i="3" s="1"/>
  <c r="M12278" i="3"/>
  <c r="N12278" i="3" s="1"/>
  <c r="M12282" i="3"/>
  <c r="N12282" i="3" s="1"/>
  <c r="M12285" i="3"/>
  <c r="N12285" i="3" s="1"/>
  <c r="M12289" i="3"/>
  <c r="N12289" i="3" s="1"/>
  <c r="M12292" i="3"/>
  <c r="N12292" i="3" s="1"/>
  <c r="M12296" i="3"/>
  <c r="N12296" i="3" s="1"/>
  <c r="M12301" i="3"/>
  <c r="N12301" i="3" s="1"/>
  <c r="M12304" i="3"/>
  <c r="N12304" i="3" s="1"/>
  <c r="M12309" i="3"/>
  <c r="N12309" i="3" s="1"/>
  <c r="M12312" i="3"/>
  <c r="N12312" i="3" s="1"/>
  <c r="M12317" i="3"/>
  <c r="N12317" i="3" s="1"/>
  <c r="M12320" i="3"/>
  <c r="N12320" i="3" s="1"/>
  <c r="M12325" i="3"/>
  <c r="N12325" i="3" s="1"/>
  <c r="M12328" i="3"/>
  <c r="N12328" i="3" s="1"/>
  <c r="M12333" i="3"/>
  <c r="N12333" i="3" s="1"/>
  <c r="M12336" i="3"/>
  <c r="N12336" i="3" s="1"/>
  <c r="M12341" i="3"/>
  <c r="N12341" i="3" s="1"/>
  <c r="M12344" i="3"/>
  <c r="N12344" i="3" s="1"/>
  <c r="M12349" i="3"/>
  <c r="N12349" i="3" s="1"/>
  <c r="M12352" i="3"/>
  <c r="N12352" i="3" s="1"/>
  <c r="M12357" i="3"/>
  <c r="N12357" i="3" s="1"/>
  <c r="M12360" i="3"/>
  <c r="N12360" i="3" s="1"/>
  <c r="M12365" i="3"/>
  <c r="N12365" i="3" s="1"/>
  <c r="M12368" i="3"/>
  <c r="N12368" i="3" s="1"/>
  <c r="M12373" i="3"/>
  <c r="N12373" i="3" s="1"/>
  <c r="M12376" i="3"/>
  <c r="N12376" i="3" s="1"/>
  <c r="M12381" i="3"/>
  <c r="N12381" i="3" s="1"/>
  <c r="M12384" i="3"/>
  <c r="N12384" i="3" s="1"/>
  <c r="M12389" i="3"/>
  <c r="N12389" i="3" s="1"/>
  <c r="M12392" i="3"/>
  <c r="N12392" i="3" s="1"/>
  <c r="M12397" i="3"/>
  <c r="N12397" i="3" s="1"/>
  <c r="M12400" i="3"/>
  <c r="N12400" i="3" s="1"/>
  <c r="M12201" i="3"/>
  <c r="N12201" i="3" s="1"/>
  <c r="M12215" i="3"/>
  <c r="N12215" i="3" s="1"/>
  <c r="M12229" i="3"/>
  <c r="N12229" i="3" s="1"/>
  <c r="M12258" i="3"/>
  <c r="N12258" i="3" s="1"/>
  <c r="M12272" i="3"/>
  <c r="N12272" i="3" s="1"/>
  <c r="M12286" i="3"/>
  <c r="N12286" i="3" s="1"/>
  <c r="M12299" i="3"/>
  <c r="N12299" i="3" s="1"/>
  <c r="M12310" i="3"/>
  <c r="N12310" i="3" s="1"/>
  <c r="M12331" i="3"/>
  <c r="N12331" i="3" s="1"/>
  <c r="M12342" i="3"/>
  <c r="N12342" i="3" s="1"/>
  <c r="M12363" i="3"/>
  <c r="N12363" i="3" s="1"/>
  <c r="M12374" i="3"/>
  <c r="N12374" i="3" s="1"/>
  <c r="M12395" i="3"/>
  <c r="N12395" i="3" s="1"/>
  <c r="M12204" i="3"/>
  <c r="N12204" i="3" s="1"/>
  <c r="M12219" i="3"/>
  <c r="N12219" i="3" s="1"/>
  <c r="M12233" i="3"/>
  <c r="N12233" i="3" s="1"/>
  <c r="M12247" i="3"/>
  <c r="N12247" i="3" s="1"/>
  <c r="M12261" i="3"/>
  <c r="N12261" i="3" s="1"/>
  <c r="M12290" i="3"/>
  <c r="N12290" i="3" s="1"/>
  <c r="M12302" i="3"/>
  <c r="N12302" i="3" s="1"/>
  <c r="M12323" i="3"/>
  <c r="N12323" i="3" s="1"/>
  <c r="M12334" i="3"/>
  <c r="N12334" i="3" s="1"/>
  <c r="M12355" i="3"/>
  <c r="N12355" i="3" s="1"/>
  <c r="M12366" i="3"/>
  <c r="N12366" i="3" s="1"/>
  <c r="M12387" i="3"/>
  <c r="N12387" i="3" s="1"/>
  <c r="M12398" i="3"/>
  <c r="N12398" i="3" s="1"/>
  <c r="M12197" i="3"/>
  <c r="N12197" i="3" s="1"/>
  <c r="M12226" i="3"/>
  <c r="N12226" i="3" s="1"/>
  <c r="M12240" i="3"/>
  <c r="N12240" i="3" s="1"/>
  <c r="M12254" i="3"/>
  <c r="N12254" i="3" s="1"/>
  <c r="M12268" i="3"/>
  <c r="N12268" i="3" s="1"/>
  <c r="M12283" i="3"/>
  <c r="N12283" i="3" s="1"/>
  <c r="M12307" i="3"/>
  <c r="N12307" i="3" s="1"/>
  <c r="M12318" i="3"/>
  <c r="N12318" i="3" s="1"/>
  <c r="M12339" i="3"/>
  <c r="N12339" i="3" s="1"/>
  <c r="M12350" i="3"/>
  <c r="N12350" i="3" s="1"/>
  <c r="M12371" i="3"/>
  <c r="N12371" i="3" s="1"/>
  <c r="M12382" i="3"/>
  <c r="N12382" i="3" s="1"/>
  <c r="M12403" i="3"/>
  <c r="N12403" i="3" s="1"/>
  <c r="M12010" i="3"/>
  <c r="N12010" i="3" s="1"/>
  <c r="M12013" i="3"/>
  <c r="N12013" i="3" s="1"/>
  <c r="M12017" i="3"/>
  <c r="N12017" i="3" s="1"/>
  <c r="M12020" i="3"/>
  <c r="N12020" i="3" s="1"/>
  <c r="M12024" i="3"/>
  <c r="N12024" i="3" s="1"/>
  <c r="M12031" i="3"/>
  <c r="N12031" i="3" s="1"/>
  <c r="M12035" i="3"/>
  <c r="N12035" i="3" s="1"/>
  <c r="M12038" i="3"/>
  <c r="N12038" i="3" s="1"/>
  <c r="M12042" i="3"/>
  <c r="N12042" i="3" s="1"/>
  <c r="M12045" i="3"/>
  <c r="N12045" i="3" s="1"/>
  <c r="M12049" i="3"/>
  <c r="N12049" i="3" s="1"/>
  <c r="M12052" i="3"/>
  <c r="N12052" i="3" s="1"/>
  <c r="M12056" i="3"/>
  <c r="N12056" i="3" s="1"/>
  <c r="M12063" i="3"/>
  <c r="N12063" i="3" s="1"/>
  <c r="M12067" i="3"/>
  <c r="N12067" i="3" s="1"/>
  <c r="M12070" i="3"/>
  <c r="N12070" i="3" s="1"/>
  <c r="M12074" i="3"/>
  <c r="N12074" i="3" s="1"/>
  <c r="M12077" i="3"/>
  <c r="N12077" i="3" s="1"/>
  <c r="M12081" i="3"/>
  <c r="N12081" i="3" s="1"/>
  <c r="M12084" i="3"/>
  <c r="N12084" i="3" s="1"/>
  <c r="M12011" i="3"/>
  <c r="N12011" i="3" s="1"/>
  <c r="M12014" i="3"/>
  <c r="N12014" i="3" s="1"/>
  <c r="M12018" i="3"/>
  <c r="N12018" i="3" s="1"/>
  <c r="M12021" i="3"/>
  <c r="N12021" i="3" s="1"/>
  <c r="M12025" i="3"/>
  <c r="N12025" i="3" s="1"/>
  <c r="M12028" i="3"/>
  <c r="N12028" i="3" s="1"/>
  <c r="M12032" i="3"/>
  <c r="N12032" i="3" s="1"/>
  <c r="M12039" i="3"/>
  <c r="N12039" i="3" s="1"/>
  <c r="M12043" i="3"/>
  <c r="N12043" i="3" s="1"/>
  <c r="M12046" i="3"/>
  <c r="N12046" i="3" s="1"/>
  <c r="M12050" i="3"/>
  <c r="N12050" i="3" s="1"/>
  <c r="M12053" i="3"/>
  <c r="N12053" i="3" s="1"/>
  <c r="M12057" i="3"/>
  <c r="N12057" i="3" s="1"/>
  <c r="M12060" i="3"/>
  <c r="N12060" i="3" s="1"/>
  <c r="M12064" i="3"/>
  <c r="N12064" i="3" s="1"/>
  <c r="M12071" i="3"/>
  <c r="N12071" i="3" s="1"/>
  <c r="M12075" i="3"/>
  <c r="N12075" i="3" s="1"/>
  <c r="M12078" i="3"/>
  <c r="N12078" i="3" s="1"/>
  <c r="M12082" i="3"/>
  <c r="N12082" i="3" s="1"/>
  <c r="M12085" i="3"/>
  <c r="N12085" i="3" s="1"/>
  <c r="M12008" i="3"/>
  <c r="N12008" i="3" s="1"/>
  <c r="M12015" i="3"/>
  <c r="N12015" i="3" s="1"/>
  <c r="M12019" i="3"/>
  <c r="N12019" i="3" s="1"/>
  <c r="M12022" i="3"/>
  <c r="N12022" i="3" s="1"/>
  <c r="M12026" i="3"/>
  <c r="N12026" i="3" s="1"/>
  <c r="M12029" i="3"/>
  <c r="N12029" i="3" s="1"/>
  <c r="M12033" i="3"/>
  <c r="N12033" i="3" s="1"/>
  <c r="M12036" i="3"/>
  <c r="N12036" i="3" s="1"/>
  <c r="M12040" i="3"/>
  <c r="N12040" i="3" s="1"/>
  <c r="M12047" i="3"/>
  <c r="N12047" i="3" s="1"/>
  <c r="M12051" i="3"/>
  <c r="N12051" i="3" s="1"/>
  <c r="M12054" i="3"/>
  <c r="N12054" i="3" s="1"/>
  <c r="M12058" i="3"/>
  <c r="N12058" i="3" s="1"/>
  <c r="M12061" i="3"/>
  <c r="N12061" i="3" s="1"/>
  <c r="M12065" i="3"/>
  <c r="N12065" i="3" s="1"/>
  <c r="M12068" i="3"/>
  <c r="N12068" i="3" s="1"/>
  <c r="M12072" i="3"/>
  <c r="N12072" i="3" s="1"/>
  <c r="M12079" i="3"/>
  <c r="N12079" i="3" s="1"/>
  <c r="M12083" i="3"/>
  <c r="N12083" i="3" s="1"/>
  <c r="M12016" i="3"/>
  <c r="N12016" i="3" s="1"/>
  <c r="M12030" i="3"/>
  <c r="N12030" i="3" s="1"/>
  <c r="M12044" i="3"/>
  <c r="N12044" i="3" s="1"/>
  <c r="M12059" i="3"/>
  <c r="N12059" i="3" s="1"/>
  <c r="M12073" i="3"/>
  <c r="N12073" i="3" s="1"/>
  <c r="M12034" i="3"/>
  <c r="N12034" i="3" s="1"/>
  <c r="M12048" i="3"/>
  <c r="N12048" i="3" s="1"/>
  <c r="M12062" i="3"/>
  <c r="N12062" i="3" s="1"/>
  <c r="M12076" i="3"/>
  <c r="N12076" i="3" s="1"/>
  <c r="M12012" i="3"/>
  <c r="N12012" i="3" s="1"/>
  <c r="M12027" i="3"/>
  <c r="N12027" i="3" s="1"/>
  <c r="M12041" i="3"/>
  <c r="N12041" i="3" s="1"/>
  <c r="M12055" i="3"/>
  <c r="N12055" i="3" s="1"/>
  <c r="M12069" i="3"/>
  <c r="N12069" i="3" s="1"/>
  <c r="M11729" i="3"/>
  <c r="N11729" i="3" s="1"/>
  <c r="M11732" i="3"/>
  <c r="N11732" i="3" s="1"/>
  <c r="M11736" i="3"/>
  <c r="N11736" i="3" s="1"/>
  <c r="M11743" i="3"/>
  <c r="N11743" i="3" s="1"/>
  <c r="M11747" i="3"/>
  <c r="N11747" i="3" s="1"/>
  <c r="M11750" i="3"/>
  <c r="N11750" i="3" s="1"/>
  <c r="M11754" i="3"/>
  <c r="N11754" i="3" s="1"/>
  <c r="M11757" i="3"/>
  <c r="N11757" i="3" s="1"/>
  <c r="M11761" i="3"/>
  <c r="N11761" i="3" s="1"/>
  <c r="M11764" i="3"/>
  <c r="N11764" i="3" s="1"/>
  <c r="M11768" i="3"/>
  <c r="N11768" i="3" s="1"/>
  <c r="M11775" i="3"/>
  <c r="N11775" i="3" s="1"/>
  <c r="M11779" i="3"/>
  <c r="N11779" i="3" s="1"/>
  <c r="M11782" i="3"/>
  <c r="N11782" i="3" s="1"/>
  <c r="M11786" i="3"/>
  <c r="N11786" i="3" s="1"/>
  <c r="M11789" i="3"/>
  <c r="N11789" i="3" s="1"/>
  <c r="M11793" i="3"/>
  <c r="N11793" i="3" s="1"/>
  <c r="M11796" i="3"/>
  <c r="N11796" i="3" s="1"/>
  <c r="M11800" i="3"/>
  <c r="N11800" i="3" s="1"/>
  <c r="M11807" i="3"/>
  <c r="N11807" i="3" s="1"/>
  <c r="M11811" i="3"/>
  <c r="N11811" i="3" s="1"/>
  <c r="M11814" i="3"/>
  <c r="N11814" i="3" s="1"/>
  <c r="M11818" i="3"/>
  <c r="N11818" i="3" s="1"/>
  <c r="M11821" i="3"/>
  <c r="N11821" i="3" s="1"/>
  <c r="M11825" i="3"/>
  <c r="N11825" i="3" s="1"/>
  <c r="M11828" i="3"/>
  <c r="N11828" i="3" s="1"/>
  <c r="M11832" i="3"/>
  <c r="N11832" i="3" s="1"/>
  <c r="M11839" i="3"/>
  <c r="N11839" i="3" s="1"/>
  <c r="M11843" i="3"/>
  <c r="N11843" i="3" s="1"/>
  <c r="M11846" i="3"/>
  <c r="N11846" i="3" s="1"/>
  <c r="M11850" i="3"/>
  <c r="N11850" i="3" s="1"/>
  <c r="M11853" i="3"/>
  <c r="N11853" i="3" s="1"/>
  <c r="M11857" i="3"/>
  <c r="N11857" i="3" s="1"/>
  <c r="M11860" i="3"/>
  <c r="N11860" i="3" s="1"/>
  <c r="M11864" i="3"/>
  <c r="N11864" i="3" s="1"/>
  <c r="M11730" i="3"/>
  <c r="N11730" i="3" s="1"/>
  <c r="M11733" i="3"/>
  <c r="N11733" i="3" s="1"/>
  <c r="M11737" i="3"/>
  <c r="N11737" i="3" s="1"/>
  <c r="M11740" i="3"/>
  <c r="N11740" i="3" s="1"/>
  <c r="M11744" i="3"/>
  <c r="N11744" i="3" s="1"/>
  <c r="M11751" i="3"/>
  <c r="N11751" i="3" s="1"/>
  <c r="M11755" i="3"/>
  <c r="N11755" i="3" s="1"/>
  <c r="M11758" i="3"/>
  <c r="N11758" i="3" s="1"/>
  <c r="M11762" i="3"/>
  <c r="N11762" i="3" s="1"/>
  <c r="M11765" i="3"/>
  <c r="N11765" i="3" s="1"/>
  <c r="M11769" i="3"/>
  <c r="N11769" i="3" s="1"/>
  <c r="M11772" i="3"/>
  <c r="N11772" i="3" s="1"/>
  <c r="M11776" i="3"/>
  <c r="N11776" i="3" s="1"/>
  <c r="M11783" i="3"/>
  <c r="N11783" i="3" s="1"/>
  <c r="M11787" i="3"/>
  <c r="N11787" i="3" s="1"/>
  <c r="M11790" i="3"/>
  <c r="N11790" i="3" s="1"/>
  <c r="M11794" i="3"/>
  <c r="N11794" i="3" s="1"/>
  <c r="M11797" i="3"/>
  <c r="N11797" i="3" s="1"/>
  <c r="M11801" i="3"/>
  <c r="N11801" i="3" s="1"/>
  <c r="M11804" i="3"/>
  <c r="N11804" i="3" s="1"/>
  <c r="M11808" i="3"/>
  <c r="N11808" i="3" s="1"/>
  <c r="M11815" i="3"/>
  <c r="N11815" i="3" s="1"/>
  <c r="M11819" i="3"/>
  <c r="N11819" i="3" s="1"/>
  <c r="M11822" i="3"/>
  <c r="N11822" i="3" s="1"/>
  <c r="M11826" i="3"/>
  <c r="N11826" i="3" s="1"/>
  <c r="M11829" i="3"/>
  <c r="N11829" i="3" s="1"/>
  <c r="M11833" i="3"/>
  <c r="N11833" i="3" s="1"/>
  <c r="M11836" i="3"/>
  <c r="N11836" i="3" s="1"/>
  <c r="M11840" i="3"/>
  <c r="N11840" i="3" s="1"/>
  <c r="M11847" i="3"/>
  <c r="N11847" i="3" s="1"/>
  <c r="M11851" i="3"/>
  <c r="N11851" i="3" s="1"/>
  <c r="M11854" i="3"/>
  <c r="N11854" i="3" s="1"/>
  <c r="M11858" i="3"/>
  <c r="N11858" i="3" s="1"/>
  <c r="M11861" i="3"/>
  <c r="N11861" i="3" s="1"/>
  <c r="M11865" i="3"/>
  <c r="N11865" i="3" s="1"/>
  <c r="M11727" i="3"/>
  <c r="N11727" i="3" s="1"/>
  <c r="M11731" i="3"/>
  <c r="N11731" i="3" s="1"/>
  <c r="M11734" i="3"/>
  <c r="N11734" i="3" s="1"/>
  <c r="M11738" i="3"/>
  <c r="N11738" i="3" s="1"/>
  <c r="M11741" i="3"/>
  <c r="N11741" i="3" s="1"/>
  <c r="M11745" i="3"/>
  <c r="N11745" i="3" s="1"/>
  <c r="M11748" i="3"/>
  <c r="N11748" i="3" s="1"/>
  <c r="M11752" i="3"/>
  <c r="N11752" i="3" s="1"/>
  <c r="M11759" i="3"/>
  <c r="N11759" i="3" s="1"/>
  <c r="M11763" i="3"/>
  <c r="N11763" i="3" s="1"/>
  <c r="M11766" i="3"/>
  <c r="N11766" i="3" s="1"/>
  <c r="M11770" i="3"/>
  <c r="N11770" i="3" s="1"/>
  <c r="M11773" i="3"/>
  <c r="N11773" i="3" s="1"/>
  <c r="M11777" i="3"/>
  <c r="N11777" i="3" s="1"/>
  <c r="M11780" i="3"/>
  <c r="N11780" i="3" s="1"/>
  <c r="M11784" i="3"/>
  <c r="N11784" i="3" s="1"/>
  <c r="M11791" i="3"/>
  <c r="N11791" i="3" s="1"/>
  <c r="M11795" i="3"/>
  <c r="N11795" i="3" s="1"/>
  <c r="M11798" i="3"/>
  <c r="N11798" i="3" s="1"/>
  <c r="M11802" i="3"/>
  <c r="N11802" i="3" s="1"/>
  <c r="M11805" i="3"/>
  <c r="N11805" i="3" s="1"/>
  <c r="M11809" i="3"/>
  <c r="N11809" i="3" s="1"/>
  <c r="M11812" i="3"/>
  <c r="N11812" i="3" s="1"/>
  <c r="M11816" i="3"/>
  <c r="N11816" i="3" s="1"/>
  <c r="M11823" i="3"/>
  <c r="N11823" i="3" s="1"/>
  <c r="M11827" i="3"/>
  <c r="N11827" i="3" s="1"/>
  <c r="M11830" i="3"/>
  <c r="N11830" i="3" s="1"/>
  <c r="M11834" i="3"/>
  <c r="N11834" i="3" s="1"/>
  <c r="M11837" i="3"/>
  <c r="N11837" i="3" s="1"/>
  <c r="M11841" i="3"/>
  <c r="N11841" i="3" s="1"/>
  <c r="M11844" i="3"/>
  <c r="N11844" i="3" s="1"/>
  <c r="M11848" i="3"/>
  <c r="N11848" i="3" s="1"/>
  <c r="M11855" i="3"/>
  <c r="N11855" i="3" s="1"/>
  <c r="M11859" i="3"/>
  <c r="N11859" i="3" s="1"/>
  <c r="M11862" i="3"/>
  <c r="N11862" i="3" s="1"/>
  <c r="M11866" i="3"/>
  <c r="N11866" i="3" s="1"/>
  <c r="M11746" i="3"/>
  <c r="N11746" i="3" s="1"/>
  <c r="M11760" i="3"/>
  <c r="N11760" i="3" s="1"/>
  <c r="M11774" i="3"/>
  <c r="N11774" i="3" s="1"/>
  <c r="M11788" i="3"/>
  <c r="N11788" i="3" s="1"/>
  <c r="M11803" i="3"/>
  <c r="N11803" i="3" s="1"/>
  <c r="M11817" i="3"/>
  <c r="N11817" i="3" s="1"/>
  <c r="M11831" i="3"/>
  <c r="N11831" i="3" s="1"/>
  <c r="M11845" i="3"/>
  <c r="N11845" i="3" s="1"/>
  <c r="M11735" i="3"/>
  <c r="N11735" i="3" s="1"/>
  <c r="M11749" i="3"/>
  <c r="N11749" i="3" s="1"/>
  <c r="M11778" i="3"/>
  <c r="N11778" i="3" s="1"/>
  <c r="M11792" i="3"/>
  <c r="N11792" i="3" s="1"/>
  <c r="M11806" i="3"/>
  <c r="N11806" i="3" s="1"/>
  <c r="M11820" i="3"/>
  <c r="N11820" i="3" s="1"/>
  <c r="M11835" i="3"/>
  <c r="N11835" i="3" s="1"/>
  <c r="M11849" i="3"/>
  <c r="N11849" i="3" s="1"/>
  <c r="M11863" i="3"/>
  <c r="N11863" i="3" s="1"/>
  <c r="M11728" i="3"/>
  <c r="N11728" i="3" s="1"/>
  <c r="M11742" i="3"/>
  <c r="N11742" i="3" s="1"/>
  <c r="M11756" i="3"/>
  <c r="N11756" i="3" s="1"/>
  <c r="M11771" i="3"/>
  <c r="N11771" i="3" s="1"/>
  <c r="M11785" i="3"/>
  <c r="N11785" i="3" s="1"/>
  <c r="M11799" i="3"/>
  <c r="N11799" i="3" s="1"/>
  <c r="M11813" i="3"/>
  <c r="N11813" i="3" s="1"/>
  <c r="M11842" i="3"/>
  <c r="N11842" i="3" s="1"/>
  <c r="M11856" i="3"/>
  <c r="N11856" i="3" s="1"/>
  <c r="M11512" i="3"/>
  <c r="N11512" i="3" s="1"/>
  <c r="M11519" i="3"/>
  <c r="N11519" i="3" s="1"/>
  <c r="M11523" i="3"/>
  <c r="N11523" i="3" s="1"/>
  <c r="M11526" i="3"/>
  <c r="N11526" i="3" s="1"/>
  <c r="M11530" i="3"/>
  <c r="N11530" i="3" s="1"/>
  <c r="M11533" i="3"/>
  <c r="N11533" i="3" s="1"/>
  <c r="M11537" i="3"/>
  <c r="N11537" i="3" s="1"/>
  <c r="M11540" i="3"/>
  <c r="N11540" i="3" s="1"/>
  <c r="M11544" i="3"/>
  <c r="N11544" i="3" s="1"/>
  <c r="M11551" i="3"/>
  <c r="N11551" i="3" s="1"/>
  <c r="M11555" i="3"/>
  <c r="N11555" i="3" s="1"/>
  <c r="M11558" i="3"/>
  <c r="N11558" i="3" s="1"/>
  <c r="M11562" i="3"/>
  <c r="N11562" i="3" s="1"/>
  <c r="M11565" i="3"/>
  <c r="N11565" i="3" s="1"/>
  <c r="M11569" i="3"/>
  <c r="N11569" i="3" s="1"/>
  <c r="M11572" i="3"/>
  <c r="N11572" i="3" s="1"/>
  <c r="M11576" i="3"/>
  <c r="N11576" i="3" s="1"/>
  <c r="M11513" i="3"/>
  <c r="N11513" i="3" s="1"/>
  <c r="M11516" i="3"/>
  <c r="N11516" i="3" s="1"/>
  <c r="M11520" i="3"/>
  <c r="N11520" i="3" s="1"/>
  <c r="M11527" i="3"/>
  <c r="N11527" i="3" s="1"/>
  <c r="M11531" i="3"/>
  <c r="N11531" i="3" s="1"/>
  <c r="M11534" i="3"/>
  <c r="N11534" i="3" s="1"/>
  <c r="M11538" i="3"/>
  <c r="N11538" i="3" s="1"/>
  <c r="M11541" i="3"/>
  <c r="N11541" i="3" s="1"/>
  <c r="M11545" i="3"/>
  <c r="N11545" i="3" s="1"/>
  <c r="M11548" i="3"/>
  <c r="N11548" i="3" s="1"/>
  <c r="M11552" i="3"/>
  <c r="N11552" i="3" s="1"/>
  <c r="M11559" i="3"/>
  <c r="N11559" i="3" s="1"/>
  <c r="M11563" i="3"/>
  <c r="N11563" i="3" s="1"/>
  <c r="M11566" i="3"/>
  <c r="N11566" i="3" s="1"/>
  <c r="M11570" i="3"/>
  <c r="N11570" i="3" s="1"/>
  <c r="M11573" i="3"/>
  <c r="N11573" i="3" s="1"/>
  <c r="M11577" i="3"/>
  <c r="N11577" i="3" s="1"/>
  <c r="M11510" i="3"/>
  <c r="N11510" i="3" s="1"/>
  <c r="M11514" i="3"/>
  <c r="N11514" i="3" s="1"/>
  <c r="M11517" i="3"/>
  <c r="N11517" i="3" s="1"/>
  <c r="M11521" i="3"/>
  <c r="N11521" i="3" s="1"/>
  <c r="M11524" i="3"/>
  <c r="N11524" i="3" s="1"/>
  <c r="M11528" i="3"/>
  <c r="N11528" i="3" s="1"/>
  <c r="M11535" i="3"/>
  <c r="N11535" i="3" s="1"/>
  <c r="M11539" i="3"/>
  <c r="N11539" i="3" s="1"/>
  <c r="M11542" i="3"/>
  <c r="N11542" i="3" s="1"/>
  <c r="M11546" i="3"/>
  <c r="N11546" i="3" s="1"/>
  <c r="M11549" i="3"/>
  <c r="N11549" i="3" s="1"/>
  <c r="M11553" i="3"/>
  <c r="N11553" i="3" s="1"/>
  <c r="M11556" i="3"/>
  <c r="N11556" i="3" s="1"/>
  <c r="M11560" i="3"/>
  <c r="N11560" i="3" s="1"/>
  <c r="M11567" i="3"/>
  <c r="N11567" i="3" s="1"/>
  <c r="M11571" i="3"/>
  <c r="N11571" i="3" s="1"/>
  <c r="M11574" i="3"/>
  <c r="N11574" i="3" s="1"/>
  <c r="M11518" i="3"/>
  <c r="N11518" i="3" s="1"/>
  <c r="M11532" i="3"/>
  <c r="N11532" i="3" s="1"/>
  <c r="M11547" i="3"/>
  <c r="N11547" i="3" s="1"/>
  <c r="M11561" i="3"/>
  <c r="N11561" i="3" s="1"/>
  <c r="M11575" i="3"/>
  <c r="N11575" i="3" s="1"/>
  <c r="M11522" i="3"/>
  <c r="N11522" i="3" s="1"/>
  <c r="M11536" i="3"/>
  <c r="N11536" i="3" s="1"/>
  <c r="M11550" i="3"/>
  <c r="N11550" i="3" s="1"/>
  <c r="M11564" i="3"/>
  <c r="N11564" i="3" s="1"/>
  <c r="M11515" i="3"/>
  <c r="N11515" i="3" s="1"/>
  <c r="M11529" i="3"/>
  <c r="N11529" i="3" s="1"/>
  <c r="M11543" i="3"/>
  <c r="N11543" i="3" s="1"/>
  <c r="M11557" i="3"/>
  <c r="N11557" i="3" s="1"/>
  <c r="M11348" i="3"/>
  <c r="N11348" i="3" s="1"/>
  <c r="M11352" i="3"/>
  <c r="N11352" i="3" s="1"/>
  <c r="M11359" i="3"/>
  <c r="N11359" i="3" s="1"/>
  <c r="M11363" i="3"/>
  <c r="N11363" i="3" s="1"/>
  <c r="M11366" i="3"/>
  <c r="N11366" i="3" s="1"/>
  <c r="M11370" i="3"/>
  <c r="N11370" i="3" s="1"/>
  <c r="M11373" i="3"/>
  <c r="N11373" i="3" s="1"/>
  <c r="M11377" i="3"/>
  <c r="N11377" i="3" s="1"/>
  <c r="M11380" i="3"/>
  <c r="N11380" i="3" s="1"/>
  <c r="M11384" i="3"/>
  <c r="N11384" i="3" s="1"/>
  <c r="M11391" i="3"/>
  <c r="N11391" i="3" s="1"/>
  <c r="M11395" i="3"/>
  <c r="N11395" i="3" s="1"/>
  <c r="M11398" i="3"/>
  <c r="N11398" i="3" s="1"/>
  <c r="M11402" i="3"/>
  <c r="N11402" i="3" s="1"/>
  <c r="M11405" i="3"/>
  <c r="N11405" i="3" s="1"/>
  <c r="M11409" i="3"/>
  <c r="N11409" i="3" s="1"/>
  <c r="M11412" i="3"/>
  <c r="N11412" i="3" s="1"/>
  <c r="M11416" i="3"/>
  <c r="N11416" i="3" s="1"/>
  <c r="M11423" i="3"/>
  <c r="N11423" i="3" s="1"/>
  <c r="M11346" i="3"/>
  <c r="N11346" i="3" s="1"/>
  <c r="M11349" i="3"/>
  <c r="N11349" i="3" s="1"/>
  <c r="M11353" i="3"/>
  <c r="N11353" i="3" s="1"/>
  <c r="M11356" i="3"/>
  <c r="N11356" i="3" s="1"/>
  <c r="M11360" i="3"/>
  <c r="N11360" i="3" s="1"/>
  <c r="M11367" i="3"/>
  <c r="N11367" i="3" s="1"/>
  <c r="M11371" i="3"/>
  <c r="N11371" i="3" s="1"/>
  <c r="M11374" i="3"/>
  <c r="N11374" i="3" s="1"/>
  <c r="M11378" i="3"/>
  <c r="N11378" i="3" s="1"/>
  <c r="M11381" i="3"/>
  <c r="N11381" i="3" s="1"/>
  <c r="M11385" i="3"/>
  <c r="N11385" i="3" s="1"/>
  <c r="M11388" i="3"/>
  <c r="N11388" i="3" s="1"/>
  <c r="M11392" i="3"/>
  <c r="N11392" i="3" s="1"/>
  <c r="M11399" i="3"/>
  <c r="N11399" i="3" s="1"/>
  <c r="M11403" i="3"/>
  <c r="N11403" i="3" s="1"/>
  <c r="M11406" i="3"/>
  <c r="N11406" i="3" s="1"/>
  <c r="M11410" i="3"/>
  <c r="N11410" i="3" s="1"/>
  <c r="M11413" i="3"/>
  <c r="N11413" i="3" s="1"/>
  <c r="M11417" i="3"/>
  <c r="N11417" i="3" s="1"/>
  <c r="M11420" i="3"/>
  <c r="N11420" i="3" s="1"/>
  <c r="M11424" i="3"/>
  <c r="N11424" i="3" s="1"/>
  <c r="M11347" i="3"/>
  <c r="N11347" i="3" s="1"/>
  <c r="M11350" i="3"/>
  <c r="N11350" i="3" s="1"/>
  <c r="M11354" i="3"/>
  <c r="N11354" i="3" s="1"/>
  <c r="M11357" i="3"/>
  <c r="N11357" i="3" s="1"/>
  <c r="M11361" i="3"/>
  <c r="N11361" i="3" s="1"/>
  <c r="M11364" i="3"/>
  <c r="N11364" i="3" s="1"/>
  <c r="M11368" i="3"/>
  <c r="N11368" i="3" s="1"/>
  <c r="M11375" i="3"/>
  <c r="N11375" i="3" s="1"/>
  <c r="M11379" i="3"/>
  <c r="N11379" i="3" s="1"/>
  <c r="M11382" i="3"/>
  <c r="N11382" i="3" s="1"/>
  <c r="M11386" i="3"/>
  <c r="N11386" i="3" s="1"/>
  <c r="M11389" i="3"/>
  <c r="N11389" i="3" s="1"/>
  <c r="M11393" i="3"/>
  <c r="N11393" i="3" s="1"/>
  <c r="M11396" i="3"/>
  <c r="N11396" i="3" s="1"/>
  <c r="M11400" i="3"/>
  <c r="N11400" i="3" s="1"/>
  <c r="M11407" i="3"/>
  <c r="N11407" i="3" s="1"/>
  <c r="M11411" i="3"/>
  <c r="N11411" i="3" s="1"/>
  <c r="M11414" i="3"/>
  <c r="N11414" i="3" s="1"/>
  <c r="M11418" i="3"/>
  <c r="N11418" i="3" s="1"/>
  <c r="M11421" i="3"/>
  <c r="N11421" i="3" s="1"/>
  <c r="M11425" i="3"/>
  <c r="N11425" i="3" s="1"/>
  <c r="M11362" i="3"/>
  <c r="N11362" i="3" s="1"/>
  <c r="M11376" i="3"/>
  <c r="N11376" i="3" s="1"/>
  <c r="M11390" i="3"/>
  <c r="N11390" i="3" s="1"/>
  <c r="M11404" i="3"/>
  <c r="N11404" i="3" s="1"/>
  <c r="M11419" i="3"/>
  <c r="N11419" i="3" s="1"/>
  <c r="M11351" i="3"/>
  <c r="N11351" i="3" s="1"/>
  <c r="M11365" i="3"/>
  <c r="N11365" i="3" s="1"/>
  <c r="M11394" i="3"/>
  <c r="N11394" i="3" s="1"/>
  <c r="M11408" i="3"/>
  <c r="N11408" i="3" s="1"/>
  <c r="M11422" i="3"/>
  <c r="N11422" i="3" s="1"/>
  <c r="M11358" i="3"/>
  <c r="N11358" i="3" s="1"/>
  <c r="M11372" i="3"/>
  <c r="N11372" i="3" s="1"/>
  <c r="M11387" i="3"/>
  <c r="N11387" i="3" s="1"/>
  <c r="M11401" i="3"/>
  <c r="N11401" i="3" s="1"/>
  <c r="M11415" i="3"/>
  <c r="N11415" i="3" s="1"/>
  <c r="M11064" i="3"/>
  <c r="N11064" i="3" s="1"/>
  <c r="M11071" i="3"/>
  <c r="N11071" i="3" s="1"/>
  <c r="M11075" i="3"/>
  <c r="N11075" i="3" s="1"/>
  <c r="M11061" i="3"/>
  <c r="N11061" i="3" s="1"/>
  <c r="M11065" i="3"/>
  <c r="N11065" i="3" s="1"/>
  <c r="M11068" i="3"/>
  <c r="N11068" i="3" s="1"/>
  <c r="M11072" i="3"/>
  <c r="N11072" i="3" s="1"/>
  <c r="M11062" i="3"/>
  <c r="N11062" i="3" s="1"/>
  <c r="M11066" i="3"/>
  <c r="N11066" i="3" s="1"/>
  <c r="M11069" i="3"/>
  <c r="N11069" i="3" s="1"/>
  <c r="M11073" i="3"/>
  <c r="N11073" i="3" s="1"/>
  <c r="M11076" i="3"/>
  <c r="N11076" i="3" s="1"/>
  <c r="M11063" i="3"/>
  <c r="N11063" i="3" s="1"/>
  <c r="M11067" i="3"/>
  <c r="N11067" i="3" s="1"/>
  <c r="M11074" i="3"/>
  <c r="N11074" i="3" s="1"/>
  <c r="M10763" i="3"/>
  <c r="N10763" i="3" s="1"/>
  <c r="M10766" i="3"/>
  <c r="N10766" i="3" s="1"/>
  <c r="M10770" i="3"/>
  <c r="N10770" i="3" s="1"/>
  <c r="M10773" i="3"/>
  <c r="N10773" i="3" s="1"/>
  <c r="M10777" i="3"/>
  <c r="N10777" i="3" s="1"/>
  <c r="M10780" i="3"/>
  <c r="N10780" i="3" s="1"/>
  <c r="M10784" i="3"/>
  <c r="N10784" i="3" s="1"/>
  <c r="M10791" i="3"/>
  <c r="N10791" i="3" s="1"/>
  <c r="M10795" i="3"/>
  <c r="N10795" i="3" s="1"/>
  <c r="M10798" i="3"/>
  <c r="N10798" i="3" s="1"/>
  <c r="M10802" i="3"/>
  <c r="N10802" i="3" s="1"/>
  <c r="M10805" i="3"/>
  <c r="N10805" i="3" s="1"/>
  <c r="M10809" i="3"/>
  <c r="N10809" i="3" s="1"/>
  <c r="M10812" i="3"/>
  <c r="N10812" i="3" s="1"/>
  <c r="M10816" i="3"/>
  <c r="N10816" i="3" s="1"/>
  <c r="M10823" i="3"/>
  <c r="N10823" i="3" s="1"/>
  <c r="M10827" i="3"/>
  <c r="N10827" i="3" s="1"/>
  <c r="M10767" i="3"/>
  <c r="N10767" i="3" s="1"/>
  <c r="M10771" i="3"/>
  <c r="N10771" i="3" s="1"/>
  <c r="M10774" i="3"/>
  <c r="N10774" i="3" s="1"/>
  <c r="M10778" i="3"/>
  <c r="N10778" i="3" s="1"/>
  <c r="M10781" i="3"/>
  <c r="N10781" i="3" s="1"/>
  <c r="M10785" i="3"/>
  <c r="N10785" i="3" s="1"/>
  <c r="M10788" i="3"/>
  <c r="N10788" i="3" s="1"/>
  <c r="M10792" i="3"/>
  <c r="N10792" i="3" s="1"/>
  <c r="M10799" i="3"/>
  <c r="N10799" i="3" s="1"/>
  <c r="M10803" i="3"/>
  <c r="N10803" i="3" s="1"/>
  <c r="M10806" i="3"/>
  <c r="N10806" i="3" s="1"/>
  <c r="M10810" i="3"/>
  <c r="N10810" i="3" s="1"/>
  <c r="M10813" i="3"/>
  <c r="N10813" i="3" s="1"/>
  <c r="M10817" i="3"/>
  <c r="N10817" i="3" s="1"/>
  <c r="M10820" i="3"/>
  <c r="N10820" i="3" s="1"/>
  <c r="M10824" i="3"/>
  <c r="N10824" i="3" s="1"/>
  <c r="M10765" i="3"/>
  <c r="N10765" i="3" s="1"/>
  <c r="M10772" i="3"/>
  <c r="N10772" i="3" s="1"/>
  <c r="M10787" i="3"/>
  <c r="N10787" i="3" s="1"/>
  <c r="M10794" i="3"/>
  <c r="N10794" i="3" s="1"/>
  <c r="M10801" i="3"/>
  <c r="N10801" i="3" s="1"/>
  <c r="M10808" i="3"/>
  <c r="N10808" i="3" s="1"/>
  <c r="M10815" i="3"/>
  <c r="N10815" i="3" s="1"/>
  <c r="M10822" i="3"/>
  <c r="N10822" i="3" s="1"/>
  <c r="M10829" i="3"/>
  <c r="N10829" i="3" s="1"/>
  <c r="M10833" i="3"/>
  <c r="N10833" i="3" s="1"/>
  <c r="M10836" i="3"/>
  <c r="N10836" i="3" s="1"/>
  <c r="M10840" i="3"/>
  <c r="N10840" i="3" s="1"/>
  <c r="M10847" i="3"/>
  <c r="N10847" i="3" s="1"/>
  <c r="M10851" i="3"/>
  <c r="N10851" i="3" s="1"/>
  <c r="M10854" i="3"/>
  <c r="N10854" i="3" s="1"/>
  <c r="M10858" i="3"/>
  <c r="N10858" i="3" s="1"/>
  <c r="M10861" i="3"/>
  <c r="N10861" i="3" s="1"/>
  <c r="M10865" i="3"/>
  <c r="N10865" i="3" s="1"/>
  <c r="M10868" i="3"/>
  <c r="N10868" i="3" s="1"/>
  <c r="M10872" i="3"/>
  <c r="N10872" i="3" s="1"/>
  <c r="M10879" i="3"/>
  <c r="N10879" i="3" s="1"/>
  <c r="M10883" i="3"/>
  <c r="N10883" i="3" s="1"/>
  <c r="M10886" i="3"/>
  <c r="N10886" i="3" s="1"/>
  <c r="M10890" i="3"/>
  <c r="N10890" i="3" s="1"/>
  <c r="M10893" i="3"/>
  <c r="N10893" i="3" s="1"/>
  <c r="M10768" i="3"/>
  <c r="N10768" i="3" s="1"/>
  <c r="M10775" i="3"/>
  <c r="N10775" i="3" s="1"/>
  <c r="M10782" i="3"/>
  <c r="N10782" i="3" s="1"/>
  <c r="M10789" i="3"/>
  <c r="N10789" i="3" s="1"/>
  <c r="M10796" i="3"/>
  <c r="N10796" i="3" s="1"/>
  <c r="M10811" i="3"/>
  <c r="N10811" i="3" s="1"/>
  <c r="M10818" i="3"/>
  <c r="N10818" i="3" s="1"/>
  <c r="M10825" i="3"/>
  <c r="N10825" i="3" s="1"/>
  <c r="M10830" i="3"/>
  <c r="N10830" i="3" s="1"/>
  <c r="M10834" i="3"/>
  <c r="N10834" i="3" s="1"/>
  <c r="M10837" i="3"/>
  <c r="N10837" i="3" s="1"/>
  <c r="M10841" i="3"/>
  <c r="N10841" i="3" s="1"/>
  <c r="M10844" i="3"/>
  <c r="N10844" i="3" s="1"/>
  <c r="M10848" i="3"/>
  <c r="N10848" i="3" s="1"/>
  <c r="M10855" i="3"/>
  <c r="N10855" i="3" s="1"/>
  <c r="M10859" i="3"/>
  <c r="N10859" i="3" s="1"/>
  <c r="M10862" i="3"/>
  <c r="N10862" i="3" s="1"/>
  <c r="M10866" i="3"/>
  <c r="N10866" i="3" s="1"/>
  <c r="M10869" i="3"/>
  <c r="N10869" i="3" s="1"/>
  <c r="M10873" i="3"/>
  <c r="N10873" i="3" s="1"/>
  <c r="M10876" i="3"/>
  <c r="N10876" i="3" s="1"/>
  <c r="M10880" i="3"/>
  <c r="N10880" i="3" s="1"/>
  <c r="M10887" i="3"/>
  <c r="N10887" i="3" s="1"/>
  <c r="M10891" i="3"/>
  <c r="N10891" i="3" s="1"/>
  <c r="M10762" i="3"/>
  <c r="N10762" i="3" s="1"/>
  <c r="M10769" i="3"/>
  <c r="N10769" i="3" s="1"/>
  <c r="M10776" i="3"/>
  <c r="N10776" i="3" s="1"/>
  <c r="M10783" i="3"/>
  <c r="N10783" i="3" s="1"/>
  <c r="M10790" i="3"/>
  <c r="N10790" i="3" s="1"/>
  <c r="M10797" i="3"/>
  <c r="N10797" i="3" s="1"/>
  <c r="M10804" i="3"/>
  <c r="N10804" i="3" s="1"/>
  <c r="M10819" i="3"/>
  <c r="N10819" i="3" s="1"/>
  <c r="M10826" i="3"/>
  <c r="N10826" i="3" s="1"/>
  <c r="M10831" i="3"/>
  <c r="N10831" i="3" s="1"/>
  <c r="M10835" i="3"/>
  <c r="N10835" i="3" s="1"/>
  <c r="M10838" i="3"/>
  <c r="N10838" i="3" s="1"/>
  <c r="M10842" i="3"/>
  <c r="N10842" i="3" s="1"/>
  <c r="M10845" i="3"/>
  <c r="N10845" i="3" s="1"/>
  <c r="M10849" i="3"/>
  <c r="N10849" i="3" s="1"/>
  <c r="M10852" i="3"/>
  <c r="N10852" i="3" s="1"/>
  <c r="M10856" i="3"/>
  <c r="N10856" i="3" s="1"/>
  <c r="M10863" i="3"/>
  <c r="N10863" i="3" s="1"/>
  <c r="M10867" i="3"/>
  <c r="N10867" i="3" s="1"/>
  <c r="M10870" i="3"/>
  <c r="N10870" i="3" s="1"/>
  <c r="M10874" i="3"/>
  <c r="N10874" i="3" s="1"/>
  <c r="M10877" i="3"/>
  <c r="N10877" i="3" s="1"/>
  <c r="M10881" i="3"/>
  <c r="N10881" i="3" s="1"/>
  <c r="M10884" i="3"/>
  <c r="N10884" i="3" s="1"/>
  <c r="M10888" i="3"/>
  <c r="N10888" i="3" s="1"/>
  <c r="M10786" i="3"/>
  <c r="N10786" i="3" s="1"/>
  <c r="M10814" i="3"/>
  <c r="N10814" i="3" s="1"/>
  <c r="M10850" i="3"/>
  <c r="N10850" i="3" s="1"/>
  <c r="M10864" i="3"/>
  <c r="N10864" i="3" s="1"/>
  <c r="M10878" i="3"/>
  <c r="N10878" i="3" s="1"/>
  <c r="M10892" i="3"/>
  <c r="N10892" i="3" s="1"/>
  <c r="M10764" i="3"/>
  <c r="N10764" i="3" s="1"/>
  <c r="M10793" i="3"/>
  <c r="N10793" i="3" s="1"/>
  <c r="M10821" i="3"/>
  <c r="N10821" i="3" s="1"/>
  <c r="M10839" i="3"/>
  <c r="N10839" i="3" s="1"/>
  <c r="M10853" i="3"/>
  <c r="N10853" i="3" s="1"/>
  <c r="M10882" i="3"/>
  <c r="N10882" i="3" s="1"/>
  <c r="M10779" i="3"/>
  <c r="N10779" i="3" s="1"/>
  <c r="M10807" i="3"/>
  <c r="N10807" i="3" s="1"/>
  <c r="M10832" i="3"/>
  <c r="N10832" i="3" s="1"/>
  <c r="M10846" i="3"/>
  <c r="N10846" i="3" s="1"/>
  <c r="M10860" i="3"/>
  <c r="N10860" i="3" s="1"/>
  <c r="M10875" i="3"/>
  <c r="N10875" i="3" s="1"/>
  <c r="M10889" i="3"/>
  <c r="N10889" i="3" s="1"/>
  <c r="M10368" i="3"/>
  <c r="N10368" i="3" s="1"/>
  <c r="M10375" i="3"/>
  <c r="N10375" i="3" s="1"/>
  <c r="M10379" i="3"/>
  <c r="N10379" i="3" s="1"/>
  <c r="M10382" i="3"/>
  <c r="N10382" i="3" s="1"/>
  <c r="M10386" i="3"/>
  <c r="N10386" i="3" s="1"/>
  <c r="M10389" i="3"/>
  <c r="N10389" i="3" s="1"/>
  <c r="M10393" i="3"/>
  <c r="N10393" i="3" s="1"/>
  <c r="M10396" i="3"/>
  <c r="N10396" i="3" s="1"/>
  <c r="M10400" i="3"/>
  <c r="N10400" i="3" s="1"/>
  <c r="M10407" i="3"/>
  <c r="N10407" i="3" s="1"/>
  <c r="M10411" i="3"/>
  <c r="N10411" i="3" s="1"/>
  <c r="M10369" i="3"/>
  <c r="N10369" i="3" s="1"/>
  <c r="M10372" i="3"/>
  <c r="N10372" i="3" s="1"/>
  <c r="M10376" i="3"/>
  <c r="N10376" i="3" s="1"/>
  <c r="M10383" i="3"/>
  <c r="N10383" i="3" s="1"/>
  <c r="M10387" i="3"/>
  <c r="N10387" i="3" s="1"/>
  <c r="M10390" i="3"/>
  <c r="N10390" i="3" s="1"/>
  <c r="M10394" i="3"/>
  <c r="N10394" i="3" s="1"/>
  <c r="M10397" i="3"/>
  <c r="N10397" i="3" s="1"/>
  <c r="M10401" i="3"/>
  <c r="N10401" i="3" s="1"/>
  <c r="M10404" i="3"/>
  <c r="N10404" i="3" s="1"/>
  <c r="M10408" i="3"/>
  <c r="N10408" i="3" s="1"/>
  <c r="M10370" i="3"/>
  <c r="N10370" i="3" s="1"/>
  <c r="M10373" i="3"/>
  <c r="N10373" i="3" s="1"/>
  <c r="M10377" i="3"/>
  <c r="N10377" i="3" s="1"/>
  <c r="M10380" i="3"/>
  <c r="N10380" i="3" s="1"/>
  <c r="M10384" i="3"/>
  <c r="N10384" i="3" s="1"/>
  <c r="M10391" i="3"/>
  <c r="N10391" i="3" s="1"/>
  <c r="M10395" i="3"/>
  <c r="N10395" i="3" s="1"/>
  <c r="M10398" i="3"/>
  <c r="N10398" i="3" s="1"/>
  <c r="M10402" i="3"/>
  <c r="N10402" i="3" s="1"/>
  <c r="M10405" i="3"/>
  <c r="N10405" i="3" s="1"/>
  <c r="M10409" i="3"/>
  <c r="N10409" i="3" s="1"/>
  <c r="M10412" i="3"/>
  <c r="N10412" i="3" s="1"/>
  <c r="M10378" i="3"/>
  <c r="N10378" i="3" s="1"/>
  <c r="M10392" i="3"/>
  <c r="N10392" i="3" s="1"/>
  <c r="M10406" i="3"/>
  <c r="N10406" i="3" s="1"/>
  <c r="M10367" i="3"/>
  <c r="N10367" i="3" s="1"/>
  <c r="M10381" i="3"/>
  <c r="N10381" i="3" s="1"/>
  <c r="M10410" i="3"/>
  <c r="N10410" i="3" s="1"/>
  <c r="M10371" i="3"/>
  <c r="N10371" i="3" s="1"/>
  <c r="M10385" i="3"/>
  <c r="N10385" i="3" s="1"/>
  <c r="M10399" i="3"/>
  <c r="N10399" i="3" s="1"/>
  <c r="M10374" i="3"/>
  <c r="N10374" i="3" s="1"/>
  <c r="M10388" i="3"/>
  <c r="N10388" i="3" s="1"/>
  <c r="M10403" i="3"/>
  <c r="N10403" i="3" s="1"/>
  <c r="M10176" i="3"/>
  <c r="N10176" i="3" s="1"/>
  <c r="M10173" i="3"/>
  <c r="N10173" i="3" s="1"/>
  <c r="M10177" i="3"/>
  <c r="N10177" i="3" s="1"/>
  <c r="M10180" i="3"/>
  <c r="N10180" i="3" s="1"/>
  <c r="M10174" i="3"/>
  <c r="N10174" i="3" s="1"/>
  <c r="M10178" i="3"/>
  <c r="N10178" i="3" s="1"/>
  <c r="M10181" i="3"/>
  <c r="N10181" i="3" s="1"/>
  <c r="M10179" i="3"/>
  <c r="N10179" i="3" s="1"/>
  <c r="M10182" i="3"/>
  <c r="N10182" i="3" s="1"/>
  <c r="M10175" i="3"/>
  <c r="N10175" i="3" s="1"/>
  <c r="M9798" i="3"/>
  <c r="N9798" i="3" s="1"/>
  <c r="M9802" i="3"/>
  <c r="N9802" i="3" s="1"/>
  <c r="M9805" i="3"/>
  <c r="N9805" i="3" s="1"/>
  <c r="M9809" i="3"/>
  <c r="N9809" i="3" s="1"/>
  <c r="M9812" i="3"/>
  <c r="N9812" i="3" s="1"/>
  <c r="M9816" i="3"/>
  <c r="N9816" i="3" s="1"/>
  <c r="M9823" i="3"/>
  <c r="N9823" i="3" s="1"/>
  <c r="M9827" i="3"/>
  <c r="N9827" i="3" s="1"/>
  <c r="M9830" i="3"/>
  <c r="N9830" i="3" s="1"/>
  <c r="M9834" i="3"/>
  <c r="N9834" i="3" s="1"/>
  <c r="M9837" i="3"/>
  <c r="N9837" i="3" s="1"/>
  <c r="M9841" i="3"/>
  <c r="N9841" i="3" s="1"/>
  <c r="M9844" i="3"/>
  <c r="N9844" i="3" s="1"/>
  <c r="M9848" i="3"/>
  <c r="N9848" i="3" s="1"/>
  <c r="M9855" i="3"/>
  <c r="N9855" i="3" s="1"/>
  <c r="M9859" i="3"/>
  <c r="N9859" i="3" s="1"/>
  <c r="M9862" i="3"/>
  <c r="N9862" i="3" s="1"/>
  <c r="M9866" i="3"/>
  <c r="N9866" i="3" s="1"/>
  <c r="M9869" i="3"/>
  <c r="N9869" i="3" s="1"/>
  <c r="M9873" i="3"/>
  <c r="N9873" i="3" s="1"/>
  <c r="M9876" i="3"/>
  <c r="N9876" i="3" s="1"/>
  <c r="M9880" i="3"/>
  <c r="N9880" i="3" s="1"/>
  <c r="M9887" i="3"/>
  <c r="N9887" i="3" s="1"/>
  <c r="M9891" i="3"/>
  <c r="N9891" i="3" s="1"/>
  <c r="M9894" i="3"/>
  <c r="N9894" i="3" s="1"/>
  <c r="M9898" i="3"/>
  <c r="N9898" i="3" s="1"/>
  <c r="M9901" i="3"/>
  <c r="N9901" i="3" s="1"/>
  <c r="M9905" i="3"/>
  <c r="N9905" i="3" s="1"/>
  <c r="M9908" i="3"/>
  <c r="N9908" i="3" s="1"/>
  <c r="M9912" i="3"/>
  <c r="N9912" i="3" s="1"/>
  <c r="M9919" i="3"/>
  <c r="N9919" i="3" s="1"/>
  <c r="M9923" i="3"/>
  <c r="N9923" i="3" s="1"/>
  <c r="M9926" i="3"/>
  <c r="N9926" i="3" s="1"/>
  <c r="M9930" i="3"/>
  <c r="N9930" i="3" s="1"/>
  <c r="M9933" i="3"/>
  <c r="N9933" i="3" s="1"/>
  <c r="M9799" i="3"/>
  <c r="N9799" i="3" s="1"/>
  <c r="M9803" i="3"/>
  <c r="N9803" i="3" s="1"/>
  <c r="M9806" i="3"/>
  <c r="N9806" i="3" s="1"/>
  <c r="M9810" i="3"/>
  <c r="N9810" i="3" s="1"/>
  <c r="M9813" i="3"/>
  <c r="N9813" i="3" s="1"/>
  <c r="M9817" i="3"/>
  <c r="N9817" i="3" s="1"/>
  <c r="M9820" i="3"/>
  <c r="N9820" i="3" s="1"/>
  <c r="M9824" i="3"/>
  <c r="N9824" i="3" s="1"/>
  <c r="M9831" i="3"/>
  <c r="N9831" i="3" s="1"/>
  <c r="M9835" i="3"/>
  <c r="N9835" i="3" s="1"/>
  <c r="M9838" i="3"/>
  <c r="N9838" i="3" s="1"/>
  <c r="M9842" i="3"/>
  <c r="N9842" i="3" s="1"/>
  <c r="M9845" i="3"/>
  <c r="N9845" i="3" s="1"/>
  <c r="M9849" i="3"/>
  <c r="N9849" i="3" s="1"/>
  <c r="M9852" i="3"/>
  <c r="N9852" i="3" s="1"/>
  <c r="M9856" i="3"/>
  <c r="N9856" i="3" s="1"/>
  <c r="M9863" i="3"/>
  <c r="N9863" i="3" s="1"/>
  <c r="M9867" i="3"/>
  <c r="N9867" i="3" s="1"/>
  <c r="M9870" i="3"/>
  <c r="N9870" i="3" s="1"/>
  <c r="M9874" i="3"/>
  <c r="N9874" i="3" s="1"/>
  <c r="M9877" i="3"/>
  <c r="N9877" i="3" s="1"/>
  <c r="M9881" i="3"/>
  <c r="N9881" i="3" s="1"/>
  <c r="M9884" i="3"/>
  <c r="N9884" i="3" s="1"/>
  <c r="M9888" i="3"/>
  <c r="N9888" i="3" s="1"/>
  <c r="M9895" i="3"/>
  <c r="N9895" i="3" s="1"/>
  <c r="M9899" i="3"/>
  <c r="N9899" i="3" s="1"/>
  <c r="M9902" i="3"/>
  <c r="N9902" i="3" s="1"/>
  <c r="M9906" i="3"/>
  <c r="N9906" i="3" s="1"/>
  <c r="M9909" i="3"/>
  <c r="N9909" i="3" s="1"/>
  <c r="M9913" i="3"/>
  <c r="N9913" i="3" s="1"/>
  <c r="M9916" i="3"/>
  <c r="N9916" i="3" s="1"/>
  <c r="M9920" i="3"/>
  <c r="N9920" i="3" s="1"/>
  <c r="M9927" i="3"/>
  <c r="N9927" i="3" s="1"/>
  <c r="M9931" i="3"/>
  <c r="N9931" i="3" s="1"/>
  <c r="M9934" i="3"/>
  <c r="N9934" i="3" s="1"/>
  <c r="M9800" i="3"/>
  <c r="N9800" i="3" s="1"/>
  <c r="M9807" i="3"/>
  <c r="N9807" i="3" s="1"/>
  <c r="M9811" i="3"/>
  <c r="N9811" i="3" s="1"/>
  <c r="M9814" i="3"/>
  <c r="N9814" i="3" s="1"/>
  <c r="M9818" i="3"/>
  <c r="N9818" i="3" s="1"/>
  <c r="M9821" i="3"/>
  <c r="N9821" i="3" s="1"/>
  <c r="M9825" i="3"/>
  <c r="N9825" i="3" s="1"/>
  <c r="M9828" i="3"/>
  <c r="N9828" i="3" s="1"/>
  <c r="M9832" i="3"/>
  <c r="N9832" i="3" s="1"/>
  <c r="M9839" i="3"/>
  <c r="N9839" i="3" s="1"/>
  <c r="M9843" i="3"/>
  <c r="N9843" i="3" s="1"/>
  <c r="M9846" i="3"/>
  <c r="N9846" i="3" s="1"/>
  <c r="M9850" i="3"/>
  <c r="N9850" i="3" s="1"/>
  <c r="M9853" i="3"/>
  <c r="N9853" i="3" s="1"/>
  <c r="M9857" i="3"/>
  <c r="N9857" i="3" s="1"/>
  <c r="M9860" i="3"/>
  <c r="N9860" i="3" s="1"/>
  <c r="M9864" i="3"/>
  <c r="N9864" i="3" s="1"/>
  <c r="M9871" i="3"/>
  <c r="N9871" i="3" s="1"/>
  <c r="M9875" i="3"/>
  <c r="N9875" i="3" s="1"/>
  <c r="M9878" i="3"/>
  <c r="N9878" i="3" s="1"/>
  <c r="M9882" i="3"/>
  <c r="N9882" i="3" s="1"/>
  <c r="M9885" i="3"/>
  <c r="N9885" i="3" s="1"/>
  <c r="M9889" i="3"/>
  <c r="N9889" i="3" s="1"/>
  <c r="M9892" i="3"/>
  <c r="N9892" i="3" s="1"/>
  <c r="M9896" i="3"/>
  <c r="N9896" i="3" s="1"/>
  <c r="M9903" i="3"/>
  <c r="N9903" i="3" s="1"/>
  <c r="M9907" i="3"/>
  <c r="N9907" i="3" s="1"/>
  <c r="M9910" i="3"/>
  <c r="N9910" i="3" s="1"/>
  <c r="M9914" i="3"/>
  <c r="N9914" i="3" s="1"/>
  <c r="M9917" i="3"/>
  <c r="N9917" i="3" s="1"/>
  <c r="M9921" i="3"/>
  <c r="N9921" i="3" s="1"/>
  <c r="M9924" i="3"/>
  <c r="N9924" i="3" s="1"/>
  <c r="M9928" i="3"/>
  <c r="N9928" i="3" s="1"/>
  <c r="M9935" i="3"/>
  <c r="N9935" i="3" s="1"/>
  <c r="M9801" i="3"/>
  <c r="N9801" i="3" s="1"/>
  <c r="M9804" i="3"/>
  <c r="N9804" i="3" s="1"/>
  <c r="M9808" i="3"/>
  <c r="N9808" i="3" s="1"/>
  <c r="M9815" i="3"/>
  <c r="N9815" i="3" s="1"/>
  <c r="M9819" i="3"/>
  <c r="N9819" i="3" s="1"/>
  <c r="M9822" i="3"/>
  <c r="N9822" i="3" s="1"/>
  <c r="M9826" i="3"/>
  <c r="N9826" i="3" s="1"/>
  <c r="M9829" i="3"/>
  <c r="N9829" i="3" s="1"/>
  <c r="M9833" i="3"/>
  <c r="N9833" i="3" s="1"/>
  <c r="M9836" i="3"/>
  <c r="N9836" i="3" s="1"/>
  <c r="M9840" i="3"/>
  <c r="N9840" i="3" s="1"/>
  <c r="M9847" i="3"/>
  <c r="N9847" i="3" s="1"/>
  <c r="M9851" i="3"/>
  <c r="N9851" i="3" s="1"/>
  <c r="M9854" i="3"/>
  <c r="N9854" i="3" s="1"/>
  <c r="M9858" i="3"/>
  <c r="N9858" i="3" s="1"/>
  <c r="M9861" i="3"/>
  <c r="N9861" i="3" s="1"/>
  <c r="M9865" i="3"/>
  <c r="N9865" i="3" s="1"/>
  <c r="M9868" i="3"/>
  <c r="N9868" i="3" s="1"/>
  <c r="M9872" i="3"/>
  <c r="N9872" i="3" s="1"/>
  <c r="M9879" i="3"/>
  <c r="N9879" i="3" s="1"/>
  <c r="M9883" i="3"/>
  <c r="N9883" i="3" s="1"/>
  <c r="M9886" i="3"/>
  <c r="N9886" i="3" s="1"/>
  <c r="M9890" i="3"/>
  <c r="N9890" i="3" s="1"/>
  <c r="M9893" i="3"/>
  <c r="N9893" i="3" s="1"/>
  <c r="M9897" i="3"/>
  <c r="N9897" i="3" s="1"/>
  <c r="M9900" i="3"/>
  <c r="N9900" i="3" s="1"/>
  <c r="M9904" i="3"/>
  <c r="N9904" i="3" s="1"/>
  <c r="M9911" i="3"/>
  <c r="N9911" i="3" s="1"/>
  <c r="M9915" i="3"/>
  <c r="N9915" i="3" s="1"/>
  <c r="M9918" i="3"/>
  <c r="N9918" i="3" s="1"/>
  <c r="M9922" i="3"/>
  <c r="N9922" i="3" s="1"/>
  <c r="M9925" i="3"/>
  <c r="N9925" i="3" s="1"/>
  <c r="M9929" i="3"/>
  <c r="N9929" i="3" s="1"/>
  <c r="M9932" i="3"/>
  <c r="N9932" i="3" s="1"/>
  <c r="M9506" i="3"/>
  <c r="N9506" i="3" s="1"/>
  <c r="M9509" i="3"/>
  <c r="N9509" i="3" s="1"/>
  <c r="M9512" i="3"/>
  <c r="N9512" i="3" s="1"/>
  <c r="M9518" i="3"/>
  <c r="N9518" i="3" s="1"/>
  <c r="M9522" i="3"/>
  <c r="N9522" i="3" s="1"/>
  <c r="M9525" i="3"/>
  <c r="N9525" i="3" s="1"/>
  <c r="M9528" i="3"/>
  <c r="N9528" i="3" s="1"/>
  <c r="M9534" i="3"/>
  <c r="N9534" i="3" s="1"/>
  <c r="M9538" i="3"/>
  <c r="N9538" i="3" s="1"/>
  <c r="M9541" i="3"/>
  <c r="N9541" i="3" s="1"/>
  <c r="M9544" i="3"/>
  <c r="N9544" i="3" s="1"/>
  <c r="M9550" i="3"/>
  <c r="N9550" i="3" s="1"/>
  <c r="M9554" i="3"/>
  <c r="N9554" i="3" s="1"/>
  <c r="M9557" i="3"/>
  <c r="N9557" i="3" s="1"/>
  <c r="M9560" i="3"/>
  <c r="N9560" i="3" s="1"/>
  <c r="M9566" i="3"/>
  <c r="N9566" i="3" s="1"/>
  <c r="M9570" i="3"/>
  <c r="N9570" i="3" s="1"/>
  <c r="M9573" i="3"/>
  <c r="N9573" i="3" s="1"/>
  <c r="M9576" i="3"/>
  <c r="N9576" i="3" s="1"/>
  <c r="M9582" i="3"/>
  <c r="N9582" i="3" s="1"/>
  <c r="M9586" i="3"/>
  <c r="N9586" i="3" s="1"/>
  <c r="M9589" i="3"/>
  <c r="N9589" i="3" s="1"/>
  <c r="M9592" i="3"/>
  <c r="N9592" i="3" s="1"/>
  <c r="M9598" i="3"/>
  <c r="N9598" i="3" s="1"/>
  <c r="M9602" i="3"/>
  <c r="N9602" i="3" s="1"/>
  <c r="M9605" i="3"/>
  <c r="N9605" i="3" s="1"/>
  <c r="M9608" i="3"/>
  <c r="N9608" i="3" s="1"/>
  <c r="M9614" i="3"/>
  <c r="N9614" i="3" s="1"/>
  <c r="M9618" i="3"/>
  <c r="N9618" i="3" s="1"/>
  <c r="M9621" i="3"/>
  <c r="N9621" i="3" s="1"/>
  <c r="M9624" i="3"/>
  <c r="N9624" i="3" s="1"/>
  <c r="M9630" i="3"/>
  <c r="N9630" i="3" s="1"/>
  <c r="M9634" i="3"/>
  <c r="N9634" i="3" s="1"/>
  <c r="M9503" i="3"/>
  <c r="N9503" i="3" s="1"/>
  <c r="M9507" i="3"/>
  <c r="N9507" i="3" s="1"/>
  <c r="M9513" i="3"/>
  <c r="N9513" i="3" s="1"/>
  <c r="M9516" i="3"/>
  <c r="N9516" i="3" s="1"/>
  <c r="M9519" i="3"/>
  <c r="N9519" i="3" s="1"/>
  <c r="M9523" i="3"/>
  <c r="N9523" i="3" s="1"/>
  <c r="M9529" i="3"/>
  <c r="N9529" i="3" s="1"/>
  <c r="M9532" i="3"/>
  <c r="N9532" i="3" s="1"/>
  <c r="M9535" i="3"/>
  <c r="N9535" i="3" s="1"/>
  <c r="M9539" i="3"/>
  <c r="N9539" i="3" s="1"/>
  <c r="M9545" i="3"/>
  <c r="N9545" i="3" s="1"/>
  <c r="M9548" i="3"/>
  <c r="N9548" i="3" s="1"/>
  <c r="M9551" i="3"/>
  <c r="N9551" i="3" s="1"/>
  <c r="M9555" i="3"/>
  <c r="N9555" i="3" s="1"/>
  <c r="M9561" i="3"/>
  <c r="N9561" i="3" s="1"/>
  <c r="M9564" i="3"/>
  <c r="N9564" i="3" s="1"/>
  <c r="M9567" i="3"/>
  <c r="N9567" i="3" s="1"/>
  <c r="M9571" i="3"/>
  <c r="N9571" i="3" s="1"/>
  <c r="M9577" i="3"/>
  <c r="N9577" i="3" s="1"/>
  <c r="M9580" i="3"/>
  <c r="N9580" i="3" s="1"/>
  <c r="M9583" i="3"/>
  <c r="N9583" i="3" s="1"/>
  <c r="M9587" i="3"/>
  <c r="N9587" i="3" s="1"/>
  <c r="M9593" i="3"/>
  <c r="N9593" i="3" s="1"/>
  <c r="M9596" i="3"/>
  <c r="N9596" i="3" s="1"/>
  <c r="M9599" i="3"/>
  <c r="N9599" i="3" s="1"/>
  <c r="M9603" i="3"/>
  <c r="N9603" i="3" s="1"/>
  <c r="M9609" i="3"/>
  <c r="N9609" i="3" s="1"/>
  <c r="M9612" i="3"/>
  <c r="N9612" i="3" s="1"/>
  <c r="M9615" i="3"/>
  <c r="N9615" i="3" s="1"/>
  <c r="M9619" i="3"/>
  <c r="N9619" i="3" s="1"/>
  <c r="M9625" i="3"/>
  <c r="N9625" i="3" s="1"/>
  <c r="M9628" i="3"/>
  <c r="N9628" i="3" s="1"/>
  <c r="M9631" i="3"/>
  <c r="N9631" i="3" s="1"/>
  <c r="M9635" i="3"/>
  <c r="N9635" i="3" s="1"/>
  <c r="M9504" i="3"/>
  <c r="N9504" i="3" s="1"/>
  <c r="M9510" i="3"/>
  <c r="N9510" i="3" s="1"/>
  <c r="M9514" i="3"/>
  <c r="N9514" i="3" s="1"/>
  <c r="M9517" i="3"/>
  <c r="N9517" i="3" s="1"/>
  <c r="M9520" i="3"/>
  <c r="N9520" i="3" s="1"/>
  <c r="M9526" i="3"/>
  <c r="N9526" i="3" s="1"/>
  <c r="M9530" i="3"/>
  <c r="N9530" i="3" s="1"/>
  <c r="M9533" i="3"/>
  <c r="N9533" i="3" s="1"/>
  <c r="M9536" i="3"/>
  <c r="N9536" i="3" s="1"/>
  <c r="M9542" i="3"/>
  <c r="N9542" i="3" s="1"/>
  <c r="M9546" i="3"/>
  <c r="N9546" i="3" s="1"/>
  <c r="M9549" i="3"/>
  <c r="N9549" i="3" s="1"/>
  <c r="M9552" i="3"/>
  <c r="N9552" i="3" s="1"/>
  <c r="M9558" i="3"/>
  <c r="N9558" i="3" s="1"/>
  <c r="M9562" i="3"/>
  <c r="N9562" i="3" s="1"/>
  <c r="M9565" i="3"/>
  <c r="N9565" i="3" s="1"/>
  <c r="M9568" i="3"/>
  <c r="N9568" i="3" s="1"/>
  <c r="M9574" i="3"/>
  <c r="N9574" i="3" s="1"/>
  <c r="M9578" i="3"/>
  <c r="N9578" i="3" s="1"/>
  <c r="M9581" i="3"/>
  <c r="N9581" i="3" s="1"/>
  <c r="M9584" i="3"/>
  <c r="N9584" i="3" s="1"/>
  <c r="M9590" i="3"/>
  <c r="N9590" i="3" s="1"/>
  <c r="M9594" i="3"/>
  <c r="N9594" i="3" s="1"/>
  <c r="M9597" i="3"/>
  <c r="N9597" i="3" s="1"/>
  <c r="M9600" i="3"/>
  <c r="N9600" i="3" s="1"/>
  <c r="M9606" i="3"/>
  <c r="N9606" i="3" s="1"/>
  <c r="M9610" i="3"/>
  <c r="N9610" i="3" s="1"/>
  <c r="M9613" i="3"/>
  <c r="N9613" i="3" s="1"/>
  <c r="M9616" i="3"/>
  <c r="N9616" i="3" s="1"/>
  <c r="M9622" i="3"/>
  <c r="N9622" i="3" s="1"/>
  <c r="M9626" i="3"/>
  <c r="N9626" i="3" s="1"/>
  <c r="M9629" i="3"/>
  <c r="N9629" i="3" s="1"/>
  <c r="M9632" i="3"/>
  <c r="N9632" i="3" s="1"/>
  <c r="M9505" i="3"/>
  <c r="N9505" i="3" s="1"/>
  <c r="M9508" i="3"/>
  <c r="N9508" i="3" s="1"/>
  <c r="M9511" i="3"/>
  <c r="N9511" i="3" s="1"/>
  <c r="M9515" i="3"/>
  <c r="N9515" i="3" s="1"/>
  <c r="M9521" i="3"/>
  <c r="N9521" i="3" s="1"/>
  <c r="M9524" i="3"/>
  <c r="N9524" i="3" s="1"/>
  <c r="M9527" i="3"/>
  <c r="N9527" i="3" s="1"/>
  <c r="M9531" i="3"/>
  <c r="N9531" i="3" s="1"/>
  <c r="M9537" i="3"/>
  <c r="N9537" i="3" s="1"/>
  <c r="M9540" i="3"/>
  <c r="N9540" i="3" s="1"/>
  <c r="M9543" i="3"/>
  <c r="N9543" i="3" s="1"/>
  <c r="M9547" i="3"/>
  <c r="N9547" i="3" s="1"/>
  <c r="M9553" i="3"/>
  <c r="N9553" i="3" s="1"/>
  <c r="M9556" i="3"/>
  <c r="N9556" i="3" s="1"/>
  <c r="M9559" i="3"/>
  <c r="N9559" i="3" s="1"/>
  <c r="M9563" i="3"/>
  <c r="N9563" i="3" s="1"/>
  <c r="M9569" i="3"/>
  <c r="N9569" i="3" s="1"/>
  <c r="M9572" i="3"/>
  <c r="N9572" i="3" s="1"/>
  <c r="M9575" i="3"/>
  <c r="N9575" i="3" s="1"/>
  <c r="M9579" i="3"/>
  <c r="N9579" i="3" s="1"/>
  <c r="M9585" i="3"/>
  <c r="N9585" i="3" s="1"/>
  <c r="M9588" i="3"/>
  <c r="N9588" i="3" s="1"/>
  <c r="M9591" i="3"/>
  <c r="N9591" i="3" s="1"/>
  <c r="M9595" i="3"/>
  <c r="N9595" i="3" s="1"/>
  <c r="M9601" i="3"/>
  <c r="N9601" i="3" s="1"/>
  <c r="M9604" i="3"/>
  <c r="N9604" i="3" s="1"/>
  <c r="M9607" i="3"/>
  <c r="N9607" i="3" s="1"/>
  <c r="M9611" i="3"/>
  <c r="N9611" i="3" s="1"/>
  <c r="M9617" i="3"/>
  <c r="N9617" i="3" s="1"/>
  <c r="M9620" i="3"/>
  <c r="N9620" i="3" s="1"/>
  <c r="M9623" i="3"/>
  <c r="N9623" i="3" s="1"/>
  <c r="M9627" i="3"/>
  <c r="N9627" i="3" s="1"/>
  <c r="M9633" i="3"/>
  <c r="N9633" i="3" s="1"/>
  <c r="M9230" i="3"/>
  <c r="N9230" i="3" s="1"/>
  <c r="M9234" i="3"/>
  <c r="N9234" i="3" s="1"/>
  <c r="M9237" i="3"/>
  <c r="N9237" i="3" s="1"/>
  <c r="M9240" i="3"/>
  <c r="N9240" i="3" s="1"/>
  <c r="M9246" i="3"/>
  <c r="N9246" i="3" s="1"/>
  <c r="M9250" i="3"/>
  <c r="N9250" i="3" s="1"/>
  <c r="M9253" i="3"/>
  <c r="N9253" i="3" s="1"/>
  <c r="M9256" i="3"/>
  <c r="N9256" i="3" s="1"/>
  <c r="M9262" i="3"/>
  <c r="N9262" i="3" s="1"/>
  <c r="M9266" i="3"/>
  <c r="N9266" i="3" s="1"/>
  <c r="M9269" i="3"/>
  <c r="N9269" i="3" s="1"/>
  <c r="M9272" i="3"/>
  <c r="N9272" i="3" s="1"/>
  <c r="M9278" i="3"/>
  <c r="N9278" i="3" s="1"/>
  <c r="M9282" i="3"/>
  <c r="N9282" i="3" s="1"/>
  <c r="M9285" i="3"/>
  <c r="N9285" i="3" s="1"/>
  <c r="M9288" i="3"/>
  <c r="N9288" i="3" s="1"/>
  <c r="M9294" i="3"/>
  <c r="N9294" i="3" s="1"/>
  <c r="M9298" i="3"/>
  <c r="N9298" i="3" s="1"/>
  <c r="M9301" i="3"/>
  <c r="N9301" i="3" s="1"/>
  <c r="M9304" i="3"/>
  <c r="N9304" i="3" s="1"/>
  <c r="M9310" i="3"/>
  <c r="N9310" i="3" s="1"/>
  <c r="M9314" i="3"/>
  <c r="N9314" i="3" s="1"/>
  <c r="M9317" i="3"/>
  <c r="N9317" i="3" s="1"/>
  <c r="M9320" i="3"/>
  <c r="N9320" i="3" s="1"/>
  <c r="M9326" i="3"/>
  <c r="N9326" i="3" s="1"/>
  <c r="M9330" i="3"/>
  <c r="N9330" i="3" s="1"/>
  <c r="M9333" i="3"/>
  <c r="N9333" i="3" s="1"/>
  <c r="M9225" i="3"/>
  <c r="N9225" i="3" s="1"/>
  <c r="M9228" i="3"/>
  <c r="N9228" i="3" s="1"/>
  <c r="M9231" i="3"/>
  <c r="N9231" i="3" s="1"/>
  <c r="M9235" i="3"/>
  <c r="N9235" i="3" s="1"/>
  <c r="M9241" i="3"/>
  <c r="N9241" i="3" s="1"/>
  <c r="M9244" i="3"/>
  <c r="N9244" i="3" s="1"/>
  <c r="M9247" i="3"/>
  <c r="N9247" i="3" s="1"/>
  <c r="M9251" i="3"/>
  <c r="N9251" i="3" s="1"/>
  <c r="M9257" i="3"/>
  <c r="N9257" i="3" s="1"/>
  <c r="M9260" i="3"/>
  <c r="N9260" i="3" s="1"/>
  <c r="M9263" i="3"/>
  <c r="N9263" i="3" s="1"/>
  <c r="M9267" i="3"/>
  <c r="N9267" i="3" s="1"/>
  <c r="M9273" i="3"/>
  <c r="N9273" i="3" s="1"/>
  <c r="M9276" i="3"/>
  <c r="N9276" i="3" s="1"/>
  <c r="M9279" i="3"/>
  <c r="N9279" i="3" s="1"/>
  <c r="M9283" i="3"/>
  <c r="N9283" i="3" s="1"/>
  <c r="M9289" i="3"/>
  <c r="N9289" i="3" s="1"/>
  <c r="M9292" i="3"/>
  <c r="N9292" i="3" s="1"/>
  <c r="M9295" i="3"/>
  <c r="N9295" i="3" s="1"/>
  <c r="M9299" i="3"/>
  <c r="N9299" i="3" s="1"/>
  <c r="M9305" i="3"/>
  <c r="N9305" i="3" s="1"/>
  <c r="M9308" i="3"/>
  <c r="N9308" i="3" s="1"/>
  <c r="M9311" i="3"/>
  <c r="N9311" i="3" s="1"/>
  <c r="M9315" i="3"/>
  <c r="N9315" i="3" s="1"/>
  <c r="M9321" i="3"/>
  <c r="N9321" i="3" s="1"/>
  <c r="M9324" i="3"/>
  <c r="N9324" i="3" s="1"/>
  <c r="M9327" i="3"/>
  <c r="N9327" i="3" s="1"/>
  <c r="M9331" i="3"/>
  <c r="N9331" i="3" s="1"/>
  <c r="M9226" i="3"/>
  <c r="N9226" i="3" s="1"/>
  <c r="M9229" i="3"/>
  <c r="N9229" i="3" s="1"/>
  <c r="M9232" i="3"/>
  <c r="N9232" i="3" s="1"/>
  <c r="M9238" i="3"/>
  <c r="N9238" i="3" s="1"/>
  <c r="M9242" i="3"/>
  <c r="N9242" i="3" s="1"/>
  <c r="M9245" i="3"/>
  <c r="N9245" i="3" s="1"/>
  <c r="M9248" i="3"/>
  <c r="N9248" i="3" s="1"/>
  <c r="M9254" i="3"/>
  <c r="N9254" i="3" s="1"/>
  <c r="M9258" i="3"/>
  <c r="N9258" i="3" s="1"/>
  <c r="M9261" i="3"/>
  <c r="N9261" i="3" s="1"/>
  <c r="M9264" i="3"/>
  <c r="N9264" i="3" s="1"/>
  <c r="M9270" i="3"/>
  <c r="N9270" i="3" s="1"/>
  <c r="M9274" i="3"/>
  <c r="N9274" i="3" s="1"/>
  <c r="M9277" i="3"/>
  <c r="N9277" i="3" s="1"/>
  <c r="M9280" i="3"/>
  <c r="N9280" i="3" s="1"/>
  <c r="M9286" i="3"/>
  <c r="N9286" i="3" s="1"/>
  <c r="M9290" i="3"/>
  <c r="N9290" i="3" s="1"/>
  <c r="M9293" i="3"/>
  <c r="N9293" i="3" s="1"/>
  <c r="M9296" i="3"/>
  <c r="N9296" i="3" s="1"/>
  <c r="M9302" i="3"/>
  <c r="N9302" i="3" s="1"/>
  <c r="M9306" i="3"/>
  <c r="N9306" i="3" s="1"/>
  <c r="M9309" i="3"/>
  <c r="N9309" i="3" s="1"/>
  <c r="M9312" i="3"/>
  <c r="N9312" i="3" s="1"/>
  <c r="M9318" i="3"/>
  <c r="N9318" i="3" s="1"/>
  <c r="M9322" i="3"/>
  <c r="N9322" i="3" s="1"/>
  <c r="M9325" i="3"/>
  <c r="N9325" i="3" s="1"/>
  <c r="M9328" i="3"/>
  <c r="N9328" i="3" s="1"/>
  <c r="M9334" i="3"/>
  <c r="N9334" i="3" s="1"/>
  <c r="M9227" i="3"/>
  <c r="N9227" i="3" s="1"/>
  <c r="M9233" i="3"/>
  <c r="N9233" i="3" s="1"/>
  <c r="M9236" i="3"/>
  <c r="N9236" i="3" s="1"/>
  <c r="M9239" i="3"/>
  <c r="N9239" i="3" s="1"/>
  <c r="M9243" i="3"/>
  <c r="N9243" i="3" s="1"/>
  <c r="M9249" i="3"/>
  <c r="N9249" i="3" s="1"/>
  <c r="M9252" i="3"/>
  <c r="N9252" i="3" s="1"/>
  <c r="M9255" i="3"/>
  <c r="N9255" i="3" s="1"/>
  <c r="M9259" i="3"/>
  <c r="N9259" i="3" s="1"/>
  <c r="M9265" i="3"/>
  <c r="N9265" i="3" s="1"/>
  <c r="M9268" i="3"/>
  <c r="N9268" i="3" s="1"/>
  <c r="M9271" i="3"/>
  <c r="N9271" i="3" s="1"/>
  <c r="M9275" i="3"/>
  <c r="N9275" i="3" s="1"/>
  <c r="M9281" i="3"/>
  <c r="N9281" i="3" s="1"/>
  <c r="M9284" i="3"/>
  <c r="N9284" i="3" s="1"/>
  <c r="M9287" i="3"/>
  <c r="N9287" i="3" s="1"/>
  <c r="M9291" i="3"/>
  <c r="N9291" i="3" s="1"/>
  <c r="M9297" i="3"/>
  <c r="N9297" i="3" s="1"/>
  <c r="M9300" i="3"/>
  <c r="N9300" i="3" s="1"/>
  <c r="M9303" i="3"/>
  <c r="N9303" i="3" s="1"/>
  <c r="M9307" i="3"/>
  <c r="N9307" i="3" s="1"/>
  <c r="M9313" i="3"/>
  <c r="N9313" i="3" s="1"/>
  <c r="M9316" i="3"/>
  <c r="N9316" i="3" s="1"/>
  <c r="M9319" i="3"/>
  <c r="N9319" i="3" s="1"/>
  <c r="M9323" i="3"/>
  <c r="N9323" i="3" s="1"/>
  <c r="M9329" i="3"/>
  <c r="N9329" i="3" s="1"/>
  <c r="M9332" i="3"/>
  <c r="N9332" i="3" s="1"/>
  <c r="M8583" i="3"/>
  <c r="N8583" i="3" s="1"/>
  <c r="M8587" i="3"/>
  <c r="N8587" i="3" s="1"/>
  <c r="M8593" i="3"/>
  <c r="N8593" i="3" s="1"/>
  <c r="M8596" i="3"/>
  <c r="N8596" i="3" s="1"/>
  <c r="M8599" i="3"/>
  <c r="N8599" i="3" s="1"/>
  <c r="M8603" i="3"/>
  <c r="N8603" i="3" s="1"/>
  <c r="M8609" i="3"/>
  <c r="N8609" i="3" s="1"/>
  <c r="M8612" i="3"/>
  <c r="N8612" i="3" s="1"/>
  <c r="M8615" i="3"/>
  <c r="N8615" i="3" s="1"/>
  <c r="M8619" i="3"/>
  <c r="N8619" i="3" s="1"/>
  <c r="M8625" i="3"/>
  <c r="N8625" i="3" s="1"/>
  <c r="M8628" i="3"/>
  <c r="N8628" i="3" s="1"/>
  <c r="M8631" i="3"/>
  <c r="N8631" i="3" s="1"/>
  <c r="M8635" i="3"/>
  <c r="N8635" i="3" s="1"/>
  <c r="M8641" i="3"/>
  <c r="N8641" i="3" s="1"/>
  <c r="M8644" i="3"/>
  <c r="N8644" i="3" s="1"/>
  <c r="M8647" i="3"/>
  <c r="N8647" i="3" s="1"/>
  <c r="M8651" i="3"/>
  <c r="N8651" i="3" s="1"/>
  <c r="M8657" i="3"/>
  <c r="N8657" i="3" s="1"/>
  <c r="M8660" i="3"/>
  <c r="N8660" i="3" s="1"/>
  <c r="M8663" i="3"/>
  <c r="N8663" i="3" s="1"/>
  <c r="M8667" i="3"/>
  <c r="N8667" i="3" s="1"/>
  <c r="M8673" i="3"/>
  <c r="N8673" i="3" s="1"/>
  <c r="M8676" i="3"/>
  <c r="N8676" i="3" s="1"/>
  <c r="M8679" i="3"/>
  <c r="N8679" i="3" s="1"/>
  <c r="M8683" i="3"/>
  <c r="N8683" i="3" s="1"/>
  <c r="M8584" i="3"/>
  <c r="N8584" i="3" s="1"/>
  <c r="M8590" i="3"/>
  <c r="N8590" i="3" s="1"/>
  <c r="M8594" i="3"/>
  <c r="N8594" i="3" s="1"/>
  <c r="M8597" i="3"/>
  <c r="N8597" i="3" s="1"/>
  <c r="M8600" i="3"/>
  <c r="N8600" i="3" s="1"/>
  <c r="M8606" i="3"/>
  <c r="N8606" i="3" s="1"/>
  <c r="M8610" i="3"/>
  <c r="N8610" i="3" s="1"/>
  <c r="M8613" i="3"/>
  <c r="N8613" i="3" s="1"/>
  <c r="M8616" i="3"/>
  <c r="N8616" i="3" s="1"/>
  <c r="M8622" i="3"/>
  <c r="N8622" i="3" s="1"/>
  <c r="M8626" i="3"/>
  <c r="N8626" i="3" s="1"/>
  <c r="M8629" i="3"/>
  <c r="N8629" i="3" s="1"/>
  <c r="M8632" i="3"/>
  <c r="N8632" i="3" s="1"/>
  <c r="M8638" i="3"/>
  <c r="N8638" i="3" s="1"/>
  <c r="M8642" i="3"/>
  <c r="N8642" i="3" s="1"/>
  <c r="M8645" i="3"/>
  <c r="N8645" i="3" s="1"/>
  <c r="M8648" i="3"/>
  <c r="N8648" i="3" s="1"/>
  <c r="M8654" i="3"/>
  <c r="N8654" i="3" s="1"/>
  <c r="M8658" i="3"/>
  <c r="N8658" i="3" s="1"/>
  <c r="M8661" i="3"/>
  <c r="N8661" i="3" s="1"/>
  <c r="M8664" i="3"/>
  <c r="N8664" i="3" s="1"/>
  <c r="M8670" i="3"/>
  <c r="N8670" i="3" s="1"/>
  <c r="M8674" i="3"/>
  <c r="N8674" i="3" s="1"/>
  <c r="M8677" i="3"/>
  <c r="N8677" i="3" s="1"/>
  <c r="M8680" i="3"/>
  <c r="N8680" i="3" s="1"/>
  <c r="M8585" i="3"/>
  <c r="N8585" i="3" s="1"/>
  <c r="M8588" i="3"/>
  <c r="N8588" i="3" s="1"/>
  <c r="M8591" i="3"/>
  <c r="N8591" i="3" s="1"/>
  <c r="M8595" i="3"/>
  <c r="N8595" i="3" s="1"/>
  <c r="M8601" i="3"/>
  <c r="N8601" i="3" s="1"/>
  <c r="M8604" i="3"/>
  <c r="N8604" i="3" s="1"/>
  <c r="M8607" i="3"/>
  <c r="N8607" i="3" s="1"/>
  <c r="M8611" i="3"/>
  <c r="N8611" i="3" s="1"/>
  <c r="M8617" i="3"/>
  <c r="N8617" i="3" s="1"/>
  <c r="M8620" i="3"/>
  <c r="N8620" i="3" s="1"/>
  <c r="M8623" i="3"/>
  <c r="N8623" i="3" s="1"/>
  <c r="M8627" i="3"/>
  <c r="N8627" i="3" s="1"/>
  <c r="M8633" i="3"/>
  <c r="N8633" i="3" s="1"/>
  <c r="M8636" i="3"/>
  <c r="N8636" i="3" s="1"/>
  <c r="M8639" i="3"/>
  <c r="N8639" i="3" s="1"/>
  <c r="M8643" i="3"/>
  <c r="N8643" i="3" s="1"/>
  <c r="M8649" i="3"/>
  <c r="N8649" i="3" s="1"/>
  <c r="M8652" i="3"/>
  <c r="N8652" i="3" s="1"/>
  <c r="M8655" i="3"/>
  <c r="N8655" i="3" s="1"/>
  <c r="M8659" i="3"/>
  <c r="N8659" i="3" s="1"/>
  <c r="M8665" i="3"/>
  <c r="N8665" i="3" s="1"/>
  <c r="M8668" i="3"/>
  <c r="N8668" i="3" s="1"/>
  <c r="M8671" i="3"/>
  <c r="N8671" i="3" s="1"/>
  <c r="M8675" i="3"/>
  <c r="N8675" i="3" s="1"/>
  <c r="M8681" i="3"/>
  <c r="N8681" i="3" s="1"/>
  <c r="M8589" i="3"/>
  <c r="N8589" i="3" s="1"/>
  <c r="M8602" i="3"/>
  <c r="N8602" i="3" s="1"/>
  <c r="M8614" i="3"/>
  <c r="N8614" i="3" s="1"/>
  <c r="M8640" i="3"/>
  <c r="N8640" i="3" s="1"/>
  <c r="M8653" i="3"/>
  <c r="N8653" i="3" s="1"/>
  <c r="M8666" i="3"/>
  <c r="N8666" i="3" s="1"/>
  <c r="M8678" i="3"/>
  <c r="N8678" i="3" s="1"/>
  <c r="M8592" i="3"/>
  <c r="N8592" i="3" s="1"/>
  <c r="M8605" i="3"/>
  <c r="N8605" i="3" s="1"/>
  <c r="M8618" i="3"/>
  <c r="N8618" i="3" s="1"/>
  <c r="M8630" i="3"/>
  <c r="N8630" i="3" s="1"/>
  <c r="M8656" i="3"/>
  <c r="N8656" i="3" s="1"/>
  <c r="M8669" i="3"/>
  <c r="N8669" i="3" s="1"/>
  <c r="M8682" i="3"/>
  <c r="N8682" i="3" s="1"/>
  <c r="M8582" i="3"/>
  <c r="N8582" i="3" s="1"/>
  <c r="M8608" i="3"/>
  <c r="N8608" i="3" s="1"/>
  <c r="M8621" i="3"/>
  <c r="N8621" i="3" s="1"/>
  <c r="M8634" i="3"/>
  <c r="N8634" i="3" s="1"/>
  <c r="M8646" i="3"/>
  <c r="N8646" i="3" s="1"/>
  <c r="M8672" i="3"/>
  <c r="N8672" i="3" s="1"/>
  <c r="M8586" i="3"/>
  <c r="N8586" i="3" s="1"/>
  <c r="M8598" i="3"/>
  <c r="N8598" i="3" s="1"/>
  <c r="M8624" i="3"/>
  <c r="N8624" i="3" s="1"/>
  <c r="M8637" i="3"/>
  <c r="N8637" i="3" s="1"/>
  <c r="M8650" i="3"/>
  <c r="N8650" i="3" s="1"/>
  <c r="M8662" i="3"/>
  <c r="N8662" i="3" s="1"/>
  <c r="M8311" i="3"/>
  <c r="N8311" i="3" s="1"/>
  <c r="M8315" i="3"/>
  <c r="N8315" i="3" s="1"/>
  <c r="M8321" i="3"/>
  <c r="N8321" i="3" s="1"/>
  <c r="M8324" i="3"/>
  <c r="N8324" i="3" s="1"/>
  <c r="M8327" i="3"/>
  <c r="N8327" i="3" s="1"/>
  <c r="M8331" i="3"/>
  <c r="N8331" i="3" s="1"/>
  <c r="M8337" i="3"/>
  <c r="N8337" i="3" s="1"/>
  <c r="M8340" i="3"/>
  <c r="N8340" i="3" s="1"/>
  <c r="M8343" i="3"/>
  <c r="N8343" i="3" s="1"/>
  <c r="M8347" i="3"/>
  <c r="N8347" i="3" s="1"/>
  <c r="M8353" i="3"/>
  <c r="N8353" i="3" s="1"/>
  <c r="M8356" i="3"/>
  <c r="N8356" i="3" s="1"/>
  <c r="M8359" i="3"/>
  <c r="N8359" i="3" s="1"/>
  <c r="M8312" i="3"/>
  <c r="N8312" i="3" s="1"/>
  <c r="M8318" i="3"/>
  <c r="N8318" i="3" s="1"/>
  <c r="M8322" i="3"/>
  <c r="N8322" i="3" s="1"/>
  <c r="M8325" i="3"/>
  <c r="N8325" i="3" s="1"/>
  <c r="M8328" i="3"/>
  <c r="N8328" i="3" s="1"/>
  <c r="M8334" i="3"/>
  <c r="N8334" i="3" s="1"/>
  <c r="M8338" i="3"/>
  <c r="N8338" i="3" s="1"/>
  <c r="M8341" i="3"/>
  <c r="N8341" i="3" s="1"/>
  <c r="M8344" i="3"/>
  <c r="N8344" i="3" s="1"/>
  <c r="M8350" i="3"/>
  <c r="N8350" i="3" s="1"/>
  <c r="M8354" i="3"/>
  <c r="N8354" i="3" s="1"/>
  <c r="M8357" i="3"/>
  <c r="N8357" i="3" s="1"/>
  <c r="M8360" i="3"/>
  <c r="N8360" i="3" s="1"/>
  <c r="M8313" i="3"/>
  <c r="N8313" i="3" s="1"/>
  <c r="M8316" i="3"/>
  <c r="N8316" i="3" s="1"/>
  <c r="M8319" i="3"/>
  <c r="N8319" i="3" s="1"/>
  <c r="M8323" i="3"/>
  <c r="N8323" i="3" s="1"/>
  <c r="M8329" i="3"/>
  <c r="N8329" i="3" s="1"/>
  <c r="M8332" i="3"/>
  <c r="N8332" i="3" s="1"/>
  <c r="M8335" i="3"/>
  <c r="N8335" i="3" s="1"/>
  <c r="M8339" i="3"/>
  <c r="N8339" i="3" s="1"/>
  <c r="M8345" i="3"/>
  <c r="N8345" i="3" s="1"/>
  <c r="M8348" i="3"/>
  <c r="N8348" i="3" s="1"/>
  <c r="M8351" i="3"/>
  <c r="N8351" i="3" s="1"/>
  <c r="M8355" i="3"/>
  <c r="N8355" i="3" s="1"/>
  <c r="M8361" i="3"/>
  <c r="N8361" i="3" s="1"/>
  <c r="M8320" i="3"/>
  <c r="N8320" i="3" s="1"/>
  <c r="M8333" i="3"/>
  <c r="N8333" i="3" s="1"/>
  <c r="M8346" i="3"/>
  <c r="N8346" i="3" s="1"/>
  <c r="M8358" i="3"/>
  <c r="N8358" i="3" s="1"/>
  <c r="M8336" i="3"/>
  <c r="N8336" i="3" s="1"/>
  <c r="M8349" i="3"/>
  <c r="N8349" i="3" s="1"/>
  <c r="M8314" i="3"/>
  <c r="N8314" i="3" s="1"/>
  <c r="M8326" i="3"/>
  <c r="N8326" i="3" s="1"/>
  <c r="M8352" i="3"/>
  <c r="N8352" i="3" s="1"/>
  <c r="M8317" i="3"/>
  <c r="N8317" i="3" s="1"/>
  <c r="M8330" i="3"/>
  <c r="N8330" i="3" s="1"/>
  <c r="M8342" i="3"/>
  <c r="N8342" i="3" s="1"/>
  <c r="M8071" i="3"/>
  <c r="N8071" i="3" s="1"/>
  <c r="M8075" i="3"/>
  <c r="N8075" i="3" s="1"/>
  <c r="M8081" i="3"/>
  <c r="N8081" i="3" s="1"/>
  <c r="M8084" i="3"/>
  <c r="N8084" i="3" s="1"/>
  <c r="M8087" i="3"/>
  <c r="N8087" i="3" s="1"/>
  <c r="M8091" i="3"/>
  <c r="N8091" i="3" s="1"/>
  <c r="M8072" i="3"/>
  <c r="N8072" i="3" s="1"/>
  <c r="M8078" i="3"/>
  <c r="N8078" i="3" s="1"/>
  <c r="M8082" i="3"/>
  <c r="N8082" i="3" s="1"/>
  <c r="M8085" i="3"/>
  <c r="N8085" i="3" s="1"/>
  <c r="M8088" i="3"/>
  <c r="N8088" i="3" s="1"/>
  <c r="M8094" i="3"/>
  <c r="N8094" i="3" s="1"/>
  <c r="M8073" i="3"/>
  <c r="N8073" i="3" s="1"/>
  <c r="M8076" i="3"/>
  <c r="N8076" i="3" s="1"/>
  <c r="M8079" i="3"/>
  <c r="N8079" i="3" s="1"/>
  <c r="M8083" i="3"/>
  <c r="N8083" i="3" s="1"/>
  <c r="M8089" i="3"/>
  <c r="N8089" i="3" s="1"/>
  <c r="M8092" i="3"/>
  <c r="N8092" i="3" s="1"/>
  <c r="M8077" i="3"/>
  <c r="N8077" i="3" s="1"/>
  <c r="M8090" i="3"/>
  <c r="N8090" i="3" s="1"/>
  <c r="M8080" i="3"/>
  <c r="N8080" i="3" s="1"/>
  <c r="M8093" i="3"/>
  <c r="N8093" i="3" s="1"/>
  <c r="M8070" i="3"/>
  <c r="N8070" i="3" s="1"/>
  <c r="M8074" i="3"/>
  <c r="N8074" i="3" s="1"/>
  <c r="M8086" i="3"/>
  <c r="N8086" i="3" s="1"/>
  <c r="M7927" i="3"/>
  <c r="N7927" i="3" s="1"/>
  <c r="M7931" i="3"/>
  <c r="N7931" i="3" s="1"/>
  <c r="M7937" i="3"/>
  <c r="N7937" i="3" s="1"/>
  <c r="M7940" i="3"/>
  <c r="N7940" i="3" s="1"/>
  <c r="M7943" i="3"/>
  <c r="N7943" i="3" s="1"/>
  <c r="M7947" i="3"/>
  <c r="N7947" i="3" s="1"/>
  <c r="M7953" i="3"/>
  <c r="N7953" i="3" s="1"/>
  <c r="M7956" i="3"/>
  <c r="N7956" i="3" s="1"/>
  <c r="M7928" i="3"/>
  <c r="N7928" i="3" s="1"/>
  <c r="M7934" i="3"/>
  <c r="N7934" i="3" s="1"/>
  <c r="M7938" i="3"/>
  <c r="N7938" i="3" s="1"/>
  <c r="M7941" i="3"/>
  <c r="N7941" i="3" s="1"/>
  <c r="M7944" i="3"/>
  <c r="N7944" i="3" s="1"/>
  <c r="M7950" i="3"/>
  <c r="N7950" i="3" s="1"/>
  <c r="M7954" i="3"/>
  <c r="N7954" i="3" s="1"/>
  <c r="M7957" i="3"/>
  <c r="N7957" i="3" s="1"/>
  <c r="M7929" i="3"/>
  <c r="N7929" i="3" s="1"/>
  <c r="M7932" i="3"/>
  <c r="N7932" i="3" s="1"/>
  <c r="M7935" i="3"/>
  <c r="N7935" i="3" s="1"/>
  <c r="M7939" i="3"/>
  <c r="N7939" i="3" s="1"/>
  <c r="M7945" i="3"/>
  <c r="N7945" i="3" s="1"/>
  <c r="M7948" i="3"/>
  <c r="N7948" i="3" s="1"/>
  <c r="M7951" i="3"/>
  <c r="N7951" i="3" s="1"/>
  <c r="M7955" i="3"/>
  <c r="N7955" i="3" s="1"/>
  <c r="M7936" i="3"/>
  <c r="N7936" i="3" s="1"/>
  <c r="M7949" i="3"/>
  <c r="N7949" i="3" s="1"/>
  <c r="M7926" i="3"/>
  <c r="N7926" i="3" s="1"/>
  <c r="M7952" i="3"/>
  <c r="N7952" i="3" s="1"/>
  <c r="M7930" i="3"/>
  <c r="N7930" i="3" s="1"/>
  <c r="M7942" i="3"/>
  <c r="N7942" i="3" s="1"/>
  <c r="M7933" i="3"/>
  <c r="N7933" i="3" s="1"/>
  <c r="M7946" i="3"/>
  <c r="N7946" i="3" s="1"/>
  <c r="M7703" i="3"/>
  <c r="N7703" i="3" s="1"/>
  <c r="M7706" i="3"/>
  <c r="N7706" i="3" s="1"/>
  <c r="M7713" i="3"/>
  <c r="N7713" i="3" s="1"/>
  <c r="M7716" i="3"/>
  <c r="N7716" i="3" s="1"/>
  <c r="M7719" i="3"/>
  <c r="N7719" i="3" s="1"/>
  <c r="M7722" i="3"/>
  <c r="N7722" i="3" s="1"/>
  <c r="M7729" i="3"/>
  <c r="N7729" i="3" s="1"/>
  <c r="M7732" i="3"/>
  <c r="N7732" i="3" s="1"/>
  <c r="M7735" i="3"/>
  <c r="N7735" i="3" s="1"/>
  <c r="M7738" i="3"/>
  <c r="N7738" i="3" s="1"/>
  <c r="M7745" i="3"/>
  <c r="N7745" i="3" s="1"/>
  <c r="M7748" i="3"/>
  <c r="N7748" i="3" s="1"/>
  <c r="M7751" i="3"/>
  <c r="N7751" i="3" s="1"/>
  <c r="M7754" i="3"/>
  <c r="N7754" i="3" s="1"/>
  <c r="M7761" i="3"/>
  <c r="N7761" i="3" s="1"/>
  <c r="M7764" i="3"/>
  <c r="N7764" i="3" s="1"/>
  <c r="M7767" i="3"/>
  <c r="N7767" i="3" s="1"/>
  <c r="M7770" i="3"/>
  <c r="N7770" i="3" s="1"/>
  <c r="M7777" i="3"/>
  <c r="N7777" i="3" s="1"/>
  <c r="M7780" i="3"/>
  <c r="N7780" i="3" s="1"/>
  <c r="M7783" i="3"/>
  <c r="N7783" i="3" s="1"/>
  <c r="M7786" i="3"/>
  <c r="N7786" i="3" s="1"/>
  <c r="M7793" i="3"/>
  <c r="N7793" i="3" s="1"/>
  <c r="M7796" i="3"/>
  <c r="N7796" i="3" s="1"/>
  <c r="M7701" i="3"/>
  <c r="N7701" i="3" s="1"/>
  <c r="M7704" i="3"/>
  <c r="N7704" i="3" s="1"/>
  <c r="M7707" i="3"/>
  <c r="N7707" i="3" s="1"/>
  <c r="M7710" i="3"/>
  <c r="N7710" i="3" s="1"/>
  <c r="M7717" i="3"/>
  <c r="N7717" i="3" s="1"/>
  <c r="M7720" i="3"/>
  <c r="N7720" i="3" s="1"/>
  <c r="M7723" i="3"/>
  <c r="N7723" i="3" s="1"/>
  <c r="M7726" i="3"/>
  <c r="N7726" i="3" s="1"/>
  <c r="M7733" i="3"/>
  <c r="N7733" i="3" s="1"/>
  <c r="M7736" i="3"/>
  <c r="N7736" i="3" s="1"/>
  <c r="M7739" i="3"/>
  <c r="N7739" i="3" s="1"/>
  <c r="M7742" i="3"/>
  <c r="N7742" i="3" s="1"/>
  <c r="M7749" i="3"/>
  <c r="N7749" i="3" s="1"/>
  <c r="M7752" i="3"/>
  <c r="N7752" i="3" s="1"/>
  <c r="M7755" i="3"/>
  <c r="N7755" i="3" s="1"/>
  <c r="M7758" i="3"/>
  <c r="N7758" i="3" s="1"/>
  <c r="M7765" i="3"/>
  <c r="N7765" i="3" s="1"/>
  <c r="M7768" i="3"/>
  <c r="N7768" i="3" s="1"/>
  <c r="M7771" i="3"/>
  <c r="N7771" i="3" s="1"/>
  <c r="M7774" i="3"/>
  <c r="N7774" i="3" s="1"/>
  <c r="M7781" i="3"/>
  <c r="N7781" i="3" s="1"/>
  <c r="M7784" i="3"/>
  <c r="N7784" i="3" s="1"/>
  <c r="M7787" i="3"/>
  <c r="N7787" i="3" s="1"/>
  <c r="M7790" i="3"/>
  <c r="N7790" i="3" s="1"/>
  <c r="M7797" i="3"/>
  <c r="N7797" i="3" s="1"/>
  <c r="M7705" i="3"/>
  <c r="N7705" i="3" s="1"/>
  <c r="M7708" i="3"/>
  <c r="N7708" i="3" s="1"/>
  <c r="M7711" i="3"/>
  <c r="N7711" i="3" s="1"/>
  <c r="M7714" i="3"/>
  <c r="N7714" i="3" s="1"/>
  <c r="M7721" i="3"/>
  <c r="N7721" i="3" s="1"/>
  <c r="M7724" i="3"/>
  <c r="N7724" i="3" s="1"/>
  <c r="M7727" i="3"/>
  <c r="N7727" i="3" s="1"/>
  <c r="M7730" i="3"/>
  <c r="N7730" i="3" s="1"/>
  <c r="M7737" i="3"/>
  <c r="N7737" i="3" s="1"/>
  <c r="M7740" i="3"/>
  <c r="N7740" i="3" s="1"/>
  <c r="M7743" i="3"/>
  <c r="N7743" i="3" s="1"/>
  <c r="M7746" i="3"/>
  <c r="N7746" i="3" s="1"/>
  <c r="M7753" i="3"/>
  <c r="N7753" i="3" s="1"/>
  <c r="M7756" i="3"/>
  <c r="N7756" i="3" s="1"/>
  <c r="M7759" i="3"/>
  <c r="N7759" i="3" s="1"/>
  <c r="M7762" i="3"/>
  <c r="N7762" i="3" s="1"/>
  <c r="M7769" i="3"/>
  <c r="N7769" i="3" s="1"/>
  <c r="M7772" i="3"/>
  <c r="N7772" i="3" s="1"/>
  <c r="M7775" i="3"/>
  <c r="N7775" i="3" s="1"/>
  <c r="M7778" i="3"/>
  <c r="N7778" i="3" s="1"/>
  <c r="M7785" i="3"/>
  <c r="N7785" i="3" s="1"/>
  <c r="M7788" i="3"/>
  <c r="N7788" i="3" s="1"/>
  <c r="M7791" i="3"/>
  <c r="N7791" i="3" s="1"/>
  <c r="M7794" i="3"/>
  <c r="N7794" i="3" s="1"/>
  <c r="M7718" i="3"/>
  <c r="N7718" i="3" s="1"/>
  <c r="M7731" i="3"/>
  <c r="N7731" i="3" s="1"/>
  <c r="M7744" i="3"/>
  <c r="N7744" i="3" s="1"/>
  <c r="M7757" i="3"/>
  <c r="N7757" i="3" s="1"/>
  <c r="M7782" i="3"/>
  <c r="N7782" i="3" s="1"/>
  <c r="M7795" i="3"/>
  <c r="N7795" i="3" s="1"/>
  <c r="M7709" i="3"/>
  <c r="N7709" i="3" s="1"/>
  <c r="M7734" i="3"/>
  <c r="N7734" i="3" s="1"/>
  <c r="M7747" i="3"/>
  <c r="N7747" i="3" s="1"/>
  <c r="M7760" i="3"/>
  <c r="N7760" i="3" s="1"/>
  <c r="M7773" i="3"/>
  <c r="N7773" i="3" s="1"/>
  <c r="M7712" i="3"/>
  <c r="N7712" i="3" s="1"/>
  <c r="M7725" i="3"/>
  <c r="N7725" i="3" s="1"/>
  <c r="M7750" i="3"/>
  <c r="N7750" i="3" s="1"/>
  <c r="M7763" i="3"/>
  <c r="N7763" i="3" s="1"/>
  <c r="M7776" i="3"/>
  <c r="N7776" i="3" s="1"/>
  <c r="M7789" i="3"/>
  <c r="N7789" i="3" s="1"/>
  <c r="M7702" i="3"/>
  <c r="N7702" i="3" s="1"/>
  <c r="M7715" i="3"/>
  <c r="N7715" i="3" s="1"/>
  <c r="M7728" i="3"/>
  <c r="N7728" i="3" s="1"/>
  <c r="M7741" i="3"/>
  <c r="N7741" i="3" s="1"/>
  <c r="M7766" i="3"/>
  <c r="N7766" i="3" s="1"/>
  <c r="M7779" i="3"/>
  <c r="N7779" i="3" s="1"/>
  <c r="M7792" i="3"/>
  <c r="N7792" i="3" s="1"/>
  <c r="M7351" i="3"/>
  <c r="N7351" i="3" s="1"/>
  <c r="M7354" i="3"/>
  <c r="N7354" i="3" s="1"/>
  <c r="M7361" i="3"/>
  <c r="N7361" i="3" s="1"/>
  <c r="M7364" i="3"/>
  <c r="N7364" i="3" s="1"/>
  <c r="M7367" i="3"/>
  <c r="N7367" i="3" s="1"/>
  <c r="M7370" i="3"/>
  <c r="N7370" i="3" s="1"/>
  <c r="M7377" i="3"/>
  <c r="N7377" i="3" s="1"/>
  <c r="M7380" i="3"/>
  <c r="N7380" i="3" s="1"/>
  <c r="M7383" i="3"/>
  <c r="N7383" i="3" s="1"/>
  <c r="M7386" i="3"/>
  <c r="N7386" i="3" s="1"/>
  <c r="M7393" i="3"/>
  <c r="N7393" i="3" s="1"/>
  <c r="M7396" i="3"/>
  <c r="N7396" i="3" s="1"/>
  <c r="M7399" i="3"/>
  <c r="N7399" i="3" s="1"/>
  <c r="M7402" i="3"/>
  <c r="N7402" i="3" s="1"/>
  <c r="M7409" i="3"/>
  <c r="N7409" i="3" s="1"/>
  <c r="M7412" i="3"/>
  <c r="N7412" i="3" s="1"/>
  <c r="M7415" i="3"/>
  <c r="N7415" i="3" s="1"/>
  <c r="M7418" i="3"/>
  <c r="N7418" i="3" s="1"/>
  <c r="M7425" i="3"/>
  <c r="N7425" i="3" s="1"/>
  <c r="M7428" i="3"/>
  <c r="N7428" i="3" s="1"/>
  <c r="M7431" i="3"/>
  <c r="N7431" i="3" s="1"/>
  <c r="M7434" i="3"/>
  <c r="N7434" i="3" s="1"/>
  <c r="M7441" i="3"/>
  <c r="N7441" i="3" s="1"/>
  <c r="M7444" i="3"/>
  <c r="N7444" i="3" s="1"/>
  <c r="M7352" i="3"/>
  <c r="N7352" i="3" s="1"/>
  <c r="M7355" i="3"/>
  <c r="N7355" i="3" s="1"/>
  <c r="M7358" i="3"/>
  <c r="N7358" i="3" s="1"/>
  <c r="M7365" i="3"/>
  <c r="N7365" i="3" s="1"/>
  <c r="M7368" i="3"/>
  <c r="N7368" i="3" s="1"/>
  <c r="M7371" i="3"/>
  <c r="N7371" i="3" s="1"/>
  <c r="M7374" i="3"/>
  <c r="N7374" i="3" s="1"/>
  <c r="M7381" i="3"/>
  <c r="N7381" i="3" s="1"/>
  <c r="M7384" i="3"/>
  <c r="N7384" i="3" s="1"/>
  <c r="M7387" i="3"/>
  <c r="N7387" i="3" s="1"/>
  <c r="M7390" i="3"/>
  <c r="N7390" i="3" s="1"/>
  <c r="M7397" i="3"/>
  <c r="N7397" i="3" s="1"/>
  <c r="M7400" i="3"/>
  <c r="N7400" i="3" s="1"/>
  <c r="M7403" i="3"/>
  <c r="N7403" i="3" s="1"/>
  <c r="M7406" i="3"/>
  <c r="N7406" i="3" s="1"/>
  <c r="M7413" i="3"/>
  <c r="N7413" i="3" s="1"/>
  <c r="M7416" i="3"/>
  <c r="N7416" i="3" s="1"/>
  <c r="M7419" i="3"/>
  <c r="N7419" i="3" s="1"/>
  <c r="M7422" i="3"/>
  <c r="N7422" i="3" s="1"/>
  <c r="M7429" i="3"/>
  <c r="N7429" i="3" s="1"/>
  <c r="M7432" i="3"/>
  <c r="N7432" i="3" s="1"/>
  <c r="M7435" i="3"/>
  <c r="N7435" i="3" s="1"/>
  <c r="M7438" i="3"/>
  <c r="N7438" i="3" s="1"/>
  <c r="M7445" i="3"/>
  <c r="N7445" i="3" s="1"/>
  <c r="M7353" i="3"/>
  <c r="N7353" i="3" s="1"/>
  <c r="M7356" i="3"/>
  <c r="N7356" i="3" s="1"/>
  <c r="M7359" i="3"/>
  <c r="N7359" i="3" s="1"/>
  <c r="M7362" i="3"/>
  <c r="N7362" i="3" s="1"/>
  <c r="M7369" i="3"/>
  <c r="N7369" i="3" s="1"/>
  <c r="M7372" i="3"/>
  <c r="N7372" i="3" s="1"/>
  <c r="M7375" i="3"/>
  <c r="N7375" i="3" s="1"/>
  <c r="M7378" i="3"/>
  <c r="N7378" i="3" s="1"/>
  <c r="M7385" i="3"/>
  <c r="N7385" i="3" s="1"/>
  <c r="M7388" i="3"/>
  <c r="N7388" i="3" s="1"/>
  <c r="M7391" i="3"/>
  <c r="N7391" i="3" s="1"/>
  <c r="M7394" i="3"/>
  <c r="N7394" i="3" s="1"/>
  <c r="M7401" i="3"/>
  <c r="N7401" i="3" s="1"/>
  <c r="M7404" i="3"/>
  <c r="N7404" i="3" s="1"/>
  <c r="M7407" i="3"/>
  <c r="N7407" i="3" s="1"/>
  <c r="M7410" i="3"/>
  <c r="N7410" i="3" s="1"/>
  <c r="M7417" i="3"/>
  <c r="N7417" i="3" s="1"/>
  <c r="M7420" i="3"/>
  <c r="N7420" i="3" s="1"/>
  <c r="M7423" i="3"/>
  <c r="N7423" i="3" s="1"/>
  <c r="M7426" i="3"/>
  <c r="N7426" i="3" s="1"/>
  <c r="M7433" i="3"/>
  <c r="N7433" i="3" s="1"/>
  <c r="M7436" i="3"/>
  <c r="N7436" i="3" s="1"/>
  <c r="M7439" i="3"/>
  <c r="N7439" i="3" s="1"/>
  <c r="M7442" i="3"/>
  <c r="N7442" i="3" s="1"/>
  <c r="M7360" i="3"/>
  <c r="N7360" i="3" s="1"/>
  <c r="M7373" i="3"/>
  <c r="N7373" i="3" s="1"/>
  <c r="M7398" i="3"/>
  <c r="N7398" i="3" s="1"/>
  <c r="M7411" i="3"/>
  <c r="N7411" i="3" s="1"/>
  <c r="M7424" i="3"/>
  <c r="N7424" i="3" s="1"/>
  <c r="M7437" i="3"/>
  <c r="N7437" i="3" s="1"/>
  <c r="M7350" i="3"/>
  <c r="N7350" i="3" s="1"/>
  <c r="M7363" i="3"/>
  <c r="N7363" i="3" s="1"/>
  <c r="M7376" i="3"/>
  <c r="N7376" i="3" s="1"/>
  <c r="M7389" i="3"/>
  <c r="N7389" i="3" s="1"/>
  <c r="M7414" i="3"/>
  <c r="N7414" i="3" s="1"/>
  <c r="M7427" i="3"/>
  <c r="N7427" i="3" s="1"/>
  <c r="M7440" i="3"/>
  <c r="N7440" i="3" s="1"/>
  <c r="M7366" i="3"/>
  <c r="N7366" i="3" s="1"/>
  <c r="M7379" i="3"/>
  <c r="N7379" i="3" s="1"/>
  <c r="M7392" i="3"/>
  <c r="N7392" i="3" s="1"/>
  <c r="M7405" i="3"/>
  <c r="N7405" i="3" s="1"/>
  <c r="M7430" i="3"/>
  <c r="N7430" i="3" s="1"/>
  <c r="M7443" i="3"/>
  <c r="N7443" i="3" s="1"/>
  <c r="M7357" i="3"/>
  <c r="N7357" i="3" s="1"/>
  <c r="M7382" i="3"/>
  <c r="N7382" i="3" s="1"/>
  <c r="M7395" i="3"/>
  <c r="N7395" i="3" s="1"/>
  <c r="M7408" i="3"/>
  <c r="N7408" i="3" s="1"/>
  <c r="M7421" i="3"/>
  <c r="N7421" i="3" s="1"/>
  <c r="M7111" i="3"/>
  <c r="N7111" i="3" s="1"/>
  <c r="M7116" i="3"/>
  <c r="N7116" i="3" s="1"/>
  <c r="M7119" i="3"/>
  <c r="N7119" i="3" s="1"/>
  <c r="M7124" i="3"/>
  <c r="N7124" i="3" s="1"/>
  <c r="M7127" i="3"/>
  <c r="N7127" i="3" s="1"/>
  <c r="M7132" i="3"/>
  <c r="N7132" i="3" s="1"/>
  <c r="M7135" i="3"/>
  <c r="N7135" i="3" s="1"/>
  <c r="M7140" i="3"/>
  <c r="N7140" i="3" s="1"/>
  <c r="M7143" i="3"/>
  <c r="N7143" i="3" s="1"/>
  <c r="M7114" i="3"/>
  <c r="N7114" i="3" s="1"/>
  <c r="M7117" i="3"/>
  <c r="N7117" i="3" s="1"/>
  <c r="M7122" i="3"/>
  <c r="N7122" i="3" s="1"/>
  <c r="M7125" i="3"/>
  <c r="N7125" i="3" s="1"/>
  <c r="M7130" i="3"/>
  <c r="N7130" i="3" s="1"/>
  <c r="M7133" i="3"/>
  <c r="N7133" i="3" s="1"/>
  <c r="M7138" i="3"/>
  <c r="N7138" i="3" s="1"/>
  <c r="M7141" i="3"/>
  <c r="N7141" i="3" s="1"/>
  <c r="M7146" i="3"/>
  <c r="N7146" i="3" s="1"/>
  <c r="M7112" i="3"/>
  <c r="N7112" i="3" s="1"/>
  <c r="M7115" i="3"/>
  <c r="N7115" i="3" s="1"/>
  <c r="M7120" i="3"/>
  <c r="N7120" i="3" s="1"/>
  <c r="M7123" i="3"/>
  <c r="N7123" i="3" s="1"/>
  <c r="M7128" i="3"/>
  <c r="N7128" i="3" s="1"/>
  <c r="M7131" i="3"/>
  <c r="N7131" i="3" s="1"/>
  <c r="M7136" i="3"/>
  <c r="N7136" i="3" s="1"/>
  <c r="M7139" i="3"/>
  <c r="N7139" i="3" s="1"/>
  <c r="M7144" i="3"/>
  <c r="N7144" i="3" s="1"/>
  <c r="M7147" i="3"/>
  <c r="N7147" i="3" s="1"/>
  <c r="M7113" i="3"/>
  <c r="N7113" i="3" s="1"/>
  <c r="M7118" i="3"/>
  <c r="N7118" i="3" s="1"/>
  <c r="M7121" i="3"/>
  <c r="N7121" i="3" s="1"/>
  <c r="M7126" i="3"/>
  <c r="N7126" i="3" s="1"/>
  <c r="M7129" i="3"/>
  <c r="N7129" i="3" s="1"/>
  <c r="M7134" i="3"/>
  <c r="N7134" i="3" s="1"/>
  <c r="M7137" i="3"/>
  <c r="N7137" i="3" s="1"/>
  <c r="M7142" i="3"/>
  <c r="N7142" i="3" s="1"/>
  <c r="M7145" i="3"/>
  <c r="N7145" i="3" s="1"/>
  <c r="M6702" i="3"/>
  <c r="N6702" i="3" s="1"/>
  <c r="M6704" i="3"/>
  <c r="N6704" i="3" s="1"/>
  <c r="M6706" i="3"/>
  <c r="N6706" i="3" s="1"/>
  <c r="M6708" i="3"/>
  <c r="N6708" i="3" s="1"/>
  <c r="M6710" i="3"/>
  <c r="N6710" i="3" s="1"/>
  <c r="M6712" i="3"/>
  <c r="N6712" i="3" s="1"/>
  <c r="M6714" i="3"/>
  <c r="N6714" i="3" s="1"/>
  <c r="M6716" i="3"/>
  <c r="N6716" i="3" s="1"/>
  <c r="M6718" i="3"/>
  <c r="N6718" i="3" s="1"/>
  <c r="M6720" i="3"/>
  <c r="N6720" i="3" s="1"/>
  <c r="M6722" i="3"/>
  <c r="N6722" i="3" s="1"/>
  <c r="M6724" i="3"/>
  <c r="N6724" i="3" s="1"/>
  <c r="M6726" i="3"/>
  <c r="N6726" i="3" s="1"/>
  <c r="M6728" i="3"/>
  <c r="N6728" i="3" s="1"/>
  <c r="M6730" i="3"/>
  <c r="N6730" i="3" s="1"/>
  <c r="M6732" i="3"/>
  <c r="N6732" i="3" s="1"/>
  <c r="M6734" i="3"/>
  <c r="N6734" i="3" s="1"/>
  <c r="M6736" i="3"/>
  <c r="N6736" i="3" s="1"/>
  <c r="M6738" i="3"/>
  <c r="N6738" i="3" s="1"/>
  <c r="M6740" i="3"/>
  <c r="N6740" i="3" s="1"/>
  <c r="M6742" i="3"/>
  <c r="N6742" i="3" s="1"/>
  <c r="M6744" i="3"/>
  <c r="N6744" i="3" s="1"/>
  <c r="M6746" i="3"/>
  <c r="N6746" i="3" s="1"/>
  <c r="M6748" i="3"/>
  <c r="N6748" i="3" s="1"/>
  <c r="M6750" i="3"/>
  <c r="N6750" i="3" s="1"/>
  <c r="M6752" i="3"/>
  <c r="N6752" i="3" s="1"/>
  <c r="M6754" i="3"/>
  <c r="N6754" i="3" s="1"/>
  <c r="M6756" i="3"/>
  <c r="N6756" i="3" s="1"/>
  <c r="M6758" i="3"/>
  <c r="N6758" i="3" s="1"/>
  <c r="M6760" i="3"/>
  <c r="N6760" i="3" s="1"/>
  <c r="M6701" i="3"/>
  <c r="N6701" i="3" s="1"/>
  <c r="M6703" i="3"/>
  <c r="N6703" i="3" s="1"/>
  <c r="M6705" i="3"/>
  <c r="N6705" i="3" s="1"/>
  <c r="M6707" i="3"/>
  <c r="N6707" i="3" s="1"/>
  <c r="M6709" i="3"/>
  <c r="N6709" i="3" s="1"/>
  <c r="M6711" i="3"/>
  <c r="N6711" i="3" s="1"/>
  <c r="M6713" i="3"/>
  <c r="N6713" i="3" s="1"/>
  <c r="M6715" i="3"/>
  <c r="N6715" i="3" s="1"/>
  <c r="M6717" i="3"/>
  <c r="N6717" i="3" s="1"/>
  <c r="M6719" i="3"/>
  <c r="N6719" i="3" s="1"/>
  <c r="M6721" i="3"/>
  <c r="N6721" i="3" s="1"/>
  <c r="M6723" i="3"/>
  <c r="N6723" i="3" s="1"/>
  <c r="M6725" i="3"/>
  <c r="N6725" i="3" s="1"/>
  <c r="M6727" i="3"/>
  <c r="N6727" i="3" s="1"/>
  <c r="M6729" i="3"/>
  <c r="N6729" i="3" s="1"/>
  <c r="M6731" i="3"/>
  <c r="N6731" i="3" s="1"/>
  <c r="M6733" i="3"/>
  <c r="N6733" i="3" s="1"/>
  <c r="M6735" i="3"/>
  <c r="N6735" i="3" s="1"/>
  <c r="M6737" i="3"/>
  <c r="N6737" i="3" s="1"/>
  <c r="M6739" i="3"/>
  <c r="N6739" i="3" s="1"/>
  <c r="M6741" i="3"/>
  <c r="N6741" i="3" s="1"/>
  <c r="M6743" i="3"/>
  <c r="N6743" i="3" s="1"/>
  <c r="M6745" i="3"/>
  <c r="N6745" i="3" s="1"/>
  <c r="M6747" i="3"/>
  <c r="N6747" i="3" s="1"/>
  <c r="M6749" i="3"/>
  <c r="N6749" i="3" s="1"/>
  <c r="M6751" i="3"/>
  <c r="N6751" i="3" s="1"/>
  <c r="M6753" i="3"/>
  <c r="N6753" i="3" s="1"/>
  <c r="M6755" i="3"/>
  <c r="N6755" i="3" s="1"/>
  <c r="M6757" i="3"/>
  <c r="N6757" i="3" s="1"/>
  <c r="M6763" i="3"/>
  <c r="N6763" i="3" s="1"/>
  <c r="M6767" i="3"/>
  <c r="N6767" i="3" s="1"/>
  <c r="M6771" i="3"/>
  <c r="N6771" i="3" s="1"/>
  <c r="M6775" i="3"/>
  <c r="N6775" i="3" s="1"/>
  <c r="M6779" i="3"/>
  <c r="N6779" i="3" s="1"/>
  <c r="M6783" i="3"/>
  <c r="N6783" i="3" s="1"/>
  <c r="M6787" i="3"/>
  <c r="N6787" i="3" s="1"/>
  <c r="M6791" i="3"/>
  <c r="N6791" i="3" s="1"/>
  <c r="M6795" i="3"/>
  <c r="N6795" i="3" s="1"/>
  <c r="M6799" i="3"/>
  <c r="N6799" i="3" s="1"/>
  <c r="M6803" i="3"/>
  <c r="N6803" i="3" s="1"/>
  <c r="M6807" i="3"/>
  <c r="N6807" i="3" s="1"/>
  <c r="M6811" i="3"/>
  <c r="N6811" i="3" s="1"/>
  <c r="M6815" i="3"/>
  <c r="N6815" i="3" s="1"/>
  <c r="M6759" i="3"/>
  <c r="N6759" i="3" s="1"/>
  <c r="M6764" i="3"/>
  <c r="N6764" i="3" s="1"/>
  <c r="M6768" i="3"/>
  <c r="N6768" i="3" s="1"/>
  <c r="M6772" i="3"/>
  <c r="N6772" i="3" s="1"/>
  <c r="M6776" i="3"/>
  <c r="N6776" i="3" s="1"/>
  <c r="M6780" i="3"/>
  <c r="N6780" i="3" s="1"/>
  <c r="M6784" i="3"/>
  <c r="N6784" i="3" s="1"/>
  <c r="M6788" i="3"/>
  <c r="N6788" i="3" s="1"/>
  <c r="M6792" i="3"/>
  <c r="N6792" i="3" s="1"/>
  <c r="M6796" i="3"/>
  <c r="N6796" i="3" s="1"/>
  <c r="M6800" i="3"/>
  <c r="N6800" i="3" s="1"/>
  <c r="M6804" i="3"/>
  <c r="N6804" i="3" s="1"/>
  <c r="M6808" i="3"/>
  <c r="N6808" i="3" s="1"/>
  <c r="M6812" i="3"/>
  <c r="N6812" i="3" s="1"/>
  <c r="M6761" i="3"/>
  <c r="N6761" i="3" s="1"/>
  <c r="M6765" i="3"/>
  <c r="N6765" i="3" s="1"/>
  <c r="M6769" i="3"/>
  <c r="N6769" i="3" s="1"/>
  <c r="M6773" i="3"/>
  <c r="N6773" i="3" s="1"/>
  <c r="M6777" i="3"/>
  <c r="N6777" i="3" s="1"/>
  <c r="M6781" i="3"/>
  <c r="N6781" i="3" s="1"/>
  <c r="M6785" i="3"/>
  <c r="N6785" i="3" s="1"/>
  <c r="M6789" i="3"/>
  <c r="N6789" i="3" s="1"/>
  <c r="M6793" i="3"/>
  <c r="N6793" i="3" s="1"/>
  <c r="M6797" i="3"/>
  <c r="N6797" i="3" s="1"/>
  <c r="M6801" i="3"/>
  <c r="N6801" i="3" s="1"/>
  <c r="M6805" i="3"/>
  <c r="N6805" i="3" s="1"/>
  <c r="M6809" i="3"/>
  <c r="N6809" i="3" s="1"/>
  <c r="M6813" i="3"/>
  <c r="N6813" i="3" s="1"/>
  <c r="M6762" i="3"/>
  <c r="N6762" i="3" s="1"/>
  <c r="M6766" i="3"/>
  <c r="N6766" i="3" s="1"/>
  <c r="M6770" i="3"/>
  <c r="N6770" i="3" s="1"/>
  <c r="M6774" i="3"/>
  <c r="N6774" i="3" s="1"/>
  <c r="M6778" i="3"/>
  <c r="N6778" i="3" s="1"/>
  <c r="M6782" i="3"/>
  <c r="N6782" i="3" s="1"/>
  <c r="M6786" i="3"/>
  <c r="N6786" i="3" s="1"/>
  <c r="M6790" i="3"/>
  <c r="N6790" i="3" s="1"/>
  <c r="M6794" i="3"/>
  <c r="N6794" i="3" s="1"/>
  <c r="M6798" i="3"/>
  <c r="N6798" i="3" s="1"/>
  <c r="M6802" i="3"/>
  <c r="N6802" i="3" s="1"/>
  <c r="M6806" i="3"/>
  <c r="N6806" i="3" s="1"/>
  <c r="M6810" i="3"/>
  <c r="N6810" i="3" s="1"/>
  <c r="M6814" i="3"/>
  <c r="N6814" i="3" s="1"/>
  <c r="M6559" i="3"/>
  <c r="N6559" i="3" s="1"/>
  <c r="M6560" i="3"/>
  <c r="N6560" i="3" s="1"/>
  <c r="M6558" i="3"/>
  <c r="N6558" i="3" s="1"/>
  <c r="M6561" i="3"/>
  <c r="N6561" i="3" s="1"/>
  <c r="M6095" i="3"/>
  <c r="N6095" i="3" s="1"/>
  <c r="M6098" i="3"/>
  <c r="N6098" i="3" s="1"/>
  <c r="M6101" i="3"/>
  <c r="N6101" i="3" s="1"/>
  <c r="M6104" i="3"/>
  <c r="N6104" i="3" s="1"/>
  <c r="M6111" i="3"/>
  <c r="N6111" i="3" s="1"/>
  <c r="M6099" i="3"/>
  <c r="N6099" i="3" s="1"/>
  <c r="M6102" i="3"/>
  <c r="N6102" i="3" s="1"/>
  <c r="M6105" i="3"/>
  <c r="N6105" i="3" s="1"/>
  <c r="M6108" i="3"/>
  <c r="N6108" i="3" s="1"/>
  <c r="M6093" i="3"/>
  <c r="N6093" i="3" s="1"/>
  <c r="M6096" i="3"/>
  <c r="N6096" i="3" s="1"/>
  <c r="M6103" i="3"/>
  <c r="N6103" i="3" s="1"/>
  <c r="M6106" i="3"/>
  <c r="N6106" i="3" s="1"/>
  <c r="M6109" i="3"/>
  <c r="N6109" i="3" s="1"/>
  <c r="M6094" i="3"/>
  <c r="N6094" i="3" s="1"/>
  <c r="M6097" i="3"/>
  <c r="N6097" i="3" s="1"/>
  <c r="M6100" i="3"/>
  <c r="N6100" i="3" s="1"/>
  <c r="M6107" i="3"/>
  <c r="N6107" i="3" s="1"/>
  <c r="M6110" i="3"/>
  <c r="N6110" i="3" s="1"/>
  <c r="M5896" i="3"/>
  <c r="N5896" i="3" s="1"/>
  <c r="M5903" i="3"/>
  <c r="N5903" i="3" s="1"/>
  <c r="M5906" i="3"/>
  <c r="N5906" i="3" s="1"/>
  <c r="M5909" i="3"/>
  <c r="N5909" i="3" s="1"/>
  <c r="M5912" i="3"/>
  <c r="N5912" i="3" s="1"/>
  <c r="M5919" i="3"/>
  <c r="N5919" i="3" s="1"/>
  <c r="M5922" i="3"/>
  <c r="N5922" i="3" s="1"/>
  <c r="M5925" i="3"/>
  <c r="N5925" i="3" s="1"/>
  <c r="M5928" i="3"/>
  <c r="N5928" i="3" s="1"/>
  <c r="M5894" i="3"/>
  <c r="N5894" i="3" s="1"/>
  <c r="M5897" i="3"/>
  <c r="N5897" i="3" s="1"/>
  <c r="M5900" i="3"/>
  <c r="N5900" i="3" s="1"/>
  <c r="M5907" i="3"/>
  <c r="N5907" i="3" s="1"/>
  <c r="M5910" i="3"/>
  <c r="N5910" i="3" s="1"/>
  <c r="M5913" i="3"/>
  <c r="N5913" i="3" s="1"/>
  <c r="M5916" i="3"/>
  <c r="N5916" i="3" s="1"/>
  <c r="M5923" i="3"/>
  <c r="N5923" i="3" s="1"/>
  <c r="M5926" i="3"/>
  <c r="N5926" i="3" s="1"/>
  <c r="M5895" i="3"/>
  <c r="N5895" i="3" s="1"/>
  <c r="M5898" i="3"/>
  <c r="N5898" i="3" s="1"/>
  <c r="M5901" i="3"/>
  <c r="N5901" i="3" s="1"/>
  <c r="M5904" i="3"/>
  <c r="N5904" i="3" s="1"/>
  <c r="M5911" i="3"/>
  <c r="N5911" i="3" s="1"/>
  <c r="M5914" i="3"/>
  <c r="N5914" i="3" s="1"/>
  <c r="M5917" i="3"/>
  <c r="N5917" i="3" s="1"/>
  <c r="M5920" i="3"/>
  <c r="N5920" i="3" s="1"/>
  <c r="M5927" i="3"/>
  <c r="N5927" i="3" s="1"/>
  <c r="M5899" i="3"/>
  <c r="N5899" i="3" s="1"/>
  <c r="M5902" i="3"/>
  <c r="N5902" i="3" s="1"/>
  <c r="M5905" i="3"/>
  <c r="N5905" i="3" s="1"/>
  <c r="M5908" i="3"/>
  <c r="N5908" i="3" s="1"/>
  <c r="M5915" i="3"/>
  <c r="N5915" i="3" s="1"/>
  <c r="M5918" i="3"/>
  <c r="N5918" i="3" s="1"/>
  <c r="M5921" i="3"/>
  <c r="N5921" i="3" s="1"/>
  <c r="M5924" i="3"/>
  <c r="N5924" i="3" s="1"/>
  <c r="M5528" i="3"/>
  <c r="N5528" i="3" s="1"/>
  <c r="M5535" i="3"/>
  <c r="N5535" i="3" s="1"/>
  <c r="M5538" i="3"/>
  <c r="N5538" i="3" s="1"/>
  <c r="M5541" i="3"/>
  <c r="N5541" i="3" s="1"/>
  <c r="M5544" i="3"/>
  <c r="N5544" i="3" s="1"/>
  <c r="M5551" i="3"/>
  <c r="N5551" i="3" s="1"/>
  <c r="M5554" i="3"/>
  <c r="N5554" i="3" s="1"/>
  <c r="M5557" i="3"/>
  <c r="N5557" i="3" s="1"/>
  <c r="M5560" i="3"/>
  <c r="N5560" i="3" s="1"/>
  <c r="M5529" i="3"/>
  <c r="N5529" i="3" s="1"/>
  <c r="M5532" i="3"/>
  <c r="N5532" i="3" s="1"/>
  <c r="M5539" i="3"/>
  <c r="N5539" i="3" s="1"/>
  <c r="M5542" i="3"/>
  <c r="N5542" i="3" s="1"/>
  <c r="M5545" i="3"/>
  <c r="N5545" i="3" s="1"/>
  <c r="M5548" i="3"/>
  <c r="N5548" i="3" s="1"/>
  <c r="M5555" i="3"/>
  <c r="N5555" i="3" s="1"/>
  <c r="M5558" i="3"/>
  <c r="N5558" i="3" s="1"/>
  <c r="M5561" i="3"/>
  <c r="N5561" i="3" s="1"/>
  <c r="M5530" i="3"/>
  <c r="N5530" i="3" s="1"/>
  <c r="M5533" i="3"/>
  <c r="N5533" i="3" s="1"/>
  <c r="M5536" i="3"/>
  <c r="N5536" i="3" s="1"/>
  <c r="M5543" i="3"/>
  <c r="N5543" i="3" s="1"/>
  <c r="M5546" i="3"/>
  <c r="N5546" i="3" s="1"/>
  <c r="M5549" i="3"/>
  <c r="N5549" i="3" s="1"/>
  <c r="M5552" i="3"/>
  <c r="N5552" i="3" s="1"/>
  <c r="M5559" i="3"/>
  <c r="N5559" i="3" s="1"/>
  <c r="M5562" i="3"/>
  <c r="N5562" i="3" s="1"/>
  <c r="M5531" i="3"/>
  <c r="N5531" i="3" s="1"/>
  <c r="M5534" i="3"/>
  <c r="N5534" i="3" s="1"/>
  <c r="M5537" i="3"/>
  <c r="N5537" i="3" s="1"/>
  <c r="M5540" i="3"/>
  <c r="N5540" i="3" s="1"/>
  <c r="M5547" i="3"/>
  <c r="N5547" i="3" s="1"/>
  <c r="M5550" i="3"/>
  <c r="N5550" i="3" s="1"/>
  <c r="M5553" i="3"/>
  <c r="N5553" i="3" s="1"/>
  <c r="M5556" i="3"/>
  <c r="N5556" i="3" s="1"/>
  <c r="M5563" i="3"/>
  <c r="N5563" i="3" s="1"/>
  <c r="M5215" i="3"/>
  <c r="N5215" i="3" s="1"/>
  <c r="M5218" i="3"/>
  <c r="N5218" i="3" s="1"/>
  <c r="M5221" i="3"/>
  <c r="N5221" i="3" s="1"/>
  <c r="M5224" i="3"/>
  <c r="N5224" i="3" s="1"/>
  <c r="M5231" i="3"/>
  <c r="N5231" i="3" s="1"/>
  <c r="M5234" i="3"/>
  <c r="N5234" i="3" s="1"/>
  <c r="M5237" i="3"/>
  <c r="N5237" i="3" s="1"/>
  <c r="M5240" i="3"/>
  <c r="N5240" i="3" s="1"/>
  <c r="M5247" i="3"/>
  <c r="N5247" i="3" s="1"/>
  <c r="M5250" i="3"/>
  <c r="N5250" i="3" s="1"/>
  <c r="M5253" i="3"/>
  <c r="N5253" i="3" s="1"/>
  <c r="M5256" i="3"/>
  <c r="N5256" i="3" s="1"/>
  <c r="M5263" i="3"/>
  <c r="N5263" i="3" s="1"/>
  <c r="M5266" i="3"/>
  <c r="N5266" i="3" s="1"/>
  <c r="M5269" i="3"/>
  <c r="N5269" i="3" s="1"/>
  <c r="M5272" i="3"/>
  <c r="N5272" i="3" s="1"/>
  <c r="M5279" i="3"/>
  <c r="N5279" i="3" s="1"/>
  <c r="M5282" i="3"/>
  <c r="N5282" i="3" s="1"/>
  <c r="M5285" i="3"/>
  <c r="N5285" i="3" s="1"/>
  <c r="M5288" i="3"/>
  <c r="N5288" i="3" s="1"/>
  <c r="M5295" i="3"/>
  <c r="N5295" i="3" s="1"/>
  <c r="M5298" i="3"/>
  <c r="N5298" i="3" s="1"/>
  <c r="M5301" i="3"/>
  <c r="N5301" i="3" s="1"/>
  <c r="M5304" i="3"/>
  <c r="N5304" i="3" s="1"/>
  <c r="M5212" i="3"/>
  <c r="N5212" i="3" s="1"/>
  <c r="M5219" i="3"/>
  <c r="N5219" i="3" s="1"/>
  <c r="M5222" i="3"/>
  <c r="N5222" i="3" s="1"/>
  <c r="M5225" i="3"/>
  <c r="N5225" i="3" s="1"/>
  <c r="M5228" i="3"/>
  <c r="N5228" i="3" s="1"/>
  <c r="M5235" i="3"/>
  <c r="N5235" i="3" s="1"/>
  <c r="M5238" i="3"/>
  <c r="N5238" i="3" s="1"/>
  <c r="M5241" i="3"/>
  <c r="N5241" i="3" s="1"/>
  <c r="M5244" i="3"/>
  <c r="N5244" i="3" s="1"/>
  <c r="M5251" i="3"/>
  <c r="N5251" i="3" s="1"/>
  <c r="M5254" i="3"/>
  <c r="N5254" i="3" s="1"/>
  <c r="M5257" i="3"/>
  <c r="N5257" i="3" s="1"/>
  <c r="M5260" i="3"/>
  <c r="N5260" i="3" s="1"/>
  <c r="M5267" i="3"/>
  <c r="N5267" i="3" s="1"/>
  <c r="M5270" i="3"/>
  <c r="N5270" i="3" s="1"/>
  <c r="M5273" i="3"/>
  <c r="N5273" i="3" s="1"/>
  <c r="M5276" i="3"/>
  <c r="N5276" i="3" s="1"/>
  <c r="M5283" i="3"/>
  <c r="N5283" i="3" s="1"/>
  <c r="M5286" i="3"/>
  <c r="N5286" i="3" s="1"/>
  <c r="M5289" i="3"/>
  <c r="N5289" i="3" s="1"/>
  <c r="M5292" i="3"/>
  <c r="N5292" i="3" s="1"/>
  <c r="M5299" i="3"/>
  <c r="N5299" i="3" s="1"/>
  <c r="M5302" i="3"/>
  <c r="N5302" i="3" s="1"/>
  <c r="M5305" i="3"/>
  <c r="N5305" i="3" s="1"/>
  <c r="M5210" i="3"/>
  <c r="N5210" i="3" s="1"/>
  <c r="M5213" i="3"/>
  <c r="N5213" i="3" s="1"/>
  <c r="M5216" i="3"/>
  <c r="N5216" i="3" s="1"/>
  <c r="M5223" i="3"/>
  <c r="N5223" i="3" s="1"/>
  <c r="M5226" i="3"/>
  <c r="N5226" i="3" s="1"/>
  <c r="M5229" i="3"/>
  <c r="N5229" i="3" s="1"/>
  <c r="M5232" i="3"/>
  <c r="N5232" i="3" s="1"/>
  <c r="M5239" i="3"/>
  <c r="N5239" i="3" s="1"/>
  <c r="M5242" i="3"/>
  <c r="N5242" i="3" s="1"/>
  <c r="M5245" i="3"/>
  <c r="N5245" i="3" s="1"/>
  <c r="M5248" i="3"/>
  <c r="N5248" i="3" s="1"/>
  <c r="M5255" i="3"/>
  <c r="N5255" i="3" s="1"/>
  <c r="M5258" i="3"/>
  <c r="N5258" i="3" s="1"/>
  <c r="M5261" i="3"/>
  <c r="N5261" i="3" s="1"/>
  <c r="M5264" i="3"/>
  <c r="N5264" i="3" s="1"/>
  <c r="M5271" i="3"/>
  <c r="N5271" i="3" s="1"/>
  <c r="M5274" i="3"/>
  <c r="N5274" i="3" s="1"/>
  <c r="M5277" i="3"/>
  <c r="N5277" i="3" s="1"/>
  <c r="M5280" i="3"/>
  <c r="N5280" i="3" s="1"/>
  <c r="M5287" i="3"/>
  <c r="N5287" i="3" s="1"/>
  <c r="M5290" i="3"/>
  <c r="N5290" i="3" s="1"/>
  <c r="M5293" i="3"/>
  <c r="N5293" i="3" s="1"/>
  <c r="M5296" i="3"/>
  <c r="N5296" i="3" s="1"/>
  <c r="M5303" i="3"/>
  <c r="N5303" i="3" s="1"/>
  <c r="M5211" i="3"/>
  <c r="N5211" i="3" s="1"/>
  <c r="M5214" i="3"/>
  <c r="N5214" i="3" s="1"/>
  <c r="M5217" i="3"/>
  <c r="N5217" i="3" s="1"/>
  <c r="M5220" i="3"/>
  <c r="N5220" i="3" s="1"/>
  <c r="M5227" i="3"/>
  <c r="N5227" i="3" s="1"/>
  <c r="M5230" i="3"/>
  <c r="N5230" i="3" s="1"/>
  <c r="M5233" i="3"/>
  <c r="N5233" i="3" s="1"/>
  <c r="M5236" i="3"/>
  <c r="N5236" i="3" s="1"/>
  <c r="M5243" i="3"/>
  <c r="N5243" i="3" s="1"/>
  <c r="M5246" i="3"/>
  <c r="N5246" i="3" s="1"/>
  <c r="M5249" i="3"/>
  <c r="N5249" i="3" s="1"/>
  <c r="M5252" i="3"/>
  <c r="N5252" i="3" s="1"/>
  <c r="M5259" i="3"/>
  <c r="N5259" i="3" s="1"/>
  <c r="M5262" i="3"/>
  <c r="N5262" i="3" s="1"/>
  <c r="M5265" i="3"/>
  <c r="N5265" i="3" s="1"/>
  <c r="M5268" i="3"/>
  <c r="N5268" i="3" s="1"/>
  <c r="M5275" i="3"/>
  <c r="N5275" i="3" s="1"/>
  <c r="M5278" i="3"/>
  <c r="N5278" i="3" s="1"/>
  <c r="M5281" i="3"/>
  <c r="N5281" i="3" s="1"/>
  <c r="M5284" i="3"/>
  <c r="N5284" i="3" s="1"/>
  <c r="M5291" i="3"/>
  <c r="N5291" i="3" s="1"/>
  <c r="M5294" i="3"/>
  <c r="N5294" i="3" s="1"/>
  <c r="M5297" i="3"/>
  <c r="N5297" i="3" s="1"/>
  <c r="M5300" i="3"/>
  <c r="N5300" i="3" s="1"/>
  <c r="M4975" i="3"/>
  <c r="N4975" i="3" s="1"/>
  <c r="M4978" i="3"/>
  <c r="N4978" i="3" s="1"/>
  <c r="M4981" i="3"/>
  <c r="N4981" i="3" s="1"/>
  <c r="M4984" i="3"/>
  <c r="N4984" i="3" s="1"/>
  <c r="M4991" i="3"/>
  <c r="N4991" i="3" s="1"/>
  <c r="M4994" i="3"/>
  <c r="N4994" i="3" s="1"/>
  <c r="M4997" i="3"/>
  <c r="N4997" i="3" s="1"/>
  <c r="M5000" i="3"/>
  <c r="N5000" i="3" s="1"/>
  <c r="M5007" i="3"/>
  <c r="N5007" i="3" s="1"/>
  <c r="M5010" i="3"/>
  <c r="N5010" i="3" s="1"/>
  <c r="M5013" i="3"/>
  <c r="N5013" i="3" s="1"/>
  <c r="M5016" i="3"/>
  <c r="N5016" i="3" s="1"/>
  <c r="M5023" i="3"/>
  <c r="N5023" i="3" s="1"/>
  <c r="M5026" i="3"/>
  <c r="N5026" i="3" s="1"/>
  <c r="M5029" i="3"/>
  <c r="N5029" i="3" s="1"/>
  <c r="M5032" i="3"/>
  <c r="N5032" i="3" s="1"/>
  <c r="M5039" i="3"/>
  <c r="N5039" i="3" s="1"/>
  <c r="M5042" i="3"/>
  <c r="N5042" i="3" s="1"/>
  <c r="M5045" i="3"/>
  <c r="N5045" i="3" s="1"/>
  <c r="M5048" i="3"/>
  <c r="N5048" i="3" s="1"/>
  <c r="M5055" i="3"/>
  <c r="N5055" i="3" s="1"/>
  <c r="M5058" i="3"/>
  <c r="N5058" i="3" s="1"/>
  <c r="M5061" i="3"/>
  <c r="N5061" i="3" s="1"/>
  <c r="M4972" i="3"/>
  <c r="N4972" i="3" s="1"/>
  <c r="M4979" i="3"/>
  <c r="N4979" i="3" s="1"/>
  <c r="M4982" i="3"/>
  <c r="N4982" i="3" s="1"/>
  <c r="M4985" i="3"/>
  <c r="N4985" i="3" s="1"/>
  <c r="M4988" i="3"/>
  <c r="N4988" i="3" s="1"/>
  <c r="M4995" i="3"/>
  <c r="N4995" i="3" s="1"/>
  <c r="M4998" i="3"/>
  <c r="N4998" i="3" s="1"/>
  <c r="M5001" i="3"/>
  <c r="N5001" i="3" s="1"/>
  <c r="M5004" i="3"/>
  <c r="N5004" i="3" s="1"/>
  <c r="M5011" i="3"/>
  <c r="N5011" i="3" s="1"/>
  <c r="M5014" i="3"/>
  <c r="N5014" i="3" s="1"/>
  <c r="M5017" i="3"/>
  <c r="N5017" i="3" s="1"/>
  <c r="M5020" i="3"/>
  <c r="N5020" i="3" s="1"/>
  <c r="M5027" i="3"/>
  <c r="N5027" i="3" s="1"/>
  <c r="M5030" i="3"/>
  <c r="N5030" i="3" s="1"/>
  <c r="M5033" i="3"/>
  <c r="N5033" i="3" s="1"/>
  <c r="M5036" i="3"/>
  <c r="N5036" i="3" s="1"/>
  <c r="M5043" i="3"/>
  <c r="N5043" i="3" s="1"/>
  <c r="M5046" i="3"/>
  <c r="N5046" i="3" s="1"/>
  <c r="M5049" i="3"/>
  <c r="N5049" i="3" s="1"/>
  <c r="M5052" i="3"/>
  <c r="N5052" i="3" s="1"/>
  <c r="M5059" i="3"/>
  <c r="N5059" i="3" s="1"/>
  <c r="M4973" i="3"/>
  <c r="N4973" i="3" s="1"/>
  <c r="M4976" i="3"/>
  <c r="N4976" i="3" s="1"/>
  <c r="M4983" i="3"/>
  <c r="N4983" i="3" s="1"/>
  <c r="M4986" i="3"/>
  <c r="N4986" i="3" s="1"/>
  <c r="M4989" i="3"/>
  <c r="N4989" i="3" s="1"/>
  <c r="M4992" i="3"/>
  <c r="N4992" i="3" s="1"/>
  <c r="M4999" i="3"/>
  <c r="N4999" i="3" s="1"/>
  <c r="M5002" i="3"/>
  <c r="N5002" i="3" s="1"/>
  <c r="M5005" i="3"/>
  <c r="N5005" i="3" s="1"/>
  <c r="M5008" i="3"/>
  <c r="N5008" i="3" s="1"/>
  <c r="M5015" i="3"/>
  <c r="N5015" i="3" s="1"/>
  <c r="M5018" i="3"/>
  <c r="N5018" i="3" s="1"/>
  <c r="M5021" i="3"/>
  <c r="N5021" i="3" s="1"/>
  <c r="M5024" i="3"/>
  <c r="N5024" i="3" s="1"/>
  <c r="M5031" i="3"/>
  <c r="N5031" i="3" s="1"/>
  <c r="M5034" i="3"/>
  <c r="N5034" i="3" s="1"/>
  <c r="M5037" i="3"/>
  <c r="N5037" i="3" s="1"/>
  <c r="M5040" i="3"/>
  <c r="N5040" i="3" s="1"/>
  <c r="M5047" i="3"/>
  <c r="N5047" i="3" s="1"/>
  <c r="M5050" i="3"/>
  <c r="N5050" i="3" s="1"/>
  <c r="M5053" i="3"/>
  <c r="N5053" i="3" s="1"/>
  <c r="M5056" i="3"/>
  <c r="N5056" i="3" s="1"/>
  <c r="M4971" i="3"/>
  <c r="N4971" i="3" s="1"/>
  <c r="M4974" i="3"/>
  <c r="N4974" i="3" s="1"/>
  <c r="M4977" i="3"/>
  <c r="N4977" i="3" s="1"/>
  <c r="M4980" i="3"/>
  <c r="N4980" i="3" s="1"/>
  <c r="M4987" i="3"/>
  <c r="N4987" i="3" s="1"/>
  <c r="M4990" i="3"/>
  <c r="N4990" i="3" s="1"/>
  <c r="M4993" i="3"/>
  <c r="N4993" i="3" s="1"/>
  <c r="M4996" i="3"/>
  <c r="N4996" i="3" s="1"/>
  <c r="M5003" i="3"/>
  <c r="N5003" i="3" s="1"/>
  <c r="M5006" i="3"/>
  <c r="N5006" i="3" s="1"/>
  <c r="M5009" i="3"/>
  <c r="N5009" i="3" s="1"/>
  <c r="M5012" i="3"/>
  <c r="N5012" i="3" s="1"/>
  <c r="M5019" i="3"/>
  <c r="N5019" i="3" s="1"/>
  <c r="M5022" i="3"/>
  <c r="N5022" i="3" s="1"/>
  <c r="M5025" i="3"/>
  <c r="N5025" i="3" s="1"/>
  <c r="M5028" i="3"/>
  <c r="N5028" i="3" s="1"/>
  <c r="M5035" i="3"/>
  <c r="N5035" i="3" s="1"/>
  <c r="M5038" i="3"/>
  <c r="N5038" i="3" s="1"/>
  <c r="M5041" i="3"/>
  <c r="N5041" i="3" s="1"/>
  <c r="M5044" i="3"/>
  <c r="N5044" i="3" s="1"/>
  <c r="M5051" i="3"/>
  <c r="N5051" i="3" s="1"/>
  <c r="M5054" i="3"/>
  <c r="N5054" i="3" s="1"/>
  <c r="M5057" i="3"/>
  <c r="N5057" i="3" s="1"/>
  <c r="M5060" i="3"/>
  <c r="N5060" i="3" s="1"/>
  <c r="M4757" i="3"/>
  <c r="N4757" i="3" s="1"/>
  <c r="M4760" i="3"/>
  <c r="N4760" i="3" s="1"/>
  <c r="M4755" i="3"/>
  <c r="N4755" i="3" s="1"/>
  <c r="M4758" i="3"/>
  <c r="N4758" i="3" s="1"/>
  <c r="M4761" i="3"/>
  <c r="N4761" i="3" s="1"/>
  <c r="M4759" i="3"/>
  <c r="N4759" i="3" s="1"/>
  <c r="M4756" i="3"/>
  <c r="N4756" i="3" s="1"/>
  <c r="M4315" i="3"/>
  <c r="N4315" i="3" s="1"/>
  <c r="M4318" i="3"/>
  <c r="N4318" i="3" s="1"/>
  <c r="M4321" i="3"/>
  <c r="N4321" i="3" s="1"/>
  <c r="M4324" i="3"/>
  <c r="N4324" i="3" s="1"/>
  <c r="M4331" i="3"/>
  <c r="N4331" i="3" s="1"/>
  <c r="M4334" i="3"/>
  <c r="N4334" i="3" s="1"/>
  <c r="M4337" i="3"/>
  <c r="N4337" i="3" s="1"/>
  <c r="M4340" i="3"/>
  <c r="N4340" i="3" s="1"/>
  <c r="M4319" i="3"/>
  <c r="N4319" i="3" s="1"/>
  <c r="M4322" i="3"/>
  <c r="N4322" i="3" s="1"/>
  <c r="M4325" i="3"/>
  <c r="N4325" i="3" s="1"/>
  <c r="M4328" i="3"/>
  <c r="N4328" i="3" s="1"/>
  <c r="M4335" i="3"/>
  <c r="N4335" i="3" s="1"/>
  <c r="M4338" i="3"/>
  <c r="N4338" i="3" s="1"/>
  <c r="M4341" i="3"/>
  <c r="N4341" i="3" s="1"/>
  <c r="M4344" i="3"/>
  <c r="N4344" i="3" s="1"/>
  <c r="M4316" i="3"/>
  <c r="N4316" i="3" s="1"/>
  <c r="M4323" i="3"/>
  <c r="N4323" i="3" s="1"/>
  <c r="M4326" i="3"/>
  <c r="N4326" i="3" s="1"/>
  <c r="M4329" i="3"/>
  <c r="N4329" i="3" s="1"/>
  <c r="M4332" i="3"/>
  <c r="N4332" i="3" s="1"/>
  <c r="M4339" i="3"/>
  <c r="N4339" i="3" s="1"/>
  <c r="M4342" i="3"/>
  <c r="N4342" i="3" s="1"/>
  <c r="M4314" i="3"/>
  <c r="N4314" i="3" s="1"/>
  <c r="M4317" i="3"/>
  <c r="N4317" i="3" s="1"/>
  <c r="M4320" i="3"/>
  <c r="N4320" i="3" s="1"/>
  <c r="M4327" i="3"/>
  <c r="N4327" i="3" s="1"/>
  <c r="M4330" i="3"/>
  <c r="N4330" i="3" s="1"/>
  <c r="M4333" i="3"/>
  <c r="N4333" i="3" s="1"/>
  <c r="M4336" i="3"/>
  <c r="N4336" i="3" s="1"/>
  <c r="M4343" i="3"/>
  <c r="N4343" i="3" s="1"/>
  <c r="M3928" i="3"/>
  <c r="N3928" i="3" s="1"/>
  <c r="M3930" i="3"/>
  <c r="N3930" i="3" s="1"/>
  <c r="M3932" i="3"/>
  <c r="N3932" i="3" s="1"/>
  <c r="M3934" i="3"/>
  <c r="N3934" i="3" s="1"/>
  <c r="M3937" i="3"/>
  <c r="N3937" i="3" s="1"/>
  <c r="M3942" i="3"/>
  <c r="N3942" i="3" s="1"/>
  <c r="M3945" i="3"/>
  <c r="N3945" i="3" s="1"/>
  <c r="M3950" i="3"/>
  <c r="N3950" i="3" s="1"/>
  <c r="M3953" i="3"/>
  <c r="N3953" i="3" s="1"/>
  <c r="M3958" i="3"/>
  <c r="N3958" i="3" s="1"/>
  <c r="M3961" i="3"/>
  <c r="N3961" i="3" s="1"/>
  <c r="M3966" i="3"/>
  <c r="N3966" i="3" s="1"/>
  <c r="M3969" i="3"/>
  <c r="N3969" i="3" s="1"/>
  <c r="M3974" i="3"/>
  <c r="N3974" i="3" s="1"/>
  <c r="M3977" i="3"/>
  <c r="N3977" i="3" s="1"/>
  <c r="M3982" i="3"/>
  <c r="N3982" i="3" s="1"/>
  <c r="M3985" i="3"/>
  <c r="N3985" i="3" s="1"/>
  <c r="M3990" i="3"/>
  <c r="N3990" i="3" s="1"/>
  <c r="M3993" i="3"/>
  <c r="N3993" i="3" s="1"/>
  <c r="M3998" i="3"/>
  <c r="N3998" i="3" s="1"/>
  <c r="M4001" i="3"/>
  <c r="N4001" i="3" s="1"/>
  <c r="M4006" i="3"/>
  <c r="N4006" i="3" s="1"/>
  <c r="M4009" i="3"/>
  <c r="N4009" i="3" s="1"/>
  <c r="M4014" i="3"/>
  <c r="N4014" i="3" s="1"/>
  <c r="M4017" i="3"/>
  <c r="N4017" i="3" s="1"/>
  <c r="M4022" i="3"/>
  <c r="N4022" i="3" s="1"/>
  <c r="M4025" i="3"/>
  <c r="N4025" i="3" s="1"/>
  <c r="M4030" i="3"/>
  <c r="N4030" i="3" s="1"/>
  <c r="M4033" i="3"/>
  <c r="N4033" i="3" s="1"/>
  <c r="M4038" i="3"/>
  <c r="N4038" i="3" s="1"/>
  <c r="M4041" i="3"/>
  <c r="N4041" i="3" s="1"/>
  <c r="M4046" i="3"/>
  <c r="N4046" i="3" s="1"/>
  <c r="M4049" i="3"/>
  <c r="N4049" i="3" s="1"/>
  <c r="M4054" i="3"/>
  <c r="N4054" i="3" s="1"/>
  <c r="M4057" i="3"/>
  <c r="N4057" i="3" s="1"/>
  <c r="M3935" i="3"/>
  <c r="N3935" i="3" s="1"/>
  <c r="M3940" i="3"/>
  <c r="N3940" i="3" s="1"/>
  <c r="M3943" i="3"/>
  <c r="N3943" i="3" s="1"/>
  <c r="M3948" i="3"/>
  <c r="N3948" i="3" s="1"/>
  <c r="M3951" i="3"/>
  <c r="N3951" i="3" s="1"/>
  <c r="M3956" i="3"/>
  <c r="N3956" i="3" s="1"/>
  <c r="M3959" i="3"/>
  <c r="N3959" i="3" s="1"/>
  <c r="M3964" i="3"/>
  <c r="N3964" i="3" s="1"/>
  <c r="M3967" i="3"/>
  <c r="N3967" i="3" s="1"/>
  <c r="M3972" i="3"/>
  <c r="N3972" i="3" s="1"/>
  <c r="M3975" i="3"/>
  <c r="N3975" i="3" s="1"/>
  <c r="M3980" i="3"/>
  <c r="N3980" i="3" s="1"/>
  <c r="M3983" i="3"/>
  <c r="N3983" i="3" s="1"/>
  <c r="M3988" i="3"/>
  <c r="N3988" i="3" s="1"/>
  <c r="M3991" i="3"/>
  <c r="N3991" i="3" s="1"/>
  <c r="M3996" i="3"/>
  <c r="N3996" i="3" s="1"/>
  <c r="M3999" i="3"/>
  <c r="N3999" i="3" s="1"/>
  <c r="M4004" i="3"/>
  <c r="N4004" i="3" s="1"/>
  <c r="M4007" i="3"/>
  <c r="N4007" i="3" s="1"/>
  <c r="M4012" i="3"/>
  <c r="N4012" i="3" s="1"/>
  <c r="M4015" i="3"/>
  <c r="N4015" i="3" s="1"/>
  <c r="M4020" i="3"/>
  <c r="N4020" i="3" s="1"/>
  <c r="M4023" i="3"/>
  <c r="N4023" i="3" s="1"/>
  <c r="M4028" i="3"/>
  <c r="N4028" i="3" s="1"/>
  <c r="M4031" i="3"/>
  <c r="N4031" i="3" s="1"/>
  <c r="M4036" i="3"/>
  <c r="N4036" i="3" s="1"/>
  <c r="M4039" i="3"/>
  <c r="N4039" i="3" s="1"/>
  <c r="M4044" i="3"/>
  <c r="N4044" i="3" s="1"/>
  <c r="M4047" i="3"/>
  <c r="N4047" i="3" s="1"/>
  <c r="M4052" i="3"/>
  <c r="N4052" i="3" s="1"/>
  <c r="M4055" i="3"/>
  <c r="N4055" i="3" s="1"/>
  <c r="M3927" i="3"/>
  <c r="N3927" i="3" s="1"/>
  <c r="M3929" i="3"/>
  <c r="N3929" i="3" s="1"/>
  <c r="M3931" i="3"/>
  <c r="N3931" i="3" s="1"/>
  <c r="M3933" i="3"/>
  <c r="N3933" i="3" s="1"/>
  <c r="M3938" i="3"/>
  <c r="N3938" i="3" s="1"/>
  <c r="M3941" i="3"/>
  <c r="N3941" i="3" s="1"/>
  <c r="M3946" i="3"/>
  <c r="N3946" i="3" s="1"/>
  <c r="M3949" i="3"/>
  <c r="N3949" i="3" s="1"/>
  <c r="M3954" i="3"/>
  <c r="N3954" i="3" s="1"/>
  <c r="M3957" i="3"/>
  <c r="N3957" i="3" s="1"/>
  <c r="M3962" i="3"/>
  <c r="N3962" i="3" s="1"/>
  <c r="M3965" i="3"/>
  <c r="N3965" i="3" s="1"/>
  <c r="M3970" i="3"/>
  <c r="N3970" i="3" s="1"/>
  <c r="M3973" i="3"/>
  <c r="N3973" i="3" s="1"/>
  <c r="M3978" i="3"/>
  <c r="N3978" i="3" s="1"/>
  <c r="M3981" i="3"/>
  <c r="N3981" i="3" s="1"/>
  <c r="M3986" i="3"/>
  <c r="N3986" i="3" s="1"/>
  <c r="M3989" i="3"/>
  <c r="N3989" i="3" s="1"/>
  <c r="M3994" i="3"/>
  <c r="N3994" i="3" s="1"/>
  <c r="M3997" i="3"/>
  <c r="N3997" i="3" s="1"/>
  <c r="M4002" i="3"/>
  <c r="N4002" i="3" s="1"/>
  <c r="M4005" i="3"/>
  <c r="N4005" i="3" s="1"/>
  <c r="M4010" i="3"/>
  <c r="N4010" i="3" s="1"/>
  <c r="M4013" i="3"/>
  <c r="N4013" i="3" s="1"/>
  <c r="M4018" i="3"/>
  <c r="N4018" i="3" s="1"/>
  <c r="M4021" i="3"/>
  <c r="N4021" i="3" s="1"/>
  <c r="M4026" i="3"/>
  <c r="N4026" i="3" s="1"/>
  <c r="M4029" i="3"/>
  <c r="N4029" i="3" s="1"/>
  <c r="M4034" i="3"/>
  <c r="N4034" i="3" s="1"/>
  <c r="M4037" i="3"/>
  <c r="N4037" i="3" s="1"/>
  <c r="M4042" i="3"/>
  <c r="N4042" i="3" s="1"/>
  <c r="M4045" i="3"/>
  <c r="N4045" i="3" s="1"/>
  <c r="M4050" i="3"/>
  <c r="N4050" i="3" s="1"/>
  <c r="M4053" i="3"/>
  <c r="N4053" i="3" s="1"/>
  <c r="M4058" i="3"/>
  <c r="N4058" i="3" s="1"/>
  <c r="M3936" i="3"/>
  <c r="N3936" i="3" s="1"/>
  <c r="M3939" i="3"/>
  <c r="N3939" i="3" s="1"/>
  <c r="M3944" i="3"/>
  <c r="N3944" i="3" s="1"/>
  <c r="M3947" i="3"/>
  <c r="N3947" i="3" s="1"/>
  <c r="M3952" i="3"/>
  <c r="N3952" i="3" s="1"/>
  <c r="M3955" i="3"/>
  <c r="N3955" i="3" s="1"/>
  <c r="M3960" i="3"/>
  <c r="N3960" i="3" s="1"/>
  <c r="M3963" i="3"/>
  <c r="N3963" i="3" s="1"/>
  <c r="M3968" i="3"/>
  <c r="N3968" i="3" s="1"/>
  <c r="M3971" i="3"/>
  <c r="N3971" i="3" s="1"/>
  <c r="M3976" i="3"/>
  <c r="N3976" i="3" s="1"/>
  <c r="M3979" i="3"/>
  <c r="N3979" i="3" s="1"/>
  <c r="M3984" i="3"/>
  <c r="N3984" i="3" s="1"/>
  <c r="M3987" i="3"/>
  <c r="N3987" i="3" s="1"/>
  <c r="M3992" i="3"/>
  <c r="N3992" i="3" s="1"/>
  <c r="M3995" i="3"/>
  <c r="N3995" i="3" s="1"/>
  <c r="M4000" i="3"/>
  <c r="N4000" i="3" s="1"/>
  <c r="M4003" i="3"/>
  <c r="N4003" i="3" s="1"/>
  <c r="M4008" i="3"/>
  <c r="N4008" i="3" s="1"/>
  <c r="M4011" i="3"/>
  <c r="N4011" i="3" s="1"/>
  <c r="M4016" i="3"/>
  <c r="N4016" i="3" s="1"/>
  <c r="M4019" i="3"/>
  <c r="N4019" i="3" s="1"/>
  <c r="M4024" i="3"/>
  <c r="N4024" i="3" s="1"/>
  <c r="M4027" i="3"/>
  <c r="N4027" i="3" s="1"/>
  <c r="M4032" i="3"/>
  <c r="N4032" i="3" s="1"/>
  <c r="M4035" i="3"/>
  <c r="N4035" i="3" s="1"/>
  <c r="M4040" i="3"/>
  <c r="N4040" i="3" s="1"/>
  <c r="M4043" i="3"/>
  <c r="N4043" i="3" s="1"/>
  <c r="M4048" i="3"/>
  <c r="N4048" i="3" s="1"/>
  <c r="M4051" i="3"/>
  <c r="N4051" i="3" s="1"/>
  <c r="M4056" i="3"/>
  <c r="N4056" i="3" s="1"/>
  <c r="M3485" i="3"/>
  <c r="N3485" i="3" s="1"/>
  <c r="M3490" i="3"/>
  <c r="N3490" i="3" s="1"/>
  <c r="M3496" i="3"/>
  <c r="N3496" i="3" s="1"/>
  <c r="M3499" i="3"/>
  <c r="N3499" i="3" s="1"/>
  <c r="M3502" i="3"/>
  <c r="N3502" i="3" s="1"/>
  <c r="M3505" i="3"/>
  <c r="N3505" i="3" s="1"/>
  <c r="M3508" i="3"/>
  <c r="N3508" i="3" s="1"/>
  <c r="M3511" i="3"/>
  <c r="N3511" i="3" s="1"/>
  <c r="M3517" i="3"/>
  <c r="N3517" i="3" s="1"/>
  <c r="M3522" i="3"/>
  <c r="N3522" i="3" s="1"/>
  <c r="M3528" i="3"/>
  <c r="N3528" i="3" s="1"/>
  <c r="M3531" i="3"/>
  <c r="N3531" i="3" s="1"/>
  <c r="M3534" i="3"/>
  <c r="N3534" i="3" s="1"/>
  <c r="M3537" i="3"/>
  <c r="N3537" i="3" s="1"/>
  <c r="M3540" i="3"/>
  <c r="N3540" i="3" s="1"/>
  <c r="M3543" i="3"/>
  <c r="N3543" i="3" s="1"/>
  <c r="M3549" i="3"/>
  <c r="N3549" i="3" s="1"/>
  <c r="M3554" i="3"/>
  <c r="N3554" i="3" s="1"/>
  <c r="M3560" i="3"/>
  <c r="N3560" i="3" s="1"/>
  <c r="M3563" i="3"/>
  <c r="N3563" i="3" s="1"/>
  <c r="M3566" i="3"/>
  <c r="N3566" i="3" s="1"/>
  <c r="M3488" i="3"/>
  <c r="N3488" i="3" s="1"/>
  <c r="M3491" i="3"/>
  <c r="N3491" i="3" s="1"/>
  <c r="M3494" i="3"/>
  <c r="N3494" i="3" s="1"/>
  <c r="M3497" i="3"/>
  <c r="N3497" i="3" s="1"/>
  <c r="M3500" i="3"/>
  <c r="N3500" i="3" s="1"/>
  <c r="M3503" i="3"/>
  <c r="N3503" i="3" s="1"/>
  <c r="M3509" i="3"/>
  <c r="N3509" i="3" s="1"/>
  <c r="M3514" i="3"/>
  <c r="N3514" i="3" s="1"/>
  <c r="M3520" i="3"/>
  <c r="N3520" i="3" s="1"/>
  <c r="M3523" i="3"/>
  <c r="N3523" i="3" s="1"/>
  <c r="M3526" i="3"/>
  <c r="N3526" i="3" s="1"/>
  <c r="M3529" i="3"/>
  <c r="N3529" i="3" s="1"/>
  <c r="M3532" i="3"/>
  <c r="N3532" i="3" s="1"/>
  <c r="M3535" i="3"/>
  <c r="N3535" i="3" s="1"/>
  <c r="M3541" i="3"/>
  <c r="N3541" i="3" s="1"/>
  <c r="M3546" i="3"/>
  <c r="N3546" i="3" s="1"/>
  <c r="M3552" i="3"/>
  <c r="N3552" i="3" s="1"/>
  <c r="M3555" i="3"/>
  <c r="N3555" i="3" s="1"/>
  <c r="M3558" i="3"/>
  <c r="N3558" i="3" s="1"/>
  <c r="M3561" i="3"/>
  <c r="N3561" i="3" s="1"/>
  <c r="M3564" i="3"/>
  <c r="N3564" i="3" s="1"/>
  <c r="M3486" i="3"/>
  <c r="N3486" i="3" s="1"/>
  <c r="M3489" i="3"/>
  <c r="N3489" i="3" s="1"/>
  <c r="M3492" i="3"/>
  <c r="N3492" i="3" s="1"/>
  <c r="M3495" i="3"/>
  <c r="N3495" i="3" s="1"/>
  <c r="M3501" i="3"/>
  <c r="N3501" i="3" s="1"/>
  <c r="M3506" i="3"/>
  <c r="N3506" i="3" s="1"/>
  <c r="M3512" i="3"/>
  <c r="N3512" i="3" s="1"/>
  <c r="M3515" i="3"/>
  <c r="N3515" i="3" s="1"/>
  <c r="M3518" i="3"/>
  <c r="N3518" i="3" s="1"/>
  <c r="M3521" i="3"/>
  <c r="N3521" i="3" s="1"/>
  <c r="M3524" i="3"/>
  <c r="N3524" i="3" s="1"/>
  <c r="M3527" i="3"/>
  <c r="N3527" i="3" s="1"/>
  <c r="M3533" i="3"/>
  <c r="N3533" i="3" s="1"/>
  <c r="M3538" i="3"/>
  <c r="N3538" i="3" s="1"/>
  <c r="M3544" i="3"/>
  <c r="N3544" i="3" s="1"/>
  <c r="M3547" i="3"/>
  <c r="N3547" i="3" s="1"/>
  <c r="M3550" i="3"/>
  <c r="N3550" i="3" s="1"/>
  <c r="M3553" i="3"/>
  <c r="N3553" i="3" s="1"/>
  <c r="M3556" i="3"/>
  <c r="N3556" i="3" s="1"/>
  <c r="M3559" i="3"/>
  <c r="N3559" i="3" s="1"/>
  <c r="M3565" i="3"/>
  <c r="N3565" i="3" s="1"/>
  <c r="M3487" i="3"/>
  <c r="N3487" i="3" s="1"/>
  <c r="M3493" i="3"/>
  <c r="N3493" i="3" s="1"/>
  <c r="M3498" i="3"/>
  <c r="N3498" i="3" s="1"/>
  <c r="M3504" i="3"/>
  <c r="N3504" i="3" s="1"/>
  <c r="M3507" i="3"/>
  <c r="N3507" i="3" s="1"/>
  <c r="M3510" i="3"/>
  <c r="N3510" i="3" s="1"/>
  <c r="M3513" i="3"/>
  <c r="N3513" i="3" s="1"/>
  <c r="M3516" i="3"/>
  <c r="N3516" i="3" s="1"/>
  <c r="M3519" i="3"/>
  <c r="N3519" i="3" s="1"/>
  <c r="M3525" i="3"/>
  <c r="N3525" i="3" s="1"/>
  <c r="M3530" i="3"/>
  <c r="N3530" i="3" s="1"/>
  <c r="M3536" i="3"/>
  <c r="N3536" i="3" s="1"/>
  <c r="M3539" i="3"/>
  <c r="N3539" i="3" s="1"/>
  <c r="M3542" i="3"/>
  <c r="N3542" i="3" s="1"/>
  <c r="M3545" i="3"/>
  <c r="N3545" i="3" s="1"/>
  <c r="M3548" i="3"/>
  <c r="N3548" i="3" s="1"/>
  <c r="M3551" i="3"/>
  <c r="N3551" i="3" s="1"/>
  <c r="M3557" i="3"/>
  <c r="N3557" i="3" s="1"/>
  <c r="M3562" i="3"/>
  <c r="N3562" i="3" s="1"/>
  <c r="M3042" i="3"/>
  <c r="N3042" i="3" s="1"/>
  <c r="M3048" i="3"/>
  <c r="N3048" i="3" s="1"/>
  <c r="M3051" i="3"/>
  <c r="N3051" i="3" s="1"/>
  <c r="M3054" i="3"/>
  <c r="N3054" i="3" s="1"/>
  <c r="M3057" i="3"/>
  <c r="N3057" i="3" s="1"/>
  <c r="M3060" i="3"/>
  <c r="N3060" i="3" s="1"/>
  <c r="M3063" i="3"/>
  <c r="N3063" i="3" s="1"/>
  <c r="M3069" i="3"/>
  <c r="N3069" i="3" s="1"/>
  <c r="M3074" i="3"/>
  <c r="N3074" i="3" s="1"/>
  <c r="M3080" i="3"/>
  <c r="N3080" i="3" s="1"/>
  <c r="M3083" i="3"/>
  <c r="N3083" i="3" s="1"/>
  <c r="M3086" i="3"/>
  <c r="N3086" i="3" s="1"/>
  <c r="M3089" i="3"/>
  <c r="N3089" i="3" s="1"/>
  <c r="M3092" i="3"/>
  <c r="N3092" i="3" s="1"/>
  <c r="M3095" i="3"/>
  <c r="N3095" i="3" s="1"/>
  <c r="M3101" i="3"/>
  <c r="N3101" i="3" s="1"/>
  <c r="M3106" i="3"/>
  <c r="N3106" i="3" s="1"/>
  <c r="M3112" i="3"/>
  <c r="N3112" i="3" s="1"/>
  <c r="M3115" i="3"/>
  <c r="N3115" i="3" s="1"/>
  <c r="M3118" i="3"/>
  <c r="N3118" i="3" s="1"/>
  <c r="M3121" i="3"/>
  <c r="N3121" i="3" s="1"/>
  <c r="M3124" i="3"/>
  <c r="N3124" i="3" s="1"/>
  <c r="M3127" i="3"/>
  <c r="N3127" i="3" s="1"/>
  <c r="M3133" i="3"/>
  <c r="N3133" i="3" s="1"/>
  <c r="M3138" i="3"/>
  <c r="N3138" i="3" s="1"/>
  <c r="M3144" i="3"/>
  <c r="N3144" i="3" s="1"/>
  <c r="M3147" i="3"/>
  <c r="N3147" i="3" s="1"/>
  <c r="M3150" i="3"/>
  <c r="N3150" i="3" s="1"/>
  <c r="M3153" i="3"/>
  <c r="N3153" i="3" s="1"/>
  <c r="M3156" i="3"/>
  <c r="N3156" i="3" s="1"/>
  <c r="M3159" i="3"/>
  <c r="N3159" i="3" s="1"/>
  <c r="M3165" i="3"/>
  <c r="N3165" i="3" s="1"/>
  <c r="M3170" i="3"/>
  <c r="N3170" i="3" s="1"/>
  <c r="M3176" i="3"/>
  <c r="N3176" i="3" s="1"/>
  <c r="M3179" i="3"/>
  <c r="N3179" i="3" s="1"/>
  <c r="M3182" i="3"/>
  <c r="N3182" i="3" s="1"/>
  <c r="M3185" i="3"/>
  <c r="N3185" i="3" s="1"/>
  <c r="M3040" i="3"/>
  <c r="N3040" i="3" s="1"/>
  <c r="M3043" i="3"/>
  <c r="N3043" i="3" s="1"/>
  <c r="M3046" i="3"/>
  <c r="N3046" i="3" s="1"/>
  <c r="M3049" i="3"/>
  <c r="N3049" i="3" s="1"/>
  <c r="M3052" i="3"/>
  <c r="N3052" i="3" s="1"/>
  <c r="M3055" i="3"/>
  <c r="N3055" i="3" s="1"/>
  <c r="M3061" i="3"/>
  <c r="N3061" i="3" s="1"/>
  <c r="M3066" i="3"/>
  <c r="N3066" i="3" s="1"/>
  <c r="M3072" i="3"/>
  <c r="N3072" i="3" s="1"/>
  <c r="M3075" i="3"/>
  <c r="N3075" i="3" s="1"/>
  <c r="M3078" i="3"/>
  <c r="N3078" i="3" s="1"/>
  <c r="M3081" i="3"/>
  <c r="N3081" i="3" s="1"/>
  <c r="M3084" i="3"/>
  <c r="N3084" i="3" s="1"/>
  <c r="M3087" i="3"/>
  <c r="N3087" i="3" s="1"/>
  <c r="M3093" i="3"/>
  <c r="N3093" i="3" s="1"/>
  <c r="M3098" i="3"/>
  <c r="N3098" i="3" s="1"/>
  <c r="M3104" i="3"/>
  <c r="N3104" i="3" s="1"/>
  <c r="M3107" i="3"/>
  <c r="N3107" i="3" s="1"/>
  <c r="M3110" i="3"/>
  <c r="N3110" i="3" s="1"/>
  <c r="M3113" i="3"/>
  <c r="N3113" i="3" s="1"/>
  <c r="M3116" i="3"/>
  <c r="N3116" i="3" s="1"/>
  <c r="M3119" i="3"/>
  <c r="N3119" i="3" s="1"/>
  <c r="M3125" i="3"/>
  <c r="N3125" i="3" s="1"/>
  <c r="M3130" i="3"/>
  <c r="N3130" i="3" s="1"/>
  <c r="M3136" i="3"/>
  <c r="N3136" i="3" s="1"/>
  <c r="M3139" i="3"/>
  <c r="N3139" i="3" s="1"/>
  <c r="M3142" i="3"/>
  <c r="N3142" i="3" s="1"/>
  <c r="M3145" i="3"/>
  <c r="N3145" i="3" s="1"/>
  <c r="M3148" i="3"/>
  <c r="N3148" i="3" s="1"/>
  <c r="M3151" i="3"/>
  <c r="N3151" i="3" s="1"/>
  <c r="M3157" i="3"/>
  <c r="N3157" i="3" s="1"/>
  <c r="M3162" i="3"/>
  <c r="N3162" i="3" s="1"/>
  <c r="M3168" i="3"/>
  <c r="N3168" i="3" s="1"/>
  <c r="M3171" i="3"/>
  <c r="N3171" i="3" s="1"/>
  <c r="M3174" i="3"/>
  <c r="N3174" i="3" s="1"/>
  <c r="M3177" i="3"/>
  <c r="N3177" i="3" s="1"/>
  <c r="M3180" i="3"/>
  <c r="N3180" i="3" s="1"/>
  <c r="M3183" i="3"/>
  <c r="N3183" i="3" s="1"/>
  <c r="M3041" i="3"/>
  <c r="N3041" i="3" s="1"/>
  <c r="M3044" i="3"/>
  <c r="N3044" i="3" s="1"/>
  <c r="M3047" i="3"/>
  <c r="N3047" i="3" s="1"/>
  <c r="M3053" i="3"/>
  <c r="N3053" i="3" s="1"/>
  <c r="M3058" i="3"/>
  <c r="N3058" i="3" s="1"/>
  <c r="M3064" i="3"/>
  <c r="N3064" i="3" s="1"/>
  <c r="M3067" i="3"/>
  <c r="N3067" i="3" s="1"/>
  <c r="M3070" i="3"/>
  <c r="N3070" i="3" s="1"/>
  <c r="M3073" i="3"/>
  <c r="N3073" i="3" s="1"/>
  <c r="M3076" i="3"/>
  <c r="N3076" i="3" s="1"/>
  <c r="M3079" i="3"/>
  <c r="N3079" i="3" s="1"/>
  <c r="M3085" i="3"/>
  <c r="N3085" i="3" s="1"/>
  <c r="M3090" i="3"/>
  <c r="N3090" i="3" s="1"/>
  <c r="M3096" i="3"/>
  <c r="N3096" i="3" s="1"/>
  <c r="M3099" i="3"/>
  <c r="N3099" i="3" s="1"/>
  <c r="M3102" i="3"/>
  <c r="N3102" i="3" s="1"/>
  <c r="M3105" i="3"/>
  <c r="N3105" i="3" s="1"/>
  <c r="M3108" i="3"/>
  <c r="N3108" i="3" s="1"/>
  <c r="M3111" i="3"/>
  <c r="N3111" i="3" s="1"/>
  <c r="M3117" i="3"/>
  <c r="N3117" i="3" s="1"/>
  <c r="M3122" i="3"/>
  <c r="N3122" i="3" s="1"/>
  <c r="M3128" i="3"/>
  <c r="N3128" i="3" s="1"/>
  <c r="M3131" i="3"/>
  <c r="N3131" i="3" s="1"/>
  <c r="M3134" i="3"/>
  <c r="N3134" i="3" s="1"/>
  <c r="M3137" i="3"/>
  <c r="N3137" i="3" s="1"/>
  <c r="M3140" i="3"/>
  <c r="N3140" i="3" s="1"/>
  <c r="M3143" i="3"/>
  <c r="N3143" i="3" s="1"/>
  <c r="M3149" i="3"/>
  <c r="N3149" i="3" s="1"/>
  <c r="M3154" i="3"/>
  <c r="N3154" i="3" s="1"/>
  <c r="M3160" i="3"/>
  <c r="N3160" i="3" s="1"/>
  <c r="M3163" i="3"/>
  <c r="N3163" i="3" s="1"/>
  <c r="M3166" i="3"/>
  <c r="N3166" i="3" s="1"/>
  <c r="M3169" i="3"/>
  <c r="N3169" i="3" s="1"/>
  <c r="M3172" i="3"/>
  <c r="N3172" i="3" s="1"/>
  <c r="M3175" i="3"/>
  <c r="N3175" i="3" s="1"/>
  <c r="M3181" i="3"/>
  <c r="N3181" i="3" s="1"/>
  <c r="M3186" i="3"/>
  <c r="N3186" i="3" s="1"/>
  <c r="M3045" i="3"/>
  <c r="N3045" i="3" s="1"/>
  <c r="M3050" i="3"/>
  <c r="N3050" i="3" s="1"/>
  <c r="M3056" i="3"/>
  <c r="N3056" i="3" s="1"/>
  <c r="M3059" i="3"/>
  <c r="N3059" i="3" s="1"/>
  <c r="M3062" i="3"/>
  <c r="N3062" i="3" s="1"/>
  <c r="M3065" i="3"/>
  <c r="N3065" i="3" s="1"/>
  <c r="M3068" i="3"/>
  <c r="N3068" i="3" s="1"/>
  <c r="M3071" i="3"/>
  <c r="N3071" i="3" s="1"/>
  <c r="M3077" i="3"/>
  <c r="N3077" i="3" s="1"/>
  <c r="M3082" i="3"/>
  <c r="N3082" i="3" s="1"/>
  <c r="M3088" i="3"/>
  <c r="N3088" i="3" s="1"/>
  <c r="M3091" i="3"/>
  <c r="N3091" i="3" s="1"/>
  <c r="M3094" i="3"/>
  <c r="N3094" i="3" s="1"/>
  <c r="M3097" i="3"/>
  <c r="N3097" i="3" s="1"/>
  <c r="M3100" i="3"/>
  <c r="N3100" i="3" s="1"/>
  <c r="M3103" i="3"/>
  <c r="N3103" i="3" s="1"/>
  <c r="M3109" i="3"/>
  <c r="N3109" i="3" s="1"/>
  <c r="M3114" i="3"/>
  <c r="N3114" i="3" s="1"/>
  <c r="M3120" i="3"/>
  <c r="N3120" i="3" s="1"/>
  <c r="M3123" i="3"/>
  <c r="N3123" i="3" s="1"/>
  <c r="M3126" i="3"/>
  <c r="N3126" i="3" s="1"/>
  <c r="M3129" i="3"/>
  <c r="N3129" i="3" s="1"/>
  <c r="M3132" i="3"/>
  <c r="N3132" i="3" s="1"/>
  <c r="M3135" i="3"/>
  <c r="N3135" i="3" s="1"/>
  <c r="M3141" i="3"/>
  <c r="N3141" i="3" s="1"/>
  <c r="M3146" i="3"/>
  <c r="N3146" i="3" s="1"/>
  <c r="M3152" i="3"/>
  <c r="N3152" i="3" s="1"/>
  <c r="M3155" i="3"/>
  <c r="N3155" i="3" s="1"/>
  <c r="M3158" i="3"/>
  <c r="N3158" i="3" s="1"/>
  <c r="M3161" i="3"/>
  <c r="N3161" i="3" s="1"/>
  <c r="M3164" i="3"/>
  <c r="N3164" i="3" s="1"/>
  <c r="M3167" i="3"/>
  <c r="N3167" i="3" s="1"/>
  <c r="M3173" i="3"/>
  <c r="N3173" i="3" s="1"/>
  <c r="M3178" i="3"/>
  <c r="N3178" i="3" s="1"/>
  <c r="M3184" i="3"/>
  <c r="N3184" i="3" s="1"/>
  <c r="M2751" i="3"/>
  <c r="N2751" i="3" s="1"/>
  <c r="M2757" i="3"/>
  <c r="N2757" i="3" s="1"/>
  <c r="M2762" i="3"/>
  <c r="N2762" i="3" s="1"/>
  <c r="M2768" i="3"/>
  <c r="N2768" i="3" s="1"/>
  <c r="M2771" i="3"/>
  <c r="N2771" i="3" s="1"/>
  <c r="M2754" i="3"/>
  <c r="N2754" i="3" s="1"/>
  <c r="M2760" i="3"/>
  <c r="N2760" i="3" s="1"/>
  <c r="M2763" i="3"/>
  <c r="N2763" i="3" s="1"/>
  <c r="M2766" i="3"/>
  <c r="N2766" i="3" s="1"/>
  <c r="M2769" i="3"/>
  <c r="N2769" i="3" s="1"/>
  <c r="M2750" i="3"/>
  <c r="N2750" i="3" s="1"/>
  <c r="M2753" i="3"/>
  <c r="N2753" i="3" s="1"/>
  <c r="M2756" i="3"/>
  <c r="N2756" i="3" s="1"/>
  <c r="M2759" i="3"/>
  <c r="N2759" i="3" s="1"/>
  <c r="M2765" i="3"/>
  <c r="N2765" i="3" s="1"/>
  <c r="M2770" i="3"/>
  <c r="N2770" i="3" s="1"/>
  <c r="M2761" i="3"/>
  <c r="N2761" i="3" s="1"/>
  <c r="M2752" i="3"/>
  <c r="N2752" i="3" s="1"/>
  <c r="M2764" i="3"/>
  <c r="N2764" i="3" s="1"/>
  <c r="M2755" i="3"/>
  <c r="N2755" i="3" s="1"/>
  <c r="M2767" i="3"/>
  <c r="N2767" i="3" s="1"/>
  <c r="M2758" i="3"/>
  <c r="N2758" i="3" s="1"/>
  <c r="M2629" i="3"/>
  <c r="N2629" i="3" s="1"/>
  <c r="M2634" i="3"/>
  <c r="N2634" i="3" s="1"/>
  <c r="M2640" i="3"/>
  <c r="N2640" i="3" s="1"/>
  <c r="M2643" i="3"/>
  <c r="N2643" i="3" s="1"/>
  <c r="M2646" i="3"/>
  <c r="N2646" i="3" s="1"/>
  <c r="M2649" i="3"/>
  <c r="N2649" i="3" s="1"/>
  <c r="M2652" i="3"/>
  <c r="N2652" i="3" s="1"/>
  <c r="M2655" i="3"/>
  <c r="N2655" i="3" s="1"/>
  <c r="M2661" i="3"/>
  <c r="N2661" i="3" s="1"/>
  <c r="M2666" i="3"/>
  <c r="N2666" i="3" s="1"/>
  <c r="M2672" i="3"/>
  <c r="N2672" i="3" s="1"/>
  <c r="M2675" i="3"/>
  <c r="N2675" i="3" s="1"/>
  <c r="M2678" i="3"/>
  <c r="N2678" i="3" s="1"/>
  <c r="M2681" i="3"/>
  <c r="N2681" i="3" s="1"/>
  <c r="M2684" i="3"/>
  <c r="N2684" i="3" s="1"/>
  <c r="M2687" i="3"/>
  <c r="N2687" i="3" s="1"/>
  <c r="M2693" i="3"/>
  <c r="N2693" i="3" s="1"/>
  <c r="M2632" i="3"/>
  <c r="N2632" i="3" s="1"/>
  <c r="M2635" i="3"/>
  <c r="N2635" i="3" s="1"/>
  <c r="M2638" i="3"/>
  <c r="N2638" i="3" s="1"/>
  <c r="M2641" i="3"/>
  <c r="N2641" i="3" s="1"/>
  <c r="M2644" i="3"/>
  <c r="N2644" i="3" s="1"/>
  <c r="M2647" i="3"/>
  <c r="N2647" i="3" s="1"/>
  <c r="M2653" i="3"/>
  <c r="N2653" i="3" s="1"/>
  <c r="M2658" i="3"/>
  <c r="N2658" i="3" s="1"/>
  <c r="M2664" i="3"/>
  <c r="N2664" i="3" s="1"/>
  <c r="M2667" i="3"/>
  <c r="N2667" i="3" s="1"/>
  <c r="M2670" i="3"/>
  <c r="N2670" i="3" s="1"/>
  <c r="M2673" i="3"/>
  <c r="N2673" i="3" s="1"/>
  <c r="M2676" i="3"/>
  <c r="N2676" i="3" s="1"/>
  <c r="M2679" i="3"/>
  <c r="N2679" i="3" s="1"/>
  <c r="M2685" i="3"/>
  <c r="N2685" i="3" s="1"/>
  <c r="M2690" i="3"/>
  <c r="N2690" i="3" s="1"/>
  <c r="M2696" i="3"/>
  <c r="N2696" i="3" s="1"/>
  <c r="M2630" i="3"/>
  <c r="N2630" i="3" s="1"/>
  <c r="M2633" i="3"/>
  <c r="N2633" i="3" s="1"/>
  <c r="M2636" i="3"/>
  <c r="N2636" i="3" s="1"/>
  <c r="M2639" i="3"/>
  <c r="N2639" i="3" s="1"/>
  <c r="M2645" i="3"/>
  <c r="N2645" i="3" s="1"/>
  <c r="M2628" i="3"/>
  <c r="N2628" i="3" s="1"/>
  <c r="M2631" i="3"/>
  <c r="N2631" i="3" s="1"/>
  <c r="M2637" i="3"/>
  <c r="N2637" i="3" s="1"/>
  <c r="M2642" i="3"/>
  <c r="N2642" i="3" s="1"/>
  <c r="M2648" i="3"/>
  <c r="N2648" i="3" s="1"/>
  <c r="M2651" i="3"/>
  <c r="N2651" i="3" s="1"/>
  <c r="M2654" i="3"/>
  <c r="N2654" i="3" s="1"/>
  <c r="M2657" i="3"/>
  <c r="N2657" i="3" s="1"/>
  <c r="M2660" i="3"/>
  <c r="N2660" i="3" s="1"/>
  <c r="M2663" i="3"/>
  <c r="N2663" i="3" s="1"/>
  <c r="M2669" i="3"/>
  <c r="N2669" i="3" s="1"/>
  <c r="M2674" i="3"/>
  <c r="N2674" i="3" s="1"/>
  <c r="M2680" i="3"/>
  <c r="N2680" i="3" s="1"/>
  <c r="M2683" i="3"/>
  <c r="N2683" i="3" s="1"/>
  <c r="M2686" i="3"/>
  <c r="N2686" i="3" s="1"/>
  <c r="M2689" i="3"/>
  <c r="N2689" i="3" s="1"/>
  <c r="M2692" i="3"/>
  <c r="N2692" i="3" s="1"/>
  <c r="M2695" i="3"/>
  <c r="N2695" i="3" s="1"/>
  <c r="M2656" i="3"/>
  <c r="N2656" i="3" s="1"/>
  <c r="M2668" i="3"/>
  <c r="N2668" i="3" s="1"/>
  <c r="M2691" i="3"/>
  <c r="N2691" i="3" s="1"/>
  <c r="M2659" i="3"/>
  <c r="N2659" i="3" s="1"/>
  <c r="M2671" i="3"/>
  <c r="N2671" i="3" s="1"/>
  <c r="M2682" i="3"/>
  <c r="N2682" i="3" s="1"/>
  <c r="M2694" i="3"/>
  <c r="N2694" i="3" s="1"/>
  <c r="M2650" i="3"/>
  <c r="N2650" i="3" s="1"/>
  <c r="M2662" i="3"/>
  <c r="N2662" i="3" s="1"/>
  <c r="M2665" i="3"/>
  <c r="N2665" i="3" s="1"/>
  <c r="M2677" i="3"/>
  <c r="N2677" i="3" s="1"/>
  <c r="M2688" i="3"/>
  <c r="N2688" i="3" s="1"/>
  <c r="M2123" i="3"/>
  <c r="N2123" i="3" s="1"/>
  <c r="M2127" i="3"/>
  <c r="N2127" i="3" s="1"/>
  <c r="M2133" i="3"/>
  <c r="N2133" i="3" s="1"/>
  <c r="M2137" i="3"/>
  <c r="N2137" i="3" s="1"/>
  <c r="M2140" i="3"/>
  <c r="N2140" i="3" s="1"/>
  <c r="M2126" i="3"/>
  <c r="N2126" i="3" s="1"/>
  <c r="M2130" i="3"/>
  <c r="N2130" i="3" s="1"/>
  <c r="M2135" i="3"/>
  <c r="N2135" i="3" s="1"/>
  <c r="M2139" i="3"/>
  <c r="N2139" i="3" s="1"/>
  <c r="M2144" i="3"/>
  <c r="N2144" i="3" s="1"/>
  <c r="M2147" i="3"/>
  <c r="N2147" i="3" s="1"/>
  <c r="M2151" i="3"/>
  <c r="N2151" i="3" s="1"/>
  <c r="M2154" i="3"/>
  <c r="N2154" i="3" s="1"/>
  <c r="M2158" i="3"/>
  <c r="N2158" i="3" s="1"/>
  <c r="M2161" i="3"/>
  <c r="N2161" i="3" s="1"/>
  <c r="M2164" i="3"/>
  <c r="N2164" i="3" s="1"/>
  <c r="M2168" i="3"/>
  <c r="N2168" i="3" s="1"/>
  <c r="M2171" i="3"/>
  <c r="N2171" i="3" s="1"/>
  <c r="M2175" i="3"/>
  <c r="N2175" i="3" s="1"/>
  <c r="M2181" i="3"/>
  <c r="N2181" i="3" s="1"/>
  <c r="M2185" i="3"/>
  <c r="N2185" i="3" s="1"/>
  <c r="M2188" i="3"/>
  <c r="N2188" i="3" s="1"/>
  <c r="M2194" i="3"/>
  <c r="N2194" i="3" s="1"/>
  <c r="M2198" i="3"/>
  <c r="N2198" i="3" s="1"/>
  <c r="M2131" i="3"/>
  <c r="N2131" i="3" s="1"/>
  <c r="M2136" i="3"/>
  <c r="N2136" i="3" s="1"/>
  <c r="M2141" i="3"/>
  <c r="N2141" i="3" s="1"/>
  <c r="M2145" i="3"/>
  <c r="N2145" i="3" s="1"/>
  <c r="M2148" i="3"/>
  <c r="N2148" i="3" s="1"/>
  <c r="M2152" i="3"/>
  <c r="N2152" i="3" s="1"/>
  <c r="M2155" i="3"/>
  <c r="N2155" i="3" s="1"/>
  <c r="M2159" i="3"/>
  <c r="N2159" i="3" s="1"/>
  <c r="M2165" i="3"/>
  <c r="N2165" i="3" s="1"/>
  <c r="M2169" i="3"/>
  <c r="N2169" i="3" s="1"/>
  <c r="M2172" i="3"/>
  <c r="N2172" i="3" s="1"/>
  <c r="M2178" i="3"/>
  <c r="N2178" i="3" s="1"/>
  <c r="M2182" i="3"/>
  <c r="N2182" i="3" s="1"/>
  <c r="M2189" i="3"/>
  <c r="N2189" i="3" s="1"/>
  <c r="M2192" i="3"/>
  <c r="N2192" i="3" s="1"/>
  <c r="M2195" i="3"/>
  <c r="N2195" i="3" s="1"/>
  <c r="M2199" i="3"/>
  <c r="N2199" i="3" s="1"/>
  <c r="M2124" i="3"/>
  <c r="N2124" i="3" s="1"/>
  <c r="M2128" i="3"/>
  <c r="N2128" i="3" s="1"/>
  <c r="M2132" i="3"/>
  <c r="N2132" i="3" s="1"/>
  <c r="M2142" i="3"/>
  <c r="N2142" i="3" s="1"/>
  <c r="M2149" i="3"/>
  <c r="N2149" i="3" s="1"/>
  <c r="M2153" i="3"/>
  <c r="N2153" i="3" s="1"/>
  <c r="M2156" i="3"/>
  <c r="N2156" i="3" s="1"/>
  <c r="M2162" i="3"/>
  <c r="N2162" i="3" s="1"/>
  <c r="M2166" i="3"/>
  <c r="N2166" i="3" s="1"/>
  <c r="M2173" i="3"/>
  <c r="N2173" i="3" s="1"/>
  <c r="M2176" i="3"/>
  <c r="N2176" i="3" s="1"/>
  <c r="M2179" i="3"/>
  <c r="N2179" i="3" s="1"/>
  <c r="M2183" i="3"/>
  <c r="N2183" i="3" s="1"/>
  <c r="M2186" i="3"/>
  <c r="N2186" i="3" s="1"/>
  <c r="M2190" i="3"/>
  <c r="N2190" i="3" s="1"/>
  <c r="M2193" i="3"/>
  <c r="N2193" i="3" s="1"/>
  <c r="M2196" i="3"/>
  <c r="N2196" i="3" s="1"/>
  <c r="M2125" i="3"/>
  <c r="N2125" i="3" s="1"/>
  <c r="M2129" i="3"/>
  <c r="N2129" i="3" s="1"/>
  <c r="M2134" i="3"/>
  <c r="N2134" i="3" s="1"/>
  <c r="M2138" i="3"/>
  <c r="N2138" i="3" s="1"/>
  <c r="M2143" i="3"/>
  <c r="N2143" i="3" s="1"/>
  <c r="M2146" i="3"/>
  <c r="N2146" i="3" s="1"/>
  <c r="M2150" i="3"/>
  <c r="N2150" i="3" s="1"/>
  <c r="M2157" i="3"/>
  <c r="N2157" i="3" s="1"/>
  <c r="M2160" i="3"/>
  <c r="N2160" i="3" s="1"/>
  <c r="M2163" i="3"/>
  <c r="N2163" i="3" s="1"/>
  <c r="M2167" i="3"/>
  <c r="N2167" i="3" s="1"/>
  <c r="M2170" i="3"/>
  <c r="N2170" i="3" s="1"/>
  <c r="M2174" i="3"/>
  <c r="N2174" i="3" s="1"/>
  <c r="M2177" i="3"/>
  <c r="N2177" i="3" s="1"/>
  <c r="M2180" i="3"/>
  <c r="N2180" i="3" s="1"/>
  <c r="M2184" i="3"/>
  <c r="N2184" i="3" s="1"/>
  <c r="M2187" i="3"/>
  <c r="N2187" i="3" s="1"/>
  <c r="M2191" i="3"/>
  <c r="N2191" i="3" s="1"/>
  <c r="M2197" i="3"/>
  <c r="N2197" i="3" s="1"/>
  <c r="M2067" i="3"/>
  <c r="N2067" i="3" s="1"/>
  <c r="M2072" i="3"/>
  <c r="N2072" i="3" s="1"/>
  <c r="M2075" i="3"/>
  <c r="N2075" i="3" s="1"/>
  <c r="M2080" i="3"/>
  <c r="N2080" i="3" s="1"/>
  <c r="M2083" i="3"/>
  <c r="N2083" i="3" s="1"/>
  <c r="M2088" i="3"/>
  <c r="N2088" i="3" s="1"/>
  <c r="M2091" i="3"/>
  <c r="N2091" i="3" s="1"/>
  <c r="M2096" i="3"/>
  <c r="N2096" i="3" s="1"/>
  <c r="M2099" i="3"/>
  <c r="N2099" i="3" s="1"/>
  <c r="M2103" i="3"/>
  <c r="N2103" i="3" s="1"/>
  <c r="M2106" i="3"/>
  <c r="N2106" i="3" s="1"/>
  <c r="M2110" i="3"/>
  <c r="N2110" i="3" s="1"/>
  <c r="M2113" i="3"/>
  <c r="N2113" i="3" s="1"/>
  <c r="M2116" i="3"/>
  <c r="N2116" i="3" s="1"/>
  <c r="M2120" i="3"/>
  <c r="N2120" i="3" s="1"/>
  <c r="M2070" i="3"/>
  <c r="N2070" i="3" s="1"/>
  <c r="M2077" i="3"/>
  <c r="N2077" i="3" s="1"/>
  <c r="M2081" i="3"/>
  <c r="N2081" i="3" s="1"/>
  <c r="M2084" i="3"/>
  <c r="N2084" i="3" s="1"/>
  <c r="M2095" i="3"/>
  <c r="N2095" i="3" s="1"/>
  <c r="M2098" i="3"/>
  <c r="N2098" i="3" s="1"/>
  <c r="M2104" i="3"/>
  <c r="N2104" i="3" s="1"/>
  <c r="M2108" i="3"/>
  <c r="N2108" i="3" s="1"/>
  <c r="M2112" i="3"/>
  <c r="N2112" i="3" s="1"/>
  <c r="M2117" i="3"/>
  <c r="N2117" i="3" s="1"/>
  <c r="M2071" i="3"/>
  <c r="N2071" i="3" s="1"/>
  <c r="M2074" i="3"/>
  <c r="N2074" i="3" s="1"/>
  <c r="M2078" i="3"/>
  <c r="N2078" i="3" s="1"/>
  <c r="M2085" i="3"/>
  <c r="N2085" i="3" s="1"/>
  <c r="M2089" i="3"/>
  <c r="N2089" i="3" s="1"/>
  <c r="M2092" i="3"/>
  <c r="N2092" i="3" s="1"/>
  <c r="M2100" i="3"/>
  <c r="N2100" i="3" s="1"/>
  <c r="M2105" i="3"/>
  <c r="N2105" i="3" s="1"/>
  <c r="M2109" i="3"/>
  <c r="N2109" i="3" s="1"/>
  <c r="M2118" i="3"/>
  <c r="N2118" i="3" s="1"/>
  <c r="M2122" i="3"/>
  <c r="N2122" i="3" s="1"/>
  <c r="M2068" i="3"/>
  <c r="N2068" i="3" s="1"/>
  <c r="M2079" i="3"/>
  <c r="N2079" i="3" s="1"/>
  <c r="M2082" i="3"/>
  <c r="N2082" i="3" s="1"/>
  <c r="M2086" i="3"/>
  <c r="N2086" i="3" s="1"/>
  <c r="M2093" i="3"/>
  <c r="N2093" i="3" s="1"/>
  <c r="M2097" i="3"/>
  <c r="N2097" i="3" s="1"/>
  <c r="M2101" i="3"/>
  <c r="N2101" i="3" s="1"/>
  <c r="M2111" i="3"/>
  <c r="N2111" i="3" s="1"/>
  <c r="M2114" i="3"/>
  <c r="N2114" i="3" s="1"/>
  <c r="M2119" i="3"/>
  <c r="N2119" i="3" s="1"/>
  <c r="M2069" i="3"/>
  <c r="N2069" i="3" s="1"/>
  <c r="M2073" i="3"/>
  <c r="N2073" i="3" s="1"/>
  <c r="M2076" i="3"/>
  <c r="N2076" i="3" s="1"/>
  <c r="M2087" i="3"/>
  <c r="N2087" i="3" s="1"/>
  <c r="M2090" i="3"/>
  <c r="N2090" i="3" s="1"/>
  <c r="M2094" i="3"/>
  <c r="N2094" i="3" s="1"/>
  <c r="M2102" i="3"/>
  <c r="N2102" i="3" s="1"/>
  <c r="M2107" i="3"/>
  <c r="N2107" i="3" s="1"/>
  <c r="M2115" i="3"/>
  <c r="N2115" i="3" s="1"/>
  <c r="M2121" i="3"/>
  <c r="N2121" i="3" s="1"/>
  <c r="M1792" i="3"/>
  <c r="N1792" i="3" s="1"/>
  <c r="M1795" i="3"/>
  <c r="N1795" i="3" s="1"/>
  <c r="M1799" i="3"/>
  <c r="N1799" i="3" s="1"/>
  <c r="M1805" i="3"/>
  <c r="N1805" i="3" s="1"/>
  <c r="M1809" i="3"/>
  <c r="N1809" i="3" s="1"/>
  <c r="M1812" i="3"/>
  <c r="N1812" i="3" s="1"/>
  <c r="M1818" i="3"/>
  <c r="N1818" i="3" s="1"/>
  <c r="M1822" i="3"/>
  <c r="N1822" i="3" s="1"/>
  <c r="M1829" i="3"/>
  <c r="N1829" i="3" s="1"/>
  <c r="M1833" i="3"/>
  <c r="N1833" i="3" s="1"/>
  <c r="M1836" i="3"/>
  <c r="N1836" i="3" s="1"/>
  <c r="M1840" i="3"/>
  <c r="N1840" i="3" s="1"/>
  <c r="M1843" i="3"/>
  <c r="N1843" i="3" s="1"/>
  <c r="M1847" i="3"/>
  <c r="N1847" i="3" s="1"/>
  <c r="M1853" i="3"/>
  <c r="N1853" i="3" s="1"/>
  <c r="M1857" i="3"/>
  <c r="N1857" i="3" s="1"/>
  <c r="M1860" i="3"/>
  <c r="N1860" i="3" s="1"/>
  <c r="M1793" i="3"/>
  <c r="N1793" i="3" s="1"/>
  <c r="M1796" i="3"/>
  <c r="N1796" i="3" s="1"/>
  <c r="M1802" i="3"/>
  <c r="N1802" i="3" s="1"/>
  <c r="M1806" i="3"/>
  <c r="N1806" i="3" s="1"/>
  <c r="M1813" i="3"/>
  <c r="N1813" i="3" s="1"/>
  <c r="M1816" i="3"/>
  <c r="N1816" i="3" s="1"/>
  <c r="M1819" i="3"/>
  <c r="N1819" i="3" s="1"/>
  <c r="M1823" i="3"/>
  <c r="N1823" i="3" s="1"/>
  <c r="M1826" i="3"/>
  <c r="N1826" i="3" s="1"/>
  <c r="M1830" i="3"/>
  <c r="N1830" i="3" s="1"/>
  <c r="M1837" i="3"/>
  <c r="N1837" i="3" s="1"/>
  <c r="M1841" i="3"/>
  <c r="N1841" i="3" s="1"/>
  <c r="M1844" i="3"/>
  <c r="N1844" i="3" s="1"/>
  <c r="M1850" i="3"/>
  <c r="N1850" i="3" s="1"/>
  <c r="M1854" i="3"/>
  <c r="N1854" i="3" s="1"/>
  <c r="M1861" i="3"/>
  <c r="N1861" i="3" s="1"/>
  <c r="M1797" i="3"/>
  <c r="N1797" i="3" s="1"/>
  <c r="M1800" i="3"/>
  <c r="N1800" i="3" s="1"/>
  <c r="M1803" i="3"/>
  <c r="N1803" i="3" s="1"/>
  <c r="M1807" i="3"/>
  <c r="N1807" i="3" s="1"/>
  <c r="M1810" i="3"/>
  <c r="N1810" i="3" s="1"/>
  <c r="M1814" i="3"/>
  <c r="N1814" i="3" s="1"/>
  <c r="M1817" i="3"/>
  <c r="N1817" i="3" s="1"/>
  <c r="M1820" i="3"/>
  <c r="N1820" i="3" s="1"/>
  <c r="M1824" i="3"/>
  <c r="N1824" i="3" s="1"/>
  <c r="M1827" i="3"/>
  <c r="N1827" i="3" s="1"/>
  <c r="M1831" i="3"/>
  <c r="N1831" i="3" s="1"/>
  <c r="M1834" i="3"/>
  <c r="N1834" i="3" s="1"/>
  <c r="M1838" i="3"/>
  <c r="N1838" i="3" s="1"/>
  <c r="M1845" i="3"/>
  <c r="N1845" i="3" s="1"/>
  <c r="M1848" i="3"/>
  <c r="N1848" i="3" s="1"/>
  <c r="M1851" i="3"/>
  <c r="N1851" i="3" s="1"/>
  <c r="M1855" i="3"/>
  <c r="N1855" i="3" s="1"/>
  <c r="M1858" i="3"/>
  <c r="N1858" i="3" s="1"/>
  <c r="M1862" i="3"/>
  <c r="N1862" i="3" s="1"/>
  <c r="M1791" i="3"/>
  <c r="N1791" i="3" s="1"/>
  <c r="M1794" i="3"/>
  <c r="N1794" i="3" s="1"/>
  <c r="M1798" i="3"/>
  <c r="N1798" i="3" s="1"/>
  <c r="M1801" i="3"/>
  <c r="N1801" i="3" s="1"/>
  <c r="M1804" i="3"/>
  <c r="N1804" i="3" s="1"/>
  <c r="M1808" i="3"/>
  <c r="N1808" i="3" s="1"/>
  <c r="M1811" i="3"/>
  <c r="N1811" i="3" s="1"/>
  <c r="M1815" i="3"/>
  <c r="N1815" i="3" s="1"/>
  <c r="M1821" i="3"/>
  <c r="N1821" i="3" s="1"/>
  <c r="M1825" i="3"/>
  <c r="N1825" i="3" s="1"/>
  <c r="M1828" i="3"/>
  <c r="N1828" i="3" s="1"/>
  <c r="M1832" i="3"/>
  <c r="N1832" i="3" s="1"/>
  <c r="M1835" i="3"/>
  <c r="N1835" i="3" s="1"/>
  <c r="M1839" i="3"/>
  <c r="N1839" i="3" s="1"/>
  <c r="M1842" i="3"/>
  <c r="N1842" i="3" s="1"/>
  <c r="M1846" i="3"/>
  <c r="N1846" i="3" s="1"/>
  <c r="M1849" i="3"/>
  <c r="N1849" i="3" s="1"/>
  <c r="M1852" i="3"/>
  <c r="N1852" i="3" s="1"/>
  <c r="M1856" i="3"/>
  <c r="N1856" i="3" s="1"/>
  <c r="M1859" i="3"/>
  <c r="N1859" i="3" s="1"/>
  <c r="M1863" i="3"/>
  <c r="N1863" i="3" s="1"/>
  <c r="M1632" i="3"/>
  <c r="N1632" i="3" s="1"/>
  <c r="M1635" i="3"/>
  <c r="N1635" i="3" s="1"/>
  <c r="M1638" i="3"/>
  <c r="N1638" i="3" s="1"/>
  <c r="M1641" i="3"/>
  <c r="N1641" i="3" s="1"/>
  <c r="M1644" i="3"/>
  <c r="N1644" i="3" s="1"/>
  <c r="M1647" i="3"/>
  <c r="N1647" i="3" s="1"/>
  <c r="M1653" i="3"/>
  <c r="N1653" i="3" s="1"/>
  <c r="M1658" i="3"/>
  <c r="N1658" i="3" s="1"/>
  <c r="M1664" i="3"/>
  <c r="N1664" i="3" s="1"/>
  <c r="M1667" i="3"/>
  <c r="N1667" i="3" s="1"/>
  <c r="M1670" i="3"/>
  <c r="N1670" i="3" s="1"/>
  <c r="M1673" i="3"/>
  <c r="N1673" i="3" s="1"/>
  <c r="M1676" i="3"/>
  <c r="N1676" i="3" s="1"/>
  <c r="M1679" i="3"/>
  <c r="N1679" i="3" s="1"/>
  <c r="M1685" i="3"/>
  <c r="N1685" i="3" s="1"/>
  <c r="M1690" i="3"/>
  <c r="N1690" i="3" s="1"/>
  <c r="M1696" i="3"/>
  <c r="N1696" i="3" s="1"/>
  <c r="M1699" i="3"/>
  <c r="N1699" i="3" s="1"/>
  <c r="M1702" i="3"/>
  <c r="N1702" i="3" s="1"/>
  <c r="M1709" i="3"/>
  <c r="N1709" i="3" s="1"/>
  <c r="M1712" i="3"/>
  <c r="N1712" i="3" s="1"/>
  <c r="M1715" i="3"/>
  <c r="N1715" i="3" s="1"/>
  <c r="M1718" i="3"/>
  <c r="N1718" i="3" s="1"/>
  <c r="M1630" i="3"/>
  <c r="N1630" i="3" s="1"/>
  <c r="M1633" i="3"/>
  <c r="N1633" i="3" s="1"/>
  <c r="M1636" i="3"/>
  <c r="N1636" i="3" s="1"/>
  <c r="M1639" i="3"/>
  <c r="N1639" i="3" s="1"/>
  <c r="M1645" i="3"/>
  <c r="N1645" i="3" s="1"/>
  <c r="M1650" i="3"/>
  <c r="N1650" i="3" s="1"/>
  <c r="M1656" i="3"/>
  <c r="N1656" i="3" s="1"/>
  <c r="M1659" i="3"/>
  <c r="N1659" i="3" s="1"/>
  <c r="M1662" i="3"/>
  <c r="N1662" i="3" s="1"/>
  <c r="M1665" i="3"/>
  <c r="N1665" i="3" s="1"/>
  <c r="M1668" i="3"/>
  <c r="N1668" i="3" s="1"/>
  <c r="M1671" i="3"/>
  <c r="N1671" i="3" s="1"/>
  <c r="M1677" i="3"/>
  <c r="N1677" i="3" s="1"/>
  <c r="M1682" i="3"/>
  <c r="N1682" i="3" s="1"/>
  <c r="M1688" i="3"/>
  <c r="N1688" i="3" s="1"/>
  <c r="M1691" i="3"/>
  <c r="N1691" i="3" s="1"/>
  <c r="M1694" i="3"/>
  <c r="N1694" i="3" s="1"/>
  <c r="M1697" i="3"/>
  <c r="N1697" i="3" s="1"/>
  <c r="M1700" i="3"/>
  <c r="N1700" i="3" s="1"/>
  <c r="M1703" i="3"/>
  <c r="N1703" i="3" s="1"/>
  <c r="M1706" i="3"/>
  <c r="N1706" i="3" s="1"/>
  <c r="M1713" i="3"/>
  <c r="N1713" i="3" s="1"/>
  <c r="M1716" i="3"/>
  <c r="N1716" i="3" s="1"/>
  <c r="M1719" i="3"/>
  <c r="N1719" i="3" s="1"/>
  <c r="M1628" i="3"/>
  <c r="N1628" i="3" s="1"/>
  <c r="M1631" i="3"/>
  <c r="N1631" i="3" s="1"/>
  <c r="M1637" i="3"/>
  <c r="N1637" i="3" s="1"/>
  <c r="M1642" i="3"/>
  <c r="N1642" i="3" s="1"/>
  <c r="M1648" i="3"/>
  <c r="N1648" i="3" s="1"/>
  <c r="M1651" i="3"/>
  <c r="N1651" i="3" s="1"/>
  <c r="M1654" i="3"/>
  <c r="N1654" i="3" s="1"/>
  <c r="M1657" i="3"/>
  <c r="N1657" i="3" s="1"/>
  <c r="M1660" i="3"/>
  <c r="N1660" i="3" s="1"/>
  <c r="M1663" i="3"/>
  <c r="N1663" i="3" s="1"/>
  <c r="M1669" i="3"/>
  <c r="N1669" i="3" s="1"/>
  <c r="M1674" i="3"/>
  <c r="N1674" i="3" s="1"/>
  <c r="M1680" i="3"/>
  <c r="N1680" i="3" s="1"/>
  <c r="M1683" i="3"/>
  <c r="N1683" i="3" s="1"/>
  <c r="M1686" i="3"/>
  <c r="N1686" i="3" s="1"/>
  <c r="M1689" i="3"/>
  <c r="N1689" i="3" s="1"/>
  <c r="M1692" i="3"/>
  <c r="N1692" i="3" s="1"/>
  <c r="M1695" i="3"/>
  <c r="N1695" i="3" s="1"/>
  <c r="M1701" i="3"/>
  <c r="N1701" i="3" s="1"/>
  <c r="M1704" i="3"/>
  <c r="N1704" i="3" s="1"/>
  <c r="M1707" i="3"/>
  <c r="N1707" i="3" s="1"/>
  <c r="M1710" i="3"/>
  <c r="N1710" i="3" s="1"/>
  <c r="M1717" i="3"/>
  <c r="N1717" i="3" s="1"/>
  <c r="M1720" i="3"/>
  <c r="N1720" i="3" s="1"/>
  <c r="M1629" i="3"/>
  <c r="N1629" i="3" s="1"/>
  <c r="M1634" i="3"/>
  <c r="N1634" i="3" s="1"/>
  <c r="M1640" i="3"/>
  <c r="N1640" i="3" s="1"/>
  <c r="M1643" i="3"/>
  <c r="N1643" i="3" s="1"/>
  <c r="M1646" i="3"/>
  <c r="N1646" i="3" s="1"/>
  <c r="M1649" i="3"/>
  <c r="N1649" i="3" s="1"/>
  <c r="M1652" i="3"/>
  <c r="N1652" i="3" s="1"/>
  <c r="M1655" i="3"/>
  <c r="N1655" i="3" s="1"/>
  <c r="M1661" i="3"/>
  <c r="N1661" i="3" s="1"/>
  <c r="M1666" i="3"/>
  <c r="N1666" i="3" s="1"/>
  <c r="M1672" i="3"/>
  <c r="N1672" i="3" s="1"/>
  <c r="M1675" i="3"/>
  <c r="N1675" i="3" s="1"/>
  <c r="M1678" i="3"/>
  <c r="N1678" i="3" s="1"/>
  <c r="M1681" i="3"/>
  <c r="N1681" i="3" s="1"/>
  <c r="M1684" i="3"/>
  <c r="N1684" i="3" s="1"/>
  <c r="M1687" i="3"/>
  <c r="N1687" i="3" s="1"/>
  <c r="M1693" i="3"/>
  <c r="N1693" i="3" s="1"/>
  <c r="M1698" i="3"/>
  <c r="N1698" i="3" s="1"/>
  <c r="M1705" i="3"/>
  <c r="N1705" i="3" s="1"/>
  <c r="M1708" i="3"/>
  <c r="N1708" i="3" s="1"/>
  <c r="M1711" i="3"/>
  <c r="N1711" i="3" s="1"/>
  <c r="M1714" i="3"/>
  <c r="N1714" i="3" s="1"/>
  <c r="M1721" i="3"/>
  <c r="N1721" i="3" s="1"/>
  <c r="M1481" i="3"/>
  <c r="N1481" i="3" s="1"/>
  <c r="M1484" i="3"/>
  <c r="N1484" i="3" s="1"/>
  <c r="M1487" i="3"/>
  <c r="N1487" i="3" s="1"/>
  <c r="M1493" i="3"/>
  <c r="N1493" i="3" s="1"/>
  <c r="M1498" i="3"/>
  <c r="N1498" i="3" s="1"/>
  <c r="M1504" i="3"/>
  <c r="N1504" i="3" s="1"/>
  <c r="M1507" i="3"/>
  <c r="N1507" i="3" s="1"/>
  <c r="M1485" i="3"/>
  <c r="N1485" i="3" s="1"/>
  <c r="M1490" i="3"/>
  <c r="N1490" i="3" s="1"/>
  <c r="M1496" i="3"/>
  <c r="N1496" i="3" s="1"/>
  <c r="M1499" i="3"/>
  <c r="N1499" i="3" s="1"/>
  <c r="M1502" i="3"/>
  <c r="N1502" i="3" s="1"/>
  <c r="M1505" i="3"/>
  <c r="N1505" i="3" s="1"/>
  <c r="M1482" i="3"/>
  <c r="N1482" i="3" s="1"/>
  <c r="M1488" i="3"/>
  <c r="N1488" i="3" s="1"/>
  <c r="M1491" i="3"/>
  <c r="N1491" i="3" s="1"/>
  <c r="M1494" i="3"/>
  <c r="N1494" i="3" s="1"/>
  <c r="M1497" i="3"/>
  <c r="N1497" i="3" s="1"/>
  <c r="M1500" i="3"/>
  <c r="N1500" i="3" s="1"/>
  <c r="M1503" i="3"/>
  <c r="N1503" i="3" s="1"/>
  <c r="M1480" i="3"/>
  <c r="N1480" i="3" s="1"/>
  <c r="M1483" i="3"/>
  <c r="N1483" i="3" s="1"/>
  <c r="M1486" i="3"/>
  <c r="N1486" i="3" s="1"/>
  <c r="M1489" i="3"/>
  <c r="N1489" i="3" s="1"/>
  <c r="M1492" i="3"/>
  <c r="N1492" i="3" s="1"/>
  <c r="M1495" i="3"/>
  <c r="N1495" i="3" s="1"/>
  <c r="M1501" i="3"/>
  <c r="N1501" i="3" s="1"/>
  <c r="M1506" i="3"/>
  <c r="N1506" i="3" s="1"/>
  <c r="M1263" i="3"/>
  <c r="N1263" i="3" s="1"/>
  <c r="M1269" i="3"/>
  <c r="N1269" i="3" s="1"/>
  <c r="M1274" i="3"/>
  <c r="N1274" i="3" s="1"/>
  <c r="M1280" i="3"/>
  <c r="N1280" i="3" s="1"/>
  <c r="M1283" i="3"/>
  <c r="N1283" i="3" s="1"/>
  <c r="M1286" i="3"/>
  <c r="N1286" i="3" s="1"/>
  <c r="M1289" i="3"/>
  <c r="N1289" i="3" s="1"/>
  <c r="M1292" i="3"/>
  <c r="N1292" i="3" s="1"/>
  <c r="M1295" i="3"/>
  <c r="N1295" i="3" s="1"/>
  <c r="M1301" i="3"/>
  <c r="N1301" i="3" s="1"/>
  <c r="M1306" i="3"/>
  <c r="N1306" i="3" s="1"/>
  <c r="M1312" i="3"/>
  <c r="N1312" i="3" s="1"/>
  <c r="M1315" i="3"/>
  <c r="N1315" i="3" s="1"/>
  <c r="M1318" i="3"/>
  <c r="N1318" i="3" s="1"/>
  <c r="M1321" i="3"/>
  <c r="N1321" i="3" s="1"/>
  <c r="M1324" i="3"/>
  <c r="N1324" i="3" s="1"/>
  <c r="M1327" i="3"/>
  <c r="N1327" i="3" s="1"/>
  <c r="M1261" i="3"/>
  <c r="N1261" i="3" s="1"/>
  <c r="M1266" i="3"/>
  <c r="N1266" i="3" s="1"/>
  <c r="M1272" i="3"/>
  <c r="N1272" i="3" s="1"/>
  <c r="M1275" i="3"/>
  <c r="N1275" i="3" s="1"/>
  <c r="M1278" i="3"/>
  <c r="N1278" i="3" s="1"/>
  <c r="M1281" i="3"/>
  <c r="N1281" i="3" s="1"/>
  <c r="M1284" i="3"/>
  <c r="N1284" i="3" s="1"/>
  <c r="M1287" i="3"/>
  <c r="N1287" i="3" s="1"/>
  <c r="M1293" i="3"/>
  <c r="N1293" i="3" s="1"/>
  <c r="M1298" i="3"/>
  <c r="N1298" i="3" s="1"/>
  <c r="M1304" i="3"/>
  <c r="N1304" i="3" s="1"/>
  <c r="M1307" i="3"/>
  <c r="N1307" i="3" s="1"/>
  <c r="M1310" i="3"/>
  <c r="N1310" i="3" s="1"/>
  <c r="M1313" i="3"/>
  <c r="N1313" i="3" s="1"/>
  <c r="M1316" i="3"/>
  <c r="N1316" i="3" s="1"/>
  <c r="M1319" i="3"/>
  <c r="N1319" i="3" s="1"/>
  <c r="M1325" i="3"/>
  <c r="N1325" i="3" s="1"/>
  <c r="M1330" i="3"/>
  <c r="N1330" i="3" s="1"/>
  <c r="M1264" i="3"/>
  <c r="N1264" i="3" s="1"/>
  <c r="M1267" i="3"/>
  <c r="N1267" i="3" s="1"/>
  <c r="M1270" i="3"/>
  <c r="N1270" i="3" s="1"/>
  <c r="M1273" i="3"/>
  <c r="N1273" i="3" s="1"/>
  <c r="M1276" i="3"/>
  <c r="N1276" i="3" s="1"/>
  <c r="M1279" i="3"/>
  <c r="N1279" i="3" s="1"/>
  <c r="M1285" i="3"/>
  <c r="N1285" i="3" s="1"/>
  <c r="M1290" i="3"/>
  <c r="N1290" i="3" s="1"/>
  <c r="M1296" i="3"/>
  <c r="N1296" i="3" s="1"/>
  <c r="M1299" i="3"/>
  <c r="N1299" i="3" s="1"/>
  <c r="M1302" i="3"/>
  <c r="N1302" i="3" s="1"/>
  <c r="M1305" i="3"/>
  <c r="N1305" i="3" s="1"/>
  <c r="M1308" i="3"/>
  <c r="N1308" i="3" s="1"/>
  <c r="M1311" i="3"/>
  <c r="N1311" i="3" s="1"/>
  <c r="M1317" i="3"/>
  <c r="N1317" i="3" s="1"/>
  <c r="M1322" i="3"/>
  <c r="N1322" i="3" s="1"/>
  <c r="M1328" i="3"/>
  <c r="N1328" i="3" s="1"/>
  <c r="M1331" i="3"/>
  <c r="N1331" i="3" s="1"/>
  <c r="M1262" i="3"/>
  <c r="N1262" i="3" s="1"/>
  <c r="M1265" i="3"/>
  <c r="N1265" i="3" s="1"/>
  <c r="M1268" i="3"/>
  <c r="N1268" i="3" s="1"/>
  <c r="M1271" i="3"/>
  <c r="N1271" i="3" s="1"/>
  <c r="M1277" i="3"/>
  <c r="N1277" i="3" s="1"/>
  <c r="M1282" i="3"/>
  <c r="N1282" i="3" s="1"/>
  <c r="M1288" i="3"/>
  <c r="N1288" i="3" s="1"/>
  <c r="M1291" i="3"/>
  <c r="N1291" i="3" s="1"/>
  <c r="M1294" i="3"/>
  <c r="N1294" i="3" s="1"/>
  <c r="M1297" i="3"/>
  <c r="N1297" i="3" s="1"/>
  <c r="M1300" i="3"/>
  <c r="N1300" i="3" s="1"/>
  <c r="M1303" i="3"/>
  <c r="N1303" i="3" s="1"/>
  <c r="M1309" i="3"/>
  <c r="N1309" i="3" s="1"/>
  <c r="M1314" i="3"/>
  <c r="N1314" i="3" s="1"/>
  <c r="M1320" i="3"/>
  <c r="N1320" i="3" s="1"/>
  <c r="M1323" i="3"/>
  <c r="N1323" i="3" s="1"/>
  <c r="M1326" i="3"/>
  <c r="N1326" i="3" s="1"/>
  <c r="M1329" i="3"/>
  <c r="N1329" i="3" s="1"/>
  <c r="M1164" i="3"/>
  <c r="N1164" i="3" s="1"/>
  <c r="M1167" i="3"/>
  <c r="N1167" i="3" s="1"/>
  <c r="M1172" i="3"/>
  <c r="N1172" i="3" s="1"/>
  <c r="M1175" i="3"/>
  <c r="N1175" i="3" s="1"/>
  <c r="M1180" i="3"/>
  <c r="N1180" i="3" s="1"/>
  <c r="M1183" i="3"/>
  <c r="N1183" i="3" s="1"/>
  <c r="M1165" i="3"/>
  <c r="N1165" i="3" s="1"/>
  <c r="M1170" i="3"/>
  <c r="N1170" i="3" s="1"/>
  <c r="M1173" i="3"/>
  <c r="N1173" i="3" s="1"/>
  <c r="M1178" i="3"/>
  <c r="N1178" i="3" s="1"/>
  <c r="M1181" i="3"/>
  <c r="N1181" i="3" s="1"/>
  <c r="M1186" i="3"/>
  <c r="N1186" i="3" s="1"/>
  <c r="M1168" i="3"/>
  <c r="N1168" i="3" s="1"/>
  <c r="M1171" i="3"/>
  <c r="N1171" i="3" s="1"/>
  <c r="M1176" i="3"/>
  <c r="N1176" i="3" s="1"/>
  <c r="M1179" i="3"/>
  <c r="N1179" i="3" s="1"/>
  <c r="M1184" i="3"/>
  <c r="N1184" i="3" s="1"/>
  <c r="M1187" i="3"/>
  <c r="N1187" i="3" s="1"/>
  <c r="M1166" i="3"/>
  <c r="N1166" i="3" s="1"/>
  <c r="M1169" i="3"/>
  <c r="N1169" i="3" s="1"/>
  <c r="M1174" i="3"/>
  <c r="N1174" i="3" s="1"/>
  <c r="M1177" i="3"/>
  <c r="N1177" i="3" s="1"/>
  <c r="M1182" i="3"/>
  <c r="N1182" i="3" s="1"/>
  <c r="M1185" i="3"/>
  <c r="N1185" i="3" s="1"/>
  <c r="M849" i="3"/>
  <c r="N849" i="3" s="1"/>
  <c r="M853" i="3"/>
  <c r="N853" i="3" s="1"/>
  <c r="M857" i="3"/>
  <c r="N857" i="3" s="1"/>
  <c r="M861" i="3"/>
  <c r="N861" i="3" s="1"/>
  <c r="M865" i="3"/>
  <c r="N865" i="3" s="1"/>
  <c r="M869" i="3"/>
  <c r="N869" i="3" s="1"/>
  <c r="M873" i="3"/>
  <c r="N873" i="3" s="1"/>
  <c r="M877" i="3"/>
  <c r="N877" i="3" s="1"/>
  <c r="M881" i="3"/>
  <c r="N881" i="3" s="1"/>
  <c r="M885" i="3"/>
  <c r="N885" i="3" s="1"/>
  <c r="M889" i="3"/>
  <c r="N889" i="3" s="1"/>
  <c r="M893" i="3"/>
  <c r="N893" i="3" s="1"/>
  <c r="M897" i="3"/>
  <c r="N897" i="3" s="1"/>
  <c r="M901" i="3"/>
  <c r="N901" i="3" s="1"/>
  <c r="M905" i="3"/>
  <c r="N905" i="3" s="1"/>
  <c r="M909" i="3"/>
  <c r="N909" i="3" s="1"/>
  <c r="M913" i="3"/>
  <c r="N913" i="3" s="1"/>
  <c r="M917" i="3"/>
  <c r="N917" i="3" s="1"/>
  <c r="M921" i="3"/>
  <c r="N921" i="3" s="1"/>
  <c r="M925" i="3"/>
  <c r="N925" i="3" s="1"/>
  <c r="M929" i="3"/>
  <c r="N929" i="3" s="1"/>
  <c r="M933" i="3"/>
  <c r="N933" i="3" s="1"/>
  <c r="M937" i="3"/>
  <c r="N937" i="3" s="1"/>
  <c r="M941" i="3"/>
  <c r="N941" i="3" s="1"/>
  <c r="M945" i="3"/>
  <c r="N945" i="3" s="1"/>
  <c r="M949" i="3"/>
  <c r="N949" i="3" s="1"/>
  <c r="M953" i="3"/>
  <c r="N953" i="3" s="1"/>
  <c r="M957" i="3"/>
  <c r="N957" i="3" s="1"/>
  <c r="M850" i="3"/>
  <c r="N850" i="3" s="1"/>
  <c r="M854" i="3"/>
  <c r="N854" i="3" s="1"/>
  <c r="M858" i="3"/>
  <c r="N858" i="3" s="1"/>
  <c r="M862" i="3"/>
  <c r="N862" i="3" s="1"/>
  <c r="M866" i="3"/>
  <c r="N866" i="3" s="1"/>
  <c r="M870" i="3"/>
  <c r="N870" i="3" s="1"/>
  <c r="M874" i="3"/>
  <c r="N874" i="3" s="1"/>
  <c r="M878" i="3"/>
  <c r="N878" i="3" s="1"/>
  <c r="M882" i="3"/>
  <c r="N882" i="3" s="1"/>
  <c r="M886" i="3"/>
  <c r="N886" i="3" s="1"/>
  <c r="M890" i="3"/>
  <c r="N890" i="3" s="1"/>
  <c r="M894" i="3"/>
  <c r="N894" i="3" s="1"/>
  <c r="M898" i="3"/>
  <c r="N898" i="3" s="1"/>
  <c r="M902" i="3"/>
  <c r="N902" i="3" s="1"/>
  <c r="M906" i="3"/>
  <c r="N906" i="3" s="1"/>
  <c r="M910" i="3"/>
  <c r="N910" i="3" s="1"/>
  <c r="M914" i="3"/>
  <c r="N914" i="3" s="1"/>
  <c r="M918" i="3"/>
  <c r="N918" i="3" s="1"/>
  <c r="M922" i="3"/>
  <c r="N922" i="3" s="1"/>
  <c r="M926" i="3"/>
  <c r="N926" i="3" s="1"/>
  <c r="M930" i="3"/>
  <c r="N930" i="3" s="1"/>
  <c r="M934" i="3"/>
  <c r="N934" i="3" s="1"/>
  <c r="M938" i="3"/>
  <c r="N938" i="3" s="1"/>
  <c r="M942" i="3"/>
  <c r="N942" i="3" s="1"/>
  <c r="M946" i="3"/>
  <c r="N946" i="3" s="1"/>
  <c r="M950" i="3"/>
  <c r="N950" i="3" s="1"/>
  <c r="M954" i="3"/>
  <c r="N954" i="3" s="1"/>
  <c r="M958" i="3"/>
  <c r="N958" i="3" s="1"/>
  <c r="M851" i="3"/>
  <c r="N851" i="3" s="1"/>
  <c r="M855" i="3"/>
  <c r="N855" i="3" s="1"/>
  <c r="M859" i="3"/>
  <c r="N859" i="3" s="1"/>
  <c r="M863" i="3"/>
  <c r="N863" i="3" s="1"/>
  <c r="M867" i="3"/>
  <c r="N867" i="3" s="1"/>
  <c r="M871" i="3"/>
  <c r="N871" i="3" s="1"/>
  <c r="M875" i="3"/>
  <c r="N875" i="3" s="1"/>
  <c r="M879" i="3"/>
  <c r="N879" i="3" s="1"/>
  <c r="M883" i="3"/>
  <c r="N883" i="3" s="1"/>
  <c r="M887" i="3"/>
  <c r="N887" i="3" s="1"/>
  <c r="M891" i="3"/>
  <c r="N891" i="3" s="1"/>
  <c r="M895" i="3"/>
  <c r="N895" i="3" s="1"/>
  <c r="M899" i="3"/>
  <c r="N899" i="3" s="1"/>
  <c r="M903" i="3"/>
  <c r="N903" i="3" s="1"/>
  <c r="M907" i="3"/>
  <c r="N907" i="3" s="1"/>
  <c r="M911" i="3"/>
  <c r="N911" i="3" s="1"/>
  <c r="M915" i="3"/>
  <c r="N915" i="3" s="1"/>
  <c r="M919" i="3"/>
  <c r="N919" i="3" s="1"/>
  <c r="M923" i="3"/>
  <c r="N923" i="3" s="1"/>
  <c r="M927" i="3"/>
  <c r="N927" i="3" s="1"/>
  <c r="M931" i="3"/>
  <c r="N931" i="3" s="1"/>
  <c r="M935" i="3"/>
  <c r="N935" i="3" s="1"/>
  <c r="M939" i="3"/>
  <c r="N939" i="3" s="1"/>
  <c r="M943" i="3"/>
  <c r="N943" i="3" s="1"/>
  <c r="M947" i="3"/>
  <c r="N947" i="3" s="1"/>
  <c r="M951" i="3"/>
  <c r="N951" i="3" s="1"/>
  <c r="M955" i="3"/>
  <c r="N955" i="3" s="1"/>
  <c r="M848" i="3"/>
  <c r="N848" i="3" s="1"/>
  <c r="M852" i="3"/>
  <c r="N852" i="3" s="1"/>
  <c r="M856" i="3"/>
  <c r="N856" i="3" s="1"/>
  <c r="M860" i="3"/>
  <c r="N860" i="3" s="1"/>
  <c r="M864" i="3"/>
  <c r="N864" i="3" s="1"/>
  <c r="M868" i="3"/>
  <c r="N868" i="3" s="1"/>
  <c r="M872" i="3"/>
  <c r="N872" i="3" s="1"/>
  <c r="M876" i="3"/>
  <c r="N876" i="3" s="1"/>
  <c r="M880" i="3"/>
  <c r="N880" i="3" s="1"/>
  <c r="M884" i="3"/>
  <c r="N884" i="3" s="1"/>
  <c r="M888" i="3"/>
  <c r="N888" i="3" s="1"/>
  <c r="M892" i="3"/>
  <c r="N892" i="3" s="1"/>
  <c r="M896" i="3"/>
  <c r="N896" i="3" s="1"/>
  <c r="M900" i="3"/>
  <c r="N900" i="3" s="1"/>
  <c r="M904" i="3"/>
  <c r="N904" i="3" s="1"/>
  <c r="M908" i="3"/>
  <c r="N908" i="3" s="1"/>
  <c r="M912" i="3"/>
  <c r="N912" i="3" s="1"/>
  <c r="M916" i="3"/>
  <c r="N916" i="3" s="1"/>
  <c r="M920" i="3"/>
  <c r="N920" i="3" s="1"/>
  <c r="M924" i="3"/>
  <c r="N924" i="3" s="1"/>
  <c r="M928" i="3"/>
  <c r="N928" i="3" s="1"/>
  <c r="M932" i="3"/>
  <c r="N932" i="3" s="1"/>
  <c r="M936" i="3"/>
  <c r="N936" i="3" s="1"/>
  <c r="M940" i="3"/>
  <c r="N940" i="3" s="1"/>
  <c r="M944" i="3"/>
  <c r="N944" i="3" s="1"/>
  <c r="M948" i="3"/>
  <c r="N948" i="3" s="1"/>
  <c r="M952" i="3"/>
  <c r="N952" i="3" s="1"/>
  <c r="M956" i="3"/>
  <c r="N956" i="3" s="1"/>
  <c r="M960" i="3"/>
  <c r="N960" i="3" s="1"/>
  <c r="M964" i="3"/>
  <c r="N964" i="3" s="1"/>
  <c r="M968" i="3"/>
  <c r="N968" i="3" s="1"/>
  <c r="M972" i="3"/>
  <c r="N972" i="3" s="1"/>
  <c r="M976" i="3"/>
  <c r="N976" i="3" s="1"/>
  <c r="M980" i="3"/>
  <c r="N980" i="3" s="1"/>
  <c r="M984" i="3"/>
  <c r="N984" i="3" s="1"/>
  <c r="M988" i="3"/>
  <c r="N988" i="3" s="1"/>
  <c r="M992" i="3"/>
  <c r="N992" i="3" s="1"/>
  <c r="M996" i="3"/>
  <c r="N996" i="3" s="1"/>
  <c r="M1000" i="3"/>
  <c r="N1000" i="3" s="1"/>
  <c r="M1004" i="3"/>
  <c r="N1004" i="3" s="1"/>
  <c r="M1008" i="3"/>
  <c r="N1008" i="3" s="1"/>
  <c r="M1012" i="3"/>
  <c r="N1012" i="3" s="1"/>
  <c r="M963" i="3"/>
  <c r="N963" i="3" s="1"/>
  <c r="M969" i="3"/>
  <c r="N969" i="3" s="1"/>
  <c r="M974" i="3"/>
  <c r="N974" i="3" s="1"/>
  <c r="M979" i="3"/>
  <c r="N979" i="3" s="1"/>
  <c r="M985" i="3"/>
  <c r="N985" i="3" s="1"/>
  <c r="M990" i="3"/>
  <c r="N990" i="3" s="1"/>
  <c r="M995" i="3"/>
  <c r="N995" i="3" s="1"/>
  <c r="M1001" i="3"/>
  <c r="N1001" i="3" s="1"/>
  <c r="M1006" i="3"/>
  <c r="N1006" i="3" s="1"/>
  <c r="M1011" i="3"/>
  <c r="N1011" i="3" s="1"/>
  <c r="M959" i="3"/>
  <c r="N959" i="3" s="1"/>
  <c r="M965" i="3"/>
  <c r="N965" i="3" s="1"/>
  <c r="M970" i="3"/>
  <c r="N970" i="3" s="1"/>
  <c r="M975" i="3"/>
  <c r="N975" i="3" s="1"/>
  <c r="M981" i="3"/>
  <c r="N981" i="3" s="1"/>
  <c r="M986" i="3"/>
  <c r="N986" i="3" s="1"/>
  <c r="M991" i="3"/>
  <c r="N991" i="3" s="1"/>
  <c r="M997" i="3"/>
  <c r="N997" i="3" s="1"/>
  <c r="M1002" i="3"/>
  <c r="N1002" i="3" s="1"/>
  <c r="M1007" i="3"/>
  <c r="N1007" i="3" s="1"/>
  <c r="M961" i="3"/>
  <c r="N961" i="3" s="1"/>
  <c r="M966" i="3"/>
  <c r="N966" i="3" s="1"/>
  <c r="M971" i="3"/>
  <c r="N971" i="3" s="1"/>
  <c r="M977" i="3"/>
  <c r="N977" i="3" s="1"/>
  <c r="M982" i="3"/>
  <c r="N982" i="3" s="1"/>
  <c r="M987" i="3"/>
  <c r="N987" i="3" s="1"/>
  <c r="M993" i="3"/>
  <c r="N993" i="3" s="1"/>
  <c r="M998" i="3"/>
  <c r="N998" i="3" s="1"/>
  <c r="M1003" i="3"/>
  <c r="N1003" i="3" s="1"/>
  <c r="M1009" i="3"/>
  <c r="N1009" i="3" s="1"/>
  <c r="M962" i="3"/>
  <c r="N962" i="3" s="1"/>
  <c r="M967" i="3"/>
  <c r="N967" i="3" s="1"/>
  <c r="M973" i="3"/>
  <c r="N973" i="3" s="1"/>
  <c r="M978" i="3"/>
  <c r="N978" i="3" s="1"/>
  <c r="M983" i="3"/>
  <c r="N983" i="3" s="1"/>
  <c r="M989" i="3"/>
  <c r="N989" i="3" s="1"/>
  <c r="M994" i="3"/>
  <c r="N994" i="3" s="1"/>
  <c r="M999" i="3"/>
  <c r="N999" i="3" s="1"/>
  <c r="M1005" i="3"/>
  <c r="N1005" i="3" s="1"/>
  <c r="M1010" i="3"/>
  <c r="N1010" i="3" s="1"/>
  <c r="M653" i="3"/>
  <c r="N653" i="3" s="1"/>
  <c r="M656" i="3"/>
  <c r="N656" i="3" s="1"/>
  <c r="M659" i="3"/>
  <c r="N659" i="3" s="1"/>
  <c r="M654" i="3"/>
  <c r="N654" i="3" s="1"/>
  <c r="M658" i="3"/>
  <c r="N658" i="3" s="1"/>
  <c r="M662" i="3"/>
  <c r="N662" i="3" s="1"/>
  <c r="M665" i="3"/>
  <c r="N665" i="3" s="1"/>
  <c r="M668" i="3"/>
  <c r="N668" i="3" s="1"/>
  <c r="M671" i="3"/>
  <c r="N671" i="3" s="1"/>
  <c r="M678" i="3"/>
  <c r="N678" i="3" s="1"/>
  <c r="M681" i="3"/>
  <c r="N681" i="3" s="1"/>
  <c r="M684" i="3"/>
  <c r="N684" i="3" s="1"/>
  <c r="M666" i="3"/>
  <c r="N666" i="3" s="1"/>
  <c r="M669" i="3"/>
  <c r="N669" i="3" s="1"/>
  <c r="M672" i="3"/>
  <c r="N672" i="3" s="1"/>
  <c r="M675" i="3"/>
  <c r="N675" i="3" s="1"/>
  <c r="M682" i="3"/>
  <c r="N682" i="3" s="1"/>
  <c r="M655" i="3"/>
  <c r="N655" i="3" s="1"/>
  <c r="M660" i="3"/>
  <c r="N660" i="3" s="1"/>
  <c r="M663" i="3"/>
  <c r="N663" i="3" s="1"/>
  <c r="M670" i="3"/>
  <c r="N670" i="3" s="1"/>
  <c r="M673" i="3"/>
  <c r="N673" i="3" s="1"/>
  <c r="M676" i="3"/>
  <c r="N676" i="3" s="1"/>
  <c r="M679" i="3"/>
  <c r="N679" i="3" s="1"/>
  <c r="M657" i="3"/>
  <c r="N657" i="3" s="1"/>
  <c r="M661" i="3"/>
  <c r="N661" i="3" s="1"/>
  <c r="M664" i="3"/>
  <c r="N664" i="3" s="1"/>
  <c r="M667" i="3"/>
  <c r="N667" i="3" s="1"/>
  <c r="M674" i="3"/>
  <c r="N674" i="3" s="1"/>
  <c r="M677" i="3"/>
  <c r="N677" i="3" s="1"/>
  <c r="M680" i="3"/>
  <c r="N680" i="3" s="1"/>
  <c r="M683" i="3"/>
  <c r="N683" i="3" s="1"/>
  <c r="M332" i="3"/>
  <c r="N332" i="3" s="1"/>
  <c r="M336" i="3"/>
  <c r="N336" i="3" s="1"/>
  <c r="M340" i="3"/>
  <c r="N340" i="3" s="1"/>
  <c r="M344" i="3"/>
  <c r="N344" i="3" s="1"/>
  <c r="M348" i="3"/>
  <c r="N348" i="3" s="1"/>
  <c r="M352" i="3"/>
  <c r="N352" i="3" s="1"/>
  <c r="M356" i="3"/>
  <c r="N356" i="3" s="1"/>
  <c r="M333" i="3"/>
  <c r="N333" i="3" s="1"/>
  <c r="M337" i="3"/>
  <c r="N337" i="3" s="1"/>
  <c r="M341" i="3"/>
  <c r="N341" i="3" s="1"/>
  <c r="M345" i="3"/>
  <c r="N345" i="3" s="1"/>
  <c r="M349" i="3"/>
  <c r="N349" i="3" s="1"/>
  <c r="M353" i="3"/>
  <c r="N353" i="3" s="1"/>
  <c r="M357" i="3"/>
  <c r="N357" i="3" s="1"/>
  <c r="M330" i="3"/>
  <c r="N330" i="3" s="1"/>
  <c r="M334" i="3"/>
  <c r="N334" i="3" s="1"/>
  <c r="M338" i="3"/>
  <c r="N338" i="3" s="1"/>
  <c r="M342" i="3"/>
  <c r="N342" i="3" s="1"/>
  <c r="M346" i="3"/>
  <c r="N346" i="3" s="1"/>
  <c r="M350" i="3"/>
  <c r="N350" i="3" s="1"/>
  <c r="M354" i="3"/>
  <c r="N354" i="3" s="1"/>
  <c r="M331" i="3"/>
  <c r="N331" i="3" s="1"/>
  <c r="M335" i="3"/>
  <c r="N335" i="3" s="1"/>
  <c r="M339" i="3"/>
  <c r="N339" i="3" s="1"/>
  <c r="M343" i="3"/>
  <c r="N343" i="3" s="1"/>
  <c r="M347" i="3"/>
  <c r="N347" i="3" s="1"/>
  <c r="M351" i="3"/>
  <c r="N351" i="3" s="1"/>
  <c r="M355" i="3"/>
  <c r="N355" i="3" s="1"/>
  <c r="M118" i="3"/>
  <c r="N118" i="3" s="1"/>
  <c r="M121" i="3"/>
  <c r="N121" i="3" s="1"/>
  <c r="M124" i="3"/>
  <c r="N124" i="3" s="1"/>
  <c r="M127" i="3"/>
  <c r="N127" i="3" s="1"/>
  <c r="M134" i="3"/>
  <c r="N134" i="3" s="1"/>
  <c r="M137" i="3"/>
  <c r="N137" i="3" s="1"/>
  <c r="M140" i="3"/>
  <c r="N140" i="3" s="1"/>
  <c r="M143" i="3"/>
  <c r="N143" i="3" s="1"/>
  <c r="M150" i="3"/>
  <c r="N150" i="3" s="1"/>
  <c r="M153" i="3"/>
  <c r="N153" i="3" s="1"/>
  <c r="M156" i="3"/>
  <c r="N156" i="3" s="1"/>
  <c r="M159" i="3"/>
  <c r="N159" i="3" s="1"/>
  <c r="M166" i="3"/>
  <c r="N166" i="3" s="1"/>
  <c r="M169" i="3"/>
  <c r="N169" i="3" s="1"/>
  <c r="M172" i="3"/>
  <c r="N172" i="3" s="1"/>
  <c r="M175" i="3"/>
  <c r="N175" i="3" s="1"/>
  <c r="M179" i="3"/>
  <c r="N179" i="3" s="1"/>
  <c r="M183" i="3"/>
  <c r="N183" i="3" s="1"/>
  <c r="M186" i="3"/>
  <c r="N186" i="3" s="1"/>
  <c r="M189" i="3"/>
  <c r="N189" i="3" s="1"/>
  <c r="M131" i="3"/>
  <c r="N131" i="3" s="1"/>
  <c r="M135" i="3"/>
  <c r="N135" i="3" s="1"/>
  <c r="M139" i="3"/>
  <c r="N139" i="3" s="1"/>
  <c r="M144" i="3"/>
  <c r="N144" i="3" s="1"/>
  <c r="M148" i="3"/>
  <c r="N148" i="3" s="1"/>
  <c r="M152" i="3"/>
  <c r="N152" i="3" s="1"/>
  <c r="M157" i="3"/>
  <c r="N157" i="3" s="1"/>
  <c r="M161" i="3"/>
  <c r="N161" i="3" s="1"/>
  <c r="M165" i="3"/>
  <c r="N165" i="3" s="1"/>
  <c r="M170" i="3"/>
  <c r="N170" i="3" s="1"/>
  <c r="M174" i="3"/>
  <c r="N174" i="3" s="1"/>
  <c r="M178" i="3"/>
  <c r="N178" i="3" s="1"/>
  <c r="M120" i="3"/>
  <c r="N120" i="3" s="1"/>
  <c r="M126" i="3"/>
  <c r="N126" i="3" s="1"/>
  <c r="M132" i="3"/>
  <c r="N132" i="3" s="1"/>
  <c r="M138" i="3"/>
  <c r="N138" i="3" s="1"/>
  <c r="M149" i="3"/>
  <c r="N149" i="3" s="1"/>
  <c r="M160" i="3"/>
  <c r="N160" i="3" s="1"/>
  <c r="M171" i="3"/>
  <c r="N171" i="3" s="1"/>
  <c r="M177" i="3"/>
  <c r="N177" i="3" s="1"/>
  <c r="M184" i="3"/>
  <c r="N184" i="3" s="1"/>
  <c r="M190" i="3"/>
  <c r="N190" i="3" s="1"/>
  <c r="M116" i="3"/>
  <c r="N116" i="3" s="1"/>
  <c r="M122" i="3"/>
  <c r="N122" i="3" s="1"/>
  <c r="M128" i="3"/>
  <c r="N128" i="3" s="1"/>
  <c r="M133" i="3"/>
  <c r="N133" i="3" s="1"/>
  <c r="M145" i="3"/>
  <c r="N145" i="3" s="1"/>
  <c r="M155" i="3"/>
  <c r="N155" i="3" s="1"/>
  <c r="M162" i="3"/>
  <c r="N162" i="3" s="1"/>
  <c r="M167" i="3"/>
  <c r="N167" i="3" s="1"/>
  <c r="M173" i="3"/>
  <c r="N173" i="3" s="1"/>
  <c r="M180" i="3"/>
  <c r="N180" i="3" s="1"/>
  <c r="M185" i="3"/>
  <c r="N185" i="3" s="1"/>
  <c r="M191" i="3"/>
  <c r="N191" i="3" s="1"/>
  <c r="M117" i="3"/>
  <c r="N117" i="3" s="1"/>
  <c r="M123" i="3"/>
  <c r="N123" i="3" s="1"/>
  <c r="M129" i="3"/>
  <c r="N129" i="3" s="1"/>
  <c r="M141" i="3"/>
  <c r="N141" i="3" s="1"/>
  <c r="M146" i="3"/>
  <c r="N146" i="3" s="1"/>
  <c r="M151" i="3"/>
  <c r="N151" i="3" s="1"/>
  <c r="M158" i="3"/>
  <c r="N158" i="3" s="1"/>
  <c r="M163" i="3"/>
  <c r="N163" i="3" s="1"/>
  <c r="M168" i="3"/>
  <c r="N168" i="3" s="1"/>
  <c r="M181" i="3"/>
  <c r="N181" i="3" s="1"/>
  <c r="M187" i="3"/>
  <c r="N187" i="3" s="1"/>
  <c r="M119" i="3"/>
  <c r="N119" i="3" s="1"/>
  <c r="M125" i="3"/>
  <c r="N125" i="3" s="1"/>
  <c r="M130" i="3"/>
  <c r="N130" i="3" s="1"/>
  <c r="M136" i="3"/>
  <c r="N136" i="3" s="1"/>
  <c r="M142" i="3"/>
  <c r="N142" i="3" s="1"/>
  <c r="M147" i="3"/>
  <c r="N147" i="3" s="1"/>
  <c r="M154" i="3"/>
  <c r="N154" i="3" s="1"/>
  <c r="M164" i="3"/>
  <c r="N164" i="3" s="1"/>
  <c r="M176" i="3"/>
  <c r="N176" i="3" s="1"/>
  <c r="M182" i="3"/>
  <c r="N182" i="3" s="1"/>
  <c r="M188" i="3"/>
  <c r="N188" i="3" s="1"/>
  <c r="M14950" i="3"/>
  <c r="N14950" i="3" s="1"/>
  <c r="M14947" i="3"/>
  <c r="N14947" i="3" s="1"/>
  <c r="M14944" i="3"/>
  <c r="N14944" i="3" s="1"/>
  <c r="M14941" i="3"/>
  <c r="N14941" i="3" s="1"/>
  <c r="M14935" i="3"/>
  <c r="N14935" i="3" s="1"/>
  <c r="M14930" i="3"/>
  <c r="N14930" i="3" s="1"/>
  <c r="M14924" i="3"/>
  <c r="N14924" i="3" s="1"/>
  <c r="M14921" i="3"/>
  <c r="N14921" i="3" s="1"/>
  <c r="M14918" i="3"/>
  <c r="N14918" i="3" s="1"/>
  <c r="M14915" i="3"/>
  <c r="N14915" i="3" s="1"/>
  <c r="M14912" i="3"/>
  <c r="N14912" i="3" s="1"/>
  <c r="M14909" i="3"/>
  <c r="N14909" i="3" s="1"/>
  <c r="M14903" i="3"/>
  <c r="N14903" i="3" s="1"/>
  <c r="M14898" i="3"/>
  <c r="N14898" i="3" s="1"/>
  <c r="M14892" i="3"/>
  <c r="N14892" i="3" s="1"/>
  <c r="M14889" i="3"/>
  <c r="N14889" i="3" s="1"/>
  <c r="M14886" i="3"/>
  <c r="N14886" i="3" s="1"/>
  <c r="M14883" i="3"/>
  <c r="N14883" i="3" s="1"/>
  <c r="M14880" i="3"/>
  <c r="N14880" i="3" s="1"/>
  <c r="M14877" i="3"/>
  <c r="N14877" i="3" s="1"/>
  <c r="M14871" i="3"/>
  <c r="N14871" i="3" s="1"/>
  <c r="M14866" i="3"/>
  <c r="N14866" i="3" s="1"/>
  <c r="M14860" i="3"/>
  <c r="N14860" i="3" s="1"/>
  <c r="M14857" i="3"/>
  <c r="N14857" i="3" s="1"/>
  <c r="M14854" i="3"/>
  <c r="N14854" i="3" s="1"/>
  <c r="M14851" i="3"/>
  <c r="N14851" i="3" s="1"/>
  <c r="M14848" i="3"/>
  <c r="N14848" i="3" s="1"/>
  <c r="M14845" i="3"/>
  <c r="N14845" i="3" s="1"/>
  <c r="M14839" i="3"/>
  <c r="N14839" i="3" s="1"/>
  <c r="M14834" i="3"/>
  <c r="N14834" i="3" s="1"/>
  <c r="M14828" i="3"/>
  <c r="N14828" i="3" s="1"/>
  <c r="M14825" i="3"/>
  <c r="N14825" i="3" s="1"/>
  <c r="M14822" i="3"/>
  <c r="N14822" i="3" s="1"/>
  <c r="M14819" i="3"/>
  <c r="N14819" i="3" s="1"/>
  <c r="M14816" i="3"/>
  <c r="N14816" i="3" s="1"/>
  <c r="M14813" i="3"/>
  <c r="N14813" i="3" s="1"/>
  <c r="M14807" i="3"/>
  <c r="N14807" i="3" s="1"/>
  <c r="M14802" i="3"/>
  <c r="N14802" i="3" s="1"/>
  <c r="M14796" i="3"/>
  <c r="N14796" i="3" s="1"/>
  <c r="M14793" i="3"/>
  <c r="N14793" i="3" s="1"/>
  <c r="M14790" i="3"/>
  <c r="N14790" i="3" s="1"/>
  <c r="M14787" i="3"/>
  <c r="N14787" i="3" s="1"/>
  <c r="M14784" i="3"/>
  <c r="N14784" i="3" s="1"/>
  <c r="M14781" i="3"/>
  <c r="N14781" i="3" s="1"/>
  <c r="M14775" i="3"/>
  <c r="N14775" i="3" s="1"/>
  <c r="M14770" i="3"/>
  <c r="N14770" i="3" s="1"/>
  <c r="M14764" i="3"/>
  <c r="N14764" i="3" s="1"/>
  <c r="M14761" i="3"/>
  <c r="N14761" i="3" s="1"/>
  <c r="M14758" i="3"/>
  <c r="N14758" i="3" s="1"/>
  <c r="M14755" i="3"/>
  <c r="N14755" i="3" s="1"/>
  <c r="M14752" i="3"/>
  <c r="N14752" i="3" s="1"/>
  <c r="M14749" i="3"/>
  <c r="N14749" i="3" s="1"/>
  <c r="M14743" i="3"/>
  <c r="N14743" i="3" s="1"/>
  <c r="M14738" i="3"/>
  <c r="N14738" i="3" s="1"/>
  <c r="M14732" i="3"/>
  <c r="N14732" i="3" s="1"/>
  <c r="M14729" i="3"/>
  <c r="N14729" i="3" s="1"/>
  <c r="M14726" i="3"/>
  <c r="N14726" i="3" s="1"/>
  <c r="M14723" i="3"/>
  <c r="N14723" i="3" s="1"/>
  <c r="M14720" i="3"/>
  <c r="N14720" i="3" s="1"/>
  <c r="M14717" i="3"/>
  <c r="N14717" i="3" s="1"/>
  <c r="M14711" i="3"/>
  <c r="N14711" i="3" s="1"/>
  <c r="M14706" i="3"/>
  <c r="N14706" i="3" s="1"/>
  <c r="M14700" i="3"/>
  <c r="N14700" i="3" s="1"/>
  <c r="M14697" i="3"/>
  <c r="N14697" i="3" s="1"/>
  <c r="M14694" i="3"/>
  <c r="N14694" i="3" s="1"/>
  <c r="M14691" i="3"/>
  <c r="N14691" i="3" s="1"/>
  <c r="M14688" i="3"/>
  <c r="N14688" i="3" s="1"/>
  <c r="M14685" i="3"/>
  <c r="N14685" i="3" s="1"/>
  <c r="M14679" i="3"/>
  <c r="N14679" i="3" s="1"/>
  <c r="M14674" i="3"/>
  <c r="N14674" i="3" s="1"/>
  <c r="M14668" i="3"/>
  <c r="N14668" i="3" s="1"/>
  <c r="M14665" i="3"/>
  <c r="N14665" i="3" s="1"/>
  <c r="M14662" i="3"/>
  <c r="N14662" i="3" s="1"/>
  <c r="M14659" i="3"/>
  <c r="N14659" i="3" s="1"/>
  <c r="M14656" i="3"/>
  <c r="N14656" i="3" s="1"/>
  <c r="M14653" i="3"/>
  <c r="N14653" i="3" s="1"/>
  <c r="M14647" i="3"/>
  <c r="N14647" i="3" s="1"/>
  <c r="M14642" i="3"/>
  <c r="N14642" i="3" s="1"/>
  <c r="M14636" i="3"/>
  <c r="N14636" i="3" s="1"/>
  <c r="M14633" i="3"/>
  <c r="N14633" i="3" s="1"/>
  <c r="M14630" i="3"/>
  <c r="N14630" i="3" s="1"/>
  <c r="M14627" i="3"/>
  <c r="N14627" i="3" s="1"/>
  <c r="M14624" i="3"/>
  <c r="N14624" i="3" s="1"/>
  <c r="M14621" i="3"/>
  <c r="N14621" i="3" s="1"/>
  <c r="M14615" i="3"/>
  <c r="N14615" i="3" s="1"/>
  <c r="M14610" i="3"/>
  <c r="N14610" i="3" s="1"/>
  <c r="M14604" i="3"/>
  <c r="N14604" i="3" s="1"/>
  <c r="M14601" i="3"/>
  <c r="N14601" i="3" s="1"/>
  <c r="M14598" i="3"/>
  <c r="N14598" i="3" s="1"/>
  <c r="M14595" i="3"/>
  <c r="N14595" i="3" s="1"/>
  <c r="M14592" i="3"/>
  <c r="N14592" i="3" s="1"/>
  <c r="M14589" i="3"/>
  <c r="N14589" i="3" s="1"/>
  <c r="M14583" i="3"/>
  <c r="N14583" i="3" s="1"/>
  <c r="M14578" i="3"/>
  <c r="N14578" i="3" s="1"/>
  <c r="M14572" i="3"/>
  <c r="N14572" i="3" s="1"/>
  <c r="M14569" i="3"/>
  <c r="N14569" i="3" s="1"/>
  <c r="M14566" i="3"/>
  <c r="N14566" i="3" s="1"/>
  <c r="M14563" i="3"/>
  <c r="N14563" i="3" s="1"/>
  <c r="M14560" i="3"/>
  <c r="N14560" i="3" s="1"/>
  <c r="M14557" i="3"/>
  <c r="N14557" i="3" s="1"/>
  <c r="M14551" i="3"/>
  <c r="N14551" i="3" s="1"/>
  <c r="M14546" i="3"/>
  <c r="N14546" i="3" s="1"/>
  <c r="M14540" i="3"/>
  <c r="N14540" i="3" s="1"/>
  <c r="M14537" i="3"/>
  <c r="N14537" i="3" s="1"/>
  <c r="M14534" i="3"/>
  <c r="N14534" i="3" s="1"/>
  <c r="M14531" i="3"/>
  <c r="N14531" i="3" s="1"/>
  <c r="M14528" i="3"/>
  <c r="N14528" i="3" s="1"/>
  <c r="M14525" i="3"/>
  <c r="N14525" i="3" s="1"/>
  <c r="M14519" i="3"/>
  <c r="N14519" i="3" s="1"/>
  <c r="M14514" i="3"/>
  <c r="N14514" i="3" s="1"/>
  <c r="M14508" i="3"/>
  <c r="N14508" i="3" s="1"/>
  <c r="M14497" i="3"/>
  <c r="N14497" i="3" s="1"/>
  <c r="M14490" i="3"/>
  <c r="N14490" i="3" s="1"/>
  <c r="M14482" i="3"/>
  <c r="N14482" i="3" s="1"/>
  <c r="M14474" i="3"/>
  <c r="N14474" i="3" s="1"/>
  <c r="M14466" i="3"/>
  <c r="N14466" i="3" s="1"/>
  <c r="M14458" i="3"/>
  <c r="N14458" i="3" s="1"/>
  <c r="M14450" i="3"/>
  <c r="N14450" i="3" s="1"/>
  <c r="M14442" i="3"/>
  <c r="N14442" i="3" s="1"/>
  <c r="M14434" i="3"/>
  <c r="N14434" i="3" s="1"/>
  <c r="M14426" i="3"/>
  <c r="N14426" i="3" s="1"/>
  <c r="M14418" i="3"/>
  <c r="N14418" i="3" s="1"/>
  <c r="M14410" i="3"/>
  <c r="N14410" i="3" s="1"/>
  <c r="M14402" i="3"/>
  <c r="N14402" i="3" s="1"/>
  <c r="M14394" i="3"/>
  <c r="N14394" i="3" s="1"/>
  <c r="M14386" i="3"/>
  <c r="N14386" i="3" s="1"/>
  <c r="M14378" i="3"/>
  <c r="N14378" i="3" s="1"/>
  <c r="M14370" i="3"/>
  <c r="N14370" i="3" s="1"/>
  <c r="M14362" i="3"/>
  <c r="N14362" i="3" s="1"/>
  <c r="M14354" i="3"/>
  <c r="N14354" i="3" s="1"/>
  <c r="M14346" i="3"/>
  <c r="N14346" i="3" s="1"/>
  <c r="M14338" i="3"/>
  <c r="N14338" i="3" s="1"/>
  <c r="M14330" i="3"/>
  <c r="N14330" i="3" s="1"/>
  <c r="M14322" i="3"/>
  <c r="N14322" i="3" s="1"/>
  <c r="M14314" i="3"/>
  <c r="N14314" i="3" s="1"/>
  <c r="M14306" i="3"/>
  <c r="N14306" i="3" s="1"/>
  <c r="M14298" i="3"/>
  <c r="N14298" i="3" s="1"/>
  <c r="M14290" i="3"/>
  <c r="N14290" i="3" s="1"/>
  <c r="M14282" i="3"/>
  <c r="N14282" i="3" s="1"/>
  <c r="M14274" i="3"/>
  <c r="N14274" i="3" s="1"/>
  <c r="M14266" i="3"/>
  <c r="N14266" i="3" s="1"/>
  <c r="M14250" i="3"/>
  <c r="N14250" i="3" s="1"/>
  <c r="M14242" i="3"/>
  <c r="N14242" i="3" s="1"/>
  <c r="M14234" i="3"/>
  <c r="N14234" i="3" s="1"/>
  <c r="M14226" i="3"/>
  <c r="N14226" i="3" s="1"/>
  <c r="M14218" i="3"/>
  <c r="N14218" i="3" s="1"/>
  <c r="M14210" i="3"/>
  <c r="N14210" i="3" s="1"/>
  <c r="M14202" i="3"/>
  <c r="N14202" i="3" s="1"/>
  <c r="M14194" i="3"/>
  <c r="N14194" i="3" s="1"/>
  <c r="M14186" i="3"/>
  <c r="N14186" i="3" s="1"/>
  <c r="M14178" i="3"/>
  <c r="N14178" i="3" s="1"/>
  <c r="M14170" i="3"/>
  <c r="N14170" i="3" s="1"/>
  <c r="M14162" i="3"/>
  <c r="N14162" i="3" s="1"/>
  <c r="M14154" i="3"/>
  <c r="N14154" i="3" s="1"/>
  <c r="M14143" i="3"/>
  <c r="N14143" i="3" s="1"/>
  <c r="M14138" i="3"/>
  <c r="N14138" i="3" s="1"/>
  <c r="M14127" i="3"/>
  <c r="N14127" i="3" s="1"/>
  <c r="M14122" i="3"/>
  <c r="N14122" i="3" s="1"/>
  <c r="M14111" i="3"/>
  <c r="N14111" i="3" s="1"/>
  <c r="M14106" i="3"/>
  <c r="N14106" i="3" s="1"/>
  <c r="M14090" i="3"/>
  <c r="N14090" i="3" s="1"/>
  <c r="M14079" i="3"/>
  <c r="N14079" i="3" s="1"/>
  <c r="M14047" i="3"/>
  <c r="N14047" i="3" s="1"/>
  <c r="M14026" i="3"/>
  <c r="N14026" i="3" s="1"/>
  <c r="M14015" i="3"/>
  <c r="N14015" i="3" s="1"/>
  <c r="M13994" i="3"/>
  <c r="N13994" i="3" s="1"/>
  <c r="M13983" i="3"/>
  <c r="N13983" i="3" s="1"/>
  <c r="M13962" i="3"/>
  <c r="N13962" i="3" s="1"/>
  <c r="M13930" i="3"/>
  <c r="N13930" i="3" s="1"/>
  <c r="M13919" i="3"/>
  <c r="N13919" i="3" s="1"/>
  <c r="M13898" i="3"/>
  <c r="N13898" i="3" s="1"/>
  <c r="M13887" i="3"/>
  <c r="N13887" i="3" s="1"/>
  <c r="M13866" i="3"/>
  <c r="N13866" i="3" s="1"/>
  <c r="M13855" i="3"/>
  <c r="N13855" i="3" s="1"/>
  <c r="M13834" i="3"/>
  <c r="N13834" i="3" s="1"/>
  <c r="M13823" i="3"/>
  <c r="N13823" i="3" s="1"/>
  <c r="M13802" i="3"/>
  <c r="N13802" i="3" s="1"/>
  <c r="M13791" i="3"/>
  <c r="N13791" i="3" s="1"/>
  <c r="M13770" i="3"/>
  <c r="N13770" i="3" s="1"/>
  <c r="M13759" i="3"/>
  <c r="N13759" i="3" s="1"/>
  <c r="M13738" i="3"/>
  <c r="N13738" i="3" s="1"/>
  <c r="M13727" i="3"/>
  <c r="N13727" i="3" s="1"/>
  <c r="M13706" i="3"/>
  <c r="N13706" i="3" s="1"/>
  <c r="M13695" i="3"/>
  <c r="N13695" i="3" s="1"/>
  <c r="M13674" i="3"/>
  <c r="N13674" i="3" s="1"/>
  <c r="M13663" i="3"/>
  <c r="N13663" i="3" s="1"/>
  <c r="M13642" i="3"/>
  <c r="N13642" i="3" s="1"/>
  <c r="M13631" i="3"/>
  <c r="N13631" i="3" s="1"/>
  <c r="M13610" i="3"/>
  <c r="N13610" i="3" s="1"/>
  <c r="M13599" i="3"/>
  <c r="N13599" i="3" s="1"/>
  <c r="M13578" i="3"/>
  <c r="N13578" i="3" s="1"/>
  <c r="M13546" i="3"/>
  <c r="N13546" i="3" s="1"/>
  <c r="M13535" i="3"/>
  <c r="N13535" i="3" s="1"/>
  <c r="M13514" i="3"/>
  <c r="N13514" i="3" s="1"/>
  <c r="M13503" i="3"/>
  <c r="N13503" i="3" s="1"/>
  <c r="M13482" i="3"/>
  <c r="N13482" i="3" s="1"/>
  <c r="M13471" i="3"/>
  <c r="N13471" i="3" s="1"/>
  <c r="M13450" i="3"/>
  <c r="N13450" i="3" s="1"/>
  <c r="M13439" i="3"/>
  <c r="N13439" i="3" s="1"/>
  <c r="M13418" i="3"/>
  <c r="N13418" i="3" s="1"/>
  <c r="M13407" i="3"/>
  <c r="N13407" i="3" s="1"/>
  <c r="M13386" i="3"/>
  <c r="N13386" i="3" s="1"/>
  <c r="M13375" i="3"/>
  <c r="N13375" i="3" s="1"/>
  <c r="M13354" i="3"/>
  <c r="N13354" i="3" s="1"/>
  <c r="M13322" i="3"/>
  <c r="N13322" i="3" s="1"/>
  <c r="M13311" i="3"/>
  <c r="N13311" i="3" s="1"/>
  <c r="M13290" i="3"/>
  <c r="N13290" i="3" s="1"/>
  <c r="M13279" i="3"/>
  <c r="N13279" i="3" s="1"/>
  <c r="M13258" i="3"/>
  <c r="N13258" i="3" s="1"/>
  <c r="M13247" i="3"/>
  <c r="N13247" i="3" s="1"/>
  <c r="M13226" i="3"/>
  <c r="N13226" i="3" s="1"/>
  <c r="M13215" i="3"/>
  <c r="N13215" i="3" s="1"/>
  <c r="M13194" i="3"/>
  <c r="N13194" i="3" s="1"/>
  <c r="M13183" i="3"/>
  <c r="N13183" i="3" s="1"/>
  <c r="M13162" i="3"/>
  <c r="N13162" i="3" s="1"/>
  <c r="M13151" i="3"/>
  <c r="N13151" i="3" s="1"/>
  <c r="M13130" i="3"/>
  <c r="N13130" i="3" s="1"/>
  <c r="M13119" i="3"/>
  <c r="N13119" i="3" s="1"/>
  <c r="M13098" i="3"/>
  <c r="N13098" i="3" s="1"/>
  <c r="M13087" i="3"/>
  <c r="N13087" i="3" s="1"/>
  <c r="M13066" i="3"/>
  <c r="N13066" i="3" s="1"/>
  <c r="M13055" i="3"/>
  <c r="N13055" i="3" s="1"/>
  <c r="M13034" i="3"/>
  <c r="N13034" i="3" s="1"/>
  <c r="M13023" i="3"/>
  <c r="N13023" i="3" s="1"/>
  <c r="M13002" i="3"/>
  <c r="N13002" i="3" s="1"/>
  <c r="M12991" i="3"/>
  <c r="N12991" i="3" s="1"/>
  <c r="M12970" i="3"/>
  <c r="N12970" i="3" s="1"/>
  <c r="M12959" i="3"/>
  <c r="N12959" i="3" s="1"/>
  <c r="M12938" i="3"/>
  <c r="N12938" i="3" s="1"/>
  <c r="M12906" i="3"/>
  <c r="N12906" i="3" s="1"/>
  <c r="M12895" i="3"/>
  <c r="N12895" i="3" s="1"/>
  <c r="M12874" i="3"/>
  <c r="N12874" i="3" s="1"/>
  <c r="M12863" i="3"/>
  <c r="N12863" i="3" s="1"/>
  <c r="M12842" i="3"/>
  <c r="N12842" i="3" s="1"/>
  <c r="M12831" i="3"/>
  <c r="N12831" i="3" s="1"/>
  <c r="M12802" i="3"/>
  <c r="N12802" i="3" s="1"/>
  <c r="M12759" i="3"/>
  <c r="N12759" i="3" s="1"/>
  <c r="M12738" i="3"/>
  <c r="N12738" i="3" s="1"/>
  <c r="M12695" i="3"/>
  <c r="N12695" i="3" s="1"/>
  <c r="M12674" i="3"/>
  <c r="N12674" i="3" s="1"/>
  <c r="M12631" i="3"/>
  <c r="N12631" i="3" s="1"/>
  <c r="M12610" i="3"/>
  <c r="N12610" i="3" s="1"/>
  <c r="M12567" i="3"/>
  <c r="N12567" i="3" s="1"/>
  <c r="M12503" i="3"/>
  <c r="N12503" i="3" s="1"/>
  <c r="M12475" i="3"/>
  <c r="N12475" i="3" s="1"/>
  <c r="M12390" i="3"/>
  <c r="N12390" i="3" s="1"/>
  <c r="M12347" i="3"/>
  <c r="N12347" i="3" s="1"/>
  <c r="M12251" i="3"/>
  <c r="N12251" i="3" s="1"/>
  <c r="M12194" i="3"/>
  <c r="N12194" i="3" s="1"/>
  <c r="M12137" i="3"/>
  <c r="N12137" i="3" s="1"/>
  <c r="M12080" i="3"/>
  <c r="N12080" i="3" s="1"/>
  <c r="M12023" i="3"/>
  <c r="N12023" i="3" s="1"/>
  <c r="M11966" i="3"/>
  <c r="N11966" i="3" s="1"/>
  <c r="M11852" i="3"/>
  <c r="N11852" i="3" s="1"/>
  <c r="M11739" i="3"/>
  <c r="N11739" i="3" s="1"/>
  <c r="M11568" i="3"/>
  <c r="N11568" i="3" s="1"/>
  <c r="M11511" i="3"/>
  <c r="N11511" i="3" s="1"/>
  <c r="M11454" i="3"/>
  <c r="N11454" i="3" s="1"/>
  <c r="M11397" i="3"/>
  <c r="N11397" i="3" s="1"/>
  <c r="M11340" i="3"/>
  <c r="N11340" i="3" s="1"/>
  <c r="M11113" i="3"/>
  <c r="N11113" i="3" s="1"/>
  <c r="M11056" i="3"/>
  <c r="N11056" i="3" s="1"/>
  <c r="M10942" i="3"/>
  <c r="N10942" i="3" s="1"/>
  <c r="M10885" i="3"/>
  <c r="N10885" i="3" s="1"/>
  <c r="M10828" i="3"/>
  <c r="N10828" i="3" s="1"/>
  <c r="M10715" i="3"/>
  <c r="N10715" i="3" s="1"/>
  <c r="M14256" i="3"/>
  <c r="N14256" i="3" s="1"/>
  <c r="M14260" i="3"/>
  <c r="N14260" i="3" s="1"/>
  <c r="M14264" i="3"/>
  <c r="N14264" i="3" s="1"/>
  <c r="M14268" i="3"/>
  <c r="N14268" i="3" s="1"/>
  <c r="M14272" i="3"/>
  <c r="N14272" i="3" s="1"/>
  <c r="M14276" i="3"/>
  <c r="N14276" i="3" s="1"/>
  <c r="M14257" i="3"/>
  <c r="N14257" i="3" s="1"/>
  <c r="M14261" i="3"/>
  <c r="N14261" i="3" s="1"/>
  <c r="M14265" i="3"/>
  <c r="N14265" i="3" s="1"/>
  <c r="M14269" i="3"/>
  <c r="N14269" i="3" s="1"/>
  <c r="M14273" i="3"/>
  <c r="N14273" i="3" s="1"/>
  <c r="M14059" i="3"/>
  <c r="N14059" i="3" s="1"/>
  <c r="M14062" i="3"/>
  <c r="N14062" i="3" s="1"/>
  <c r="M14067" i="3"/>
  <c r="N14067" i="3" s="1"/>
  <c r="M14070" i="3"/>
  <c r="N14070" i="3" s="1"/>
  <c r="M14075" i="3"/>
  <c r="N14075" i="3" s="1"/>
  <c r="M14078" i="3"/>
  <c r="N14078" i="3" s="1"/>
  <c r="M14083" i="3"/>
  <c r="N14083" i="3" s="1"/>
  <c r="M14086" i="3"/>
  <c r="N14086" i="3" s="1"/>
  <c r="M14091" i="3"/>
  <c r="N14091" i="3" s="1"/>
  <c r="M14094" i="3"/>
  <c r="N14094" i="3" s="1"/>
  <c r="M14099" i="3"/>
  <c r="N14099" i="3" s="1"/>
  <c r="M14102" i="3"/>
  <c r="N14102" i="3" s="1"/>
  <c r="M14107" i="3"/>
  <c r="N14107" i="3" s="1"/>
  <c r="M14110" i="3"/>
  <c r="N14110" i="3" s="1"/>
  <c r="M14115" i="3"/>
  <c r="N14115" i="3" s="1"/>
  <c r="M14118" i="3"/>
  <c r="N14118" i="3" s="1"/>
  <c r="M14123" i="3"/>
  <c r="N14123" i="3" s="1"/>
  <c r="M14126" i="3"/>
  <c r="N14126" i="3" s="1"/>
  <c r="M14131" i="3"/>
  <c r="N14131" i="3" s="1"/>
  <c r="M14134" i="3"/>
  <c r="N14134" i="3" s="1"/>
  <c r="M14139" i="3"/>
  <c r="N14139" i="3" s="1"/>
  <c r="M14142" i="3"/>
  <c r="N14142" i="3" s="1"/>
  <c r="M14060" i="3"/>
  <c r="N14060" i="3" s="1"/>
  <c r="M14065" i="3"/>
  <c r="N14065" i="3" s="1"/>
  <c r="M14068" i="3"/>
  <c r="N14068" i="3" s="1"/>
  <c r="M14073" i="3"/>
  <c r="N14073" i="3" s="1"/>
  <c r="M14076" i="3"/>
  <c r="N14076" i="3" s="1"/>
  <c r="M14081" i="3"/>
  <c r="N14081" i="3" s="1"/>
  <c r="M14084" i="3"/>
  <c r="N14084" i="3" s="1"/>
  <c r="M14089" i="3"/>
  <c r="N14089" i="3" s="1"/>
  <c r="M14092" i="3"/>
  <c r="N14092" i="3" s="1"/>
  <c r="M14097" i="3"/>
  <c r="N14097" i="3" s="1"/>
  <c r="M14100" i="3"/>
  <c r="N14100" i="3" s="1"/>
  <c r="M14105" i="3"/>
  <c r="N14105" i="3" s="1"/>
  <c r="M14108" i="3"/>
  <c r="N14108" i="3" s="1"/>
  <c r="M14113" i="3"/>
  <c r="N14113" i="3" s="1"/>
  <c r="M14116" i="3"/>
  <c r="N14116" i="3" s="1"/>
  <c r="M14121" i="3"/>
  <c r="N14121" i="3" s="1"/>
  <c r="M14124" i="3"/>
  <c r="N14124" i="3" s="1"/>
  <c r="M14129" i="3"/>
  <c r="N14129" i="3" s="1"/>
  <c r="M14132" i="3"/>
  <c r="N14132" i="3" s="1"/>
  <c r="M14137" i="3"/>
  <c r="N14137" i="3" s="1"/>
  <c r="M14140" i="3"/>
  <c r="N14140" i="3" s="1"/>
  <c r="M14145" i="3"/>
  <c r="N14145" i="3" s="1"/>
  <c r="M14061" i="3"/>
  <c r="N14061" i="3" s="1"/>
  <c r="M14064" i="3"/>
  <c r="N14064" i="3" s="1"/>
  <c r="M14069" i="3"/>
  <c r="N14069" i="3" s="1"/>
  <c r="M14072" i="3"/>
  <c r="N14072" i="3" s="1"/>
  <c r="M14077" i="3"/>
  <c r="N14077" i="3" s="1"/>
  <c r="M14080" i="3"/>
  <c r="N14080" i="3" s="1"/>
  <c r="M14085" i="3"/>
  <c r="N14085" i="3" s="1"/>
  <c r="M14088" i="3"/>
  <c r="N14088" i="3" s="1"/>
  <c r="M14093" i="3"/>
  <c r="N14093" i="3" s="1"/>
  <c r="M14096" i="3"/>
  <c r="N14096" i="3" s="1"/>
  <c r="M13947" i="3"/>
  <c r="N13947" i="3" s="1"/>
  <c r="M13950" i="3"/>
  <c r="N13950" i="3" s="1"/>
  <c r="M13955" i="3"/>
  <c r="N13955" i="3" s="1"/>
  <c r="M13958" i="3"/>
  <c r="N13958" i="3" s="1"/>
  <c r="M13963" i="3"/>
  <c r="N13963" i="3" s="1"/>
  <c r="M13966" i="3"/>
  <c r="N13966" i="3" s="1"/>
  <c r="M13971" i="3"/>
  <c r="N13971" i="3" s="1"/>
  <c r="M13974" i="3"/>
  <c r="N13974" i="3" s="1"/>
  <c r="M13979" i="3"/>
  <c r="N13979" i="3" s="1"/>
  <c r="M13982" i="3"/>
  <c r="N13982" i="3" s="1"/>
  <c r="M13987" i="3"/>
  <c r="N13987" i="3" s="1"/>
  <c r="M13990" i="3"/>
  <c r="N13990" i="3" s="1"/>
  <c r="M13995" i="3"/>
  <c r="N13995" i="3" s="1"/>
  <c r="M13998" i="3"/>
  <c r="N13998" i="3" s="1"/>
  <c r="M13945" i="3"/>
  <c r="N13945" i="3" s="1"/>
  <c r="M13948" i="3"/>
  <c r="N13948" i="3" s="1"/>
  <c r="M13953" i="3"/>
  <c r="N13953" i="3" s="1"/>
  <c r="M13956" i="3"/>
  <c r="N13956" i="3" s="1"/>
  <c r="M13961" i="3"/>
  <c r="N13961" i="3" s="1"/>
  <c r="M13964" i="3"/>
  <c r="N13964" i="3" s="1"/>
  <c r="M13969" i="3"/>
  <c r="N13969" i="3" s="1"/>
  <c r="M13972" i="3"/>
  <c r="N13972" i="3" s="1"/>
  <c r="M13977" i="3"/>
  <c r="N13977" i="3" s="1"/>
  <c r="M13980" i="3"/>
  <c r="N13980" i="3" s="1"/>
  <c r="M13985" i="3"/>
  <c r="N13985" i="3" s="1"/>
  <c r="M13988" i="3"/>
  <c r="N13988" i="3" s="1"/>
  <c r="M13993" i="3"/>
  <c r="N13993" i="3" s="1"/>
  <c r="M13996" i="3"/>
  <c r="N13996" i="3" s="1"/>
  <c r="M13944" i="3"/>
  <c r="N13944" i="3" s="1"/>
  <c r="M13949" i="3"/>
  <c r="N13949" i="3" s="1"/>
  <c r="M13952" i="3"/>
  <c r="N13952" i="3" s="1"/>
  <c r="M13957" i="3"/>
  <c r="N13957" i="3" s="1"/>
  <c r="M13960" i="3"/>
  <c r="N13960" i="3" s="1"/>
  <c r="M13965" i="3"/>
  <c r="N13965" i="3" s="1"/>
  <c r="M13968" i="3"/>
  <c r="N13968" i="3" s="1"/>
  <c r="M13973" i="3"/>
  <c r="N13973" i="3" s="1"/>
  <c r="M13976" i="3"/>
  <c r="N13976" i="3" s="1"/>
  <c r="M13981" i="3"/>
  <c r="N13981" i="3" s="1"/>
  <c r="M13984" i="3"/>
  <c r="N13984" i="3" s="1"/>
  <c r="M13989" i="3"/>
  <c r="N13989" i="3" s="1"/>
  <c r="M13992" i="3"/>
  <c r="N13992" i="3" s="1"/>
  <c r="M13997" i="3"/>
  <c r="N13997" i="3" s="1"/>
  <c r="M13550" i="3"/>
  <c r="N13550" i="3" s="1"/>
  <c r="M13555" i="3"/>
  <c r="N13555" i="3" s="1"/>
  <c r="M13558" i="3"/>
  <c r="N13558" i="3" s="1"/>
  <c r="M13563" i="3"/>
  <c r="N13563" i="3" s="1"/>
  <c r="M13566" i="3"/>
  <c r="N13566" i="3" s="1"/>
  <c r="M13571" i="3"/>
  <c r="N13571" i="3" s="1"/>
  <c r="M13574" i="3"/>
  <c r="N13574" i="3" s="1"/>
  <c r="M13579" i="3"/>
  <c r="N13579" i="3" s="1"/>
  <c r="M13582" i="3"/>
  <c r="N13582" i="3" s="1"/>
  <c r="M13587" i="3"/>
  <c r="N13587" i="3" s="1"/>
  <c r="M13590" i="3"/>
  <c r="N13590" i="3" s="1"/>
  <c r="M13595" i="3"/>
  <c r="N13595" i="3" s="1"/>
  <c r="M13598" i="3"/>
  <c r="N13598" i="3" s="1"/>
  <c r="M13603" i="3"/>
  <c r="N13603" i="3" s="1"/>
  <c r="M13606" i="3"/>
  <c r="N13606" i="3" s="1"/>
  <c r="M13611" i="3"/>
  <c r="N13611" i="3" s="1"/>
  <c r="M13614" i="3"/>
  <c r="N13614" i="3" s="1"/>
  <c r="M13619" i="3"/>
  <c r="N13619" i="3" s="1"/>
  <c r="M13622" i="3"/>
  <c r="N13622" i="3" s="1"/>
  <c r="M13627" i="3"/>
  <c r="N13627" i="3" s="1"/>
  <c r="M13630" i="3"/>
  <c r="N13630" i="3" s="1"/>
  <c r="M13548" i="3"/>
  <c r="N13548" i="3" s="1"/>
  <c r="M13553" i="3"/>
  <c r="N13553" i="3" s="1"/>
  <c r="M13556" i="3"/>
  <c r="N13556" i="3" s="1"/>
  <c r="M13561" i="3"/>
  <c r="N13561" i="3" s="1"/>
  <c r="M13564" i="3"/>
  <c r="N13564" i="3" s="1"/>
  <c r="M13569" i="3"/>
  <c r="N13569" i="3" s="1"/>
  <c r="M13572" i="3"/>
  <c r="N13572" i="3" s="1"/>
  <c r="M13577" i="3"/>
  <c r="N13577" i="3" s="1"/>
  <c r="M13580" i="3"/>
  <c r="N13580" i="3" s="1"/>
  <c r="M13585" i="3"/>
  <c r="N13585" i="3" s="1"/>
  <c r="M13588" i="3"/>
  <c r="N13588" i="3" s="1"/>
  <c r="M13593" i="3"/>
  <c r="N13593" i="3" s="1"/>
  <c r="M13596" i="3"/>
  <c r="N13596" i="3" s="1"/>
  <c r="M13601" i="3"/>
  <c r="N13601" i="3" s="1"/>
  <c r="M13604" i="3"/>
  <c r="N13604" i="3" s="1"/>
  <c r="M13609" i="3"/>
  <c r="N13609" i="3" s="1"/>
  <c r="M13612" i="3"/>
  <c r="N13612" i="3" s="1"/>
  <c r="M13617" i="3"/>
  <c r="N13617" i="3" s="1"/>
  <c r="M13620" i="3"/>
  <c r="N13620" i="3" s="1"/>
  <c r="M13625" i="3"/>
  <c r="N13625" i="3" s="1"/>
  <c r="M13628" i="3"/>
  <c r="N13628" i="3" s="1"/>
  <c r="M13633" i="3"/>
  <c r="N13633" i="3" s="1"/>
  <c r="M13549" i="3"/>
  <c r="N13549" i="3" s="1"/>
  <c r="M13552" i="3"/>
  <c r="N13552" i="3" s="1"/>
  <c r="M13557" i="3"/>
  <c r="N13557" i="3" s="1"/>
  <c r="M13560" i="3"/>
  <c r="N13560" i="3" s="1"/>
  <c r="M13565" i="3"/>
  <c r="N13565" i="3" s="1"/>
  <c r="M13568" i="3"/>
  <c r="N13568" i="3" s="1"/>
  <c r="M13573" i="3"/>
  <c r="N13573" i="3" s="1"/>
  <c r="M13576" i="3"/>
  <c r="N13576" i="3" s="1"/>
  <c r="M13581" i="3"/>
  <c r="N13581" i="3" s="1"/>
  <c r="M13584" i="3"/>
  <c r="N13584" i="3" s="1"/>
  <c r="M13589" i="3"/>
  <c r="N13589" i="3" s="1"/>
  <c r="M13592" i="3"/>
  <c r="N13592" i="3" s="1"/>
  <c r="M13597" i="3"/>
  <c r="N13597" i="3" s="1"/>
  <c r="M13600" i="3"/>
  <c r="N13600" i="3" s="1"/>
  <c r="M13605" i="3"/>
  <c r="N13605" i="3" s="1"/>
  <c r="M13608" i="3"/>
  <c r="N13608" i="3" s="1"/>
  <c r="M13613" i="3"/>
  <c r="N13613" i="3" s="1"/>
  <c r="M13616" i="3"/>
  <c r="N13616" i="3" s="1"/>
  <c r="M13621" i="3"/>
  <c r="N13621" i="3" s="1"/>
  <c r="M13624" i="3"/>
  <c r="N13624" i="3" s="1"/>
  <c r="M13629" i="3"/>
  <c r="N13629" i="3" s="1"/>
  <c r="M13632" i="3"/>
  <c r="N13632" i="3" s="1"/>
  <c r="M13331" i="3"/>
  <c r="N13331" i="3" s="1"/>
  <c r="M13334" i="3"/>
  <c r="N13334" i="3" s="1"/>
  <c r="M13339" i="3"/>
  <c r="N13339" i="3" s="1"/>
  <c r="M13342" i="3"/>
  <c r="N13342" i="3" s="1"/>
  <c r="M13347" i="3"/>
  <c r="N13347" i="3" s="1"/>
  <c r="M13350" i="3"/>
  <c r="N13350" i="3" s="1"/>
  <c r="M13355" i="3"/>
  <c r="N13355" i="3" s="1"/>
  <c r="M13358" i="3"/>
  <c r="N13358" i="3" s="1"/>
  <c r="M13363" i="3"/>
  <c r="N13363" i="3" s="1"/>
  <c r="M13366" i="3"/>
  <c r="N13366" i="3" s="1"/>
  <c r="M13371" i="3"/>
  <c r="N13371" i="3" s="1"/>
  <c r="M13374" i="3"/>
  <c r="N13374" i="3" s="1"/>
  <c r="M13379" i="3"/>
  <c r="N13379" i="3" s="1"/>
  <c r="M13382" i="3"/>
  <c r="N13382" i="3" s="1"/>
  <c r="M13387" i="3"/>
  <c r="N13387" i="3" s="1"/>
  <c r="M13390" i="3"/>
  <c r="N13390" i="3" s="1"/>
  <c r="M13395" i="3"/>
  <c r="N13395" i="3" s="1"/>
  <c r="M13398" i="3"/>
  <c r="N13398" i="3" s="1"/>
  <c r="M13403" i="3"/>
  <c r="N13403" i="3" s="1"/>
  <c r="M13406" i="3"/>
  <c r="N13406" i="3" s="1"/>
  <c r="M13411" i="3"/>
  <c r="N13411" i="3" s="1"/>
  <c r="M13414" i="3"/>
  <c r="N13414" i="3" s="1"/>
  <c r="M13419" i="3"/>
  <c r="N13419" i="3" s="1"/>
  <c r="M13422" i="3"/>
  <c r="N13422" i="3" s="1"/>
  <c r="M13329" i="3"/>
  <c r="N13329" i="3" s="1"/>
  <c r="M13332" i="3"/>
  <c r="N13332" i="3" s="1"/>
  <c r="M13337" i="3"/>
  <c r="N13337" i="3" s="1"/>
  <c r="M13340" i="3"/>
  <c r="N13340" i="3" s="1"/>
  <c r="M13345" i="3"/>
  <c r="N13345" i="3" s="1"/>
  <c r="M13348" i="3"/>
  <c r="N13348" i="3" s="1"/>
  <c r="M13353" i="3"/>
  <c r="N13353" i="3" s="1"/>
  <c r="M13356" i="3"/>
  <c r="N13356" i="3" s="1"/>
  <c r="M13361" i="3"/>
  <c r="N13361" i="3" s="1"/>
  <c r="M13364" i="3"/>
  <c r="N13364" i="3" s="1"/>
  <c r="M13369" i="3"/>
  <c r="N13369" i="3" s="1"/>
  <c r="M13372" i="3"/>
  <c r="N13372" i="3" s="1"/>
  <c r="M13377" i="3"/>
  <c r="N13377" i="3" s="1"/>
  <c r="M13380" i="3"/>
  <c r="N13380" i="3" s="1"/>
  <c r="M13385" i="3"/>
  <c r="N13385" i="3" s="1"/>
  <c r="M13388" i="3"/>
  <c r="N13388" i="3" s="1"/>
  <c r="M13393" i="3"/>
  <c r="N13393" i="3" s="1"/>
  <c r="M13396" i="3"/>
  <c r="N13396" i="3" s="1"/>
  <c r="M13401" i="3"/>
  <c r="N13401" i="3" s="1"/>
  <c r="M13404" i="3"/>
  <c r="N13404" i="3" s="1"/>
  <c r="M13409" i="3"/>
  <c r="N13409" i="3" s="1"/>
  <c r="M13412" i="3"/>
  <c r="N13412" i="3" s="1"/>
  <c r="M13417" i="3"/>
  <c r="N13417" i="3" s="1"/>
  <c r="M13420" i="3"/>
  <c r="N13420" i="3" s="1"/>
  <c r="M13328" i="3"/>
  <c r="N13328" i="3" s="1"/>
  <c r="M13333" i="3"/>
  <c r="N13333" i="3" s="1"/>
  <c r="M13336" i="3"/>
  <c r="N13336" i="3" s="1"/>
  <c r="M13341" i="3"/>
  <c r="N13341" i="3" s="1"/>
  <c r="M13344" i="3"/>
  <c r="N13344" i="3" s="1"/>
  <c r="M13349" i="3"/>
  <c r="N13349" i="3" s="1"/>
  <c r="M13352" i="3"/>
  <c r="N13352" i="3" s="1"/>
  <c r="M13357" i="3"/>
  <c r="N13357" i="3" s="1"/>
  <c r="M13360" i="3"/>
  <c r="N13360" i="3" s="1"/>
  <c r="M13365" i="3"/>
  <c r="N13365" i="3" s="1"/>
  <c r="M13368" i="3"/>
  <c r="N13368" i="3" s="1"/>
  <c r="M13373" i="3"/>
  <c r="N13373" i="3" s="1"/>
  <c r="M13376" i="3"/>
  <c r="N13376" i="3" s="1"/>
  <c r="M13381" i="3"/>
  <c r="N13381" i="3" s="1"/>
  <c r="M13384" i="3"/>
  <c r="N13384" i="3" s="1"/>
  <c r="M13389" i="3"/>
  <c r="N13389" i="3" s="1"/>
  <c r="M13392" i="3"/>
  <c r="N13392" i="3" s="1"/>
  <c r="M13397" i="3"/>
  <c r="N13397" i="3" s="1"/>
  <c r="M13400" i="3"/>
  <c r="N13400" i="3" s="1"/>
  <c r="M13405" i="3"/>
  <c r="N13405" i="3" s="1"/>
  <c r="M13408" i="3"/>
  <c r="N13408" i="3" s="1"/>
  <c r="M13413" i="3"/>
  <c r="N13413" i="3" s="1"/>
  <c r="M13416" i="3"/>
  <c r="N13416" i="3" s="1"/>
  <c r="M13421" i="3"/>
  <c r="N13421" i="3" s="1"/>
  <c r="M12915" i="3"/>
  <c r="N12915" i="3" s="1"/>
  <c r="M12918" i="3"/>
  <c r="N12918" i="3" s="1"/>
  <c r="M12923" i="3"/>
  <c r="N12923" i="3" s="1"/>
  <c r="M12926" i="3"/>
  <c r="N12926" i="3" s="1"/>
  <c r="M12931" i="3"/>
  <c r="N12931" i="3" s="1"/>
  <c r="M12934" i="3"/>
  <c r="N12934" i="3" s="1"/>
  <c r="M12939" i="3"/>
  <c r="N12939" i="3" s="1"/>
  <c r="M12942" i="3"/>
  <c r="N12942" i="3" s="1"/>
  <c r="M12947" i="3"/>
  <c r="N12947" i="3" s="1"/>
  <c r="M12950" i="3"/>
  <c r="N12950" i="3" s="1"/>
  <c r="M12955" i="3"/>
  <c r="N12955" i="3" s="1"/>
  <c r="M12958" i="3"/>
  <c r="N12958" i="3" s="1"/>
  <c r="M12963" i="3"/>
  <c r="N12963" i="3" s="1"/>
  <c r="M12966" i="3"/>
  <c r="N12966" i="3" s="1"/>
  <c r="M12971" i="3"/>
  <c r="N12971" i="3" s="1"/>
  <c r="M12974" i="3"/>
  <c r="N12974" i="3" s="1"/>
  <c r="M12979" i="3"/>
  <c r="N12979" i="3" s="1"/>
  <c r="M12982" i="3"/>
  <c r="N12982" i="3" s="1"/>
  <c r="M12987" i="3"/>
  <c r="N12987" i="3" s="1"/>
  <c r="M12990" i="3"/>
  <c r="N12990" i="3" s="1"/>
  <c r="M12995" i="3"/>
  <c r="N12995" i="3" s="1"/>
  <c r="M12998" i="3"/>
  <c r="N12998" i="3" s="1"/>
  <c r="M13003" i="3"/>
  <c r="N13003" i="3" s="1"/>
  <c r="M12913" i="3"/>
  <c r="N12913" i="3" s="1"/>
  <c r="M12916" i="3"/>
  <c r="N12916" i="3" s="1"/>
  <c r="M12921" i="3"/>
  <c r="N12921" i="3" s="1"/>
  <c r="M12924" i="3"/>
  <c r="N12924" i="3" s="1"/>
  <c r="M12929" i="3"/>
  <c r="N12929" i="3" s="1"/>
  <c r="M12932" i="3"/>
  <c r="N12932" i="3" s="1"/>
  <c r="M12937" i="3"/>
  <c r="N12937" i="3" s="1"/>
  <c r="M12940" i="3"/>
  <c r="N12940" i="3" s="1"/>
  <c r="M12945" i="3"/>
  <c r="N12945" i="3" s="1"/>
  <c r="M12948" i="3"/>
  <c r="N12948" i="3" s="1"/>
  <c r="M12953" i="3"/>
  <c r="N12953" i="3" s="1"/>
  <c r="M12956" i="3"/>
  <c r="N12956" i="3" s="1"/>
  <c r="M12961" i="3"/>
  <c r="N12961" i="3" s="1"/>
  <c r="M12964" i="3"/>
  <c r="N12964" i="3" s="1"/>
  <c r="M12969" i="3"/>
  <c r="N12969" i="3" s="1"/>
  <c r="M12972" i="3"/>
  <c r="N12972" i="3" s="1"/>
  <c r="M12977" i="3"/>
  <c r="N12977" i="3" s="1"/>
  <c r="M12980" i="3"/>
  <c r="N12980" i="3" s="1"/>
  <c r="M12985" i="3"/>
  <c r="N12985" i="3" s="1"/>
  <c r="M12988" i="3"/>
  <c r="N12988" i="3" s="1"/>
  <c r="M12993" i="3"/>
  <c r="N12993" i="3" s="1"/>
  <c r="M12996" i="3"/>
  <c r="N12996" i="3" s="1"/>
  <c r="M13001" i="3"/>
  <c r="N13001" i="3" s="1"/>
  <c r="M12912" i="3"/>
  <c r="N12912" i="3" s="1"/>
  <c r="M12917" i="3"/>
  <c r="N12917" i="3" s="1"/>
  <c r="M12920" i="3"/>
  <c r="N12920" i="3" s="1"/>
  <c r="M12925" i="3"/>
  <c r="N12925" i="3" s="1"/>
  <c r="M12928" i="3"/>
  <c r="N12928" i="3" s="1"/>
  <c r="M12933" i="3"/>
  <c r="N12933" i="3" s="1"/>
  <c r="M12936" i="3"/>
  <c r="N12936" i="3" s="1"/>
  <c r="M12941" i="3"/>
  <c r="N12941" i="3" s="1"/>
  <c r="M12944" i="3"/>
  <c r="N12944" i="3" s="1"/>
  <c r="M12949" i="3"/>
  <c r="N12949" i="3" s="1"/>
  <c r="M12952" i="3"/>
  <c r="N12952" i="3" s="1"/>
  <c r="M12957" i="3"/>
  <c r="N12957" i="3" s="1"/>
  <c r="M12960" i="3"/>
  <c r="N12960" i="3" s="1"/>
  <c r="M12965" i="3"/>
  <c r="N12965" i="3" s="1"/>
  <c r="M12968" i="3"/>
  <c r="N12968" i="3" s="1"/>
  <c r="M12973" i="3"/>
  <c r="N12973" i="3" s="1"/>
  <c r="M12976" i="3"/>
  <c r="N12976" i="3" s="1"/>
  <c r="M12981" i="3"/>
  <c r="N12981" i="3" s="1"/>
  <c r="M12984" i="3"/>
  <c r="N12984" i="3" s="1"/>
  <c r="M12989" i="3"/>
  <c r="N12989" i="3" s="1"/>
  <c r="M12992" i="3"/>
  <c r="N12992" i="3" s="1"/>
  <c r="M12997" i="3"/>
  <c r="N12997" i="3" s="1"/>
  <c r="M13000" i="3"/>
  <c r="N13000" i="3" s="1"/>
  <c r="M12537" i="3"/>
  <c r="N12537" i="3" s="1"/>
  <c r="M12540" i="3"/>
  <c r="N12540" i="3" s="1"/>
  <c r="M12545" i="3"/>
  <c r="N12545" i="3" s="1"/>
  <c r="M12548" i="3"/>
  <c r="N12548" i="3" s="1"/>
  <c r="M12553" i="3"/>
  <c r="N12553" i="3" s="1"/>
  <c r="M12556" i="3"/>
  <c r="N12556" i="3" s="1"/>
  <c r="M12561" i="3"/>
  <c r="N12561" i="3" s="1"/>
  <c r="M12564" i="3"/>
  <c r="N12564" i="3" s="1"/>
  <c r="M12569" i="3"/>
  <c r="N12569" i="3" s="1"/>
  <c r="M12572" i="3"/>
  <c r="N12572" i="3" s="1"/>
  <c r="M12577" i="3"/>
  <c r="N12577" i="3" s="1"/>
  <c r="M12580" i="3"/>
  <c r="N12580" i="3" s="1"/>
  <c r="M12585" i="3"/>
  <c r="N12585" i="3" s="1"/>
  <c r="M12588" i="3"/>
  <c r="N12588" i="3" s="1"/>
  <c r="M12593" i="3"/>
  <c r="N12593" i="3" s="1"/>
  <c r="M12596" i="3"/>
  <c r="N12596" i="3" s="1"/>
  <c r="M12601" i="3"/>
  <c r="N12601" i="3" s="1"/>
  <c r="M12604" i="3"/>
  <c r="N12604" i="3" s="1"/>
  <c r="M12609" i="3"/>
  <c r="N12609" i="3" s="1"/>
  <c r="M12612" i="3"/>
  <c r="N12612" i="3" s="1"/>
  <c r="M12617" i="3"/>
  <c r="N12617" i="3" s="1"/>
  <c r="M12620" i="3"/>
  <c r="N12620" i="3" s="1"/>
  <c r="M12625" i="3"/>
  <c r="N12625" i="3" s="1"/>
  <c r="M12628" i="3"/>
  <c r="N12628" i="3" s="1"/>
  <c r="M12633" i="3"/>
  <c r="N12633" i="3" s="1"/>
  <c r="M12636" i="3"/>
  <c r="N12636" i="3" s="1"/>
  <c r="M12641" i="3"/>
  <c r="N12641" i="3" s="1"/>
  <c r="M12644" i="3"/>
  <c r="N12644" i="3" s="1"/>
  <c r="M12649" i="3"/>
  <c r="N12649" i="3" s="1"/>
  <c r="M12536" i="3"/>
  <c r="N12536" i="3" s="1"/>
  <c r="M12541" i="3"/>
  <c r="N12541" i="3" s="1"/>
  <c r="M12544" i="3"/>
  <c r="N12544" i="3" s="1"/>
  <c r="M12549" i="3"/>
  <c r="N12549" i="3" s="1"/>
  <c r="M12552" i="3"/>
  <c r="N12552" i="3" s="1"/>
  <c r="M12557" i="3"/>
  <c r="N12557" i="3" s="1"/>
  <c r="M12560" i="3"/>
  <c r="N12560" i="3" s="1"/>
  <c r="M12565" i="3"/>
  <c r="N12565" i="3" s="1"/>
  <c r="M12568" i="3"/>
  <c r="N12568" i="3" s="1"/>
  <c r="M12573" i="3"/>
  <c r="N12573" i="3" s="1"/>
  <c r="M12576" i="3"/>
  <c r="N12576" i="3" s="1"/>
  <c r="M12581" i="3"/>
  <c r="N12581" i="3" s="1"/>
  <c r="M12584" i="3"/>
  <c r="N12584" i="3" s="1"/>
  <c r="M12589" i="3"/>
  <c r="N12589" i="3" s="1"/>
  <c r="M12592" i="3"/>
  <c r="N12592" i="3" s="1"/>
  <c r="M12597" i="3"/>
  <c r="N12597" i="3" s="1"/>
  <c r="M12600" i="3"/>
  <c r="N12600" i="3" s="1"/>
  <c r="M12605" i="3"/>
  <c r="N12605" i="3" s="1"/>
  <c r="M12608" i="3"/>
  <c r="N12608" i="3" s="1"/>
  <c r="M12613" i="3"/>
  <c r="N12613" i="3" s="1"/>
  <c r="M12616" i="3"/>
  <c r="N12616" i="3" s="1"/>
  <c r="M12621" i="3"/>
  <c r="N12621" i="3" s="1"/>
  <c r="M12624" i="3"/>
  <c r="N12624" i="3" s="1"/>
  <c r="M12629" i="3"/>
  <c r="N12629" i="3" s="1"/>
  <c r="M12632" i="3"/>
  <c r="N12632" i="3" s="1"/>
  <c r="M12637" i="3"/>
  <c r="N12637" i="3" s="1"/>
  <c r="M12640" i="3"/>
  <c r="N12640" i="3" s="1"/>
  <c r="M12645" i="3"/>
  <c r="N12645" i="3" s="1"/>
  <c r="M12648" i="3"/>
  <c r="N12648" i="3" s="1"/>
  <c r="M12538" i="3"/>
  <c r="N12538" i="3" s="1"/>
  <c r="M12543" i="3"/>
  <c r="N12543" i="3" s="1"/>
  <c r="M12554" i="3"/>
  <c r="N12554" i="3" s="1"/>
  <c r="M12559" i="3"/>
  <c r="N12559" i="3" s="1"/>
  <c r="M12570" i="3"/>
  <c r="N12570" i="3" s="1"/>
  <c r="M12575" i="3"/>
  <c r="N12575" i="3" s="1"/>
  <c r="M12586" i="3"/>
  <c r="N12586" i="3" s="1"/>
  <c r="M12591" i="3"/>
  <c r="N12591" i="3" s="1"/>
  <c r="M12602" i="3"/>
  <c r="N12602" i="3" s="1"/>
  <c r="M12607" i="3"/>
  <c r="N12607" i="3" s="1"/>
  <c r="M12618" i="3"/>
  <c r="N12618" i="3" s="1"/>
  <c r="M12623" i="3"/>
  <c r="N12623" i="3" s="1"/>
  <c r="M12634" i="3"/>
  <c r="N12634" i="3" s="1"/>
  <c r="M12639" i="3"/>
  <c r="N12639" i="3" s="1"/>
  <c r="M12650" i="3"/>
  <c r="N12650" i="3" s="1"/>
  <c r="M12539" i="3"/>
  <c r="N12539" i="3" s="1"/>
  <c r="M12550" i="3"/>
  <c r="N12550" i="3" s="1"/>
  <c r="M12555" i="3"/>
  <c r="N12555" i="3" s="1"/>
  <c r="M12566" i="3"/>
  <c r="N12566" i="3" s="1"/>
  <c r="M12571" i="3"/>
  <c r="N12571" i="3" s="1"/>
  <c r="M12582" i="3"/>
  <c r="N12582" i="3" s="1"/>
  <c r="M12587" i="3"/>
  <c r="N12587" i="3" s="1"/>
  <c r="M12598" i="3"/>
  <c r="N12598" i="3" s="1"/>
  <c r="M12603" i="3"/>
  <c r="N12603" i="3" s="1"/>
  <c r="M12614" i="3"/>
  <c r="N12614" i="3" s="1"/>
  <c r="M12619" i="3"/>
  <c r="N12619" i="3" s="1"/>
  <c r="M12630" i="3"/>
  <c r="N12630" i="3" s="1"/>
  <c r="M12635" i="3"/>
  <c r="N12635" i="3" s="1"/>
  <c r="M12646" i="3"/>
  <c r="N12646" i="3" s="1"/>
  <c r="M12542" i="3"/>
  <c r="N12542" i="3" s="1"/>
  <c r="M12547" i="3"/>
  <c r="N12547" i="3" s="1"/>
  <c r="M12558" i="3"/>
  <c r="N12558" i="3" s="1"/>
  <c r="M12563" i="3"/>
  <c r="N12563" i="3" s="1"/>
  <c r="M12574" i="3"/>
  <c r="N12574" i="3" s="1"/>
  <c r="M12579" i="3"/>
  <c r="N12579" i="3" s="1"/>
  <c r="M12590" i="3"/>
  <c r="N12590" i="3" s="1"/>
  <c r="M12595" i="3"/>
  <c r="N12595" i="3" s="1"/>
  <c r="M12606" i="3"/>
  <c r="N12606" i="3" s="1"/>
  <c r="M12611" i="3"/>
  <c r="N12611" i="3" s="1"/>
  <c r="M12622" i="3"/>
  <c r="N12622" i="3" s="1"/>
  <c r="M12627" i="3"/>
  <c r="N12627" i="3" s="1"/>
  <c r="M12638" i="3"/>
  <c r="N12638" i="3" s="1"/>
  <c r="M12643" i="3"/>
  <c r="N12643" i="3" s="1"/>
  <c r="M12191" i="3"/>
  <c r="N12191" i="3" s="1"/>
  <c r="M12192" i="3"/>
  <c r="N12192" i="3" s="1"/>
  <c r="M12189" i="3"/>
  <c r="N12189" i="3" s="1"/>
  <c r="M12193" i="3"/>
  <c r="N12193" i="3" s="1"/>
  <c r="M12190" i="3"/>
  <c r="N12190" i="3" s="1"/>
  <c r="M11903" i="3"/>
  <c r="N11903" i="3" s="1"/>
  <c r="M11907" i="3"/>
  <c r="N11907" i="3" s="1"/>
  <c r="M11910" i="3"/>
  <c r="N11910" i="3" s="1"/>
  <c r="M11914" i="3"/>
  <c r="N11914" i="3" s="1"/>
  <c r="M11917" i="3"/>
  <c r="N11917" i="3" s="1"/>
  <c r="M11921" i="3"/>
  <c r="N11921" i="3" s="1"/>
  <c r="M11924" i="3"/>
  <c r="N11924" i="3" s="1"/>
  <c r="M11928" i="3"/>
  <c r="N11928" i="3" s="1"/>
  <c r="M11935" i="3"/>
  <c r="N11935" i="3" s="1"/>
  <c r="M11939" i="3"/>
  <c r="N11939" i="3" s="1"/>
  <c r="M11942" i="3"/>
  <c r="N11942" i="3" s="1"/>
  <c r="M11946" i="3"/>
  <c r="N11946" i="3" s="1"/>
  <c r="M11949" i="3"/>
  <c r="N11949" i="3" s="1"/>
  <c r="M11953" i="3"/>
  <c r="N11953" i="3" s="1"/>
  <c r="M11956" i="3"/>
  <c r="N11956" i="3" s="1"/>
  <c r="M11960" i="3"/>
  <c r="N11960" i="3" s="1"/>
  <c r="M11967" i="3"/>
  <c r="N11967" i="3" s="1"/>
  <c r="M11971" i="3"/>
  <c r="N11971" i="3" s="1"/>
  <c r="M11974" i="3"/>
  <c r="N11974" i="3" s="1"/>
  <c r="M11978" i="3"/>
  <c r="N11978" i="3" s="1"/>
  <c r="M11981" i="3"/>
  <c r="N11981" i="3" s="1"/>
  <c r="M11985" i="3"/>
  <c r="N11985" i="3" s="1"/>
  <c r="M11988" i="3"/>
  <c r="N11988" i="3" s="1"/>
  <c r="M11992" i="3"/>
  <c r="N11992" i="3" s="1"/>
  <c r="M11999" i="3"/>
  <c r="N11999" i="3" s="1"/>
  <c r="M12003" i="3"/>
  <c r="N12003" i="3" s="1"/>
  <c r="M12006" i="3"/>
  <c r="N12006" i="3" s="1"/>
  <c r="M11900" i="3"/>
  <c r="N11900" i="3" s="1"/>
  <c r="M11904" i="3"/>
  <c r="N11904" i="3" s="1"/>
  <c r="M11911" i="3"/>
  <c r="N11911" i="3" s="1"/>
  <c r="M11915" i="3"/>
  <c r="N11915" i="3" s="1"/>
  <c r="M11918" i="3"/>
  <c r="N11918" i="3" s="1"/>
  <c r="M11922" i="3"/>
  <c r="N11922" i="3" s="1"/>
  <c r="M11925" i="3"/>
  <c r="N11925" i="3" s="1"/>
  <c r="M11929" i="3"/>
  <c r="N11929" i="3" s="1"/>
  <c r="M11932" i="3"/>
  <c r="N11932" i="3" s="1"/>
  <c r="M11936" i="3"/>
  <c r="N11936" i="3" s="1"/>
  <c r="M11943" i="3"/>
  <c r="N11943" i="3" s="1"/>
  <c r="M11947" i="3"/>
  <c r="N11947" i="3" s="1"/>
  <c r="M11950" i="3"/>
  <c r="N11950" i="3" s="1"/>
  <c r="M11954" i="3"/>
  <c r="N11954" i="3" s="1"/>
  <c r="M11957" i="3"/>
  <c r="N11957" i="3" s="1"/>
  <c r="M11961" i="3"/>
  <c r="N11961" i="3" s="1"/>
  <c r="M11964" i="3"/>
  <c r="N11964" i="3" s="1"/>
  <c r="M11968" i="3"/>
  <c r="N11968" i="3" s="1"/>
  <c r="M11975" i="3"/>
  <c r="N11975" i="3" s="1"/>
  <c r="M11979" i="3"/>
  <c r="N11979" i="3" s="1"/>
  <c r="M11982" i="3"/>
  <c r="N11982" i="3" s="1"/>
  <c r="M11986" i="3"/>
  <c r="N11986" i="3" s="1"/>
  <c r="M11989" i="3"/>
  <c r="N11989" i="3" s="1"/>
  <c r="M11993" i="3"/>
  <c r="N11993" i="3" s="1"/>
  <c r="M11996" i="3"/>
  <c r="N11996" i="3" s="1"/>
  <c r="M12000" i="3"/>
  <c r="N12000" i="3" s="1"/>
  <c r="M12007" i="3"/>
  <c r="N12007" i="3" s="1"/>
  <c r="M11898" i="3"/>
  <c r="N11898" i="3" s="1"/>
  <c r="M11901" i="3"/>
  <c r="N11901" i="3" s="1"/>
  <c r="M11905" i="3"/>
  <c r="N11905" i="3" s="1"/>
  <c r="M11908" i="3"/>
  <c r="N11908" i="3" s="1"/>
  <c r="M11912" i="3"/>
  <c r="N11912" i="3" s="1"/>
  <c r="M11919" i="3"/>
  <c r="N11919" i="3" s="1"/>
  <c r="M11923" i="3"/>
  <c r="N11923" i="3" s="1"/>
  <c r="M11926" i="3"/>
  <c r="N11926" i="3" s="1"/>
  <c r="M11930" i="3"/>
  <c r="N11930" i="3" s="1"/>
  <c r="M11933" i="3"/>
  <c r="N11933" i="3" s="1"/>
  <c r="M11937" i="3"/>
  <c r="N11937" i="3" s="1"/>
  <c r="M11940" i="3"/>
  <c r="N11940" i="3" s="1"/>
  <c r="M11944" i="3"/>
  <c r="N11944" i="3" s="1"/>
  <c r="M11951" i="3"/>
  <c r="N11951" i="3" s="1"/>
  <c r="M11955" i="3"/>
  <c r="N11955" i="3" s="1"/>
  <c r="M11958" i="3"/>
  <c r="N11958" i="3" s="1"/>
  <c r="M11962" i="3"/>
  <c r="N11962" i="3" s="1"/>
  <c r="M11965" i="3"/>
  <c r="N11965" i="3" s="1"/>
  <c r="M11969" i="3"/>
  <c r="N11969" i="3" s="1"/>
  <c r="M11972" i="3"/>
  <c r="N11972" i="3" s="1"/>
  <c r="M11976" i="3"/>
  <c r="N11976" i="3" s="1"/>
  <c r="M11983" i="3"/>
  <c r="N11983" i="3" s="1"/>
  <c r="M11987" i="3"/>
  <c r="N11987" i="3" s="1"/>
  <c r="M11990" i="3"/>
  <c r="N11990" i="3" s="1"/>
  <c r="M11994" i="3"/>
  <c r="N11994" i="3" s="1"/>
  <c r="M11997" i="3"/>
  <c r="N11997" i="3" s="1"/>
  <c r="M12001" i="3"/>
  <c r="N12001" i="3" s="1"/>
  <c r="M12004" i="3"/>
  <c r="N12004" i="3" s="1"/>
  <c r="M11902" i="3"/>
  <c r="N11902" i="3" s="1"/>
  <c r="M11916" i="3"/>
  <c r="N11916" i="3" s="1"/>
  <c r="M11931" i="3"/>
  <c r="N11931" i="3" s="1"/>
  <c r="M11945" i="3"/>
  <c r="N11945" i="3" s="1"/>
  <c r="M11959" i="3"/>
  <c r="N11959" i="3" s="1"/>
  <c r="M11973" i="3"/>
  <c r="N11973" i="3" s="1"/>
  <c r="M12002" i="3"/>
  <c r="N12002" i="3" s="1"/>
  <c r="M11906" i="3"/>
  <c r="N11906" i="3" s="1"/>
  <c r="M11920" i="3"/>
  <c r="N11920" i="3" s="1"/>
  <c r="M11934" i="3"/>
  <c r="N11934" i="3" s="1"/>
  <c r="M11948" i="3"/>
  <c r="N11948" i="3" s="1"/>
  <c r="M11963" i="3"/>
  <c r="N11963" i="3" s="1"/>
  <c r="M11977" i="3"/>
  <c r="N11977" i="3" s="1"/>
  <c r="M11991" i="3"/>
  <c r="N11991" i="3" s="1"/>
  <c r="M12005" i="3"/>
  <c r="N12005" i="3" s="1"/>
  <c r="M11899" i="3"/>
  <c r="N11899" i="3" s="1"/>
  <c r="M11913" i="3"/>
  <c r="N11913" i="3" s="1"/>
  <c r="M11927" i="3"/>
  <c r="N11927" i="3" s="1"/>
  <c r="M11941" i="3"/>
  <c r="N11941" i="3" s="1"/>
  <c r="M11970" i="3"/>
  <c r="N11970" i="3" s="1"/>
  <c r="M11984" i="3"/>
  <c r="N11984" i="3" s="1"/>
  <c r="M11998" i="3"/>
  <c r="N11998" i="3" s="1"/>
  <c r="M11633" i="3"/>
  <c r="N11633" i="3" s="1"/>
  <c r="M11636" i="3"/>
  <c r="N11636" i="3" s="1"/>
  <c r="M11640" i="3"/>
  <c r="N11640" i="3" s="1"/>
  <c r="M11647" i="3"/>
  <c r="N11647" i="3" s="1"/>
  <c r="M11651" i="3"/>
  <c r="N11651" i="3" s="1"/>
  <c r="M11654" i="3"/>
  <c r="N11654" i="3" s="1"/>
  <c r="M11658" i="3"/>
  <c r="N11658" i="3" s="1"/>
  <c r="M11661" i="3"/>
  <c r="N11661" i="3" s="1"/>
  <c r="M11665" i="3"/>
  <c r="N11665" i="3" s="1"/>
  <c r="M11668" i="3"/>
  <c r="N11668" i="3" s="1"/>
  <c r="M11672" i="3"/>
  <c r="N11672" i="3" s="1"/>
  <c r="M11679" i="3"/>
  <c r="N11679" i="3" s="1"/>
  <c r="M11683" i="3"/>
  <c r="N11683" i="3" s="1"/>
  <c r="M11686" i="3"/>
  <c r="N11686" i="3" s="1"/>
  <c r="M11690" i="3"/>
  <c r="N11690" i="3" s="1"/>
  <c r="M11693" i="3"/>
  <c r="N11693" i="3" s="1"/>
  <c r="M11697" i="3"/>
  <c r="N11697" i="3" s="1"/>
  <c r="M11700" i="3"/>
  <c r="N11700" i="3" s="1"/>
  <c r="M11704" i="3"/>
  <c r="N11704" i="3" s="1"/>
  <c r="M11711" i="3"/>
  <c r="N11711" i="3" s="1"/>
  <c r="M11715" i="3"/>
  <c r="N11715" i="3" s="1"/>
  <c r="M11718" i="3"/>
  <c r="N11718" i="3" s="1"/>
  <c r="M11722" i="3"/>
  <c r="N11722" i="3" s="1"/>
  <c r="M11725" i="3"/>
  <c r="N11725" i="3" s="1"/>
  <c r="M11634" i="3"/>
  <c r="N11634" i="3" s="1"/>
  <c r="M11637" i="3"/>
  <c r="N11637" i="3" s="1"/>
  <c r="M11641" i="3"/>
  <c r="N11641" i="3" s="1"/>
  <c r="M11644" i="3"/>
  <c r="N11644" i="3" s="1"/>
  <c r="M11648" i="3"/>
  <c r="N11648" i="3" s="1"/>
  <c r="M11655" i="3"/>
  <c r="N11655" i="3" s="1"/>
  <c r="M11659" i="3"/>
  <c r="N11659" i="3" s="1"/>
  <c r="M11662" i="3"/>
  <c r="N11662" i="3" s="1"/>
  <c r="M11666" i="3"/>
  <c r="N11666" i="3" s="1"/>
  <c r="M11669" i="3"/>
  <c r="N11669" i="3" s="1"/>
  <c r="M11673" i="3"/>
  <c r="N11673" i="3" s="1"/>
  <c r="M11676" i="3"/>
  <c r="N11676" i="3" s="1"/>
  <c r="M11680" i="3"/>
  <c r="N11680" i="3" s="1"/>
  <c r="M11687" i="3"/>
  <c r="N11687" i="3" s="1"/>
  <c r="M11691" i="3"/>
  <c r="N11691" i="3" s="1"/>
  <c r="M11694" i="3"/>
  <c r="N11694" i="3" s="1"/>
  <c r="M11698" i="3"/>
  <c r="N11698" i="3" s="1"/>
  <c r="M11701" i="3"/>
  <c r="N11701" i="3" s="1"/>
  <c r="M11705" i="3"/>
  <c r="N11705" i="3" s="1"/>
  <c r="M11708" i="3"/>
  <c r="N11708" i="3" s="1"/>
  <c r="M11712" i="3"/>
  <c r="N11712" i="3" s="1"/>
  <c r="M11719" i="3"/>
  <c r="N11719" i="3" s="1"/>
  <c r="M11723" i="3"/>
  <c r="N11723" i="3" s="1"/>
  <c r="M11726" i="3"/>
  <c r="N11726" i="3" s="1"/>
  <c r="M11635" i="3"/>
  <c r="N11635" i="3" s="1"/>
  <c r="M11638" i="3"/>
  <c r="N11638" i="3" s="1"/>
  <c r="M11642" i="3"/>
  <c r="N11642" i="3" s="1"/>
  <c r="M11645" i="3"/>
  <c r="N11645" i="3" s="1"/>
  <c r="M11649" i="3"/>
  <c r="N11649" i="3" s="1"/>
  <c r="M11652" i="3"/>
  <c r="N11652" i="3" s="1"/>
  <c r="M11656" i="3"/>
  <c r="N11656" i="3" s="1"/>
  <c r="M11663" i="3"/>
  <c r="N11663" i="3" s="1"/>
  <c r="M11667" i="3"/>
  <c r="N11667" i="3" s="1"/>
  <c r="M11670" i="3"/>
  <c r="N11670" i="3" s="1"/>
  <c r="M11674" i="3"/>
  <c r="N11674" i="3" s="1"/>
  <c r="M11677" i="3"/>
  <c r="N11677" i="3" s="1"/>
  <c r="M11681" i="3"/>
  <c r="N11681" i="3" s="1"/>
  <c r="M11684" i="3"/>
  <c r="N11684" i="3" s="1"/>
  <c r="M11688" i="3"/>
  <c r="N11688" i="3" s="1"/>
  <c r="M11695" i="3"/>
  <c r="N11695" i="3" s="1"/>
  <c r="M11699" i="3"/>
  <c r="N11699" i="3" s="1"/>
  <c r="M11702" i="3"/>
  <c r="N11702" i="3" s="1"/>
  <c r="M11706" i="3"/>
  <c r="N11706" i="3" s="1"/>
  <c r="M11709" i="3"/>
  <c r="N11709" i="3" s="1"/>
  <c r="M11713" i="3"/>
  <c r="N11713" i="3" s="1"/>
  <c r="M11716" i="3"/>
  <c r="N11716" i="3" s="1"/>
  <c r="M11720" i="3"/>
  <c r="N11720" i="3" s="1"/>
  <c r="M11646" i="3"/>
  <c r="N11646" i="3" s="1"/>
  <c r="M11660" i="3"/>
  <c r="N11660" i="3" s="1"/>
  <c r="M11675" i="3"/>
  <c r="N11675" i="3" s="1"/>
  <c r="M11689" i="3"/>
  <c r="N11689" i="3" s="1"/>
  <c r="M11703" i="3"/>
  <c r="N11703" i="3" s="1"/>
  <c r="M11717" i="3"/>
  <c r="N11717" i="3" s="1"/>
  <c r="M11650" i="3"/>
  <c r="N11650" i="3" s="1"/>
  <c r="M11664" i="3"/>
  <c r="N11664" i="3" s="1"/>
  <c r="M11678" i="3"/>
  <c r="N11678" i="3" s="1"/>
  <c r="M11692" i="3"/>
  <c r="N11692" i="3" s="1"/>
  <c r="M11707" i="3"/>
  <c r="N11707" i="3" s="1"/>
  <c r="M11721" i="3"/>
  <c r="N11721" i="3" s="1"/>
  <c r="M11643" i="3"/>
  <c r="N11643" i="3" s="1"/>
  <c r="M11657" i="3"/>
  <c r="N11657" i="3" s="1"/>
  <c r="M11671" i="3"/>
  <c r="N11671" i="3" s="1"/>
  <c r="M11685" i="3"/>
  <c r="N11685" i="3" s="1"/>
  <c r="M11714" i="3"/>
  <c r="N11714" i="3" s="1"/>
  <c r="M11494" i="3"/>
  <c r="N11494" i="3" s="1"/>
  <c r="M11498" i="3"/>
  <c r="N11498" i="3" s="1"/>
  <c r="M11501" i="3"/>
  <c r="N11501" i="3" s="1"/>
  <c r="M11505" i="3"/>
  <c r="N11505" i="3" s="1"/>
  <c r="M11508" i="3"/>
  <c r="N11508" i="3" s="1"/>
  <c r="M11495" i="3"/>
  <c r="N11495" i="3" s="1"/>
  <c r="M11499" i="3"/>
  <c r="N11499" i="3" s="1"/>
  <c r="M11502" i="3"/>
  <c r="N11502" i="3" s="1"/>
  <c r="M11506" i="3"/>
  <c r="N11506" i="3" s="1"/>
  <c r="M11509" i="3"/>
  <c r="N11509" i="3" s="1"/>
  <c r="M11492" i="3"/>
  <c r="N11492" i="3" s="1"/>
  <c r="M11496" i="3"/>
  <c r="N11496" i="3" s="1"/>
  <c r="M11503" i="3"/>
  <c r="N11503" i="3" s="1"/>
  <c r="M11507" i="3"/>
  <c r="N11507" i="3" s="1"/>
  <c r="M11504" i="3"/>
  <c r="N11504" i="3" s="1"/>
  <c r="M11493" i="3"/>
  <c r="N11493" i="3" s="1"/>
  <c r="M11500" i="3"/>
  <c r="N11500" i="3" s="1"/>
  <c r="M11199" i="3"/>
  <c r="N11199" i="3" s="1"/>
  <c r="M11203" i="3"/>
  <c r="N11203" i="3" s="1"/>
  <c r="M11206" i="3"/>
  <c r="N11206" i="3" s="1"/>
  <c r="M11210" i="3"/>
  <c r="N11210" i="3" s="1"/>
  <c r="M11213" i="3"/>
  <c r="N11213" i="3" s="1"/>
  <c r="M11217" i="3"/>
  <c r="N11217" i="3" s="1"/>
  <c r="M11220" i="3"/>
  <c r="N11220" i="3" s="1"/>
  <c r="M11224" i="3"/>
  <c r="N11224" i="3" s="1"/>
  <c r="M11231" i="3"/>
  <c r="N11231" i="3" s="1"/>
  <c r="M11235" i="3"/>
  <c r="N11235" i="3" s="1"/>
  <c r="M11238" i="3"/>
  <c r="N11238" i="3" s="1"/>
  <c r="M11242" i="3"/>
  <c r="N11242" i="3" s="1"/>
  <c r="M11245" i="3"/>
  <c r="N11245" i="3" s="1"/>
  <c r="M11249" i="3"/>
  <c r="N11249" i="3" s="1"/>
  <c r="M11252" i="3"/>
  <c r="N11252" i="3" s="1"/>
  <c r="M11256" i="3"/>
  <c r="N11256" i="3" s="1"/>
  <c r="M11263" i="3"/>
  <c r="N11263" i="3" s="1"/>
  <c r="M11267" i="3"/>
  <c r="N11267" i="3" s="1"/>
  <c r="M11270" i="3"/>
  <c r="N11270" i="3" s="1"/>
  <c r="M11274" i="3"/>
  <c r="N11274" i="3" s="1"/>
  <c r="M11277" i="3"/>
  <c r="N11277" i="3" s="1"/>
  <c r="M11281" i="3"/>
  <c r="N11281" i="3" s="1"/>
  <c r="M11284" i="3"/>
  <c r="N11284" i="3" s="1"/>
  <c r="M11288" i="3"/>
  <c r="N11288" i="3" s="1"/>
  <c r="M11295" i="3"/>
  <c r="N11295" i="3" s="1"/>
  <c r="M11299" i="3"/>
  <c r="N11299" i="3" s="1"/>
  <c r="M11302" i="3"/>
  <c r="N11302" i="3" s="1"/>
  <c r="M11306" i="3"/>
  <c r="N11306" i="3" s="1"/>
  <c r="M11309" i="3"/>
  <c r="N11309" i="3" s="1"/>
  <c r="M11313" i="3"/>
  <c r="N11313" i="3" s="1"/>
  <c r="M11316" i="3"/>
  <c r="N11316" i="3" s="1"/>
  <c r="M11320" i="3"/>
  <c r="N11320" i="3" s="1"/>
  <c r="M11327" i="3"/>
  <c r="N11327" i="3" s="1"/>
  <c r="M11331" i="3"/>
  <c r="N11331" i="3" s="1"/>
  <c r="M11334" i="3"/>
  <c r="N11334" i="3" s="1"/>
  <c r="M11338" i="3"/>
  <c r="N11338" i="3" s="1"/>
  <c r="M11341" i="3"/>
  <c r="N11341" i="3" s="1"/>
  <c r="M11345" i="3"/>
  <c r="N11345" i="3" s="1"/>
  <c r="M11196" i="3"/>
  <c r="N11196" i="3" s="1"/>
  <c r="M11200" i="3"/>
  <c r="N11200" i="3" s="1"/>
  <c r="M11207" i="3"/>
  <c r="N11207" i="3" s="1"/>
  <c r="M11211" i="3"/>
  <c r="N11211" i="3" s="1"/>
  <c r="M11214" i="3"/>
  <c r="N11214" i="3" s="1"/>
  <c r="M11218" i="3"/>
  <c r="N11218" i="3" s="1"/>
  <c r="M11221" i="3"/>
  <c r="N11221" i="3" s="1"/>
  <c r="M11225" i="3"/>
  <c r="N11225" i="3" s="1"/>
  <c r="M11228" i="3"/>
  <c r="N11228" i="3" s="1"/>
  <c r="M11232" i="3"/>
  <c r="N11232" i="3" s="1"/>
  <c r="M11239" i="3"/>
  <c r="N11239" i="3" s="1"/>
  <c r="M11243" i="3"/>
  <c r="N11243" i="3" s="1"/>
  <c r="M11246" i="3"/>
  <c r="N11246" i="3" s="1"/>
  <c r="M11250" i="3"/>
  <c r="N11250" i="3" s="1"/>
  <c r="M11253" i="3"/>
  <c r="N11253" i="3" s="1"/>
  <c r="M11257" i="3"/>
  <c r="N11257" i="3" s="1"/>
  <c r="M11260" i="3"/>
  <c r="N11260" i="3" s="1"/>
  <c r="M11264" i="3"/>
  <c r="N11264" i="3" s="1"/>
  <c r="M11271" i="3"/>
  <c r="N11271" i="3" s="1"/>
  <c r="M11275" i="3"/>
  <c r="N11275" i="3" s="1"/>
  <c r="M11278" i="3"/>
  <c r="N11278" i="3" s="1"/>
  <c r="M11282" i="3"/>
  <c r="N11282" i="3" s="1"/>
  <c r="M11285" i="3"/>
  <c r="N11285" i="3" s="1"/>
  <c r="M11289" i="3"/>
  <c r="N11289" i="3" s="1"/>
  <c r="M11292" i="3"/>
  <c r="N11292" i="3" s="1"/>
  <c r="M11296" i="3"/>
  <c r="N11296" i="3" s="1"/>
  <c r="M11303" i="3"/>
  <c r="N11303" i="3" s="1"/>
  <c r="M11307" i="3"/>
  <c r="N11307" i="3" s="1"/>
  <c r="M11310" i="3"/>
  <c r="N11310" i="3" s="1"/>
  <c r="M11314" i="3"/>
  <c r="N11314" i="3" s="1"/>
  <c r="M11317" i="3"/>
  <c r="N11317" i="3" s="1"/>
  <c r="M11321" i="3"/>
  <c r="N11321" i="3" s="1"/>
  <c r="M11324" i="3"/>
  <c r="N11324" i="3" s="1"/>
  <c r="M11328" i="3"/>
  <c r="N11328" i="3" s="1"/>
  <c r="M11335" i="3"/>
  <c r="N11335" i="3" s="1"/>
  <c r="M11339" i="3"/>
  <c r="N11339" i="3" s="1"/>
  <c r="M11342" i="3"/>
  <c r="N11342" i="3" s="1"/>
  <c r="M11197" i="3"/>
  <c r="N11197" i="3" s="1"/>
  <c r="M11201" i="3"/>
  <c r="N11201" i="3" s="1"/>
  <c r="M11204" i="3"/>
  <c r="N11204" i="3" s="1"/>
  <c r="M11208" i="3"/>
  <c r="N11208" i="3" s="1"/>
  <c r="M11215" i="3"/>
  <c r="N11215" i="3" s="1"/>
  <c r="M11219" i="3"/>
  <c r="N11219" i="3" s="1"/>
  <c r="M11222" i="3"/>
  <c r="N11222" i="3" s="1"/>
  <c r="M11226" i="3"/>
  <c r="N11226" i="3" s="1"/>
  <c r="M11229" i="3"/>
  <c r="N11229" i="3" s="1"/>
  <c r="M11233" i="3"/>
  <c r="N11233" i="3" s="1"/>
  <c r="M11236" i="3"/>
  <c r="N11236" i="3" s="1"/>
  <c r="M11240" i="3"/>
  <c r="N11240" i="3" s="1"/>
  <c r="M11247" i="3"/>
  <c r="N11247" i="3" s="1"/>
  <c r="M11251" i="3"/>
  <c r="N11251" i="3" s="1"/>
  <c r="M11254" i="3"/>
  <c r="N11254" i="3" s="1"/>
  <c r="M11258" i="3"/>
  <c r="N11258" i="3" s="1"/>
  <c r="M11261" i="3"/>
  <c r="N11261" i="3" s="1"/>
  <c r="M11265" i="3"/>
  <c r="N11265" i="3" s="1"/>
  <c r="M11268" i="3"/>
  <c r="N11268" i="3" s="1"/>
  <c r="M11272" i="3"/>
  <c r="N11272" i="3" s="1"/>
  <c r="M11279" i="3"/>
  <c r="N11279" i="3" s="1"/>
  <c r="M11283" i="3"/>
  <c r="N11283" i="3" s="1"/>
  <c r="M11286" i="3"/>
  <c r="N11286" i="3" s="1"/>
  <c r="M11290" i="3"/>
  <c r="N11290" i="3" s="1"/>
  <c r="M11293" i="3"/>
  <c r="N11293" i="3" s="1"/>
  <c r="M11297" i="3"/>
  <c r="N11297" i="3" s="1"/>
  <c r="M11300" i="3"/>
  <c r="N11300" i="3" s="1"/>
  <c r="M11304" i="3"/>
  <c r="N11304" i="3" s="1"/>
  <c r="M11311" i="3"/>
  <c r="N11311" i="3" s="1"/>
  <c r="M11315" i="3"/>
  <c r="N11315" i="3" s="1"/>
  <c r="M11318" i="3"/>
  <c r="N11318" i="3" s="1"/>
  <c r="M11322" i="3"/>
  <c r="N11322" i="3" s="1"/>
  <c r="M11325" i="3"/>
  <c r="N11325" i="3" s="1"/>
  <c r="M11329" i="3"/>
  <c r="N11329" i="3" s="1"/>
  <c r="M11332" i="3"/>
  <c r="N11332" i="3" s="1"/>
  <c r="M11336" i="3"/>
  <c r="N11336" i="3" s="1"/>
  <c r="M11343" i="3"/>
  <c r="N11343" i="3" s="1"/>
  <c r="M11205" i="3"/>
  <c r="N11205" i="3" s="1"/>
  <c r="M11234" i="3"/>
  <c r="N11234" i="3" s="1"/>
  <c r="M11248" i="3"/>
  <c r="N11248" i="3" s="1"/>
  <c r="M11262" i="3"/>
  <c r="N11262" i="3" s="1"/>
  <c r="M11276" i="3"/>
  <c r="N11276" i="3" s="1"/>
  <c r="M11291" i="3"/>
  <c r="N11291" i="3" s="1"/>
  <c r="M11305" i="3"/>
  <c r="N11305" i="3" s="1"/>
  <c r="M11319" i="3"/>
  <c r="N11319" i="3" s="1"/>
  <c r="M11333" i="3"/>
  <c r="N11333" i="3" s="1"/>
  <c r="M11209" i="3"/>
  <c r="N11209" i="3" s="1"/>
  <c r="M11223" i="3"/>
  <c r="N11223" i="3" s="1"/>
  <c r="M11237" i="3"/>
  <c r="N11237" i="3" s="1"/>
  <c r="M11266" i="3"/>
  <c r="N11266" i="3" s="1"/>
  <c r="M11280" i="3"/>
  <c r="N11280" i="3" s="1"/>
  <c r="M11294" i="3"/>
  <c r="N11294" i="3" s="1"/>
  <c r="M11308" i="3"/>
  <c r="N11308" i="3" s="1"/>
  <c r="M11323" i="3"/>
  <c r="N11323" i="3" s="1"/>
  <c r="M11337" i="3"/>
  <c r="N11337" i="3" s="1"/>
  <c r="M11202" i="3"/>
  <c r="N11202" i="3" s="1"/>
  <c r="M11216" i="3"/>
  <c r="N11216" i="3" s="1"/>
  <c r="M11230" i="3"/>
  <c r="N11230" i="3" s="1"/>
  <c r="M11244" i="3"/>
  <c r="N11244" i="3" s="1"/>
  <c r="M11259" i="3"/>
  <c r="N11259" i="3" s="1"/>
  <c r="M11273" i="3"/>
  <c r="N11273" i="3" s="1"/>
  <c r="M11287" i="3"/>
  <c r="N11287" i="3" s="1"/>
  <c r="M11301" i="3"/>
  <c r="N11301" i="3" s="1"/>
  <c r="M11330" i="3"/>
  <c r="N11330" i="3" s="1"/>
  <c r="M11344" i="3"/>
  <c r="N11344" i="3" s="1"/>
  <c r="M10975" i="3"/>
  <c r="N10975" i="3" s="1"/>
  <c r="M10979" i="3"/>
  <c r="N10979" i="3" s="1"/>
  <c r="M10982" i="3"/>
  <c r="N10982" i="3" s="1"/>
  <c r="M10986" i="3"/>
  <c r="N10986" i="3" s="1"/>
  <c r="M10989" i="3"/>
  <c r="N10989" i="3" s="1"/>
  <c r="M10993" i="3"/>
  <c r="N10993" i="3" s="1"/>
  <c r="M10996" i="3"/>
  <c r="N10996" i="3" s="1"/>
  <c r="M11000" i="3"/>
  <c r="N11000" i="3" s="1"/>
  <c r="M11007" i="3"/>
  <c r="N11007" i="3" s="1"/>
  <c r="M11011" i="3"/>
  <c r="N11011" i="3" s="1"/>
  <c r="M11014" i="3"/>
  <c r="N11014" i="3" s="1"/>
  <c r="M11018" i="3"/>
  <c r="N11018" i="3" s="1"/>
  <c r="M11021" i="3"/>
  <c r="N11021" i="3" s="1"/>
  <c r="M11025" i="3"/>
  <c r="N11025" i="3" s="1"/>
  <c r="M11028" i="3"/>
  <c r="N11028" i="3" s="1"/>
  <c r="M11032" i="3"/>
  <c r="N11032" i="3" s="1"/>
  <c r="M11039" i="3"/>
  <c r="N11039" i="3" s="1"/>
  <c r="M11043" i="3"/>
  <c r="N11043" i="3" s="1"/>
  <c r="M11046" i="3"/>
  <c r="N11046" i="3" s="1"/>
  <c r="M11050" i="3"/>
  <c r="N11050" i="3" s="1"/>
  <c r="M11053" i="3"/>
  <c r="N11053" i="3" s="1"/>
  <c r="M11057" i="3"/>
  <c r="N11057" i="3" s="1"/>
  <c r="M11060" i="3"/>
  <c r="N11060" i="3" s="1"/>
  <c r="M10972" i="3"/>
  <c r="N10972" i="3" s="1"/>
  <c r="M10976" i="3"/>
  <c r="N10976" i="3" s="1"/>
  <c r="M10983" i="3"/>
  <c r="N10983" i="3" s="1"/>
  <c r="M10987" i="3"/>
  <c r="N10987" i="3" s="1"/>
  <c r="M10990" i="3"/>
  <c r="N10990" i="3" s="1"/>
  <c r="M10994" i="3"/>
  <c r="N10994" i="3" s="1"/>
  <c r="M10997" i="3"/>
  <c r="N10997" i="3" s="1"/>
  <c r="M11001" i="3"/>
  <c r="N11001" i="3" s="1"/>
  <c r="M11004" i="3"/>
  <c r="N11004" i="3" s="1"/>
  <c r="M11008" i="3"/>
  <c r="N11008" i="3" s="1"/>
  <c r="M11015" i="3"/>
  <c r="N11015" i="3" s="1"/>
  <c r="M11019" i="3"/>
  <c r="N11019" i="3" s="1"/>
  <c r="M11022" i="3"/>
  <c r="N11022" i="3" s="1"/>
  <c r="M11026" i="3"/>
  <c r="N11026" i="3" s="1"/>
  <c r="M11029" i="3"/>
  <c r="N11029" i="3" s="1"/>
  <c r="M11033" i="3"/>
  <c r="N11033" i="3" s="1"/>
  <c r="M11036" i="3"/>
  <c r="N11036" i="3" s="1"/>
  <c r="M11040" i="3"/>
  <c r="N11040" i="3" s="1"/>
  <c r="M11047" i="3"/>
  <c r="N11047" i="3" s="1"/>
  <c r="M11051" i="3"/>
  <c r="N11051" i="3" s="1"/>
  <c r="M11054" i="3"/>
  <c r="N11054" i="3" s="1"/>
  <c r="M11058" i="3"/>
  <c r="N11058" i="3" s="1"/>
  <c r="M10970" i="3"/>
  <c r="N10970" i="3" s="1"/>
  <c r="M10973" i="3"/>
  <c r="N10973" i="3" s="1"/>
  <c r="M10977" i="3"/>
  <c r="N10977" i="3" s="1"/>
  <c r="M10980" i="3"/>
  <c r="N10980" i="3" s="1"/>
  <c r="M10984" i="3"/>
  <c r="N10984" i="3" s="1"/>
  <c r="M10991" i="3"/>
  <c r="N10991" i="3" s="1"/>
  <c r="M10995" i="3"/>
  <c r="N10995" i="3" s="1"/>
  <c r="M10998" i="3"/>
  <c r="N10998" i="3" s="1"/>
  <c r="M11002" i="3"/>
  <c r="N11002" i="3" s="1"/>
  <c r="M11005" i="3"/>
  <c r="N11005" i="3" s="1"/>
  <c r="M11009" i="3"/>
  <c r="N11009" i="3" s="1"/>
  <c r="M11012" i="3"/>
  <c r="N11012" i="3" s="1"/>
  <c r="M11016" i="3"/>
  <c r="N11016" i="3" s="1"/>
  <c r="M11023" i="3"/>
  <c r="N11023" i="3" s="1"/>
  <c r="M11027" i="3"/>
  <c r="N11027" i="3" s="1"/>
  <c r="M11030" i="3"/>
  <c r="N11030" i="3" s="1"/>
  <c r="M11034" i="3"/>
  <c r="N11034" i="3" s="1"/>
  <c r="M11037" i="3"/>
  <c r="N11037" i="3" s="1"/>
  <c r="M11041" i="3"/>
  <c r="N11041" i="3" s="1"/>
  <c r="M11044" i="3"/>
  <c r="N11044" i="3" s="1"/>
  <c r="M11048" i="3"/>
  <c r="N11048" i="3" s="1"/>
  <c r="M11055" i="3"/>
  <c r="N11055" i="3" s="1"/>
  <c r="M11059" i="3"/>
  <c r="N11059" i="3" s="1"/>
  <c r="M10978" i="3"/>
  <c r="N10978" i="3" s="1"/>
  <c r="M10992" i="3"/>
  <c r="N10992" i="3" s="1"/>
  <c r="M11006" i="3"/>
  <c r="N11006" i="3" s="1"/>
  <c r="M11020" i="3"/>
  <c r="N11020" i="3" s="1"/>
  <c r="M11035" i="3"/>
  <c r="N11035" i="3" s="1"/>
  <c r="M11049" i="3"/>
  <c r="N11049" i="3" s="1"/>
  <c r="M10981" i="3"/>
  <c r="N10981" i="3" s="1"/>
  <c r="M11010" i="3"/>
  <c r="N11010" i="3" s="1"/>
  <c r="M11024" i="3"/>
  <c r="N11024" i="3" s="1"/>
  <c r="M11038" i="3"/>
  <c r="N11038" i="3" s="1"/>
  <c r="M11052" i="3"/>
  <c r="N11052" i="3" s="1"/>
  <c r="M10974" i="3"/>
  <c r="N10974" i="3" s="1"/>
  <c r="M10988" i="3"/>
  <c r="N10988" i="3" s="1"/>
  <c r="M11003" i="3"/>
  <c r="N11003" i="3" s="1"/>
  <c r="M11017" i="3"/>
  <c r="N11017" i="3" s="1"/>
  <c r="M11031" i="3"/>
  <c r="N11031" i="3" s="1"/>
  <c r="M11045" i="3"/>
  <c r="N11045" i="3" s="1"/>
  <c r="M10503" i="3"/>
  <c r="N10503" i="3" s="1"/>
  <c r="M10507" i="3"/>
  <c r="N10507" i="3" s="1"/>
  <c r="M10510" i="3"/>
  <c r="N10510" i="3" s="1"/>
  <c r="M10514" i="3"/>
  <c r="N10514" i="3" s="1"/>
  <c r="M10517" i="3"/>
  <c r="N10517" i="3" s="1"/>
  <c r="M10521" i="3"/>
  <c r="N10521" i="3" s="1"/>
  <c r="M10524" i="3"/>
  <c r="N10524" i="3" s="1"/>
  <c r="M10528" i="3"/>
  <c r="N10528" i="3" s="1"/>
  <c r="M10535" i="3"/>
  <c r="N10535" i="3" s="1"/>
  <c r="M10539" i="3"/>
  <c r="N10539" i="3" s="1"/>
  <c r="M10542" i="3"/>
  <c r="N10542" i="3" s="1"/>
  <c r="M10546" i="3"/>
  <c r="N10546" i="3" s="1"/>
  <c r="M10549" i="3"/>
  <c r="N10549" i="3" s="1"/>
  <c r="M10553" i="3"/>
  <c r="N10553" i="3" s="1"/>
  <c r="M10556" i="3"/>
  <c r="N10556" i="3" s="1"/>
  <c r="M10560" i="3"/>
  <c r="N10560" i="3" s="1"/>
  <c r="M10567" i="3"/>
  <c r="N10567" i="3" s="1"/>
  <c r="M10571" i="3"/>
  <c r="N10571" i="3" s="1"/>
  <c r="M10574" i="3"/>
  <c r="N10574" i="3" s="1"/>
  <c r="M10578" i="3"/>
  <c r="N10578" i="3" s="1"/>
  <c r="M10581" i="3"/>
  <c r="N10581" i="3" s="1"/>
  <c r="M10585" i="3"/>
  <c r="N10585" i="3" s="1"/>
  <c r="M10588" i="3"/>
  <c r="N10588" i="3" s="1"/>
  <c r="M10592" i="3"/>
  <c r="N10592" i="3" s="1"/>
  <c r="M10599" i="3"/>
  <c r="N10599" i="3" s="1"/>
  <c r="M10603" i="3"/>
  <c r="N10603" i="3" s="1"/>
  <c r="M10606" i="3"/>
  <c r="N10606" i="3" s="1"/>
  <c r="M10610" i="3"/>
  <c r="N10610" i="3" s="1"/>
  <c r="M10613" i="3"/>
  <c r="N10613" i="3" s="1"/>
  <c r="M10617" i="3"/>
  <c r="N10617" i="3" s="1"/>
  <c r="M10620" i="3"/>
  <c r="N10620" i="3" s="1"/>
  <c r="M10624" i="3"/>
  <c r="N10624" i="3" s="1"/>
  <c r="M10631" i="3"/>
  <c r="N10631" i="3" s="1"/>
  <c r="M10635" i="3"/>
  <c r="N10635" i="3" s="1"/>
  <c r="M10638" i="3"/>
  <c r="N10638" i="3" s="1"/>
  <c r="M10642" i="3"/>
  <c r="N10642" i="3" s="1"/>
  <c r="M10645" i="3"/>
  <c r="N10645" i="3" s="1"/>
  <c r="M10649" i="3"/>
  <c r="N10649" i="3" s="1"/>
  <c r="M10652" i="3"/>
  <c r="N10652" i="3" s="1"/>
  <c r="M10656" i="3"/>
  <c r="N10656" i="3" s="1"/>
  <c r="M10663" i="3"/>
  <c r="N10663" i="3" s="1"/>
  <c r="M10667" i="3"/>
  <c r="N10667" i="3" s="1"/>
  <c r="M10670" i="3"/>
  <c r="N10670" i="3" s="1"/>
  <c r="M10674" i="3"/>
  <c r="N10674" i="3" s="1"/>
  <c r="M10677" i="3"/>
  <c r="N10677" i="3" s="1"/>
  <c r="M10681" i="3"/>
  <c r="N10681" i="3" s="1"/>
  <c r="M10684" i="3"/>
  <c r="N10684" i="3" s="1"/>
  <c r="M10688" i="3"/>
  <c r="N10688" i="3" s="1"/>
  <c r="M10695" i="3"/>
  <c r="N10695" i="3" s="1"/>
  <c r="M10699" i="3"/>
  <c r="N10699" i="3" s="1"/>
  <c r="M10702" i="3"/>
  <c r="N10702" i="3" s="1"/>
  <c r="M10706" i="3"/>
  <c r="N10706" i="3" s="1"/>
  <c r="M10709" i="3"/>
  <c r="N10709" i="3" s="1"/>
  <c r="M10713" i="3"/>
  <c r="N10713" i="3" s="1"/>
  <c r="M10716" i="3"/>
  <c r="N10716" i="3" s="1"/>
  <c r="M10720" i="3"/>
  <c r="N10720" i="3" s="1"/>
  <c r="M10727" i="3"/>
  <c r="N10727" i="3" s="1"/>
  <c r="M10731" i="3"/>
  <c r="N10731" i="3" s="1"/>
  <c r="M10734" i="3"/>
  <c r="N10734" i="3" s="1"/>
  <c r="M10738" i="3"/>
  <c r="N10738" i="3" s="1"/>
  <c r="M10741" i="3"/>
  <c r="N10741" i="3" s="1"/>
  <c r="M10745" i="3"/>
  <c r="N10745" i="3" s="1"/>
  <c r="M10748" i="3"/>
  <c r="N10748" i="3" s="1"/>
  <c r="M10752" i="3"/>
  <c r="N10752" i="3" s="1"/>
  <c r="M10759" i="3"/>
  <c r="N10759" i="3" s="1"/>
  <c r="M10500" i="3"/>
  <c r="N10500" i="3" s="1"/>
  <c r="M10504" i="3"/>
  <c r="N10504" i="3" s="1"/>
  <c r="M10511" i="3"/>
  <c r="N10511" i="3" s="1"/>
  <c r="M10515" i="3"/>
  <c r="N10515" i="3" s="1"/>
  <c r="M10518" i="3"/>
  <c r="N10518" i="3" s="1"/>
  <c r="M10522" i="3"/>
  <c r="N10522" i="3" s="1"/>
  <c r="M10525" i="3"/>
  <c r="N10525" i="3" s="1"/>
  <c r="M10529" i="3"/>
  <c r="N10529" i="3" s="1"/>
  <c r="M10532" i="3"/>
  <c r="N10532" i="3" s="1"/>
  <c r="M10536" i="3"/>
  <c r="N10536" i="3" s="1"/>
  <c r="M10543" i="3"/>
  <c r="N10543" i="3" s="1"/>
  <c r="M10547" i="3"/>
  <c r="N10547" i="3" s="1"/>
  <c r="M10550" i="3"/>
  <c r="N10550" i="3" s="1"/>
  <c r="M10554" i="3"/>
  <c r="N10554" i="3" s="1"/>
  <c r="M10557" i="3"/>
  <c r="N10557" i="3" s="1"/>
  <c r="M10561" i="3"/>
  <c r="N10561" i="3" s="1"/>
  <c r="M10564" i="3"/>
  <c r="N10564" i="3" s="1"/>
  <c r="M10568" i="3"/>
  <c r="N10568" i="3" s="1"/>
  <c r="M10575" i="3"/>
  <c r="N10575" i="3" s="1"/>
  <c r="M10579" i="3"/>
  <c r="N10579" i="3" s="1"/>
  <c r="M10582" i="3"/>
  <c r="N10582" i="3" s="1"/>
  <c r="M10586" i="3"/>
  <c r="N10586" i="3" s="1"/>
  <c r="M10589" i="3"/>
  <c r="N10589" i="3" s="1"/>
  <c r="M10593" i="3"/>
  <c r="N10593" i="3" s="1"/>
  <c r="M10596" i="3"/>
  <c r="N10596" i="3" s="1"/>
  <c r="M10600" i="3"/>
  <c r="N10600" i="3" s="1"/>
  <c r="M10607" i="3"/>
  <c r="N10607" i="3" s="1"/>
  <c r="M10611" i="3"/>
  <c r="N10611" i="3" s="1"/>
  <c r="M10614" i="3"/>
  <c r="N10614" i="3" s="1"/>
  <c r="M10618" i="3"/>
  <c r="N10618" i="3" s="1"/>
  <c r="M10621" i="3"/>
  <c r="N10621" i="3" s="1"/>
  <c r="M10625" i="3"/>
  <c r="N10625" i="3" s="1"/>
  <c r="M10628" i="3"/>
  <c r="N10628" i="3" s="1"/>
  <c r="M10632" i="3"/>
  <c r="N10632" i="3" s="1"/>
  <c r="M10639" i="3"/>
  <c r="N10639" i="3" s="1"/>
  <c r="M10643" i="3"/>
  <c r="N10643" i="3" s="1"/>
  <c r="M10646" i="3"/>
  <c r="N10646" i="3" s="1"/>
  <c r="M10650" i="3"/>
  <c r="N10650" i="3" s="1"/>
  <c r="M10653" i="3"/>
  <c r="N10653" i="3" s="1"/>
  <c r="M10657" i="3"/>
  <c r="N10657" i="3" s="1"/>
  <c r="M10660" i="3"/>
  <c r="N10660" i="3" s="1"/>
  <c r="M10664" i="3"/>
  <c r="N10664" i="3" s="1"/>
  <c r="M10671" i="3"/>
  <c r="N10671" i="3" s="1"/>
  <c r="M10675" i="3"/>
  <c r="N10675" i="3" s="1"/>
  <c r="M10678" i="3"/>
  <c r="N10678" i="3" s="1"/>
  <c r="M10682" i="3"/>
  <c r="N10682" i="3" s="1"/>
  <c r="M10685" i="3"/>
  <c r="N10685" i="3" s="1"/>
  <c r="M10689" i="3"/>
  <c r="N10689" i="3" s="1"/>
  <c r="M10692" i="3"/>
  <c r="N10692" i="3" s="1"/>
  <c r="M10696" i="3"/>
  <c r="N10696" i="3" s="1"/>
  <c r="M10703" i="3"/>
  <c r="N10703" i="3" s="1"/>
  <c r="M10707" i="3"/>
  <c r="N10707" i="3" s="1"/>
  <c r="M10710" i="3"/>
  <c r="N10710" i="3" s="1"/>
  <c r="M10714" i="3"/>
  <c r="N10714" i="3" s="1"/>
  <c r="M10717" i="3"/>
  <c r="N10717" i="3" s="1"/>
  <c r="M10721" i="3"/>
  <c r="N10721" i="3" s="1"/>
  <c r="M10724" i="3"/>
  <c r="N10724" i="3" s="1"/>
  <c r="M10728" i="3"/>
  <c r="N10728" i="3" s="1"/>
  <c r="M10735" i="3"/>
  <c r="N10735" i="3" s="1"/>
  <c r="M10739" i="3"/>
  <c r="N10739" i="3" s="1"/>
  <c r="M10742" i="3"/>
  <c r="N10742" i="3" s="1"/>
  <c r="M10746" i="3"/>
  <c r="N10746" i="3" s="1"/>
  <c r="M10749" i="3"/>
  <c r="N10749" i="3" s="1"/>
  <c r="M10753" i="3"/>
  <c r="N10753" i="3" s="1"/>
  <c r="M10756" i="3"/>
  <c r="N10756" i="3" s="1"/>
  <c r="M10760" i="3"/>
  <c r="N10760" i="3" s="1"/>
  <c r="M10498" i="3"/>
  <c r="N10498" i="3" s="1"/>
  <c r="M10501" i="3"/>
  <c r="N10501" i="3" s="1"/>
  <c r="M10505" i="3"/>
  <c r="N10505" i="3" s="1"/>
  <c r="M10508" i="3"/>
  <c r="N10508" i="3" s="1"/>
  <c r="M10512" i="3"/>
  <c r="N10512" i="3" s="1"/>
  <c r="M10519" i="3"/>
  <c r="N10519" i="3" s="1"/>
  <c r="M10523" i="3"/>
  <c r="N10523" i="3" s="1"/>
  <c r="M10526" i="3"/>
  <c r="N10526" i="3" s="1"/>
  <c r="M10530" i="3"/>
  <c r="N10530" i="3" s="1"/>
  <c r="M10533" i="3"/>
  <c r="N10533" i="3" s="1"/>
  <c r="M10537" i="3"/>
  <c r="N10537" i="3" s="1"/>
  <c r="M10540" i="3"/>
  <c r="N10540" i="3" s="1"/>
  <c r="M10544" i="3"/>
  <c r="N10544" i="3" s="1"/>
  <c r="M10551" i="3"/>
  <c r="N10551" i="3" s="1"/>
  <c r="M10555" i="3"/>
  <c r="N10555" i="3" s="1"/>
  <c r="M10558" i="3"/>
  <c r="N10558" i="3" s="1"/>
  <c r="M10562" i="3"/>
  <c r="N10562" i="3" s="1"/>
  <c r="M10565" i="3"/>
  <c r="N10565" i="3" s="1"/>
  <c r="M10569" i="3"/>
  <c r="N10569" i="3" s="1"/>
  <c r="M10572" i="3"/>
  <c r="N10572" i="3" s="1"/>
  <c r="M10576" i="3"/>
  <c r="N10576" i="3" s="1"/>
  <c r="M10583" i="3"/>
  <c r="N10583" i="3" s="1"/>
  <c r="M10506" i="3"/>
  <c r="N10506" i="3" s="1"/>
  <c r="M10520" i="3"/>
  <c r="N10520" i="3" s="1"/>
  <c r="M10534" i="3"/>
  <c r="N10534" i="3" s="1"/>
  <c r="M10548" i="3"/>
  <c r="N10548" i="3" s="1"/>
  <c r="M10563" i="3"/>
  <c r="N10563" i="3" s="1"/>
  <c r="M10577" i="3"/>
  <c r="N10577" i="3" s="1"/>
  <c r="M10595" i="3"/>
  <c r="N10595" i="3" s="1"/>
  <c r="M10602" i="3"/>
  <c r="N10602" i="3" s="1"/>
  <c r="M10609" i="3"/>
  <c r="N10609" i="3" s="1"/>
  <c r="M10616" i="3"/>
  <c r="N10616" i="3" s="1"/>
  <c r="M10623" i="3"/>
  <c r="N10623" i="3" s="1"/>
  <c r="M10630" i="3"/>
  <c r="N10630" i="3" s="1"/>
  <c r="M10637" i="3"/>
  <c r="N10637" i="3" s="1"/>
  <c r="M10644" i="3"/>
  <c r="N10644" i="3" s="1"/>
  <c r="M10659" i="3"/>
  <c r="N10659" i="3" s="1"/>
  <c r="M10666" i="3"/>
  <c r="N10666" i="3" s="1"/>
  <c r="M10673" i="3"/>
  <c r="N10673" i="3" s="1"/>
  <c r="M10680" i="3"/>
  <c r="N10680" i="3" s="1"/>
  <c r="M10687" i="3"/>
  <c r="N10687" i="3" s="1"/>
  <c r="M10694" i="3"/>
  <c r="N10694" i="3" s="1"/>
  <c r="M10701" i="3"/>
  <c r="N10701" i="3" s="1"/>
  <c r="M10708" i="3"/>
  <c r="N10708" i="3" s="1"/>
  <c r="M10723" i="3"/>
  <c r="N10723" i="3" s="1"/>
  <c r="M10730" i="3"/>
  <c r="N10730" i="3" s="1"/>
  <c r="M10737" i="3"/>
  <c r="N10737" i="3" s="1"/>
  <c r="M10744" i="3"/>
  <c r="N10744" i="3" s="1"/>
  <c r="M10751" i="3"/>
  <c r="N10751" i="3" s="1"/>
  <c r="M10758" i="3"/>
  <c r="N10758" i="3" s="1"/>
  <c r="M10509" i="3"/>
  <c r="N10509" i="3" s="1"/>
  <c r="M10538" i="3"/>
  <c r="N10538" i="3" s="1"/>
  <c r="M10552" i="3"/>
  <c r="N10552" i="3" s="1"/>
  <c r="M10566" i="3"/>
  <c r="N10566" i="3" s="1"/>
  <c r="M10580" i="3"/>
  <c r="N10580" i="3" s="1"/>
  <c r="M10590" i="3"/>
  <c r="N10590" i="3" s="1"/>
  <c r="M10597" i="3"/>
  <c r="N10597" i="3" s="1"/>
  <c r="M10604" i="3"/>
  <c r="N10604" i="3" s="1"/>
  <c r="M10619" i="3"/>
  <c r="N10619" i="3" s="1"/>
  <c r="M10626" i="3"/>
  <c r="N10626" i="3" s="1"/>
  <c r="M10633" i="3"/>
  <c r="N10633" i="3" s="1"/>
  <c r="M10640" i="3"/>
  <c r="N10640" i="3" s="1"/>
  <c r="M10647" i="3"/>
  <c r="N10647" i="3" s="1"/>
  <c r="M10654" i="3"/>
  <c r="N10654" i="3" s="1"/>
  <c r="M10661" i="3"/>
  <c r="N10661" i="3" s="1"/>
  <c r="M10668" i="3"/>
  <c r="N10668" i="3" s="1"/>
  <c r="M10683" i="3"/>
  <c r="N10683" i="3" s="1"/>
  <c r="M10690" i="3"/>
  <c r="N10690" i="3" s="1"/>
  <c r="M10697" i="3"/>
  <c r="N10697" i="3" s="1"/>
  <c r="M10704" i="3"/>
  <c r="N10704" i="3" s="1"/>
  <c r="M10711" i="3"/>
  <c r="N10711" i="3" s="1"/>
  <c r="M10718" i="3"/>
  <c r="N10718" i="3" s="1"/>
  <c r="M10725" i="3"/>
  <c r="N10725" i="3" s="1"/>
  <c r="M10732" i="3"/>
  <c r="N10732" i="3" s="1"/>
  <c r="M10747" i="3"/>
  <c r="N10747" i="3" s="1"/>
  <c r="M10754" i="3"/>
  <c r="N10754" i="3" s="1"/>
  <c r="M10761" i="3"/>
  <c r="N10761" i="3" s="1"/>
  <c r="M10499" i="3"/>
  <c r="N10499" i="3" s="1"/>
  <c r="M10513" i="3"/>
  <c r="N10513" i="3" s="1"/>
  <c r="M10527" i="3"/>
  <c r="N10527" i="3" s="1"/>
  <c r="M10541" i="3"/>
  <c r="N10541" i="3" s="1"/>
  <c r="M10570" i="3"/>
  <c r="N10570" i="3" s="1"/>
  <c r="M10584" i="3"/>
  <c r="N10584" i="3" s="1"/>
  <c r="M10591" i="3"/>
  <c r="N10591" i="3" s="1"/>
  <c r="M10598" i="3"/>
  <c r="N10598" i="3" s="1"/>
  <c r="M10605" i="3"/>
  <c r="N10605" i="3" s="1"/>
  <c r="M10612" i="3"/>
  <c r="N10612" i="3" s="1"/>
  <c r="M10627" i="3"/>
  <c r="N10627" i="3" s="1"/>
  <c r="M10634" i="3"/>
  <c r="N10634" i="3" s="1"/>
  <c r="M10641" i="3"/>
  <c r="N10641" i="3" s="1"/>
  <c r="M10648" i="3"/>
  <c r="N10648" i="3" s="1"/>
  <c r="M10655" i="3"/>
  <c r="N10655" i="3" s="1"/>
  <c r="M10662" i="3"/>
  <c r="N10662" i="3" s="1"/>
  <c r="M10669" i="3"/>
  <c r="N10669" i="3" s="1"/>
  <c r="M10676" i="3"/>
  <c r="N10676" i="3" s="1"/>
  <c r="M10691" i="3"/>
  <c r="N10691" i="3" s="1"/>
  <c r="M10698" i="3"/>
  <c r="N10698" i="3" s="1"/>
  <c r="M10705" i="3"/>
  <c r="N10705" i="3" s="1"/>
  <c r="M10712" i="3"/>
  <c r="N10712" i="3" s="1"/>
  <c r="M10719" i="3"/>
  <c r="N10719" i="3" s="1"/>
  <c r="M10726" i="3"/>
  <c r="N10726" i="3" s="1"/>
  <c r="M10733" i="3"/>
  <c r="N10733" i="3" s="1"/>
  <c r="M10740" i="3"/>
  <c r="N10740" i="3" s="1"/>
  <c r="M10755" i="3"/>
  <c r="N10755" i="3" s="1"/>
  <c r="M10531" i="3"/>
  <c r="N10531" i="3" s="1"/>
  <c r="M10587" i="3"/>
  <c r="N10587" i="3" s="1"/>
  <c r="M10615" i="3"/>
  <c r="N10615" i="3" s="1"/>
  <c r="M10672" i="3"/>
  <c r="N10672" i="3" s="1"/>
  <c r="M10700" i="3"/>
  <c r="N10700" i="3" s="1"/>
  <c r="M10729" i="3"/>
  <c r="N10729" i="3" s="1"/>
  <c r="M10757" i="3"/>
  <c r="N10757" i="3" s="1"/>
  <c r="M10545" i="3"/>
  <c r="N10545" i="3" s="1"/>
  <c r="M10594" i="3"/>
  <c r="N10594" i="3" s="1"/>
  <c r="M10622" i="3"/>
  <c r="N10622" i="3" s="1"/>
  <c r="M10651" i="3"/>
  <c r="N10651" i="3" s="1"/>
  <c r="M10679" i="3"/>
  <c r="N10679" i="3" s="1"/>
  <c r="M10736" i="3"/>
  <c r="N10736" i="3" s="1"/>
  <c r="M10516" i="3"/>
  <c r="N10516" i="3" s="1"/>
  <c r="M10573" i="3"/>
  <c r="N10573" i="3" s="1"/>
  <c r="M10608" i="3"/>
  <c r="N10608" i="3" s="1"/>
  <c r="M10636" i="3"/>
  <c r="N10636" i="3" s="1"/>
  <c r="M10665" i="3"/>
  <c r="N10665" i="3" s="1"/>
  <c r="M10693" i="3"/>
  <c r="N10693" i="3" s="1"/>
  <c r="M10722" i="3"/>
  <c r="N10722" i="3" s="1"/>
  <c r="M10750" i="3"/>
  <c r="N10750" i="3" s="1"/>
  <c r="M10350" i="3"/>
  <c r="N10350" i="3" s="1"/>
  <c r="M10354" i="3"/>
  <c r="N10354" i="3" s="1"/>
  <c r="M10357" i="3"/>
  <c r="N10357" i="3" s="1"/>
  <c r="M10361" i="3"/>
  <c r="N10361" i="3" s="1"/>
  <c r="M10364" i="3"/>
  <c r="N10364" i="3" s="1"/>
  <c r="M10351" i="3"/>
  <c r="N10351" i="3" s="1"/>
  <c r="M10355" i="3"/>
  <c r="N10355" i="3" s="1"/>
  <c r="M10358" i="3"/>
  <c r="N10358" i="3" s="1"/>
  <c r="M10362" i="3"/>
  <c r="N10362" i="3" s="1"/>
  <c r="M10365" i="3"/>
  <c r="N10365" i="3" s="1"/>
  <c r="M10348" i="3"/>
  <c r="N10348" i="3" s="1"/>
  <c r="M10352" i="3"/>
  <c r="N10352" i="3" s="1"/>
  <c r="M10359" i="3"/>
  <c r="N10359" i="3" s="1"/>
  <c r="M10363" i="3"/>
  <c r="N10363" i="3" s="1"/>
  <c r="M10366" i="3"/>
  <c r="N10366" i="3" s="1"/>
  <c r="M10349" i="3"/>
  <c r="N10349" i="3" s="1"/>
  <c r="M10353" i="3"/>
  <c r="N10353" i="3" s="1"/>
  <c r="M10356" i="3"/>
  <c r="N10356" i="3" s="1"/>
  <c r="M10360" i="3"/>
  <c r="N10360" i="3" s="1"/>
  <c r="M9976" i="3"/>
  <c r="N9976" i="3" s="1"/>
  <c r="M9983" i="3"/>
  <c r="N9983" i="3" s="1"/>
  <c r="M9987" i="3"/>
  <c r="N9987" i="3" s="1"/>
  <c r="M9990" i="3"/>
  <c r="N9990" i="3" s="1"/>
  <c r="M9994" i="3"/>
  <c r="N9994" i="3" s="1"/>
  <c r="M9997" i="3"/>
  <c r="N9997" i="3" s="1"/>
  <c r="M10001" i="3"/>
  <c r="N10001" i="3" s="1"/>
  <c r="M10004" i="3"/>
  <c r="N10004" i="3" s="1"/>
  <c r="M10008" i="3"/>
  <c r="N10008" i="3" s="1"/>
  <c r="M10015" i="3"/>
  <c r="N10015" i="3" s="1"/>
  <c r="M10019" i="3"/>
  <c r="N10019" i="3" s="1"/>
  <c r="M10022" i="3"/>
  <c r="N10022" i="3" s="1"/>
  <c r="M9977" i="3"/>
  <c r="N9977" i="3" s="1"/>
  <c r="M9980" i="3"/>
  <c r="N9980" i="3" s="1"/>
  <c r="M9984" i="3"/>
  <c r="N9984" i="3" s="1"/>
  <c r="M9991" i="3"/>
  <c r="N9991" i="3" s="1"/>
  <c r="M9995" i="3"/>
  <c r="N9995" i="3" s="1"/>
  <c r="M9998" i="3"/>
  <c r="N9998" i="3" s="1"/>
  <c r="M10002" i="3"/>
  <c r="N10002" i="3" s="1"/>
  <c r="M10005" i="3"/>
  <c r="N10005" i="3" s="1"/>
  <c r="M10009" i="3"/>
  <c r="N10009" i="3" s="1"/>
  <c r="M10012" i="3"/>
  <c r="N10012" i="3" s="1"/>
  <c r="M10016" i="3"/>
  <c r="N10016" i="3" s="1"/>
  <c r="M10023" i="3"/>
  <c r="N10023" i="3" s="1"/>
  <c r="M10027" i="3"/>
  <c r="N10027" i="3" s="1"/>
  <c r="M10030" i="3"/>
  <c r="N10030" i="3" s="1"/>
  <c r="M10034" i="3"/>
  <c r="N10034" i="3" s="1"/>
  <c r="M10037" i="3"/>
  <c r="N10037" i="3" s="1"/>
  <c r="M10041" i="3"/>
  <c r="N10041" i="3" s="1"/>
  <c r="M10044" i="3"/>
  <c r="N10044" i="3" s="1"/>
  <c r="M10048" i="3"/>
  <c r="N10048" i="3" s="1"/>
  <c r="M10055" i="3"/>
  <c r="N10055" i="3" s="1"/>
  <c r="M10059" i="3"/>
  <c r="N10059" i="3" s="1"/>
  <c r="M10062" i="3"/>
  <c r="N10062" i="3" s="1"/>
  <c r="M10066" i="3"/>
  <c r="N10066" i="3" s="1"/>
  <c r="M10069" i="3"/>
  <c r="N10069" i="3" s="1"/>
  <c r="M10073" i="3"/>
  <c r="N10073" i="3" s="1"/>
  <c r="M10076" i="3"/>
  <c r="N10076" i="3" s="1"/>
  <c r="M10080" i="3"/>
  <c r="N10080" i="3" s="1"/>
  <c r="M10087" i="3"/>
  <c r="N10087" i="3" s="1"/>
  <c r="M10091" i="3"/>
  <c r="N10091" i="3" s="1"/>
  <c r="M10094" i="3"/>
  <c r="N10094" i="3" s="1"/>
  <c r="M10098" i="3"/>
  <c r="N10098" i="3" s="1"/>
  <c r="M10101" i="3"/>
  <c r="N10101" i="3" s="1"/>
  <c r="M10105" i="3"/>
  <c r="N10105" i="3" s="1"/>
  <c r="M10108" i="3"/>
  <c r="N10108" i="3" s="1"/>
  <c r="M10112" i="3"/>
  <c r="N10112" i="3" s="1"/>
  <c r="M10119" i="3"/>
  <c r="N10119" i="3" s="1"/>
  <c r="M10123" i="3"/>
  <c r="N10123" i="3" s="1"/>
  <c r="M10126" i="3"/>
  <c r="N10126" i="3" s="1"/>
  <c r="M10130" i="3"/>
  <c r="N10130" i="3" s="1"/>
  <c r="M10133" i="3"/>
  <c r="N10133" i="3" s="1"/>
  <c r="M10137" i="3"/>
  <c r="N10137" i="3" s="1"/>
  <c r="M10140" i="3"/>
  <c r="N10140" i="3" s="1"/>
  <c r="M10144" i="3"/>
  <c r="N10144" i="3" s="1"/>
  <c r="M10151" i="3"/>
  <c r="N10151" i="3" s="1"/>
  <c r="M10155" i="3"/>
  <c r="N10155" i="3" s="1"/>
  <c r="M10158" i="3"/>
  <c r="N10158" i="3" s="1"/>
  <c r="M10162" i="3"/>
  <c r="N10162" i="3" s="1"/>
  <c r="M10165" i="3"/>
  <c r="N10165" i="3" s="1"/>
  <c r="M10169" i="3"/>
  <c r="N10169" i="3" s="1"/>
  <c r="M10172" i="3"/>
  <c r="N10172" i="3" s="1"/>
  <c r="M9974" i="3"/>
  <c r="N9974" i="3" s="1"/>
  <c r="M9978" i="3"/>
  <c r="N9978" i="3" s="1"/>
  <c r="M9981" i="3"/>
  <c r="N9981" i="3" s="1"/>
  <c r="M9985" i="3"/>
  <c r="N9985" i="3" s="1"/>
  <c r="M9988" i="3"/>
  <c r="N9988" i="3" s="1"/>
  <c r="M9992" i="3"/>
  <c r="N9992" i="3" s="1"/>
  <c r="M9999" i="3"/>
  <c r="N9999" i="3" s="1"/>
  <c r="M10003" i="3"/>
  <c r="N10003" i="3" s="1"/>
  <c r="M10006" i="3"/>
  <c r="N10006" i="3" s="1"/>
  <c r="M10010" i="3"/>
  <c r="N10010" i="3" s="1"/>
  <c r="M10013" i="3"/>
  <c r="N10013" i="3" s="1"/>
  <c r="M10017" i="3"/>
  <c r="N10017" i="3" s="1"/>
  <c r="M10020" i="3"/>
  <c r="N10020" i="3" s="1"/>
  <c r="M10024" i="3"/>
  <c r="N10024" i="3" s="1"/>
  <c r="M10031" i="3"/>
  <c r="N10031" i="3" s="1"/>
  <c r="M10035" i="3"/>
  <c r="N10035" i="3" s="1"/>
  <c r="M10038" i="3"/>
  <c r="N10038" i="3" s="1"/>
  <c r="M10042" i="3"/>
  <c r="N10042" i="3" s="1"/>
  <c r="M10045" i="3"/>
  <c r="N10045" i="3" s="1"/>
  <c r="M10049" i="3"/>
  <c r="N10049" i="3" s="1"/>
  <c r="M10052" i="3"/>
  <c r="N10052" i="3" s="1"/>
  <c r="M10056" i="3"/>
  <c r="N10056" i="3" s="1"/>
  <c r="M10063" i="3"/>
  <c r="N10063" i="3" s="1"/>
  <c r="M10067" i="3"/>
  <c r="N10067" i="3" s="1"/>
  <c r="M10070" i="3"/>
  <c r="N10070" i="3" s="1"/>
  <c r="M10074" i="3"/>
  <c r="N10074" i="3" s="1"/>
  <c r="M10077" i="3"/>
  <c r="N10077" i="3" s="1"/>
  <c r="M10081" i="3"/>
  <c r="N10081" i="3" s="1"/>
  <c r="M10084" i="3"/>
  <c r="N10084" i="3" s="1"/>
  <c r="M10088" i="3"/>
  <c r="N10088" i="3" s="1"/>
  <c r="M10095" i="3"/>
  <c r="N10095" i="3" s="1"/>
  <c r="M10099" i="3"/>
  <c r="N10099" i="3" s="1"/>
  <c r="M10102" i="3"/>
  <c r="N10102" i="3" s="1"/>
  <c r="M10106" i="3"/>
  <c r="N10106" i="3" s="1"/>
  <c r="M10109" i="3"/>
  <c r="N10109" i="3" s="1"/>
  <c r="M10113" i="3"/>
  <c r="N10113" i="3" s="1"/>
  <c r="M10116" i="3"/>
  <c r="N10116" i="3" s="1"/>
  <c r="M10120" i="3"/>
  <c r="N10120" i="3" s="1"/>
  <c r="M10127" i="3"/>
  <c r="N10127" i="3" s="1"/>
  <c r="M10131" i="3"/>
  <c r="N10131" i="3" s="1"/>
  <c r="M10134" i="3"/>
  <c r="N10134" i="3" s="1"/>
  <c r="M10138" i="3"/>
  <c r="N10138" i="3" s="1"/>
  <c r="M10141" i="3"/>
  <c r="N10141" i="3" s="1"/>
  <c r="M10145" i="3"/>
  <c r="N10145" i="3" s="1"/>
  <c r="M10148" i="3"/>
  <c r="N10148" i="3" s="1"/>
  <c r="M10152" i="3"/>
  <c r="N10152" i="3" s="1"/>
  <c r="M10159" i="3"/>
  <c r="N10159" i="3" s="1"/>
  <c r="M10163" i="3"/>
  <c r="N10163" i="3" s="1"/>
  <c r="M10166" i="3"/>
  <c r="N10166" i="3" s="1"/>
  <c r="M10170" i="3"/>
  <c r="N10170" i="3" s="1"/>
  <c r="M9975" i="3"/>
  <c r="N9975" i="3" s="1"/>
  <c r="M9979" i="3"/>
  <c r="N9979" i="3" s="1"/>
  <c r="M9982" i="3"/>
  <c r="N9982" i="3" s="1"/>
  <c r="M9986" i="3"/>
  <c r="N9986" i="3" s="1"/>
  <c r="M9989" i="3"/>
  <c r="N9989" i="3" s="1"/>
  <c r="M9993" i="3"/>
  <c r="N9993" i="3" s="1"/>
  <c r="M9996" i="3"/>
  <c r="N9996" i="3" s="1"/>
  <c r="M10000" i="3"/>
  <c r="N10000" i="3" s="1"/>
  <c r="M10007" i="3"/>
  <c r="N10007" i="3" s="1"/>
  <c r="M10011" i="3"/>
  <c r="N10011" i="3" s="1"/>
  <c r="M10014" i="3"/>
  <c r="N10014" i="3" s="1"/>
  <c r="M10018" i="3"/>
  <c r="N10018" i="3" s="1"/>
  <c r="M10021" i="3"/>
  <c r="N10021" i="3" s="1"/>
  <c r="M10025" i="3"/>
  <c r="N10025" i="3" s="1"/>
  <c r="M10028" i="3"/>
  <c r="N10028" i="3" s="1"/>
  <c r="M10032" i="3"/>
  <c r="N10032" i="3" s="1"/>
  <c r="M10039" i="3"/>
  <c r="N10039" i="3" s="1"/>
  <c r="M10043" i="3"/>
  <c r="N10043" i="3" s="1"/>
  <c r="M10046" i="3"/>
  <c r="N10046" i="3" s="1"/>
  <c r="M10050" i="3"/>
  <c r="N10050" i="3" s="1"/>
  <c r="M10053" i="3"/>
  <c r="N10053" i="3" s="1"/>
  <c r="M10057" i="3"/>
  <c r="N10057" i="3" s="1"/>
  <c r="M10060" i="3"/>
  <c r="N10060" i="3" s="1"/>
  <c r="M10064" i="3"/>
  <c r="N10064" i="3" s="1"/>
  <c r="M10071" i="3"/>
  <c r="N10071" i="3" s="1"/>
  <c r="M10075" i="3"/>
  <c r="N10075" i="3" s="1"/>
  <c r="M10078" i="3"/>
  <c r="N10078" i="3" s="1"/>
  <c r="M10082" i="3"/>
  <c r="N10082" i="3" s="1"/>
  <c r="M10085" i="3"/>
  <c r="N10085" i="3" s="1"/>
  <c r="M10089" i="3"/>
  <c r="N10089" i="3" s="1"/>
  <c r="M10092" i="3"/>
  <c r="N10092" i="3" s="1"/>
  <c r="M10096" i="3"/>
  <c r="N10096" i="3" s="1"/>
  <c r="M10103" i="3"/>
  <c r="N10103" i="3" s="1"/>
  <c r="M10107" i="3"/>
  <c r="N10107" i="3" s="1"/>
  <c r="M10110" i="3"/>
  <c r="N10110" i="3" s="1"/>
  <c r="M10114" i="3"/>
  <c r="N10114" i="3" s="1"/>
  <c r="M10117" i="3"/>
  <c r="N10117" i="3" s="1"/>
  <c r="M10121" i="3"/>
  <c r="N10121" i="3" s="1"/>
  <c r="M10124" i="3"/>
  <c r="N10124" i="3" s="1"/>
  <c r="M10128" i="3"/>
  <c r="N10128" i="3" s="1"/>
  <c r="M10135" i="3"/>
  <c r="N10135" i="3" s="1"/>
  <c r="M10139" i="3"/>
  <c r="N10139" i="3" s="1"/>
  <c r="M10142" i="3"/>
  <c r="N10142" i="3" s="1"/>
  <c r="M10146" i="3"/>
  <c r="N10146" i="3" s="1"/>
  <c r="M10149" i="3"/>
  <c r="N10149" i="3" s="1"/>
  <c r="M10153" i="3"/>
  <c r="N10153" i="3" s="1"/>
  <c r="M10156" i="3"/>
  <c r="N10156" i="3" s="1"/>
  <c r="M10160" i="3"/>
  <c r="N10160" i="3" s="1"/>
  <c r="M10167" i="3"/>
  <c r="N10167" i="3" s="1"/>
  <c r="M10171" i="3"/>
  <c r="N10171" i="3" s="1"/>
  <c r="M10036" i="3"/>
  <c r="N10036" i="3" s="1"/>
  <c r="M10051" i="3"/>
  <c r="N10051" i="3" s="1"/>
  <c r="M10065" i="3"/>
  <c r="N10065" i="3" s="1"/>
  <c r="M10079" i="3"/>
  <c r="N10079" i="3" s="1"/>
  <c r="M10093" i="3"/>
  <c r="N10093" i="3" s="1"/>
  <c r="M10122" i="3"/>
  <c r="N10122" i="3" s="1"/>
  <c r="M10136" i="3"/>
  <c r="N10136" i="3" s="1"/>
  <c r="M10150" i="3"/>
  <c r="N10150" i="3" s="1"/>
  <c r="M10164" i="3"/>
  <c r="N10164" i="3" s="1"/>
  <c r="M10026" i="3"/>
  <c r="N10026" i="3" s="1"/>
  <c r="M10040" i="3"/>
  <c r="N10040" i="3" s="1"/>
  <c r="M10054" i="3"/>
  <c r="N10054" i="3" s="1"/>
  <c r="M10068" i="3"/>
  <c r="N10068" i="3" s="1"/>
  <c r="M10083" i="3"/>
  <c r="N10083" i="3" s="1"/>
  <c r="M10097" i="3"/>
  <c r="N10097" i="3" s="1"/>
  <c r="M10111" i="3"/>
  <c r="N10111" i="3" s="1"/>
  <c r="M10125" i="3"/>
  <c r="N10125" i="3" s="1"/>
  <c r="M10154" i="3"/>
  <c r="N10154" i="3" s="1"/>
  <c r="M10168" i="3"/>
  <c r="N10168" i="3" s="1"/>
  <c r="M10029" i="3"/>
  <c r="N10029" i="3" s="1"/>
  <c r="M10058" i="3"/>
  <c r="N10058" i="3" s="1"/>
  <c r="M10072" i="3"/>
  <c r="N10072" i="3" s="1"/>
  <c r="M10086" i="3"/>
  <c r="N10086" i="3" s="1"/>
  <c r="M10100" i="3"/>
  <c r="N10100" i="3" s="1"/>
  <c r="M10115" i="3"/>
  <c r="N10115" i="3" s="1"/>
  <c r="M10129" i="3"/>
  <c r="N10129" i="3" s="1"/>
  <c r="M10143" i="3"/>
  <c r="N10143" i="3" s="1"/>
  <c r="M10157" i="3"/>
  <c r="N10157" i="3" s="1"/>
  <c r="M10132" i="3"/>
  <c r="N10132" i="3" s="1"/>
  <c r="M10033" i="3"/>
  <c r="N10033" i="3" s="1"/>
  <c r="M10090" i="3"/>
  <c r="N10090" i="3" s="1"/>
  <c r="M10147" i="3"/>
  <c r="N10147" i="3" s="1"/>
  <c r="M10047" i="3"/>
  <c r="N10047" i="3" s="1"/>
  <c r="M10104" i="3"/>
  <c r="N10104" i="3" s="1"/>
  <c r="M10161" i="3"/>
  <c r="N10161" i="3" s="1"/>
  <c r="M10061" i="3"/>
  <c r="N10061" i="3" s="1"/>
  <c r="M10118" i="3"/>
  <c r="N10118" i="3" s="1"/>
  <c r="M9777" i="3"/>
  <c r="N9777" i="3" s="1"/>
  <c r="M9780" i="3"/>
  <c r="N9780" i="3" s="1"/>
  <c r="M9784" i="3"/>
  <c r="N9784" i="3" s="1"/>
  <c r="M9791" i="3"/>
  <c r="N9791" i="3" s="1"/>
  <c r="M9795" i="3"/>
  <c r="N9795" i="3" s="1"/>
  <c r="M9774" i="3"/>
  <c r="N9774" i="3" s="1"/>
  <c r="M9778" i="3"/>
  <c r="N9778" i="3" s="1"/>
  <c r="M9781" i="3"/>
  <c r="N9781" i="3" s="1"/>
  <c r="M9785" i="3"/>
  <c r="N9785" i="3" s="1"/>
  <c r="M9788" i="3"/>
  <c r="N9788" i="3" s="1"/>
  <c r="M9792" i="3"/>
  <c r="N9792" i="3" s="1"/>
  <c r="M9775" i="3"/>
  <c r="N9775" i="3" s="1"/>
  <c r="M9779" i="3"/>
  <c r="N9779" i="3" s="1"/>
  <c r="M9782" i="3"/>
  <c r="N9782" i="3" s="1"/>
  <c r="M9786" i="3"/>
  <c r="N9786" i="3" s="1"/>
  <c r="M9789" i="3"/>
  <c r="N9789" i="3" s="1"/>
  <c r="M9793" i="3"/>
  <c r="N9793" i="3" s="1"/>
  <c r="M9796" i="3"/>
  <c r="N9796" i="3" s="1"/>
  <c r="M9776" i="3"/>
  <c r="N9776" i="3" s="1"/>
  <c r="M9783" i="3"/>
  <c r="N9783" i="3" s="1"/>
  <c r="M9787" i="3"/>
  <c r="N9787" i="3" s="1"/>
  <c r="M9790" i="3"/>
  <c r="N9790" i="3" s="1"/>
  <c r="M9794" i="3"/>
  <c r="N9794" i="3" s="1"/>
  <c r="M9797" i="3"/>
  <c r="N9797" i="3" s="1"/>
  <c r="M9458" i="3"/>
  <c r="N9458" i="3" s="1"/>
  <c r="M9461" i="3"/>
  <c r="N9461" i="3" s="1"/>
  <c r="M9464" i="3"/>
  <c r="N9464" i="3" s="1"/>
  <c r="M9470" i="3"/>
  <c r="N9470" i="3" s="1"/>
  <c r="M9474" i="3"/>
  <c r="N9474" i="3" s="1"/>
  <c r="M9477" i="3"/>
  <c r="N9477" i="3" s="1"/>
  <c r="M9480" i="3"/>
  <c r="N9480" i="3" s="1"/>
  <c r="M9486" i="3"/>
  <c r="N9486" i="3" s="1"/>
  <c r="M9490" i="3"/>
  <c r="N9490" i="3" s="1"/>
  <c r="M9493" i="3"/>
  <c r="N9493" i="3" s="1"/>
  <c r="M9496" i="3"/>
  <c r="N9496" i="3" s="1"/>
  <c r="M9502" i="3"/>
  <c r="N9502" i="3" s="1"/>
  <c r="M9455" i="3"/>
  <c r="N9455" i="3" s="1"/>
  <c r="M9459" i="3"/>
  <c r="N9459" i="3" s="1"/>
  <c r="M9465" i="3"/>
  <c r="N9465" i="3" s="1"/>
  <c r="M9468" i="3"/>
  <c r="N9468" i="3" s="1"/>
  <c r="M9471" i="3"/>
  <c r="N9471" i="3" s="1"/>
  <c r="M9475" i="3"/>
  <c r="N9475" i="3" s="1"/>
  <c r="M9481" i="3"/>
  <c r="N9481" i="3" s="1"/>
  <c r="M9484" i="3"/>
  <c r="N9484" i="3" s="1"/>
  <c r="M9487" i="3"/>
  <c r="N9487" i="3" s="1"/>
  <c r="M9491" i="3"/>
  <c r="N9491" i="3" s="1"/>
  <c r="M9497" i="3"/>
  <c r="N9497" i="3" s="1"/>
  <c r="M9500" i="3"/>
  <c r="N9500" i="3" s="1"/>
  <c r="M9456" i="3"/>
  <c r="N9456" i="3" s="1"/>
  <c r="M9462" i="3"/>
  <c r="N9462" i="3" s="1"/>
  <c r="M9466" i="3"/>
  <c r="N9466" i="3" s="1"/>
  <c r="M9469" i="3"/>
  <c r="N9469" i="3" s="1"/>
  <c r="M9472" i="3"/>
  <c r="N9472" i="3" s="1"/>
  <c r="M9478" i="3"/>
  <c r="N9478" i="3" s="1"/>
  <c r="M9482" i="3"/>
  <c r="N9482" i="3" s="1"/>
  <c r="M9485" i="3"/>
  <c r="N9485" i="3" s="1"/>
  <c r="M9488" i="3"/>
  <c r="N9488" i="3" s="1"/>
  <c r="M9494" i="3"/>
  <c r="N9494" i="3" s="1"/>
  <c r="M9498" i="3"/>
  <c r="N9498" i="3" s="1"/>
  <c r="M9501" i="3"/>
  <c r="N9501" i="3" s="1"/>
  <c r="M9457" i="3"/>
  <c r="N9457" i="3" s="1"/>
  <c r="M9460" i="3"/>
  <c r="N9460" i="3" s="1"/>
  <c r="M9463" i="3"/>
  <c r="N9463" i="3" s="1"/>
  <c r="M9467" i="3"/>
  <c r="N9467" i="3" s="1"/>
  <c r="M9473" i="3"/>
  <c r="N9473" i="3" s="1"/>
  <c r="M9476" i="3"/>
  <c r="N9476" i="3" s="1"/>
  <c r="M9479" i="3"/>
  <c r="N9479" i="3" s="1"/>
  <c r="M9483" i="3"/>
  <c r="N9483" i="3" s="1"/>
  <c r="M9489" i="3"/>
  <c r="N9489" i="3" s="1"/>
  <c r="M9492" i="3"/>
  <c r="N9492" i="3" s="1"/>
  <c r="M9495" i="3"/>
  <c r="N9495" i="3" s="1"/>
  <c r="M9499" i="3"/>
  <c r="N9499" i="3" s="1"/>
  <c r="M8997" i="3"/>
  <c r="N8997" i="3" s="1"/>
  <c r="M9000" i="3"/>
  <c r="N9000" i="3" s="1"/>
  <c r="M9006" i="3"/>
  <c r="N9006" i="3" s="1"/>
  <c r="M9010" i="3"/>
  <c r="N9010" i="3" s="1"/>
  <c r="M9013" i="3"/>
  <c r="N9013" i="3" s="1"/>
  <c r="M9016" i="3"/>
  <c r="N9016" i="3" s="1"/>
  <c r="M9022" i="3"/>
  <c r="N9022" i="3" s="1"/>
  <c r="M9026" i="3"/>
  <c r="N9026" i="3" s="1"/>
  <c r="M9029" i="3"/>
  <c r="N9029" i="3" s="1"/>
  <c r="M9032" i="3"/>
  <c r="N9032" i="3" s="1"/>
  <c r="M9038" i="3"/>
  <c r="N9038" i="3" s="1"/>
  <c r="M9042" i="3"/>
  <c r="N9042" i="3" s="1"/>
  <c r="M9045" i="3"/>
  <c r="N9045" i="3" s="1"/>
  <c r="M9048" i="3"/>
  <c r="N9048" i="3" s="1"/>
  <c r="M9054" i="3"/>
  <c r="N9054" i="3" s="1"/>
  <c r="M9058" i="3"/>
  <c r="N9058" i="3" s="1"/>
  <c r="M9061" i="3"/>
  <c r="N9061" i="3" s="1"/>
  <c r="M9064" i="3"/>
  <c r="N9064" i="3" s="1"/>
  <c r="M9070" i="3"/>
  <c r="N9070" i="3" s="1"/>
  <c r="M9074" i="3"/>
  <c r="N9074" i="3" s="1"/>
  <c r="M9077" i="3"/>
  <c r="N9077" i="3" s="1"/>
  <c r="M9080" i="3"/>
  <c r="N9080" i="3" s="1"/>
  <c r="M9086" i="3"/>
  <c r="N9086" i="3" s="1"/>
  <c r="M9090" i="3"/>
  <c r="N9090" i="3" s="1"/>
  <c r="M9093" i="3"/>
  <c r="N9093" i="3" s="1"/>
  <c r="M9096" i="3"/>
  <c r="N9096" i="3" s="1"/>
  <c r="M9102" i="3"/>
  <c r="N9102" i="3" s="1"/>
  <c r="M9106" i="3"/>
  <c r="N9106" i="3" s="1"/>
  <c r="M9109" i="3"/>
  <c r="N9109" i="3" s="1"/>
  <c r="M9112" i="3"/>
  <c r="N9112" i="3" s="1"/>
  <c r="M9118" i="3"/>
  <c r="N9118" i="3" s="1"/>
  <c r="M9122" i="3"/>
  <c r="N9122" i="3" s="1"/>
  <c r="M9125" i="3"/>
  <c r="N9125" i="3" s="1"/>
  <c r="M9128" i="3"/>
  <c r="N9128" i="3" s="1"/>
  <c r="M9134" i="3"/>
  <c r="N9134" i="3" s="1"/>
  <c r="M9138" i="3"/>
  <c r="N9138" i="3" s="1"/>
  <c r="M9141" i="3"/>
  <c r="N9141" i="3" s="1"/>
  <c r="M9144" i="3"/>
  <c r="N9144" i="3" s="1"/>
  <c r="M9150" i="3"/>
  <c r="N9150" i="3" s="1"/>
  <c r="M9154" i="3"/>
  <c r="N9154" i="3" s="1"/>
  <c r="M9157" i="3"/>
  <c r="N9157" i="3" s="1"/>
  <c r="M9160" i="3"/>
  <c r="N9160" i="3" s="1"/>
  <c r="M9166" i="3"/>
  <c r="N9166" i="3" s="1"/>
  <c r="M9170" i="3"/>
  <c r="N9170" i="3" s="1"/>
  <c r="M9173" i="3"/>
  <c r="N9173" i="3" s="1"/>
  <c r="M9176" i="3"/>
  <c r="N9176" i="3" s="1"/>
  <c r="M9182" i="3"/>
  <c r="N9182" i="3" s="1"/>
  <c r="M9186" i="3"/>
  <c r="N9186" i="3" s="1"/>
  <c r="M9189" i="3"/>
  <c r="N9189" i="3" s="1"/>
  <c r="M9192" i="3"/>
  <c r="N9192" i="3" s="1"/>
  <c r="M9198" i="3"/>
  <c r="N9198" i="3" s="1"/>
  <c r="M9202" i="3"/>
  <c r="N9202" i="3" s="1"/>
  <c r="M9205" i="3"/>
  <c r="N9205" i="3" s="1"/>
  <c r="M9208" i="3"/>
  <c r="N9208" i="3" s="1"/>
  <c r="M9214" i="3"/>
  <c r="N9214" i="3" s="1"/>
  <c r="M9218" i="3"/>
  <c r="N9218" i="3" s="1"/>
  <c r="M9221" i="3"/>
  <c r="N9221" i="3" s="1"/>
  <c r="M9224" i="3"/>
  <c r="N9224" i="3" s="1"/>
  <c r="M9001" i="3"/>
  <c r="N9001" i="3" s="1"/>
  <c r="M9004" i="3"/>
  <c r="N9004" i="3" s="1"/>
  <c r="M9007" i="3"/>
  <c r="N9007" i="3" s="1"/>
  <c r="M9011" i="3"/>
  <c r="N9011" i="3" s="1"/>
  <c r="M9017" i="3"/>
  <c r="N9017" i="3" s="1"/>
  <c r="M9020" i="3"/>
  <c r="N9020" i="3" s="1"/>
  <c r="M9023" i="3"/>
  <c r="N9023" i="3" s="1"/>
  <c r="M9027" i="3"/>
  <c r="N9027" i="3" s="1"/>
  <c r="M9033" i="3"/>
  <c r="N9033" i="3" s="1"/>
  <c r="M9036" i="3"/>
  <c r="N9036" i="3" s="1"/>
  <c r="M9039" i="3"/>
  <c r="N9039" i="3" s="1"/>
  <c r="M9043" i="3"/>
  <c r="N9043" i="3" s="1"/>
  <c r="M9049" i="3"/>
  <c r="N9049" i="3" s="1"/>
  <c r="M9052" i="3"/>
  <c r="N9052" i="3" s="1"/>
  <c r="M9055" i="3"/>
  <c r="N9055" i="3" s="1"/>
  <c r="M9059" i="3"/>
  <c r="N9059" i="3" s="1"/>
  <c r="M9065" i="3"/>
  <c r="N9065" i="3" s="1"/>
  <c r="M9068" i="3"/>
  <c r="N9068" i="3" s="1"/>
  <c r="M9071" i="3"/>
  <c r="N9071" i="3" s="1"/>
  <c r="M9075" i="3"/>
  <c r="N9075" i="3" s="1"/>
  <c r="M9081" i="3"/>
  <c r="N9081" i="3" s="1"/>
  <c r="M9084" i="3"/>
  <c r="N9084" i="3" s="1"/>
  <c r="M9087" i="3"/>
  <c r="N9087" i="3" s="1"/>
  <c r="M9091" i="3"/>
  <c r="N9091" i="3" s="1"/>
  <c r="M9097" i="3"/>
  <c r="N9097" i="3" s="1"/>
  <c r="M9100" i="3"/>
  <c r="N9100" i="3" s="1"/>
  <c r="M9103" i="3"/>
  <c r="N9103" i="3" s="1"/>
  <c r="M9107" i="3"/>
  <c r="N9107" i="3" s="1"/>
  <c r="M9113" i="3"/>
  <c r="N9113" i="3" s="1"/>
  <c r="M9116" i="3"/>
  <c r="N9116" i="3" s="1"/>
  <c r="M9119" i="3"/>
  <c r="N9119" i="3" s="1"/>
  <c r="M9123" i="3"/>
  <c r="N9123" i="3" s="1"/>
  <c r="M9129" i="3"/>
  <c r="N9129" i="3" s="1"/>
  <c r="M9132" i="3"/>
  <c r="N9132" i="3" s="1"/>
  <c r="M9135" i="3"/>
  <c r="N9135" i="3" s="1"/>
  <c r="M9139" i="3"/>
  <c r="N9139" i="3" s="1"/>
  <c r="M9145" i="3"/>
  <c r="N9145" i="3" s="1"/>
  <c r="M9148" i="3"/>
  <c r="N9148" i="3" s="1"/>
  <c r="M9151" i="3"/>
  <c r="N9151" i="3" s="1"/>
  <c r="M9155" i="3"/>
  <c r="N9155" i="3" s="1"/>
  <c r="M9161" i="3"/>
  <c r="N9161" i="3" s="1"/>
  <c r="M9164" i="3"/>
  <c r="N9164" i="3" s="1"/>
  <c r="M9167" i="3"/>
  <c r="N9167" i="3" s="1"/>
  <c r="M9171" i="3"/>
  <c r="N9171" i="3" s="1"/>
  <c r="M9177" i="3"/>
  <c r="N9177" i="3" s="1"/>
  <c r="M9180" i="3"/>
  <c r="N9180" i="3" s="1"/>
  <c r="M9183" i="3"/>
  <c r="N9183" i="3" s="1"/>
  <c r="M9187" i="3"/>
  <c r="N9187" i="3" s="1"/>
  <c r="M9193" i="3"/>
  <c r="N9193" i="3" s="1"/>
  <c r="M9196" i="3"/>
  <c r="N9196" i="3" s="1"/>
  <c r="M9199" i="3"/>
  <c r="N9199" i="3" s="1"/>
  <c r="M9203" i="3"/>
  <c r="N9203" i="3" s="1"/>
  <c r="M9209" i="3"/>
  <c r="N9209" i="3" s="1"/>
  <c r="M9212" i="3"/>
  <c r="N9212" i="3" s="1"/>
  <c r="M9215" i="3"/>
  <c r="N9215" i="3" s="1"/>
  <c r="M9219" i="3"/>
  <c r="N9219" i="3" s="1"/>
  <c r="M8998" i="3"/>
  <c r="N8998" i="3" s="1"/>
  <c r="M9002" i="3"/>
  <c r="N9002" i="3" s="1"/>
  <c r="M9005" i="3"/>
  <c r="N9005" i="3" s="1"/>
  <c r="M9008" i="3"/>
  <c r="N9008" i="3" s="1"/>
  <c r="M9014" i="3"/>
  <c r="N9014" i="3" s="1"/>
  <c r="M9018" i="3"/>
  <c r="N9018" i="3" s="1"/>
  <c r="M9021" i="3"/>
  <c r="N9021" i="3" s="1"/>
  <c r="M9024" i="3"/>
  <c r="N9024" i="3" s="1"/>
  <c r="M9030" i="3"/>
  <c r="N9030" i="3" s="1"/>
  <c r="M9034" i="3"/>
  <c r="N9034" i="3" s="1"/>
  <c r="M9037" i="3"/>
  <c r="N9037" i="3" s="1"/>
  <c r="M9040" i="3"/>
  <c r="N9040" i="3" s="1"/>
  <c r="M9046" i="3"/>
  <c r="N9046" i="3" s="1"/>
  <c r="M9050" i="3"/>
  <c r="N9050" i="3" s="1"/>
  <c r="M9053" i="3"/>
  <c r="N9053" i="3" s="1"/>
  <c r="M9056" i="3"/>
  <c r="N9056" i="3" s="1"/>
  <c r="M9062" i="3"/>
  <c r="N9062" i="3" s="1"/>
  <c r="M9066" i="3"/>
  <c r="N9066" i="3" s="1"/>
  <c r="M9069" i="3"/>
  <c r="N9069" i="3" s="1"/>
  <c r="M9072" i="3"/>
  <c r="N9072" i="3" s="1"/>
  <c r="M9078" i="3"/>
  <c r="N9078" i="3" s="1"/>
  <c r="M9082" i="3"/>
  <c r="N9082" i="3" s="1"/>
  <c r="M9085" i="3"/>
  <c r="N9085" i="3" s="1"/>
  <c r="M9088" i="3"/>
  <c r="N9088" i="3" s="1"/>
  <c r="M9094" i="3"/>
  <c r="N9094" i="3" s="1"/>
  <c r="M9098" i="3"/>
  <c r="N9098" i="3" s="1"/>
  <c r="M9101" i="3"/>
  <c r="N9101" i="3" s="1"/>
  <c r="M9104" i="3"/>
  <c r="N9104" i="3" s="1"/>
  <c r="M9110" i="3"/>
  <c r="N9110" i="3" s="1"/>
  <c r="M9114" i="3"/>
  <c r="N9114" i="3" s="1"/>
  <c r="M9117" i="3"/>
  <c r="N9117" i="3" s="1"/>
  <c r="M9120" i="3"/>
  <c r="N9120" i="3" s="1"/>
  <c r="M9126" i="3"/>
  <c r="N9126" i="3" s="1"/>
  <c r="M9130" i="3"/>
  <c r="N9130" i="3" s="1"/>
  <c r="M9133" i="3"/>
  <c r="N9133" i="3" s="1"/>
  <c r="M9136" i="3"/>
  <c r="N9136" i="3" s="1"/>
  <c r="M9142" i="3"/>
  <c r="N9142" i="3" s="1"/>
  <c r="M9146" i="3"/>
  <c r="N9146" i="3" s="1"/>
  <c r="M9149" i="3"/>
  <c r="N9149" i="3" s="1"/>
  <c r="M9152" i="3"/>
  <c r="N9152" i="3" s="1"/>
  <c r="M9158" i="3"/>
  <c r="N9158" i="3" s="1"/>
  <c r="M9162" i="3"/>
  <c r="N9162" i="3" s="1"/>
  <c r="M9165" i="3"/>
  <c r="N9165" i="3" s="1"/>
  <c r="M9168" i="3"/>
  <c r="N9168" i="3" s="1"/>
  <c r="M9174" i="3"/>
  <c r="N9174" i="3" s="1"/>
  <c r="M9178" i="3"/>
  <c r="N9178" i="3" s="1"/>
  <c r="M9181" i="3"/>
  <c r="N9181" i="3" s="1"/>
  <c r="M9184" i="3"/>
  <c r="N9184" i="3" s="1"/>
  <c r="M9190" i="3"/>
  <c r="N9190" i="3" s="1"/>
  <c r="M9194" i="3"/>
  <c r="N9194" i="3" s="1"/>
  <c r="M9197" i="3"/>
  <c r="N9197" i="3" s="1"/>
  <c r="M9200" i="3"/>
  <c r="N9200" i="3" s="1"/>
  <c r="M9206" i="3"/>
  <c r="N9206" i="3" s="1"/>
  <c r="M9210" i="3"/>
  <c r="N9210" i="3" s="1"/>
  <c r="M9213" i="3"/>
  <c r="N9213" i="3" s="1"/>
  <c r="M9216" i="3"/>
  <c r="N9216" i="3" s="1"/>
  <c r="M9222" i="3"/>
  <c r="N9222" i="3" s="1"/>
  <c r="M8996" i="3"/>
  <c r="N8996" i="3" s="1"/>
  <c r="M8999" i="3"/>
  <c r="N8999" i="3" s="1"/>
  <c r="M9003" i="3"/>
  <c r="N9003" i="3" s="1"/>
  <c r="M9009" i="3"/>
  <c r="N9009" i="3" s="1"/>
  <c r="M9012" i="3"/>
  <c r="N9012" i="3" s="1"/>
  <c r="M9015" i="3"/>
  <c r="N9015" i="3" s="1"/>
  <c r="M9019" i="3"/>
  <c r="N9019" i="3" s="1"/>
  <c r="M9025" i="3"/>
  <c r="N9025" i="3" s="1"/>
  <c r="M9028" i="3"/>
  <c r="N9028" i="3" s="1"/>
  <c r="M9031" i="3"/>
  <c r="N9031" i="3" s="1"/>
  <c r="M9035" i="3"/>
  <c r="N9035" i="3" s="1"/>
  <c r="M9041" i="3"/>
  <c r="N9041" i="3" s="1"/>
  <c r="M9044" i="3"/>
  <c r="N9044" i="3" s="1"/>
  <c r="M9047" i="3"/>
  <c r="N9047" i="3" s="1"/>
  <c r="M9051" i="3"/>
  <c r="N9051" i="3" s="1"/>
  <c r="M9057" i="3"/>
  <c r="N9057" i="3" s="1"/>
  <c r="M9060" i="3"/>
  <c r="N9060" i="3" s="1"/>
  <c r="M9063" i="3"/>
  <c r="N9063" i="3" s="1"/>
  <c r="M9067" i="3"/>
  <c r="N9067" i="3" s="1"/>
  <c r="M9073" i="3"/>
  <c r="N9073" i="3" s="1"/>
  <c r="M9076" i="3"/>
  <c r="N9076" i="3" s="1"/>
  <c r="M9079" i="3"/>
  <c r="N9079" i="3" s="1"/>
  <c r="M9083" i="3"/>
  <c r="N9083" i="3" s="1"/>
  <c r="M9089" i="3"/>
  <c r="N9089" i="3" s="1"/>
  <c r="M9092" i="3"/>
  <c r="N9092" i="3" s="1"/>
  <c r="M9095" i="3"/>
  <c r="N9095" i="3" s="1"/>
  <c r="M9099" i="3"/>
  <c r="N9099" i="3" s="1"/>
  <c r="M9105" i="3"/>
  <c r="N9105" i="3" s="1"/>
  <c r="M9108" i="3"/>
  <c r="N9108" i="3" s="1"/>
  <c r="M9111" i="3"/>
  <c r="N9111" i="3" s="1"/>
  <c r="M9115" i="3"/>
  <c r="N9115" i="3" s="1"/>
  <c r="M9121" i="3"/>
  <c r="N9121" i="3" s="1"/>
  <c r="M9124" i="3"/>
  <c r="N9124" i="3" s="1"/>
  <c r="M9127" i="3"/>
  <c r="N9127" i="3" s="1"/>
  <c r="M9131" i="3"/>
  <c r="N9131" i="3" s="1"/>
  <c r="M9137" i="3"/>
  <c r="N9137" i="3" s="1"/>
  <c r="M9140" i="3"/>
  <c r="N9140" i="3" s="1"/>
  <c r="M9143" i="3"/>
  <c r="N9143" i="3" s="1"/>
  <c r="M9147" i="3"/>
  <c r="N9147" i="3" s="1"/>
  <c r="M9153" i="3"/>
  <c r="N9153" i="3" s="1"/>
  <c r="M9156" i="3"/>
  <c r="N9156" i="3" s="1"/>
  <c r="M9159" i="3"/>
  <c r="N9159" i="3" s="1"/>
  <c r="M9163" i="3"/>
  <c r="N9163" i="3" s="1"/>
  <c r="M9169" i="3"/>
  <c r="N9169" i="3" s="1"/>
  <c r="M9172" i="3"/>
  <c r="N9172" i="3" s="1"/>
  <c r="M9175" i="3"/>
  <c r="N9175" i="3" s="1"/>
  <c r="M9179" i="3"/>
  <c r="N9179" i="3" s="1"/>
  <c r="M9185" i="3"/>
  <c r="N9185" i="3" s="1"/>
  <c r="M9188" i="3"/>
  <c r="N9188" i="3" s="1"/>
  <c r="M9191" i="3"/>
  <c r="N9191" i="3" s="1"/>
  <c r="M9195" i="3"/>
  <c r="N9195" i="3" s="1"/>
  <c r="M9201" i="3"/>
  <c r="N9201" i="3" s="1"/>
  <c r="M9204" i="3"/>
  <c r="N9204" i="3" s="1"/>
  <c r="M9207" i="3"/>
  <c r="N9207" i="3" s="1"/>
  <c r="M9211" i="3"/>
  <c r="N9211" i="3" s="1"/>
  <c r="M9217" i="3"/>
  <c r="N9217" i="3" s="1"/>
  <c r="M9220" i="3"/>
  <c r="N9220" i="3" s="1"/>
  <c r="M9223" i="3"/>
  <c r="N9223" i="3" s="1"/>
  <c r="M8529" i="3"/>
  <c r="N8529" i="3" s="1"/>
  <c r="M8532" i="3"/>
  <c r="N8532" i="3" s="1"/>
  <c r="M8535" i="3"/>
  <c r="N8535" i="3" s="1"/>
  <c r="M8539" i="3"/>
  <c r="N8539" i="3" s="1"/>
  <c r="M8545" i="3"/>
  <c r="N8545" i="3" s="1"/>
  <c r="M8548" i="3"/>
  <c r="N8548" i="3" s="1"/>
  <c r="M8551" i="3"/>
  <c r="N8551" i="3" s="1"/>
  <c r="M8555" i="3"/>
  <c r="N8555" i="3" s="1"/>
  <c r="M8561" i="3"/>
  <c r="N8561" i="3" s="1"/>
  <c r="M8564" i="3"/>
  <c r="N8564" i="3" s="1"/>
  <c r="M8567" i="3"/>
  <c r="N8567" i="3" s="1"/>
  <c r="M8571" i="3"/>
  <c r="N8571" i="3" s="1"/>
  <c r="M8577" i="3"/>
  <c r="N8577" i="3" s="1"/>
  <c r="M8580" i="3"/>
  <c r="N8580" i="3" s="1"/>
  <c r="M8526" i="3"/>
  <c r="N8526" i="3" s="1"/>
  <c r="M8530" i="3"/>
  <c r="N8530" i="3" s="1"/>
  <c r="M8533" i="3"/>
  <c r="N8533" i="3" s="1"/>
  <c r="M8536" i="3"/>
  <c r="N8536" i="3" s="1"/>
  <c r="M8542" i="3"/>
  <c r="N8542" i="3" s="1"/>
  <c r="M8546" i="3"/>
  <c r="N8546" i="3" s="1"/>
  <c r="M8549" i="3"/>
  <c r="N8549" i="3" s="1"/>
  <c r="M8552" i="3"/>
  <c r="N8552" i="3" s="1"/>
  <c r="M8558" i="3"/>
  <c r="N8558" i="3" s="1"/>
  <c r="M8562" i="3"/>
  <c r="N8562" i="3" s="1"/>
  <c r="M8565" i="3"/>
  <c r="N8565" i="3" s="1"/>
  <c r="M8568" i="3"/>
  <c r="N8568" i="3" s="1"/>
  <c r="M8574" i="3"/>
  <c r="N8574" i="3" s="1"/>
  <c r="M8578" i="3"/>
  <c r="N8578" i="3" s="1"/>
  <c r="M8581" i="3"/>
  <c r="N8581" i="3" s="1"/>
  <c r="M8527" i="3"/>
  <c r="N8527" i="3" s="1"/>
  <c r="M8531" i="3"/>
  <c r="N8531" i="3" s="1"/>
  <c r="M8537" i="3"/>
  <c r="N8537" i="3" s="1"/>
  <c r="M8540" i="3"/>
  <c r="N8540" i="3" s="1"/>
  <c r="M8543" i="3"/>
  <c r="N8543" i="3" s="1"/>
  <c r="M8547" i="3"/>
  <c r="N8547" i="3" s="1"/>
  <c r="M8553" i="3"/>
  <c r="N8553" i="3" s="1"/>
  <c r="M8556" i="3"/>
  <c r="N8556" i="3" s="1"/>
  <c r="M8559" i="3"/>
  <c r="N8559" i="3" s="1"/>
  <c r="M8563" i="3"/>
  <c r="N8563" i="3" s="1"/>
  <c r="M8569" i="3"/>
  <c r="N8569" i="3" s="1"/>
  <c r="M8572" i="3"/>
  <c r="N8572" i="3" s="1"/>
  <c r="M8575" i="3"/>
  <c r="N8575" i="3" s="1"/>
  <c r="M8579" i="3"/>
  <c r="N8579" i="3" s="1"/>
  <c r="M8525" i="3"/>
  <c r="N8525" i="3" s="1"/>
  <c r="M8538" i="3"/>
  <c r="N8538" i="3" s="1"/>
  <c r="M8550" i="3"/>
  <c r="N8550" i="3" s="1"/>
  <c r="M8576" i="3"/>
  <c r="N8576" i="3" s="1"/>
  <c r="M8528" i="3"/>
  <c r="N8528" i="3" s="1"/>
  <c r="M8541" i="3"/>
  <c r="N8541" i="3" s="1"/>
  <c r="M8554" i="3"/>
  <c r="N8554" i="3" s="1"/>
  <c r="M8566" i="3"/>
  <c r="N8566" i="3" s="1"/>
  <c r="M8544" i="3"/>
  <c r="N8544" i="3" s="1"/>
  <c r="M8557" i="3"/>
  <c r="N8557" i="3" s="1"/>
  <c r="M8570" i="3"/>
  <c r="N8570" i="3" s="1"/>
  <c r="M8534" i="3"/>
  <c r="N8534" i="3" s="1"/>
  <c r="M8560" i="3"/>
  <c r="N8560" i="3" s="1"/>
  <c r="M8573" i="3"/>
  <c r="N8573" i="3" s="1"/>
  <c r="M8305" i="3"/>
  <c r="N8305" i="3" s="1"/>
  <c r="M8308" i="3"/>
  <c r="N8308" i="3" s="1"/>
  <c r="M8306" i="3"/>
  <c r="N8306" i="3" s="1"/>
  <c r="M8309" i="3"/>
  <c r="N8309" i="3" s="1"/>
  <c r="M8307" i="3"/>
  <c r="N8307" i="3" s="1"/>
  <c r="M8310" i="3"/>
  <c r="N8310" i="3" s="1"/>
  <c r="M8039" i="3"/>
  <c r="N8039" i="3" s="1"/>
  <c r="M8043" i="3"/>
  <c r="N8043" i="3" s="1"/>
  <c r="M8049" i="3"/>
  <c r="N8049" i="3" s="1"/>
  <c r="M8052" i="3"/>
  <c r="N8052" i="3" s="1"/>
  <c r="M8055" i="3"/>
  <c r="N8055" i="3" s="1"/>
  <c r="M8059" i="3"/>
  <c r="N8059" i="3" s="1"/>
  <c r="M8065" i="3"/>
  <c r="N8065" i="3" s="1"/>
  <c r="M8068" i="3"/>
  <c r="N8068" i="3" s="1"/>
  <c r="M8040" i="3"/>
  <c r="N8040" i="3" s="1"/>
  <c r="M8046" i="3"/>
  <c r="N8046" i="3" s="1"/>
  <c r="M8050" i="3"/>
  <c r="N8050" i="3" s="1"/>
  <c r="M8053" i="3"/>
  <c r="N8053" i="3" s="1"/>
  <c r="M8056" i="3"/>
  <c r="N8056" i="3" s="1"/>
  <c r="M8062" i="3"/>
  <c r="N8062" i="3" s="1"/>
  <c r="M8066" i="3"/>
  <c r="N8066" i="3" s="1"/>
  <c r="M8069" i="3"/>
  <c r="N8069" i="3" s="1"/>
  <c r="M8041" i="3"/>
  <c r="N8041" i="3" s="1"/>
  <c r="M8044" i="3"/>
  <c r="N8044" i="3" s="1"/>
  <c r="M8047" i="3"/>
  <c r="N8047" i="3" s="1"/>
  <c r="M8051" i="3"/>
  <c r="N8051" i="3" s="1"/>
  <c r="M8057" i="3"/>
  <c r="N8057" i="3" s="1"/>
  <c r="M8060" i="3"/>
  <c r="N8060" i="3" s="1"/>
  <c r="M8063" i="3"/>
  <c r="N8063" i="3" s="1"/>
  <c r="M8067" i="3"/>
  <c r="N8067" i="3" s="1"/>
  <c r="M8038" i="3"/>
  <c r="N8038" i="3" s="1"/>
  <c r="M8064" i="3"/>
  <c r="N8064" i="3" s="1"/>
  <c r="M8042" i="3"/>
  <c r="N8042" i="3" s="1"/>
  <c r="M8054" i="3"/>
  <c r="N8054" i="3" s="1"/>
  <c r="M8045" i="3"/>
  <c r="N8045" i="3" s="1"/>
  <c r="M8058" i="3"/>
  <c r="N8058" i="3" s="1"/>
  <c r="M8048" i="3"/>
  <c r="N8048" i="3" s="1"/>
  <c r="M8061" i="3"/>
  <c r="N8061" i="3" s="1"/>
  <c r="M7892" i="3"/>
  <c r="N7892" i="3" s="1"/>
  <c r="M7895" i="3"/>
  <c r="N7895" i="3" s="1"/>
  <c r="M7898" i="3"/>
  <c r="N7898" i="3" s="1"/>
  <c r="M7905" i="3"/>
  <c r="N7905" i="3" s="1"/>
  <c r="M7908" i="3"/>
  <c r="N7908" i="3" s="1"/>
  <c r="M7911" i="3"/>
  <c r="N7911" i="3" s="1"/>
  <c r="M7914" i="3"/>
  <c r="N7914" i="3" s="1"/>
  <c r="M7921" i="3"/>
  <c r="N7921" i="3" s="1"/>
  <c r="M7924" i="3"/>
  <c r="N7924" i="3" s="1"/>
  <c r="M7893" i="3"/>
  <c r="N7893" i="3" s="1"/>
  <c r="M7896" i="3"/>
  <c r="N7896" i="3" s="1"/>
  <c r="M7899" i="3"/>
  <c r="N7899" i="3" s="1"/>
  <c r="M7902" i="3"/>
  <c r="N7902" i="3" s="1"/>
  <c r="M7909" i="3"/>
  <c r="N7909" i="3" s="1"/>
  <c r="M7912" i="3"/>
  <c r="N7912" i="3" s="1"/>
  <c r="M7915" i="3"/>
  <c r="N7915" i="3" s="1"/>
  <c r="M7918" i="3"/>
  <c r="N7918" i="3" s="1"/>
  <c r="M7922" i="3"/>
  <c r="N7922" i="3" s="1"/>
  <c r="M7925" i="3"/>
  <c r="N7925" i="3" s="1"/>
  <c r="M7897" i="3"/>
  <c r="N7897" i="3" s="1"/>
  <c r="M7900" i="3"/>
  <c r="N7900" i="3" s="1"/>
  <c r="M7903" i="3"/>
  <c r="N7903" i="3" s="1"/>
  <c r="M7906" i="3"/>
  <c r="N7906" i="3" s="1"/>
  <c r="M7913" i="3"/>
  <c r="N7913" i="3" s="1"/>
  <c r="M7916" i="3"/>
  <c r="N7916" i="3" s="1"/>
  <c r="M7919" i="3"/>
  <c r="N7919" i="3" s="1"/>
  <c r="M7923" i="3"/>
  <c r="N7923" i="3" s="1"/>
  <c r="M7910" i="3"/>
  <c r="N7910" i="3" s="1"/>
  <c r="M7901" i="3"/>
  <c r="N7901" i="3" s="1"/>
  <c r="M7904" i="3"/>
  <c r="N7904" i="3" s="1"/>
  <c r="M7917" i="3"/>
  <c r="N7917" i="3" s="1"/>
  <c r="M7894" i="3"/>
  <c r="N7894" i="3" s="1"/>
  <c r="M7907" i="3"/>
  <c r="N7907" i="3" s="1"/>
  <c r="M7920" i="3"/>
  <c r="N7920" i="3" s="1"/>
  <c r="M7601" i="3"/>
  <c r="N7601" i="3" s="1"/>
  <c r="M7604" i="3"/>
  <c r="N7604" i="3" s="1"/>
  <c r="M7607" i="3"/>
  <c r="N7607" i="3" s="1"/>
  <c r="M7610" i="3"/>
  <c r="N7610" i="3" s="1"/>
  <c r="M7617" i="3"/>
  <c r="N7617" i="3" s="1"/>
  <c r="M7620" i="3"/>
  <c r="N7620" i="3" s="1"/>
  <c r="M7623" i="3"/>
  <c r="N7623" i="3" s="1"/>
  <c r="M7626" i="3"/>
  <c r="N7626" i="3" s="1"/>
  <c r="M7633" i="3"/>
  <c r="N7633" i="3" s="1"/>
  <c r="M7636" i="3"/>
  <c r="N7636" i="3" s="1"/>
  <c r="M7639" i="3"/>
  <c r="N7639" i="3" s="1"/>
  <c r="M7642" i="3"/>
  <c r="N7642" i="3" s="1"/>
  <c r="M7649" i="3"/>
  <c r="N7649" i="3" s="1"/>
  <c r="M7652" i="3"/>
  <c r="N7652" i="3" s="1"/>
  <c r="M7655" i="3"/>
  <c r="N7655" i="3" s="1"/>
  <c r="M7658" i="3"/>
  <c r="N7658" i="3" s="1"/>
  <c r="M7665" i="3"/>
  <c r="N7665" i="3" s="1"/>
  <c r="M7668" i="3"/>
  <c r="N7668" i="3" s="1"/>
  <c r="M7671" i="3"/>
  <c r="N7671" i="3" s="1"/>
  <c r="M7674" i="3"/>
  <c r="N7674" i="3" s="1"/>
  <c r="M7681" i="3"/>
  <c r="N7681" i="3" s="1"/>
  <c r="M7684" i="3"/>
  <c r="N7684" i="3" s="1"/>
  <c r="M7687" i="3"/>
  <c r="N7687" i="3" s="1"/>
  <c r="M7690" i="3"/>
  <c r="N7690" i="3" s="1"/>
  <c r="M7697" i="3"/>
  <c r="N7697" i="3" s="1"/>
  <c r="M7700" i="3"/>
  <c r="N7700" i="3" s="1"/>
  <c r="M7598" i="3"/>
  <c r="N7598" i="3" s="1"/>
  <c r="M7605" i="3"/>
  <c r="N7605" i="3" s="1"/>
  <c r="M7608" i="3"/>
  <c r="N7608" i="3" s="1"/>
  <c r="M7611" i="3"/>
  <c r="N7611" i="3" s="1"/>
  <c r="M7614" i="3"/>
  <c r="N7614" i="3" s="1"/>
  <c r="M7621" i="3"/>
  <c r="N7621" i="3" s="1"/>
  <c r="M7624" i="3"/>
  <c r="N7624" i="3" s="1"/>
  <c r="M7627" i="3"/>
  <c r="N7627" i="3" s="1"/>
  <c r="M7630" i="3"/>
  <c r="N7630" i="3" s="1"/>
  <c r="M7637" i="3"/>
  <c r="N7637" i="3" s="1"/>
  <c r="M7640" i="3"/>
  <c r="N7640" i="3" s="1"/>
  <c r="M7643" i="3"/>
  <c r="N7643" i="3" s="1"/>
  <c r="M7646" i="3"/>
  <c r="N7646" i="3" s="1"/>
  <c r="M7653" i="3"/>
  <c r="N7653" i="3" s="1"/>
  <c r="M7656" i="3"/>
  <c r="N7656" i="3" s="1"/>
  <c r="M7659" i="3"/>
  <c r="N7659" i="3" s="1"/>
  <c r="M7662" i="3"/>
  <c r="N7662" i="3" s="1"/>
  <c r="M7669" i="3"/>
  <c r="N7669" i="3" s="1"/>
  <c r="M7672" i="3"/>
  <c r="N7672" i="3" s="1"/>
  <c r="M7675" i="3"/>
  <c r="N7675" i="3" s="1"/>
  <c r="M7678" i="3"/>
  <c r="N7678" i="3" s="1"/>
  <c r="M7685" i="3"/>
  <c r="N7685" i="3" s="1"/>
  <c r="M7688" i="3"/>
  <c r="N7688" i="3" s="1"/>
  <c r="M7691" i="3"/>
  <c r="N7691" i="3" s="1"/>
  <c r="M7694" i="3"/>
  <c r="N7694" i="3" s="1"/>
  <c r="M7599" i="3"/>
  <c r="N7599" i="3" s="1"/>
  <c r="M7602" i="3"/>
  <c r="N7602" i="3" s="1"/>
  <c r="M7609" i="3"/>
  <c r="N7609" i="3" s="1"/>
  <c r="M7612" i="3"/>
  <c r="N7612" i="3" s="1"/>
  <c r="M7615" i="3"/>
  <c r="N7615" i="3" s="1"/>
  <c r="M7618" i="3"/>
  <c r="N7618" i="3" s="1"/>
  <c r="M7625" i="3"/>
  <c r="N7625" i="3" s="1"/>
  <c r="M7628" i="3"/>
  <c r="N7628" i="3" s="1"/>
  <c r="M7631" i="3"/>
  <c r="N7631" i="3" s="1"/>
  <c r="M7634" i="3"/>
  <c r="N7634" i="3" s="1"/>
  <c r="M7641" i="3"/>
  <c r="N7641" i="3" s="1"/>
  <c r="M7644" i="3"/>
  <c r="N7644" i="3" s="1"/>
  <c r="M7647" i="3"/>
  <c r="N7647" i="3" s="1"/>
  <c r="M7650" i="3"/>
  <c r="N7650" i="3" s="1"/>
  <c r="M7657" i="3"/>
  <c r="N7657" i="3" s="1"/>
  <c r="M7660" i="3"/>
  <c r="N7660" i="3" s="1"/>
  <c r="M7663" i="3"/>
  <c r="N7663" i="3" s="1"/>
  <c r="M7666" i="3"/>
  <c r="N7666" i="3" s="1"/>
  <c r="M7673" i="3"/>
  <c r="N7673" i="3" s="1"/>
  <c r="M7676" i="3"/>
  <c r="N7676" i="3" s="1"/>
  <c r="M7679" i="3"/>
  <c r="N7679" i="3" s="1"/>
  <c r="M7682" i="3"/>
  <c r="N7682" i="3" s="1"/>
  <c r="M7689" i="3"/>
  <c r="N7689" i="3" s="1"/>
  <c r="M7692" i="3"/>
  <c r="N7692" i="3" s="1"/>
  <c r="M7695" i="3"/>
  <c r="N7695" i="3" s="1"/>
  <c r="M7698" i="3"/>
  <c r="N7698" i="3" s="1"/>
  <c r="M7603" i="3"/>
  <c r="N7603" i="3" s="1"/>
  <c r="M7616" i="3"/>
  <c r="N7616" i="3" s="1"/>
  <c r="M7629" i="3"/>
  <c r="N7629" i="3" s="1"/>
  <c r="M7654" i="3"/>
  <c r="N7654" i="3" s="1"/>
  <c r="M7667" i="3"/>
  <c r="N7667" i="3" s="1"/>
  <c r="M7680" i="3"/>
  <c r="N7680" i="3" s="1"/>
  <c r="M7693" i="3"/>
  <c r="N7693" i="3" s="1"/>
  <c r="M7606" i="3"/>
  <c r="N7606" i="3" s="1"/>
  <c r="M7619" i="3"/>
  <c r="N7619" i="3" s="1"/>
  <c r="M7632" i="3"/>
  <c r="N7632" i="3" s="1"/>
  <c r="M7645" i="3"/>
  <c r="N7645" i="3" s="1"/>
  <c r="M7670" i="3"/>
  <c r="N7670" i="3" s="1"/>
  <c r="M7683" i="3"/>
  <c r="N7683" i="3" s="1"/>
  <c r="M7696" i="3"/>
  <c r="N7696" i="3" s="1"/>
  <c r="M7597" i="3"/>
  <c r="N7597" i="3" s="1"/>
  <c r="M7622" i="3"/>
  <c r="N7622" i="3" s="1"/>
  <c r="M7635" i="3"/>
  <c r="N7635" i="3" s="1"/>
  <c r="M7648" i="3"/>
  <c r="N7648" i="3" s="1"/>
  <c r="M7661" i="3"/>
  <c r="N7661" i="3" s="1"/>
  <c r="M7686" i="3"/>
  <c r="N7686" i="3" s="1"/>
  <c r="M7699" i="3"/>
  <c r="N7699" i="3" s="1"/>
  <c r="M7600" i="3"/>
  <c r="N7600" i="3" s="1"/>
  <c r="M7613" i="3"/>
  <c r="N7613" i="3" s="1"/>
  <c r="M7638" i="3"/>
  <c r="N7638" i="3" s="1"/>
  <c r="M7651" i="3"/>
  <c r="N7651" i="3" s="1"/>
  <c r="M7664" i="3"/>
  <c r="N7664" i="3" s="1"/>
  <c r="M7677" i="3"/>
  <c r="N7677" i="3" s="1"/>
  <c r="M7300" i="3"/>
  <c r="N7300" i="3" s="1"/>
  <c r="M7303" i="3"/>
  <c r="N7303" i="3" s="1"/>
  <c r="M7306" i="3"/>
  <c r="N7306" i="3" s="1"/>
  <c r="M7313" i="3"/>
  <c r="N7313" i="3" s="1"/>
  <c r="M7316" i="3"/>
  <c r="N7316" i="3" s="1"/>
  <c r="M7319" i="3"/>
  <c r="N7319" i="3" s="1"/>
  <c r="M7322" i="3"/>
  <c r="N7322" i="3" s="1"/>
  <c r="M7329" i="3"/>
  <c r="N7329" i="3" s="1"/>
  <c r="M7332" i="3"/>
  <c r="N7332" i="3" s="1"/>
  <c r="M7335" i="3"/>
  <c r="N7335" i="3" s="1"/>
  <c r="M7338" i="3"/>
  <c r="N7338" i="3" s="1"/>
  <c r="M7345" i="3"/>
  <c r="N7345" i="3" s="1"/>
  <c r="M7348" i="3"/>
  <c r="N7348" i="3" s="1"/>
  <c r="M7301" i="3"/>
  <c r="N7301" i="3" s="1"/>
  <c r="M7304" i="3"/>
  <c r="N7304" i="3" s="1"/>
  <c r="M7307" i="3"/>
  <c r="N7307" i="3" s="1"/>
  <c r="M7310" i="3"/>
  <c r="N7310" i="3" s="1"/>
  <c r="M7317" i="3"/>
  <c r="N7317" i="3" s="1"/>
  <c r="M7320" i="3"/>
  <c r="N7320" i="3" s="1"/>
  <c r="M7323" i="3"/>
  <c r="N7323" i="3" s="1"/>
  <c r="M7326" i="3"/>
  <c r="N7326" i="3" s="1"/>
  <c r="M7333" i="3"/>
  <c r="N7333" i="3" s="1"/>
  <c r="M7336" i="3"/>
  <c r="N7336" i="3" s="1"/>
  <c r="M7339" i="3"/>
  <c r="N7339" i="3" s="1"/>
  <c r="M7342" i="3"/>
  <c r="N7342" i="3" s="1"/>
  <c r="M7349" i="3"/>
  <c r="N7349" i="3" s="1"/>
  <c r="M7298" i="3"/>
  <c r="N7298" i="3" s="1"/>
  <c r="M7305" i="3"/>
  <c r="N7305" i="3" s="1"/>
  <c r="M7308" i="3"/>
  <c r="N7308" i="3" s="1"/>
  <c r="M7311" i="3"/>
  <c r="N7311" i="3" s="1"/>
  <c r="M7314" i="3"/>
  <c r="N7314" i="3" s="1"/>
  <c r="M7321" i="3"/>
  <c r="N7321" i="3" s="1"/>
  <c r="M7324" i="3"/>
  <c r="N7324" i="3" s="1"/>
  <c r="M7327" i="3"/>
  <c r="N7327" i="3" s="1"/>
  <c r="M7330" i="3"/>
  <c r="N7330" i="3" s="1"/>
  <c r="M7337" i="3"/>
  <c r="N7337" i="3" s="1"/>
  <c r="M7340" i="3"/>
  <c r="N7340" i="3" s="1"/>
  <c r="M7343" i="3"/>
  <c r="N7343" i="3" s="1"/>
  <c r="M7346" i="3"/>
  <c r="N7346" i="3" s="1"/>
  <c r="M7299" i="3"/>
  <c r="N7299" i="3" s="1"/>
  <c r="M7302" i="3"/>
  <c r="N7302" i="3" s="1"/>
  <c r="M7309" i="3"/>
  <c r="N7309" i="3" s="1"/>
  <c r="M7312" i="3"/>
  <c r="N7312" i="3" s="1"/>
  <c r="M7315" i="3"/>
  <c r="N7315" i="3" s="1"/>
  <c r="M7318" i="3"/>
  <c r="N7318" i="3" s="1"/>
  <c r="M7334" i="3"/>
  <c r="N7334" i="3" s="1"/>
  <c r="M7347" i="3"/>
  <c r="N7347" i="3" s="1"/>
  <c r="M7325" i="3"/>
  <c r="N7325" i="3" s="1"/>
  <c r="M7328" i="3"/>
  <c r="N7328" i="3" s="1"/>
  <c r="M7341" i="3"/>
  <c r="N7341" i="3" s="1"/>
  <c r="M7331" i="3"/>
  <c r="N7331" i="3" s="1"/>
  <c r="M7344" i="3"/>
  <c r="N7344" i="3" s="1"/>
  <c r="M6949" i="3"/>
  <c r="N6949" i="3" s="1"/>
  <c r="M6954" i="3"/>
  <c r="N6954" i="3" s="1"/>
  <c r="M6957" i="3"/>
  <c r="N6957" i="3" s="1"/>
  <c r="M6962" i="3"/>
  <c r="N6962" i="3" s="1"/>
  <c r="M6965" i="3"/>
  <c r="N6965" i="3" s="1"/>
  <c r="M6970" i="3"/>
  <c r="N6970" i="3" s="1"/>
  <c r="M6973" i="3"/>
  <c r="N6973" i="3" s="1"/>
  <c r="M6978" i="3"/>
  <c r="N6978" i="3" s="1"/>
  <c r="M6981" i="3"/>
  <c r="N6981" i="3" s="1"/>
  <c r="M6986" i="3"/>
  <c r="N6986" i="3" s="1"/>
  <c r="M6989" i="3"/>
  <c r="N6989" i="3" s="1"/>
  <c r="M6994" i="3"/>
  <c r="N6994" i="3" s="1"/>
  <c r="M6997" i="3"/>
  <c r="N6997" i="3" s="1"/>
  <c r="M7002" i="3"/>
  <c r="N7002" i="3" s="1"/>
  <c r="M6950" i="3"/>
  <c r="N6950" i="3" s="1"/>
  <c r="M6953" i="3"/>
  <c r="N6953" i="3" s="1"/>
  <c r="M6958" i="3"/>
  <c r="N6958" i="3" s="1"/>
  <c r="M6961" i="3"/>
  <c r="N6961" i="3" s="1"/>
  <c r="M6966" i="3"/>
  <c r="N6966" i="3" s="1"/>
  <c r="M6969" i="3"/>
  <c r="N6969" i="3" s="1"/>
  <c r="M6974" i="3"/>
  <c r="N6974" i="3" s="1"/>
  <c r="M6977" i="3"/>
  <c r="N6977" i="3" s="1"/>
  <c r="M6982" i="3"/>
  <c r="N6982" i="3" s="1"/>
  <c r="M6985" i="3"/>
  <c r="N6985" i="3" s="1"/>
  <c r="M6990" i="3"/>
  <c r="N6990" i="3" s="1"/>
  <c r="M6993" i="3"/>
  <c r="N6993" i="3" s="1"/>
  <c r="M6998" i="3"/>
  <c r="N6998" i="3" s="1"/>
  <c r="M7001" i="3"/>
  <c r="N7001" i="3" s="1"/>
  <c r="M7006" i="3"/>
  <c r="N7006" i="3" s="1"/>
  <c r="M7009" i="3"/>
  <c r="N7009" i="3" s="1"/>
  <c r="M7014" i="3"/>
  <c r="N7014" i="3" s="1"/>
  <c r="M7017" i="3"/>
  <c r="N7017" i="3" s="1"/>
  <c r="M7022" i="3"/>
  <c r="N7022" i="3" s="1"/>
  <c r="M6952" i="3"/>
  <c r="N6952" i="3" s="1"/>
  <c r="M6963" i="3"/>
  <c r="N6963" i="3" s="1"/>
  <c r="M6968" i="3"/>
  <c r="N6968" i="3" s="1"/>
  <c r="M6979" i="3"/>
  <c r="N6979" i="3" s="1"/>
  <c r="M6984" i="3"/>
  <c r="N6984" i="3" s="1"/>
  <c r="M6995" i="3"/>
  <c r="N6995" i="3" s="1"/>
  <c r="M7000" i="3"/>
  <c r="N7000" i="3" s="1"/>
  <c r="M7005" i="3"/>
  <c r="N7005" i="3" s="1"/>
  <c r="M7008" i="3"/>
  <c r="N7008" i="3" s="1"/>
  <c r="M7012" i="3"/>
  <c r="N7012" i="3" s="1"/>
  <c r="M7019" i="3"/>
  <c r="N7019" i="3" s="1"/>
  <c r="M7023" i="3"/>
  <c r="N7023" i="3" s="1"/>
  <c r="M7028" i="3"/>
  <c r="N7028" i="3" s="1"/>
  <c r="M7031" i="3"/>
  <c r="N7031" i="3" s="1"/>
  <c r="M7036" i="3"/>
  <c r="N7036" i="3" s="1"/>
  <c r="M7039" i="3"/>
  <c r="N7039" i="3" s="1"/>
  <c r="M7044" i="3"/>
  <c r="N7044" i="3" s="1"/>
  <c r="M7047" i="3"/>
  <c r="N7047" i="3" s="1"/>
  <c r="M7052" i="3"/>
  <c r="N7052" i="3" s="1"/>
  <c r="M7055" i="3"/>
  <c r="N7055" i="3" s="1"/>
  <c r="M7060" i="3"/>
  <c r="N7060" i="3" s="1"/>
  <c r="M7063" i="3"/>
  <c r="N7063" i="3" s="1"/>
  <c r="M7068" i="3"/>
  <c r="N7068" i="3" s="1"/>
  <c r="M7071" i="3"/>
  <c r="N7071" i="3" s="1"/>
  <c r="M7076" i="3"/>
  <c r="N7076" i="3" s="1"/>
  <c r="M7079" i="3"/>
  <c r="N7079" i="3" s="1"/>
  <c r="M7084" i="3"/>
  <c r="N7084" i="3" s="1"/>
  <c r="M7087" i="3"/>
  <c r="N7087" i="3" s="1"/>
  <c r="M7092" i="3"/>
  <c r="N7092" i="3" s="1"/>
  <c r="M7095" i="3"/>
  <c r="N7095" i="3" s="1"/>
  <c r="M7100" i="3"/>
  <c r="N7100" i="3" s="1"/>
  <c r="M7103" i="3"/>
  <c r="N7103" i="3" s="1"/>
  <c r="M7108" i="3"/>
  <c r="N7108" i="3" s="1"/>
  <c r="M6959" i="3"/>
  <c r="N6959" i="3" s="1"/>
  <c r="M6964" i="3"/>
  <c r="N6964" i="3" s="1"/>
  <c r="M6975" i="3"/>
  <c r="N6975" i="3" s="1"/>
  <c r="M6980" i="3"/>
  <c r="N6980" i="3" s="1"/>
  <c r="M6991" i="3"/>
  <c r="N6991" i="3" s="1"/>
  <c r="M6996" i="3"/>
  <c r="N6996" i="3" s="1"/>
  <c r="M7013" i="3"/>
  <c r="N7013" i="3" s="1"/>
  <c r="M7016" i="3"/>
  <c r="N7016" i="3" s="1"/>
  <c r="M7020" i="3"/>
  <c r="N7020" i="3" s="1"/>
  <c r="M7026" i="3"/>
  <c r="N7026" i="3" s="1"/>
  <c r="M7029" i="3"/>
  <c r="N7029" i="3" s="1"/>
  <c r="M7034" i="3"/>
  <c r="N7034" i="3" s="1"/>
  <c r="M7037" i="3"/>
  <c r="N7037" i="3" s="1"/>
  <c r="M7042" i="3"/>
  <c r="N7042" i="3" s="1"/>
  <c r="M7045" i="3"/>
  <c r="N7045" i="3" s="1"/>
  <c r="M7050" i="3"/>
  <c r="N7050" i="3" s="1"/>
  <c r="M7053" i="3"/>
  <c r="N7053" i="3" s="1"/>
  <c r="M7058" i="3"/>
  <c r="N7058" i="3" s="1"/>
  <c r="M7061" i="3"/>
  <c r="N7061" i="3" s="1"/>
  <c r="M7066" i="3"/>
  <c r="N7066" i="3" s="1"/>
  <c r="M7069" i="3"/>
  <c r="N7069" i="3" s="1"/>
  <c r="M7074" i="3"/>
  <c r="N7074" i="3" s="1"/>
  <c r="M7077" i="3"/>
  <c r="N7077" i="3" s="1"/>
  <c r="M7082" i="3"/>
  <c r="N7082" i="3" s="1"/>
  <c r="M7085" i="3"/>
  <c r="N7085" i="3" s="1"/>
  <c r="M7090" i="3"/>
  <c r="N7090" i="3" s="1"/>
  <c r="M7093" i="3"/>
  <c r="N7093" i="3" s="1"/>
  <c r="M7098" i="3"/>
  <c r="N7098" i="3" s="1"/>
  <c r="M7101" i="3"/>
  <c r="N7101" i="3" s="1"/>
  <c r="M7106" i="3"/>
  <c r="N7106" i="3" s="1"/>
  <c r="M7109" i="3"/>
  <c r="N7109" i="3" s="1"/>
  <c r="M6955" i="3"/>
  <c r="N6955" i="3" s="1"/>
  <c r="M6960" i="3"/>
  <c r="N6960" i="3" s="1"/>
  <c r="M6971" i="3"/>
  <c r="N6971" i="3" s="1"/>
  <c r="M6976" i="3"/>
  <c r="N6976" i="3" s="1"/>
  <c r="M6987" i="3"/>
  <c r="N6987" i="3" s="1"/>
  <c r="M6992" i="3"/>
  <c r="N6992" i="3" s="1"/>
  <c r="M7003" i="3"/>
  <c r="N7003" i="3" s="1"/>
  <c r="M7007" i="3"/>
  <c r="N7007" i="3" s="1"/>
  <c r="M7010" i="3"/>
  <c r="N7010" i="3" s="1"/>
  <c r="M7021" i="3"/>
  <c r="N7021" i="3" s="1"/>
  <c r="M7024" i="3"/>
  <c r="N7024" i="3" s="1"/>
  <c r="M7027" i="3"/>
  <c r="N7027" i="3" s="1"/>
  <c r="M7032" i="3"/>
  <c r="N7032" i="3" s="1"/>
  <c r="M7035" i="3"/>
  <c r="N7035" i="3" s="1"/>
  <c r="M7040" i="3"/>
  <c r="N7040" i="3" s="1"/>
  <c r="M7043" i="3"/>
  <c r="N7043" i="3" s="1"/>
  <c r="M7048" i="3"/>
  <c r="N7048" i="3" s="1"/>
  <c r="M7051" i="3"/>
  <c r="N7051" i="3" s="1"/>
  <c r="M7056" i="3"/>
  <c r="N7056" i="3" s="1"/>
  <c r="M7059" i="3"/>
  <c r="N7059" i="3" s="1"/>
  <c r="M7064" i="3"/>
  <c r="N7064" i="3" s="1"/>
  <c r="M7067" i="3"/>
  <c r="N7067" i="3" s="1"/>
  <c r="M7072" i="3"/>
  <c r="N7072" i="3" s="1"/>
  <c r="M7075" i="3"/>
  <c r="N7075" i="3" s="1"/>
  <c r="M7080" i="3"/>
  <c r="N7080" i="3" s="1"/>
  <c r="M7083" i="3"/>
  <c r="N7083" i="3" s="1"/>
  <c r="M7088" i="3"/>
  <c r="N7088" i="3" s="1"/>
  <c r="M7091" i="3"/>
  <c r="N7091" i="3" s="1"/>
  <c r="M7096" i="3"/>
  <c r="N7096" i="3" s="1"/>
  <c r="M7099" i="3"/>
  <c r="N7099" i="3" s="1"/>
  <c r="M7104" i="3"/>
  <c r="N7104" i="3" s="1"/>
  <c r="M7107" i="3"/>
  <c r="N7107" i="3" s="1"/>
  <c r="M6951" i="3"/>
  <c r="N6951" i="3" s="1"/>
  <c r="M6956" i="3"/>
  <c r="N6956" i="3" s="1"/>
  <c r="M6967" i="3"/>
  <c r="N6967" i="3" s="1"/>
  <c r="M6972" i="3"/>
  <c r="N6972" i="3" s="1"/>
  <c r="M6983" i="3"/>
  <c r="N6983" i="3" s="1"/>
  <c r="M6988" i="3"/>
  <c r="N6988" i="3" s="1"/>
  <c r="M6999" i="3"/>
  <c r="N6999" i="3" s="1"/>
  <c r="M7004" i="3"/>
  <c r="N7004" i="3" s="1"/>
  <c r="M7011" i="3"/>
  <c r="N7011" i="3" s="1"/>
  <c r="M7015" i="3"/>
  <c r="N7015" i="3" s="1"/>
  <c r="M7018" i="3"/>
  <c r="N7018" i="3" s="1"/>
  <c r="M7025" i="3"/>
  <c r="N7025" i="3" s="1"/>
  <c r="M7030" i="3"/>
  <c r="N7030" i="3" s="1"/>
  <c r="M7033" i="3"/>
  <c r="N7033" i="3" s="1"/>
  <c r="M7038" i="3"/>
  <c r="N7038" i="3" s="1"/>
  <c r="M7041" i="3"/>
  <c r="N7041" i="3" s="1"/>
  <c r="M7046" i="3"/>
  <c r="N7046" i="3" s="1"/>
  <c r="M7049" i="3"/>
  <c r="N7049" i="3" s="1"/>
  <c r="M7054" i="3"/>
  <c r="N7054" i="3" s="1"/>
  <c r="M7057" i="3"/>
  <c r="N7057" i="3" s="1"/>
  <c r="M7062" i="3"/>
  <c r="N7062" i="3" s="1"/>
  <c r="M7065" i="3"/>
  <c r="N7065" i="3" s="1"/>
  <c r="M7070" i="3"/>
  <c r="N7070" i="3" s="1"/>
  <c r="M7073" i="3"/>
  <c r="N7073" i="3" s="1"/>
  <c r="M7078" i="3"/>
  <c r="N7078" i="3" s="1"/>
  <c r="M7081" i="3"/>
  <c r="N7081" i="3" s="1"/>
  <c r="M7086" i="3"/>
  <c r="N7086" i="3" s="1"/>
  <c r="M7089" i="3"/>
  <c r="N7089" i="3" s="1"/>
  <c r="M7094" i="3"/>
  <c r="N7094" i="3" s="1"/>
  <c r="M7097" i="3"/>
  <c r="N7097" i="3" s="1"/>
  <c r="M7102" i="3"/>
  <c r="N7102" i="3" s="1"/>
  <c r="M7105" i="3"/>
  <c r="N7105" i="3" s="1"/>
  <c r="M7110" i="3"/>
  <c r="N7110" i="3" s="1"/>
  <c r="M6670" i="3"/>
  <c r="N6670" i="3" s="1"/>
  <c r="M6672" i="3"/>
  <c r="N6672" i="3" s="1"/>
  <c r="M6674" i="3"/>
  <c r="N6674" i="3" s="1"/>
  <c r="M6676" i="3"/>
  <c r="N6676" i="3" s="1"/>
  <c r="M6678" i="3"/>
  <c r="N6678" i="3" s="1"/>
  <c r="M6680" i="3"/>
  <c r="N6680" i="3" s="1"/>
  <c r="M6682" i="3"/>
  <c r="N6682" i="3" s="1"/>
  <c r="M6684" i="3"/>
  <c r="N6684" i="3" s="1"/>
  <c r="M6686" i="3"/>
  <c r="N6686" i="3" s="1"/>
  <c r="M6688" i="3"/>
  <c r="N6688" i="3" s="1"/>
  <c r="M6690" i="3"/>
  <c r="N6690" i="3" s="1"/>
  <c r="M6692" i="3"/>
  <c r="N6692" i="3" s="1"/>
  <c r="M6694" i="3"/>
  <c r="N6694" i="3" s="1"/>
  <c r="M6696" i="3"/>
  <c r="N6696" i="3" s="1"/>
  <c r="M6698" i="3"/>
  <c r="N6698" i="3" s="1"/>
  <c r="M6700" i="3"/>
  <c r="N6700" i="3" s="1"/>
  <c r="M6671" i="3"/>
  <c r="N6671" i="3" s="1"/>
  <c r="M6673" i="3"/>
  <c r="N6673" i="3" s="1"/>
  <c r="M6675" i="3"/>
  <c r="N6675" i="3" s="1"/>
  <c r="M6677" i="3"/>
  <c r="N6677" i="3" s="1"/>
  <c r="M6679" i="3"/>
  <c r="N6679" i="3" s="1"/>
  <c r="M6681" i="3"/>
  <c r="N6681" i="3" s="1"/>
  <c r="M6683" i="3"/>
  <c r="N6683" i="3" s="1"/>
  <c r="M6685" i="3"/>
  <c r="N6685" i="3" s="1"/>
  <c r="M6687" i="3"/>
  <c r="N6687" i="3" s="1"/>
  <c r="M6689" i="3"/>
  <c r="N6689" i="3" s="1"/>
  <c r="M6691" i="3"/>
  <c r="N6691" i="3" s="1"/>
  <c r="M6693" i="3"/>
  <c r="N6693" i="3" s="1"/>
  <c r="M6695" i="3"/>
  <c r="N6695" i="3" s="1"/>
  <c r="M6697" i="3"/>
  <c r="N6697" i="3" s="1"/>
  <c r="M6699" i="3"/>
  <c r="N6699" i="3" s="1"/>
  <c r="M6399" i="3"/>
  <c r="N6399" i="3" s="1"/>
  <c r="M6402" i="3"/>
  <c r="N6402" i="3" s="1"/>
  <c r="M6405" i="3"/>
  <c r="N6405" i="3" s="1"/>
  <c r="M6408" i="3"/>
  <c r="N6408" i="3" s="1"/>
  <c r="M6415" i="3"/>
  <c r="N6415" i="3" s="1"/>
  <c r="M6418" i="3"/>
  <c r="N6418" i="3" s="1"/>
  <c r="M6421" i="3"/>
  <c r="N6421" i="3" s="1"/>
  <c r="M6424" i="3"/>
  <c r="N6424" i="3" s="1"/>
  <c r="M6431" i="3"/>
  <c r="N6431" i="3" s="1"/>
  <c r="M6434" i="3"/>
  <c r="N6434" i="3" s="1"/>
  <c r="M6437" i="3"/>
  <c r="N6437" i="3" s="1"/>
  <c r="M6440" i="3"/>
  <c r="N6440" i="3" s="1"/>
  <c r="M6447" i="3"/>
  <c r="N6447" i="3" s="1"/>
  <c r="M6450" i="3"/>
  <c r="N6450" i="3" s="1"/>
  <c r="M6453" i="3"/>
  <c r="N6453" i="3" s="1"/>
  <c r="M6456" i="3"/>
  <c r="N6456" i="3" s="1"/>
  <c r="M6463" i="3"/>
  <c r="N6463" i="3" s="1"/>
  <c r="M6466" i="3"/>
  <c r="N6466" i="3" s="1"/>
  <c r="M6469" i="3"/>
  <c r="N6469" i="3" s="1"/>
  <c r="M6472" i="3"/>
  <c r="N6472" i="3" s="1"/>
  <c r="M6479" i="3"/>
  <c r="N6479" i="3" s="1"/>
  <c r="M6482" i="3"/>
  <c r="N6482" i="3" s="1"/>
  <c r="M6485" i="3"/>
  <c r="N6485" i="3" s="1"/>
  <c r="M6488" i="3"/>
  <c r="N6488" i="3" s="1"/>
  <c r="M6495" i="3"/>
  <c r="N6495" i="3" s="1"/>
  <c r="M6498" i="3"/>
  <c r="N6498" i="3" s="1"/>
  <c r="M6501" i="3"/>
  <c r="N6501" i="3" s="1"/>
  <c r="M6504" i="3"/>
  <c r="N6504" i="3" s="1"/>
  <c r="M6511" i="3"/>
  <c r="N6511" i="3" s="1"/>
  <c r="M6514" i="3"/>
  <c r="N6514" i="3" s="1"/>
  <c r="M6517" i="3"/>
  <c r="N6517" i="3" s="1"/>
  <c r="M6520" i="3"/>
  <c r="N6520" i="3" s="1"/>
  <c r="M6527" i="3"/>
  <c r="N6527" i="3" s="1"/>
  <c r="M6530" i="3"/>
  <c r="N6530" i="3" s="1"/>
  <c r="M6533" i="3"/>
  <c r="N6533" i="3" s="1"/>
  <c r="M6536" i="3"/>
  <c r="N6536" i="3" s="1"/>
  <c r="M6543" i="3"/>
  <c r="N6543" i="3" s="1"/>
  <c r="M6546" i="3"/>
  <c r="N6546" i="3" s="1"/>
  <c r="M6549" i="3"/>
  <c r="N6549" i="3" s="1"/>
  <c r="M6552" i="3"/>
  <c r="N6552" i="3" s="1"/>
  <c r="M6403" i="3"/>
  <c r="N6403" i="3" s="1"/>
  <c r="M6406" i="3"/>
  <c r="N6406" i="3" s="1"/>
  <c r="M6409" i="3"/>
  <c r="N6409" i="3" s="1"/>
  <c r="M6412" i="3"/>
  <c r="N6412" i="3" s="1"/>
  <c r="M6419" i="3"/>
  <c r="N6419" i="3" s="1"/>
  <c r="M6422" i="3"/>
  <c r="N6422" i="3" s="1"/>
  <c r="M6425" i="3"/>
  <c r="N6425" i="3" s="1"/>
  <c r="M6428" i="3"/>
  <c r="N6428" i="3" s="1"/>
  <c r="M6435" i="3"/>
  <c r="N6435" i="3" s="1"/>
  <c r="M6438" i="3"/>
  <c r="N6438" i="3" s="1"/>
  <c r="M6441" i="3"/>
  <c r="N6441" i="3" s="1"/>
  <c r="M6444" i="3"/>
  <c r="N6444" i="3" s="1"/>
  <c r="M6451" i="3"/>
  <c r="N6451" i="3" s="1"/>
  <c r="M6454" i="3"/>
  <c r="N6454" i="3" s="1"/>
  <c r="M6457" i="3"/>
  <c r="N6457" i="3" s="1"/>
  <c r="M6460" i="3"/>
  <c r="N6460" i="3" s="1"/>
  <c r="M6467" i="3"/>
  <c r="N6467" i="3" s="1"/>
  <c r="M6470" i="3"/>
  <c r="N6470" i="3" s="1"/>
  <c r="M6473" i="3"/>
  <c r="N6473" i="3" s="1"/>
  <c r="M6476" i="3"/>
  <c r="N6476" i="3" s="1"/>
  <c r="M6483" i="3"/>
  <c r="N6483" i="3" s="1"/>
  <c r="M6486" i="3"/>
  <c r="N6486" i="3" s="1"/>
  <c r="M6489" i="3"/>
  <c r="N6489" i="3" s="1"/>
  <c r="M6492" i="3"/>
  <c r="N6492" i="3" s="1"/>
  <c r="M6499" i="3"/>
  <c r="N6499" i="3" s="1"/>
  <c r="M6502" i="3"/>
  <c r="N6502" i="3" s="1"/>
  <c r="M6505" i="3"/>
  <c r="N6505" i="3" s="1"/>
  <c r="M6508" i="3"/>
  <c r="N6508" i="3" s="1"/>
  <c r="M6515" i="3"/>
  <c r="N6515" i="3" s="1"/>
  <c r="M6518" i="3"/>
  <c r="N6518" i="3" s="1"/>
  <c r="M6521" i="3"/>
  <c r="N6521" i="3" s="1"/>
  <c r="M6524" i="3"/>
  <c r="N6524" i="3" s="1"/>
  <c r="M6531" i="3"/>
  <c r="N6531" i="3" s="1"/>
  <c r="M6534" i="3"/>
  <c r="N6534" i="3" s="1"/>
  <c r="M6537" i="3"/>
  <c r="N6537" i="3" s="1"/>
  <c r="M6540" i="3"/>
  <c r="N6540" i="3" s="1"/>
  <c r="M6547" i="3"/>
  <c r="N6547" i="3" s="1"/>
  <c r="M6550" i="3"/>
  <c r="N6550" i="3" s="1"/>
  <c r="M6553" i="3"/>
  <c r="N6553" i="3" s="1"/>
  <c r="M6556" i="3"/>
  <c r="N6556" i="3" s="1"/>
  <c r="M6400" i="3"/>
  <c r="N6400" i="3" s="1"/>
  <c r="M6407" i="3"/>
  <c r="N6407" i="3" s="1"/>
  <c r="M6410" i="3"/>
  <c r="N6410" i="3" s="1"/>
  <c r="M6413" i="3"/>
  <c r="N6413" i="3" s="1"/>
  <c r="M6416" i="3"/>
  <c r="N6416" i="3" s="1"/>
  <c r="M6423" i="3"/>
  <c r="N6423" i="3" s="1"/>
  <c r="M6426" i="3"/>
  <c r="N6426" i="3" s="1"/>
  <c r="M6429" i="3"/>
  <c r="N6429" i="3" s="1"/>
  <c r="M6432" i="3"/>
  <c r="N6432" i="3" s="1"/>
  <c r="M6439" i="3"/>
  <c r="N6439" i="3" s="1"/>
  <c r="M6442" i="3"/>
  <c r="N6442" i="3" s="1"/>
  <c r="M6445" i="3"/>
  <c r="N6445" i="3" s="1"/>
  <c r="M6448" i="3"/>
  <c r="N6448" i="3" s="1"/>
  <c r="M6455" i="3"/>
  <c r="N6455" i="3" s="1"/>
  <c r="M6458" i="3"/>
  <c r="N6458" i="3" s="1"/>
  <c r="M6461" i="3"/>
  <c r="N6461" i="3" s="1"/>
  <c r="M6464" i="3"/>
  <c r="N6464" i="3" s="1"/>
  <c r="M6471" i="3"/>
  <c r="N6471" i="3" s="1"/>
  <c r="M6474" i="3"/>
  <c r="N6474" i="3" s="1"/>
  <c r="M6477" i="3"/>
  <c r="N6477" i="3" s="1"/>
  <c r="M6480" i="3"/>
  <c r="N6480" i="3" s="1"/>
  <c r="M6487" i="3"/>
  <c r="N6487" i="3" s="1"/>
  <c r="M6490" i="3"/>
  <c r="N6490" i="3" s="1"/>
  <c r="M6493" i="3"/>
  <c r="N6493" i="3" s="1"/>
  <c r="M6496" i="3"/>
  <c r="N6496" i="3" s="1"/>
  <c r="M6503" i="3"/>
  <c r="N6503" i="3" s="1"/>
  <c r="M6506" i="3"/>
  <c r="N6506" i="3" s="1"/>
  <c r="M6509" i="3"/>
  <c r="N6509" i="3" s="1"/>
  <c r="M6512" i="3"/>
  <c r="N6512" i="3" s="1"/>
  <c r="M6519" i="3"/>
  <c r="N6519" i="3" s="1"/>
  <c r="M6522" i="3"/>
  <c r="N6522" i="3" s="1"/>
  <c r="M6525" i="3"/>
  <c r="N6525" i="3" s="1"/>
  <c r="M6528" i="3"/>
  <c r="N6528" i="3" s="1"/>
  <c r="M6535" i="3"/>
  <c r="N6535" i="3" s="1"/>
  <c r="M6538" i="3"/>
  <c r="N6538" i="3" s="1"/>
  <c r="M6541" i="3"/>
  <c r="N6541" i="3" s="1"/>
  <c r="M6544" i="3"/>
  <c r="N6544" i="3" s="1"/>
  <c r="M6551" i="3"/>
  <c r="N6551" i="3" s="1"/>
  <c r="M6554" i="3"/>
  <c r="N6554" i="3" s="1"/>
  <c r="M6557" i="3"/>
  <c r="N6557" i="3" s="1"/>
  <c r="M6401" i="3"/>
  <c r="N6401" i="3" s="1"/>
  <c r="M6404" i="3"/>
  <c r="N6404" i="3" s="1"/>
  <c r="M6411" i="3"/>
  <c r="N6411" i="3" s="1"/>
  <c r="M6414" i="3"/>
  <c r="N6414" i="3" s="1"/>
  <c r="M6417" i="3"/>
  <c r="N6417" i="3" s="1"/>
  <c r="M6420" i="3"/>
  <c r="N6420" i="3" s="1"/>
  <c r="M6427" i="3"/>
  <c r="N6427" i="3" s="1"/>
  <c r="M6430" i="3"/>
  <c r="N6430" i="3" s="1"/>
  <c r="M6433" i="3"/>
  <c r="N6433" i="3" s="1"/>
  <c r="M6436" i="3"/>
  <c r="N6436" i="3" s="1"/>
  <c r="M6443" i="3"/>
  <c r="N6443" i="3" s="1"/>
  <c r="M6446" i="3"/>
  <c r="N6446" i="3" s="1"/>
  <c r="M6449" i="3"/>
  <c r="N6449" i="3" s="1"/>
  <c r="M6452" i="3"/>
  <c r="N6452" i="3" s="1"/>
  <c r="M6459" i="3"/>
  <c r="N6459" i="3" s="1"/>
  <c r="M6462" i="3"/>
  <c r="N6462" i="3" s="1"/>
  <c r="M6465" i="3"/>
  <c r="N6465" i="3" s="1"/>
  <c r="M6468" i="3"/>
  <c r="N6468" i="3" s="1"/>
  <c r="M6475" i="3"/>
  <c r="N6475" i="3" s="1"/>
  <c r="M6478" i="3"/>
  <c r="N6478" i="3" s="1"/>
  <c r="M6481" i="3"/>
  <c r="N6481" i="3" s="1"/>
  <c r="M6484" i="3"/>
  <c r="N6484" i="3" s="1"/>
  <c r="M6491" i="3"/>
  <c r="N6491" i="3" s="1"/>
  <c r="M6494" i="3"/>
  <c r="N6494" i="3" s="1"/>
  <c r="M6497" i="3"/>
  <c r="N6497" i="3" s="1"/>
  <c r="M6500" i="3"/>
  <c r="N6500" i="3" s="1"/>
  <c r="M6507" i="3"/>
  <c r="N6507" i="3" s="1"/>
  <c r="M6510" i="3"/>
  <c r="N6510" i="3" s="1"/>
  <c r="M6513" i="3"/>
  <c r="N6513" i="3" s="1"/>
  <c r="M6516" i="3"/>
  <c r="N6516" i="3" s="1"/>
  <c r="M6523" i="3"/>
  <c r="N6523" i="3" s="1"/>
  <c r="M6526" i="3"/>
  <c r="N6526" i="3" s="1"/>
  <c r="M6529" i="3"/>
  <c r="N6529" i="3" s="1"/>
  <c r="M6532" i="3"/>
  <c r="N6532" i="3" s="1"/>
  <c r="M6539" i="3"/>
  <c r="N6539" i="3" s="1"/>
  <c r="M6542" i="3"/>
  <c r="N6542" i="3" s="1"/>
  <c r="M6545" i="3"/>
  <c r="N6545" i="3" s="1"/>
  <c r="M6548" i="3"/>
  <c r="N6548" i="3" s="1"/>
  <c r="M6555" i="3"/>
  <c r="N6555" i="3" s="1"/>
  <c r="M6031" i="3"/>
  <c r="N6031" i="3" s="1"/>
  <c r="M6034" i="3"/>
  <c r="N6034" i="3" s="1"/>
  <c r="M6037" i="3"/>
  <c r="N6037" i="3" s="1"/>
  <c r="M6040" i="3"/>
  <c r="N6040" i="3" s="1"/>
  <c r="M6047" i="3"/>
  <c r="N6047" i="3" s="1"/>
  <c r="M6050" i="3"/>
  <c r="N6050" i="3" s="1"/>
  <c r="M6053" i="3"/>
  <c r="N6053" i="3" s="1"/>
  <c r="M6056" i="3"/>
  <c r="N6056" i="3" s="1"/>
  <c r="M6063" i="3"/>
  <c r="N6063" i="3" s="1"/>
  <c r="M6066" i="3"/>
  <c r="N6066" i="3" s="1"/>
  <c r="M6069" i="3"/>
  <c r="N6069" i="3" s="1"/>
  <c r="M6072" i="3"/>
  <c r="N6072" i="3" s="1"/>
  <c r="M6079" i="3"/>
  <c r="N6079" i="3" s="1"/>
  <c r="M6082" i="3"/>
  <c r="N6082" i="3" s="1"/>
  <c r="M6085" i="3"/>
  <c r="N6085" i="3" s="1"/>
  <c r="M6088" i="3"/>
  <c r="N6088" i="3" s="1"/>
  <c r="M6035" i="3"/>
  <c r="N6035" i="3" s="1"/>
  <c r="M6038" i="3"/>
  <c r="N6038" i="3" s="1"/>
  <c r="M6041" i="3"/>
  <c r="N6041" i="3" s="1"/>
  <c r="M6044" i="3"/>
  <c r="N6044" i="3" s="1"/>
  <c r="M6051" i="3"/>
  <c r="N6051" i="3" s="1"/>
  <c r="M6054" i="3"/>
  <c r="N6054" i="3" s="1"/>
  <c r="M6057" i="3"/>
  <c r="N6057" i="3" s="1"/>
  <c r="M6060" i="3"/>
  <c r="N6060" i="3" s="1"/>
  <c r="M6067" i="3"/>
  <c r="N6067" i="3" s="1"/>
  <c r="M6070" i="3"/>
  <c r="N6070" i="3" s="1"/>
  <c r="M6073" i="3"/>
  <c r="N6073" i="3" s="1"/>
  <c r="M6076" i="3"/>
  <c r="N6076" i="3" s="1"/>
  <c r="M6083" i="3"/>
  <c r="N6083" i="3" s="1"/>
  <c r="M6086" i="3"/>
  <c r="N6086" i="3" s="1"/>
  <c r="M6089" i="3"/>
  <c r="N6089" i="3" s="1"/>
  <c r="M6092" i="3"/>
  <c r="N6092" i="3" s="1"/>
  <c r="M6029" i="3"/>
  <c r="N6029" i="3" s="1"/>
  <c r="M6032" i="3"/>
  <c r="N6032" i="3" s="1"/>
  <c r="M6039" i="3"/>
  <c r="N6039" i="3" s="1"/>
  <c r="M6042" i="3"/>
  <c r="N6042" i="3" s="1"/>
  <c r="M6045" i="3"/>
  <c r="N6045" i="3" s="1"/>
  <c r="M6048" i="3"/>
  <c r="N6048" i="3" s="1"/>
  <c r="M6055" i="3"/>
  <c r="N6055" i="3" s="1"/>
  <c r="M6058" i="3"/>
  <c r="N6058" i="3" s="1"/>
  <c r="M6061" i="3"/>
  <c r="N6061" i="3" s="1"/>
  <c r="M6064" i="3"/>
  <c r="N6064" i="3" s="1"/>
  <c r="M6071" i="3"/>
  <c r="N6071" i="3" s="1"/>
  <c r="M6074" i="3"/>
  <c r="N6074" i="3" s="1"/>
  <c r="M6077" i="3"/>
  <c r="N6077" i="3" s="1"/>
  <c r="M6080" i="3"/>
  <c r="N6080" i="3" s="1"/>
  <c r="M6087" i="3"/>
  <c r="N6087" i="3" s="1"/>
  <c r="M6090" i="3"/>
  <c r="N6090" i="3" s="1"/>
  <c r="M6030" i="3"/>
  <c r="N6030" i="3" s="1"/>
  <c r="M6033" i="3"/>
  <c r="N6033" i="3" s="1"/>
  <c r="M6036" i="3"/>
  <c r="N6036" i="3" s="1"/>
  <c r="M6043" i="3"/>
  <c r="N6043" i="3" s="1"/>
  <c r="M6046" i="3"/>
  <c r="N6046" i="3" s="1"/>
  <c r="M6049" i="3"/>
  <c r="N6049" i="3" s="1"/>
  <c r="M6052" i="3"/>
  <c r="N6052" i="3" s="1"/>
  <c r="M6059" i="3"/>
  <c r="N6059" i="3" s="1"/>
  <c r="M6062" i="3"/>
  <c r="N6062" i="3" s="1"/>
  <c r="M6065" i="3"/>
  <c r="N6065" i="3" s="1"/>
  <c r="M6068" i="3"/>
  <c r="N6068" i="3" s="1"/>
  <c r="M6075" i="3"/>
  <c r="N6075" i="3" s="1"/>
  <c r="M6078" i="3"/>
  <c r="N6078" i="3" s="1"/>
  <c r="M6081" i="3"/>
  <c r="N6081" i="3" s="1"/>
  <c r="M6084" i="3"/>
  <c r="N6084" i="3" s="1"/>
  <c r="M6091" i="3"/>
  <c r="N6091" i="3" s="1"/>
  <c r="M5775" i="3"/>
  <c r="N5775" i="3" s="1"/>
  <c r="M5778" i="3"/>
  <c r="N5778" i="3" s="1"/>
  <c r="M5781" i="3"/>
  <c r="N5781" i="3" s="1"/>
  <c r="M5784" i="3"/>
  <c r="N5784" i="3" s="1"/>
  <c r="M5791" i="3"/>
  <c r="N5791" i="3" s="1"/>
  <c r="M5794" i="3"/>
  <c r="N5794" i="3" s="1"/>
  <c r="M5797" i="3"/>
  <c r="N5797" i="3" s="1"/>
  <c r="M5800" i="3"/>
  <c r="N5800" i="3" s="1"/>
  <c r="M5807" i="3"/>
  <c r="N5807" i="3" s="1"/>
  <c r="M5810" i="3"/>
  <c r="N5810" i="3" s="1"/>
  <c r="M5813" i="3"/>
  <c r="N5813" i="3" s="1"/>
  <c r="M5816" i="3"/>
  <c r="N5816" i="3" s="1"/>
  <c r="M5823" i="3"/>
  <c r="N5823" i="3" s="1"/>
  <c r="M5826" i="3"/>
  <c r="N5826" i="3" s="1"/>
  <c r="M5829" i="3"/>
  <c r="N5829" i="3" s="1"/>
  <c r="M5832" i="3"/>
  <c r="N5832" i="3" s="1"/>
  <c r="M5839" i="3"/>
  <c r="N5839" i="3" s="1"/>
  <c r="M5842" i="3"/>
  <c r="N5842" i="3" s="1"/>
  <c r="M5845" i="3"/>
  <c r="N5845" i="3" s="1"/>
  <c r="M5848" i="3"/>
  <c r="N5848" i="3" s="1"/>
  <c r="M5855" i="3"/>
  <c r="N5855" i="3" s="1"/>
  <c r="M5858" i="3"/>
  <c r="N5858" i="3" s="1"/>
  <c r="M5861" i="3"/>
  <c r="N5861" i="3" s="1"/>
  <c r="M5864" i="3"/>
  <c r="N5864" i="3" s="1"/>
  <c r="M5871" i="3"/>
  <c r="N5871" i="3" s="1"/>
  <c r="M5874" i="3"/>
  <c r="N5874" i="3" s="1"/>
  <c r="M5877" i="3"/>
  <c r="N5877" i="3" s="1"/>
  <c r="M5880" i="3"/>
  <c r="N5880" i="3" s="1"/>
  <c r="M5887" i="3"/>
  <c r="N5887" i="3" s="1"/>
  <c r="M5890" i="3"/>
  <c r="N5890" i="3" s="1"/>
  <c r="M5893" i="3"/>
  <c r="N5893" i="3" s="1"/>
  <c r="M5769" i="3"/>
  <c r="N5769" i="3" s="1"/>
  <c r="M5772" i="3"/>
  <c r="N5772" i="3" s="1"/>
  <c r="M5779" i="3"/>
  <c r="N5779" i="3" s="1"/>
  <c r="M5782" i="3"/>
  <c r="N5782" i="3" s="1"/>
  <c r="M5785" i="3"/>
  <c r="N5785" i="3" s="1"/>
  <c r="M5788" i="3"/>
  <c r="N5788" i="3" s="1"/>
  <c r="M5795" i="3"/>
  <c r="N5795" i="3" s="1"/>
  <c r="M5798" i="3"/>
  <c r="N5798" i="3" s="1"/>
  <c r="M5801" i="3"/>
  <c r="N5801" i="3" s="1"/>
  <c r="M5804" i="3"/>
  <c r="N5804" i="3" s="1"/>
  <c r="M5811" i="3"/>
  <c r="N5811" i="3" s="1"/>
  <c r="M5814" i="3"/>
  <c r="N5814" i="3" s="1"/>
  <c r="M5817" i="3"/>
  <c r="N5817" i="3" s="1"/>
  <c r="M5820" i="3"/>
  <c r="N5820" i="3" s="1"/>
  <c r="M5827" i="3"/>
  <c r="N5827" i="3" s="1"/>
  <c r="M5830" i="3"/>
  <c r="N5830" i="3" s="1"/>
  <c r="M5833" i="3"/>
  <c r="N5833" i="3" s="1"/>
  <c r="M5836" i="3"/>
  <c r="N5836" i="3" s="1"/>
  <c r="M5843" i="3"/>
  <c r="N5843" i="3" s="1"/>
  <c r="M5846" i="3"/>
  <c r="N5846" i="3" s="1"/>
  <c r="M5849" i="3"/>
  <c r="N5849" i="3" s="1"/>
  <c r="M5852" i="3"/>
  <c r="N5852" i="3" s="1"/>
  <c r="M5859" i="3"/>
  <c r="N5859" i="3" s="1"/>
  <c r="M5862" i="3"/>
  <c r="N5862" i="3" s="1"/>
  <c r="M5865" i="3"/>
  <c r="N5865" i="3" s="1"/>
  <c r="M5868" i="3"/>
  <c r="N5868" i="3" s="1"/>
  <c r="M5875" i="3"/>
  <c r="N5875" i="3" s="1"/>
  <c r="M5878" i="3"/>
  <c r="N5878" i="3" s="1"/>
  <c r="M5881" i="3"/>
  <c r="N5881" i="3" s="1"/>
  <c r="M5884" i="3"/>
  <c r="N5884" i="3" s="1"/>
  <c r="M5891" i="3"/>
  <c r="N5891" i="3" s="1"/>
  <c r="M5770" i="3"/>
  <c r="N5770" i="3" s="1"/>
  <c r="M5773" i="3"/>
  <c r="N5773" i="3" s="1"/>
  <c r="M5776" i="3"/>
  <c r="N5776" i="3" s="1"/>
  <c r="M5783" i="3"/>
  <c r="N5783" i="3" s="1"/>
  <c r="M5786" i="3"/>
  <c r="N5786" i="3" s="1"/>
  <c r="M5789" i="3"/>
  <c r="N5789" i="3" s="1"/>
  <c r="M5792" i="3"/>
  <c r="N5792" i="3" s="1"/>
  <c r="M5799" i="3"/>
  <c r="N5799" i="3" s="1"/>
  <c r="M5802" i="3"/>
  <c r="N5802" i="3" s="1"/>
  <c r="M5805" i="3"/>
  <c r="N5805" i="3" s="1"/>
  <c r="M5808" i="3"/>
  <c r="N5808" i="3" s="1"/>
  <c r="M5815" i="3"/>
  <c r="N5815" i="3" s="1"/>
  <c r="M5818" i="3"/>
  <c r="N5818" i="3" s="1"/>
  <c r="M5821" i="3"/>
  <c r="N5821" i="3" s="1"/>
  <c r="M5824" i="3"/>
  <c r="N5824" i="3" s="1"/>
  <c r="M5831" i="3"/>
  <c r="N5831" i="3" s="1"/>
  <c r="M5834" i="3"/>
  <c r="N5834" i="3" s="1"/>
  <c r="M5837" i="3"/>
  <c r="N5837" i="3" s="1"/>
  <c r="M5840" i="3"/>
  <c r="N5840" i="3" s="1"/>
  <c r="M5847" i="3"/>
  <c r="N5847" i="3" s="1"/>
  <c r="M5850" i="3"/>
  <c r="N5850" i="3" s="1"/>
  <c r="M5853" i="3"/>
  <c r="N5853" i="3" s="1"/>
  <c r="M5856" i="3"/>
  <c r="N5856" i="3" s="1"/>
  <c r="M5863" i="3"/>
  <c r="N5863" i="3" s="1"/>
  <c r="M5866" i="3"/>
  <c r="N5866" i="3" s="1"/>
  <c r="M5869" i="3"/>
  <c r="N5869" i="3" s="1"/>
  <c r="M5872" i="3"/>
  <c r="N5872" i="3" s="1"/>
  <c r="M5879" i="3"/>
  <c r="N5879" i="3" s="1"/>
  <c r="M5882" i="3"/>
  <c r="N5882" i="3" s="1"/>
  <c r="M5885" i="3"/>
  <c r="N5885" i="3" s="1"/>
  <c r="M5888" i="3"/>
  <c r="N5888" i="3" s="1"/>
  <c r="M5771" i="3"/>
  <c r="N5771" i="3" s="1"/>
  <c r="M5774" i="3"/>
  <c r="N5774" i="3" s="1"/>
  <c r="M5777" i="3"/>
  <c r="N5777" i="3" s="1"/>
  <c r="M5780" i="3"/>
  <c r="N5780" i="3" s="1"/>
  <c r="M5787" i="3"/>
  <c r="N5787" i="3" s="1"/>
  <c r="M5790" i="3"/>
  <c r="N5790" i="3" s="1"/>
  <c r="M5793" i="3"/>
  <c r="N5793" i="3" s="1"/>
  <c r="M5796" i="3"/>
  <c r="N5796" i="3" s="1"/>
  <c r="M5803" i="3"/>
  <c r="N5803" i="3" s="1"/>
  <c r="M5806" i="3"/>
  <c r="N5806" i="3" s="1"/>
  <c r="M5809" i="3"/>
  <c r="N5809" i="3" s="1"/>
  <c r="M5812" i="3"/>
  <c r="N5812" i="3" s="1"/>
  <c r="M5819" i="3"/>
  <c r="N5819" i="3" s="1"/>
  <c r="M5822" i="3"/>
  <c r="N5822" i="3" s="1"/>
  <c r="M5825" i="3"/>
  <c r="N5825" i="3" s="1"/>
  <c r="M5828" i="3"/>
  <c r="N5828" i="3" s="1"/>
  <c r="M5835" i="3"/>
  <c r="N5835" i="3" s="1"/>
  <c r="M5838" i="3"/>
  <c r="N5838" i="3" s="1"/>
  <c r="M5841" i="3"/>
  <c r="N5841" i="3" s="1"/>
  <c r="M5844" i="3"/>
  <c r="N5844" i="3" s="1"/>
  <c r="M5851" i="3"/>
  <c r="N5851" i="3" s="1"/>
  <c r="M5854" i="3"/>
  <c r="N5854" i="3" s="1"/>
  <c r="M5857" i="3"/>
  <c r="N5857" i="3" s="1"/>
  <c r="M5860" i="3"/>
  <c r="N5860" i="3" s="1"/>
  <c r="M5867" i="3"/>
  <c r="N5867" i="3" s="1"/>
  <c r="M5870" i="3"/>
  <c r="N5870" i="3" s="1"/>
  <c r="M5873" i="3"/>
  <c r="N5873" i="3" s="1"/>
  <c r="M5876" i="3"/>
  <c r="N5876" i="3" s="1"/>
  <c r="M5883" i="3"/>
  <c r="N5883" i="3" s="1"/>
  <c r="M5886" i="3"/>
  <c r="N5886" i="3" s="1"/>
  <c r="M5889" i="3"/>
  <c r="N5889" i="3" s="1"/>
  <c r="M5892" i="3"/>
  <c r="N5892" i="3" s="1"/>
  <c r="M5509" i="3"/>
  <c r="N5509" i="3" s="1"/>
  <c r="M5512" i="3"/>
  <c r="N5512" i="3" s="1"/>
  <c r="M5519" i="3"/>
  <c r="N5519" i="3" s="1"/>
  <c r="M5522" i="3"/>
  <c r="N5522" i="3" s="1"/>
  <c r="M5525" i="3"/>
  <c r="N5525" i="3" s="1"/>
  <c r="M5507" i="3"/>
  <c r="N5507" i="3" s="1"/>
  <c r="M5510" i="3"/>
  <c r="N5510" i="3" s="1"/>
  <c r="M5513" i="3"/>
  <c r="N5513" i="3" s="1"/>
  <c r="M5516" i="3"/>
  <c r="N5516" i="3" s="1"/>
  <c r="M5523" i="3"/>
  <c r="N5523" i="3" s="1"/>
  <c r="M5526" i="3"/>
  <c r="N5526" i="3" s="1"/>
  <c r="M5511" i="3"/>
  <c r="N5511" i="3" s="1"/>
  <c r="M5514" i="3"/>
  <c r="N5514" i="3" s="1"/>
  <c r="M5517" i="3"/>
  <c r="N5517" i="3" s="1"/>
  <c r="M5520" i="3"/>
  <c r="N5520" i="3" s="1"/>
  <c r="M5527" i="3"/>
  <c r="N5527" i="3" s="1"/>
  <c r="M5508" i="3"/>
  <c r="N5508" i="3" s="1"/>
  <c r="M5515" i="3"/>
  <c r="N5515" i="3" s="1"/>
  <c r="M5518" i="3"/>
  <c r="N5518" i="3" s="1"/>
  <c r="M5521" i="3"/>
  <c r="N5521" i="3" s="1"/>
  <c r="M5524" i="3"/>
  <c r="N5524" i="3" s="1"/>
  <c r="M5173" i="3"/>
  <c r="N5173" i="3" s="1"/>
  <c r="M5176" i="3"/>
  <c r="N5176" i="3" s="1"/>
  <c r="M5183" i="3"/>
  <c r="N5183" i="3" s="1"/>
  <c r="M5186" i="3"/>
  <c r="N5186" i="3" s="1"/>
  <c r="M5189" i="3"/>
  <c r="N5189" i="3" s="1"/>
  <c r="M5192" i="3"/>
  <c r="N5192" i="3" s="1"/>
  <c r="M5199" i="3"/>
  <c r="N5199" i="3" s="1"/>
  <c r="M5202" i="3"/>
  <c r="N5202" i="3" s="1"/>
  <c r="M5205" i="3"/>
  <c r="N5205" i="3" s="1"/>
  <c r="M5208" i="3"/>
  <c r="N5208" i="3" s="1"/>
  <c r="M5171" i="3"/>
  <c r="N5171" i="3" s="1"/>
  <c r="M5174" i="3"/>
  <c r="N5174" i="3" s="1"/>
  <c r="M5177" i="3"/>
  <c r="N5177" i="3" s="1"/>
  <c r="M5180" i="3"/>
  <c r="N5180" i="3" s="1"/>
  <c r="M5187" i="3"/>
  <c r="N5187" i="3" s="1"/>
  <c r="M5190" i="3"/>
  <c r="N5190" i="3" s="1"/>
  <c r="M5193" i="3"/>
  <c r="N5193" i="3" s="1"/>
  <c r="M5196" i="3"/>
  <c r="N5196" i="3" s="1"/>
  <c r="M5203" i="3"/>
  <c r="N5203" i="3" s="1"/>
  <c r="M5206" i="3"/>
  <c r="N5206" i="3" s="1"/>
  <c r="M5209" i="3"/>
  <c r="N5209" i="3" s="1"/>
  <c r="M5175" i="3"/>
  <c r="N5175" i="3" s="1"/>
  <c r="M5178" i="3"/>
  <c r="N5178" i="3" s="1"/>
  <c r="M5181" i="3"/>
  <c r="N5181" i="3" s="1"/>
  <c r="M5184" i="3"/>
  <c r="N5184" i="3" s="1"/>
  <c r="M5191" i="3"/>
  <c r="N5191" i="3" s="1"/>
  <c r="M5194" i="3"/>
  <c r="N5194" i="3" s="1"/>
  <c r="M5197" i="3"/>
  <c r="N5197" i="3" s="1"/>
  <c r="M5200" i="3"/>
  <c r="N5200" i="3" s="1"/>
  <c r="M5207" i="3"/>
  <c r="N5207" i="3" s="1"/>
  <c r="M5172" i="3"/>
  <c r="N5172" i="3" s="1"/>
  <c r="M5179" i="3"/>
  <c r="N5179" i="3" s="1"/>
  <c r="M5182" i="3"/>
  <c r="N5182" i="3" s="1"/>
  <c r="M5185" i="3"/>
  <c r="N5185" i="3" s="1"/>
  <c r="M5188" i="3"/>
  <c r="N5188" i="3" s="1"/>
  <c r="M5195" i="3"/>
  <c r="N5195" i="3" s="1"/>
  <c r="M5198" i="3"/>
  <c r="N5198" i="3" s="1"/>
  <c r="M5201" i="3"/>
  <c r="N5201" i="3" s="1"/>
  <c r="M5204" i="3"/>
  <c r="N5204" i="3" s="1"/>
  <c r="M4943" i="3"/>
  <c r="N4943" i="3" s="1"/>
  <c r="M4946" i="3"/>
  <c r="N4946" i="3" s="1"/>
  <c r="M4949" i="3"/>
  <c r="N4949" i="3" s="1"/>
  <c r="M4952" i="3"/>
  <c r="N4952" i="3" s="1"/>
  <c r="M4959" i="3"/>
  <c r="N4959" i="3" s="1"/>
  <c r="M4962" i="3"/>
  <c r="N4962" i="3" s="1"/>
  <c r="M4965" i="3"/>
  <c r="N4965" i="3" s="1"/>
  <c r="M4968" i="3"/>
  <c r="N4968" i="3" s="1"/>
  <c r="M4940" i="3"/>
  <c r="N4940" i="3" s="1"/>
  <c r="M4947" i="3"/>
  <c r="N4947" i="3" s="1"/>
  <c r="M4950" i="3"/>
  <c r="N4950" i="3" s="1"/>
  <c r="M4953" i="3"/>
  <c r="N4953" i="3" s="1"/>
  <c r="M4956" i="3"/>
  <c r="N4956" i="3" s="1"/>
  <c r="M4963" i="3"/>
  <c r="N4963" i="3" s="1"/>
  <c r="M4966" i="3"/>
  <c r="N4966" i="3" s="1"/>
  <c r="M4969" i="3"/>
  <c r="N4969" i="3" s="1"/>
  <c r="M4941" i="3"/>
  <c r="N4941" i="3" s="1"/>
  <c r="M4944" i="3"/>
  <c r="N4944" i="3" s="1"/>
  <c r="M4951" i="3"/>
  <c r="N4951" i="3" s="1"/>
  <c r="M4954" i="3"/>
  <c r="N4954" i="3" s="1"/>
  <c r="M4957" i="3"/>
  <c r="N4957" i="3" s="1"/>
  <c r="M4960" i="3"/>
  <c r="N4960" i="3" s="1"/>
  <c r="M4967" i="3"/>
  <c r="N4967" i="3" s="1"/>
  <c r="M4970" i="3"/>
  <c r="N4970" i="3" s="1"/>
  <c r="M4942" i="3"/>
  <c r="N4942" i="3" s="1"/>
  <c r="M4945" i="3"/>
  <c r="N4945" i="3" s="1"/>
  <c r="M4948" i="3"/>
  <c r="N4948" i="3" s="1"/>
  <c r="M4955" i="3"/>
  <c r="N4955" i="3" s="1"/>
  <c r="M4958" i="3"/>
  <c r="N4958" i="3" s="1"/>
  <c r="M4961" i="3"/>
  <c r="N4961" i="3" s="1"/>
  <c r="M4964" i="3"/>
  <c r="N4964" i="3" s="1"/>
  <c r="M4478" i="3"/>
  <c r="N4478" i="3" s="1"/>
  <c r="M4481" i="3"/>
  <c r="N4481" i="3" s="1"/>
  <c r="M4484" i="3"/>
  <c r="N4484" i="3" s="1"/>
  <c r="M4491" i="3"/>
  <c r="N4491" i="3" s="1"/>
  <c r="M4494" i="3"/>
  <c r="N4494" i="3" s="1"/>
  <c r="M4497" i="3"/>
  <c r="N4497" i="3" s="1"/>
  <c r="M4500" i="3"/>
  <c r="N4500" i="3" s="1"/>
  <c r="M4507" i="3"/>
  <c r="N4507" i="3" s="1"/>
  <c r="M4510" i="3"/>
  <c r="N4510" i="3" s="1"/>
  <c r="M4513" i="3"/>
  <c r="N4513" i="3" s="1"/>
  <c r="M4516" i="3"/>
  <c r="N4516" i="3" s="1"/>
  <c r="M4523" i="3"/>
  <c r="N4523" i="3" s="1"/>
  <c r="M4526" i="3"/>
  <c r="N4526" i="3" s="1"/>
  <c r="M4529" i="3"/>
  <c r="N4529" i="3" s="1"/>
  <c r="M4532" i="3"/>
  <c r="N4532" i="3" s="1"/>
  <c r="M4539" i="3"/>
  <c r="N4539" i="3" s="1"/>
  <c r="M4479" i="3"/>
  <c r="N4479" i="3" s="1"/>
  <c r="M4482" i="3"/>
  <c r="N4482" i="3" s="1"/>
  <c r="M4485" i="3"/>
  <c r="N4485" i="3" s="1"/>
  <c r="M4488" i="3"/>
  <c r="N4488" i="3" s="1"/>
  <c r="M4495" i="3"/>
  <c r="N4495" i="3" s="1"/>
  <c r="M4498" i="3"/>
  <c r="N4498" i="3" s="1"/>
  <c r="M4501" i="3"/>
  <c r="N4501" i="3" s="1"/>
  <c r="M4504" i="3"/>
  <c r="N4504" i="3" s="1"/>
  <c r="M4511" i="3"/>
  <c r="N4511" i="3" s="1"/>
  <c r="M4514" i="3"/>
  <c r="N4514" i="3" s="1"/>
  <c r="M4517" i="3"/>
  <c r="N4517" i="3" s="1"/>
  <c r="M4520" i="3"/>
  <c r="N4520" i="3" s="1"/>
  <c r="M4527" i="3"/>
  <c r="N4527" i="3" s="1"/>
  <c r="M4530" i="3"/>
  <c r="N4530" i="3" s="1"/>
  <c r="M4533" i="3"/>
  <c r="N4533" i="3" s="1"/>
  <c r="M4536" i="3"/>
  <c r="N4536" i="3" s="1"/>
  <c r="M4543" i="3"/>
  <c r="N4543" i="3" s="1"/>
  <c r="M4546" i="3"/>
  <c r="N4546" i="3" s="1"/>
  <c r="M4549" i="3"/>
  <c r="N4549" i="3" s="1"/>
  <c r="M4552" i="3"/>
  <c r="N4552" i="3" s="1"/>
  <c r="M4559" i="3"/>
  <c r="N4559" i="3" s="1"/>
  <c r="M4562" i="3"/>
  <c r="N4562" i="3" s="1"/>
  <c r="M4565" i="3"/>
  <c r="N4565" i="3" s="1"/>
  <c r="M4568" i="3"/>
  <c r="N4568" i="3" s="1"/>
  <c r="M4575" i="3"/>
  <c r="N4575" i="3" s="1"/>
  <c r="M4578" i="3"/>
  <c r="N4578" i="3" s="1"/>
  <c r="M4581" i="3"/>
  <c r="N4581" i="3" s="1"/>
  <c r="M4584" i="3"/>
  <c r="N4584" i="3" s="1"/>
  <c r="M4591" i="3"/>
  <c r="N4591" i="3" s="1"/>
  <c r="M4594" i="3"/>
  <c r="N4594" i="3" s="1"/>
  <c r="M4597" i="3"/>
  <c r="N4597" i="3" s="1"/>
  <c r="M4600" i="3"/>
  <c r="N4600" i="3" s="1"/>
  <c r="M4607" i="3"/>
  <c r="N4607" i="3" s="1"/>
  <c r="M4610" i="3"/>
  <c r="N4610" i="3" s="1"/>
  <c r="M4613" i="3"/>
  <c r="N4613" i="3" s="1"/>
  <c r="M4616" i="3"/>
  <c r="N4616" i="3" s="1"/>
  <c r="M4623" i="3"/>
  <c r="N4623" i="3" s="1"/>
  <c r="M4626" i="3"/>
  <c r="N4626" i="3" s="1"/>
  <c r="M4629" i="3"/>
  <c r="N4629" i="3" s="1"/>
  <c r="M4632" i="3"/>
  <c r="N4632" i="3" s="1"/>
  <c r="M4639" i="3"/>
  <c r="N4639" i="3" s="1"/>
  <c r="M4642" i="3"/>
  <c r="N4642" i="3" s="1"/>
  <c r="M4645" i="3"/>
  <c r="N4645" i="3" s="1"/>
  <c r="M4648" i="3"/>
  <c r="N4648" i="3" s="1"/>
  <c r="M4655" i="3"/>
  <c r="N4655" i="3" s="1"/>
  <c r="M4658" i="3"/>
  <c r="N4658" i="3" s="1"/>
  <c r="M4661" i="3"/>
  <c r="N4661" i="3" s="1"/>
  <c r="M4664" i="3"/>
  <c r="N4664" i="3" s="1"/>
  <c r="M4671" i="3"/>
  <c r="N4671" i="3" s="1"/>
  <c r="M4674" i="3"/>
  <c r="N4674" i="3" s="1"/>
  <c r="M4677" i="3"/>
  <c r="N4677" i="3" s="1"/>
  <c r="M4680" i="3"/>
  <c r="N4680" i="3" s="1"/>
  <c r="M4687" i="3"/>
  <c r="N4687" i="3" s="1"/>
  <c r="M4690" i="3"/>
  <c r="N4690" i="3" s="1"/>
  <c r="M4693" i="3"/>
  <c r="N4693" i="3" s="1"/>
  <c r="M4696" i="3"/>
  <c r="N4696" i="3" s="1"/>
  <c r="M4703" i="3"/>
  <c r="N4703" i="3" s="1"/>
  <c r="M4476" i="3"/>
  <c r="N4476" i="3" s="1"/>
  <c r="M4483" i="3"/>
  <c r="N4483" i="3" s="1"/>
  <c r="M4486" i="3"/>
  <c r="N4486" i="3" s="1"/>
  <c r="M4489" i="3"/>
  <c r="N4489" i="3" s="1"/>
  <c r="M4492" i="3"/>
  <c r="N4492" i="3" s="1"/>
  <c r="M4499" i="3"/>
  <c r="N4499" i="3" s="1"/>
  <c r="M4502" i="3"/>
  <c r="N4502" i="3" s="1"/>
  <c r="M4505" i="3"/>
  <c r="N4505" i="3" s="1"/>
  <c r="M4508" i="3"/>
  <c r="N4508" i="3" s="1"/>
  <c r="M4515" i="3"/>
  <c r="N4515" i="3" s="1"/>
  <c r="M4518" i="3"/>
  <c r="N4518" i="3" s="1"/>
  <c r="M4521" i="3"/>
  <c r="N4521" i="3" s="1"/>
  <c r="M4524" i="3"/>
  <c r="N4524" i="3" s="1"/>
  <c r="M4531" i="3"/>
  <c r="N4531" i="3" s="1"/>
  <c r="M4534" i="3"/>
  <c r="N4534" i="3" s="1"/>
  <c r="M4537" i="3"/>
  <c r="N4537" i="3" s="1"/>
  <c r="M4540" i="3"/>
  <c r="N4540" i="3" s="1"/>
  <c r="M4477" i="3"/>
  <c r="N4477" i="3" s="1"/>
  <c r="M4480" i="3"/>
  <c r="N4480" i="3" s="1"/>
  <c r="M4487" i="3"/>
  <c r="N4487" i="3" s="1"/>
  <c r="M4490" i="3"/>
  <c r="N4490" i="3" s="1"/>
  <c r="M4493" i="3"/>
  <c r="N4493" i="3" s="1"/>
  <c r="M4496" i="3"/>
  <c r="N4496" i="3" s="1"/>
  <c r="M4503" i="3"/>
  <c r="N4503" i="3" s="1"/>
  <c r="M4506" i="3"/>
  <c r="N4506" i="3" s="1"/>
  <c r="M4509" i="3"/>
  <c r="N4509" i="3" s="1"/>
  <c r="M4512" i="3"/>
  <c r="N4512" i="3" s="1"/>
  <c r="M4519" i="3"/>
  <c r="N4519" i="3" s="1"/>
  <c r="M4522" i="3"/>
  <c r="N4522" i="3" s="1"/>
  <c r="M4525" i="3"/>
  <c r="N4525" i="3" s="1"/>
  <c r="M4528" i="3"/>
  <c r="N4528" i="3" s="1"/>
  <c r="M4535" i="3"/>
  <c r="N4535" i="3" s="1"/>
  <c r="M4538" i="3"/>
  <c r="N4538" i="3" s="1"/>
  <c r="M4541" i="3"/>
  <c r="N4541" i="3" s="1"/>
  <c r="M4544" i="3"/>
  <c r="N4544" i="3" s="1"/>
  <c r="M4551" i="3"/>
  <c r="N4551" i="3" s="1"/>
  <c r="M4554" i="3"/>
  <c r="N4554" i="3" s="1"/>
  <c r="M4557" i="3"/>
  <c r="N4557" i="3" s="1"/>
  <c r="M4560" i="3"/>
  <c r="N4560" i="3" s="1"/>
  <c r="M4567" i="3"/>
  <c r="N4567" i="3" s="1"/>
  <c r="M4570" i="3"/>
  <c r="N4570" i="3" s="1"/>
  <c r="M4573" i="3"/>
  <c r="N4573" i="3" s="1"/>
  <c r="M4576" i="3"/>
  <c r="N4576" i="3" s="1"/>
  <c r="M4583" i="3"/>
  <c r="N4583" i="3" s="1"/>
  <c r="M4586" i="3"/>
  <c r="N4586" i="3" s="1"/>
  <c r="M4589" i="3"/>
  <c r="N4589" i="3" s="1"/>
  <c r="M4592" i="3"/>
  <c r="N4592" i="3" s="1"/>
  <c r="M4599" i="3"/>
  <c r="N4599" i="3" s="1"/>
  <c r="M4602" i="3"/>
  <c r="N4602" i="3" s="1"/>
  <c r="M4605" i="3"/>
  <c r="N4605" i="3" s="1"/>
  <c r="M4608" i="3"/>
  <c r="N4608" i="3" s="1"/>
  <c r="M4615" i="3"/>
  <c r="N4615" i="3" s="1"/>
  <c r="M4618" i="3"/>
  <c r="N4618" i="3" s="1"/>
  <c r="M4621" i="3"/>
  <c r="N4621" i="3" s="1"/>
  <c r="M4624" i="3"/>
  <c r="N4624" i="3" s="1"/>
  <c r="M4631" i="3"/>
  <c r="N4631" i="3" s="1"/>
  <c r="M4634" i="3"/>
  <c r="N4634" i="3" s="1"/>
  <c r="M4637" i="3"/>
  <c r="N4637" i="3" s="1"/>
  <c r="M4640" i="3"/>
  <c r="N4640" i="3" s="1"/>
  <c r="M4647" i="3"/>
  <c r="N4647" i="3" s="1"/>
  <c r="M4650" i="3"/>
  <c r="N4650" i="3" s="1"/>
  <c r="M4653" i="3"/>
  <c r="N4653" i="3" s="1"/>
  <c r="M4656" i="3"/>
  <c r="N4656" i="3" s="1"/>
  <c r="M4663" i="3"/>
  <c r="N4663" i="3" s="1"/>
  <c r="M4666" i="3"/>
  <c r="N4666" i="3" s="1"/>
  <c r="M4669" i="3"/>
  <c r="N4669" i="3" s="1"/>
  <c r="M4672" i="3"/>
  <c r="N4672" i="3" s="1"/>
  <c r="M4679" i="3"/>
  <c r="N4679" i="3" s="1"/>
  <c r="M4682" i="3"/>
  <c r="N4682" i="3" s="1"/>
  <c r="M4685" i="3"/>
  <c r="N4685" i="3" s="1"/>
  <c r="M4688" i="3"/>
  <c r="N4688" i="3" s="1"/>
  <c r="M4695" i="3"/>
  <c r="N4695" i="3" s="1"/>
  <c r="M4698" i="3"/>
  <c r="N4698" i="3" s="1"/>
  <c r="M4701" i="3"/>
  <c r="N4701" i="3" s="1"/>
  <c r="M4704" i="3"/>
  <c r="N4704" i="3" s="1"/>
  <c r="M4711" i="3"/>
  <c r="N4711" i="3" s="1"/>
  <c r="M4714" i="3"/>
  <c r="N4714" i="3" s="1"/>
  <c r="M4717" i="3"/>
  <c r="N4717" i="3" s="1"/>
  <c r="M4720" i="3"/>
  <c r="N4720" i="3" s="1"/>
  <c r="M4727" i="3"/>
  <c r="N4727" i="3" s="1"/>
  <c r="M4730" i="3"/>
  <c r="N4730" i="3" s="1"/>
  <c r="M4547" i="3"/>
  <c r="N4547" i="3" s="1"/>
  <c r="M4553" i="3"/>
  <c r="N4553" i="3" s="1"/>
  <c r="M4566" i="3"/>
  <c r="N4566" i="3" s="1"/>
  <c r="M4572" i="3"/>
  <c r="N4572" i="3" s="1"/>
  <c r="M4579" i="3"/>
  <c r="N4579" i="3" s="1"/>
  <c r="M4585" i="3"/>
  <c r="N4585" i="3" s="1"/>
  <c r="M4598" i="3"/>
  <c r="N4598" i="3" s="1"/>
  <c r="M4604" i="3"/>
  <c r="N4604" i="3" s="1"/>
  <c r="M4611" i="3"/>
  <c r="N4611" i="3" s="1"/>
  <c r="M4617" i="3"/>
  <c r="N4617" i="3" s="1"/>
  <c r="M4630" i="3"/>
  <c r="N4630" i="3" s="1"/>
  <c r="M4636" i="3"/>
  <c r="N4636" i="3" s="1"/>
  <c r="M4643" i="3"/>
  <c r="N4643" i="3" s="1"/>
  <c r="M4649" i="3"/>
  <c r="N4649" i="3" s="1"/>
  <c r="M4662" i="3"/>
  <c r="N4662" i="3" s="1"/>
  <c r="M4668" i="3"/>
  <c r="N4668" i="3" s="1"/>
  <c r="M4675" i="3"/>
  <c r="N4675" i="3" s="1"/>
  <c r="M4681" i="3"/>
  <c r="N4681" i="3" s="1"/>
  <c r="M4694" i="3"/>
  <c r="N4694" i="3" s="1"/>
  <c r="M4700" i="3"/>
  <c r="N4700" i="3" s="1"/>
  <c r="M4706" i="3"/>
  <c r="N4706" i="3" s="1"/>
  <c r="M4710" i="3"/>
  <c r="N4710" i="3" s="1"/>
  <c r="M4715" i="3"/>
  <c r="N4715" i="3" s="1"/>
  <c r="M4719" i="3"/>
  <c r="N4719" i="3" s="1"/>
  <c r="M4723" i="3"/>
  <c r="N4723" i="3" s="1"/>
  <c r="M4735" i="3"/>
  <c r="N4735" i="3" s="1"/>
  <c r="M4738" i="3"/>
  <c r="N4738" i="3" s="1"/>
  <c r="M4741" i="3"/>
  <c r="N4741" i="3" s="1"/>
  <c r="M4744" i="3"/>
  <c r="N4744" i="3" s="1"/>
  <c r="M4751" i="3"/>
  <c r="N4751" i="3" s="1"/>
  <c r="M4754" i="3"/>
  <c r="N4754" i="3" s="1"/>
  <c r="M4542" i="3"/>
  <c r="N4542" i="3" s="1"/>
  <c r="M4548" i="3"/>
  <c r="N4548" i="3" s="1"/>
  <c r="M4555" i="3"/>
  <c r="N4555" i="3" s="1"/>
  <c r="M4561" i="3"/>
  <c r="N4561" i="3" s="1"/>
  <c r="M4574" i="3"/>
  <c r="N4574" i="3" s="1"/>
  <c r="M4580" i="3"/>
  <c r="N4580" i="3" s="1"/>
  <c r="M4587" i="3"/>
  <c r="N4587" i="3" s="1"/>
  <c r="M4593" i="3"/>
  <c r="N4593" i="3" s="1"/>
  <c r="M4606" i="3"/>
  <c r="N4606" i="3" s="1"/>
  <c r="M4612" i="3"/>
  <c r="N4612" i="3" s="1"/>
  <c r="M4619" i="3"/>
  <c r="N4619" i="3" s="1"/>
  <c r="M4625" i="3"/>
  <c r="N4625" i="3" s="1"/>
  <c r="M4638" i="3"/>
  <c r="N4638" i="3" s="1"/>
  <c r="M4644" i="3"/>
  <c r="N4644" i="3" s="1"/>
  <c r="M4651" i="3"/>
  <c r="N4651" i="3" s="1"/>
  <c r="M4657" i="3"/>
  <c r="N4657" i="3" s="1"/>
  <c r="M4670" i="3"/>
  <c r="N4670" i="3" s="1"/>
  <c r="M4676" i="3"/>
  <c r="N4676" i="3" s="1"/>
  <c r="M4683" i="3"/>
  <c r="N4683" i="3" s="1"/>
  <c r="M4689" i="3"/>
  <c r="N4689" i="3" s="1"/>
  <c r="M4702" i="3"/>
  <c r="N4702" i="3" s="1"/>
  <c r="M4707" i="3"/>
  <c r="N4707" i="3" s="1"/>
  <c r="M4724" i="3"/>
  <c r="N4724" i="3" s="1"/>
  <c r="M4728" i="3"/>
  <c r="N4728" i="3" s="1"/>
  <c r="M4732" i="3"/>
  <c r="N4732" i="3" s="1"/>
  <c r="M4739" i="3"/>
  <c r="N4739" i="3" s="1"/>
  <c r="M4742" i="3"/>
  <c r="N4742" i="3" s="1"/>
  <c r="M4745" i="3"/>
  <c r="N4745" i="3" s="1"/>
  <c r="M4748" i="3"/>
  <c r="N4748" i="3" s="1"/>
  <c r="M4550" i="3"/>
  <c r="N4550" i="3" s="1"/>
  <c r="M4556" i="3"/>
  <c r="N4556" i="3" s="1"/>
  <c r="M4563" i="3"/>
  <c r="N4563" i="3" s="1"/>
  <c r="M4569" i="3"/>
  <c r="N4569" i="3" s="1"/>
  <c r="M4582" i="3"/>
  <c r="N4582" i="3" s="1"/>
  <c r="M4588" i="3"/>
  <c r="N4588" i="3" s="1"/>
  <c r="M4595" i="3"/>
  <c r="N4595" i="3" s="1"/>
  <c r="M4601" i="3"/>
  <c r="N4601" i="3" s="1"/>
  <c r="M4614" i="3"/>
  <c r="N4614" i="3" s="1"/>
  <c r="M4620" i="3"/>
  <c r="N4620" i="3" s="1"/>
  <c r="M4627" i="3"/>
  <c r="N4627" i="3" s="1"/>
  <c r="M4633" i="3"/>
  <c r="N4633" i="3" s="1"/>
  <c r="M4646" i="3"/>
  <c r="N4646" i="3" s="1"/>
  <c r="M4652" i="3"/>
  <c r="N4652" i="3" s="1"/>
  <c r="M4659" i="3"/>
  <c r="N4659" i="3" s="1"/>
  <c r="M4665" i="3"/>
  <c r="N4665" i="3" s="1"/>
  <c r="M4678" i="3"/>
  <c r="N4678" i="3" s="1"/>
  <c r="M4684" i="3"/>
  <c r="N4684" i="3" s="1"/>
  <c r="M4691" i="3"/>
  <c r="N4691" i="3" s="1"/>
  <c r="M4697" i="3"/>
  <c r="N4697" i="3" s="1"/>
  <c r="M4708" i="3"/>
  <c r="N4708" i="3" s="1"/>
  <c r="M4712" i="3"/>
  <c r="N4712" i="3" s="1"/>
  <c r="M4716" i="3"/>
  <c r="N4716" i="3" s="1"/>
  <c r="M4721" i="3"/>
  <c r="N4721" i="3" s="1"/>
  <c r="M4725" i="3"/>
  <c r="N4725" i="3" s="1"/>
  <c r="M4729" i="3"/>
  <c r="N4729" i="3" s="1"/>
  <c r="M4733" i="3"/>
  <c r="N4733" i="3" s="1"/>
  <c r="M4736" i="3"/>
  <c r="N4736" i="3" s="1"/>
  <c r="M4743" i="3"/>
  <c r="N4743" i="3" s="1"/>
  <c r="M4746" i="3"/>
  <c r="N4746" i="3" s="1"/>
  <c r="M4749" i="3"/>
  <c r="N4749" i="3" s="1"/>
  <c r="M4752" i="3"/>
  <c r="N4752" i="3" s="1"/>
  <c r="M4545" i="3"/>
  <c r="N4545" i="3" s="1"/>
  <c r="M4558" i="3"/>
  <c r="N4558" i="3" s="1"/>
  <c r="M4564" i="3"/>
  <c r="N4564" i="3" s="1"/>
  <c r="M4571" i="3"/>
  <c r="N4571" i="3" s="1"/>
  <c r="M4577" i="3"/>
  <c r="N4577" i="3" s="1"/>
  <c r="M4590" i="3"/>
  <c r="N4590" i="3" s="1"/>
  <c r="M4596" i="3"/>
  <c r="N4596" i="3" s="1"/>
  <c r="M4603" i="3"/>
  <c r="N4603" i="3" s="1"/>
  <c r="M4609" i="3"/>
  <c r="N4609" i="3" s="1"/>
  <c r="M4622" i="3"/>
  <c r="N4622" i="3" s="1"/>
  <c r="M4628" i="3"/>
  <c r="N4628" i="3" s="1"/>
  <c r="M4635" i="3"/>
  <c r="N4635" i="3" s="1"/>
  <c r="M4641" i="3"/>
  <c r="N4641" i="3" s="1"/>
  <c r="M4654" i="3"/>
  <c r="N4654" i="3" s="1"/>
  <c r="M4660" i="3"/>
  <c r="N4660" i="3" s="1"/>
  <c r="M4667" i="3"/>
  <c r="N4667" i="3" s="1"/>
  <c r="M4673" i="3"/>
  <c r="N4673" i="3" s="1"/>
  <c r="M4686" i="3"/>
  <c r="N4686" i="3" s="1"/>
  <c r="M4692" i="3"/>
  <c r="N4692" i="3" s="1"/>
  <c r="M4699" i="3"/>
  <c r="N4699" i="3" s="1"/>
  <c r="M4705" i="3"/>
  <c r="N4705" i="3" s="1"/>
  <c r="M4709" i="3"/>
  <c r="N4709" i="3" s="1"/>
  <c r="M4713" i="3"/>
  <c r="N4713" i="3" s="1"/>
  <c r="M4718" i="3"/>
  <c r="N4718" i="3" s="1"/>
  <c r="M4722" i="3"/>
  <c r="N4722" i="3" s="1"/>
  <c r="M4726" i="3"/>
  <c r="N4726" i="3" s="1"/>
  <c r="M4731" i="3"/>
  <c r="N4731" i="3" s="1"/>
  <c r="M4734" i="3"/>
  <c r="N4734" i="3" s="1"/>
  <c r="M4737" i="3"/>
  <c r="N4737" i="3" s="1"/>
  <c r="M4740" i="3"/>
  <c r="N4740" i="3" s="1"/>
  <c r="M4747" i="3"/>
  <c r="N4747" i="3" s="1"/>
  <c r="M4750" i="3"/>
  <c r="N4750" i="3" s="1"/>
  <c r="M4753" i="3"/>
  <c r="N4753" i="3" s="1"/>
  <c r="M4283" i="3"/>
  <c r="N4283" i="3" s="1"/>
  <c r="M4286" i="3"/>
  <c r="N4286" i="3" s="1"/>
  <c r="M4289" i="3"/>
  <c r="N4289" i="3" s="1"/>
  <c r="M4292" i="3"/>
  <c r="N4292" i="3" s="1"/>
  <c r="M4299" i="3"/>
  <c r="N4299" i="3" s="1"/>
  <c r="M4302" i="3"/>
  <c r="N4302" i="3" s="1"/>
  <c r="M4305" i="3"/>
  <c r="N4305" i="3" s="1"/>
  <c r="M4308" i="3"/>
  <c r="N4308" i="3" s="1"/>
  <c r="M4280" i="3"/>
  <c r="N4280" i="3" s="1"/>
  <c r="M4287" i="3"/>
  <c r="N4287" i="3" s="1"/>
  <c r="M4290" i="3"/>
  <c r="N4290" i="3" s="1"/>
  <c r="M4293" i="3"/>
  <c r="N4293" i="3" s="1"/>
  <c r="M4296" i="3"/>
  <c r="N4296" i="3" s="1"/>
  <c r="M4303" i="3"/>
  <c r="N4303" i="3" s="1"/>
  <c r="M4306" i="3"/>
  <c r="N4306" i="3" s="1"/>
  <c r="M4309" i="3"/>
  <c r="N4309" i="3" s="1"/>
  <c r="M4312" i="3"/>
  <c r="N4312" i="3" s="1"/>
  <c r="M4281" i="3"/>
  <c r="N4281" i="3" s="1"/>
  <c r="M4284" i="3"/>
  <c r="N4284" i="3" s="1"/>
  <c r="M4291" i="3"/>
  <c r="N4291" i="3" s="1"/>
  <c r="M4294" i="3"/>
  <c r="N4294" i="3" s="1"/>
  <c r="M4297" i="3"/>
  <c r="N4297" i="3" s="1"/>
  <c r="M4300" i="3"/>
  <c r="N4300" i="3" s="1"/>
  <c r="M4307" i="3"/>
  <c r="N4307" i="3" s="1"/>
  <c r="M4310" i="3"/>
  <c r="N4310" i="3" s="1"/>
  <c r="M4313" i="3"/>
  <c r="N4313" i="3" s="1"/>
  <c r="M4279" i="3"/>
  <c r="N4279" i="3" s="1"/>
  <c r="M4282" i="3"/>
  <c r="N4282" i="3" s="1"/>
  <c r="M4285" i="3"/>
  <c r="N4285" i="3" s="1"/>
  <c r="M4288" i="3"/>
  <c r="N4288" i="3" s="1"/>
  <c r="M4295" i="3"/>
  <c r="N4295" i="3" s="1"/>
  <c r="M4298" i="3"/>
  <c r="N4298" i="3" s="1"/>
  <c r="M4301" i="3"/>
  <c r="N4301" i="3" s="1"/>
  <c r="M4304" i="3"/>
  <c r="N4304" i="3" s="1"/>
  <c r="M4311" i="3"/>
  <c r="N4311" i="3" s="1"/>
  <c r="M3766" i="3"/>
  <c r="N3766" i="3" s="1"/>
  <c r="M3769" i="3"/>
  <c r="N3769" i="3" s="1"/>
  <c r="M3772" i="3"/>
  <c r="N3772" i="3" s="1"/>
  <c r="M3775" i="3"/>
  <c r="N3775" i="3" s="1"/>
  <c r="M3781" i="3"/>
  <c r="N3781" i="3" s="1"/>
  <c r="M3786" i="3"/>
  <c r="N3786" i="3" s="1"/>
  <c r="M3792" i="3"/>
  <c r="N3792" i="3" s="1"/>
  <c r="M3795" i="3"/>
  <c r="N3795" i="3" s="1"/>
  <c r="M3798" i="3"/>
  <c r="N3798" i="3" s="1"/>
  <c r="M3801" i="3"/>
  <c r="N3801" i="3" s="1"/>
  <c r="M3804" i="3"/>
  <c r="N3804" i="3" s="1"/>
  <c r="M3807" i="3"/>
  <c r="N3807" i="3" s="1"/>
  <c r="M3813" i="3"/>
  <c r="N3813" i="3" s="1"/>
  <c r="M3818" i="3"/>
  <c r="N3818" i="3" s="1"/>
  <c r="M3824" i="3"/>
  <c r="N3824" i="3" s="1"/>
  <c r="M3827" i="3"/>
  <c r="N3827" i="3" s="1"/>
  <c r="M3830" i="3"/>
  <c r="N3830" i="3" s="1"/>
  <c r="M3832" i="3"/>
  <c r="N3832" i="3" s="1"/>
  <c r="M3834" i="3"/>
  <c r="N3834" i="3" s="1"/>
  <c r="M3836" i="3"/>
  <c r="N3836" i="3" s="1"/>
  <c r="M3838" i="3"/>
  <c r="N3838" i="3" s="1"/>
  <c r="M3840" i="3"/>
  <c r="N3840" i="3" s="1"/>
  <c r="M3842" i="3"/>
  <c r="N3842" i="3" s="1"/>
  <c r="M3844" i="3"/>
  <c r="N3844" i="3" s="1"/>
  <c r="M3846" i="3"/>
  <c r="N3846" i="3" s="1"/>
  <c r="M3848" i="3"/>
  <c r="N3848" i="3" s="1"/>
  <c r="M3850" i="3"/>
  <c r="N3850" i="3" s="1"/>
  <c r="M3852" i="3"/>
  <c r="N3852" i="3" s="1"/>
  <c r="M3854" i="3"/>
  <c r="N3854" i="3" s="1"/>
  <c r="M3856" i="3"/>
  <c r="N3856" i="3" s="1"/>
  <c r="M3858" i="3"/>
  <c r="N3858" i="3" s="1"/>
  <c r="M3860" i="3"/>
  <c r="N3860" i="3" s="1"/>
  <c r="M3862" i="3"/>
  <c r="N3862" i="3" s="1"/>
  <c r="M3864" i="3"/>
  <c r="N3864" i="3" s="1"/>
  <c r="M3866" i="3"/>
  <c r="N3866" i="3" s="1"/>
  <c r="M3868" i="3"/>
  <c r="N3868" i="3" s="1"/>
  <c r="M3870" i="3"/>
  <c r="N3870" i="3" s="1"/>
  <c r="M3872" i="3"/>
  <c r="N3872" i="3" s="1"/>
  <c r="M3874" i="3"/>
  <c r="N3874" i="3" s="1"/>
  <c r="M3876" i="3"/>
  <c r="N3876" i="3" s="1"/>
  <c r="M3878" i="3"/>
  <c r="N3878" i="3" s="1"/>
  <c r="M3880" i="3"/>
  <c r="N3880" i="3" s="1"/>
  <c r="M3882" i="3"/>
  <c r="N3882" i="3" s="1"/>
  <c r="M3884" i="3"/>
  <c r="N3884" i="3" s="1"/>
  <c r="M3886" i="3"/>
  <c r="N3886" i="3" s="1"/>
  <c r="M3888" i="3"/>
  <c r="N3888" i="3" s="1"/>
  <c r="M3890" i="3"/>
  <c r="N3890" i="3" s="1"/>
  <c r="M3892" i="3"/>
  <c r="N3892" i="3" s="1"/>
  <c r="M3894" i="3"/>
  <c r="N3894" i="3" s="1"/>
  <c r="M3896" i="3"/>
  <c r="N3896" i="3" s="1"/>
  <c r="M3898" i="3"/>
  <c r="N3898" i="3" s="1"/>
  <c r="M3900" i="3"/>
  <c r="N3900" i="3" s="1"/>
  <c r="M3902" i="3"/>
  <c r="N3902" i="3" s="1"/>
  <c r="M3904" i="3"/>
  <c r="N3904" i="3" s="1"/>
  <c r="M3906" i="3"/>
  <c r="N3906" i="3" s="1"/>
  <c r="M3908" i="3"/>
  <c r="N3908" i="3" s="1"/>
  <c r="M3910" i="3"/>
  <c r="N3910" i="3" s="1"/>
  <c r="M3912" i="3"/>
  <c r="N3912" i="3" s="1"/>
  <c r="M3914" i="3"/>
  <c r="N3914" i="3" s="1"/>
  <c r="M3916" i="3"/>
  <c r="N3916" i="3" s="1"/>
  <c r="M3918" i="3"/>
  <c r="N3918" i="3" s="1"/>
  <c r="M3920" i="3"/>
  <c r="N3920" i="3" s="1"/>
  <c r="M3922" i="3"/>
  <c r="N3922" i="3" s="1"/>
  <c r="M3924" i="3"/>
  <c r="N3924" i="3" s="1"/>
  <c r="M3926" i="3"/>
  <c r="N3926" i="3" s="1"/>
  <c r="M3767" i="3"/>
  <c r="N3767" i="3" s="1"/>
  <c r="M3773" i="3"/>
  <c r="N3773" i="3" s="1"/>
  <c r="M3778" i="3"/>
  <c r="N3778" i="3" s="1"/>
  <c r="M3784" i="3"/>
  <c r="N3784" i="3" s="1"/>
  <c r="M3787" i="3"/>
  <c r="N3787" i="3" s="1"/>
  <c r="M3790" i="3"/>
  <c r="N3790" i="3" s="1"/>
  <c r="M3793" i="3"/>
  <c r="N3793" i="3" s="1"/>
  <c r="M3796" i="3"/>
  <c r="N3796" i="3" s="1"/>
  <c r="M3799" i="3"/>
  <c r="N3799" i="3" s="1"/>
  <c r="M3805" i="3"/>
  <c r="N3805" i="3" s="1"/>
  <c r="M3810" i="3"/>
  <c r="N3810" i="3" s="1"/>
  <c r="M3816" i="3"/>
  <c r="N3816" i="3" s="1"/>
  <c r="M3819" i="3"/>
  <c r="N3819" i="3" s="1"/>
  <c r="M3822" i="3"/>
  <c r="N3822" i="3" s="1"/>
  <c r="M3825" i="3"/>
  <c r="N3825" i="3" s="1"/>
  <c r="M3828" i="3"/>
  <c r="N3828" i="3" s="1"/>
  <c r="M3770" i="3"/>
  <c r="N3770" i="3" s="1"/>
  <c r="M3776" i="3"/>
  <c r="N3776" i="3" s="1"/>
  <c r="M3779" i="3"/>
  <c r="N3779" i="3" s="1"/>
  <c r="M3782" i="3"/>
  <c r="N3782" i="3" s="1"/>
  <c r="M3785" i="3"/>
  <c r="N3785" i="3" s="1"/>
  <c r="M3788" i="3"/>
  <c r="N3788" i="3" s="1"/>
  <c r="M3791" i="3"/>
  <c r="N3791" i="3" s="1"/>
  <c r="M3797" i="3"/>
  <c r="N3797" i="3" s="1"/>
  <c r="M3802" i="3"/>
  <c r="N3802" i="3" s="1"/>
  <c r="M3808" i="3"/>
  <c r="N3808" i="3" s="1"/>
  <c r="M3811" i="3"/>
  <c r="N3811" i="3" s="1"/>
  <c r="M3814" i="3"/>
  <c r="N3814" i="3" s="1"/>
  <c r="M3817" i="3"/>
  <c r="N3817" i="3" s="1"/>
  <c r="M3820" i="3"/>
  <c r="N3820" i="3" s="1"/>
  <c r="M3823" i="3"/>
  <c r="N3823" i="3" s="1"/>
  <c r="M3829" i="3"/>
  <c r="N3829" i="3" s="1"/>
  <c r="M3831" i="3"/>
  <c r="N3831" i="3" s="1"/>
  <c r="M3833" i="3"/>
  <c r="N3833" i="3" s="1"/>
  <c r="M3835" i="3"/>
  <c r="N3835" i="3" s="1"/>
  <c r="M3837" i="3"/>
  <c r="N3837" i="3" s="1"/>
  <c r="M3839" i="3"/>
  <c r="N3839" i="3" s="1"/>
  <c r="M3841" i="3"/>
  <c r="N3841" i="3" s="1"/>
  <c r="M3843" i="3"/>
  <c r="N3843" i="3" s="1"/>
  <c r="M3845" i="3"/>
  <c r="N3845" i="3" s="1"/>
  <c r="M3847" i="3"/>
  <c r="N3847" i="3" s="1"/>
  <c r="M3849" i="3"/>
  <c r="N3849" i="3" s="1"/>
  <c r="M3851" i="3"/>
  <c r="N3851" i="3" s="1"/>
  <c r="M3853" i="3"/>
  <c r="N3853" i="3" s="1"/>
  <c r="M3855" i="3"/>
  <c r="N3855" i="3" s="1"/>
  <c r="M3857" i="3"/>
  <c r="N3857" i="3" s="1"/>
  <c r="M3859" i="3"/>
  <c r="N3859" i="3" s="1"/>
  <c r="M3861" i="3"/>
  <c r="N3861" i="3" s="1"/>
  <c r="M3863" i="3"/>
  <c r="N3863" i="3" s="1"/>
  <c r="M3865" i="3"/>
  <c r="N3865" i="3" s="1"/>
  <c r="M3867" i="3"/>
  <c r="N3867" i="3" s="1"/>
  <c r="M3869" i="3"/>
  <c r="N3869" i="3" s="1"/>
  <c r="M3871" i="3"/>
  <c r="N3871" i="3" s="1"/>
  <c r="M3873" i="3"/>
  <c r="N3873" i="3" s="1"/>
  <c r="M3875" i="3"/>
  <c r="N3875" i="3" s="1"/>
  <c r="M3877" i="3"/>
  <c r="N3877" i="3" s="1"/>
  <c r="M3879" i="3"/>
  <c r="N3879" i="3" s="1"/>
  <c r="M3881" i="3"/>
  <c r="N3881" i="3" s="1"/>
  <c r="M3883" i="3"/>
  <c r="N3883" i="3" s="1"/>
  <c r="M3885" i="3"/>
  <c r="N3885" i="3" s="1"/>
  <c r="M3887" i="3"/>
  <c r="N3887" i="3" s="1"/>
  <c r="M3889" i="3"/>
  <c r="N3889" i="3" s="1"/>
  <c r="M3891" i="3"/>
  <c r="N3891" i="3" s="1"/>
  <c r="M3893" i="3"/>
  <c r="N3893" i="3" s="1"/>
  <c r="M3895" i="3"/>
  <c r="N3895" i="3" s="1"/>
  <c r="M3897" i="3"/>
  <c r="N3897" i="3" s="1"/>
  <c r="M3899" i="3"/>
  <c r="N3899" i="3" s="1"/>
  <c r="M3901" i="3"/>
  <c r="N3901" i="3" s="1"/>
  <c r="M3903" i="3"/>
  <c r="N3903" i="3" s="1"/>
  <c r="M3905" i="3"/>
  <c r="N3905" i="3" s="1"/>
  <c r="M3907" i="3"/>
  <c r="N3907" i="3" s="1"/>
  <c r="M3909" i="3"/>
  <c r="N3909" i="3" s="1"/>
  <c r="M3911" i="3"/>
  <c r="N3911" i="3" s="1"/>
  <c r="M3913" i="3"/>
  <c r="N3913" i="3" s="1"/>
  <c r="M3915" i="3"/>
  <c r="N3915" i="3" s="1"/>
  <c r="M3917" i="3"/>
  <c r="N3917" i="3" s="1"/>
  <c r="M3919" i="3"/>
  <c r="N3919" i="3" s="1"/>
  <c r="M3921" i="3"/>
  <c r="N3921" i="3" s="1"/>
  <c r="M3923" i="3"/>
  <c r="N3923" i="3" s="1"/>
  <c r="M3925" i="3"/>
  <c r="N3925" i="3" s="1"/>
  <c r="M3768" i="3"/>
  <c r="N3768" i="3" s="1"/>
  <c r="M3771" i="3"/>
  <c r="N3771" i="3" s="1"/>
  <c r="M3774" i="3"/>
  <c r="N3774" i="3" s="1"/>
  <c r="M3777" i="3"/>
  <c r="N3777" i="3" s="1"/>
  <c r="M3780" i="3"/>
  <c r="N3780" i="3" s="1"/>
  <c r="M3783" i="3"/>
  <c r="N3783" i="3" s="1"/>
  <c r="M3789" i="3"/>
  <c r="N3789" i="3" s="1"/>
  <c r="M3794" i="3"/>
  <c r="N3794" i="3" s="1"/>
  <c r="M3800" i="3"/>
  <c r="N3800" i="3" s="1"/>
  <c r="M3803" i="3"/>
  <c r="N3803" i="3" s="1"/>
  <c r="M3806" i="3"/>
  <c r="N3806" i="3" s="1"/>
  <c r="M3809" i="3"/>
  <c r="N3809" i="3" s="1"/>
  <c r="M3812" i="3"/>
  <c r="N3812" i="3" s="1"/>
  <c r="M3815" i="3"/>
  <c r="N3815" i="3" s="1"/>
  <c r="M3821" i="3"/>
  <c r="N3821" i="3" s="1"/>
  <c r="M3826" i="3"/>
  <c r="N3826" i="3" s="1"/>
  <c r="M3389" i="3"/>
  <c r="N3389" i="3" s="1"/>
  <c r="M3394" i="3"/>
  <c r="N3394" i="3" s="1"/>
  <c r="M3400" i="3"/>
  <c r="N3400" i="3" s="1"/>
  <c r="M3403" i="3"/>
  <c r="N3403" i="3" s="1"/>
  <c r="M3406" i="3"/>
  <c r="N3406" i="3" s="1"/>
  <c r="M3409" i="3"/>
  <c r="N3409" i="3" s="1"/>
  <c r="M3412" i="3"/>
  <c r="N3412" i="3" s="1"/>
  <c r="M3415" i="3"/>
  <c r="N3415" i="3" s="1"/>
  <c r="M3421" i="3"/>
  <c r="N3421" i="3" s="1"/>
  <c r="M3426" i="3"/>
  <c r="N3426" i="3" s="1"/>
  <c r="M3432" i="3"/>
  <c r="N3432" i="3" s="1"/>
  <c r="M3435" i="3"/>
  <c r="N3435" i="3" s="1"/>
  <c r="M3438" i="3"/>
  <c r="N3438" i="3" s="1"/>
  <c r="M3441" i="3"/>
  <c r="N3441" i="3" s="1"/>
  <c r="M3444" i="3"/>
  <c r="N3444" i="3" s="1"/>
  <c r="M3447" i="3"/>
  <c r="N3447" i="3" s="1"/>
  <c r="M3453" i="3"/>
  <c r="N3453" i="3" s="1"/>
  <c r="M3458" i="3"/>
  <c r="N3458" i="3" s="1"/>
  <c r="M3464" i="3"/>
  <c r="N3464" i="3" s="1"/>
  <c r="M3467" i="3"/>
  <c r="N3467" i="3" s="1"/>
  <c r="M3470" i="3"/>
  <c r="N3470" i="3" s="1"/>
  <c r="M3473" i="3"/>
  <c r="N3473" i="3" s="1"/>
  <c r="M3476" i="3"/>
  <c r="N3476" i="3" s="1"/>
  <c r="M3479" i="3"/>
  <c r="N3479" i="3" s="1"/>
  <c r="M3386" i="3"/>
  <c r="N3386" i="3" s="1"/>
  <c r="M3392" i="3"/>
  <c r="N3392" i="3" s="1"/>
  <c r="M3395" i="3"/>
  <c r="N3395" i="3" s="1"/>
  <c r="M3398" i="3"/>
  <c r="N3398" i="3" s="1"/>
  <c r="M3401" i="3"/>
  <c r="N3401" i="3" s="1"/>
  <c r="M3404" i="3"/>
  <c r="N3404" i="3" s="1"/>
  <c r="M3407" i="3"/>
  <c r="N3407" i="3" s="1"/>
  <c r="M3413" i="3"/>
  <c r="N3413" i="3" s="1"/>
  <c r="M3418" i="3"/>
  <c r="N3418" i="3" s="1"/>
  <c r="M3424" i="3"/>
  <c r="N3424" i="3" s="1"/>
  <c r="M3427" i="3"/>
  <c r="N3427" i="3" s="1"/>
  <c r="M3430" i="3"/>
  <c r="N3430" i="3" s="1"/>
  <c r="M3433" i="3"/>
  <c r="N3433" i="3" s="1"/>
  <c r="M3436" i="3"/>
  <c r="N3436" i="3" s="1"/>
  <c r="M3439" i="3"/>
  <c r="N3439" i="3" s="1"/>
  <c r="M3445" i="3"/>
  <c r="N3445" i="3" s="1"/>
  <c r="M3450" i="3"/>
  <c r="N3450" i="3" s="1"/>
  <c r="M3456" i="3"/>
  <c r="N3456" i="3" s="1"/>
  <c r="M3459" i="3"/>
  <c r="N3459" i="3" s="1"/>
  <c r="M3462" i="3"/>
  <c r="N3462" i="3" s="1"/>
  <c r="M3465" i="3"/>
  <c r="N3465" i="3" s="1"/>
  <c r="M3468" i="3"/>
  <c r="N3468" i="3" s="1"/>
  <c r="M3471" i="3"/>
  <c r="N3471" i="3" s="1"/>
  <c r="M3477" i="3"/>
  <c r="N3477" i="3" s="1"/>
  <c r="M3482" i="3"/>
  <c r="N3482" i="3" s="1"/>
  <c r="M3387" i="3"/>
  <c r="N3387" i="3" s="1"/>
  <c r="M3390" i="3"/>
  <c r="N3390" i="3" s="1"/>
  <c r="M3393" i="3"/>
  <c r="N3393" i="3" s="1"/>
  <c r="M3396" i="3"/>
  <c r="N3396" i="3" s="1"/>
  <c r="M3399" i="3"/>
  <c r="N3399" i="3" s="1"/>
  <c r="M3405" i="3"/>
  <c r="N3405" i="3" s="1"/>
  <c r="M3410" i="3"/>
  <c r="N3410" i="3" s="1"/>
  <c r="M3416" i="3"/>
  <c r="N3416" i="3" s="1"/>
  <c r="M3419" i="3"/>
  <c r="N3419" i="3" s="1"/>
  <c r="M3422" i="3"/>
  <c r="N3422" i="3" s="1"/>
  <c r="M3425" i="3"/>
  <c r="N3425" i="3" s="1"/>
  <c r="M3428" i="3"/>
  <c r="N3428" i="3" s="1"/>
  <c r="M3431" i="3"/>
  <c r="N3431" i="3" s="1"/>
  <c r="M3437" i="3"/>
  <c r="N3437" i="3" s="1"/>
  <c r="M3442" i="3"/>
  <c r="N3442" i="3" s="1"/>
  <c r="M3448" i="3"/>
  <c r="N3448" i="3" s="1"/>
  <c r="M3451" i="3"/>
  <c r="N3451" i="3" s="1"/>
  <c r="M3454" i="3"/>
  <c r="N3454" i="3" s="1"/>
  <c r="M3457" i="3"/>
  <c r="N3457" i="3" s="1"/>
  <c r="M3460" i="3"/>
  <c r="N3460" i="3" s="1"/>
  <c r="M3463" i="3"/>
  <c r="N3463" i="3" s="1"/>
  <c r="M3469" i="3"/>
  <c r="N3469" i="3" s="1"/>
  <c r="M3474" i="3"/>
  <c r="N3474" i="3" s="1"/>
  <c r="M3480" i="3"/>
  <c r="N3480" i="3" s="1"/>
  <c r="M3483" i="3"/>
  <c r="N3483" i="3" s="1"/>
  <c r="M3388" i="3"/>
  <c r="N3388" i="3" s="1"/>
  <c r="M3391" i="3"/>
  <c r="N3391" i="3" s="1"/>
  <c r="M3397" i="3"/>
  <c r="N3397" i="3" s="1"/>
  <c r="M3402" i="3"/>
  <c r="N3402" i="3" s="1"/>
  <c r="M3408" i="3"/>
  <c r="N3408" i="3" s="1"/>
  <c r="M3411" i="3"/>
  <c r="N3411" i="3" s="1"/>
  <c r="M3414" i="3"/>
  <c r="N3414" i="3" s="1"/>
  <c r="M3417" i="3"/>
  <c r="N3417" i="3" s="1"/>
  <c r="M3420" i="3"/>
  <c r="N3420" i="3" s="1"/>
  <c r="M3423" i="3"/>
  <c r="N3423" i="3" s="1"/>
  <c r="M3429" i="3"/>
  <c r="N3429" i="3" s="1"/>
  <c r="M3434" i="3"/>
  <c r="N3434" i="3" s="1"/>
  <c r="M3440" i="3"/>
  <c r="N3440" i="3" s="1"/>
  <c r="M3443" i="3"/>
  <c r="N3443" i="3" s="1"/>
  <c r="M3446" i="3"/>
  <c r="N3446" i="3" s="1"/>
  <c r="M3449" i="3"/>
  <c r="N3449" i="3" s="1"/>
  <c r="M3452" i="3"/>
  <c r="N3452" i="3" s="1"/>
  <c r="M3455" i="3"/>
  <c r="N3455" i="3" s="1"/>
  <c r="M3461" i="3"/>
  <c r="N3461" i="3" s="1"/>
  <c r="M3466" i="3"/>
  <c r="N3466" i="3" s="1"/>
  <c r="M3472" i="3"/>
  <c r="N3472" i="3" s="1"/>
  <c r="M3475" i="3"/>
  <c r="N3475" i="3" s="1"/>
  <c r="M3478" i="3"/>
  <c r="N3478" i="3" s="1"/>
  <c r="M3481" i="3"/>
  <c r="N3481" i="3" s="1"/>
  <c r="M3484" i="3"/>
  <c r="N3484" i="3" s="1"/>
  <c r="M3255" i="3"/>
  <c r="N3255" i="3" s="1"/>
  <c r="M3261" i="3"/>
  <c r="N3261" i="3" s="1"/>
  <c r="M3266" i="3"/>
  <c r="N3266" i="3" s="1"/>
  <c r="M3272" i="3"/>
  <c r="N3272" i="3" s="1"/>
  <c r="M3275" i="3"/>
  <c r="N3275" i="3" s="1"/>
  <c r="M3278" i="3"/>
  <c r="N3278" i="3" s="1"/>
  <c r="M3281" i="3"/>
  <c r="N3281" i="3" s="1"/>
  <c r="M3284" i="3"/>
  <c r="N3284" i="3" s="1"/>
  <c r="M3287" i="3"/>
  <c r="N3287" i="3" s="1"/>
  <c r="M3293" i="3"/>
  <c r="N3293" i="3" s="1"/>
  <c r="M3298" i="3"/>
  <c r="N3298" i="3" s="1"/>
  <c r="M3304" i="3"/>
  <c r="N3304" i="3" s="1"/>
  <c r="M3307" i="3"/>
  <c r="N3307" i="3" s="1"/>
  <c r="M3310" i="3"/>
  <c r="N3310" i="3" s="1"/>
  <c r="M3253" i="3"/>
  <c r="N3253" i="3" s="1"/>
  <c r="M3258" i="3"/>
  <c r="N3258" i="3" s="1"/>
  <c r="M3264" i="3"/>
  <c r="N3264" i="3" s="1"/>
  <c r="M3267" i="3"/>
  <c r="N3267" i="3" s="1"/>
  <c r="M3270" i="3"/>
  <c r="N3270" i="3" s="1"/>
  <c r="M3273" i="3"/>
  <c r="N3273" i="3" s="1"/>
  <c r="M3276" i="3"/>
  <c r="N3276" i="3" s="1"/>
  <c r="M3279" i="3"/>
  <c r="N3279" i="3" s="1"/>
  <c r="M3285" i="3"/>
  <c r="N3285" i="3" s="1"/>
  <c r="M3290" i="3"/>
  <c r="N3290" i="3" s="1"/>
  <c r="M3296" i="3"/>
  <c r="N3296" i="3" s="1"/>
  <c r="M3299" i="3"/>
  <c r="N3299" i="3" s="1"/>
  <c r="M3302" i="3"/>
  <c r="N3302" i="3" s="1"/>
  <c r="M3305" i="3"/>
  <c r="N3305" i="3" s="1"/>
  <c r="M3308" i="3"/>
  <c r="N3308" i="3" s="1"/>
  <c r="M3311" i="3"/>
  <c r="N3311" i="3" s="1"/>
  <c r="M3256" i="3"/>
  <c r="N3256" i="3" s="1"/>
  <c r="M3259" i="3"/>
  <c r="N3259" i="3" s="1"/>
  <c r="M3262" i="3"/>
  <c r="N3262" i="3" s="1"/>
  <c r="M3265" i="3"/>
  <c r="N3265" i="3" s="1"/>
  <c r="M3268" i="3"/>
  <c r="N3268" i="3" s="1"/>
  <c r="M3271" i="3"/>
  <c r="N3271" i="3" s="1"/>
  <c r="M3277" i="3"/>
  <c r="N3277" i="3" s="1"/>
  <c r="M3282" i="3"/>
  <c r="N3282" i="3" s="1"/>
  <c r="M3288" i="3"/>
  <c r="N3288" i="3" s="1"/>
  <c r="M3291" i="3"/>
  <c r="N3291" i="3" s="1"/>
  <c r="M3294" i="3"/>
  <c r="N3294" i="3" s="1"/>
  <c r="M3297" i="3"/>
  <c r="N3297" i="3" s="1"/>
  <c r="M3300" i="3"/>
  <c r="N3300" i="3" s="1"/>
  <c r="M3303" i="3"/>
  <c r="N3303" i="3" s="1"/>
  <c r="M3309" i="3"/>
  <c r="N3309" i="3" s="1"/>
  <c r="M3254" i="3"/>
  <c r="N3254" i="3" s="1"/>
  <c r="M3257" i="3"/>
  <c r="N3257" i="3" s="1"/>
  <c r="M3260" i="3"/>
  <c r="N3260" i="3" s="1"/>
  <c r="M3263" i="3"/>
  <c r="N3263" i="3" s="1"/>
  <c r="M3269" i="3"/>
  <c r="N3269" i="3" s="1"/>
  <c r="M3274" i="3"/>
  <c r="N3274" i="3" s="1"/>
  <c r="M3280" i="3"/>
  <c r="N3280" i="3" s="1"/>
  <c r="M3283" i="3"/>
  <c r="N3283" i="3" s="1"/>
  <c r="M3286" i="3"/>
  <c r="N3286" i="3" s="1"/>
  <c r="M3289" i="3"/>
  <c r="N3289" i="3" s="1"/>
  <c r="M3292" i="3"/>
  <c r="N3292" i="3" s="1"/>
  <c r="M3295" i="3"/>
  <c r="N3295" i="3" s="1"/>
  <c r="M3301" i="3"/>
  <c r="N3301" i="3" s="1"/>
  <c r="M3306" i="3"/>
  <c r="N3306" i="3" s="1"/>
  <c r="M3312" i="3"/>
  <c r="N3312" i="3" s="1"/>
  <c r="M2736" i="3"/>
  <c r="N2736" i="3" s="1"/>
  <c r="M2739" i="3"/>
  <c r="N2739" i="3" s="1"/>
  <c r="M2742" i="3"/>
  <c r="N2742" i="3" s="1"/>
  <c r="M2745" i="3"/>
  <c r="N2745" i="3" s="1"/>
  <c r="M2748" i="3"/>
  <c r="N2748" i="3" s="1"/>
  <c r="M2734" i="3"/>
  <c r="N2734" i="3" s="1"/>
  <c r="M2737" i="3"/>
  <c r="N2737" i="3" s="1"/>
  <c r="M2740" i="3"/>
  <c r="N2740" i="3" s="1"/>
  <c r="M2743" i="3"/>
  <c r="N2743" i="3" s="1"/>
  <c r="M2749" i="3"/>
  <c r="N2749" i="3" s="1"/>
  <c r="M2733" i="3"/>
  <c r="N2733" i="3" s="1"/>
  <c r="M2738" i="3"/>
  <c r="N2738" i="3" s="1"/>
  <c r="M2744" i="3"/>
  <c r="N2744" i="3" s="1"/>
  <c r="M2747" i="3"/>
  <c r="N2747" i="3" s="1"/>
  <c r="M2741" i="3"/>
  <c r="N2741" i="3" s="1"/>
  <c r="M2735" i="3"/>
  <c r="N2735" i="3" s="1"/>
  <c r="M2746" i="3"/>
  <c r="N2746" i="3" s="1"/>
  <c r="M2441" i="3"/>
  <c r="N2441" i="3" s="1"/>
  <c r="M2444" i="3"/>
  <c r="N2444" i="3" s="1"/>
  <c r="M2450" i="3"/>
  <c r="N2450" i="3" s="1"/>
  <c r="M2454" i="3"/>
  <c r="N2454" i="3" s="1"/>
  <c r="M2461" i="3"/>
  <c r="N2461" i="3" s="1"/>
  <c r="M2464" i="3"/>
  <c r="N2464" i="3" s="1"/>
  <c r="M2467" i="3"/>
  <c r="N2467" i="3" s="1"/>
  <c r="M2471" i="3"/>
  <c r="N2471" i="3" s="1"/>
  <c r="M2474" i="3"/>
  <c r="N2474" i="3" s="1"/>
  <c r="M2478" i="3"/>
  <c r="N2478" i="3" s="1"/>
  <c r="M2481" i="3"/>
  <c r="N2481" i="3" s="1"/>
  <c r="M2484" i="3"/>
  <c r="N2484" i="3" s="1"/>
  <c r="M2488" i="3"/>
  <c r="N2488" i="3" s="1"/>
  <c r="M2491" i="3"/>
  <c r="N2491" i="3" s="1"/>
  <c r="M2495" i="3"/>
  <c r="N2495" i="3" s="1"/>
  <c r="M2501" i="3"/>
  <c r="N2501" i="3" s="1"/>
  <c r="M2505" i="3"/>
  <c r="N2505" i="3" s="1"/>
  <c r="M2508" i="3"/>
  <c r="N2508" i="3" s="1"/>
  <c r="M2514" i="3"/>
  <c r="N2514" i="3" s="1"/>
  <c r="M2518" i="3"/>
  <c r="N2518" i="3" s="1"/>
  <c r="M2525" i="3"/>
  <c r="N2525" i="3" s="1"/>
  <c r="M2528" i="3"/>
  <c r="N2528" i="3" s="1"/>
  <c r="M2531" i="3"/>
  <c r="N2531" i="3" s="1"/>
  <c r="M2535" i="3"/>
  <c r="N2535" i="3" s="1"/>
  <c r="M2538" i="3"/>
  <c r="N2538" i="3" s="1"/>
  <c r="M2542" i="3"/>
  <c r="N2542" i="3" s="1"/>
  <c r="M2545" i="3"/>
  <c r="N2545" i="3" s="1"/>
  <c r="M2548" i="3"/>
  <c r="N2548" i="3" s="1"/>
  <c r="M2552" i="3"/>
  <c r="N2552" i="3" s="1"/>
  <c r="M2555" i="3"/>
  <c r="N2555" i="3" s="1"/>
  <c r="M2559" i="3"/>
  <c r="N2559" i="3" s="1"/>
  <c r="M2565" i="3"/>
  <c r="N2565" i="3" s="1"/>
  <c r="M2569" i="3"/>
  <c r="N2569" i="3" s="1"/>
  <c r="M2572" i="3"/>
  <c r="N2572" i="3" s="1"/>
  <c r="M2578" i="3"/>
  <c r="N2578" i="3" s="1"/>
  <c r="M2582" i="3"/>
  <c r="N2582" i="3" s="1"/>
  <c r="M2589" i="3"/>
  <c r="N2589" i="3" s="1"/>
  <c r="M2592" i="3"/>
  <c r="N2592" i="3" s="1"/>
  <c r="M2595" i="3"/>
  <c r="N2595" i="3" s="1"/>
  <c r="M2599" i="3"/>
  <c r="N2599" i="3" s="1"/>
  <c r="M2602" i="3"/>
  <c r="N2602" i="3" s="1"/>
  <c r="M2606" i="3"/>
  <c r="N2606" i="3" s="1"/>
  <c r="M2609" i="3"/>
  <c r="N2609" i="3" s="1"/>
  <c r="M2612" i="3"/>
  <c r="N2612" i="3" s="1"/>
  <c r="M2616" i="3"/>
  <c r="N2616" i="3" s="1"/>
  <c r="M2619" i="3"/>
  <c r="N2619" i="3" s="1"/>
  <c r="M2623" i="3"/>
  <c r="N2623" i="3" s="1"/>
  <c r="M2445" i="3"/>
  <c r="N2445" i="3" s="1"/>
  <c r="M2448" i="3"/>
  <c r="N2448" i="3" s="1"/>
  <c r="M2451" i="3"/>
  <c r="N2451" i="3" s="1"/>
  <c r="M2455" i="3"/>
  <c r="N2455" i="3" s="1"/>
  <c r="M2458" i="3"/>
  <c r="N2458" i="3" s="1"/>
  <c r="M2462" i="3"/>
  <c r="N2462" i="3" s="1"/>
  <c r="M2465" i="3"/>
  <c r="N2465" i="3" s="1"/>
  <c r="M2468" i="3"/>
  <c r="N2468" i="3" s="1"/>
  <c r="M2472" i="3"/>
  <c r="N2472" i="3" s="1"/>
  <c r="M2475" i="3"/>
  <c r="N2475" i="3" s="1"/>
  <c r="M2479" i="3"/>
  <c r="N2479" i="3" s="1"/>
  <c r="M2485" i="3"/>
  <c r="N2485" i="3" s="1"/>
  <c r="M2489" i="3"/>
  <c r="N2489" i="3" s="1"/>
  <c r="M2492" i="3"/>
  <c r="N2492" i="3" s="1"/>
  <c r="M2498" i="3"/>
  <c r="N2498" i="3" s="1"/>
  <c r="M2502" i="3"/>
  <c r="N2502" i="3" s="1"/>
  <c r="M2509" i="3"/>
  <c r="N2509" i="3" s="1"/>
  <c r="M2512" i="3"/>
  <c r="N2512" i="3" s="1"/>
  <c r="M2515" i="3"/>
  <c r="N2515" i="3" s="1"/>
  <c r="M2519" i="3"/>
  <c r="N2519" i="3" s="1"/>
  <c r="M2522" i="3"/>
  <c r="N2522" i="3" s="1"/>
  <c r="M2526" i="3"/>
  <c r="N2526" i="3" s="1"/>
  <c r="M2529" i="3"/>
  <c r="N2529" i="3" s="1"/>
  <c r="M2532" i="3"/>
  <c r="N2532" i="3" s="1"/>
  <c r="M2536" i="3"/>
  <c r="N2536" i="3" s="1"/>
  <c r="M2539" i="3"/>
  <c r="N2539" i="3" s="1"/>
  <c r="M2543" i="3"/>
  <c r="N2543" i="3" s="1"/>
  <c r="M2549" i="3"/>
  <c r="N2549" i="3" s="1"/>
  <c r="M2553" i="3"/>
  <c r="N2553" i="3" s="1"/>
  <c r="M2556" i="3"/>
  <c r="N2556" i="3" s="1"/>
  <c r="M2562" i="3"/>
  <c r="N2562" i="3" s="1"/>
  <c r="M2566" i="3"/>
  <c r="N2566" i="3" s="1"/>
  <c r="M2573" i="3"/>
  <c r="N2573" i="3" s="1"/>
  <c r="M2576" i="3"/>
  <c r="N2576" i="3" s="1"/>
  <c r="M2579" i="3"/>
  <c r="N2579" i="3" s="1"/>
  <c r="M2583" i="3"/>
  <c r="N2583" i="3" s="1"/>
  <c r="M2586" i="3"/>
  <c r="N2586" i="3" s="1"/>
  <c r="M2590" i="3"/>
  <c r="N2590" i="3" s="1"/>
  <c r="M2593" i="3"/>
  <c r="N2593" i="3" s="1"/>
  <c r="M2596" i="3"/>
  <c r="N2596" i="3" s="1"/>
  <c r="M2600" i="3"/>
  <c r="N2600" i="3" s="1"/>
  <c r="M2603" i="3"/>
  <c r="N2603" i="3" s="1"/>
  <c r="M2607" i="3"/>
  <c r="N2607" i="3" s="1"/>
  <c r="M2613" i="3"/>
  <c r="N2613" i="3" s="1"/>
  <c r="M2617" i="3"/>
  <c r="N2617" i="3" s="1"/>
  <c r="M2620" i="3"/>
  <c r="N2620" i="3" s="1"/>
  <c r="M2626" i="3"/>
  <c r="N2626" i="3" s="1"/>
  <c r="M2439" i="3"/>
  <c r="N2439" i="3" s="1"/>
  <c r="M2442" i="3"/>
  <c r="N2442" i="3" s="1"/>
  <c r="M2446" i="3"/>
  <c r="N2446" i="3" s="1"/>
  <c r="M2449" i="3"/>
  <c r="N2449" i="3" s="1"/>
  <c r="M2452" i="3"/>
  <c r="N2452" i="3" s="1"/>
  <c r="M2456" i="3"/>
  <c r="N2456" i="3" s="1"/>
  <c r="M2459" i="3"/>
  <c r="N2459" i="3" s="1"/>
  <c r="M2463" i="3"/>
  <c r="N2463" i="3" s="1"/>
  <c r="M2469" i="3"/>
  <c r="N2469" i="3" s="1"/>
  <c r="M2473" i="3"/>
  <c r="N2473" i="3" s="1"/>
  <c r="M2476" i="3"/>
  <c r="N2476" i="3" s="1"/>
  <c r="M2482" i="3"/>
  <c r="N2482" i="3" s="1"/>
  <c r="M2486" i="3"/>
  <c r="N2486" i="3" s="1"/>
  <c r="M2493" i="3"/>
  <c r="N2493" i="3" s="1"/>
  <c r="M2496" i="3"/>
  <c r="N2496" i="3" s="1"/>
  <c r="M2499" i="3"/>
  <c r="N2499" i="3" s="1"/>
  <c r="M2503" i="3"/>
  <c r="N2503" i="3" s="1"/>
  <c r="M2506" i="3"/>
  <c r="N2506" i="3" s="1"/>
  <c r="M2510" i="3"/>
  <c r="N2510" i="3" s="1"/>
  <c r="M2513" i="3"/>
  <c r="N2513" i="3" s="1"/>
  <c r="M2516" i="3"/>
  <c r="N2516" i="3" s="1"/>
  <c r="M2520" i="3"/>
  <c r="N2520" i="3" s="1"/>
  <c r="M2523" i="3"/>
  <c r="N2523" i="3" s="1"/>
  <c r="M2527" i="3"/>
  <c r="N2527" i="3" s="1"/>
  <c r="M2533" i="3"/>
  <c r="N2533" i="3" s="1"/>
  <c r="M2537" i="3"/>
  <c r="N2537" i="3" s="1"/>
  <c r="M2540" i="3"/>
  <c r="N2540" i="3" s="1"/>
  <c r="M2546" i="3"/>
  <c r="N2546" i="3" s="1"/>
  <c r="M2550" i="3"/>
  <c r="N2550" i="3" s="1"/>
  <c r="M2557" i="3"/>
  <c r="N2557" i="3" s="1"/>
  <c r="M2560" i="3"/>
  <c r="N2560" i="3" s="1"/>
  <c r="M2563" i="3"/>
  <c r="N2563" i="3" s="1"/>
  <c r="M2567" i="3"/>
  <c r="N2567" i="3" s="1"/>
  <c r="M2570" i="3"/>
  <c r="N2570" i="3" s="1"/>
  <c r="M2574" i="3"/>
  <c r="N2574" i="3" s="1"/>
  <c r="M2577" i="3"/>
  <c r="N2577" i="3" s="1"/>
  <c r="M2580" i="3"/>
  <c r="N2580" i="3" s="1"/>
  <c r="M2584" i="3"/>
  <c r="N2584" i="3" s="1"/>
  <c r="M2587" i="3"/>
  <c r="N2587" i="3" s="1"/>
  <c r="M2591" i="3"/>
  <c r="N2591" i="3" s="1"/>
  <c r="M2597" i="3"/>
  <c r="N2597" i="3" s="1"/>
  <c r="M2601" i="3"/>
  <c r="N2601" i="3" s="1"/>
  <c r="M2604" i="3"/>
  <c r="N2604" i="3" s="1"/>
  <c r="M2610" i="3"/>
  <c r="N2610" i="3" s="1"/>
  <c r="M2614" i="3"/>
  <c r="N2614" i="3" s="1"/>
  <c r="M2621" i="3"/>
  <c r="N2621" i="3" s="1"/>
  <c r="M2624" i="3"/>
  <c r="N2624" i="3" s="1"/>
  <c r="M2627" i="3"/>
  <c r="N2627" i="3" s="1"/>
  <c r="M2440" i="3"/>
  <c r="N2440" i="3" s="1"/>
  <c r="M2443" i="3"/>
  <c r="N2443" i="3" s="1"/>
  <c r="M2447" i="3"/>
  <c r="N2447" i="3" s="1"/>
  <c r="M2453" i="3"/>
  <c r="N2453" i="3" s="1"/>
  <c r="M2457" i="3"/>
  <c r="N2457" i="3" s="1"/>
  <c r="M2460" i="3"/>
  <c r="N2460" i="3" s="1"/>
  <c r="M2466" i="3"/>
  <c r="N2466" i="3" s="1"/>
  <c r="M2470" i="3"/>
  <c r="N2470" i="3" s="1"/>
  <c r="M2477" i="3"/>
  <c r="N2477" i="3" s="1"/>
  <c r="M2480" i="3"/>
  <c r="N2480" i="3" s="1"/>
  <c r="M2483" i="3"/>
  <c r="N2483" i="3" s="1"/>
  <c r="M2487" i="3"/>
  <c r="N2487" i="3" s="1"/>
  <c r="M2490" i="3"/>
  <c r="N2490" i="3" s="1"/>
  <c r="M2494" i="3"/>
  <c r="N2494" i="3" s="1"/>
  <c r="M2497" i="3"/>
  <c r="N2497" i="3" s="1"/>
  <c r="M2500" i="3"/>
  <c r="N2500" i="3" s="1"/>
  <c r="M2504" i="3"/>
  <c r="N2504" i="3" s="1"/>
  <c r="M2507" i="3"/>
  <c r="N2507" i="3" s="1"/>
  <c r="M2511" i="3"/>
  <c r="N2511" i="3" s="1"/>
  <c r="M2517" i="3"/>
  <c r="N2517" i="3" s="1"/>
  <c r="M2521" i="3"/>
  <c r="N2521" i="3" s="1"/>
  <c r="M2524" i="3"/>
  <c r="N2524" i="3" s="1"/>
  <c r="M2530" i="3"/>
  <c r="N2530" i="3" s="1"/>
  <c r="M2534" i="3"/>
  <c r="N2534" i="3" s="1"/>
  <c r="M2541" i="3"/>
  <c r="N2541" i="3" s="1"/>
  <c r="M2544" i="3"/>
  <c r="N2544" i="3" s="1"/>
  <c r="M2547" i="3"/>
  <c r="N2547" i="3" s="1"/>
  <c r="M2551" i="3"/>
  <c r="N2551" i="3" s="1"/>
  <c r="M2554" i="3"/>
  <c r="N2554" i="3" s="1"/>
  <c r="M2558" i="3"/>
  <c r="N2558" i="3" s="1"/>
  <c r="M2561" i="3"/>
  <c r="N2561" i="3" s="1"/>
  <c r="M2564" i="3"/>
  <c r="N2564" i="3" s="1"/>
  <c r="M2568" i="3"/>
  <c r="N2568" i="3" s="1"/>
  <c r="M2571" i="3"/>
  <c r="N2571" i="3" s="1"/>
  <c r="M2575" i="3"/>
  <c r="N2575" i="3" s="1"/>
  <c r="M2581" i="3"/>
  <c r="N2581" i="3" s="1"/>
  <c r="M2585" i="3"/>
  <c r="N2585" i="3" s="1"/>
  <c r="M2588" i="3"/>
  <c r="N2588" i="3" s="1"/>
  <c r="M2594" i="3"/>
  <c r="N2594" i="3" s="1"/>
  <c r="M2598" i="3"/>
  <c r="N2598" i="3" s="1"/>
  <c r="M2605" i="3"/>
  <c r="N2605" i="3" s="1"/>
  <c r="M2608" i="3"/>
  <c r="N2608" i="3" s="1"/>
  <c r="M2611" i="3"/>
  <c r="N2611" i="3" s="1"/>
  <c r="M2615" i="3"/>
  <c r="N2615" i="3" s="1"/>
  <c r="M2618" i="3"/>
  <c r="N2618" i="3" s="1"/>
  <c r="M2622" i="3"/>
  <c r="N2622" i="3" s="1"/>
  <c r="M2625" i="3"/>
  <c r="N2625" i="3" s="1"/>
  <c r="M2339" i="3"/>
  <c r="N2339" i="3" s="1"/>
  <c r="M2343" i="3"/>
  <c r="N2343" i="3" s="1"/>
  <c r="M2346" i="3"/>
  <c r="N2346" i="3" s="1"/>
  <c r="M2350" i="3"/>
  <c r="N2350" i="3" s="1"/>
  <c r="M2353" i="3"/>
  <c r="N2353" i="3" s="1"/>
  <c r="M2356" i="3"/>
  <c r="N2356" i="3" s="1"/>
  <c r="M2360" i="3"/>
  <c r="N2360" i="3" s="1"/>
  <c r="M2363" i="3"/>
  <c r="N2363" i="3" s="1"/>
  <c r="M2367" i="3"/>
  <c r="N2367" i="3" s="1"/>
  <c r="M2340" i="3"/>
  <c r="N2340" i="3" s="1"/>
  <c r="M2344" i="3"/>
  <c r="N2344" i="3" s="1"/>
  <c r="M2347" i="3"/>
  <c r="N2347" i="3" s="1"/>
  <c r="M2351" i="3"/>
  <c r="N2351" i="3" s="1"/>
  <c r="M2357" i="3"/>
  <c r="N2357" i="3" s="1"/>
  <c r="M2361" i="3"/>
  <c r="N2361" i="3" s="1"/>
  <c r="M2364" i="3"/>
  <c r="N2364" i="3" s="1"/>
  <c r="M2341" i="3"/>
  <c r="N2341" i="3" s="1"/>
  <c r="M2345" i="3"/>
  <c r="N2345" i="3" s="1"/>
  <c r="M2348" i="3"/>
  <c r="N2348" i="3" s="1"/>
  <c r="M2354" i="3"/>
  <c r="N2354" i="3" s="1"/>
  <c r="M2358" i="3"/>
  <c r="N2358" i="3" s="1"/>
  <c r="M2365" i="3"/>
  <c r="N2365" i="3" s="1"/>
  <c r="M2338" i="3"/>
  <c r="N2338" i="3" s="1"/>
  <c r="M2342" i="3"/>
  <c r="N2342" i="3" s="1"/>
  <c r="M2349" i="3"/>
  <c r="N2349" i="3" s="1"/>
  <c r="M2352" i="3"/>
  <c r="N2352" i="3" s="1"/>
  <c r="M2355" i="3"/>
  <c r="N2355" i="3" s="1"/>
  <c r="M2359" i="3"/>
  <c r="N2359" i="3" s="1"/>
  <c r="M2362" i="3"/>
  <c r="N2362" i="3" s="1"/>
  <c r="M2366" i="3"/>
  <c r="N2366" i="3" s="1"/>
  <c r="M1955" i="3"/>
  <c r="N1955" i="3" s="1"/>
  <c r="M1959" i="3"/>
  <c r="N1959" i="3" s="1"/>
  <c r="M1962" i="3"/>
  <c r="N1962" i="3" s="1"/>
  <c r="M1966" i="3"/>
  <c r="N1966" i="3" s="1"/>
  <c r="M1973" i="3"/>
  <c r="N1973" i="3" s="1"/>
  <c r="M1976" i="3"/>
  <c r="N1976" i="3" s="1"/>
  <c r="M1979" i="3"/>
  <c r="N1979" i="3" s="1"/>
  <c r="M1983" i="3"/>
  <c r="N1983" i="3" s="1"/>
  <c r="M1986" i="3"/>
  <c r="N1986" i="3" s="1"/>
  <c r="M1990" i="3"/>
  <c r="N1990" i="3" s="1"/>
  <c r="M1993" i="3"/>
  <c r="N1993" i="3" s="1"/>
  <c r="M1998" i="3"/>
  <c r="N1998" i="3" s="1"/>
  <c r="M2001" i="3"/>
  <c r="N2001" i="3" s="1"/>
  <c r="M2006" i="3"/>
  <c r="N2006" i="3" s="1"/>
  <c r="M2009" i="3"/>
  <c r="N2009" i="3" s="1"/>
  <c r="M2014" i="3"/>
  <c r="N2014" i="3" s="1"/>
  <c r="M2017" i="3"/>
  <c r="N2017" i="3" s="1"/>
  <c r="M2022" i="3"/>
  <c r="N2022" i="3" s="1"/>
  <c r="M2025" i="3"/>
  <c r="N2025" i="3" s="1"/>
  <c r="M2030" i="3"/>
  <c r="N2030" i="3" s="1"/>
  <c r="M2033" i="3"/>
  <c r="N2033" i="3" s="1"/>
  <c r="M2038" i="3"/>
  <c r="N2038" i="3" s="1"/>
  <c r="M2041" i="3"/>
  <c r="N2041" i="3" s="1"/>
  <c r="M2046" i="3"/>
  <c r="N2046" i="3" s="1"/>
  <c r="M2049" i="3"/>
  <c r="N2049" i="3" s="1"/>
  <c r="M2054" i="3"/>
  <c r="N2054" i="3" s="1"/>
  <c r="M2057" i="3"/>
  <c r="N2057" i="3" s="1"/>
  <c r="M2062" i="3"/>
  <c r="N2062" i="3" s="1"/>
  <c r="M2065" i="3"/>
  <c r="N2065" i="3" s="1"/>
  <c r="M1953" i="3"/>
  <c r="N1953" i="3" s="1"/>
  <c r="M1956" i="3"/>
  <c r="N1956" i="3" s="1"/>
  <c r="M1960" i="3"/>
  <c r="N1960" i="3" s="1"/>
  <c r="M1963" i="3"/>
  <c r="N1963" i="3" s="1"/>
  <c r="M1967" i="3"/>
  <c r="N1967" i="3" s="1"/>
  <c r="M1970" i="3"/>
  <c r="N1970" i="3" s="1"/>
  <c r="M1974" i="3"/>
  <c r="N1974" i="3" s="1"/>
  <c r="M1977" i="3"/>
  <c r="N1977" i="3" s="1"/>
  <c r="M1980" i="3"/>
  <c r="N1980" i="3" s="1"/>
  <c r="M1984" i="3"/>
  <c r="N1984" i="3" s="1"/>
  <c r="M1987" i="3"/>
  <c r="N1987" i="3" s="1"/>
  <c r="M1991" i="3"/>
  <c r="N1991" i="3" s="1"/>
  <c r="M1996" i="3"/>
  <c r="N1996" i="3" s="1"/>
  <c r="M1999" i="3"/>
  <c r="N1999" i="3" s="1"/>
  <c r="M2004" i="3"/>
  <c r="N2004" i="3" s="1"/>
  <c r="M2007" i="3"/>
  <c r="N2007" i="3" s="1"/>
  <c r="M2012" i="3"/>
  <c r="N2012" i="3" s="1"/>
  <c r="M2015" i="3"/>
  <c r="N2015" i="3" s="1"/>
  <c r="M2020" i="3"/>
  <c r="N2020" i="3" s="1"/>
  <c r="M2023" i="3"/>
  <c r="N2023" i="3" s="1"/>
  <c r="M2028" i="3"/>
  <c r="N2028" i="3" s="1"/>
  <c r="M2031" i="3"/>
  <c r="N2031" i="3" s="1"/>
  <c r="M2036" i="3"/>
  <c r="N2036" i="3" s="1"/>
  <c r="M2039" i="3"/>
  <c r="N2039" i="3" s="1"/>
  <c r="M2044" i="3"/>
  <c r="N2044" i="3" s="1"/>
  <c r="M2047" i="3"/>
  <c r="N2047" i="3" s="1"/>
  <c r="M2052" i="3"/>
  <c r="N2052" i="3" s="1"/>
  <c r="M2055" i="3"/>
  <c r="N2055" i="3" s="1"/>
  <c r="M2060" i="3"/>
  <c r="N2060" i="3" s="1"/>
  <c r="M1957" i="3"/>
  <c r="N1957" i="3" s="1"/>
  <c r="M1961" i="3"/>
  <c r="N1961" i="3" s="1"/>
  <c r="M1964" i="3"/>
  <c r="N1964" i="3" s="1"/>
  <c r="M1968" i="3"/>
  <c r="N1968" i="3" s="1"/>
  <c r="M1971" i="3"/>
  <c r="N1971" i="3" s="1"/>
  <c r="M1975" i="3"/>
  <c r="N1975" i="3" s="1"/>
  <c r="M1981" i="3"/>
  <c r="N1981" i="3" s="1"/>
  <c r="M1985" i="3"/>
  <c r="N1985" i="3" s="1"/>
  <c r="M1988" i="3"/>
  <c r="N1988" i="3" s="1"/>
  <c r="M1994" i="3"/>
  <c r="N1994" i="3" s="1"/>
  <c r="M1997" i="3"/>
  <c r="N1997" i="3" s="1"/>
  <c r="M2002" i="3"/>
  <c r="N2002" i="3" s="1"/>
  <c r="M2005" i="3"/>
  <c r="N2005" i="3" s="1"/>
  <c r="M2010" i="3"/>
  <c r="N2010" i="3" s="1"/>
  <c r="M2013" i="3"/>
  <c r="N2013" i="3" s="1"/>
  <c r="M2018" i="3"/>
  <c r="N2018" i="3" s="1"/>
  <c r="M2021" i="3"/>
  <c r="N2021" i="3" s="1"/>
  <c r="M2026" i="3"/>
  <c r="N2026" i="3" s="1"/>
  <c r="M2029" i="3"/>
  <c r="N2029" i="3" s="1"/>
  <c r="M2034" i="3"/>
  <c r="N2034" i="3" s="1"/>
  <c r="M2037" i="3"/>
  <c r="N2037" i="3" s="1"/>
  <c r="M2042" i="3"/>
  <c r="N2042" i="3" s="1"/>
  <c r="M2045" i="3"/>
  <c r="N2045" i="3" s="1"/>
  <c r="M2050" i="3"/>
  <c r="N2050" i="3" s="1"/>
  <c r="M2053" i="3"/>
  <c r="N2053" i="3" s="1"/>
  <c r="M2058" i="3"/>
  <c r="N2058" i="3" s="1"/>
  <c r="M2061" i="3"/>
  <c r="N2061" i="3" s="1"/>
  <c r="M1954" i="3"/>
  <c r="N1954" i="3" s="1"/>
  <c r="M1958" i="3"/>
  <c r="N1958" i="3" s="1"/>
  <c r="M1965" i="3"/>
  <c r="N1965" i="3" s="1"/>
  <c r="M1969" i="3"/>
  <c r="N1969" i="3" s="1"/>
  <c r="M1972" i="3"/>
  <c r="N1972" i="3" s="1"/>
  <c r="M1978" i="3"/>
  <c r="N1978" i="3" s="1"/>
  <c r="M1982" i="3"/>
  <c r="N1982" i="3" s="1"/>
  <c r="M1989" i="3"/>
  <c r="N1989" i="3" s="1"/>
  <c r="M1992" i="3"/>
  <c r="N1992" i="3" s="1"/>
  <c r="M1995" i="3"/>
  <c r="N1995" i="3" s="1"/>
  <c r="M2000" i="3"/>
  <c r="N2000" i="3" s="1"/>
  <c r="M2003" i="3"/>
  <c r="N2003" i="3" s="1"/>
  <c r="M2008" i="3"/>
  <c r="N2008" i="3" s="1"/>
  <c r="M2011" i="3"/>
  <c r="N2011" i="3" s="1"/>
  <c r="M2016" i="3"/>
  <c r="N2016" i="3" s="1"/>
  <c r="M2019" i="3"/>
  <c r="N2019" i="3" s="1"/>
  <c r="M2024" i="3"/>
  <c r="N2024" i="3" s="1"/>
  <c r="M2027" i="3"/>
  <c r="N2027" i="3" s="1"/>
  <c r="M2032" i="3"/>
  <c r="N2032" i="3" s="1"/>
  <c r="M2035" i="3"/>
  <c r="N2035" i="3" s="1"/>
  <c r="M2040" i="3"/>
  <c r="N2040" i="3" s="1"/>
  <c r="M2043" i="3"/>
  <c r="N2043" i="3" s="1"/>
  <c r="M2048" i="3"/>
  <c r="N2048" i="3" s="1"/>
  <c r="M2051" i="3"/>
  <c r="N2051" i="3" s="1"/>
  <c r="M2056" i="3"/>
  <c r="N2056" i="3" s="1"/>
  <c r="M2059" i="3"/>
  <c r="N2059" i="3" s="1"/>
  <c r="M2064" i="3"/>
  <c r="N2064" i="3" s="1"/>
  <c r="M2066" i="3"/>
  <c r="N2066" i="3" s="1"/>
  <c r="M2063" i="3"/>
  <c r="N2063" i="3" s="1"/>
  <c r="M1788" i="3"/>
  <c r="N1788" i="3" s="1"/>
  <c r="M1789" i="3"/>
  <c r="N1789" i="3" s="1"/>
  <c r="M1786" i="3"/>
  <c r="N1786" i="3" s="1"/>
  <c r="M1790" i="3"/>
  <c r="N1790" i="3" s="1"/>
  <c r="M1787" i="3"/>
  <c r="N1787" i="3" s="1"/>
  <c r="M1570" i="3"/>
  <c r="N1570" i="3" s="1"/>
  <c r="M1576" i="3"/>
  <c r="N1576" i="3" s="1"/>
  <c r="M1579" i="3"/>
  <c r="N1579" i="3" s="1"/>
  <c r="M1582" i="3"/>
  <c r="N1582" i="3" s="1"/>
  <c r="M1585" i="3"/>
  <c r="N1585" i="3" s="1"/>
  <c r="M1588" i="3"/>
  <c r="N1588" i="3" s="1"/>
  <c r="M1591" i="3"/>
  <c r="N1591" i="3" s="1"/>
  <c r="M1597" i="3"/>
  <c r="N1597" i="3" s="1"/>
  <c r="M1602" i="3"/>
  <c r="N1602" i="3" s="1"/>
  <c r="M1608" i="3"/>
  <c r="N1608" i="3" s="1"/>
  <c r="M1611" i="3"/>
  <c r="N1611" i="3" s="1"/>
  <c r="M1614" i="3"/>
  <c r="N1614" i="3" s="1"/>
  <c r="M1572" i="3"/>
  <c r="N1572" i="3" s="1"/>
  <c r="M1580" i="3"/>
  <c r="N1580" i="3" s="1"/>
  <c r="M1587" i="3"/>
  <c r="N1587" i="3" s="1"/>
  <c r="M1595" i="3"/>
  <c r="N1595" i="3" s="1"/>
  <c r="M1599" i="3"/>
  <c r="N1599" i="3" s="1"/>
  <c r="M1603" i="3"/>
  <c r="N1603" i="3" s="1"/>
  <c r="M1607" i="3"/>
  <c r="N1607" i="3" s="1"/>
  <c r="M1610" i="3"/>
  <c r="N1610" i="3" s="1"/>
  <c r="M1615" i="3"/>
  <c r="N1615" i="3" s="1"/>
  <c r="M1621" i="3"/>
  <c r="N1621" i="3" s="1"/>
  <c r="M1626" i="3"/>
  <c r="N1626" i="3" s="1"/>
  <c r="M1573" i="3"/>
  <c r="N1573" i="3" s="1"/>
  <c r="M1577" i="3"/>
  <c r="N1577" i="3" s="1"/>
  <c r="M1581" i="3"/>
  <c r="N1581" i="3" s="1"/>
  <c r="M1584" i="3"/>
  <c r="N1584" i="3" s="1"/>
  <c r="M1589" i="3"/>
  <c r="N1589" i="3" s="1"/>
  <c r="M1592" i="3"/>
  <c r="N1592" i="3" s="1"/>
  <c r="M1596" i="3"/>
  <c r="N1596" i="3" s="1"/>
  <c r="M1600" i="3"/>
  <c r="N1600" i="3" s="1"/>
  <c r="M1604" i="3"/>
  <c r="N1604" i="3" s="1"/>
  <c r="M1612" i="3"/>
  <c r="N1612" i="3" s="1"/>
  <c r="M1618" i="3"/>
  <c r="N1618" i="3" s="1"/>
  <c r="M1624" i="3"/>
  <c r="N1624" i="3" s="1"/>
  <c r="M1627" i="3"/>
  <c r="N1627" i="3" s="1"/>
  <c r="M1574" i="3"/>
  <c r="N1574" i="3" s="1"/>
  <c r="M1593" i="3"/>
  <c r="N1593" i="3" s="1"/>
  <c r="M1601" i="3"/>
  <c r="N1601" i="3" s="1"/>
  <c r="M1605" i="3"/>
  <c r="N1605" i="3" s="1"/>
  <c r="M1609" i="3"/>
  <c r="N1609" i="3" s="1"/>
  <c r="M1613" i="3"/>
  <c r="N1613" i="3" s="1"/>
  <c r="M1616" i="3"/>
  <c r="N1616" i="3" s="1"/>
  <c r="M1619" i="3"/>
  <c r="N1619" i="3" s="1"/>
  <c r="M1622" i="3"/>
  <c r="N1622" i="3" s="1"/>
  <c r="M1625" i="3"/>
  <c r="N1625" i="3" s="1"/>
  <c r="M1571" i="3"/>
  <c r="N1571" i="3" s="1"/>
  <c r="M1575" i="3"/>
  <c r="N1575" i="3" s="1"/>
  <c r="M1578" i="3"/>
  <c r="N1578" i="3" s="1"/>
  <c r="M1583" i="3"/>
  <c r="N1583" i="3" s="1"/>
  <c r="M1586" i="3"/>
  <c r="N1586" i="3" s="1"/>
  <c r="M1590" i="3"/>
  <c r="N1590" i="3" s="1"/>
  <c r="M1594" i="3"/>
  <c r="N1594" i="3" s="1"/>
  <c r="M1598" i="3"/>
  <c r="N1598" i="3" s="1"/>
  <c r="M1606" i="3"/>
  <c r="N1606" i="3" s="1"/>
  <c r="M1617" i="3"/>
  <c r="N1617" i="3" s="1"/>
  <c r="M1620" i="3"/>
  <c r="N1620" i="3" s="1"/>
  <c r="M1623" i="3"/>
  <c r="N1623" i="3" s="1"/>
  <c r="M1452" i="3"/>
  <c r="N1452" i="3" s="1"/>
  <c r="M1455" i="3"/>
  <c r="N1455" i="3" s="1"/>
  <c r="M1461" i="3"/>
  <c r="N1461" i="3" s="1"/>
  <c r="M1466" i="3"/>
  <c r="N1466" i="3" s="1"/>
  <c r="M1472" i="3"/>
  <c r="N1472" i="3" s="1"/>
  <c r="M1475" i="3"/>
  <c r="N1475" i="3" s="1"/>
  <c r="M1478" i="3"/>
  <c r="N1478" i="3" s="1"/>
  <c r="M1453" i="3"/>
  <c r="N1453" i="3" s="1"/>
  <c r="M1458" i="3"/>
  <c r="N1458" i="3" s="1"/>
  <c r="M1464" i="3"/>
  <c r="N1464" i="3" s="1"/>
  <c r="M1467" i="3"/>
  <c r="N1467" i="3" s="1"/>
  <c r="M1470" i="3"/>
  <c r="N1470" i="3" s="1"/>
  <c r="M1473" i="3"/>
  <c r="N1473" i="3" s="1"/>
  <c r="M1476" i="3"/>
  <c r="N1476" i="3" s="1"/>
  <c r="M1479" i="3"/>
  <c r="N1479" i="3" s="1"/>
  <c r="M1456" i="3"/>
  <c r="N1456" i="3" s="1"/>
  <c r="M1459" i="3"/>
  <c r="N1459" i="3" s="1"/>
  <c r="M1462" i="3"/>
  <c r="N1462" i="3" s="1"/>
  <c r="M1465" i="3"/>
  <c r="N1465" i="3" s="1"/>
  <c r="M1468" i="3"/>
  <c r="N1468" i="3" s="1"/>
  <c r="M1471" i="3"/>
  <c r="N1471" i="3" s="1"/>
  <c r="M1477" i="3"/>
  <c r="N1477" i="3" s="1"/>
  <c r="M1454" i="3"/>
  <c r="N1454" i="3" s="1"/>
  <c r="M1457" i="3"/>
  <c r="N1457" i="3" s="1"/>
  <c r="M1460" i="3"/>
  <c r="N1460" i="3" s="1"/>
  <c r="M1463" i="3"/>
  <c r="N1463" i="3" s="1"/>
  <c r="M1469" i="3"/>
  <c r="N1469" i="3" s="1"/>
  <c r="M1474" i="3"/>
  <c r="N1474" i="3" s="1"/>
  <c r="M1231" i="3"/>
  <c r="N1231" i="3" s="1"/>
  <c r="M1236" i="3"/>
  <c r="N1236" i="3" s="1"/>
  <c r="M1239" i="3"/>
  <c r="N1239" i="3" s="1"/>
  <c r="M1244" i="3"/>
  <c r="N1244" i="3" s="1"/>
  <c r="M1247" i="3"/>
  <c r="N1247" i="3" s="1"/>
  <c r="M1252" i="3"/>
  <c r="N1252" i="3" s="1"/>
  <c r="M1255" i="3"/>
  <c r="N1255" i="3" s="1"/>
  <c r="M1260" i="3"/>
  <c r="N1260" i="3" s="1"/>
  <c r="M1234" i="3"/>
  <c r="N1234" i="3" s="1"/>
  <c r="M1237" i="3"/>
  <c r="N1237" i="3" s="1"/>
  <c r="M1242" i="3"/>
  <c r="N1242" i="3" s="1"/>
  <c r="M1245" i="3"/>
  <c r="N1245" i="3" s="1"/>
  <c r="M1250" i="3"/>
  <c r="N1250" i="3" s="1"/>
  <c r="M1253" i="3"/>
  <c r="N1253" i="3" s="1"/>
  <c r="M1258" i="3"/>
  <c r="N1258" i="3" s="1"/>
  <c r="M1232" i="3"/>
  <c r="N1232" i="3" s="1"/>
  <c r="M1235" i="3"/>
  <c r="N1235" i="3" s="1"/>
  <c r="M1240" i="3"/>
  <c r="N1240" i="3" s="1"/>
  <c r="M1243" i="3"/>
  <c r="N1243" i="3" s="1"/>
  <c r="M1248" i="3"/>
  <c r="N1248" i="3" s="1"/>
  <c r="M1251" i="3"/>
  <c r="N1251" i="3" s="1"/>
  <c r="M1256" i="3"/>
  <c r="N1256" i="3" s="1"/>
  <c r="M1259" i="3"/>
  <c r="N1259" i="3" s="1"/>
  <c r="M1233" i="3"/>
  <c r="N1233" i="3" s="1"/>
  <c r="M1238" i="3"/>
  <c r="N1238" i="3" s="1"/>
  <c r="M1241" i="3"/>
  <c r="N1241" i="3" s="1"/>
  <c r="M1246" i="3"/>
  <c r="N1246" i="3" s="1"/>
  <c r="M1249" i="3"/>
  <c r="N1249" i="3" s="1"/>
  <c r="M1254" i="3"/>
  <c r="N1254" i="3" s="1"/>
  <c r="M1257" i="3"/>
  <c r="N1257" i="3" s="1"/>
  <c r="M1106" i="3"/>
  <c r="N1106" i="3" s="1"/>
  <c r="M1109" i="3"/>
  <c r="N1109" i="3" s="1"/>
  <c r="M1114" i="3"/>
  <c r="N1114" i="3" s="1"/>
  <c r="M1117" i="3"/>
  <c r="N1117" i="3" s="1"/>
  <c r="M1122" i="3"/>
  <c r="N1122" i="3" s="1"/>
  <c r="M1125" i="3"/>
  <c r="N1125" i="3" s="1"/>
  <c r="M1113" i="3"/>
  <c r="N1113" i="3" s="1"/>
  <c r="M1116" i="3"/>
  <c r="N1116" i="3" s="1"/>
  <c r="M1120" i="3"/>
  <c r="N1120" i="3" s="1"/>
  <c r="M1127" i="3"/>
  <c r="N1127" i="3" s="1"/>
  <c r="M1132" i="3"/>
  <c r="N1132" i="3" s="1"/>
  <c r="M1135" i="3"/>
  <c r="N1135" i="3" s="1"/>
  <c r="M1140" i="3"/>
  <c r="N1140" i="3" s="1"/>
  <c r="M1143" i="3"/>
  <c r="N1143" i="3" s="1"/>
  <c r="M1148" i="3"/>
  <c r="N1148" i="3" s="1"/>
  <c r="M1151" i="3"/>
  <c r="N1151" i="3" s="1"/>
  <c r="M1156" i="3"/>
  <c r="N1156" i="3" s="1"/>
  <c r="M1159" i="3"/>
  <c r="N1159" i="3" s="1"/>
  <c r="M1103" i="3"/>
  <c r="N1103" i="3" s="1"/>
  <c r="M1107" i="3"/>
  <c r="N1107" i="3" s="1"/>
  <c r="M1110" i="3"/>
  <c r="N1110" i="3" s="1"/>
  <c r="M1121" i="3"/>
  <c r="N1121" i="3" s="1"/>
  <c r="M1124" i="3"/>
  <c r="N1124" i="3" s="1"/>
  <c r="M1130" i="3"/>
  <c r="N1130" i="3" s="1"/>
  <c r="M1133" i="3"/>
  <c r="N1133" i="3" s="1"/>
  <c r="M1138" i="3"/>
  <c r="N1138" i="3" s="1"/>
  <c r="M1141" i="3"/>
  <c r="N1141" i="3" s="1"/>
  <c r="M1146" i="3"/>
  <c r="N1146" i="3" s="1"/>
  <c r="M1149" i="3"/>
  <c r="N1149" i="3" s="1"/>
  <c r="M1154" i="3"/>
  <c r="N1154" i="3" s="1"/>
  <c r="M1157" i="3"/>
  <c r="N1157" i="3" s="1"/>
  <c r="M1162" i="3"/>
  <c r="N1162" i="3" s="1"/>
  <c r="M1104" i="3"/>
  <c r="N1104" i="3" s="1"/>
  <c r="M1111" i="3"/>
  <c r="N1111" i="3" s="1"/>
  <c r="M1115" i="3"/>
  <c r="N1115" i="3" s="1"/>
  <c r="M1118" i="3"/>
  <c r="N1118" i="3" s="1"/>
  <c r="M1128" i="3"/>
  <c r="N1128" i="3" s="1"/>
  <c r="M1131" i="3"/>
  <c r="N1131" i="3" s="1"/>
  <c r="M1136" i="3"/>
  <c r="N1136" i="3" s="1"/>
  <c r="M1139" i="3"/>
  <c r="N1139" i="3" s="1"/>
  <c r="M1144" i="3"/>
  <c r="N1144" i="3" s="1"/>
  <c r="M1147" i="3"/>
  <c r="N1147" i="3" s="1"/>
  <c r="M1152" i="3"/>
  <c r="N1152" i="3" s="1"/>
  <c r="M1155" i="3"/>
  <c r="N1155" i="3" s="1"/>
  <c r="M1160" i="3"/>
  <c r="N1160" i="3" s="1"/>
  <c r="M1163" i="3"/>
  <c r="N1163" i="3" s="1"/>
  <c r="M1105" i="3"/>
  <c r="N1105" i="3" s="1"/>
  <c r="M1108" i="3"/>
  <c r="N1108" i="3" s="1"/>
  <c r="M1112" i="3"/>
  <c r="N1112" i="3" s="1"/>
  <c r="M1119" i="3"/>
  <c r="N1119" i="3" s="1"/>
  <c r="M1123" i="3"/>
  <c r="N1123" i="3" s="1"/>
  <c r="M1126" i="3"/>
  <c r="N1126" i="3" s="1"/>
  <c r="M1129" i="3"/>
  <c r="N1129" i="3" s="1"/>
  <c r="M1134" i="3"/>
  <c r="N1134" i="3" s="1"/>
  <c r="M1137" i="3"/>
  <c r="N1137" i="3" s="1"/>
  <c r="M1142" i="3"/>
  <c r="N1142" i="3" s="1"/>
  <c r="M1145" i="3"/>
  <c r="N1145" i="3" s="1"/>
  <c r="M1150" i="3"/>
  <c r="N1150" i="3" s="1"/>
  <c r="M1153" i="3"/>
  <c r="N1153" i="3" s="1"/>
  <c r="M1158" i="3"/>
  <c r="N1158" i="3" s="1"/>
  <c r="M1161" i="3"/>
  <c r="N1161" i="3" s="1"/>
  <c r="M809" i="3"/>
  <c r="N809" i="3" s="1"/>
  <c r="M813" i="3"/>
  <c r="N813" i="3" s="1"/>
  <c r="M817" i="3"/>
  <c r="N817" i="3" s="1"/>
  <c r="M821" i="3"/>
  <c r="N821" i="3" s="1"/>
  <c r="M825" i="3"/>
  <c r="N825" i="3" s="1"/>
  <c r="M829" i="3"/>
  <c r="N829" i="3" s="1"/>
  <c r="M833" i="3"/>
  <c r="N833" i="3" s="1"/>
  <c r="M837" i="3"/>
  <c r="N837" i="3" s="1"/>
  <c r="M841" i="3"/>
  <c r="N841" i="3" s="1"/>
  <c r="M845" i="3"/>
  <c r="N845" i="3" s="1"/>
  <c r="M810" i="3"/>
  <c r="N810" i="3" s="1"/>
  <c r="M814" i="3"/>
  <c r="N814" i="3" s="1"/>
  <c r="M818" i="3"/>
  <c r="N818" i="3" s="1"/>
  <c r="M822" i="3"/>
  <c r="N822" i="3" s="1"/>
  <c r="M826" i="3"/>
  <c r="N826" i="3" s="1"/>
  <c r="M830" i="3"/>
  <c r="N830" i="3" s="1"/>
  <c r="M834" i="3"/>
  <c r="N834" i="3" s="1"/>
  <c r="M838" i="3"/>
  <c r="N838" i="3" s="1"/>
  <c r="M842" i="3"/>
  <c r="N842" i="3" s="1"/>
  <c r="M846" i="3"/>
  <c r="N846" i="3" s="1"/>
  <c r="M811" i="3"/>
  <c r="N811" i="3" s="1"/>
  <c r="M815" i="3"/>
  <c r="N815" i="3" s="1"/>
  <c r="M819" i="3"/>
  <c r="N819" i="3" s="1"/>
  <c r="M823" i="3"/>
  <c r="N823" i="3" s="1"/>
  <c r="M827" i="3"/>
  <c r="N827" i="3" s="1"/>
  <c r="M831" i="3"/>
  <c r="N831" i="3" s="1"/>
  <c r="M835" i="3"/>
  <c r="N835" i="3" s="1"/>
  <c r="M839" i="3"/>
  <c r="N839" i="3" s="1"/>
  <c r="M843" i="3"/>
  <c r="N843" i="3" s="1"/>
  <c r="M847" i="3"/>
  <c r="N847" i="3" s="1"/>
  <c r="M808" i="3"/>
  <c r="N808" i="3" s="1"/>
  <c r="M812" i="3"/>
  <c r="N812" i="3" s="1"/>
  <c r="M816" i="3"/>
  <c r="N816" i="3" s="1"/>
  <c r="M820" i="3"/>
  <c r="N820" i="3" s="1"/>
  <c r="M824" i="3"/>
  <c r="N824" i="3" s="1"/>
  <c r="M828" i="3"/>
  <c r="N828" i="3" s="1"/>
  <c r="M832" i="3"/>
  <c r="N832" i="3" s="1"/>
  <c r="M836" i="3"/>
  <c r="N836" i="3" s="1"/>
  <c r="M840" i="3"/>
  <c r="N840" i="3" s="1"/>
  <c r="M844" i="3"/>
  <c r="N844" i="3" s="1"/>
  <c r="M514" i="3"/>
  <c r="N514" i="3" s="1"/>
  <c r="M519" i="3"/>
  <c r="N519" i="3" s="1"/>
  <c r="M522" i="3"/>
  <c r="N522" i="3" s="1"/>
  <c r="M527" i="3"/>
  <c r="N527" i="3" s="1"/>
  <c r="M530" i="3"/>
  <c r="N530" i="3" s="1"/>
  <c r="M515" i="3"/>
  <c r="N515" i="3" s="1"/>
  <c r="M518" i="3"/>
  <c r="N518" i="3" s="1"/>
  <c r="M523" i="3"/>
  <c r="N523" i="3" s="1"/>
  <c r="M526" i="3"/>
  <c r="N526" i="3" s="1"/>
  <c r="M531" i="3"/>
  <c r="N531" i="3" s="1"/>
  <c r="M534" i="3"/>
  <c r="N534" i="3" s="1"/>
  <c r="M539" i="3"/>
  <c r="N539" i="3" s="1"/>
  <c r="M542" i="3"/>
  <c r="N542" i="3" s="1"/>
  <c r="M547" i="3"/>
  <c r="N547" i="3" s="1"/>
  <c r="M550" i="3"/>
  <c r="N550" i="3" s="1"/>
  <c r="M555" i="3"/>
  <c r="N555" i="3" s="1"/>
  <c r="M558" i="3"/>
  <c r="N558" i="3" s="1"/>
  <c r="M563" i="3"/>
  <c r="N563" i="3" s="1"/>
  <c r="M566" i="3"/>
  <c r="N566" i="3" s="1"/>
  <c r="M571" i="3"/>
  <c r="N571" i="3" s="1"/>
  <c r="M574" i="3"/>
  <c r="N574" i="3" s="1"/>
  <c r="M579" i="3"/>
  <c r="N579" i="3" s="1"/>
  <c r="M582" i="3"/>
  <c r="N582" i="3" s="1"/>
  <c r="M587" i="3"/>
  <c r="N587" i="3" s="1"/>
  <c r="M590" i="3"/>
  <c r="N590" i="3" s="1"/>
  <c r="M595" i="3"/>
  <c r="N595" i="3" s="1"/>
  <c r="M598" i="3"/>
  <c r="N598" i="3" s="1"/>
  <c r="M603" i="3"/>
  <c r="N603" i="3" s="1"/>
  <c r="M606" i="3"/>
  <c r="N606" i="3" s="1"/>
  <c r="M611" i="3"/>
  <c r="N611" i="3" s="1"/>
  <c r="M614" i="3"/>
  <c r="N614" i="3" s="1"/>
  <c r="M619" i="3"/>
  <c r="N619" i="3" s="1"/>
  <c r="M622" i="3"/>
  <c r="N622" i="3" s="1"/>
  <c r="M627" i="3"/>
  <c r="N627" i="3" s="1"/>
  <c r="M634" i="3"/>
  <c r="N634" i="3" s="1"/>
  <c r="M637" i="3"/>
  <c r="N637" i="3" s="1"/>
  <c r="M640" i="3"/>
  <c r="N640" i="3" s="1"/>
  <c r="M643" i="3"/>
  <c r="N643" i="3" s="1"/>
  <c r="M650" i="3"/>
  <c r="N650" i="3" s="1"/>
  <c r="M516" i="3"/>
  <c r="N516" i="3" s="1"/>
  <c r="M521" i="3"/>
  <c r="N521" i="3" s="1"/>
  <c r="M532" i="3"/>
  <c r="N532" i="3" s="1"/>
  <c r="M535" i="3"/>
  <c r="N535" i="3" s="1"/>
  <c r="M546" i="3"/>
  <c r="N546" i="3" s="1"/>
  <c r="M549" i="3"/>
  <c r="N549" i="3" s="1"/>
  <c r="M553" i="3"/>
  <c r="N553" i="3" s="1"/>
  <c r="M560" i="3"/>
  <c r="N560" i="3" s="1"/>
  <c r="M564" i="3"/>
  <c r="N564" i="3" s="1"/>
  <c r="M567" i="3"/>
  <c r="N567" i="3" s="1"/>
  <c r="M578" i="3"/>
  <c r="N578" i="3" s="1"/>
  <c r="M581" i="3"/>
  <c r="N581" i="3" s="1"/>
  <c r="M585" i="3"/>
  <c r="N585" i="3" s="1"/>
  <c r="M592" i="3"/>
  <c r="N592" i="3" s="1"/>
  <c r="M596" i="3"/>
  <c r="N596" i="3" s="1"/>
  <c r="M599" i="3"/>
  <c r="N599" i="3" s="1"/>
  <c r="M610" i="3"/>
  <c r="N610" i="3" s="1"/>
  <c r="M613" i="3"/>
  <c r="N613" i="3" s="1"/>
  <c r="M617" i="3"/>
  <c r="N617" i="3" s="1"/>
  <c r="M624" i="3"/>
  <c r="N624" i="3" s="1"/>
  <c r="M628" i="3"/>
  <c r="N628" i="3" s="1"/>
  <c r="M632" i="3"/>
  <c r="N632" i="3" s="1"/>
  <c r="M636" i="3"/>
  <c r="N636" i="3" s="1"/>
  <c r="M641" i="3"/>
  <c r="N641" i="3" s="1"/>
  <c r="M645" i="3"/>
  <c r="N645" i="3" s="1"/>
  <c r="M649" i="3"/>
  <c r="N649" i="3" s="1"/>
  <c r="M517" i="3"/>
  <c r="N517" i="3" s="1"/>
  <c r="M528" i="3"/>
  <c r="N528" i="3" s="1"/>
  <c r="M536" i="3"/>
  <c r="N536" i="3" s="1"/>
  <c r="M540" i="3"/>
  <c r="N540" i="3" s="1"/>
  <c r="M543" i="3"/>
  <c r="N543" i="3" s="1"/>
  <c r="M554" i="3"/>
  <c r="N554" i="3" s="1"/>
  <c r="M557" i="3"/>
  <c r="N557" i="3" s="1"/>
  <c r="M561" i="3"/>
  <c r="N561" i="3" s="1"/>
  <c r="M568" i="3"/>
  <c r="N568" i="3" s="1"/>
  <c r="M572" i="3"/>
  <c r="N572" i="3" s="1"/>
  <c r="M575" i="3"/>
  <c r="N575" i="3" s="1"/>
  <c r="M586" i="3"/>
  <c r="N586" i="3" s="1"/>
  <c r="M589" i="3"/>
  <c r="N589" i="3" s="1"/>
  <c r="M593" i="3"/>
  <c r="N593" i="3" s="1"/>
  <c r="M600" i="3"/>
  <c r="N600" i="3" s="1"/>
  <c r="M604" i="3"/>
  <c r="N604" i="3" s="1"/>
  <c r="M607" i="3"/>
  <c r="N607" i="3" s="1"/>
  <c r="M618" i="3"/>
  <c r="N618" i="3" s="1"/>
  <c r="M621" i="3"/>
  <c r="N621" i="3" s="1"/>
  <c r="M625" i="3"/>
  <c r="N625" i="3" s="1"/>
  <c r="M629" i="3"/>
  <c r="N629" i="3" s="1"/>
  <c r="M633" i="3"/>
  <c r="N633" i="3" s="1"/>
  <c r="M638" i="3"/>
  <c r="N638" i="3" s="1"/>
  <c r="M642" i="3"/>
  <c r="N642" i="3" s="1"/>
  <c r="M646" i="3"/>
  <c r="N646" i="3" s="1"/>
  <c r="M513" i="3"/>
  <c r="N513" i="3" s="1"/>
  <c r="M524" i="3"/>
  <c r="N524" i="3" s="1"/>
  <c r="M529" i="3"/>
  <c r="N529" i="3" s="1"/>
  <c r="M533" i="3"/>
  <c r="N533" i="3" s="1"/>
  <c r="M537" i="3"/>
  <c r="N537" i="3" s="1"/>
  <c r="M544" i="3"/>
  <c r="N544" i="3" s="1"/>
  <c r="M548" i="3"/>
  <c r="N548" i="3" s="1"/>
  <c r="M551" i="3"/>
  <c r="N551" i="3" s="1"/>
  <c r="M562" i="3"/>
  <c r="N562" i="3" s="1"/>
  <c r="M565" i="3"/>
  <c r="N565" i="3" s="1"/>
  <c r="M569" i="3"/>
  <c r="N569" i="3" s="1"/>
  <c r="M576" i="3"/>
  <c r="N576" i="3" s="1"/>
  <c r="M580" i="3"/>
  <c r="N580" i="3" s="1"/>
  <c r="M583" i="3"/>
  <c r="N583" i="3" s="1"/>
  <c r="M594" i="3"/>
  <c r="N594" i="3" s="1"/>
  <c r="M597" i="3"/>
  <c r="N597" i="3" s="1"/>
  <c r="M601" i="3"/>
  <c r="N601" i="3" s="1"/>
  <c r="M608" i="3"/>
  <c r="N608" i="3" s="1"/>
  <c r="M612" i="3"/>
  <c r="N612" i="3" s="1"/>
  <c r="M615" i="3"/>
  <c r="N615" i="3" s="1"/>
  <c r="M626" i="3"/>
  <c r="N626" i="3" s="1"/>
  <c r="M630" i="3"/>
  <c r="N630" i="3" s="1"/>
  <c r="M647" i="3"/>
  <c r="N647" i="3" s="1"/>
  <c r="M651" i="3"/>
  <c r="N651" i="3" s="1"/>
  <c r="M520" i="3"/>
  <c r="N520" i="3" s="1"/>
  <c r="M525" i="3"/>
  <c r="N525" i="3" s="1"/>
  <c r="M538" i="3"/>
  <c r="N538" i="3" s="1"/>
  <c r="M541" i="3"/>
  <c r="N541" i="3" s="1"/>
  <c r="M545" i="3"/>
  <c r="N545" i="3" s="1"/>
  <c r="M552" i="3"/>
  <c r="N552" i="3" s="1"/>
  <c r="M556" i="3"/>
  <c r="N556" i="3" s="1"/>
  <c r="M559" i="3"/>
  <c r="N559" i="3" s="1"/>
  <c r="M570" i="3"/>
  <c r="N570" i="3" s="1"/>
  <c r="M573" i="3"/>
  <c r="N573" i="3" s="1"/>
  <c r="M577" i="3"/>
  <c r="N577" i="3" s="1"/>
  <c r="M584" i="3"/>
  <c r="N584" i="3" s="1"/>
  <c r="M588" i="3"/>
  <c r="N588" i="3" s="1"/>
  <c r="M591" i="3"/>
  <c r="N591" i="3" s="1"/>
  <c r="M602" i="3"/>
  <c r="N602" i="3" s="1"/>
  <c r="M605" i="3"/>
  <c r="N605" i="3" s="1"/>
  <c r="M609" i="3"/>
  <c r="N609" i="3" s="1"/>
  <c r="M616" i="3"/>
  <c r="N616" i="3" s="1"/>
  <c r="M620" i="3"/>
  <c r="N620" i="3" s="1"/>
  <c r="M623" i="3"/>
  <c r="N623" i="3" s="1"/>
  <c r="M631" i="3"/>
  <c r="N631" i="3" s="1"/>
  <c r="M635" i="3"/>
  <c r="N635" i="3" s="1"/>
  <c r="M639" i="3"/>
  <c r="N639" i="3" s="1"/>
  <c r="M644" i="3"/>
  <c r="N644" i="3" s="1"/>
  <c r="M648" i="3"/>
  <c r="N648" i="3" s="1"/>
  <c r="M652" i="3"/>
  <c r="N652" i="3" s="1"/>
  <c r="M305" i="3"/>
  <c r="N305" i="3" s="1"/>
  <c r="M308" i="3"/>
  <c r="N308" i="3" s="1"/>
  <c r="M315" i="3"/>
  <c r="N315" i="3" s="1"/>
  <c r="M318" i="3"/>
  <c r="N318" i="3" s="1"/>
  <c r="M321" i="3"/>
  <c r="N321" i="3" s="1"/>
  <c r="M324" i="3"/>
  <c r="N324" i="3" s="1"/>
  <c r="M328" i="3"/>
  <c r="N328" i="3" s="1"/>
  <c r="M306" i="3"/>
  <c r="N306" i="3" s="1"/>
  <c r="M310" i="3"/>
  <c r="N310" i="3" s="1"/>
  <c r="M314" i="3"/>
  <c r="N314" i="3" s="1"/>
  <c r="M319" i="3"/>
  <c r="N319" i="3" s="1"/>
  <c r="M323" i="3"/>
  <c r="N323" i="3" s="1"/>
  <c r="M327" i="3"/>
  <c r="N327" i="3" s="1"/>
  <c r="M307" i="3"/>
  <c r="N307" i="3" s="1"/>
  <c r="M311" i="3"/>
  <c r="N311" i="3" s="1"/>
  <c r="M329" i="3"/>
  <c r="N329" i="3" s="1"/>
  <c r="M312" i="3"/>
  <c r="N312" i="3" s="1"/>
  <c r="M316" i="3"/>
  <c r="N316" i="3" s="1"/>
  <c r="M320" i="3"/>
  <c r="N320" i="3" s="1"/>
  <c r="M325" i="3"/>
  <c r="N325" i="3" s="1"/>
  <c r="M309" i="3"/>
  <c r="N309" i="3" s="1"/>
  <c r="M313" i="3"/>
  <c r="N313" i="3" s="1"/>
  <c r="M317" i="3"/>
  <c r="N317" i="3" s="1"/>
  <c r="M322" i="3"/>
  <c r="N322" i="3" s="1"/>
  <c r="M326" i="3"/>
  <c r="N326" i="3" s="1"/>
  <c r="M6" i="3"/>
  <c r="N6" i="3" s="1"/>
  <c r="M14949" i="3"/>
  <c r="N14949" i="3" s="1"/>
  <c r="M14943" i="3"/>
  <c r="N14943" i="3" s="1"/>
  <c r="M14938" i="3"/>
  <c r="N14938" i="3" s="1"/>
  <c r="M14932" i="3"/>
  <c r="N14932" i="3" s="1"/>
  <c r="M14929" i="3"/>
  <c r="N14929" i="3" s="1"/>
  <c r="M14926" i="3"/>
  <c r="N14926" i="3" s="1"/>
  <c r="M14923" i="3"/>
  <c r="N14923" i="3" s="1"/>
  <c r="M14920" i="3"/>
  <c r="N14920" i="3" s="1"/>
  <c r="M14917" i="3"/>
  <c r="N14917" i="3" s="1"/>
  <c r="M14911" i="3"/>
  <c r="N14911" i="3" s="1"/>
  <c r="M14906" i="3"/>
  <c r="N14906" i="3" s="1"/>
  <c r="M14900" i="3"/>
  <c r="N14900" i="3" s="1"/>
  <c r="M14897" i="3"/>
  <c r="N14897" i="3" s="1"/>
  <c r="M14894" i="3"/>
  <c r="N14894" i="3" s="1"/>
  <c r="M14891" i="3"/>
  <c r="N14891" i="3" s="1"/>
  <c r="M14888" i="3"/>
  <c r="N14888" i="3" s="1"/>
  <c r="M14885" i="3"/>
  <c r="N14885" i="3" s="1"/>
  <c r="M14879" i="3"/>
  <c r="N14879" i="3" s="1"/>
  <c r="M14874" i="3"/>
  <c r="N14874" i="3" s="1"/>
  <c r="M14868" i="3"/>
  <c r="N14868" i="3" s="1"/>
  <c r="M14865" i="3"/>
  <c r="N14865" i="3" s="1"/>
  <c r="M14862" i="3"/>
  <c r="N14862" i="3" s="1"/>
  <c r="M14859" i="3"/>
  <c r="N14859" i="3" s="1"/>
  <c r="M14856" i="3"/>
  <c r="N14856" i="3" s="1"/>
  <c r="M14853" i="3"/>
  <c r="N14853" i="3" s="1"/>
  <c r="M14847" i="3"/>
  <c r="N14847" i="3" s="1"/>
  <c r="M14842" i="3"/>
  <c r="N14842" i="3" s="1"/>
  <c r="M14836" i="3"/>
  <c r="N14836" i="3" s="1"/>
  <c r="M14833" i="3"/>
  <c r="N14833" i="3" s="1"/>
  <c r="M14830" i="3"/>
  <c r="N14830" i="3" s="1"/>
  <c r="M14827" i="3"/>
  <c r="N14827" i="3" s="1"/>
  <c r="M14824" i="3"/>
  <c r="N14824" i="3" s="1"/>
  <c r="M14821" i="3"/>
  <c r="N14821" i="3" s="1"/>
  <c r="M14815" i="3"/>
  <c r="N14815" i="3" s="1"/>
  <c r="M14810" i="3"/>
  <c r="N14810" i="3" s="1"/>
  <c r="M14804" i="3"/>
  <c r="N14804" i="3" s="1"/>
  <c r="M14801" i="3"/>
  <c r="N14801" i="3" s="1"/>
  <c r="M14798" i="3"/>
  <c r="N14798" i="3" s="1"/>
  <c r="M14795" i="3"/>
  <c r="N14795" i="3" s="1"/>
  <c r="M14792" i="3"/>
  <c r="N14792" i="3" s="1"/>
  <c r="M14789" i="3"/>
  <c r="N14789" i="3" s="1"/>
  <c r="M14783" i="3"/>
  <c r="N14783" i="3" s="1"/>
  <c r="M14778" i="3"/>
  <c r="N14778" i="3" s="1"/>
  <c r="M14772" i="3"/>
  <c r="N14772" i="3" s="1"/>
  <c r="M14769" i="3"/>
  <c r="N14769" i="3" s="1"/>
  <c r="M14766" i="3"/>
  <c r="N14766" i="3" s="1"/>
  <c r="M14763" i="3"/>
  <c r="N14763" i="3" s="1"/>
  <c r="M14760" i="3"/>
  <c r="N14760" i="3" s="1"/>
  <c r="M14757" i="3"/>
  <c r="N14757" i="3" s="1"/>
  <c r="M14751" i="3"/>
  <c r="N14751" i="3" s="1"/>
  <c r="M14746" i="3"/>
  <c r="N14746" i="3" s="1"/>
  <c r="M14740" i="3"/>
  <c r="N14740" i="3" s="1"/>
  <c r="M14737" i="3"/>
  <c r="N14737" i="3" s="1"/>
  <c r="M14734" i="3"/>
  <c r="N14734" i="3" s="1"/>
  <c r="M14731" i="3"/>
  <c r="N14731" i="3" s="1"/>
  <c r="M14728" i="3"/>
  <c r="N14728" i="3" s="1"/>
  <c r="M14725" i="3"/>
  <c r="N14725" i="3" s="1"/>
  <c r="M14719" i="3"/>
  <c r="N14719" i="3" s="1"/>
  <c r="M14714" i="3"/>
  <c r="N14714" i="3" s="1"/>
  <c r="M14708" i="3"/>
  <c r="N14708" i="3" s="1"/>
  <c r="M14705" i="3"/>
  <c r="N14705" i="3" s="1"/>
  <c r="M14702" i="3"/>
  <c r="N14702" i="3" s="1"/>
  <c r="M14699" i="3"/>
  <c r="N14699" i="3" s="1"/>
  <c r="M14696" i="3"/>
  <c r="N14696" i="3" s="1"/>
  <c r="M14693" i="3"/>
  <c r="N14693" i="3" s="1"/>
  <c r="M14687" i="3"/>
  <c r="N14687" i="3" s="1"/>
  <c r="M14682" i="3"/>
  <c r="N14682" i="3" s="1"/>
  <c r="M14676" i="3"/>
  <c r="N14676" i="3" s="1"/>
  <c r="M14673" i="3"/>
  <c r="N14673" i="3" s="1"/>
  <c r="M14670" i="3"/>
  <c r="N14670" i="3" s="1"/>
  <c r="M14667" i="3"/>
  <c r="N14667" i="3" s="1"/>
  <c r="M14664" i="3"/>
  <c r="N14664" i="3" s="1"/>
  <c r="M14661" i="3"/>
  <c r="N14661" i="3" s="1"/>
  <c r="M14655" i="3"/>
  <c r="N14655" i="3" s="1"/>
  <c r="M14650" i="3"/>
  <c r="N14650" i="3" s="1"/>
  <c r="M14644" i="3"/>
  <c r="N14644" i="3" s="1"/>
  <c r="M14641" i="3"/>
  <c r="N14641" i="3" s="1"/>
  <c r="M14638" i="3"/>
  <c r="N14638" i="3" s="1"/>
  <c r="M14635" i="3"/>
  <c r="N14635" i="3" s="1"/>
  <c r="M14632" i="3"/>
  <c r="N14632" i="3" s="1"/>
  <c r="M14629" i="3"/>
  <c r="N14629" i="3" s="1"/>
  <c r="M14623" i="3"/>
  <c r="N14623" i="3" s="1"/>
  <c r="M14618" i="3"/>
  <c r="N14618" i="3" s="1"/>
  <c r="M14612" i="3"/>
  <c r="N14612" i="3" s="1"/>
  <c r="M14609" i="3"/>
  <c r="N14609" i="3" s="1"/>
  <c r="M14606" i="3"/>
  <c r="N14606" i="3" s="1"/>
  <c r="M14603" i="3"/>
  <c r="N14603" i="3" s="1"/>
  <c r="M14600" i="3"/>
  <c r="N14600" i="3" s="1"/>
  <c r="M14597" i="3"/>
  <c r="N14597" i="3" s="1"/>
  <c r="M14591" i="3"/>
  <c r="N14591" i="3" s="1"/>
  <c r="M14586" i="3"/>
  <c r="N14586" i="3" s="1"/>
  <c r="M14580" i="3"/>
  <c r="N14580" i="3" s="1"/>
  <c r="M14577" i="3"/>
  <c r="N14577" i="3" s="1"/>
  <c r="M14574" i="3"/>
  <c r="N14574" i="3" s="1"/>
  <c r="M14571" i="3"/>
  <c r="N14571" i="3" s="1"/>
  <c r="M14568" i="3"/>
  <c r="N14568" i="3" s="1"/>
  <c r="M14565" i="3"/>
  <c r="N14565" i="3" s="1"/>
  <c r="M14559" i="3"/>
  <c r="N14559" i="3" s="1"/>
  <c r="M14554" i="3"/>
  <c r="N14554" i="3" s="1"/>
  <c r="M14548" i="3"/>
  <c r="N14548" i="3" s="1"/>
  <c r="M14545" i="3"/>
  <c r="N14545" i="3" s="1"/>
  <c r="M14542" i="3"/>
  <c r="N14542" i="3" s="1"/>
  <c r="M14539" i="3"/>
  <c r="N14539" i="3" s="1"/>
  <c r="M14536" i="3"/>
  <c r="N14536" i="3" s="1"/>
  <c r="M14533" i="3"/>
  <c r="N14533" i="3" s="1"/>
  <c r="M14527" i="3"/>
  <c r="N14527" i="3" s="1"/>
  <c r="M14522" i="3"/>
  <c r="N14522" i="3" s="1"/>
  <c r="M14516" i="3"/>
  <c r="N14516" i="3" s="1"/>
  <c r="M14513" i="3"/>
  <c r="N14513" i="3" s="1"/>
  <c r="M14487" i="3"/>
  <c r="N14487" i="3" s="1"/>
  <c r="M14479" i="3"/>
  <c r="N14479" i="3" s="1"/>
  <c r="M14471" i="3"/>
  <c r="N14471" i="3" s="1"/>
  <c r="M14455" i="3"/>
  <c r="N14455" i="3" s="1"/>
  <c r="M14447" i="3"/>
  <c r="N14447" i="3" s="1"/>
  <c r="M14439" i="3"/>
  <c r="N14439" i="3" s="1"/>
  <c r="M14431" i="3"/>
  <c r="N14431" i="3" s="1"/>
  <c r="M14423" i="3"/>
  <c r="N14423" i="3" s="1"/>
  <c r="M14415" i="3"/>
  <c r="N14415" i="3" s="1"/>
  <c r="M14407" i="3"/>
  <c r="N14407" i="3" s="1"/>
  <c r="M14391" i="3"/>
  <c r="N14391" i="3" s="1"/>
  <c r="M14383" i="3"/>
  <c r="N14383" i="3" s="1"/>
  <c r="M14375" i="3"/>
  <c r="N14375" i="3" s="1"/>
  <c r="M14367" i="3"/>
  <c r="N14367" i="3" s="1"/>
  <c r="M14359" i="3"/>
  <c r="N14359" i="3" s="1"/>
  <c r="M14351" i="3"/>
  <c r="N14351" i="3" s="1"/>
  <c r="M14343" i="3"/>
  <c r="N14343" i="3" s="1"/>
  <c r="M14335" i="3"/>
  <c r="N14335" i="3" s="1"/>
  <c r="M14319" i="3"/>
  <c r="N14319" i="3" s="1"/>
  <c r="M14311" i="3"/>
  <c r="N14311" i="3" s="1"/>
  <c r="M14303" i="3"/>
  <c r="N14303" i="3" s="1"/>
  <c r="M14295" i="3"/>
  <c r="N14295" i="3" s="1"/>
  <c r="M14287" i="3"/>
  <c r="N14287" i="3" s="1"/>
  <c r="M14279" i="3"/>
  <c r="N14279" i="3" s="1"/>
  <c r="M14271" i="3"/>
  <c r="N14271" i="3" s="1"/>
  <c r="M14263" i="3"/>
  <c r="N14263" i="3" s="1"/>
  <c r="M14255" i="3"/>
  <c r="N14255" i="3" s="1"/>
  <c r="M14247" i="3"/>
  <c r="N14247" i="3" s="1"/>
  <c r="M14239" i="3"/>
  <c r="N14239" i="3" s="1"/>
  <c r="M14231" i="3"/>
  <c r="N14231" i="3" s="1"/>
  <c r="M14223" i="3"/>
  <c r="N14223" i="3" s="1"/>
  <c r="M14207" i="3"/>
  <c r="N14207" i="3" s="1"/>
  <c r="M14199" i="3"/>
  <c r="N14199" i="3" s="1"/>
  <c r="M14191" i="3"/>
  <c r="N14191" i="3" s="1"/>
  <c r="M14183" i="3"/>
  <c r="N14183" i="3" s="1"/>
  <c r="M14175" i="3"/>
  <c r="N14175" i="3" s="1"/>
  <c r="M14167" i="3"/>
  <c r="N14167" i="3" s="1"/>
  <c r="M14159" i="3"/>
  <c r="N14159" i="3" s="1"/>
  <c r="M14152" i="3"/>
  <c r="N14152" i="3" s="1"/>
  <c r="M14141" i="3"/>
  <c r="N14141" i="3" s="1"/>
  <c r="M14136" i="3"/>
  <c r="N14136" i="3" s="1"/>
  <c r="M14125" i="3"/>
  <c r="N14125" i="3" s="1"/>
  <c r="M14120" i="3"/>
  <c r="N14120" i="3" s="1"/>
  <c r="M14109" i="3"/>
  <c r="N14109" i="3" s="1"/>
  <c r="M14104" i="3"/>
  <c r="N14104" i="3" s="1"/>
  <c r="M14098" i="3"/>
  <c r="N14098" i="3" s="1"/>
  <c r="M14087" i="3"/>
  <c r="N14087" i="3" s="1"/>
  <c r="M14066" i="3"/>
  <c r="N14066" i="3" s="1"/>
  <c r="M14055" i="3"/>
  <c r="N14055" i="3" s="1"/>
  <c r="M14023" i="3"/>
  <c r="N14023" i="3" s="1"/>
  <c r="M14002" i="3"/>
  <c r="N14002" i="3" s="1"/>
  <c r="M13991" i="3"/>
  <c r="N13991" i="3" s="1"/>
  <c r="M13970" i="3"/>
  <c r="N13970" i="3" s="1"/>
  <c r="M13959" i="3"/>
  <c r="N13959" i="3" s="1"/>
  <c r="M13938" i="3"/>
  <c r="N13938" i="3" s="1"/>
  <c r="M13927" i="3"/>
  <c r="N13927" i="3" s="1"/>
  <c r="M13906" i="3"/>
  <c r="N13906" i="3" s="1"/>
  <c r="M13895" i="3"/>
  <c r="N13895" i="3" s="1"/>
  <c r="M13874" i="3"/>
  <c r="N13874" i="3" s="1"/>
  <c r="M13863" i="3"/>
  <c r="N13863" i="3" s="1"/>
  <c r="M13842" i="3"/>
  <c r="N13842" i="3" s="1"/>
  <c r="M13831" i="3"/>
  <c r="N13831" i="3" s="1"/>
  <c r="M13810" i="3"/>
  <c r="N13810" i="3" s="1"/>
  <c r="M13799" i="3"/>
  <c r="N13799" i="3" s="1"/>
  <c r="M13778" i="3"/>
  <c r="N13778" i="3" s="1"/>
  <c r="M13767" i="3"/>
  <c r="N13767" i="3" s="1"/>
  <c r="M13746" i="3"/>
  <c r="N13746" i="3" s="1"/>
  <c r="M13735" i="3"/>
  <c r="N13735" i="3" s="1"/>
  <c r="M13714" i="3"/>
  <c r="N13714" i="3" s="1"/>
  <c r="M13682" i="3"/>
  <c r="N13682" i="3" s="1"/>
  <c r="M13671" i="3"/>
  <c r="N13671" i="3" s="1"/>
  <c r="M13650" i="3"/>
  <c r="N13650" i="3" s="1"/>
  <c r="M13639" i="3"/>
  <c r="N13639" i="3" s="1"/>
  <c r="M13618" i="3"/>
  <c r="N13618" i="3" s="1"/>
  <c r="M13607" i="3"/>
  <c r="N13607" i="3" s="1"/>
  <c r="M13586" i="3"/>
  <c r="N13586" i="3" s="1"/>
  <c r="M13575" i="3"/>
  <c r="N13575" i="3" s="1"/>
  <c r="M13554" i="3"/>
  <c r="N13554" i="3" s="1"/>
  <c r="M13543" i="3"/>
  <c r="N13543" i="3" s="1"/>
  <c r="M13511" i="3"/>
  <c r="N13511" i="3" s="1"/>
  <c r="M13490" i="3"/>
  <c r="N13490" i="3" s="1"/>
  <c r="M13479" i="3"/>
  <c r="N13479" i="3" s="1"/>
  <c r="M13458" i="3"/>
  <c r="N13458" i="3" s="1"/>
  <c r="M13447" i="3"/>
  <c r="N13447" i="3" s="1"/>
  <c r="M13426" i="3"/>
  <c r="N13426" i="3" s="1"/>
  <c r="M13415" i="3"/>
  <c r="N13415" i="3" s="1"/>
  <c r="M13394" i="3"/>
  <c r="N13394" i="3" s="1"/>
  <c r="M13383" i="3"/>
  <c r="N13383" i="3" s="1"/>
  <c r="M13362" i="3"/>
  <c r="N13362" i="3" s="1"/>
  <c r="M13351" i="3"/>
  <c r="N13351" i="3" s="1"/>
  <c r="M13330" i="3"/>
  <c r="N13330" i="3" s="1"/>
  <c r="M13319" i="3"/>
  <c r="N13319" i="3" s="1"/>
  <c r="M13298" i="3"/>
  <c r="N13298" i="3" s="1"/>
  <c r="M13287" i="3"/>
  <c r="N13287" i="3" s="1"/>
  <c r="M13266" i="3"/>
  <c r="N13266" i="3" s="1"/>
  <c r="M13255" i="3"/>
  <c r="N13255" i="3" s="1"/>
  <c r="M13234" i="3"/>
  <c r="N13234" i="3" s="1"/>
  <c r="M13223" i="3"/>
  <c r="N13223" i="3" s="1"/>
  <c r="M13191" i="3"/>
  <c r="N13191" i="3" s="1"/>
  <c r="M13170" i="3"/>
  <c r="N13170" i="3" s="1"/>
  <c r="M13159" i="3"/>
  <c r="N13159" i="3" s="1"/>
  <c r="M13138" i="3"/>
  <c r="N13138" i="3" s="1"/>
  <c r="M13127" i="3"/>
  <c r="N13127" i="3" s="1"/>
  <c r="M13106" i="3"/>
  <c r="N13106" i="3" s="1"/>
  <c r="M13095" i="3"/>
  <c r="N13095" i="3" s="1"/>
  <c r="M13074" i="3"/>
  <c r="N13074" i="3" s="1"/>
  <c r="M13063" i="3"/>
  <c r="N13063" i="3" s="1"/>
  <c r="M13042" i="3"/>
  <c r="N13042" i="3" s="1"/>
  <c r="M13031" i="3"/>
  <c r="N13031" i="3" s="1"/>
  <c r="M13010" i="3"/>
  <c r="N13010" i="3" s="1"/>
  <c r="M12999" i="3"/>
  <c r="N12999" i="3" s="1"/>
  <c r="M12978" i="3"/>
  <c r="N12978" i="3" s="1"/>
  <c r="M12967" i="3"/>
  <c r="N12967" i="3" s="1"/>
  <c r="M12946" i="3"/>
  <c r="N12946" i="3" s="1"/>
  <c r="M12935" i="3"/>
  <c r="N12935" i="3" s="1"/>
  <c r="M12914" i="3"/>
  <c r="N12914" i="3" s="1"/>
  <c r="M12903" i="3"/>
  <c r="N12903" i="3" s="1"/>
  <c r="M12882" i="3"/>
  <c r="N12882" i="3" s="1"/>
  <c r="M12871" i="3"/>
  <c r="N12871" i="3" s="1"/>
  <c r="M12850" i="3"/>
  <c r="N12850" i="3" s="1"/>
  <c r="M12839" i="3"/>
  <c r="N12839" i="3" s="1"/>
  <c r="M12775" i="3"/>
  <c r="N12775" i="3" s="1"/>
  <c r="M12754" i="3"/>
  <c r="N12754" i="3" s="1"/>
  <c r="M12711" i="3"/>
  <c r="N12711" i="3" s="1"/>
  <c r="M12690" i="3"/>
  <c r="N12690" i="3" s="1"/>
  <c r="M12647" i="3"/>
  <c r="N12647" i="3" s="1"/>
  <c r="M12626" i="3"/>
  <c r="N12626" i="3" s="1"/>
  <c r="M12583" i="3"/>
  <c r="N12583" i="3" s="1"/>
  <c r="M12562" i="3"/>
  <c r="N12562" i="3" s="1"/>
  <c r="M12519" i="3"/>
  <c r="N12519" i="3" s="1"/>
  <c r="M12498" i="3"/>
  <c r="N12498" i="3" s="1"/>
  <c r="M12422" i="3"/>
  <c r="N12422" i="3" s="1"/>
  <c r="M12379" i="3"/>
  <c r="N12379" i="3" s="1"/>
  <c r="M12293" i="3"/>
  <c r="N12293" i="3" s="1"/>
  <c r="M12236" i="3"/>
  <c r="N12236" i="3" s="1"/>
  <c r="M12123" i="3"/>
  <c r="N12123" i="3" s="1"/>
  <c r="M12066" i="3"/>
  <c r="N12066" i="3" s="1"/>
  <c r="M12009" i="3"/>
  <c r="N12009" i="3" s="1"/>
  <c r="M11952" i="3"/>
  <c r="N11952" i="3" s="1"/>
  <c r="M11838" i="3"/>
  <c r="N11838" i="3" s="1"/>
  <c r="M11781" i="3"/>
  <c r="N11781" i="3" s="1"/>
  <c r="M11724" i="3"/>
  <c r="N11724" i="3" s="1"/>
  <c r="M11611" i="3"/>
  <c r="N11611" i="3" s="1"/>
  <c r="M11554" i="3"/>
  <c r="N11554" i="3" s="1"/>
  <c r="M11497" i="3"/>
  <c r="N11497" i="3" s="1"/>
  <c r="M11440" i="3"/>
  <c r="N11440" i="3" s="1"/>
  <c r="M11383" i="3"/>
  <c r="N11383" i="3" s="1"/>
  <c r="M11326" i="3"/>
  <c r="N11326" i="3" s="1"/>
  <c r="M11269" i="3"/>
  <c r="N11269" i="3" s="1"/>
  <c r="M11212" i="3"/>
  <c r="N11212" i="3" s="1"/>
  <c r="M11042" i="3"/>
  <c r="N11042" i="3" s="1"/>
  <c r="M10985" i="3"/>
  <c r="N10985" i="3" s="1"/>
  <c r="M10928" i="3"/>
  <c r="N10928" i="3" s="1"/>
  <c r="M10871" i="3"/>
  <c r="N10871" i="3" s="1"/>
  <c r="M10800" i="3"/>
  <c r="N10800" i="3" s="1"/>
  <c r="M10686" i="3"/>
  <c r="N10686" i="3" s="1"/>
  <c r="M10559" i="3"/>
  <c r="N10559" i="3" s="1"/>
  <c r="M14324" i="3"/>
  <c r="N14324" i="3" s="1"/>
  <c r="M14328" i="3"/>
  <c r="N14328" i="3" s="1"/>
  <c r="M14332" i="3"/>
  <c r="N14332" i="3" s="1"/>
  <c r="M14336" i="3"/>
  <c r="N14336" i="3" s="1"/>
  <c r="M14340" i="3"/>
  <c r="N14340" i="3" s="1"/>
  <c r="M14344" i="3"/>
  <c r="N14344" i="3" s="1"/>
  <c r="M14348" i="3"/>
  <c r="N14348" i="3" s="1"/>
  <c r="M14352" i="3"/>
  <c r="N14352" i="3" s="1"/>
  <c r="M14356" i="3"/>
  <c r="N14356" i="3" s="1"/>
  <c r="M14360" i="3"/>
  <c r="N14360" i="3" s="1"/>
  <c r="M14364" i="3"/>
  <c r="N14364" i="3" s="1"/>
  <c r="M14368" i="3"/>
  <c r="N14368" i="3" s="1"/>
  <c r="M14372" i="3"/>
  <c r="N14372" i="3" s="1"/>
  <c r="M14376" i="3"/>
  <c r="N14376" i="3" s="1"/>
  <c r="M14380" i="3"/>
  <c r="N14380" i="3" s="1"/>
  <c r="M14384" i="3"/>
  <c r="N14384" i="3" s="1"/>
  <c r="M14388" i="3"/>
  <c r="N14388" i="3" s="1"/>
  <c r="M14392" i="3"/>
  <c r="N14392" i="3" s="1"/>
  <c r="M14396" i="3"/>
  <c r="N14396" i="3" s="1"/>
  <c r="M14325" i="3"/>
  <c r="N14325" i="3" s="1"/>
  <c r="M14329" i="3"/>
  <c r="N14329" i="3" s="1"/>
  <c r="M14333" i="3"/>
  <c r="N14333" i="3" s="1"/>
  <c r="M14337" i="3"/>
  <c r="N14337" i="3" s="1"/>
  <c r="M14341" i="3"/>
  <c r="N14341" i="3" s="1"/>
  <c r="M14345" i="3"/>
  <c r="N14345" i="3" s="1"/>
  <c r="M14349" i="3"/>
  <c r="N14349" i="3" s="1"/>
  <c r="M14353" i="3"/>
  <c r="N14353" i="3" s="1"/>
  <c r="M14357" i="3"/>
  <c r="N14357" i="3" s="1"/>
  <c r="M14361" i="3"/>
  <c r="N14361" i="3" s="1"/>
  <c r="M14365" i="3"/>
  <c r="N14365" i="3" s="1"/>
  <c r="M14369" i="3"/>
  <c r="N14369" i="3" s="1"/>
  <c r="M14373" i="3"/>
  <c r="N14373" i="3" s="1"/>
  <c r="M14377" i="3"/>
  <c r="N14377" i="3" s="1"/>
  <c r="M14381" i="3"/>
  <c r="N14381" i="3" s="1"/>
  <c r="M14385" i="3"/>
  <c r="N14385" i="3" s="1"/>
  <c r="M14389" i="3"/>
  <c r="N14389" i="3" s="1"/>
  <c r="M14393" i="3"/>
  <c r="N14393" i="3" s="1"/>
  <c r="M14397" i="3"/>
  <c r="N14397" i="3" s="1"/>
  <c r="M14464" i="3"/>
  <c r="N14464" i="3" s="1"/>
  <c r="M14468" i="3"/>
  <c r="N14468" i="3" s="1"/>
  <c r="M14472" i="3"/>
  <c r="N14472" i="3" s="1"/>
  <c r="M14476" i="3"/>
  <c r="N14476" i="3" s="1"/>
  <c r="M14465" i="3"/>
  <c r="N14465" i="3" s="1"/>
  <c r="M14469" i="3"/>
  <c r="N14469" i="3" s="1"/>
  <c r="M14473" i="3"/>
  <c r="N14473" i="3" s="1"/>
  <c r="M14477" i="3"/>
  <c r="N14477" i="3" s="1"/>
  <c r="M14492" i="3"/>
  <c r="N14492" i="3" s="1"/>
  <c r="M14495" i="3"/>
  <c r="N14495" i="3" s="1"/>
  <c r="M14501" i="3"/>
  <c r="N14501" i="3" s="1"/>
  <c r="M14504" i="3"/>
  <c r="N14504" i="3" s="1"/>
  <c r="M14507" i="3"/>
  <c r="N14507" i="3" s="1"/>
  <c r="M14493" i="3"/>
  <c r="N14493" i="3" s="1"/>
  <c r="M14496" i="3"/>
  <c r="N14496" i="3" s="1"/>
  <c r="M14499" i="3"/>
  <c r="N14499" i="3" s="1"/>
  <c r="M14502" i="3"/>
  <c r="N14502" i="3" s="1"/>
  <c r="M14505" i="3"/>
  <c r="N14505" i="3" s="1"/>
  <c r="M14400" i="3"/>
  <c r="N14400" i="3" s="1"/>
  <c r="M14404" i="3"/>
  <c r="N14404" i="3" s="1"/>
  <c r="M14408" i="3"/>
  <c r="N14408" i="3" s="1"/>
  <c r="M14412" i="3"/>
  <c r="N14412" i="3" s="1"/>
  <c r="M14416" i="3"/>
  <c r="N14416" i="3" s="1"/>
  <c r="M14420" i="3"/>
  <c r="N14420" i="3" s="1"/>
  <c r="M14424" i="3"/>
  <c r="N14424" i="3" s="1"/>
  <c r="M14428" i="3"/>
  <c r="N14428" i="3" s="1"/>
  <c r="M14432" i="3"/>
  <c r="N14432" i="3" s="1"/>
  <c r="M14436" i="3"/>
  <c r="N14436" i="3" s="1"/>
  <c r="M14440" i="3"/>
  <c r="N14440" i="3" s="1"/>
  <c r="M14444" i="3"/>
  <c r="N14444" i="3" s="1"/>
  <c r="M14448" i="3"/>
  <c r="N14448" i="3" s="1"/>
  <c r="M14452" i="3"/>
  <c r="N14452" i="3" s="1"/>
  <c r="M14456" i="3"/>
  <c r="N14456" i="3" s="1"/>
  <c r="M14460" i="3"/>
  <c r="N14460" i="3" s="1"/>
  <c r="M14401" i="3"/>
  <c r="N14401" i="3" s="1"/>
  <c r="M14405" i="3"/>
  <c r="N14405" i="3" s="1"/>
  <c r="M14409" i="3"/>
  <c r="N14409" i="3" s="1"/>
  <c r="M14413" i="3"/>
  <c r="N14413" i="3" s="1"/>
  <c r="M14417" i="3"/>
  <c r="N14417" i="3" s="1"/>
  <c r="M14421" i="3"/>
  <c r="N14421" i="3" s="1"/>
  <c r="M14425" i="3"/>
  <c r="N14425" i="3" s="1"/>
  <c r="M14429" i="3"/>
  <c r="N14429" i="3" s="1"/>
  <c r="M14433" i="3"/>
  <c r="N14433" i="3" s="1"/>
  <c r="M14437" i="3"/>
  <c r="N14437" i="3" s="1"/>
  <c r="M14441" i="3"/>
  <c r="N14441" i="3" s="1"/>
  <c r="M14445" i="3"/>
  <c r="N14445" i="3" s="1"/>
  <c r="M14449" i="3"/>
  <c r="N14449" i="3" s="1"/>
  <c r="M14453" i="3"/>
  <c r="N14453" i="3" s="1"/>
  <c r="M14457" i="3"/>
  <c r="N14457" i="3" s="1"/>
  <c r="M14461" i="3"/>
  <c r="N14461" i="3" s="1"/>
  <c r="M14212" i="3"/>
  <c r="N14212" i="3" s="1"/>
  <c r="M14216" i="3"/>
  <c r="N14216" i="3" s="1"/>
  <c r="M14220" i="3"/>
  <c r="N14220" i="3" s="1"/>
  <c r="M14224" i="3"/>
  <c r="N14224" i="3" s="1"/>
  <c r="M14228" i="3"/>
  <c r="N14228" i="3" s="1"/>
  <c r="M14232" i="3"/>
  <c r="N14232" i="3" s="1"/>
  <c r="M14236" i="3"/>
  <c r="N14236" i="3" s="1"/>
  <c r="M14240" i="3"/>
  <c r="N14240" i="3" s="1"/>
  <c r="M14244" i="3"/>
  <c r="N14244" i="3" s="1"/>
  <c r="M14248" i="3"/>
  <c r="N14248" i="3" s="1"/>
  <c r="M14252" i="3"/>
  <c r="N14252" i="3" s="1"/>
  <c r="M14213" i="3"/>
  <c r="N14213" i="3" s="1"/>
  <c r="M14217" i="3"/>
  <c r="N14217" i="3" s="1"/>
  <c r="M14221" i="3"/>
  <c r="N14221" i="3" s="1"/>
  <c r="M14225" i="3"/>
  <c r="N14225" i="3" s="1"/>
  <c r="M14229" i="3"/>
  <c r="N14229" i="3" s="1"/>
  <c r="M14233" i="3"/>
  <c r="N14233" i="3" s="1"/>
  <c r="M14237" i="3"/>
  <c r="N14237" i="3" s="1"/>
  <c r="M14241" i="3"/>
  <c r="N14241" i="3" s="1"/>
  <c r="M14245" i="3"/>
  <c r="N14245" i="3" s="1"/>
  <c r="M14249" i="3"/>
  <c r="N14249" i="3" s="1"/>
  <c r="M14253" i="3"/>
  <c r="N14253" i="3" s="1"/>
  <c r="M14035" i="3"/>
  <c r="N14035" i="3" s="1"/>
  <c r="M14038" i="3"/>
  <c r="N14038" i="3" s="1"/>
  <c r="M14043" i="3"/>
  <c r="N14043" i="3" s="1"/>
  <c r="M14046" i="3"/>
  <c r="N14046" i="3" s="1"/>
  <c r="M14051" i="3"/>
  <c r="N14051" i="3" s="1"/>
  <c r="M14054" i="3"/>
  <c r="N14054" i="3" s="1"/>
  <c r="M14036" i="3"/>
  <c r="N14036" i="3" s="1"/>
  <c r="M14041" i="3"/>
  <c r="N14041" i="3" s="1"/>
  <c r="M14044" i="3"/>
  <c r="N14044" i="3" s="1"/>
  <c r="M14049" i="3"/>
  <c r="N14049" i="3" s="1"/>
  <c r="M14052" i="3"/>
  <c r="N14052" i="3" s="1"/>
  <c r="M14057" i="3"/>
  <c r="N14057" i="3" s="1"/>
  <c r="M14037" i="3"/>
  <c r="N14037" i="3" s="1"/>
  <c r="M14040" i="3"/>
  <c r="N14040" i="3" s="1"/>
  <c r="M14045" i="3"/>
  <c r="N14045" i="3" s="1"/>
  <c r="M14048" i="3"/>
  <c r="N14048" i="3" s="1"/>
  <c r="M14053" i="3"/>
  <c r="N14053" i="3" s="1"/>
  <c r="M14056" i="3"/>
  <c r="N14056" i="3" s="1"/>
  <c r="M13686" i="3"/>
  <c r="N13686" i="3" s="1"/>
  <c r="M13691" i="3"/>
  <c r="N13691" i="3" s="1"/>
  <c r="M13694" i="3"/>
  <c r="N13694" i="3" s="1"/>
  <c r="M13699" i="3"/>
  <c r="N13699" i="3" s="1"/>
  <c r="M13702" i="3"/>
  <c r="N13702" i="3" s="1"/>
  <c r="M13707" i="3"/>
  <c r="N13707" i="3" s="1"/>
  <c r="M13710" i="3"/>
  <c r="N13710" i="3" s="1"/>
  <c r="M13715" i="3"/>
  <c r="N13715" i="3" s="1"/>
  <c r="M13718" i="3"/>
  <c r="N13718" i="3" s="1"/>
  <c r="M13723" i="3"/>
  <c r="N13723" i="3" s="1"/>
  <c r="M13726" i="3"/>
  <c r="N13726" i="3" s="1"/>
  <c r="M13731" i="3"/>
  <c r="N13731" i="3" s="1"/>
  <c r="M13734" i="3"/>
  <c r="N13734" i="3" s="1"/>
  <c r="M13739" i="3"/>
  <c r="N13739" i="3" s="1"/>
  <c r="M13742" i="3"/>
  <c r="N13742" i="3" s="1"/>
  <c r="M13747" i="3"/>
  <c r="N13747" i="3" s="1"/>
  <c r="M13750" i="3"/>
  <c r="N13750" i="3" s="1"/>
  <c r="M13755" i="3"/>
  <c r="N13755" i="3" s="1"/>
  <c r="M13758" i="3"/>
  <c r="N13758" i="3" s="1"/>
  <c r="M13763" i="3"/>
  <c r="N13763" i="3" s="1"/>
  <c r="M13766" i="3"/>
  <c r="N13766" i="3" s="1"/>
  <c r="M13771" i="3"/>
  <c r="N13771" i="3" s="1"/>
  <c r="M13774" i="3"/>
  <c r="N13774" i="3" s="1"/>
  <c r="M13779" i="3"/>
  <c r="N13779" i="3" s="1"/>
  <c r="M13782" i="3"/>
  <c r="N13782" i="3" s="1"/>
  <c r="M13787" i="3"/>
  <c r="N13787" i="3" s="1"/>
  <c r="M13790" i="3"/>
  <c r="N13790" i="3" s="1"/>
  <c r="M13795" i="3"/>
  <c r="N13795" i="3" s="1"/>
  <c r="M13798" i="3"/>
  <c r="N13798" i="3" s="1"/>
  <c r="M13803" i="3"/>
  <c r="N13803" i="3" s="1"/>
  <c r="M13806" i="3"/>
  <c r="N13806" i="3" s="1"/>
  <c r="M13811" i="3"/>
  <c r="N13811" i="3" s="1"/>
  <c r="M13814" i="3"/>
  <c r="N13814" i="3" s="1"/>
  <c r="M13819" i="3"/>
  <c r="N13819" i="3" s="1"/>
  <c r="M13822" i="3"/>
  <c r="N13822" i="3" s="1"/>
  <c r="M13827" i="3"/>
  <c r="N13827" i="3" s="1"/>
  <c r="M13830" i="3"/>
  <c r="N13830" i="3" s="1"/>
  <c r="M13835" i="3"/>
  <c r="N13835" i="3" s="1"/>
  <c r="M13838" i="3"/>
  <c r="N13838" i="3" s="1"/>
  <c r="M13843" i="3"/>
  <c r="N13843" i="3" s="1"/>
  <c r="M13846" i="3"/>
  <c r="N13846" i="3" s="1"/>
  <c r="M13851" i="3"/>
  <c r="N13851" i="3" s="1"/>
  <c r="M13854" i="3"/>
  <c r="N13854" i="3" s="1"/>
  <c r="M13859" i="3"/>
  <c r="N13859" i="3" s="1"/>
  <c r="M13862" i="3"/>
  <c r="N13862" i="3" s="1"/>
  <c r="M13867" i="3"/>
  <c r="N13867" i="3" s="1"/>
  <c r="M13870" i="3"/>
  <c r="N13870" i="3" s="1"/>
  <c r="M13875" i="3"/>
  <c r="N13875" i="3" s="1"/>
  <c r="M13878" i="3"/>
  <c r="N13878" i="3" s="1"/>
  <c r="M13883" i="3"/>
  <c r="N13883" i="3" s="1"/>
  <c r="M13886" i="3"/>
  <c r="N13886" i="3" s="1"/>
  <c r="M13891" i="3"/>
  <c r="N13891" i="3" s="1"/>
  <c r="M13894" i="3"/>
  <c r="N13894" i="3" s="1"/>
  <c r="M13899" i="3"/>
  <c r="N13899" i="3" s="1"/>
  <c r="M13902" i="3"/>
  <c r="N13902" i="3" s="1"/>
  <c r="M13907" i="3"/>
  <c r="N13907" i="3" s="1"/>
  <c r="M13910" i="3"/>
  <c r="N13910" i="3" s="1"/>
  <c r="M13915" i="3"/>
  <c r="N13915" i="3" s="1"/>
  <c r="M13918" i="3"/>
  <c r="N13918" i="3" s="1"/>
  <c r="M13923" i="3"/>
  <c r="N13923" i="3" s="1"/>
  <c r="M13926" i="3"/>
  <c r="N13926" i="3" s="1"/>
  <c r="M13931" i="3"/>
  <c r="N13931" i="3" s="1"/>
  <c r="M13934" i="3"/>
  <c r="N13934" i="3" s="1"/>
  <c r="M13939" i="3"/>
  <c r="N13939" i="3" s="1"/>
  <c r="M13942" i="3"/>
  <c r="N13942" i="3" s="1"/>
  <c r="M13689" i="3"/>
  <c r="N13689" i="3" s="1"/>
  <c r="M13692" i="3"/>
  <c r="N13692" i="3" s="1"/>
  <c r="M13697" i="3"/>
  <c r="N13697" i="3" s="1"/>
  <c r="M13700" i="3"/>
  <c r="N13700" i="3" s="1"/>
  <c r="M13705" i="3"/>
  <c r="N13705" i="3" s="1"/>
  <c r="M13708" i="3"/>
  <c r="N13708" i="3" s="1"/>
  <c r="M13713" i="3"/>
  <c r="N13713" i="3" s="1"/>
  <c r="M13716" i="3"/>
  <c r="N13716" i="3" s="1"/>
  <c r="M13721" i="3"/>
  <c r="N13721" i="3" s="1"/>
  <c r="M13724" i="3"/>
  <c r="N13724" i="3" s="1"/>
  <c r="M13729" i="3"/>
  <c r="N13729" i="3" s="1"/>
  <c r="M13732" i="3"/>
  <c r="N13732" i="3" s="1"/>
  <c r="M13737" i="3"/>
  <c r="N13737" i="3" s="1"/>
  <c r="M13740" i="3"/>
  <c r="N13740" i="3" s="1"/>
  <c r="M13745" i="3"/>
  <c r="N13745" i="3" s="1"/>
  <c r="M13748" i="3"/>
  <c r="N13748" i="3" s="1"/>
  <c r="M13753" i="3"/>
  <c r="N13753" i="3" s="1"/>
  <c r="M13756" i="3"/>
  <c r="N13756" i="3" s="1"/>
  <c r="M13761" i="3"/>
  <c r="N13761" i="3" s="1"/>
  <c r="M13764" i="3"/>
  <c r="N13764" i="3" s="1"/>
  <c r="M13769" i="3"/>
  <c r="N13769" i="3" s="1"/>
  <c r="M13772" i="3"/>
  <c r="N13772" i="3" s="1"/>
  <c r="M13777" i="3"/>
  <c r="N13777" i="3" s="1"/>
  <c r="M13780" i="3"/>
  <c r="N13780" i="3" s="1"/>
  <c r="M13785" i="3"/>
  <c r="N13785" i="3" s="1"/>
  <c r="M13788" i="3"/>
  <c r="N13788" i="3" s="1"/>
  <c r="M13793" i="3"/>
  <c r="N13793" i="3" s="1"/>
  <c r="M13796" i="3"/>
  <c r="N13796" i="3" s="1"/>
  <c r="M13801" i="3"/>
  <c r="N13801" i="3" s="1"/>
  <c r="M13804" i="3"/>
  <c r="N13804" i="3" s="1"/>
  <c r="M13809" i="3"/>
  <c r="N13809" i="3" s="1"/>
  <c r="M13812" i="3"/>
  <c r="N13812" i="3" s="1"/>
  <c r="M13817" i="3"/>
  <c r="N13817" i="3" s="1"/>
  <c r="M13820" i="3"/>
  <c r="N13820" i="3" s="1"/>
  <c r="M13825" i="3"/>
  <c r="N13825" i="3" s="1"/>
  <c r="M13828" i="3"/>
  <c r="N13828" i="3" s="1"/>
  <c r="M13833" i="3"/>
  <c r="N13833" i="3" s="1"/>
  <c r="M13836" i="3"/>
  <c r="N13836" i="3" s="1"/>
  <c r="M13841" i="3"/>
  <c r="N13841" i="3" s="1"/>
  <c r="M13844" i="3"/>
  <c r="N13844" i="3" s="1"/>
  <c r="M13849" i="3"/>
  <c r="N13849" i="3" s="1"/>
  <c r="M13852" i="3"/>
  <c r="N13852" i="3" s="1"/>
  <c r="M13857" i="3"/>
  <c r="N13857" i="3" s="1"/>
  <c r="M13860" i="3"/>
  <c r="N13860" i="3" s="1"/>
  <c r="M13865" i="3"/>
  <c r="N13865" i="3" s="1"/>
  <c r="M13868" i="3"/>
  <c r="N13868" i="3" s="1"/>
  <c r="M13873" i="3"/>
  <c r="N13873" i="3" s="1"/>
  <c r="M13876" i="3"/>
  <c r="N13876" i="3" s="1"/>
  <c r="M13881" i="3"/>
  <c r="N13881" i="3" s="1"/>
  <c r="M13884" i="3"/>
  <c r="N13884" i="3" s="1"/>
  <c r="M13889" i="3"/>
  <c r="N13889" i="3" s="1"/>
  <c r="M13892" i="3"/>
  <c r="N13892" i="3" s="1"/>
  <c r="M13897" i="3"/>
  <c r="N13897" i="3" s="1"/>
  <c r="M13900" i="3"/>
  <c r="N13900" i="3" s="1"/>
  <c r="M13905" i="3"/>
  <c r="N13905" i="3" s="1"/>
  <c r="M13908" i="3"/>
  <c r="N13908" i="3" s="1"/>
  <c r="M13913" i="3"/>
  <c r="N13913" i="3" s="1"/>
  <c r="M13916" i="3"/>
  <c r="N13916" i="3" s="1"/>
  <c r="M13921" i="3"/>
  <c r="N13921" i="3" s="1"/>
  <c r="M13924" i="3"/>
  <c r="N13924" i="3" s="1"/>
  <c r="M13929" i="3"/>
  <c r="N13929" i="3" s="1"/>
  <c r="M13932" i="3"/>
  <c r="N13932" i="3" s="1"/>
  <c r="M13937" i="3"/>
  <c r="N13937" i="3" s="1"/>
  <c r="M13940" i="3"/>
  <c r="N13940" i="3" s="1"/>
  <c r="M13688" i="3"/>
  <c r="N13688" i="3" s="1"/>
  <c r="M13693" i="3"/>
  <c r="N13693" i="3" s="1"/>
  <c r="M13696" i="3"/>
  <c r="N13696" i="3" s="1"/>
  <c r="M13701" i="3"/>
  <c r="N13701" i="3" s="1"/>
  <c r="M13704" i="3"/>
  <c r="N13704" i="3" s="1"/>
  <c r="M13709" i="3"/>
  <c r="N13709" i="3" s="1"/>
  <c r="M13712" i="3"/>
  <c r="N13712" i="3" s="1"/>
  <c r="M13717" i="3"/>
  <c r="N13717" i="3" s="1"/>
  <c r="M13720" i="3"/>
  <c r="N13720" i="3" s="1"/>
  <c r="M13725" i="3"/>
  <c r="N13725" i="3" s="1"/>
  <c r="M13728" i="3"/>
  <c r="N13728" i="3" s="1"/>
  <c r="M13733" i="3"/>
  <c r="N13733" i="3" s="1"/>
  <c r="M13736" i="3"/>
  <c r="N13736" i="3" s="1"/>
  <c r="M13741" i="3"/>
  <c r="N13741" i="3" s="1"/>
  <c r="M13744" i="3"/>
  <c r="N13744" i="3" s="1"/>
  <c r="M13749" i="3"/>
  <c r="N13749" i="3" s="1"/>
  <c r="M13752" i="3"/>
  <c r="N13752" i="3" s="1"/>
  <c r="M13757" i="3"/>
  <c r="N13757" i="3" s="1"/>
  <c r="M13760" i="3"/>
  <c r="N13760" i="3" s="1"/>
  <c r="M13765" i="3"/>
  <c r="N13765" i="3" s="1"/>
  <c r="M13768" i="3"/>
  <c r="N13768" i="3" s="1"/>
  <c r="M13773" i="3"/>
  <c r="N13773" i="3" s="1"/>
  <c r="M13776" i="3"/>
  <c r="N13776" i="3" s="1"/>
  <c r="M13781" i="3"/>
  <c r="N13781" i="3" s="1"/>
  <c r="M13784" i="3"/>
  <c r="N13784" i="3" s="1"/>
  <c r="M13789" i="3"/>
  <c r="N13789" i="3" s="1"/>
  <c r="M13792" i="3"/>
  <c r="N13792" i="3" s="1"/>
  <c r="M13797" i="3"/>
  <c r="N13797" i="3" s="1"/>
  <c r="M13800" i="3"/>
  <c r="N13800" i="3" s="1"/>
  <c r="M13805" i="3"/>
  <c r="N13805" i="3" s="1"/>
  <c r="M13808" i="3"/>
  <c r="N13808" i="3" s="1"/>
  <c r="M13813" i="3"/>
  <c r="N13813" i="3" s="1"/>
  <c r="M13816" i="3"/>
  <c r="N13816" i="3" s="1"/>
  <c r="M13821" i="3"/>
  <c r="N13821" i="3" s="1"/>
  <c r="M13824" i="3"/>
  <c r="N13824" i="3" s="1"/>
  <c r="M13829" i="3"/>
  <c r="N13829" i="3" s="1"/>
  <c r="M13832" i="3"/>
  <c r="N13832" i="3" s="1"/>
  <c r="M13837" i="3"/>
  <c r="N13837" i="3" s="1"/>
  <c r="M13840" i="3"/>
  <c r="N13840" i="3" s="1"/>
  <c r="M13845" i="3"/>
  <c r="N13845" i="3" s="1"/>
  <c r="M13848" i="3"/>
  <c r="N13848" i="3" s="1"/>
  <c r="M13853" i="3"/>
  <c r="N13853" i="3" s="1"/>
  <c r="M13856" i="3"/>
  <c r="N13856" i="3" s="1"/>
  <c r="M13861" i="3"/>
  <c r="N13861" i="3" s="1"/>
  <c r="M13864" i="3"/>
  <c r="N13864" i="3" s="1"/>
  <c r="M13869" i="3"/>
  <c r="N13869" i="3" s="1"/>
  <c r="M13872" i="3"/>
  <c r="N13872" i="3" s="1"/>
  <c r="M13877" i="3"/>
  <c r="N13877" i="3" s="1"/>
  <c r="M13880" i="3"/>
  <c r="N13880" i="3" s="1"/>
  <c r="M13885" i="3"/>
  <c r="N13885" i="3" s="1"/>
  <c r="M13888" i="3"/>
  <c r="N13888" i="3" s="1"/>
  <c r="M13893" i="3"/>
  <c r="N13893" i="3" s="1"/>
  <c r="M13896" i="3"/>
  <c r="N13896" i="3" s="1"/>
  <c r="M13901" i="3"/>
  <c r="N13901" i="3" s="1"/>
  <c r="M13904" i="3"/>
  <c r="N13904" i="3" s="1"/>
  <c r="M13909" i="3"/>
  <c r="N13909" i="3" s="1"/>
  <c r="M13912" i="3"/>
  <c r="N13912" i="3" s="1"/>
  <c r="M13917" i="3"/>
  <c r="N13917" i="3" s="1"/>
  <c r="M13920" i="3"/>
  <c r="N13920" i="3" s="1"/>
  <c r="M13925" i="3"/>
  <c r="N13925" i="3" s="1"/>
  <c r="M13928" i="3"/>
  <c r="N13928" i="3" s="1"/>
  <c r="M13933" i="3"/>
  <c r="N13933" i="3" s="1"/>
  <c r="M13936" i="3"/>
  <c r="N13936" i="3" s="1"/>
  <c r="M13941" i="3"/>
  <c r="N13941" i="3" s="1"/>
  <c r="M13523" i="3"/>
  <c r="N13523" i="3" s="1"/>
  <c r="M13526" i="3"/>
  <c r="N13526" i="3" s="1"/>
  <c r="M13531" i="3"/>
  <c r="N13531" i="3" s="1"/>
  <c r="M13534" i="3"/>
  <c r="N13534" i="3" s="1"/>
  <c r="M13539" i="3"/>
  <c r="N13539" i="3" s="1"/>
  <c r="M13542" i="3"/>
  <c r="N13542" i="3" s="1"/>
  <c r="M13547" i="3"/>
  <c r="N13547" i="3" s="1"/>
  <c r="M13524" i="3"/>
  <c r="N13524" i="3" s="1"/>
  <c r="M13529" i="3"/>
  <c r="N13529" i="3" s="1"/>
  <c r="M13532" i="3"/>
  <c r="N13532" i="3" s="1"/>
  <c r="M13537" i="3"/>
  <c r="N13537" i="3" s="1"/>
  <c r="M13540" i="3"/>
  <c r="N13540" i="3" s="1"/>
  <c r="M13545" i="3"/>
  <c r="N13545" i="3" s="1"/>
  <c r="M13525" i="3"/>
  <c r="N13525" i="3" s="1"/>
  <c r="M13528" i="3"/>
  <c r="N13528" i="3" s="1"/>
  <c r="M13533" i="3"/>
  <c r="N13533" i="3" s="1"/>
  <c r="M13536" i="3"/>
  <c r="N13536" i="3" s="1"/>
  <c r="M13541" i="3"/>
  <c r="N13541" i="3" s="1"/>
  <c r="M13544" i="3"/>
  <c r="N13544" i="3" s="1"/>
  <c r="M13195" i="3"/>
  <c r="N13195" i="3" s="1"/>
  <c r="M13198" i="3"/>
  <c r="N13198" i="3" s="1"/>
  <c r="M13203" i="3"/>
  <c r="N13203" i="3" s="1"/>
  <c r="M13206" i="3"/>
  <c r="N13206" i="3" s="1"/>
  <c r="M13211" i="3"/>
  <c r="N13211" i="3" s="1"/>
  <c r="M13214" i="3"/>
  <c r="N13214" i="3" s="1"/>
  <c r="M13219" i="3"/>
  <c r="N13219" i="3" s="1"/>
  <c r="M13222" i="3"/>
  <c r="N13222" i="3" s="1"/>
  <c r="M13227" i="3"/>
  <c r="N13227" i="3" s="1"/>
  <c r="M13230" i="3"/>
  <c r="N13230" i="3" s="1"/>
  <c r="M13235" i="3"/>
  <c r="N13235" i="3" s="1"/>
  <c r="M13238" i="3"/>
  <c r="N13238" i="3" s="1"/>
  <c r="M13243" i="3"/>
  <c r="N13243" i="3" s="1"/>
  <c r="M13246" i="3"/>
  <c r="N13246" i="3" s="1"/>
  <c r="M13251" i="3"/>
  <c r="N13251" i="3" s="1"/>
  <c r="M13254" i="3"/>
  <c r="N13254" i="3" s="1"/>
  <c r="M13259" i="3"/>
  <c r="N13259" i="3" s="1"/>
  <c r="M13262" i="3"/>
  <c r="N13262" i="3" s="1"/>
  <c r="M13267" i="3"/>
  <c r="N13267" i="3" s="1"/>
  <c r="M13270" i="3"/>
  <c r="N13270" i="3" s="1"/>
  <c r="M13275" i="3"/>
  <c r="N13275" i="3" s="1"/>
  <c r="M13278" i="3"/>
  <c r="N13278" i="3" s="1"/>
  <c r="M13283" i="3"/>
  <c r="N13283" i="3" s="1"/>
  <c r="M13286" i="3"/>
  <c r="N13286" i="3" s="1"/>
  <c r="M13291" i="3"/>
  <c r="N13291" i="3" s="1"/>
  <c r="M13294" i="3"/>
  <c r="N13294" i="3" s="1"/>
  <c r="M13299" i="3"/>
  <c r="N13299" i="3" s="1"/>
  <c r="M13302" i="3"/>
  <c r="N13302" i="3" s="1"/>
  <c r="M13307" i="3"/>
  <c r="N13307" i="3" s="1"/>
  <c r="M13310" i="3"/>
  <c r="N13310" i="3" s="1"/>
  <c r="M13315" i="3"/>
  <c r="N13315" i="3" s="1"/>
  <c r="M13318" i="3"/>
  <c r="N13318" i="3" s="1"/>
  <c r="M13323" i="3"/>
  <c r="N13323" i="3" s="1"/>
  <c r="M13326" i="3"/>
  <c r="N13326" i="3" s="1"/>
  <c r="M13193" i="3"/>
  <c r="N13193" i="3" s="1"/>
  <c r="M13196" i="3"/>
  <c r="N13196" i="3" s="1"/>
  <c r="M13201" i="3"/>
  <c r="N13201" i="3" s="1"/>
  <c r="M13204" i="3"/>
  <c r="N13204" i="3" s="1"/>
  <c r="M13209" i="3"/>
  <c r="N13209" i="3" s="1"/>
  <c r="M13212" i="3"/>
  <c r="N13212" i="3" s="1"/>
  <c r="M13217" i="3"/>
  <c r="N13217" i="3" s="1"/>
  <c r="M13220" i="3"/>
  <c r="N13220" i="3" s="1"/>
  <c r="M13225" i="3"/>
  <c r="N13225" i="3" s="1"/>
  <c r="M13228" i="3"/>
  <c r="N13228" i="3" s="1"/>
  <c r="M13233" i="3"/>
  <c r="N13233" i="3" s="1"/>
  <c r="M13236" i="3"/>
  <c r="N13236" i="3" s="1"/>
  <c r="M13241" i="3"/>
  <c r="N13241" i="3" s="1"/>
  <c r="M13244" i="3"/>
  <c r="N13244" i="3" s="1"/>
  <c r="M13249" i="3"/>
  <c r="N13249" i="3" s="1"/>
  <c r="M13252" i="3"/>
  <c r="N13252" i="3" s="1"/>
  <c r="M13257" i="3"/>
  <c r="N13257" i="3" s="1"/>
  <c r="M13260" i="3"/>
  <c r="N13260" i="3" s="1"/>
  <c r="M13265" i="3"/>
  <c r="N13265" i="3" s="1"/>
  <c r="M13268" i="3"/>
  <c r="N13268" i="3" s="1"/>
  <c r="M13273" i="3"/>
  <c r="N13273" i="3" s="1"/>
  <c r="M13276" i="3"/>
  <c r="N13276" i="3" s="1"/>
  <c r="M13281" i="3"/>
  <c r="N13281" i="3" s="1"/>
  <c r="M13284" i="3"/>
  <c r="N13284" i="3" s="1"/>
  <c r="M13289" i="3"/>
  <c r="N13289" i="3" s="1"/>
  <c r="M13292" i="3"/>
  <c r="N13292" i="3" s="1"/>
  <c r="M13297" i="3"/>
  <c r="N13297" i="3" s="1"/>
  <c r="M13300" i="3"/>
  <c r="N13300" i="3" s="1"/>
  <c r="M13305" i="3"/>
  <c r="N13305" i="3" s="1"/>
  <c r="M13308" i="3"/>
  <c r="N13308" i="3" s="1"/>
  <c r="M13313" i="3"/>
  <c r="N13313" i="3" s="1"/>
  <c r="M13316" i="3"/>
  <c r="N13316" i="3" s="1"/>
  <c r="M13321" i="3"/>
  <c r="N13321" i="3" s="1"/>
  <c r="M13324" i="3"/>
  <c r="N13324" i="3" s="1"/>
  <c r="M13192" i="3"/>
  <c r="N13192" i="3" s="1"/>
  <c r="M13197" i="3"/>
  <c r="N13197" i="3" s="1"/>
  <c r="M13200" i="3"/>
  <c r="N13200" i="3" s="1"/>
  <c r="M13205" i="3"/>
  <c r="N13205" i="3" s="1"/>
  <c r="M13208" i="3"/>
  <c r="N13208" i="3" s="1"/>
  <c r="M13213" i="3"/>
  <c r="N13213" i="3" s="1"/>
  <c r="M13216" i="3"/>
  <c r="N13216" i="3" s="1"/>
  <c r="M13221" i="3"/>
  <c r="N13221" i="3" s="1"/>
  <c r="M13224" i="3"/>
  <c r="N13224" i="3" s="1"/>
  <c r="M13229" i="3"/>
  <c r="N13229" i="3" s="1"/>
  <c r="M13232" i="3"/>
  <c r="N13232" i="3" s="1"/>
  <c r="M13237" i="3"/>
  <c r="N13237" i="3" s="1"/>
  <c r="M13240" i="3"/>
  <c r="N13240" i="3" s="1"/>
  <c r="M13245" i="3"/>
  <c r="N13245" i="3" s="1"/>
  <c r="M13248" i="3"/>
  <c r="N13248" i="3" s="1"/>
  <c r="M13253" i="3"/>
  <c r="N13253" i="3" s="1"/>
  <c r="M13256" i="3"/>
  <c r="N13256" i="3" s="1"/>
  <c r="M13261" i="3"/>
  <c r="N13261" i="3" s="1"/>
  <c r="M13264" i="3"/>
  <c r="N13264" i="3" s="1"/>
  <c r="M13269" i="3"/>
  <c r="N13269" i="3" s="1"/>
  <c r="M13272" i="3"/>
  <c r="N13272" i="3" s="1"/>
  <c r="M13277" i="3"/>
  <c r="N13277" i="3" s="1"/>
  <c r="M13280" i="3"/>
  <c r="N13280" i="3" s="1"/>
  <c r="M13285" i="3"/>
  <c r="N13285" i="3" s="1"/>
  <c r="M13288" i="3"/>
  <c r="N13288" i="3" s="1"/>
  <c r="M13293" i="3"/>
  <c r="N13293" i="3" s="1"/>
  <c r="M13296" i="3"/>
  <c r="N13296" i="3" s="1"/>
  <c r="M13301" i="3"/>
  <c r="N13301" i="3" s="1"/>
  <c r="M13304" i="3"/>
  <c r="N13304" i="3" s="1"/>
  <c r="M13309" i="3"/>
  <c r="N13309" i="3" s="1"/>
  <c r="M13312" i="3"/>
  <c r="N13312" i="3" s="1"/>
  <c r="M13317" i="3"/>
  <c r="N13317" i="3" s="1"/>
  <c r="M13320" i="3"/>
  <c r="N13320" i="3" s="1"/>
  <c r="M13325" i="3"/>
  <c r="N13325" i="3" s="1"/>
  <c r="M12801" i="3"/>
  <c r="N12801" i="3" s="1"/>
  <c r="M12804" i="3"/>
  <c r="N12804" i="3" s="1"/>
  <c r="M12809" i="3"/>
  <c r="N12809" i="3" s="1"/>
  <c r="M12812" i="3"/>
  <c r="N12812" i="3" s="1"/>
  <c r="M12817" i="3"/>
  <c r="N12817" i="3" s="1"/>
  <c r="M12797" i="3"/>
  <c r="N12797" i="3" s="1"/>
  <c r="M12800" i="3"/>
  <c r="N12800" i="3" s="1"/>
  <c r="M12805" i="3"/>
  <c r="N12805" i="3" s="1"/>
  <c r="M12808" i="3"/>
  <c r="N12808" i="3" s="1"/>
  <c r="M12813" i="3"/>
  <c r="N12813" i="3" s="1"/>
  <c r="M12816" i="3"/>
  <c r="N12816" i="3" s="1"/>
  <c r="M12799" i="3"/>
  <c r="N12799" i="3" s="1"/>
  <c r="M12810" i="3"/>
  <c r="N12810" i="3" s="1"/>
  <c r="M12815" i="3"/>
  <c r="N12815" i="3" s="1"/>
  <c r="M12819" i="3"/>
  <c r="N12819" i="3" s="1"/>
  <c r="M12822" i="3"/>
  <c r="N12822" i="3" s="1"/>
  <c r="M12827" i="3"/>
  <c r="N12827" i="3" s="1"/>
  <c r="M12830" i="3"/>
  <c r="N12830" i="3" s="1"/>
  <c r="M12835" i="3"/>
  <c r="N12835" i="3" s="1"/>
  <c r="M12838" i="3"/>
  <c r="N12838" i="3" s="1"/>
  <c r="M12843" i="3"/>
  <c r="N12843" i="3" s="1"/>
  <c r="M12846" i="3"/>
  <c r="N12846" i="3" s="1"/>
  <c r="M12851" i="3"/>
  <c r="N12851" i="3" s="1"/>
  <c r="M12854" i="3"/>
  <c r="N12854" i="3" s="1"/>
  <c r="M12859" i="3"/>
  <c r="N12859" i="3" s="1"/>
  <c r="M12862" i="3"/>
  <c r="N12862" i="3" s="1"/>
  <c r="M12867" i="3"/>
  <c r="N12867" i="3" s="1"/>
  <c r="M12870" i="3"/>
  <c r="N12870" i="3" s="1"/>
  <c r="M12875" i="3"/>
  <c r="N12875" i="3" s="1"/>
  <c r="M12878" i="3"/>
  <c r="N12878" i="3" s="1"/>
  <c r="M12883" i="3"/>
  <c r="N12883" i="3" s="1"/>
  <c r="M12886" i="3"/>
  <c r="N12886" i="3" s="1"/>
  <c r="M12891" i="3"/>
  <c r="N12891" i="3" s="1"/>
  <c r="M12894" i="3"/>
  <c r="N12894" i="3" s="1"/>
  <c r="M12899" i="3"/>
  <c r="N12899" i="3" s="1"/>
  <c r="M12902" i="3"/>
  <c r="N12902" i="3" s="1"/>
  <c r="M12907" i="3"/>
  <c r="N12907" i="3" s="1"/>
  <c r="M12910" i="3"/>
  <c r="N12910" i="3" s="1"/>
  <c r="M12806" i="3"/>
  <c r="N12806" i="3" s="1"/>
  <c r="M12811" i="3"/>
  <c r="N12811" i="3" s="1"/>
  <c r="M12820" i="3"/>
  <c r="N12820" i="3" s="1"/>
  <c r="M12825" i="3"/>
  <c r="N12825" i="3" s="1"/>
  <c r="M12828" i="3"/>
  <c r="N12828" i="3" s="1"/>
  <c r="M12833" i="3"/>
  <c r="N12833" i="3" s="1"/>
  <c r="M12836" i="3"/>
  <c r="N12836" i="3" s="1"/>
  <c r="M12841" i="3"/>
  <c r="N12841" i="3" s="1"/>
  <c r="M12844" i="3"/>
  <c r="N12844" i="3" s="1"/>
  <c r="M12849" i="3"/>
  <c r="N12849" i="3" s="1"/>
  <c r="M12852" i="3"/>
  <c r="N12852" i="3" s="1"/>
  <c r="M12857" i="3"/>
  <c r="N12857" i="3" s="1"/>
  <c r="M12860" i="3"/>
  <c r="N12860" i="3" s="1"/>
  <c r="M12865" i="3"/>
  <c r="N12865" i="3" s="1"/>
  <c r="M12868" i="3"/>
  <c r="N12868" i="3" s="1"/>
  <c r="M12873" i="3"/>
  <c r="N12873" i="3" s="1"/>
  <c r="M12876" i="3"/>
  <c r="N12876" i="3" s="1"/>
  <c r="M12881" i="3"/>
  <c r="N12881" i="3" s="1"/>
  <c r="M12884" i="3"/>
  <c r="N12884" i="3" s="1"/>
  <c r="M12889" i="3"/>
  <c r="N12889" i="3" s="1"/>
  <c r="M12892" i="3"/>
  <c r="N12892" i="3" s="1"/>
  <c r="M12897" i="3"/>
  <c r="N12897" i="3" s="1"/>
  <c r="M12900" i="3"/>
  <c r="N12900" i="3" s="1"/>
  <c r="M12905" i="3"/>
  <c r="N12905" i="3" s="1"/>
  <c r="M12908" i="3"/>
  <c r="N12908" i="3" s="1"/>
  <c r="M12798" i="3"/>
  <c r="N12798" i="3" s="1"/>
  <c r="M12803" i="3"/>
  <c r="N12803" i="3" s="1"/>
  <c r="M12814" i="3"/>
  <c r="N12814" i="3" s="1"/>
  <c r="M12821" i="3"/>
  <c r="N12821" i="3" s="1"/>
  <c r="M12824" i="3"/>
  <c r="N12824" i="3" s="1"/>
  <c r="M12829" i="3"/>
  <c r="N12829" i="3" s="1"/>
  <c r="M12832" i="3"/>
  <c r="N12832" i="3" s="1"/>
  <c r="M12837" i="3"/>
  <c r="N12837" i="3" s="1"/>
  <c r="M12840" i="3"/>
  <c r="N12840" i="3" s="1"/>
  <c r="M12845" i="3"/>
  <c r="N12845" i="3" s="1"/>
  <c r="M12848" i="3"/>
  <c r="N12848" i="3" s="1"/>
  <c r="M12853" i="3"/>
  <c r="N12853" i="3" s="1"/>
  <c r="M12856" i="3"/>
  <c r="N12856" i="3" s="1"/>
  <c r="M12861" i="3"/>
  <c r="N12861" i="3" s="1"/>
  <c r="M12864" i="3"/>
  <c r="N12864" i="3" s="1"/>
  <c r="M12869" i="3"/>
  <c r="N12869" i="3" s="1"/>
  <c r="M12872" i="3"/>
  <c r="N12872" i="3" s="1"/>
  <c r="M12877" i="3"/>
  <c r="N12877" i="3" s="1"/>
  <c r="M12880" i="3"/>
  <c r="N12880" i="3" s="1"/>
  <c r="M12885" i="3"/>
  <c r="N12885" i="3" s="1"/>
  <c r="M12888" i="3"/>
  <c r="N12888" i="3" s="1"/>
  <c r="M12893" i="3"/>
  <c r="N12893" i="3" s="1"/>
  <c r="M12896" i="3"/>
  <c r="N12896" i="3" s="1"/>
  <c r="M12901" i="3"/>
  <c r="N12901" i="3" s="1"/>
  <c r="M12904" i="3"/>
  <c r="N12904" i="3" s="1"/>
  <c r="M12909" i="3"/>
  <c r="N12909" i="3" s="1"/>
  <c r="M12524" i="3"/>
  <c r="N12524" i="3" s="1"/>
  <c r="M12529" i="3"/>
  <c r="N12529" i="3" s="1"/>
  <c r="M12532" i="3"/>
  <c r="N12532" i="3" s="1"/>
  <c r="M12525" i="3"/>
  <c r="N12525" i="3" s="1"/>
  <c r="M12528" i="3"/>
  <c r="N12528" i="3" s="1"/>
  <c r="M12533" i="3"/>
  <c r="N12533" i="3" s="1"/>
  <c r="M12527" i="3"/>
  <c r="N12527" i="3" s="1"/>
  <c r="M12534" i="3"/>
  <c r="N12534" i="3" s="1"/>
  <c r="M12526" i="3"/>
  <c r="N12526" i="3" s="1"/>
  <c r="M12531" i="3"/>
  <c r="N12531" i="3" s="1"/>
  <c r="M12141" i="3"/>
  <c r="N12141" i="3" s="1"/>
  <c r="M12145" i="3"/>
  <c r="N12145" i="3" s="1"/>
  <c r="M12148" i="3"/>
  <c r="N12148" i="3" s="1"/>
  <c r="M12152" i="3"/>
  <c r="N12152" i="3" s="1"/>
  <c r="M12159" i="3"/>
  <c r="N12159" i="3" s="1"/>
  <c r="M12163" i="3"/>
  <c r="N12163" i="3" s="1"/>
  <c r="M12166" i="3"/>
  <c r="N12166" i="3" s="1"/>
  <c r="M12170" i="3"/>
  <c r="N12170" i="3" s="1"/>
  <c r="M12173" i="3"/>
  <c r="N12173" i="3" s="1"/>
  <c r="M12177" i="3"/>
  <c r="N12177" i="3" s="1"/>
  <c r="M12180" i="3"/>
  <c r="N12180" i="3" s="1"/>
  <c r="M12184" i="3"/>
  <c r="N12184" i="3" s="1"/>
  <c r="M12142" i="3"/>
  <c r="N12142" i="3" s="1"/>
  <c r="M12146" i="3"/>
  <c r="N12146" i="3" s="1"/>
  <c r="M12149" i="3"/>
  <c r="N12149" i="3" s="1"/>
  <c r="M12153" i="3"/>
  <c r="N12153" i="3" s="1"/>
  <c r="M12156" i="3"/>
  <c r="N12156" i="3" s="1"/>
  <c r="M12160" i="3"/>
  <c r="N12160" i="3" s="1"/>
  <c r="M12167" i="3"/>
  <c r="N12167" i="3" s="1"/>
  <c r="M12171" i="3"/>
  <c r="N12171" i="3" s="1"/>
  <c r="M12174" i="3"/>
  <c r="N12174" i="3" s="1"/>
  <c r="M12178" i="3"/>
  <c r="N12178" i="3" s="1"/>
  <c r="M12181" i="3"/>
  <c r="N12181" i="3" s="1"/>
  <c r="M12185" i="3"/>
  <c r="N12185" i="3" s="1"/>
  <c r="M12188" i="3"/>
  <c r="N12188" i="3" s="1"/>
  <c r="M12143" i="3"/>
  <c r="N12143" i="3" s="1"/>
  <c r="M12147" i="3"/>
  <c r="N12147" i="3" s="1"/>
  <c r="M12150" i="3"/>
  <c r="N12150" i="3" s="1"/>
  <c r="M12154" i="3"/>
  <c r="N12154" i="3" s="1"/>
  <c r="M12157" i="3"/>
  <c r="N12157" i="3" s="1"/>
  <c r="M12161" i="3"/>
  <c r="N12161" i="3" s="1"/>
  <c r="M12164" i="3"/>
  <c r="N12164" i="3" s="1"/>
  <c r="M12168" i="3"/>
  <c r="N12168" i="3" s="1"/>
  <c r="M12175" i="3"/>
  <c r="N12175" i="3" s="1"/>
  <c r="M12179" i="3"/>
  <c r="N12179" i="3" s="1"/>
  <c r="M12182" i="3"/>
  <c r="N12182" i="3" s="1"/>
  <c r="M12186" i="3"/>
  <c r="N12186" i="3" s="1"/>
  <c r="M12144" i="3"/>
  <c r="N12144" i="3" s="1"/>
  <c r="M12158" i="3"/>
  <c r="N12158" i="3" s="1"/>
  <c r="M12172" i="3"/>
  <c r="N12172" i="3" s="1"/>
  <c r="M12187" i="3"/>
  <c r="N12187" i="3" s="1"/>
  <c r="M12162" i="3"/>
  <c r="N12162" i="3" s="1"/>
  <c r="M12176" i="3"/>
  <c r="N12176" i="3" s="1"/>
  <c r="M12140" i="3"/>
  <c r="N12140" i="3" s="1"/>
  <c r="M12155" i="3"/>
  <c r="N12155" i="3" s="1"/>
  <c r="M12169" i="3"/>
  <c r="N12169" i="3" s="1"/>
  <c r="M12183" i="3"/>
  <c r="N12183" i="3" s="1"/>
  <c r="M11896" i="3"/>
  <c r="N11896" i="3" s="1"/>
  <c r="M11893" i="3"/>
  <c r="N11893" i="3" s="1"/>
  <c r="M11897" i="3"/>
  <c r="N11897" i="3" s="1"/>
  <c r="M11894" i="3"/>
  <c r="N11894" i="3" s="1"/>
  <c r="M11626" i="3"/>
  <c r="N11626" i="3" s="1"/>
  <c r="M11629" i="3"/>
  <c r="N11629" i="3" s="1"/>
  <c r="M11627" i="3"/>
  <c r="N11627" i="3" s="1"/>
  <c r="M11630" i="3"/>
  <c r="N11630" i="3" s="1"/>
  <c r="M11624" i="3"/>
  <c r="N11624" i="3" s="1"/>
  <c r="M11631" i="3"/>
  <c r="N11631" i="3" s="1"/>
  <c r="M11632" i="3"/>
  <c r="N11632" i="3" s="1"/>
  <c r="M11628" i="3"/>
  <c r="N11628" i="3" s="1"/>
  <c r="M11480" i="3"/>
  <c r="N11480" i="3" s="1"/>
  <c r="M11487" i="3"/>
  <c r="N11487" i="3" s="1"/>
  <c r="M11491" i="3"/>
  <c r="N11491" i="3" s="1"/>
  <c r="M11481" i="3"/>
  <c r="N11481" i="3" s="1"/>
  <c r="M11484" i="3"/>
  <c r="N11484" i="3" s="1"/>
  <c r="M11488" i="3"/>
  <c r="N11488" i="3" s="1"/>
  <c r="M11482" i="3"/>
  <c r="N11482" i="3" s="1"/>
  <c r="M11485" i="3"/>
  <c r="N11485" i="3" s="1"/>
  <c r="M11489" i="3"/>
  <c r="N11489" i="3" s="1"/>
  <c r="M11490" i="3"/>
  <c r="N11490" i="3" s="1"/>
  <c r="M11486" i="3"/>
  <c r="N11486" i="3" s="1"/>
  <c r="M11078" i="3"/>
  <c r="N11078" i="3" s="1"/>
  <c r="M11082" i="3"/>
  <c r="N11082" i="3" s="1"/>
  <c r="M11085" i="3"/>
  <c r="N11085" i="3" s="1"/>
  <c r="M11089" i="3"/>
  <c r="N11089" i="3" s="1"/>
  <c r="M11092" i="3"/>
  <c r="N11092" i="3" s="1"/>
  <c r="M11096" i="3"/>
  <c r="N11096" i="3" s="1"/>
  <c r="M11103" i="3"/>
  <c r="N11103" i="3" s="1"/>
  <c r="M11107" i="3"/>
  <c r="N11107" i="3" s="1"/>
  <c r="M11110" i="3"/>
  <c r="N11110" i="3" s="1"/>
  <c r="M11114" i="3"/>
  <c r="N11114" i="3" s="1"/>
  <c r="M11117" i="3"/>
  <c r="N11117" i="3" s="1"/>
  <c r="M11121" i="3"/>
  <c r="N11121" i="3" s="1"/>
  <c r="M11124" i="3"/>
  <c r="N11124" i="3" s="1"/>
  <c r="M11128" i="3"/>
  <c r="N11128" i="3" s="1"/>
  <c r="M11135" i="3"/>
  <c r="N11135" i="3" s="1"/>
  <c r="M11139" i="3"/>
  <c r="N11139" i="3" s="1"/>
  <c r="M11142" i="3"/>
  <c r="N11142" i="3" s="1"/>
  <c r="M11146" i="3"/>
  <c r="N11146" i="3" s="1"/>
  <c r="M11149" i="3"/>
  <c r="N11149" i="3" s="1"/>
  <c r="M11153" i="3"/>
  <c r="N11153" i="3" s="1"/>
  <c r="M11079" i="3"/>
  <c r="N11079" i="3" s="1"/>
  <c r="M11083" i="3"/>
  <c r="N11083" i="3" s="1"/>
  <c r="M11086" i="3"/>
  <c r="N11086" i="3" s="1"/>
  <c r="M11090" i="3"/>
  <c r="N11090" i="3" s="1"/>
  <c r="M11093" i="3"/>
  <c r="N11093" i="3" s="1"/>
  <c r="M11097" i="3"/>
  <c r="N11097" i="3" s="1"/>
  <c r="M11100" i="3"/>
  <c r="N11100" i="3" s="1"/>
  <c r="M11104" i="3"/>
  <c r="N11104" i="3" s="1"/>
  <c r="M11111" i="3"/>
  <c r="N11111" i="3" s="1"/>
  <c r="M11115" i="3"/>
  <c r="N11115" i="3" s="1"/>
  <c r="M11118" i="3"/>
  <c r="N11118" i="3" s="1"/>
  <c r="M11122" i="3"/>
  <c r="N11122" i="3" s="1"/>
  <c r="M11125" i="3"/>
  <c r="N11125" i="3" s="1"/>
  <c r="M11129" i="3"/>
  <c r="N11129" i="3" s="1"/>
  <c r="M11132" i="3"/>
  <c r="N11132" i="3" s="1"/>
  <c r="M11136" i="3"/>
  <c r="N11136" i="3" s="1"/>
  <c r="M11143" i="3"/>
  <c r="N11143" i="3" s="1"/>
  <c r="M11147" i="3"/>
  <c r="N11147" i="3" s="1"/>
  <c r="M11150" i="3"/>
  <c r="N11150" i="3" s="1"/>
  <c r="M11154" i="3"/>
  <c r="N11154" i="3" s="1"/>
  <c r="M11080" i="3"/>
  <c r="N11080" i="3" s="1"/>
  <c r="M11087" i="3"/>
  <c r="N11087" i="3" s="1"/>
  <c r="M11091" i="3"/>
  <c r="N11091" i="3" s="1"/>
  <c r="M11094" i="3"/>
  <c r="N11094" i="3" s="1"/>
  <c r="M11098" i="3"/>
  <c r="N11098" i="3" s="1"/>
  <c r="M11101" i="3"/>
  <c r="N11101" i="3" s="1"/>
  <c r="M11105" i="3"/>
  <c r="N11105" i="3" s="1"/>
  <c r="M11108" i="3"/>
  <c r="N11108" i="3" s="1"/>
  <c r="M11112" i="3"/>
  <c r="N11112" i="3" s="1"/>
  <c r="M11119" i="3"/>
  <c r="N11119" i="3" s="1"/>
  <c r="M11123" i="3"/>
  <c r="N11123" i="3" s="1"/>
  <c r="M11126" i="3"/>
  <c r="N11126" i="3" s="1"/>
  <c r="M11130" i="3"/>
  <c r="N11130" i="3" s="1"/>
  <c r="M11133" i="3"/>
  <c r="N11133" i="3" s="1"/>
  <c r="M11137" i="3"/>
  <c r="N11137" i="3" s="1"/>
  <c r="M11140" i="3"/>
  <c r="N11140" i="3" s="1"/>
  <c r="M11144" i="3"/>
  <c r="N11144" i="3" s="1"/>
  <c r="M11151" i="3"/>
  <c r="N11151" i="3" s="1"/>
  <c r="M11155" i="3"/>
  <c r="N11155" i="3" s="1"/>
  <c r="M11077" i="3"/>
  <c r="N11077" i="3" s="1"/>
  <c r="M11106" i="3"/>
  <c r="N11106" i="3" s="1"/>
  <c r="M11120" i="3"/>
  <c r="N11120" i="3" s="1"/>
  <c r="M11134" i="3"/>
  <c r="N11134" i="3" s="1"/>
  <c r="M11148" i="3"/>
  <c r="N11148" i="3" s="1"/>
  <c r="M11081" i="3"/>
  <c r="N11081" i="3" s="1"/>
  <c r="M11095" i="3"/>
  <c r="N11095" i="3" s="1"/>
  <c r="M11109" i="3"/>
  <c r="N11109" i="3" s="1"/>
  <c r="M11138" i="3"/>
  <c r="N11138" i="3" s="1"/>
  <c r="M11152" i="3"/>
  <c r="N11152" i="3" s="1"/>
  <c r="M11088" i="3"/>
  <c r="N11088" i="3" s="1"/>
  <c r="M11102" i="3"/>
  <c r="N11102" i="3" s="1"/>
  <c r="M11116" i="3"/>
  <c r="N11116" i="3" s="1"/>
  <c r="M11131" i="3"/>
  <c r="N11131" i="3" s="1"/>
  <c r="M11145" i="3"/>
  <c r="N11145" i="3" s="1"/>
  <c r="M10950" i="3"/>
  <c r="N10950" i="3" s="1"/>
  <c r="M10954" i="3"/>
  <c r="N10954" i="3" s="1"/>
  <c r="M10957" i="3"/>
  <c r="N10957" i="3" s="1"/>
  <c r="M10961" i="3"/>
  <c r="N10961" i="3" s="1"/>
  <c r="M10964" i="3"/>
  <c r="N10964" i="3" s="1"/>
  <c r="M10968" i="3"/>
  <c r="N10968" i="3" s="1"/>
  <c r="M10951" i="3"/>
  <c r="N10951" i="3" s="1"/>
  <c r="M10955" i="3"/>
  <c r="N10955" i="3" s="1"/>
  <c r="M10958" i="3"/>
  <c r="N10958" i="3" s="1"/>
  <c r="M10962" i="3"/>
  <c r="N10962" i="3" s="1"/>
  <c r="M10965" i="3"/>
  <c r="N10965" i="3" s="1"/>
  <c r="M10969" i="3"/>
  <c r="N10969" i="3" s="1"/>
  <c r="M10952" i="3"/>
  <c r="N10952" i="3" s="1"/>
  <c r="M10959" i="3"/>
  <c r="N10959" i="3" s="1"/>
  <c r="M10963" i="3"/>
  <c r="N10963" i="3" s="1"/>
  <c r="M10966" i="3"/>
  <c r="N10966" i="3" s="1"/>
  <c r="M10949" i="3"/>
  <c r="N10949" i="3" s="1"/>
  <c r="M10953" i="3"/>
  <c r="N10953" i="3" s="1"/>
  <c r="M10967" i="3"/>
  <c r="N10967" i="3" s="1"/>
  <c r="M10960" i="3"/>
  <c r="N10960" i="3" s="1"/>
  <c r="M10478" i="3"/>
  <c r="N10478" i="3" s="1"/>
  <c r="M10482" i="3"/>
  <c r="N10482" i="3" s="1"/>
  <c r="M10485" i="3"/>
  <c r="N10485" i="3" s="1"/>
  <c r="M10489" i="3"/>
  <c r="N10489" i="3" s="1"/>
  <c r="M10492" i="3"/>
  <c r="N10492" i="3" s="1"/>
  <c r="M10496" i="3"/>
  <c r="N10496" i="3" s="1"/>
  <c r="M10479" i="3"/>
  <c r="N10479" i="3" s="1"/>
  <c r="M10483" i="3"/>
  <c r="N10483" i="3" s="1"/>
  <c r="M10486" i="3"/>
  <c r="N10486" i="3" s="1"/>
  <c r="M10490" i="3"/>
  <c r="N10490" i="3" s="1"/>
  <c r="M10493" i="3"/>
  <c r="N10493" i="3" s="1"/>
  <c r="M10497" i="3"/>
  <c r="N10497" i="3" s="1"/>
  <c r="M10480" i="3"/>
  <c r="N10480" i="3" s="1"/>
  <c r="M10487" i="3"/>
  <c r="N10487" i="3" s="1"/>
  <c r="M10491" i="3"/>
  <c r="N10491" i="3" s="1"/>
  <c r="M10494" i="3"/>
  <c r="N10494" i="3" s="1"/>
  <c r="M10481" i="3"/>
  <c r="N10481" i="3" s="1"/>
  <c r="M10495" i="3"/>
  <c r="N10495" i="3" s="1"/>
  <c r="M10484" i="3"/>
  <c r="N10484" i="3" s="1"/>
  <c r="M10488" i="3"/>
  <c r="N10488" i="3" s="1"/>
  <c r="M10258" i="3"/>
  <c r="N10258" i="3" s="1"/>
  <c r="M10261" i="3"/>
  <c r="N10261" i="3" s="1"/>
  <c r="M10265" i="3"/>
  <c r="N10265" i="3" s="1"/>
  <c r="M10268" i="3"/>
  <c r="N10268" i="3" s="1"/>
  <c r="M10272" i="3"/>
  <c r="N10272" i="3" s="1"/>
  <c r="M10279" i="3"/>
  <c r="N10279" i="3" s="1"/>
  <c r="M10283" i="3"/>
  <c r="N10283" i="3" s="1"/>
  <c r="M10286" i="3"/>
  <c r="N10286" i="3" s="1"/>
  <c r="M10290" i="3"/>
  <c r="N10290" i="3" s="1"/>
  <c r="M10293" i="3"/>
  <c r="N10293" i="3" s="1"/>
  <c r="M10297" i="3"/>
  <c r="N10297" i="3" s="1"/>
  <c r="M10300" i="3"/>
  <c r="N10300" i="3" s="1"/>
  <c r="M10304" i="3"/>
  <c r="N10304" i="3" s="1"/>
  <c r="M10311" i="3"/>
  <c r="N10311" i="3" s="1"/>
  <c r="M10315" i="3"/>
  <c r="N10315" i="3" s="1"/>
  <c r="M10318" i="3"/>
  <c r="N10318" i="3" s="1"/>
  <c r="M10322" i="3"/>
  <c r="N10322" i="3" s="1"/>
  <c r="M10325" i="3"/>
  <c r="N10325" i="3" s="1"/>
  <c r="M10329" i="3"/>
  <c r="N10329" i="3" s="1"/>
  <c r="M10332" i="3"/>
  <c r="N10332" i="3" s="1"/>
  <c r="M10336" i="3"/>
  <c r="N10336" i="3" s="1"/>
  <c r="M10343" i="3"/>
  <c r="N10343" i="3" s="1"/>
  <c r="M10347" i="3"/>
  <c r="N10347" i="3" s="1"/>
  <c r="M10259" i="3"/>
  <c r="N10259" i="3" s="1"/>
  <c r="M10262" i="3"/>
  <c r="N10262" i="3" s="1"/>
  <c r="M10266" i="3"/>
  <c r="N10266" i="3" s="1"/>
  <c r="M10269" i="3"/>
  <c r="N10269" i="3" s="1"/>
  <c r="M10273" i="3"/>
  <c r="N10273" i="3" s="1"/>
  <c r="M10276" i="3"/>
  <c r="N10276" i="3" s="1"/>
  <c r="M10280" i="3"/>
  <c r="N10280" i="3" s="1"/>
  <c r="M10287" i="3"/>
  <c r="N10287" i="3" s="1"/>
  <c r="M10291" i="3"/>
  <c r="N10291" i="3" s="1"/>
  <c r="M10294" i="3"/>
  <c r="N10294" i="3" s="1"/>
  <c r="M10298" i="3"/>
  <c r="N10298" i="3" s="1"/>
  <c r="M10301" i="3"/>
  <c r="N10301" i="3" s="1"/>
  <c r="M10305" i="3"/>
  <c r="N10305" i="3" s="1"/>
  <c r="M10308" i="3"/>
  <c r="N10308" i="3" s="1"/>
  <c r="M10312" i="3"/>
  <c r="N10312" i="3" s="1"/>
  <c r="M10319" i="3"/>
  <c r="N10319" i="3" s="1"/>
  <c r="M10323" i="3"/>
  <c r="N10323" i="3" s="1"/>
  <c r="M10326" i="3"/>
  <c r="N10326" i="3" s="1"/>
  <c r="M10330" i="3"/>
  <c r="N10330" i="3" s="1"/>
  <c r="M10333" i="3"/>
  <c r="N10333" i="3" s="1"/>
  <c r="M10337" i="3"/>
  <c r="N10337" i="3" s="1"/>
  <c r="M10340" i="3"/>
  <c r="N10340" i="3" s="1"/>
  <c r="M10344" i="3"/>
  <c r="N10344" i="3" s="1"/>
  <c r="M10263" i="3"/>
  <c r="N10263" i="3" s="1"/>
  <c r="M10267" i="3"/>
  <c r="N10267" i="3" s="1"/>
  <c r="M10270" i="3"/>
  <c r="N10270" i="3" s="1"/>
  <c r="M10274" i="3"/>
  <c r="N10274" i="3" s="1"/>
  <c r="M10277" i="3"/>
  <c r="N10277" i="3" s="1"/>
  <c r="M10281" i="3"/>
  <c r="N10281" i="3" s="1"/>
  <c r="M10284" i="3"/>
  <c r="N10284" i="3" s="1"/>
  <c r="M10288" i="3"/>
  <c r="N10288" i="3" s="1"/>
  <c r="M10295" i="3"/>
  <c r="N10295" i="3" s="1"/>
  <c r="M10299" i="3"/>
  <c r="N10299" i="3" s="1"/>
  <c r="M10302" i="3"/>
  <c r="N10302" i="3" s="1"/>
  <c r="M10306" i="3"/>
  <c r="N10306" i="3" s="1"/>
  <c r="M10309" i="3"/>
  <c r="N10309" i="3" s="1"/>
  <c r="M10313" i="3"/>
  <c r="N10313" i="3" s="1"/>
  <c r="M10316" i="3"/>
  <c r="N10316" i="3" s="1"/>
  <c r="M10320" i="3"/>
  <c r="N10320" i="3" s="1"/>
  <c r="M10327" i="3"/>
  <c r="N10327" i="3" s="1"/>
  <c r="M10331" i="3"/>
  <c r="N10331" i="3" s="1"/>
  <c r="M10334" i="3"/>
  <c r="N10334" i="3" s="1"/>
  <c r="M10338" i="3"/>
  <c r="N10338" i="3" s="1"/>
  <c r="M10341" i="3"/>
  <c r="N10341" i="3" s="1"/>
  <c r="M10345" i="3"/>
  <c r="N10345" i="3" s="1"/>
  <c r="M10264" i="3"/>
  <c r="N10264" i="3" s="1"/>
  <c r="M10278" i="3"/>
  <c r="N10278" i="3" s="1"/>
  <c r="M10292" i="3"/>
  <c r="N10292" i="3" s="1"/>
  <c r="M10307" i="3"/>
  <c r="N10307" i="3" s="1"/>
  <c r="M10321" i="3"/>
  <c r="N10321" i="3" s="1"/>
  <c r="M10335" i="3"/>
  <c r="N10335" i="3" s="1"/>
  <c r="M10282" i="3"/>
  <c r="N10282" i="3" s="1"/>
  <c r="M10296" i="3"/>
  <c r="N10296" i="3" s="1"/>
  <c r="M10310" i="3"/>
  <c r="N10310" i="3" s="1"/>
  <c r="M10324" i="3"/>
  <c r="N10324" i="3" s="1"/>
  <c r="M10339" i="3"/>
  <c r="N10339" i="3" s="1"/>
  <c r="M10257" i="3"/>
  <c r="N10257" i="3" s="1"/>
  <c r="M10271" i="3"/>
  <c r="N10271" i="3" s="1"/>
  <c r="M10285" i="3"/>
  <c r="N10285" i="3" s="1"/>
  <c r="M10314" i="3"/>
  <c r="N10314" i="3" s="1"/>
  <c r="M10328" i="3"/>
  <c r="N10328" i="3" s="1"/>
  <c r="M10342" i="3"/>
  <c r="N10342" i="3" s="1"/>
  <c r="M10303" i="3"/>
  <c r="N10303" i="3" s="1"/>
  <c r="M10260" i="3"/>
  <c r="N10260" i="3" s="1"/>
  <c r="M10317" i="3"/>
  <c r="N10317" i="3" s="1"/>
  <c r="M10275" i="3"/>
  <c r="N10275" i="3" s="1"/>
  <c r="M10289" i="3"/>
  <c r="N10289" i="3" s="1"/>
  <c r="M10346" i="3"/>
  <c r="N10346" i="3" s="1"/>
  <c r="M9951" i="3"/>
  <c r="N9951" i="3" s="1"/>
  <c r="M9955" i="3"/>
  <c r="N9955" i="3" s="1"/>
  <c r="M9958" i="3"/>
  <c r="N9958" i="3" s="1"/>
  <c r="M9962" i="3"/>
  <c r="N9962" i="3" s="1"/>
  <c r="M9965" i="3"/>
  <c r="N9965" i="3" s="1"/>
  <c r="M9969" i="3"/>
  <c r="N9969" i="3" s="1"/>
  <c r="M9972" i="3"/>
  <c r="N9972" i="3" s="1"/>
  <c r="M9948" i="3"/>
  <c r="N9948" i="3" s="1"/>
  <c r="M9952" i="3"/>
  <c r="N9952" i="3" s="1"/>
  <c r="M9959" i="3"/>
  <c r="N9959" i="3" s="1"/>
  <c r="M9963" i="3"/>
  <c r="N9963" i="3" s="1"/>
  <c r="M9966" i="3"/>
  <c r="N9966" i="3" s="1"/>
  <c r="M9970" i="3"/>
  <c r="N9970" i="3" s="1"/>
  <c r="M9973" i="3"/>
  <c r="N9973" i="3" s="1"/>
  <c r="M9946" i="3"/>
  <c r="N9946" i="3" s="1"/>
  <c r="M9949" i="3"/>
  <c r="N9949" i="3" s="1"/>
  <c r="M9953" i="3"/>
  <c r="N9953" i="3" s="1"/>
  <c r="M9956" i="3"/>
  <c r="N9956" i="3" s="1"/>
  <c r="M9960" i="3"/>
  <c r="N9960" i="3" s="1"/>
  <c r="M9967" i="3"/>
  <c r="N9967" i="3" s="1"/>
  <c r="M9971" i="3"/>
  <c r="N9971" i="3" s="1"/>
  <c r="M9947" i="3"/>
  <c r="N9947" i="3" s="1"/>
  <c r="M9950" i="3"/>
  <c r="N9950" i="3" s="1"/>
  <c r="M9954" i="3"/>
  <c r="N9954" i="3" s="1"/>
  <c r="M9957" i="3"/>
  <c r="N9957" i="3" s="1"/>
  <c r="M9961" i="3"/>
  <c r="N9961" i="3" s="1"/>
  <c r="M9964" i="3"/>
  <c r="N9964" i="3" s="1"/>
  <c r="M9968" i="3"/>
  <c r="N9968" i="3" s="1"/>
  <c r="M9759" i="3"/>
  <c r="N9759" i="3" s="1"/>
  <c r="M9763" i="3"/>
  <c r="N9763" i="3" s="1"/>
  <c r="M9766" i="3"/>
  <c r="N9766" i="3" s="1"/>
  <c r="M9770" i="3"/>
  <c r="N9770" i="3" s="1"/>
  <c r="M9773" i="3"/>
  <c r="N9773" i="3" s="1"/>
  <c r="M9760" i="3"/>
  <c r="N9760" i="3" s="1"/>
  <c r="M9767" i="3"/>
  <c r="N9767" i="3" s="1"/>
  <c r="M9771" i="3"/>
  <c r="N9771" i="3" s="1"/>
  <c r="M9757" i="3"/>
  <c r="N9757" i="3" s="1"/>
  <c r="M9761" i="3"/>
  <c r="N9761" i="3" s="1"/>
  <c r="M9764" i="3"/>
  <c r="N9764" i="3" s="1"/>
  <c r="M9768" i="3"/>
  <c r="N9768" i="3" s="1"/>
  <c r="M9758" i="3"/>
  <c r="N9758" i="3" s="1"/>
  <c r="M9762" i="3"/>
  <c r="N9762" i="3" s="1"/>
  <c r="M9765" i="3"/>
  <c r="N9765" i="3" s="1"/>
  <c r="M9769" i="3"/>
  <c r="N9769" i="3" s="1"/>
  <c r="M9772" i="3"/>
  <c r="N9772" i="3" s="1"/>
  <c r="M9390" i="3"/>
  <c r="N9390" i="3" s="1"/>
  <c r="M9394" i="3"/>
  <c r="N9394" i="3" s="1"/>
  <c r="M9397" i="3"/>
  <c r="N9397" i="3" s="1"/>
  <c r="M9400" i="3"/>
  <c r="N9400" i="3" s="1"/>
  <c r="M9406" i="3"/>
  <c r="N9406" i="3" s="1"/>
  <c r="M9410" i="3"/>
  <c r="N9410" i="3" s="1"/>
  <c r="M9413" i="3"/>
  <c r="N9413" i="3" s="1"/>
  <c r="M9416" i="3"/>
  <c r="N9416" i="3" s="1"/>
  <c r="M9422" i="3"/>
  <c r="N9422" i="3" s="1"/>
  <c r="M9426" i="3"/>
  <c r="N9426" i="3" s="1"/>
  <c r="M9429" i="3"/>
  <c r="N9429" i="3" s="1"/>
  <c r="M9432" i="3"/>
  <c r="N9432" i="3" s="1"/>
  <c r="M9438" i="3"/>
  <c r="N9438" i="3" s="1"/>
  <c r="M9442" i="3"/>
  <c r="N9442" i="3" s="1"/>
  <c r="M9445" i="3"/>
  <c r="N9445" i="3" s="1"/>
  <c r="M9448" i="3"/>
  <c r="N9448" i="3" s="1"/>
  <c r="M9454" i="3"/>
  <c r="N9454" i="3" s="1"/>
  <c r="M9388" i="3"/>
  <c r="N9388" i="3" s="1"/>
  <c r="M9391" i="3"/>
  <c r="N9391" i="3" s="1"/>
  <c r="M9395" i="3"/>
  <c r="N9395" i="3" s="1"/>
  <c r="M9401" i="3"/>
  <c r="N9401" i="3" s="1"/>
  <c r="M9404" i="3"/>
  <c r="N9404" i="3" s="1"/>
  <c r="M9407" i="3"/>
  <c r="N9407" i="3" s="1"/>
  <c r="M9411" i="3"/>
  <c r="N9411" i="3" s="1"/>
  <c r="M9417" i="3"/>
  <c r="N9417" i="3" s="1"/>
  <c r="M9420" i="3"/>
  <c r="N9420" i="3" s="1"/>
  <c r="M9423" i="3"/>
  <c r="N9423" i="3" s="1"/>
  <c r="M9427" i="3"/>
  <c r="N9427" i="3" s="1"/>
  <c r="M9433" i="3"/>
  <c r="N9433" i="3" s="1"/>
  <c r="M9436" i="3"/>
  <c r="N9436" i="3" s="1"/>
  <c r="M9439" i="3"/>
  <c r="N9439" i="3" s="1"/>
  <c r="M9443" i="3"/>
  <c r="N9443" i="3" s="1"/>
  <c r="M9449" i="3"/>
  <c r="N9449" i="3" s="1"/>
  <c r="M9452" i="3"/>
  <c r="N9452" i="3" s="1"/>
  <c r="M9389" i="3"/>
  <c r="N9389" i="3" s="1"/>
  <c r="M9392" i="3"/>
  <c r="N9392" i="3" s="1"/>
  <c r="M9398" i="3"/>
  <c r="N9398" i="3" s="1"/>
  <c r="M9402" i="3"/>
  <c r="N9402" i="3" s="1"/>
  <c r="M9405" i="3"/>
  <c r="N9405" i="3" s="1"/>
  <c r="M9408" i="3"/>
  <c r="N9408" i="3" s="1"/>
  <c r="M9414" i="3"/>
  <c r="N9414" i="3" s="1"/>
  <c r="M9418" i="3"/>
  <c r="N9418" i="3" s="1"/>
  <c r="M9421" i="3"/>
  <c r="N9421" i="3" s="1"/>
  <c r="M9424" i="3"/>
  <c r="N9424" i="3" s="1"/>
  <c r="M9430" i="3"/>
  <c r="N9430" i="3" s="1"/>
  <c r="M9434" i="3"/>
  <c r="N9434" i="3" s="1"/>
  <c r="M9437" i="3"/>
  <c r="N9437" i="3" s="1"/>
  <c r="M9440" i="3"/>
  <c r="N9440" i="3" s="1"/>
  <c r="M9446" i="3"/>
  <c r="N9446" i="3" s="1"/>
  <c r="M9450" i="3"/>
  <c r="N9450" i="3" s="1"/>
  <c r="M9453" i="3"/>
  <c r="N9453" i="3" s="1"/>
  <c r="M9387" i="3"/>
  <c r="N9387" i="3" s="1"/>
  <c r="M9393" i="3"/>
  <c r="N9393" i="3" s="1"/>
  <c r="M9396" i="3"/>
  <c r="N9396" i="3" s="1"/>
  <c r="M9399" i="3"/>
  <c r="N9399" i="3" s="1"/>
  <c r="M9403" i="3"/>
  <c r="N9403" i="3" s="1"/>
  <c r="M9409" i="3"/>
  <c r="N9409" i="3" s="1"/>
  <c r="M9412" i="3"/>
  <c r="N9412" i="3" s="1"/>
  <c r="M9415" i="3"/>
  <c r="N9415" i="3" s="1"/>
  <c r="M9419" i="3"/>
  <c r="N9419" i="3" s="1"/>
  <c r="M9425" i="3"/>
  <c r="N9425" i="3" s="1"/>
  <c r="M9428" i="3"/>
  <c r="N9428" i="3" s="1"/>
  <c r="M9431" i="3"/>
  <c r="N9431" i="3" s="1"/>
  <c r="M9435" i="3"/>
  <c r="N9435" i="3" s="1"/>
  <c r="M9441" i="3"/>
  <c r="N9441" i="3" s="1"/>
  <c r="M9444" i="3"/>
  <c r="N9444" i="3" s="1"/>
  <c r="M9447" i="3"/>
  <c r="N9447" i="3" s="1"/>
  <c r="M9451" i="3"/>
  <c r="N9451" i="3" s="1"/>
  <c r="M8785" i="3"/>
  <c r="N8785" i="3" s="1"/>
  <c r="M8788" i="3"/>
  <c r="N8788" i="3" s="1"/>
  <c r="M8791" i="3"/>
  <c r="N8791" i="3" s="1"/>
  <c r="M8795" i="3"/>
  <c r="N8795" i="3" s="1"/>
  <c r="M8801" i="3"/>
  <c r="N8801" i="3" s="1"/>
  <c r="M8804" i="3"/>
  <c r="N8804" i="3" s="1"/>
  <c r="M8807" i="3"/>
  <c r="N8807" i="3" s="1"/>
  <c r="M8811" i="3"/>
  <c r="N8811" i="3" s="1"/>
  <c r="M8817" i="3"/>
  <c r="N8817" i="3" s="1"/>
  <c r="M8820" i="3"/>
  <c r="N8820" i="3" s="1"/>
  <c r="M8823" i="3"/>
  <c r="N8823" i="3" s="1"/>
  <c r="M8827" i="3"/>
  <c r="N8827" i="3" s="1"/>
  <c r="M8833" i="3"/>
  <c r="N8833" i="3" s="1"/>
  <c r="M8836" i="3"/>
  <c r="N8836" i="3" s="1"/>
  <c r="M8839" i="3"/>
  <c r="N8839" i="3" s="1"/>
  <c r="M8843" i="3"/>
  <c r="N8843" i="3" s="1"/>
  <c r="M8849" i="3"/>
  <c r="N8849" i="3" s="1"/>
  <c r="M8852" i="3"/>
  <c r="N8852" i="3" s="1"/>
  <c r="M8855" i="3"/>
  <c r="N8855" i="3" s="1"/>
  <c r="M8859" i="3"/>
  <c r="N8859" i="3" s="1"/>
  <c r="M8865" i="3"/>
  <c r="N8865" i="3" s="1"/>
  <c r="M8868" i="3"/>
  <c r="N8868" i="3" s="1"/>
  <c r="M8871" i="3"/>
  <c r="N8871" i="3" s="1"/>
  <c r="M8875" i="3"/>
  <c r="N8875" i="3" s="1"/>
  <c r="M8881" i="3"/>
  <c r="N8881" i="3" s="1"/>
  <c r="M8884" i="3"/>
  <c r="N8884" i="3" s="1"/>
  <c r="M8887" i="3"/>
  <c r="N8887" i="3" s="1"/>
  <c r="M8891" i="3"/>
  <c r="N8891" i="3" s="1"/>
  <c r="M8897" i="3"/>
  <c r="N8897" i="3" s="1"/>
  <c r="M8900" i="3"/>
  <c r="N8900" i="3" s="1"/>
  <c r="M8903" i="3"/>
  <c r="N8903" i="3" s="1"/>
  <c r="M8907" i="3"/>
  <c r="N8907" i="3" s="1"/>
  <c r="M8913" i="3"/>
  <c r="N8913" i="3" s="1"/>
  <c r="M8916" i="3"/>
  <c r="N8916" i="3" s="1"/>
  <c r="M8919" i="3"/>
  <c r="N8919" i="3" s="1"/>
  <c r="M8923" i="3"/>
  <c r="N8923" i="3" s="1"/>
  <c r="M8929" i="3"/>
  <c r="N8929" i="3" s="1"/>
  <c r="M8932" i="3"/>
  <c r="N8932" i="3" s="1"/>
  <c r="M8935" i="3"/>
  <c r="N8935" i="3" s="1"/>
  <c r="M8939" i="3"/>
  <c r="N8939" i="3" s="1"/>
  <c r="M8945" i="3"/>
  <c r="N8945" i="3" s="1"/>
  <c r="M8948" i="3"/>
  <c r="N8948" i="3" s="1"/>
  <c r="M8951" i="3"/>
  <c r="N8951" i="3" s="1"/>
  <c r="M8955" i="3"/>
  <c r="N8955" i="3" s="1"/>
  <c r="M8961" i="3"/>
  <c r="N8961" i="3" s="1"/>
  <c r="M8964" i="3"/>
  <c r="N8964" i="3" s="1"/>
  <c r="M8967" i="3"/>
  <c r="N8967" i="3" s="1"/>
  <c r="M8971" i="3"/>
  <c r="N8971" i="3" s="1"/>
  <c r="M8977" i="3"/>
  <c r="N8977" i="3" s="1"/>
  <c r="M8980" i="3"/>
  <c r="N8980" i="3" s="1"/>
  <c r="M8786" i="3"/>
  <c r="N8786" i="3" s="1"/>
  <c r="M8789" i="3"/>
  <c r="N8789" i="3" s="1"/>
  <c r="M8792" i="3"/>
  <c r="N8792" i="3" s="1"/>
  <c r="M8798" i="3"/>
  <c r="N8798" i="3" s="1"/>
  <c r="M8802" i="3"/>
  <c r="N8802" i="3" s="1"/>
  <c r="M8805" i="3"/>
  <c r="N8805" i="3" s="1"/>
  <c r="M8808" i="3"/>
  <c r="N8808" i="3" s="1"/>
  <c r="M8814" i="3"/>
  <c r="N8814" i="3" s="1"/>
  <c r="M8818" i="3"/>
  <c r="N8818" i="3" s="1"/>
  <c r="M8821" i="3"/>
  <c r="N8821" i="3" s="1"/>
  <c r="M8824" i="3"/>
  <c r="N8824" i="3" s="1"/>
  <c r="M8830" i="3"/>
  <c r="N8830" i="3" s="1"/>
  <c r="M8834" i="3"/>
  <c r="N8834" i="3" s="1"/>
  <c r="M8837" i="3"/>
  <c r="N8837" i="3" s="1"/>
  <c r="M8840" i="3"/>
  <c r="N8840" i="3" s="1"/>
  <c r="M8846" i="3"/>
  <c r="N8846" i="3" s="1"/>
  <c r="M8850" i="3"/>
  <c r="N8850" i="3" s="1"/>
  <c r="M8853" i="3"/>
  <c r="N8853" i="3" s="1"/>
  <c r="M8856" i="3"/>
  <c r="N8856" i="3" s="1"/>
  <c r="M8862" i="3"/>
  <c r="N8862" i="3" s="1"/>
  <c r="M8866" i="3"/>
  <c r="N8866" i="3" s="1"/>
  <c r="M8869" i="3"/>
  <c r="N8869" i="3" s="1"/>
  <c r="M8872" i="3"/>
  <c r="N8872" i="3" s="1"/>
  <c r="M8878" i="3"/>
  <c r="N8878" i="3" s="1"/>
  <c r="M8882" i="3"/>
  <c r="N8882" i="3" s="1"/>
  <c r="M8885" i="3"/>
  <c r="N8885" i="3" s="1"/>
  <c r="M8888" i="3"/>
  <c r="N8888" i="3" s="1"/>
  <c r="M8894" i="3"/>
  <c r="N8894" i="3" s="1"/>
  <c r="M8898" i="3"/>
  <c r="N8898" i="3" s="1"/>
  <c r="M8901" i="3"/>
  <c r="N8901" i="3" s="1"/>
  <c r="M8904" i="3"/>
  <c r="N8904" i="3" s="1"/>
  <c r="M8910" i="3"/>
  <c r="N8910" i="3" s="1"/>
  <c r="M8914" i="3"/>
  <c r="N8914" i="3" s="1"/>
  <c r="M8917" i="3"/>
  <c r="N8917" i="3" s="1"/>
  <c r="M8920" i="3"/>
  <c r="N8920" i="3" s="1"/>
  <c r="M8926" i="3"/>
  <c r="N8926" i="3" s="1"/>
  <c r="M8930" i="3"/>
  <c r="N8930" i="3" s="1"/>
  <c r="M8933" i="3"/>
  <c r="N8933" i="3" s="1"/>
  <c r="M8936" i="3"/>
  <c r="N8936" i="3" s="1"/>
  <c r="M8942" i="3"/>
  <c r="N8942" i="3" s="1"/>
  <c r="M8946" i="3"/>
  <c r="N8946" i="3" s="1"/>
  <c r="M8949" i="3"/>
  <c r="N8949" i="3" s="1"/>
  <c r="M8952" i="3"/>
  <c r="N8952" i="3" s="1"/>
  <c r="M8958" i="3"/>
  <c r="N8958" i="3" s="1"/>
  <c r="M8962" i="3"/>
  <c r="N8962" i="3" s="1"/>
  <c r="M8965" i="3"/>
  <c r="N8965" i="3" s="1"/>
  <c r="M8968" i="3"/>
  <c r="N8968" i="3" s="1"/>
  <c r="M8974" i="3"/>
  <c r="N8974" i="3" s="1"/>
  <c r="M8978" i="3"/>
  <c r="N8978" i="3" s="1"/>
  <c r="M8981" i="3"/>
  <c r="N8981" i="3" s="1"/>
  <c r="M8783" i="3"/>
  <c r="N8783" i="3" s="1"/>
  <c r="M8787" i="3"/>
  <c r="N8787" i="3" s="1"/>
  <c r="M8793" i="3"/>
  <c r="N8793" i="3" s="1"/>
  <c r="M8796" i="3"/>
  <c r="N8796" i="3" s="1"/>
  <c r="M8799" i="3"/>
  <c r="N8799" i="3" s="1"/>
  <c r="M8803" i="3"/>
  <c r="N8803" i="3" s="1"/>
  <c r="M8809" i="3"/>
  <c r="N8809" i="3" s="1"/>
  <c r="M8812" i="3"/>
  <c r="N8812" i="3" s="1"/>
  <c r="M8815" i="3"/>
  <c r="N8815" i="3" s="1"/>
  <c r="M8819" i="3"/>
  <c r="N8819" i="3" s="1"/>
  <c r="M8825" i="3"/>
  <c r="N8825" i="3" s="1"/>
  <c r="M8828" i="3"/>
  <c r="N8828" i="3" s="1"/>
  <c r="M8831" i="3"/>
  <c r="N8831" i="3" s="1"/>
  <c r="M8835" i="3"/>
  <c r="N8835" i="3" s="1"/>
  <c r="M8841" i="3"/>
  <c r="N8841" i="3" s="1"/>
  <c r="M8844" i="3"/>
  <c r="N8844" i="3" s="1"/>
  <c r="M8794" i="3"/>
  <c r="N8794" i="3" s="1"/>
  <c r="M8806" i="3"/>
  <c r="N8806" i="3" s="1"/>
  <c r="M8832" i="3"/>
  <c r="N8832" i="3" s="1"/>
  <c r="M8845" i="3"/>
  <c r="N8845" i="3" s="1"/>
  <c r="M8858" i="3"/>
  <c r="N8858" i="3" s="1"/>
  <c r="M8864" i="3"/>
  <c r="N8864" i="3" s="1"/>
  <c r="M8870" i="3"/>
  <c r="N8870" i="3" s="1"/>
  <c r="M8877" i="3"/>
  <c r="N8877" i="3" s="1"/>
  <c r="M8890" i="3"/>
  <c r="N8890" i="3" s="1"/>
  <c r="M8896" i="3"/>
  <c r="N8896" i="3" s="1"/>
  <c r="M8902" i="3"/>
  <c r="N8902" i="3" s="1"/>
  <c r="M8909" i="3"/>
  <c r="N8909" i="3" s="1"/>
  <c r="M8922" i="3"/>
  <c r="N8922" i="3" s="1"/>
  <c r="M8928" i="3"/>
  <c r="N8928" i="3" s="1"/>
  <c r="M8934" i="3"/>
  <c r="N8934" i="3" s="1"/>
  <c r="M8941" i="3"/>
  <c r="N8941" i="3" s="1"/>
  <c r="M8954" i="3"/>
  <c r="N8954" i="3" s="1"/>
  <c r="M8960" i="3"/>
  <c r="N8960" i="3" s="1"/>
  <c r="M8966" i="3"/>
  <c r="N8966" i="3" s="1"/>
  <c r="M8973" i="3"/>
  <c r="N8973" i="3" s="1"/>
  <c r="M8984" i="3"/>
  <c r="N8984" i="3" s="1"/>
  <c r="M8990" i="3"/>
  <c r="N8990" i="3" s="1"/>
  <c r="M8994" i="3"/>
  <c r="N8994" i="3" s="1"/>
  <c r="M8784" i="3"/>
  <c r="N8784" i="3" s="1"/>
  <c r="M8797" i="3"/>
  <c r="N8797" i="3" s="1"/>
  <c r="M8810" i="3"/>
  <c r="N8810" i="3" s="1"/>
  <c r="M8822" i="3"/>
  <c r="N8822" i="3" s="1"/>
  <c r="M8847" i="3"/>
  <c r="N8847" i="3" s="1"/>
  <c r="M8860" i="3"/>
  <c r="N8860" i="3" s="1"/>
  <c r="M8867" i="3"/>
  <c r="N8867" i="3" s="1"/>
  <c r="M8873" i="3"/>
  <c r="N8873" i="3" s="1"/>
  <c r="M8879" i="3"/>
  <c r="N8879" i="3" s="1"/>
  <c r="M8892" i="3"/>
  <c r="N8892" i="3" s="1"/>
  <c r="M8899" i="3"/>
  <c r="N8899" i="3" s="1"/>
  <c r="M8905" i="3"/>
  <c r="N8905" i="3" s="1"/>
  <c r="M8911" i="3"/>
  <c r="N8911" i="3" s="1"/>
  <c r="M8924" i="3"/>
  <c r="N8924" i="3" s="1"/>
  <c r="M8931" i="3"/>
  <c r="N8931" i="3" s="1"/>
  <c r="M8937" i="3"/>
  <c r="N8937" i="3" s="1"/>
  <c r="M8943" i="3"/>
  <c r="N8943" i="3" s="1"/>
  <c r="M8956" i="3"/>
  <c r="N8956" i="3" s="1"/>
  <c r="M8963" i="3"/>
  <c r="N8963" i="3" s="1"/>
  <c r="M8969" i="3"/>
  <c r="N8969" i="3" s="1"/>
  <c r="M8975" i="3"/>
  <c r="N8975" i="3" s="1"/>
  <c r="M8985" i="3"/>
  <c r="N8985" i="3" s="1"/>
  <c r="M8988" i="3"/>
  <c r="N8988" i="3" s="1"/>
  <c r="M8991" i="3"/>
  <c r="N8991" i="3" s="1"/>
  <c r="M8995" i="3"/>
  <c r="N8995" i="3" s="1"/>
  <c r="M8800" i="3"/>
  <c r="N8800" i="3" s="1"/>
  <c r="M8813" i="3"/>
  <c r="N8813" i="3" s="1"/>
  <c r="M8826" i="3"/>
  <c r="N8826" i="3" s="1"/>
  <c r="M8838" i="3"/>
  <c r="N8838" i="3" s="1"/>
  <c r="M8848" i="3"/>
  <c r="N8848" i="3" s="1"/>
  <c r="M8854" i="3"/>
  <c r="N8854" i="3" s="1"/>
  <c r="M8861" i="3"/>
  <c r="N8861" i="3" s="1"/>
  <c r="M8874" i="3"/>
  <c r="N8874" i="3" s="1"/>
  <c r="M8880" i="3"/>
  <c r="N8880" i="3" s="1"/>
  <c r="M8886" i="3"/>
  <c r="N8886" i="3" s="1"/>
  <c r="M8893" i="3"/>
  <c r="N8893" i="3" s="1"/>
  <c r="M8906" i="3"/>
  <c r="N8906" i="3" s="1"/>
  <c r="M8912" i="3"/>
  <c r="N8912" i="3" s="1"/>
  <c r="M8918" i="3"/>
  <c r="N8918" i="3" s="1"/>
  <c r="M8925" i="3"/>
  <c r="N8925" i="3" s="1"/>
  <c r="M8938" i="3"/>
  <c r="N8938" i="3" s="1"/>
  <c r="M8944" i="3"/>
  <c r="N8944" i="3" s="1"/>
  <c r="M8950" i="3"/>
  <c r="N8950" i="3" s="1"/>
  <c r="M8957" i="3"/>
  <c r="N8957" i="3" s="1"/>
  <c r="M8970" i="3"/>
  <c r="N8970" i="3" s="1"/>
  <c r="M8976" i="3"/>
  <c r="N8976" i="3" s="1"/>
  <c r="M8982" i="3"/>
  <c r="N8982" i="3" s="1"/>
  <c r="M8986" i="3"/>
  <c r="N8986" i="3" s="1"/>
  <c r="M8989" i="3"/>
  <c r="N8989" i="3" s="1"/>
  <c r="M8992" i="3"/>
  <c r="N8992" i="3" s="1"/>
  <c r="M8790" i="3"/>
  <c r="N8790" i="3" s="1"/>
  <c r="M8816" i="3"/>
  <c r="N8816" i="3" s="1"/>
  <c r="M8829" i="3"/>
  <c r="N8829" i="3" s="1"/>
  <c r="M8842" i="3"/>
  <c r="N8842" i="3" s="1"/>
  <c r="M8851" i="3"/>
  <c r="N8851" i="3" s="1"/>
  <c r="M8857" i="3"/>
  <c r="N8857" i="3" s="1"/>
  <c r="M8863" i="3"/>
  <c r="N8863" i="3" s="1"/>
  <c r="M8876" i="3"/>
  <c r="N8876" i="3" s="1"/>
  <c r="M8883" i="3"/>
  <c r="N8883" i="3" s="1"/>
  <c r="M8889" i="3"/>
  <c r="N8889" i="3" s="1"/>
  <c r="M8895" i="3"/>
  <c r="N8895" i="3" s="1"/>
  <c r="M8908" i="3"/>
  <c r="N8908" i="3" s="1"/>
  <c r="M8915" i="3"/>
  <c r="N8915" i="3" s="1"/>
  <c r="M8921" i="3"/>
  <c r="N8921" i="3" s="1"/>
  <c r="M8927" i="3"/>
  <c r="N8927" i="3" s="1"/>
  <c r="M8940" i="3"/>
  <c r="N8940" i="3" s="1"/>
  <c r="M8947" i="3"/>
  <c r="N8947" i="3" s="1"/>
  <c r="M8953" i="3"/>
  <c r="N8953" i="3" s="1"/>
  <c r="M8959" i="3"/>
  <c r="N8959" i="3" s="1"/>
  <c r="M8972" i="3"/>
  <c r="N8972" i="3" s="1"/>
  <c r="M8979" i="3"/>
  <c r="N8979" i="3" s="1"/>
  <c r="M8983" i="3"/>
  <c r="N8983" i="3" s="1"/>
  <c r="M8987" i="3"/>
  <c r="N8987" i="3" s="1"/>
  <c r="M8993" i="3"/>
  <c r="N8993" i="3" s="1"/>
  <c r="M8411" i="3"/>
  <c r="N8411" i="3" s="1"/>
  <c r="M8417" i="3"/>
  <c r="N8417" i="3" s="1"/>
  <c r="M8420" i="3"/>
  <c r="N8420" i="3" s="1"/>
  <c r="M8423" i="3"/>
  <c r="N8423" i="3" s="1"/>
  <c r="M8427" i="3"/>
  <c r="N8427" i="3" s="1"/>
  <c r="M8433" i="3"/>
  <c r="N8433" i="3" s="1"/>
  <c r="M8436" i="3"/>
  <c r="N8436" i="3" s="1"/>
  <c r="M8439" i="3"/>
  <c r="N8439" i="3" s="1"/>
  <c r="M8443" i="3"/>
  <c r="N8443" i="3" s="1"/>
  <c r="M8449" i="3"/>
  <c r="N8449" i="3" s="1"/>
  <c r="M8452" i="3"/>
  <c r="N8452" i="3" s="1"/>
  <c r="M8455" i="3"/>
  <c r="N8455" i="3" s="1"/>
  <c r="M8459" i="3"/>
  <c r="N8459" i="3" s="1"/>
  <c r="M8465" i="3"/>
  <c r="N8465" i="3" s="1"/>
  <c r="M8468" i="3"/>
  <c r="N8468" i="3" s="1"/>
  <c r="M8471" i="3"/>
  <c r="N8471" i="3" s="1"/>
  <c r="M8475" i="3"/>
  <c r="N8475" i="3" s="1"/>
  <c r="M8481" i="3"/>
  <c r="N8481" i="3" s="1"/>
  <c r="M8484" i="3"/>
  <c r="N8484" i="3" s="1"/>
  <c r="M8487" i="3"/>
  <c r="N8487" i="3" s="1"/>
  <c r="M8491" i="3"/>
  <c r="N8491" i="3" s="1"/>
  <c r="M8497" i="3"/>
  <c r="N8497" i="3" s="1"/>
  <c r="M8500" i="3"/>
  <c r="N8500" i="3" s="1"/>
  <c r="M8503" i="3"/>
  <c r="N8503" i="3" s="1"/>
  <c r="M8507" i="3"/>
  <c r="N8507" i="3" s="1"/>
  <c r="M8513" i="3"/>
  <c r="N8513" i="3" s="1"/>
  <c r="M8516" i="3"/>
  <c r="N8516" i="3" s="1"/>
  <c r="M8519" i="3"/>
  <c r="N8519" i="3" s="1"/>
  <c r="M8523" i="3"/>
  <c r="N8523" i="3" s="1"/>
  <c r="M8414" i="3"/>
  <c r="N8414" i="3" s="1"/>
  <c r="M8418" i="3"/>
  <c r="N8418" i="3" s="1"/>
  <c r="M8421" i="3"/>
  <c r="N8421" i="3" s="1"/>
  <c r="M8424" i="3"/>
  <c r="N8424" i="3" s="1"/>
  <c r="M8430" i="3"/>
  <c r="N8430" i="3" s="1"/>
  <c r="M8434" i="3"/>
  <c r="N8434" i="3" s="1"/>
  <c r="M8437" i="3"/>
  <c r="N8437" i="3" s="1"/>
  <c r="M8440" i="3"/>
  <c r="N8440" i="3" s="1"/>
  <c r="M8446" i="3"/>
  <c r="N8446" i="3" s="1"/>
  <c r="M8450" i="3"/>
  <c r="N8450" i="3" s="1"/>
  <c r="M8453" i="3"/>
  <c r="N8453" i="3" s="1"/>
  <c r="M8456" i="3"/>
  <c r="N8456" i="3" s="1"/>
  <c r="M8462" i="3"/>
  <c r="N8462" i="3" s="1"/>
  <c r="M8466" i="3"/>
  <c r="N8466" i="3" s="1"/>
  <c r="M8469" i="3"/>
  <c r="N8469" i="3" s="1"/>
  <c r="M8472" i="3"/>
  <c r="N8472" i="3" s="1"/>
  <c r="M8478" i="3"/>
  <c r="N8478" i="3" s="1"/>
  <c r="M8482" i="3"/>
  <c r="N8482" i="3" s="1"/>
  <c r="M8485" i="3"/>
  <c r="N8485" i="3" s="1"/>
  <c r="M8488" i="3"/>
  <c r="N8488" i="3" s="1"/>
  <c r="M8494" i="3"/>
  <c r="N8494" i="3" s="1"/>
  <c r="M8498" i="3"/>
  <c r="N8498" i="3" s="1"/>
  <c r="M8501" i="3"/>
  <c r="N8501" i="3" s="1"/>
  <c r="M8504" i="3"/>
  <c r="N8504" i="3" s="1"/>
  <c r="M8510" i="3"/>
  <c r="N8510" i="3" s="1"/>
  <c r="M8514" i="3"/>
  <c r="N8514" i="3" s="1"/>
  <c r="M8517" i="3"/>
  <c r="N8517" i="3" s="1"/>
  <c r="M8520" i="3"/>
  <c r="N8520" i="3" s="1"/>
  <c r="M8412" i="3"/>
  <c r="N8412" i="3" s="1"/>
  <c r="M8415" i="3"/>
  <c r="N8415" i="3" s="1"/>
  <c r="M8419" i="3"/>
  <c r="N8419" i="3" s="1"/>
  <c r="M8425" i="3"/>
  <c r="N8425" i="3" s="1"/>
  <c r="M8428" i="3"/>
  <c r="N8428" i="3" s="1"/>
  <c r="M8431" i="3"/>
  <c r="N8431" i="3" s="1"/>
  <c r="M8435" i="3"/>
  <c r="N8435" i="3" s="1"/>
  <c r="M8441" i="3"/>
  <c r="N8441" i="3" s="1"/>
  <c r="M8444" i="3"/>
  <c r="N8444" i="3" s="1"/>
  <c r="M8447" i="3"/>
  <c r="N8447" i="3" s="1"/>
  <c r="M8451" i="3"/>
  <c r="N8451" i="3" s="1"/>
  <c r="M8457" i="3"/>
  <c r="N8457" i="3" s="1"/>
  <c r="M8460" i="3"/>
  <c r="N8460" i="3" s="1"/>
  <c r="M8463" i="3"/>
  <c r="N8463" i="3" s="1"/>
  <c r="M8467" i="3"/>
  <c r="N8467" i="3" s="1"/>
  <c r="M8473" i="3"/>
  <c r="N8473" i="3" s="1"/>
  <c r="M8476" i="3"/>
  <c r="N8476" i="3" s="1"/>
  <c r="M8479" i="3"/>
  <c r="N8479" i="3" s="1"/>
  <c r="M8483" i="3"/>
  <c r="N8483" i="3" s="1"/>
  <c r="M8489" i="3"/>
  <c r="N8489" i="3" s="1"/>
  <c r="M8492" i="3"/>
  <c r="N8492" i="3" s="1"/>
  <c r="M8495" i="3"/>
  <c r="N8495" i="3" s="1"/>
  <c r="M8499" i="3"/>
  <c r="N8499" i="3" s="1"/>
  <c r="M8505" i="3"/>
  <c r="N8505" i="3" s="1"/>
  <c r="M8508" i="3"/>
  <c r="N8508" i="3" s="1"/>
  <c r="M8511" i="3"/>
  <c r="N8511" i="3" s="1"/>
  <c r="M8515" i="3"/>
  <c r="N8515" i="3" s="1"/>
  <c r="M8521" i="3"/>
  <c r="N8521" i="3" s="1"/>
  <c r="M8524" i="3"/>
  <c r="N8524" i="3" s="1"/>
  <c r="M8410" i="3"/>
  <c r="N8410" i="3" s="1"/>
  <c r="M8422" i="3"/>
  <c r="N8422" i="3" s="1"/>
  <c r="M8448" i="3"/>
  <c r="N8448" i="3" s="1"/>
  <c r="M8461" i="3"/>
  <c r="N8461" i="3" s="1"/>
  <c r="M8474" i="3"/>
  <c r="N8474" i="3" s="1"/>
  <c r="M8486" i="3"/>
  <c r="N8486" i="3" s="1"/>
  <c r="M8512" i="3"/>
  <c r="N8512" i="3" s="1"/>
  <c r="M8413" i="3"/>
  <c r="N8413" i="3" s="1"/>
  <c r="M8426" i="3"/>
  <c r="N8426" i="3" s="1"/>
  <c r="M8438" i="3"/>
  <c r="N8438" i="3" s="1"/>
  <c r="M8464" i="3"/>
  <c r="N8464" i="3" s="1"/>
  <c r="M8477" i="3"/>
  <c r="N8477" i="3" s="1"/>
  <c r="M8490" i="3"/>
  <c r="N8490" i="3" s="1"/>
  <c r="M8502" i="3"/>
  <c r="N8502" i="3" s="1"/>
  <c r="M8416" i="3"/>
  <c r="N8416" i="3" s="1"/>
  <c r="M8429" i="3"/>
  <c r="N8429" i="3" s="1"/>
  <c r="M8442" i="3"/>
  <c r="N8442" i="3" s="1"/>
  <c r="M8454" i="3"/>
  <c r="N8454" i="3" s="1"/>
  <c r="M8480" i="3"/>
  <c r="N8480" i="3" s="1"/>
  <c r="M8493" i="3"/>
  <c r="N8493" i="3" s="1"/>
  <c r="M8506" i="3"/>
  <c r="N8506" i="3" s="1"/>
  <c r="M8518" i="3"/>
  <c r="N8518" i="3" s="1"/>
  <c r="M8432" i="3"/>
  <c r="N8432" i="3" s="1"/>
  <c r="M8445" i="3"/>
  <c r="N8445" i="3" s="1"/>
  <c r="M8458" i="3"/>
  <c r="N8458" i="3" s="1"/>
  <c r="M8470" i="3"/>
  <c r="N8470" i="3" s="1"/>
  <c r="M8496" i="3"/>
  <c r="N8496" i="3" s="1"/>
  <c r="M8509" i="3"/>
  <c r="N8509" i="3" s="1"/>
  <c r="M8522" i="3"/>
  <c r="N8522" i="3" s="1"/>
  <c r="M8129" i="3"/>
  <c r="N8129" i="3" s="1"/>
  <c r="M8132" i="3"/>
  <c r="N8132" i="3" s="1"/>
  <c r="M8135" i="3"/>
  <c r="N8135" i="3" s="1"/>
  <c r="M8139" i="3"/>
  <c r="N8139" i="3" s="1"/>
  <c r="M8145" i="3"/>
  <c r="N8145" i="3" s="1"/>
  <c r="M8148" i="3"/>
  <c r="N8148" i="3" s="1"/>
  <c r="M8151" i="3"/>
  <c r="N8151" i="3" s="1"/>
  <c r="M8155" i="3"/>
  <c r="N8155" i="3" s="1"/>
  <c r="M8161" i="3"/>
  <c r="N8161" i="3" s="1"/>
  <c r="M8164" i="3"/>
  <c r="N8164" i="3" s="1"/>
  <c r="M8167" i="3"/>
  <c r="N8167" i="3" s="1"/>
  <c r="M8171" i="3"/>
  <c r="N8171" i="3" s="1"/>
  <c r="M8177" i="3"/>
  <c r="N8177" i="3" s="1"/>
  <c r="M8180" i="3"/>
  <c r="N8180" i="3" s="1"/>
  <c r="M8183" i="3"/>
  <c r="N8183" i="3" s="1"/>
  <c r="M8187" i="3"/>
  <c r="N8187" i="3" s="1"/>
  <c r="M8193" i="3"/>
  <c r="N8193" i="3" s="1"/>
  <c r="M8196" i="3"/>
  <c r="N8196" i="3" s="1"/>
  <c r="M8199" i="3"/>
  <c r="N8199" i="3" s="1"/>
  <c r="M8203" i="3"/>
  <c r="N8203" i="3" s="1"/>
  <c r="M8209" i="3"/>
  <c r="N8209" i="3" s="1"/>
  <c r="M8212" i="3"/>
  <c r="N8212" i="3" s="1"/>
  <c r="M8215" i="3"/>
  <c r="N8215" i="3" s="1"/>
  <c r="M8219" i="3"/>
  <c r="N8219" i="3" s="1"/>
  <c r="M8225" i="3"/>
  <c r="N8225" i="3" s="1"/>
  <c r="M8228" i="3"/>
  <c r="N8228" i="3" s="1"/>
  <c r="M8231" i="3"/>
  <c r="N8231" i="3" s="1"/>
  <c r="M8235" i="3"/>
  <c r="N8235" i="3" s="1"/>
  <c r="M8241" i="3"/>
  <c r="N8241" i="3" s="1"/>
  <c r="M8244" i="3"/>
  <c r="N8244" i="3" s="1"/>
  <c r="M8247" i="3"/>
  <c r="N8247" i="3" s="1"/>
  <c r="M8251" i="3"/>
  <c r="N8251" i="3" s="1"/>
  <c r="M8257" i="3"/>
  <c r="N8257" i="3" s="1"/>
  <c r="M8260" i="3"/>
  <c r="N8260" i="3" s="1"/>
  <c r="M8263" i="3"/>
  <c r="N8263" i="3" s="1"/>
  <c r="M8267" i="3"/>
  <c r="N8267" i="3" s="1"/>
  <c r="M8273" i="3"/>
  <c r="N8273" i="3" s="1"/>
  <c r="M8276" i="3"/>
  <c r="N8276" i="3" s="1"/>
  <c r="M8279" i="3"/>
  <c r="N8279" i="3" s="1"/>
  <c r="M8283" i="3"/>
  <c r="N8283" i="3" s="1"/>
  <c r="M8289" i="3"/>
  <c r="N8289" i="3" s="1"/>
  <c r="M8292" i="3"/>
  <c r="N8292" i="3" s="1"/>
  <c r="M8295" i="3"/>
  <c r="N8295" i="3" s="1"/>
  <c r="M8299" i="3"/>
  <c r="N8299" i="3" s="1"/>
  <c r="M8126" i="3"/>
  <c r="N8126" i="3" s="1"/>
  <c r="M8130" i="3"/>
  <c r="N8130" i="3" s="1"/>
  <c r="M8133" i="3"/>
  <c r="N8133" i="3" s="1"/>
  <c r="M8136" i="3"/>
  <c r="N8136" i="3" s="1"/>
  <c r="M8142" i="3"/>
  <c r="N8142" i="3" s="1"/>
  <c r="M8146" i="3"/>
  <c r="N8146" i="3" s="1"/>
  <c r="M8149" i="3"/>
  <c r="N8149" i="3" s="1"/>
  <c r="M8152" i="3"/>
  <c r="N8152" i="3" s="1"/>
  <c r="M8158" i="3"/>
  <c r="N8158" i="3" s="1"/>
  <c r="M8162" i="3"/>
  <c r="N8162" i="3" s="1"/>
  <c r="M8165" i="3"/>
  <c r="N8165" i="3" s="1"/>
  <c r="M8168" i="3"/>
  <c r="N8168" i="3" s="1"/>
  <c r="M8174" i="3"/>
  <c r="N8174" i="3" s="1"/>
  <c r="M8178" i="3"/>
  <c r="N8178" i="3" s="1"/>
  <c r="M8181" i="3"/>
  <c r="N8181" i="3" s="1"/>
  <c r="M8184" i="3"/>
  <c r="N8184" i="3" s="1"/>
  <c r="M8190" i="3"/>
  <c r="N8190" i="3" s="1"/>
  <c r="M8194" i="3"/>
  <c r="N8194" i="3" s="1"/>
  <c r="M8197" i="3"/>
  <c r="N8197" i="3" s="1"/>
  <c r="M8200" i="3"/>
  <c r="N8200" i="3" s="1"/>
  <c r="M8206" i="3"/>
  <c r="N8206" i="3" s="1"/>
  <c r="M8210" i="3"/>
  <c r="N8210" i="3" s="1"/>
  <c r="M8213" i="3"/>
  <c r="N8213" i="3" s="1"/>
  <c r="M8216" i="3"/>
  <c r="N8216" i="3" s="1"/>
  <c r="M8222" i="3"/>
  <c r="N8222" i="3" s="1"/>
  <c r="M8226" i="3"/>
  <c r="N8226" i="3" s="1"/>
  <c r="M8229" i="3"/>
  <c r="N8229" i="3" s="1"/>
  <c r="M8232" i="3"/>
  <c r="N8232" i="3" s="1"/>
  <c r="M8238" i="3"/>
  <c r="N8238" i="3" s="1"/>
  <c r="M8242" i="3"/>
  <c r="N8242" i="3" s="1"/>
  <c r="M8245" i="3"/>
  <c r="N8245" i="3" s="1"/>
  <c r="M8248" i="3"/>
  <c r="N8248" i="3" s="1"/>
  <c r="M8254" i="3"/>
  <c r="N8254" i="3" s="1"/>
  <c r="M8258" i="3"/>
  <c r="N8258" i="3" s="1"/>
  <c r="M8261" i="3"/>
  <c r="N8261" i="3" s="1"/>
  <c r="M8264" i="3"/>
  <c r="N8264" i="3" s="1"/>
  <c r="M8270" i="3"/>
  <c r="N8270" i="3" s="1"/>
  <c r="M8274" i="3"/>
  <c r="N8274" i="3" s="1"/>
  <c r="M8277" i="3"/>
  <c r="N8277" i="3" s="1"/>
  <c r="M8280" i="3"/>
  <c r="N8280" i="3" s="1"/>
  <c r="M8286" i="3"/>
  <c r="N8286" i="3" s="1"/>
  <c r="M8290" i="3"/>
  <c r="N8290" i="3" s="1"/>
  <c r="M8293" i="3"/>
  <c r="N8293" i="3" s="1"/>
  <c r="M8296" i="3"/>
  <c r="N8296" i="3" s="1"/>
  <c r="M8302" i="3"/>
  <c r="N8302" i="3" s="1"/>
  <c r="M8124" i="3"/>
  <c r="N8124" i="3" s="1"/>
  <c r="M8127" i="3"/>
  <c r="N8127" i="3" s="1"/>
  <c r="M8131" i="3"/>
  <c r="N8131" i="3" s="1"/>
  <c r="M8137" i="3"/>
  <c r="N8137" i="3" s="1"/>
  <c r="M8140" i="3"/>
  <c r="N8140" i="3" s="1"/>
  <c r="M8143" i="3"/>
  <c r="N8143" i="3" s="1"/>
  <c r="M8147" i="3"/>
  <c r="N8147" i="3" s="1"/>
  <c r="M8153" i="3"/>
  <c r="N8153" i="3" s="1"/>
  <c r="M8156" i="3"/>
  <c r="N8156" i="3" s="1"/>
  <c r="M8159" i="3"/>
  <c r="N8159" i="3" s="1"/>
  <c r="M8163" i="3"/>
  <c r="N8163" i="3" s="1"/>
  <c r="M8169" i="3"/>
  <c r="N8169" i="3" s="1"/>
  <c r="M8172" i="3"/>
  <c r="N8172" i="3" s="1"/>
  <c r="M8175" i="3"/>
  <c r="N8175" i="3" s="1"/>
  <c r="M8179" i="3"/>
  <c r="N8179" i="3" s="1"/>
  <c r="M8185" i="3"/>
  <c r="N8185" i="3" s="1"/>
  <c r="M8188" i="3"/>
  <c r="N8188" i="3" s="1"/>
  <c r="M8191" i="3"/>
  <c r="N8191" i="3" s="1"/>
  <c r="M8195" i="3"/>
  <c r="N8195" i="3" s="1"/>
  <c r="M8201" i="3"/>
  <c r="N8201" i="3" s="1"/>
  <c r="M8204" i="3"/>
  <c r="N8204" i="3" s="1"/>
  <c r="M8207" i="3"/>
  <c r="N8207" i="3" s="1"/>
  <c r="M8211" i="3"/>
  <c r="N8211" i="3" s="1"/>
  <c r="M8217" i="3"/>
  <c r="N8217" i="3" s="1"/>
  <c r="M8220" i="3"/>
  <c r="N8220" i="3" s="1"/>
  <c r="M8223" i="3"/>
  <c r="N8223" i="3" s="1"/>
  <c r="M8227" i="3"/>
  <c r="N8227" i="3" s="1"/>
  <c r="M8233" i="3"/>
  <c r="N8233" i="3" s="1"/>
  <c r="M8236" i="3"/>
  <c r="N8236" i="3" s="1"/>
  <c r="M8239" i="3"/>
  <c r="N8239" i="3" s="1"/>
  <c r="M8243" i="3"/>
  <c r="N8243" i="3" s="1"/>
  <c r="M8249" i="3"/>
  <c r="N8249" i="3" s="1"/>
  <c r="M8252" i="3"/>
  <c r="N8252" i="3" s="1"/>
  <c r="M8255" i="3"/>
  <c r="N8255" i="3" s="1"/>
  <c r="M8259" i="3"/>
  <c r="N8259" i="3" s="1"/>
  <c r="M8265" i="3"/>
  <c r="N8265" i="3" s="1"/>
  <c r="M8268" i="3"/>
  <c r="N8268" i="3" s="1"/>
  <c r="M8271" i="3"/>
  <c r="N8271" i="3" s="1"/>
  <c r="M8275" i="3"/>
  <c r="N8275" i="3" s="1"/>
  <c r="M8281" i="3"/>
  <c r="N8281" i="3" s="1"/>
  <c r="M8284" i="3"/>
  <c r="N8284" i="3" s="1"/>
  <c r="M8287" i="3"/>
  <c r="N8287" i="3" s="1"/>
  <c r="M8291" i="3"/>
  <c r="N8291" i="3" s="1"/>
  <c r="M8297" i="3"/>
  <c r="N8297" i="3" s="1"/>
  <c r="M8300" i="3"/>
  <c r="N8300" i="3" s="1"/>
  <c r="M8303" i="3"/>
  <c r="N8303" i="3" s="1"/>
  <c r="M8128" i="3"/>
  <c r="N8128" i="3" s="1"/>
  <c r="M8141" i="3"/>
  <c r="N8141" i="3" s="1"/>
  <c r="M8154" i="3"/>
  <c r="N8154" i="3" s="1"/>
  <c r="M8166" i="3"/>
  <c r="N8166" i="3" s="1"/>
  <c r="M8192" i="3"/>
  <c r="N8192" i="3" s="1"/>
  <c r="M8205" i="3"/>
  <c r="N8205" i="3" s="1"/>
  <c r="M8218" i="3"/>
  <c r="N8218" i="3" s="1"/>
  <c r="M8230" i="3"/>
  <c r="N8230" i="3" s="1"/>
  <c r="M8256" i="3"/>
  <c r="N8256" i="3" s="1"/>
  <c r="M8269" i="3"/>
  <c r="N8269" i="3" s="1"/>
  <c r="M8282" i="3"/>
  <c r="N8282" i="3" s="1"/>
  <c r="M8294" i="3"/>
  <c r="N8294" i="3" s="1"/>
  <c r="M8144" i="3"/>
  <c r="N8144" i="3" s="1"/>
  <c r="M8157" i="3"/>
  <c r="N8157" i="3" s="1"/>
  <c r="M8170" i="3"/>
  <c r="N8170" i="3" s="1"/>
  <c r="M8182" i="3"/>
  <c r="N8182" i="3" s="1"/>
  <c r="M8208" i="3"/>
  <c r="N8208" i="3" s="1"/>
  <c r="M8221" i="3"/>
  <c r="N8221" i="3" s="1"/>
  <c r="M8234" i="3"/>
  <c r="N8234" i="3" s="1"/>
  <c r="M8246" i="3"/>
  <c r="N8246" i="3" s="1"/>
  <c r="M8272" i="3"/>
  <c r="N8272" i="3" s="1"/>
  <c r="M8285" i="3"/>
  <c r="N8285" i="3" s="1"/>
  <c r="M8298" i="3"/>
  <c r="N8298" i="3" s="1"/>
  <c r="M8134" i="3"/>
  <c r="N8134" i="3" s="1"/>
  <c r="M8160" i="3"/>
  <c r="N8160" i="3" s="1"/>
  <c r="M8173" i="3"/>
  <c r="N8173" i="3" s="1"/>
  <c r="M8186" i="3"/>
  <c r="N8186" i="3" s="1"/>
  <c r="M8198" i="3"/>
  <c r="N8198" i="3" s="1"/>
  <c r="M8224" i="3"/>
  <c r="N8224" i="3" s="1"/>
  <c r="M8237" i="3"/>
  <c r="N8237" i="3" s="1"/>
  <c r="M8250" i="3"/>
  <c r="N8250" i="3" s="1"/>
  <c r="M8262" i="3"/>
  <c r="N8262" i="3" s="1"/>
  <c r="M8288" i="3"/>
  <c r="N8288" i="3" s="1"/>
  <c r="M8301" i="3"/>
  <c r="N8301" i="3" s="1"/>
  <c r="M8125" i="3"/>
  <c r="N8125" i="3" s="1"/>
  <c r="M8138" i="3"/>
  <c r="N8138" i="3" s="1"/>
  <c r="M8150" i="3"/>
  <c r="N8150" i="3" s="1"/>
  <c r="M8176" i="3"/>
  <c r="N8176" i="3" s="1"/>
  <c r="M8189" i="3"/>
  <c r="N8189" i="3" s="1"/>
  <c r="M8202" i="3"/>
  <c r="N8202" i="3" s="1"/>
  <c r="M8214" i="3"/>
  <c r="N8214" i="3" s="1"/>
  <c r="M8240" i="3"/>
  <c r="N8240" i="3" s="1"/>
  <c r="M8253" i="3"/>
  <c r="N8253" i="3" s="1"/>
  <c r="M8266" i="3"/>
  <c r="N8266" i="3" s="1"/>
  <c r="M8278" i="3"/>
  <c r="N8278" i="3" s="1"/>
  <c r="M8304" i="3"/>
  <c r="N8304" i="3" s="1"/>
  <c r="M8007" i="3"/>
  <c r="N8007" i="3" s="1"/>
  <c r="M8011" i="3"/>
  <c r="N8011" i="3" s="1"/>
  <c r="M8017" i="3"/>
  <c r="N8017" i="3" s="1"/>
  <c r="M8020" i="3"/>
  <c r="N8020" i="3" s="1"/>
  <c r="M8023" i="3"/>
  <c r="N8023" i="3" s="1"/>
  <c r="M8027" i="3"/>
  <c r="N8027" i="3" s="1"/>
  <c r="M8033" i="3"/>
  <c r="N8033" i="3" s="1"/>
  <c r="M8036" i="3"/>
  <c r="N8036" i="3" s="1"/>
  <c r="M8005" i="3"/>
  <c r="N8005" i="3" s="1"/>
  <c r="M8008" i="3"/>
  <c r="N8008" i="3" s="1"/>
  <c r="M8014" i="3"/>
  <c r="N8014" i="3" s="1"/>
  <c r="M8018" i="3"/>
  <c r="N8018" i="3" s="1"/>
  <c r="M8021" i="3"/>
  <c r="N8021" i="3" s="1"/>
  <c r="M8024" i="3"/>
  <c r="N8024" i="3" s="1"/>
  <c r="M8030" i="3"/>
  <c r="N8030" i="3" s="1"/>
  <c r="M8034" i="3"/>
  <c r="N8034" i="3" s="1"/>
  <c r="M8037" i="3"/>
  <c r="N8037" i="3" s="1"/>
  <c r="M8009" i="3"/>
  <c r="N8009" i="3" s="1"/>
  <c r="M8012" i="3"/>
  <c r="N8012" i="3" s="1"/>
  <c r="M8015" i="3"/>
  <c r="N8015" i="3" s="1"/>
  <c r="M8019" i="3"/>
  <c r="N8019" i="3" s="1"/>
  <c r="M8025" i="3"/>
  <c r="N8025" i="3" s="1"/>
  <c r="M8028" i="3"/>
  <c r="N8028" i="3" s="1"/>
  <c r="M8031" i="3"/>
  <c r="N8031" i="3" s="1"/>
  <c r="M8035" i="3"/>
  <c r="N8035" i="3" s="1"/>
  <c r="M8013" i="3"/>
  <c r="N8013" i="3" s="1"/>
  <c r="M8026" i="3"/>
  <c r="N8026" i="3" s="1"/>
  <c r="M8016" i="3"/>
  <c r="N8016" i="3" s="1"/>
  <c r="M8029" i="3"/>
  <c r="N8029" i="3" s="1"/>
  <c r="M8006" i="3"/>
  <c r="N8006" i="3" s="1"/>
  <c r="M8032" i="3"/>
  <c r="N8032" i="3" s="1"/>
  <c r="M8010" i="3"/>
  <c r="N8010" i="3" s="1"/>
  <c r="M8022" i="3"/>
  <c r="N8022" i="3" s="1"/>
  <c r="M7882" i="3"/>
  <c r="N7882" i="3" s="1"/>
  <c r="M7889" i="3"/>
  <c r="N7889" i="3" s="1"/>
  <c r="M7883" i="3"/>
  <c r="N7883" i="3" s="1"/>
  <c r="M7886" i="3"/>
  <c r="N7886" i="3" s="1"/>
  <c r="M7884" i="3"/>
  <c r="N7884" i="3" s="1"/>
  <c r="M7887" i="3"/>
  <c r="N7887" i="3" s="1"/>
  <c r="M7890" i="3"/>
  <c r="N7890" i="3" s="1"/>
  <c r="M7885" i="3"/>
  <c r="N7885" i="3" s="1"/>
  <c r="M7888" i="3"/>
  <c r="N7888" i="3" s="1"/>
  <c r="M7891" i="3"/>
  <c r="N7891" i="3" s="1"/>
  <c r="M7540" i="3"/>
  <c r="N7540" i="3" s="1"/>
  <c r="M7543" i="3"/>
  <c r="N7543" i="3" s="1"/>
  <c r="M7546" i="3"/>
  <c r="N7546" i="3" s="1"/>
  <c r="M7553" i="3"/>
  <c r="N7553" i="3" s="1"/>
  <c r="M7556" i="3"/>
  <c r="N7556" i="3" s="1"/>
  <c r="M7559" i="3"/>
  <c r="N7559" i="3" s="1"/>
  <c r="M7562" i="3"/>
  <c r="N7562" i="3" s="1"/>
  <c r="M7569" i="3"/>
  <c r="N7569" i="3" s="1"/>
  <c r="M7572" i="3"/>
  <c r="N7572" i="3" s="1"/>
  <c r="M7575" i="3"/>
  <c r="N7575" i="3" s="1"/>
  <c r="M7578" i="3"/>
  <c r="N7578" i="3" s="1"/>
  <c r="M7585" i="3"/>
  <c r="N7585" i="3" s="1"/>
  <c r="M7588" i="3"/>
  <c r="N7588" i="3" s="1"/>
  <c r="M7591" i="3"/>
  <c r="N7591" i="3" s="1"/>
  <c r="M7594" i="3"/>
  <c r="N7594" i="3" s="1"/>
  <c r="M7541" i="3"/>
  <c r="N7541" i="3" s="1"/>
  <c r="M7544" i="3"/>
  <c r="N7544" i="3" s="1"/>
  <c r="M7547" i="3"/>
  <c r="N7547" i="3" s="1"/>
  <c r="M7550" i="3"/>
  <c r="N7550" i="3" s="1"/>
  <c r="M7557" i="3"/>
  <c r="N7557" i="3" s="1"/>
  <c r="M7560" i="3"/>
  <c r="N7560" i="3" s="1"/>
  <c r="M7563" i="3"/>
  <c r="N7563" i="3" s="1"/>
  <c r="M7566" i="3"/>
  <c r="N7566" i="3" s="1"/>
  <c r="M7573" i="3"/>
  <c r="N7573" i="3" s="1"/>
  <c r="M7576" i="3"/>
  <c r="N7576" i="3" s="1"/>
  <c r="M7579" i="3"/>
  <c r="N7579" i="3" s="1"/>
  <c r="M7582" i="3"/>
  <c r="N7582" i="3" s="1"/>
  <c r="M7589" i="3"/>
  <c r="N7589" i="3" s="1"/>
  <c r="M7592" i="3"/>
  <c r="N7592" i="3" s="1"/>
  <c r="M7595" i="3"/>
  <c r="N7595" i="3" s="1"/>
  <c r="M7545" i="3"/>
  <c r="N7545" i="3" s="1"/>
  <c r="M7548" i="3"/>
  <c r="N7548" i="3" s="1"/>
  <c r="M7551" i="3"/>
  <c r="N7551" i="3" s="1"/>
  <c r="M7554" i="3"/>
  <c r="N7554" i="3" s="1"/>
  <c r="M7561" i="3"/>
  <c r="N7561" i="3" s="1"/>
  <c r="M7564" i="3"/>
  <c r="N7564" i="3" s="1"/>
  <c r="M7567" i="3"/>
  <c r="N7567" i="3" s="1"/>
  <c r="M7570" i="3"/>
  <c r="N7570" i="3" s="1"/>
  <c r="M7577" i="3"/>
  <c r="N7577" i="3" s="1"/>
  <c r="M7580" i="3"/>
  <c r="N7580" i="3" s="1"/>
  <c r="M7583" i="3"/>
  <c r="N7583" i="3" s="1"/>
  <c r="M7586" i="3"/>
  <c r="N7586" i="3" s="1"/>
  <c r="M7593" i="3"/>
  <c r="N7593" i="3" s="1"/>
  <c r="M7596" i="3"/>
  <c r="N7596" i="3" s="1"/>
  <c r="M7552" i="3"/>
  <c r="N7552" i="3" s="1"/>
  <c r="M7565" i="3"/>
  <c r="N7565" i="3" s="1"/>
  <c r="M7590" i="3"/>
  <c r="N7590" i="3" s="1"/>
  <c r="M7542" i="3"/>
  <c r="N7542" i="3" s="1"/>
  <c r="M7555" i="3"/>
  <c r="N7555" i="3" s="1"/>
  <c r="M7568" i="3"/>
  <c r="N7568" i="3" s="1"/>
  <c r="M7581" i="3"/>
  <c r="N7581" i="3" s="1"/>
  <c r="M7558" i="3"/>
  <c r="N7558" i="3" s="1"/>
  <c r="M7571" i="3"/>
  <c r="N7571" i="3" s="1"/>
  <c r="M7584" i="3"/>
  <c r="N7584" i="3" s="1"/>
  <c r="M7549" i="3"/>
  <c r="N7549" i="3" s="1"/>
  <c r="M7574" i="3"/>
  <c r="N7574" i="3" s="1"/>
  <c r="M7587" i="3"/>
  <c r="N7587" i="3" s="1"/>
  <c r="M7239" i="3"/>
  <c r="N7239" i="3" s="1"/>
  <c r="M7242" i="3"/>
  <c r="N7242" i="3" s="1"/>
  <c r="M7249" i="3"/>
  <c r="N7249" i="3" s="1"/>
  <c r="M7252" i="3"/>
  <c r="N7252" i="3" s="1"/>
  <c r="M7255" i="3"/>
  <c r="N7255" i="3" s="1"/>
  <c r="M7258" i="3"/>
  <c r="N7258" i="3" s="1"/>
  <c r="M7265" i="3"/>
  <c r="N7265" i="3" s="1"/>
  <c r="M7268" i="3"/>
  <c r="N7268" i="3" s="1"/>
  <c r="M7271" i="3"/>
  <c r="N7271" i="3" s="1"/>
  <c r="M7274" i="3"/>
  <c r="N7274" i="3" s="1"/>
  <c r="M7281" i="3"/>
  <c r="N7281" i="3" s="1"/>
  <c r="M7284" i="3"/>
  <c r="N7284" i="3" s="1"/>
  <c r="M7287" i="3"/>
  <c r="N7287" i="3" s="1"/>
  <c r="M7290" i="3"/>
  <c r="N7290" i="3" s="1"/>
  <c r="M7297" i="3"/>
  <c r="N7297" i="3" s="1"/>
  <c r="M7237" i="3"/>
  <c r="N7237" i="3" s="1"/>
  <c r="M7240" i="3"/>
  <c r="N7240" i="3" s="1"/>
  <c r="M7243" i="3"/>
  <c r="N7243" i="3" s="1"/>
  <c r="M7246" i="3"/>
  <c r="N7246" i="3" s="1"/>
  <c r="M7253" i="3"/>
  <c r="N7253" i="3" s="1"/>
  <c r="M7256" i="3"/>
  <c r="N7256" i="3" s="1"/>
  <c r="M7259" i="3"/>
  <c r="N7259" i="3" s="1"/>
  <c r="M7262" i="3"/>
  <c r="N7262" i="3" s="1"/>
  <c r="M7269" i="3"/>
  <c r="N7269" i="3" s="1"/>
  <c r="M7272" i="3"/>
  <c r="N7272" i="3" s="1"/>
  <c r="M7275" i="3"/>
  <c r="N7275" i="3" s="1"/>
  <c r="M7278" i="3"/>
  <c r="N7278" i="3" s="1"/>
  <c r="M7285" i="3"/>
  <c r="N7285" i="3" s="1"/>
  <c r="M7288" i="3"/>
  <c r="N7288" i="3" s="1"/>
  <c r="M7291" i="3"/>
  <c r="N7291" i="3" s="1"/>
  <c r="M7294" i="3"/>
  <c r="N7294" i="3" s="1"/>
  <c r="M7241" i="3"/>
  <c r="N7241" i="3" s="1"/>
  <c r="M7244" i="3"/>
  <c r="N7244" i="3" s="1"/>
  <c r="M7247" i="3"/>
  <c r="N7247" i="3" s="1"/>
  <c r="M7250" i="3"/>
  <c r="N7250" i="3" s="1"/>
  <c r="M7257" i="3"/>
  <c r="N7257" i="3" s="1"/>
  <c r="M7260" i="3"/>
  <c r="N7260" i="3" s="1"/>
  <c r="M7263" i="3"/>
  <c r="N7263" i="3" s="1"/>
  <c r="M7266" i="3"/>
  <c r="N7266" i="3" s="1"/>
  <c r="M7273" i="3"/>
  <c r="N7273" i="3" s="1"/>
  <c r="M7276" i="3"/>
  <c r="N7276" i="3" s="1"/>
  <c r="M7279" i="3"/>
  <c r="N7279" i="3" s="1"/>
  <c r="M7282" i="3"/>
  <c r="N7282" i="3" s="1"/>
  <c r="M7289" i="3"/>
  <c r="N7289" i="3" s="1"/>
  <c r="M7292" i="3"/>
  <c r="N7292" i="3" s="1"/>
  <c r="M7295" i="3"/>
  <c r="N7295" i="3" s="1"/>
  <c r="M7238" i="3"/>
  <c r="N7238" i="3" s="1"/>
  <c r="M7245" i="3"/>
  <c r="N7245" i="3" s="1"/>
  <c r="M7248" i="3"/>
  <c r="N7248" i="3" s="1"/>
  <c r="M7251" i="3"/>
  <c r="N7251" i="3" s="1"/>
  <c r="M7254" i="3"/>
  <c r="N7254" i="3" s="1"/>
  <c r="M7261" i="3"/>
  <c r="N7261" i="3" s="1"/>
  <c r="M7264" i="3"/>
  <c r="N7264" i="3" s="1"/>
  <c r="M7267" i="3"/>
  <c r="N7267" i="3" s="1"/>
  <c r="M7270" i="3"/>
  <c r="N7270" i="3" s="1"/>
  <c r="M7277" i="3"/>
  <c r="N7277" i="3" s="1"/>
  <c r="M7280" i="3"/>
  <c r="N7280" i="3" s="1"/>
  <c r="M7283" i="3"/>
  <c r="N7283" i="3" s="1"/>
  <c r="M7286" i="3"/>
  <c r="N7286" i="3" s="1"/>
  <c r="M7293" i="3"/>
  <c r="N7293" i="3" s="1"/>
  <c r="M7296" i="3"/>
  <c r="N7296" i="3" s="1"/>
  <c r="M6837" i="3"/>
  <c r="N6837" i="3" s="1"/>
  <c r="M6842" i="3"/>
  <c r="N6842" i="3" s="1"/>
  <c r="M6845" i="3"/>
  <c r="N6845" i="3" s="1"/>
  <c r="M6850" i="3"/>
  <c r="N6850" i="3" s="1"/>
  <c r="M6853" i="3"/>
  <c r="N6853" i="3" s="1"/>
  <c r="M6838" i="3"/>
  <c r="N6838" i="3" s="1"/>
  <c r="M6841" i="3"/>
  <c r="N6841" i="3" s="1"/>
  <c r="M6846" i="3"/>
  <c r="N6846" i="3" s="1"/>
  <c r="M6849" i="3"/>
  <c r="N6849" i="3" s="1"/>
  <c r="M6854" i="3"/>
  <c r="N6854" i="3" s="1"/>
  <c r="M6819" i="3"/>
  <c r="N6819" i="3" s="1"/>
  <c r="M6823" i="3"/>
  <c r="N6823" i="3" s="1"/>
  <c r="M6827" i="3"/>
  <c r="N6827" i="3" s="1"/>
  <c r="M6831" i="3"/>
  <c r="N6831" i="3" s="1"/>
  <c r="M6835" i="3"/>
  <c r="N6835" i="3" s="1"/>
  <c r="M6840" i="3"/>
  <c r="N6840" i="3" s="1"/>
  <c r="M6851" i="3"/>
  <c r="N6851" i="3" s="1"/>
  <c r="M6816" i="3"/>
  <c r="N6816" i="3" s="1"/>
  <c r="M6820" i="3"/>
  <c r="N6820" i="3" s="1"/>
  <c r="M6824" i="3"/>
  <c r="N6824" i="3" s="1"/>
  <c r="M6828" i="3"/>
  <c r="N6828" i="3" s="1"/>
  <c r="M6832" i="3"/>
  <c r="N6832" i="3" s="1"/>
  <c r="M6836" i="3"/>
  <c r="N6836" i="3" s="1"/>
  <c r="M6847" i="3"/>
  <c r="N6847" i="3" s="1"/>
  <c r="M6852" i="3"/>
  <c r="N6852" i="3" s="1"/>
  <c r="M6817" i="3"/>
  <c r="N6817" i="3" s="1"/>
  <c r="M6821" i="3"/>
  <c r="N6821" i="3" s="1"/>
  <c r="M6825" i="3"/>
  <c r="N6825" i="3" s="1"/>
  <c r="M6829" i="3"/>
  <c r="N6829" i="3" s="1"/>
  <c r="M6833" i="3"/>
  <c r="N6833" i="3" s="1"/>
  <c r="M6843" i="3"/>
  <c r="N6843" i="3" s="1"/>
  <c r="M6848" i="3"/>
  <c r="N6848" i="3" s="1"/>
  <c r="M6818" i="3"/>
  <c r="N6818" i="3" s="1"/>
  <c r="M6822" i="3"/>
  <c r="N6822" i="3" s="1"/>
  <c r="M6826" i="3"/>
  <c r="N6826" i="3" s="1"/>
  <c r="M6830" i="3"/>
  <c r="N6830" i="3" s="1"/>
  <c r="M6834" i="3"/>
  <c r="N6834" i="3" s="1"/>
  <c r="M6839" i="3"/>
  <c r="N6839" i="3" s="1"/>
  <c r="M6844" i="3"/>
  <c r="N6844" i="3" s="1"/>
  <c r="M6855" i="3"/>
  <c r="N6855" i="3" s="1"/>
  <c r="M6597" i="3"/>
  <c r="N6597" i="3" s="1"/>
  <c r="M6600" i="3"/>
  <c r="N6600" i="3" s="1"/>
  <c r="M6607" i="3"/>
  <c r="N6607" i="3" s="1"/>
  <c r="M6610" i="3"/>
  <c r="N6610" i="3" s="1"/>
  <c r="M6613" i="3"/>
  <c r="N6613" i="3" s="1"/>
  <c r="M6616" i="3"/>
  <c r="N6616" i="3" s="1"/>
  <c r="M6623" i="3"/>
  <c r="N6623" i="3" s="1"/>
  <c r="M6626" i="3"/>
  <c r="N6626" i="3" s="1"/>
  <c r="M6629" i="3"/>
  <c r="N6629" i="3" s="1"/>
  <c r="M6632" i="3"/>
  <c r="N6632" i="3" s="1"/>
  <c r="M6639" i="3"/>
  <c r="N6639" i="3" s="1"/>
  <c r="M6642" i="3"/>
  <c r="N6642" i="3" s="1"/>
  <c r="M6645" i="3"/>
  <c r="N6645" i="3" s="1"/>
  <c r="M6648" i="3"/>
  <c r="N6648" i="3" s="1"/>
  <c r="M6655" i="3"/>
  <c r="N6655" i="3" s="1"/>
  <c r="M6658" i="3"/>
  <c r="N6658" i="3" s="1"/>
  <c r="M6661" i="3"/>
  <c r="N6661" i="3" s="1"/>
  <c r="M6664" i="3"/>
  <c r="N6664" i="3" s="1"/>
  <c r="M6666" i="3"/>
  <c r="N6666" i="3" s="1"/>
  <c r="M6668" i="3"/>
  <c r="N6668" i="3" s="1"/>
  <c r="M6598" i="3"/>
  <c r="N6598" i="3" s="1"/>
  <c r="M6601" i="3"/>
  <c r="N6601" i="3" s="1"/>
  <c r="M6604" i="3"/>
  <c r="N6604" i="3" s="1"/>
  <c r="M6611" i="3"/>
  <c r="N6611" i="3" s="1"/>
  <c r="M6614" i="3"/>
  <c r="N6614" i="3" s="1"/>
  <c r="M6617" i="3"/>
  <c r="N6617" i="3" s="1"/>
  <c r="M6620" i="3"/>
  <c r="N6620" i="3" s="1"/>
  <c r="M6627" i="3"/>
  <c r="N6627" i="3" s="1"/>
  <c r="M6630" i="3"/>
  <c r="N6630" i="3" s="1"/>
  <c r="M6633" i="3"/>
  <c r="N6633" i="3" s="1"/>
  <c r="M6636" i="3"/>
  <c r="N6636" i="3" s="1"/>
  <c r="M6643" i="3"/>
  <c r="N6643" i="3" s="1"/>
  <c r="M6646" i="3"/>
  <c r="N6646" i="3" s="1"/>
  <c r="M6649" i="3"/>
  <c r="N6649" i="3" s="1"/>
  <c r="M6652" i="3"/>
  <c r="N6652" i="3" s="1"/>
  <c r="M6659" i="3"/>
  <c r="N6659" i="3" s="1"/>
  <c r="M6662" i="3"/>
  <c r="N6662" i="3" s="1"/>
  <c r="M6599" i="3"/>
  <c r="N6599" i="3" s="1"/>
  <c r="M6602" i="3"/>
  <c r="N6602" i="3" s="1"/>
  <c r="M6605" i="3"/>
  <c r="N6605" i="3" s="1"/>
  <c r="M6608" i="3"/>
  <c r="N6608" i="3" s="1"/>
  <c r="M6615" i="3"/>
  <c r="N6615" i="3" s="1"/>
  <c r="M6618" i="3"/>
  <c r="N6618" i="3" s="1"/>
  <c r="M6621" i="3"/>
  <c r="N6621" i="3" s="1"/>
  <c r="M6624" i="3"/>
  <c r="N6624" i="3" s="1"/>
  <c r="M6631" i="3"/>
  <c r="N6631" i="3" s="1"/>
  <c r="M6634" i="3"/>
  <c r="N6634" i="3" s="1"/>
  <c r="M6637" i="3"/>
  <c r="N6637" i="3" s="1"/>
  <c r="M6640" i="3"/>
  <c r="N6640" i="3" s="1"/>
  <c r="M6647" i="3"/>
  <c r="N6647" i="3" s="1"/>
  <c r="M6650" i="3"/>
  <c r="N6650" i="3" s="1"/>
  <c r="M6653" i="3"/>
  <c r="N6653" i="3" s="1"/>
  <c r="M6656" i="3"/>
  <c r="N6656" i="3" s="1"/>
  <c r="M6663" i="3"/>
  <c r="N6663" i="3" s="1"/>
  <c r="M6665" i="3"/>
  <c r="N6665" i="3" s="1"/>
  <c r="M6667" i="3"/>
  <c r="N6667" i="3" s="1"/>
  <c r="M6669" i="3"/>
  <c r="N6669" i="3" s="1"/>
  <c r="M6603" i="3"/>
  <c r="N6603" i="3" s="1"/>
  <c r="M6606" i="3"/>
  <c r="N6606" i="3" s="1"/>
  <c r="M6609" i="3"/>
  <c r="N6609" i="3" s="1"/>
  <c r="M6612" i="3"/>
  <c r="N6612" i="3" s="1"/>
  <c r="M6619" i="3"/>
  <c r="N6619" i="3" s="1"/>
  <c r="M6622" i="3"/>
  <c r="N6622" i="3" s="1"/>
  <c r="M6625" i="3"/>
  <c r="N6625" i="3" s="1"/>
  <c r="M6628" i="3"/>
  <c r="N6628" i="3" s="1"/>
  <c r="M6635" i="3"/>
  <c r="N6635" i="3" s="1"/>
  <c r="M6638" i="3"/>
  <c r="N6638" i="3" s="1"/>
  <c r="M6641" i="3"/>
  <c r="N6641" i="3" s="1"/>
  <c r="M6644" i="3"/>
  <c r="N6644" i="3" s="1"/>
  <c r="M6651" i="3"/>
  <c r="N6651" i="3" s="1"/>
  <c r="M6654" i="3"/>
  <c r="N6654" i="3" s="1"/>
  <c r="M6657" i="3"/>
  <c r="N6657" i="3" s="1"/>
  <c r="M6660" i="3"/>
  <c r="N6660" i="3" s="1"/>
  <c r="M6162" i="3"/>
  <c r="N6162" i="3" s="1"/>
  <c r="M6165" i="3"/>
  <c r="N6165" i="3" s="1"/>
  <c r="M6168" i="3"/>
  <c r="N6168" i="3" s="1"/>
  <c r="M6175" i="3"/>
  <c r="N6175" i="3" s="1"/>
  <c r="M6178" i="3"/>
  <c r="N6178" i="3" s="1"/>
  <c r="M6181" i="3"/>
  <c r="N6181" i="3" s="1"/>
  <c r="M6184" i="3"/>
  <c r="N6184" i="3" s="1"/>
  <c r="M6191" i="3"/>
  <c r="N6191" i="3" s="1"/>
  <c r="M6194" i="3"/>
  <c r="N6194" i="3" s="1"/>
  <c r="M6197" i="3"/>
  <c r="N6197" i="3" s="1"/>
  <c r="M6200" i="3"/>
  <c r="N6200" i="3" s="1"/>
  <c r="M6207" i="3"/>
  <c r="N6207" i="3" s="1"/>
  <c r="M6210" i="3"/>
  <c r="N6210" i="3" s="1"/>
  <c r="M6213" i="3"/>
  <c r="N6213" i="3" s="1"/>
  <c r="M6216" i="3"/>
  <c r="N6216" i="3" s="1"/>
  <c r="M6223" i="3"/>
  <c r="N6223" i="3" s="1"/>
  <c r="M6226" i="3"/>
  <c r="N6226" i="3" s="1"/>
  <c r="M6229" i="3"/>
  <c r="N6229" i="3" s="1"/>
  <c r="M6232" i="3"/>
  <c r="N6232" i="3" s="1"/>
  <c r="M6239" i="3"/>
  <c r="N6239" i="3" s="1"/>
  <c r="M6242" i="3"/>
  <c r="N6242" i="3" s="1"/>
  <c r="M6245" i="3"/>
  <c r="N6245" i="3" s="1"/>
  <c r="M6248" i="3"/>
  <c r="N6248" i="3" s="1"/>
  <c r="M6255" i="3"/>
  <c r="N6255" i="3" s="1"/>
  <c r="M6258" i="3"/>
  <c r="N6258" i="3" s="1"/>
  <c r="M6261" i="3"/>
  <c r="N6261" i="3" s="1"/>
  <c r="M6264" i="3"/>
  <c r="N6264" i="3" s="1"/>
  <c r="M6271" i="3"/>
  <c r="N6271" i="3" s="1"/>
  <c r="M6274" i="3"/>
  <c r="N6274" i="3" s="1"/>
  <c r="M6277" i="3"/>
  <c r="N6277" i="3" s="1"/>
  <c r="M6280" i="3"/>
  <c r="N6280" i="3" s="1"/>
  <c r="M6287" i="3"/>
  <c r="N6287" i="3" s="1"/>
  <c r="M6290" i="3"/>
  <c r="N6290" i="3" s="1"/>
  <c r="M6293" i="3"/>
  <c r="N6293" i="3" s="1"/>
  <c r="M6296" i="3"/>
  <c r="N6296" i="3" s="1"/>
  <c r="M6303" i="3"/>
  <c r="N6303" i="3" s="1"/>
  <c r="M6306" i="3"/>
  <c r="N6306" i="3" s="1"/>
  <c r="M6309" i="3"/>
  <c r="N6309" i="3" s="1"/>
  <c r="M6312" i="3"/>
  <c r="N6312" i="3" s="1"/>
  <c r="M6319" i="3"/>
  <c r="N6319" i="3" s="1"/>
  <c r="M6322" i="3"/>
  <c r="N6322" i="3" s="1"/>
  <c r="M6325" i="3"/>
  <c r="N6325" i="3" s="1"/>
  <c r="M6328" i="3"/>
  <c r="N6328" i="3" s="1"/>
  <c r="M6335" i="3"/>
  <c r="N6335" i="3" s="1"/>
  <c r="M6338" i="3"/>
  <c r="N6338" i="3" s="1"/>
  <c r="M6341" i="3"/>
  <c r="N6341" i="3" s="1"/>
  <c r="M6344" i="3"/>
  <c r="N6344" i="3" s="1"/>
  <c r="M6351" i="3"/>
  <c r="N6351" i="3" s="1"/>
  <c r="M6354" i="3"/>
  <c r="N6354" i="3" s="1"/>
  <c r="M6357" i="3"/>
  <c r="N6357" i="3" s="1"/>
  <c r="M6360" i="3"/>
  <c r="N6360" i="3" s="1"/>
  <c r="M6367" i="3"/>
  <c r="N6367" i="3" s="1"/>
  <c r="M6370" i="3"/>
  <c r="N6370" i="3" s="1"/>
  <c r="M6373" i="3"/>
  <c r="N6373" i="3" s="1"/>
  <c r="M6376" i="3"/>
  <c r="N6376" i="3" s="1"/>
  <c r="M6383" i="3"/>
  <c r="N6383" i="3" s="1"/>
  <c r="M6386" i="3"/>
  <c r="N6386" i="3" s="1"/>
  <c r="M6389" i="3"/>
  <c r="N6389" i="3" s="1"/>
  <c r="M6392" i="3"/>
  <c r="N6392" i="3" s="1"/>
  <c r="M6163" i="3"/>
  <c r="N6163" i="3" s="1"/>
  <c r="M6166" i="3"/>
  <c r="N6166" i="3" s="1"/>
  <c r="M6169" i="3"/>
  <c r="N6169" i="3" s="1"/>
  <c r="M6172" i="3"/>
  <c r="N6172" i="3" s="1"/>
  <c r="M6179" i="3"/>
  <c r="N6179" i="3" s="1"/>
  <c r="M6182" i="3"/>
  <c r="N6182" i="3" s="1"/>
  <c r="M6185" i="3"/>
  <c r="N6185" i="3" s="1"/>
  <c r="M6188" i="3"/>
  <c r="N6188" i="3" s="1"/>
  <c r="M6195" i="3"/>
  <c r="N6195" i="3" s="1"/>
  <c r="M6198" i="3"/>
  <c r="N6198" i="3" s="1"/>
  <c r="M6201" i="3"/>
  <c r="N6201" i="3" s="1"/>
  <c r="M6204" i="3"/>
  <c r="N6204" i="3" s="1"/>
  <c r="M6211" i="3"/>
  <c r="N6211" i="3" s="1"/>
  <c r="M6214" i="3"/>
  <c r="N6214" i="3" s="1"/>
  <c r="M6217" i="3"/>
  <c r="N6217" i="3" s="1"/>
  <c r="M6220" i="3"/>
  <c r="N6220" i="3" s="1"/>
  <c r="M6227" i="3"/>
  <c r="N6227" i="3" s="1"/>
  <c r="M6230" i="3"/>
  <c r="N6230" i="3" s="1"/>
  <c r="M6233" i="3"/>
  <c r="N6233" i="3" s="1"/>
  <c r="M6236" i="3"/>
  <c r="N6236" i="3" s="1"/>
  <c r="M6243" i="3"/>
  <c r="N6243" i="3" s="1"/>
  <c r="M6246" i="3"/>
  <c r="N6246" i="3" s="1"/>
  <c r="M6249" i="3"/>
  <c r="N6249" i="3" s="1"/>
  <c r="M6252" i="3"/>
  <c r="N6252" i="3" s="1"/>
  <c r="M6259" i="3"/>
  <c r="N6259" i="3" s="1"/>
  <c r="M6262" i="3"/>
  <c r="N6262" i="3" s="1"/>
  <c r="M6265" i="3"/>
  <c r="N6265" i="3" s="1"/>
  <c r="M6268" i="3"/>
  <c r="N6268" i="3" s="1"/>
  <c r="M6275" i="3"/>
  <c r="N6275" i="3" s="1"/>
  <c r="M6278" i="3"/>
  <c r="N6278" i="3" s="1"/>
  <c r="M6281" i="3"/>
  <c r="N6281" i="3" s="1"/>
  <c r="M6284" i="3"/>
  <c r="N6284" i="3" s="1"/>
  <c r="M6291" i="3"/>
  <c r="N6291" i="3" s="1"/>
  <c r="M6294" i="3"/>
  <c r="N6294" i="3" s="1"/>
  <c r="M6297" i="3"/>
  <c r="N6297" i="3" s="1"/>
  <c r="M6300" i="3"/>
  <c r="N6300" i="3" s="1"/>
  <c r="M6307" i="3"/>
  <c r="N6307" i="3" s="1"/>
  <c r="M6310" i="3"/>
  <c r="N6310" i="3" s="1"/>
  <c r="M6313" i="3"/>
  <c r="N6313" i="3" s="1"/>
  <c r="M6316" i="3"/>
  <c r="N6316" i="3" s="1"/>
  <c r="M6323" i="3"/>
  <c r="N6323" i="3" s="1"/>
  <c r="M6326" i="3"/>
  <c r="N6326" i="3" s="1"/>
  <c r="M6329" i="3"/>
  <c r="N6329" i="3" s="1"/>
  <c r="M6332" i="3"/>
  <c r="N6332" i="3" s="1"/>
  <c r="M6339" i="3"/>
  <c r="N6339" i="3" s="1"/>
  <c r="M6342" i="3"/>
  <c r="N6342" i="3" s="1"/>
  <c r="M6345" i="3"/>
  <c r="N6345" i="3" s="1"/>
  <c r="M6348" i="3"/>
  <c r="N6348" i="3" s="1"/>
  <c r="M6355" i="3"/>
  <c r="N6355" i="3" s="1"/>
  <c r="M6358" i="3"/>
  <c r="N6358" i="3" s="1"/>
  <c r="M6361" i="3"/>
  <c r="N6361" i="3" s="1"/>
  <c r="M6364" i="3"/>
  <c r="N6364" i="3" s="1"/>
  <c r="M6371" i="3"/>
  <c r="N6371" i="3" s="1"/>
  <c r="M6374" i="3"/>
  <c r="N6374" i="3" s="1"/>
  <c r="M6377" i="3"/>
  <c r="N6377" i="3" s="1"/>
  <c r="M6380" i="3"/>
  <c r="N6380" i="3" s="1"/>
  <c r="M6387" i="3"/>
  <c r="N6387" i="3" s="1"/>
  <c r="M6390" i="3"/>
  <c r="N6390" i="3" s="1"/>
  <c r="M6393" i="3"/>
  <c r="N6393" i="3" s="1"/>
  <c r="M6396" i="3"/>
  <c r="N6396" i="3" s="1"/>
  <c r="M6167" i="3"/>
  <c r="N6167" i="3" s="1"/>
  <c r="M6170" i="3"/>
  <c r="N6170" i="3" s="1"/>
  <c r="M6173" i="3"/>
  <c r="N6173" i="3" s="1"/>
  <c r="M6176" i="3"/>
  <c r="N6176" i="3" s="1"/>
  <c r="M6183" i="3"/>
  <c r="N6183" i="3" s="1"/>
  <c r="M6186" i="3"/>
  <c r="N6186" i="3" s="1"/>
  <c r="M6189" i="3"/>
  <c r="N6189" i="3" s="1"/>
  <c r="M6192" i="3"/>
  <c r="N6192" i="3" s="1"/>
  <c r="M6199" i="3"/>
  <c r="N6199" i="3" s="1"/>
  <c r="M6202" i="3"/>
  <c r="N6202" i="3" s="1"/>
  <c r="M6205" i="3"/>
  <c r="N6205" i="3" s="1"/>
  <c r="M6208" i="3"/>
  <c r="N6208" i="3" s="1"/>
  <c r="M6215" i="3"/>
  <c r="N6215" i="3" s="1"/>
  <c r="M6218" i="3"/>
  <c r="N6218" i="3" s="1"/>
  <c r="M6221" i="3"/>
  <c r="N6221" i="3" s="1"/>
  <c r="M6224" i="3"/>
  <c r="N6224" i="3" s="1"/>
  <c r="M6231" i="3"/>
  <c r="N6231" i="3" s="1"/>
  <c r="M6234" i="3"/>
  <c r="N6234" i="3" s="1"/>
  <c r="M6237" i="3"/>
  <c r="N6237" i="3" s="1"/>
  <c r="M6240" i="3"/>
  <c r="N6240" i="3" s="1"/>
  <c r="M6247" i="3"/>
  <c r="N6247" i="3" s="1"/>
  <c r="M6250" i="3"/>
  <c r="N6250" i="3" s="1"/>
  <c r="M6253" i="3"/>
  <c r="N6253" i="3" s="1"/>
  <c r="M6256" i="3"/>
  <c r="N6256" i="3" s="1"/>
  <c r="M6263" i="3"/>
  <c r="N6263" i="3" s="1"/>
  <c r="M6266" i="3"/>
  <c r="N6266" i="3" s="1"/>
  <c r="M6269" i="3"/>
  <c r="N6269" i="3" s="1"/>
  <c r="M6272" i="3"/>
  <c r="N6272" i="3" s="1"/>
  <c r="M6279" i="3"/>
  <c r="N6279" i="3" s="1"/>
  <c r="M6282" i="3"/>
  <c r="N6282" i="3" s="1"/>
  <c r="M6285" i="3"/>
  <c r="N6285" i="3" s="1"/>
  <c r="M6288" i="3"/>
  <c r="N6288" i="3" s="1"/>
  <c r="M6295" i="3"/>
  <c r="N6295" i="3" s="1"/>
  <c r="M6298" i="3"/>
  <c r="N6298" i="3" s="1"/>
  <c r="M6301" i="3"/>
  <c r="N6301" i="3" s="1"/>
  <c r="M6304" i="3"/>
  <c r="N6304" i="3" s="1"/>
  <c r="M6311" i="3"/>
  <c r="N6311" i="3" s="1"/>
  <c r="M6314" i="3"/>
  <c r="N6314" i="3" s="1"/>
  <c r="M6317" i="3"/>
  <c r="N6317" i="3" s="1"/>
  <c r="M6320" i="3"/>
  <c r="N6320" i="3" s="1"/>
  <c r="M6327" i="3"/>
  <c r="N6327" i="3" s="1"/>
  <c r="M6330" i="3"/>
  <c r="N6330" i="3" s="1"/>
  <c r="M6333" i="3"/>
  <c r="N6333" i="3" s="1"/>
  <c r="M6336" i="3"/>
  <c r="N6336" i="3" s="1"/>
  <c r="M6343" i="3"/>
  <c r="N6343" i="3" s="1"/>
  <c r="M6346" i="3"/>
  <c r="N6346" i="3" s="1"/>
  <c r="M6349" i="3"/>
  <c r="N6349" i="3" s="1"/>
  <c r="M6352" i="3"/>
  <c r="N6352" i="3" s="1"/>
  <c r="M6359" i="3"/>
  <c r="N6359" i="3" s="1"/>
  <c r="M6362" i="3"/>
  <c r="N6362" i="3" s="1"/>
  <c r="M6365" i="3"/>
  <c r="N6365" i="3" s="1"/>
  <c r="M6368" i="3"/>
  <c r="N6368" i="3" s="1"/>
  <c r="M6375" i="3"/>
  <c r="N6375" i="3" s="1"/>
  <c r="M6378" i="3"/>
  <c r="N6378" i="3" s="1"/>
  <c r="M6381" i="3"/>
  <c r="N6381" i="3" s="1"/>
  <c r="M6384" i="3"/>
  <c r="N6384" i="3" s="1"/>
  <c r="M6391" i="3"/>
  <c r="N6391" i="3" s="1"/>
  <c r="M6394" i="3"/>
  <c r="N6394" i="3" s="1"/>
  <c r="M6397" i="3"/>
  <c r="N6397" i="3" s="1"/>
  <c r="M6161" i="3"/>
  <c r="N6161" i="3" s="1"/>
  <c r="M6164" i="3"/>
  <c r="N6164" i="3" s="1"/>
  <c r="M6171" i="3"/>
  <c r="N6171" i="3" s="1"/>
  <c r="M6174" i="3"/>
  <c r="N6174" i="3" s="1"/>
  <c r="M6177" i="3"/>
  <c r="N6177" i="3" s="1"/>
  <c r="M6180" i="3"/>
  <c r="N6180" i="3" s="1"/>
  <c r="M6187" i="3"/>
  <c r="N6187" i="3" s="1"/>
  <c r="M6190" i="3"/>
  <c r="N6190" i="3" s="1"/>
  <c r="M6193" i="3"/>
  <c r="N6193" i="3" s="1"/>
  <c r="M6196" i="3"/>
  <c r="N6196" i="3" s="1"/>
  <c r="M6203" i="3"/>
  <c r="N6203" i="3" s="1"/>
  <c r="M6206" i="3"/>
  <c r="N6206" i="3" s="1"/>
  <c r="M6209" i="3"/>
  <c r="N6209" i="3" s="1"/>
  <c r="M6212" i="3"/>
  <c r="N6212" i="3" s="1"/>
  <c r="M6219" i="3"/>
  <c r="N6219" i="3" s="1"/>
  <c r="M6222" i="3"/>
  <c r="N6222" i="3" s="1"/>
  <c r="M6225" i="3"/>
  <c r="N6225" i="3" s="1"/>
  <c r="M6228" i="3"/>
  <c r="N6228" i="3" s="1"/>
  <c r="M6235" i="3"/>
  <c r="N6235" i="3" s="1"/>
  <c r="M6238" i="3"/>
  <c r="N6238" i="3" s="1"/>
  <c r="M6241" i="3"/>
  <c r="N6241" i="3" s="1"/>
  <c r="M6244" i="3"/>
  <c r="N6244" i="3" s="1"/>
  <c r="M6251" i="3"/>
  <c r="N6251" i="3" s="1"/>
  <c r="M6254" i="3"/>
  <c r="N6254" i="3" s="1"/>
  <c r="M6257" i="3"/>
  <c r="N6257" i="3" s="1"/>
  <c r="M6260" i="3"/>
  <c r="N6260" i="3" s="1"/>
  <c r="M6267" i="3"/>
  <c r="N6267" i="3" s="1"/>
  <c r="M6270" i="3"/>
  <c r="N6270" i="3" s="1"/>
  <c r="M6273" i="3"/>
  <c r="N6273" i="3" s="1"/>
  <c r="M6276" i="3"/>
  <c r="N6276" i="3" s="1"/>
  <c r="M6283" i="3"/>
  <c r="N6283" i="3" s="1"/>
  <c r="M6286" i="3"/>
  <c r="N6286" i="3" s="1"/>
  <c r="M6289" i="3"/>
  <c r="N6289" i="3" s="1"/>
  <c r="M6292" i="3"/>
  <c r="N6292" i="3" s="1"/>
  <c r="M6299" i="3"/>
  <c r="N6299" i="3" s="1"/>
  <c r="M6302" i="3"/>
  <c r="N6302" i="3" s="1"/>
  <c r="M6305" i="3"/>
  <c r="N6305" i="3" s="1"/>
  <c r="M6308" i="3"/>
  <c r="N6308" i="3" s="1"/>
  <c r="M6315" i="3"/>
  <c r="N6315" i="3" s="1"/>
  <c r="M6318" i="3"/>
  <c r="N6318" i="3" s="1"/>
  <c r="M6321" i="3"/>
  <c r="N6321" i="3" s="1"/>
  <c r="M6324" i="3"/>
  <c r="N6324" i="3" s="1"/>
  <c r="M6331" i="3"/>
  <c r="N6331" i="3" s="1"/>
  <c r="M6334" i="3"/>
  <c r="N6334" i="3" s="1"/>
  <c r="M6337" i="3"/>
  <c r="N6337" i="3" s="1"/>
  <c r="M6340" i="3"/>
  <c r="N6340" i="3" s="1"/>
  <c r="M6347" i="3"/>
  <c r="N6347" i="3" s="1"/>
  <c r="M6350" i="3"/>
  <c r="N6350" i="3" s="1"/>
  <c r="M6353" i="3"/>
  <c r="N6353" i="3" s="1"/>
  <c r="M6356" i="3"/>
  <c r="N6356" i="3" s="1"/>
  <c r="M6363" i="3"/>
  <c r="N6363" i="3" s="1"/>
  <c r="M6366" i="3"/>
  <c r="N6366" i="3" s="1"/>
  <c r="M6369" i="3"/>
  <c r="N6369" i="3" s="1"/>
  <c r="M6372" i="3"/>
  <c r="N6372" i="3" s="1"/>
  <c r="M6379" i="3"/>
  <c r="N6379" i="3" s="1"/>
  <c r="M6382" i="3"/>
  <c r="N6382" i="3" s="1"/>
  <c r="M6385" i="3"/>
  <c r="N6385" i="3" s="1"/>
  <c r="M6388" i="3"/>
  <c r="N6388" i="3" s="1"/>
  <c r="M6395" i="3"/>
  <c r="N6395" i="3" s="1"/>
  <c r="M6398" i="3"/>
  <c r="N6398" i="3" s="1"/>
  <c r="M5941" i="3"/>
  <c r="N5941" i="3" s="1"/>
  <c r="M5944" i="3"/>
  <c r="N5944" i="3" s="1"/>
  <c r="M5951" i="3"/>
  <c r="N5951" i="3" s="1"/>
  <c r="M5954" i="3"/>
  <c r="N5954" i="3" s="1"/>
  <c r="M5957" i="3"/>
  <c r="N5957" i="3" s="1"/>
  <c r="M5960" i="3"/>
  <c r="N5960" i="3" s="1"/>
  <c r="M5967" i="3"/>
  <c r="N5967" i="3" s="1"/>
  <c r="M5970" i="3"/>
  <c r="N5970" i="3" s="1"/>
  <c r="M5973" i="3"/>
  <c r="N5973" i="3" s="1"/>
  <c r="M5976" i="3"/>
  <c r="N5976" i="3" s="1"/>
  <c r="M5983" i="3"/>
  <c r="N5983" i="3" s="1"/>
  <c r="M5986" i="3"/>
  <c r="N5986" i="3" s="1"/>
  <c r="M5989" i="3"/>
  <c r="N5989" i="3" s="1"/>
  <c r="M5992" i="3"/>
  <c r="N5992" i="3" s="1"/>
  <c r="M5999" i="3"/>
  <c r="N5999" i="3" s="1"/>
  <c r="M6002" i="3"/>
  <c r="N6002" i="3" s="1"/>
  <c r="M6005" i="3"/>
  <c r="N6005" i="3" s="1"/>
  <c r="M6008" i="3"/>
  <c r="N6008" i="3" s="1"/>
  <c r="M6015" i="3"/>
  <c r="N6015" i="3" s="1"/>
  <c r="M6018" i="3"/>
  <c r="N6018" i="3" s="1"/>
  <c r="M6021" i="3"/>
  <c r="N6021" i="3" s="1"/>
  <c r="M6024" i="3"/>
  <c r="N6024" i="3" s="1"/>
  <c r="M5942" i="3"/>
  <c r="N5942" i="3" s="1"/>
  <c r="M5945" i="3"/>
  <c r="N5945" i="3" s="1"/>
  <c r="M5948" i="3"/>
  <c r="N5948" i="3" s="1"/>
  <c r="M5955" i="3"/>
  <c r="N5955" i="3" s="1"/>
  <c r="M5958" i="3"/>
  <c r="N5958" i="3" s="1"/>
  <c r="M5961" i="3"/>
  <c r="N5961" i="3" s="1"/>
  <c r="M5964" i="3"/>
  <c r="N5964" i="3" s="1"/>
  <c r="M5971" i="3"/>
  <c r="N5971" i="3" s="1"/>
  <c r="M5974" i="3"/>
  <c r="N5974" i="3" s="1"/>
  <c r="M5977" i="3"/>
  <c r="N5977" i="3" s="1"/>
  <c r="M5980" i="3"/>
  <c r="N5980" i="3" s="1"/>
  <c r="M5987" i="3"/>
  <c r="N5987" i="3" s="1"/>
  <c r="M5990" i="3"/>
  <c r="N5990" i="3" s="1"/>
  <c r="M5993" i="3"/>
  <c r="N5993" i="3" s="1"/>
  <c r="M5996" i="3"/>
  <c r="N5996" i="3" s="1"/>
  <c r="M6003" i="3"/>
  <c r="N6003" i="3" s="1"/>
  <c r="M6006" i="3"/>
  <c r="N6006" i="3" s="1"/>
  <c r="M6009" i="3"/>
  <c r="N6009" i="3" s="1"/>
  <c r="M6012" i="3"/>
  <c r="N6012" i="3" s="1"/>
  <c r="M6019" i="3"/>
  <c r="N6019" i="3" s="1"/>
  <c r="M6022" i="3"/>
  <c r="N6022" i="3" s="1"/>
  <c r="M6025" i="3"/>
  <c r="N6025" i="3" s="1"/>
  <c r="M6028" i="3"/>
  <c r="N6028" i="3" s="1"/>
  <c r="M5943" i="3"/>
  <c r="N5943" i="3" s="1"/>
  <c r="M5946" i="3"/>
  <c r="N5946" i="3" s="1"/>
  <c r="M5949" i="3"/>
  <c r="N5949" i="3" s="1"/>
  <c r="M5952" i="3"/>
  <c r="N5952" i="3" s="1"/>
  <c r="M5959" i="3"/>
  <c r="N5959" i="3" s="1"/>
  <c r="M5962" i="3"/>
  <c r="N5962" i="3" s="1"/>
  <c r="M5965" i="3"/>
  <c r="N5965" i="3" s="1"/>
  <c r="M5968" i="3"/>
  <c r="N5968" i="3" s="1"/>
  <c r="M5975" i="3"/>
  <c r="N5975" i="3" s="1"/>
  <c r="M5978" i="3"/>
  <c r="N5978" i="3" s="1"/>
  <c r="M5981" i="3"/>
  <c r="N5981" i="3" s="1"/>
  <c r="M5984" i="3"/>
  <c r="N5984" i="3" s="1"/>
  <c r="M5991" i="3"/>
  <c r="N5991" i="3" s="1"/>
  <c r="M5994" i="3"/>
  <c r="N5994" i="3" s="1"/>
  <c r="M5997" i="3"/>
  <c r="N5997" i="3" s="1"/>
  <c r="M6000" i="3"/>
  <c r="N6000" i="3" s="1"/>
  <c r="M6007" i="3"/>
  <c r="N6007" i="3" s="1"/>
  <c r="M6010" i="3"/>
  <c r="N6010" i="3" s="1"/>
  <c r="M6013" i="3"/>
  <c r="N6013" i="3" s="1"/>
  <c r="M6016" i="3"/>
  <c r="N6016" i="3" s="1"/>
  <c r="M6023" i="3"/>
  <c r="N6023" i="3" s="1"/>
  <c r="M6026" i="3"/>
  <c r="N6026" i="3" s="1"/>
  <c r="M5947" i="3"/>
  <c r="N5947" i="3" s="1"/>
  <c r="M5950" i="3"/>
  <c r="N5950" i="3" s="1"/>
  <c r="M5953" i="3"/>
  <c r="N5953" i="3" s="1"/>
  <c r="M5956" i="3"/>
  <c r="N5956" i="3" s="1"/>
  <c r="M5963" i="3"/>
  <c r="N5963" i="3" s="1"/>
  <c r="M5966" i="3"/>
  <c r="N5966" i="3" s="1"/>
  <c r="M5969" i="3"/>
  <c r="N5969" i="3" s="1"/>
  <c r="M5972" i="3"/>
  <c r="N5972" i="3" s="1"/>
  <c r="M5979" i="3"/>
  <c r="N5979" i="3" s="1"/>
  <c r="M5982" i="3"/>
  <c r="N5982" i="3" s="1"/>
  <c r="M5985" i="3"/>
  <c r="N5985" i="3" s="1"/>
  <c r="M5988" i="3"/>
  <c r="N5988" i="3" s="1"/>
  <c r="M5995" i="3"/>
  <c r="N5995" i="3" s="1"/>
  <c r="M5998" i="3"/>
  <c r="N5998" i="3" s="1"/>
  <c r="M6001" i="3"/>
  <c r="N6001" i="3" s="1"/>
  <c r="M6004" i="3"/>
  <c r="N6004" i="3" s="1"/>
  <c r="M6011" i="3"/>
  <c r="N6011" i="3" s="1"/>
  <c r="M6014" i="3"/>
  <c r="N6014" i="3" s="1"/>
  <c r="M6017" i="3"/>
  <c r="N6017" i="3" s="1"/>
  <c r="M6020" i="3"/>
  <c r="N6020" i="3" s="1"/>
  <c r="M6027" i="3"/>
  <c r="N6027" i="3" s="1"/>
  <c r="M5698" i="3"/>
  <c r="N5698" i="3" s="1"/>
  <c r="M5701" i="3"/>
  <c r="N5701" i="3" s="1"/>
  <c r="M5704" i="3"/>
  <c r="N5704" i="3" s="1"/>
  <c r="M5711" i="3"/>
  <c r="N5711" i="3" s="1"/>
  <c r="M5714" i="3"/>
  <c r="N5714" i="3" s="1"/>
  <c r="M5717" i="3"/>
  <c r="N5717" i="3" s="1"/>
  <c r="M5720" i="3"/>
  <c r="N5720" i="3" s="1"/>
  <c r="M5699" i="3"/>
  <c r="N5699" i="3" s="1"/>
  <c r="M5702" i="3"/>
  <c r="N5702" i="3" s="1"/>
  <c r="M5705" i="3"/>
  <c r="N5705" i="3" s="1"/>
  <c r="M5708" i="3"/>
  <c r="N5708" i="3" s="1"/>
  <c r="M5715" i="3"/>
  <c r="N5715" i="3" s="1"/>
  <c r="M5718" i="3"/>
  <c r="N5718" i="3" s="1"/>
  <c r="M5703" i="3"/>
  <c r="N5703" i="3" s="1"/>
  <c r="M5706" i="3"/>
  <c r="N5706" i="3" s="1"/>
  <c r="M5709" i="3"/>
  <c r="N5709" i="3" s="1"/>
  <c r="M5712" i="3"/>
  <c r="N5712" i="3" s="1"/>
  <c r="M5719" i="3"/>
  <c r="N5719" i="3" s="1"/>
  <c r="M5700" i="3"/>
  <c r="N5700" i="3" s="1"/>
  <c r="M5707" i="3"/>
  <c r="N5707" i="3" s="1"/>
  <c r="M5710" i="3"/>
  <c r="N5710" i="3" s="1"/>
  <c r="M5713" i="3"/>
  <c r="N5713" i="3" s="1"/>
  <c r="M5716" i="3"/>
  <c r="N5716" i="3" s="1"/>
  <c r="M5723" i="3"/>
  <c r="N5723" i="3" s="1"/>
  <c r="M5726" i="3"/>
  <c r="N5726" i="3" s="1"/>
  <c r="M5729" i="3"/>
  <c r="N5729" i="3" s="1"/>
  <c r="M5732" i="3"/>
  <c r="N5732" i="3" s="1"/>
  <c r="M5724" i="3"/>
  <c r="N5724" i="3" s="1"/>
  <c r="M5728" i="3"/>
  <c r="N5728" i="3" s="1"/>
  <c r="M5733" i="3"/>
  <c r="N5733" i="3" s="1"/>
  <c r="M5736" i="3"/>
  <c r="N5736" i="3" s="1"/>
  <c r="M5743" i="3"/>
  <c r="N5743" i="3" s="1"/>
  <c r="M5746" i="3"/>
  <c r="N5746" i="3" s="1"/>
  <c r="M5749" i="3"/>
  <c r="N5749" i="3" s="1"/>
  <c r="M5752" i="3"/>
  <c r="N5752" i="3" s="1"/>
  <c r="M5759" i="3"/>
  <c r="N5759" i="3" s="1"/>
  <c r="M5762" i="3"/>
  <c r="N5762" i="3" s="1"/>
  <c r="M5765" i="3"/>
  <c r="N5765" i="3" s="1"/>
  <c r="M5768" i="3"/>
  <c r="N5768" i="3" s="1"/>
  <c r="M5721" i="3"/>
  <c r="N5721" i="3" s="1"/>
  <c r="M5725" i="3"/>
  <c r="N5725" i="3" s="1"/>
  <c r="M5730" i="3"/>
  <c r="N5730" i="3" s="1"/>
  <c r="M5734" i="3"/>
  <c r="N5734" i="3" s="1"/>
  <c r="M5737" i="3"/>
  <c r="N5737" i="3" s="1"/>
  <c r="M5740" i="3"/>
  <c r="N5740" i="3" s="1"/>
  <c r="M5747" i="3"/>
  <c r="N5747" i="3" s="1"/>
  <c r="M5750" i="3"/>
  <c r="N5750" i="3" s="1"/>
  <c r="M5753" i="3"/>
  <c r="N5753" i="3" s="1"/>
  <c r="M5756" i="3"/>
  <c r="N5756" i="3" s="1"/>
  <c r="M5763" i="3"/>
  <c r="N5763" i="3" s="1"/>
  <c r="M5766" i="3"/>
  <c r="N5766" i="3" s="1"/>
  <c r="M5722" i="3"/>
  <c r="N5722" i="3" s="1"/>
  <c r="M5727" i="3"/>
  <c r="N5727" i="3" s="1"/>
  <c r="M5731" i="3"/>
  <c r="N5731" i="3" s="1"/>
  <c r="M5735" i="3"/>
  <c r="N5735" i="3" s="1"/>
  <c r="M5738" i="3"/>
  <c r="N5738" i="3" s="1"/>
  <c r="M5741" i="3"/>
  <c r="N5741" i="3" s="1"/>
  <c r="M5744" i="3"/>
  <c r="N5744" i="3" s="1"/>
  <c r="M5751" i="3"/>
  <c r="N5751" i="3" s="1"/>
  <c r="M5754" i="3"/>
  <c r="N5754" i="3" s="1"/>
  <c r="M5757" i="3"/>
  <c r="N5757" i="3" s="1"/>
  <c r="M5760" i="3"/>
  <c r="N5760" i="3" s="1"/>
  <c r="M5767" i="3"/>
  <c r="N5767" i="3" s="1"/>
  <c r="M5739" i="3"/>
  <c r="N5739" i="3" s="1"/>
  <c r="M5742" i="3"/>
  <c r="N5742" i="3" s="1"/>
  <c r="M5745" i="3"/>
  <c r="N5745" i="3" s="1"/>
  <c r="M5748" i="3"/>
  <c r="N5748" i="3" s="1"/>
  <c r="M5755" i="3"/>
  <c r="N5755" i="3" s="1"/>
  <c r="M5758" i="3"/>
  <c r="N5758" i="3" s="1"/>
  <c r="M5761" i="3"/>
  <c r="N5761" i="3" s="1"/>
  <c r="M5764" i="3"/>
  <c r="N5764" i="3" s="1"/>
  <c r="M5352" i="3"/>
  <c r="N5352" i="3" s="1"/>
  <c r="M5359" i="3"/>
  <c r="N5359" i="3" s="1"/>
  <c r="M5362" i="3"/>
  <c r="N5362" i="3" s="1"/>
  <c r="M5365" i="3"/>
  <c r="N5365" i="3" s="1"/>
  <c r="M5368" i="3"/>
  <c r="N5368" i="3" s="1"/>
  <c r="M5375" i="3"/>
  <c r="N5375" i="3" s="1"/>
  <c r="M5378" i="3"/>
  <c r="N5378" i="3" s="1"/>
  <c r="M5381" i="3"/>
  <c r="N5381" i="3" s="1"/>
  <c r="M5384" i="3"/>
  <c r="N5384" i="3" s="1"/>
  <c r="M5391" i="3"/>
  <c r="N5391" i="3" s="1"/>
  <c r="M5394" i="3"/>
  <c r="N5394" i="3" s="1"/>
  <c r="M5397" i="3"/>
  <c r="N5397" i="3" s="1"/>
  <c r="M5400" i="3"/>
  <c r="N5400" i="3" s="1"/>
  <c r="M5407" i="3"/>
  <c r="N5407" i="3" s="1"/>
  <c r="M5410" i="3"/>
  <c r="N5410" i="3" s="1"/>
  <c r="M5413" i="3"/>
  <c r="N5413" i="3" s="1"/>
  <c r="M5416" i="3"/>
  <c r="N5416" i="3" s="1"/>
  <c r="M5423" i="3"/>
  <c r="N5423" i="3" s="1"/>
  <c r="M5426" i="3"/>
  <c r="N5426" i="3" s="1"/>
  <c r="M5429" i="3"/>
  <c r="N5429" i="3" s="1"/>
  <c r="M5432" i="3"/>
  <c r="N5432" i="3" s="1"/>
  <c r="M5439" i="3"/>
  <c r="N5439" i="3" s="1"/>
  <c r="M5442" i="3"/>
  <c r="N5442" i="3" s="1"/>
  <c r="M5445" i="3"/>
  <c r="N5445" i="3" s="1"/>
  <c r="M5448" i="3"/>
  <c r="N5448" i="3" s="1"/>
  <c r="M5455" i="3"/>
  <c r="N5455" i="3" s="1"/>
  <c r="M5458" i="3"/>
  <c r="N5458" i="3" s="1"/>
  <c r="M5461" i="3"/>
  <c r="N5461" i="3" s="1"/>
  <c r="M5464" i="3"/>
  <c r="N5464" i="3" s="1"/>
  <c r="M5471" i="3"/>
  <c r="N5471" i="3" s="1"/>
  <c r="M5474" i="3"/>
  <c r="N5474" i="3" s="1"/>
  <c r="M5477" i="3"/>
  <c r="N5477" i="3" s="1"/>
  <c r="M5480" i="3"/>
  <c r="N5480" i="3" s="1"/>
  <c r="M5487" i="3"/>
  <c r="N5487" i="3" s="1"/>
  <c r="M5490" i="3"/>
  <c r="N5490" i="3" s="1"/>
  <c r="M5493" i="3"/>
  <c r="N5493" i="3" s="1"/>
  <c r="M5496" i="3"/>
  <c r="N5496" i="3" s="1"/>
  <c r="M5503" i="3"/>
  <c r="N5503" i="3" s="1"/>
  <c r="M5506" i="3"/>
  <c r="N5506" i="3" s="1"/>
  <c r="M5353" i="3"/>
  <c r="N5353" i="3" s="1"/>
  <c r="M5356" i="3"/>
  <c r="N5356" i="3" s="1"/>
  <c r="M5363" i="3"/>
  <c r="N5363" i="3" s="1"/>
  <c r="M5366" i="3"/>
  <c r="N5366" i="3" s="1"/>
  <c r="M5369" i="3"/>
  <c r="N5369" i="3" s="1"/>
  <c r="M5372" i="3"/>
  <c r="N5372" i="3" s="1"/>
  <c r="M5379" i="3"/>
  <c r="N5379" i="3" s="1"/>
  <c r="M5382" i="3"/>
  <c r="N5382" i="3" s="1"/>
  <c r="M5385" i="3"/>
  <c r="N5385" i="3" s="1"/>
  <c r="M5388" i="3"/>
  <c r="N5388" i="3" s="1"/>
  <c r="M5395" i="3"/>
  <c r="N5395" i="3" s="1"/>
  <c r="M5398" i="3"/>
  <c r="N5398" i="3" s="1"/>
  <c r="M5401" i="3"/>
  <c r="N5401" i="3" s="1"/>
  <c r="M5404" i="3"/>
  <c r="N5404" i="3" s="1"/>
  <c r="M5411" i="3"/>
  <c r="N5411" i="3" s="1"/>
  <c r="M5414" i="3"/>
  <c r="N5414" i="3" s="1"/>
  <c r="M5417" i="3"/>
  <c r="N5417" i="3" s="1"/>
  <c r="M5420" i="3"/>
  <c r="N5420" i="3" s="1"/>
  <c r="M5427" i="3"/>
  <c r="N5427" i="3" s="1"/>
  <c r="M5430" i="3"/>
  <c r="N5430" i="3" s="1"/>
  <c r="M5433" i="3"/>
  <c r="N5433" i="3" s="1"/>
  <c r="M5436" i="3"/>
  <c r="N5436" i="3" s="1"/>
  <c r="M5443" i="3"/>
  <c r="N5443" i="3" s="1"/>
  <c r="M5446" i="3"/>
  <c r="N5446" i="3" s="1"/>
  <c r="M5449" i="3"/>
  <c r="N5449" i="3" s="1"/>
  <c r="M5452" i="3"/>
  <c r="N5452" i="3" s="1"/>
  <c r="M5459" i="3"/>
  <c r="N5459" i="3" s="1"/>
  <c r="M5462" i="3"/>
  <c r="N5462" i="3" s="1"/>
  <c r="M5465" i="3"/>
  <c r="N5465" i="3" s="1"/>
  <c r="M5468" i="3"/>
  <c r="N5468" i="3" s="1"/>
  <c r="M5475" i="3"/>
  <c r="N5475" i="3" s="1"/>
  <c r="M5478" i="3"/>
  <c r="N5478" i="3" s="1"/>
  <c r="M5481" i="3"/>
  <c r="N5481" i="3" s="1"/>
  <c r="M5484" i="3"/>
  <c r="N5484" i="3" s="1"/>
  <c r="M5491" i="3"/>
  <c r="N5491" i="3" s="1"/>
  <c r="M5494" i="3"/>
  <c r="N5494" i="3" s="1"/>
  <c r="M5497" i="3"/>
  <c r="N5497" i="3" s="1"/>
  <c r="M5500" i="3"/>
  <c r="N5500" i="3" s="1"/>
  <c r="M5354" i="3"/>
  <c r="N5354" i="3" s="1"/>
  <c r="M5357" i="3"/>
  <c r="N5357" i="3" s="1"/>
  <c r="M5360" i="3"/>
  <c r="N5360" i="3" s="1"/>
  <c r="M5367" i="3"/>
  <c r="N5367" i="3" s="1"/>
  <c r="M5370" i="3"/>
  <c r="N5370" i="3" s="1"/>
  <c r="M5373" i="3"/>
  <c r="N5373" i="3" s="1"/>
  <c r="M5376" i="3"/>
  <c r="N5376" i="3" s="1"/>
  <c r="M5383" i="3"/>
  <c r="N5383" i="3" s="1"/>
  <c r="M5386" i="3"/>
  <c r="N5386" i="3" s="1"/>
  <c r="M5389" i="3"/>
  <c r="N5389" i="3" s="1"/>
  <c r="M5392" i="3"/>
  <c r="N5392" i="3" s="1"/>
  <c r="M5399" i="3"/>
  <c r="N5399" i="3" s="1"/>
  <c r="M5402" i="3"/>
  <c r="N5402" i="3" s="1"/>
  <c r="M5405" i="3"/>
  <c r="N5405" i="3" s="1"/>
  <c r="M5408" i="3"/>
  <c r="N5408" i="3" s="1"/>
  <c r="M5415" i="3"/>
  <c r="N5415" i="3" s="1"/>
  <c r="M5418" i="3"/>
  <c r="N5418" i="3" s="1"/>
  <c r="M5421" i="3"/>
  <c r="N5421" i="3" s="1"/>
  <c r="M5424" i="3"/>
  <c r="N5424" i="3" s="1"/>
  <c r="M5431" i="3"/>
  <c r="N5431" i="3" s="1"/>
  <c r="M5434" i="3"/>
  <c r="N5434" i="3" s="1"/>
  <c r="M5437" i="3"/>
  <c r="N5437" i="3" s="1"/>
  <c r="M5440" i="3"/>
  <c r="N5440" i="3" s="1"/>
  <c r="M5447" i="3"/>
  <c r="N5447" i="3" s="1"/>
  <c r="M5450" i="3"/>
  <c r="N5450" i="3" s="1"/>
  <c r="M5453" i="3"/>
  <c r="N5453" i="3" s="1"/>
  <c r="M5456" i="3"/>
  <c r="N5456" i="3" s="1"/>
  <c r="M5463" i="3"/>
  <c r="N5463" i="3" s="1"/>
  <c r="M5466" i="3"/>
  <c r="N5466" i="3" s="1"/>
  <c r="M5469" i="3"/>
  <c r="N5469" i="3" s="1"/>
  <c r="M5472" i="3"/>
  <c r="N5472" i="3" s="1"/>
  <c r="M5479" i="3"/>
  <c r="N5479" i="3" s="1"/>
  <c r="M5482" i="3"/>
  <c r="N5482" i="3" s="1"/>
  <c r="M5485" i="3"/>
  <c r="N5485" i="3" s="1"/>
  <c r="M5488" i="3"/>
  <c r="N5488" i="3" s="1"/>
  <c r="M5495" i="3"/>
  <c r="N5495" i="3" s="1"/>
  <c r="M5498" i="3"/>
  <c r="N5498" i="3" s="1"/>
  <c r="M5501" i="3"/>
  <c r="N5501" i="3" s="1"/>
  <c r="M5504" i="3"/>
  <c r="N5504" i="3" s="1"/>
  <c r="M5355" i="3"/>
  <c r="N5355" i="3" s="1"/>
  <c r="M5358" i="3"/>
  <c r="N5358" i="3" s="1"/>
  <c r="M5361" i="3"/>
  <c r="N5361" i="3" s="1"/>
  <c r="M5364" i="3"/>
  <c r="N5364" i="3" s="1"/>
  <c r="M5371" i="3"/>
  <c r="N5371" i="3" s="1"/>
  <c r="M5374" i="3"/>
  <c r="N5374" i="3" s="1"/>
  <c r="M5377" i="3"/>
  <c r="N5377" i="3" s="1"/>
  <c r="M5380" i="3"/>
  <c r="N5380" i="3" s="1"/>
  <c r="M5387" i="3"/>
  <c r="N5387" i="3" s="1"/>
  <c r="M5390" i="3"/>
  <c r="N5390" i="3" s="1"/>
  <c r="M5393" i="3"/>
  <c r="N5393" i="3" s="1"/>
  <c r="M5396" i="3"/>
  <c r="N5396" i="3" s="1"/>
  <c r="M5403" i="3"/>
  <c r="N5403" i="3" s="1"/>
  <c r="M5406" i="3"/>
  <c r="N5406" i="3" s="1"/>
  <c r="M5409" i="3"/>
  <c r="N5409" i="3" s="1"/>
  <c r="M5412" i="3"/>
  <c r="N5412" i="3" s="1"/>
  <c r="M5419" i="3"/>
  <c r="N5419" i="3" s="1"/>
  <c r="M5422" i="3"/>
  <c r="N5422" i="3" s="1"/>
  <c r="M5425" i="3"/>
  <c r="N5425" i="3" s="1"/>
  <c r="M5428" i="3"/>
  <c r="N5428" i="3" s="1"/>
  <c r="M5435" i="3"/>
  <c r="N5435" i="3" s="1"/>
  <c r="M5438" i="3"/>
  <c r="N5438" i="3" s="1"/>
  <c r="M5441" i="3"/>
  <c r="N5441" i="3" s="1"/>
  <c r="M5444" i="3"/>
  <c r="N5444" i="3" s="1"/>
  <c r="M5451" i="3"/>
  <c r="N5451" i="3" s="1"/>
  <c r="M5454" i="3"/>
  <c r="N5454" i="3" s="1"/>
  <c r="M5457" i="3"/>
  <c r="N5457" i="3" s="1"/>
  <c r="M5460" i="3"/>
  <c r="N5460" i="3" s="1"/>
  <c r="M5467" i="3"/>
  <c r="N5467" i="3" s="1"/>
  <c r="M5470" i="3"/>
  <c r="N5470" i="3" s="1"/>
  <c r="M5473" i="3"/>
  <c r="N5473" i="3" s="1"/>
  <c r="M5476" i="3"/>
  <c r="N5476" i="3" s="1"/>
  <c r="M5483" i="3"/>
  <c r="N5483" i="3" s="1"/>
  <c r="M5486" i="3"/>
  <c r="N5486" i="3" s="1"/>
  <c r="M5489" i="3"/>
  <c r="N5489" i="3" s="1"/>
  <c r="M5492" i="3"/>
  <c r="N5492" i="3" s="1"/>
  <c r="M5499" i="3"/>
  <c r="N5499" i="3" s="1"/>
  <c r="M5502" i="3"/>
  <c r="N5502" i="3" s="1"/>
  <c r="M5505" i="3"/>
  <c r="N5505" i="3" s="1"/>
  <c r="M5087" i="3"/>
  <c r="N5087" i="3" s="1"/>
  <c r="M5090" i="3"/>
  <c r="N5090" i="3" s="1"/>
  <c r="M5093" i="3"/>
  <c r="N5093" i="3" s="1"/>
  <c r="M5096" i="3"/>
  <c r="N5096" i="3" s="1"/>
  <c r="M5103" i="3"/>
  <c r="N5103" i="3" s="1"/>
  <c r="M5106" i="3"/>
  <c r="N5106" i="3" s="1"/>
  <c r="M5109" i="3"/>
  <c r="N5109" i="3" s="1"/>
  <c r="M5112" i="3"/>
  <c r="N5112" i="3" s="1"/>
  <c r="M5119" i="3"/>
  <c r="N5119" i="3" s="1"/>
  <c r="M5122" i="3"/>
  <c r="N5122" i="3" s="1"/>
  <c r="M5125" i="3"/>
  <c r="N5125" i="3" s="1"/>
  <c r="M5128" i="3"/>
  <c r="N5128" i="3" s="1"/>
  <c r="M5135" i="3"/>
  <c r="N5135" i="3" s="1"/>
  <c r="M5138" i="3"/>
  <c r="N5138" i="3" s="1"/>
  <c r="M5141" i="3"/>
  <c r="N5141" i="3" s="1"/>
  <c r="M5144" i="3"/>
  <c r="N5144" i="3" s="1"/>
  <c r="M5151" i="3"/>
  <c r="N5151" i="3" s="1"/>
  <c r="M5154" i="3"/>
  <c r="N5154" i="3" s="1"/>
  <c r="M5157" i="3"/>
  <c r="N5157" i="3" s="1"/>
  <c r="M5160" i="3"/>
  <c r="N5160" i="3" s="1"/>
  <c r="M5167" i="3"/>
  <c r="N5167" i="3" s="1"/>
  <c r="M5170" i="3"/>
  <c r="N5170" i="3" s="1"/>
  <c r="M5084" i="3"/>
  <c r="N5084" i="3" s="1"/>
  <c r="M5091" i="3"/>
  <c r="N5091" i="3" s="1"/>
  <c r="M5094" i="3"/>
  <c r="N5094" i="3" s="1"/>
  <c r="M5097" i="3"/>
  <c r="N5097" i="3" s="1"/>
  <c r="M5100" i="3"/>
  <c r="N5100" i="3" s="1"/>
  <c r="M5107" i="3"/>
  <c r="N5107" i="3" s="1"/>
  <c r="M5110" i="3"/>
  <c r="N5110" i="3" s="1"/>
  <c r="M5113" i="3"/>
  <c r="N5113" i="3" s="1"/>
  <c r="M5116" i="3"/>
  <c r="N5116" i="3" s="1"/>
  <c r="M5123" i="3"/>
  <c r="N5123" i="3" s="1"/>
  <c r="M5126" i="3"/>
  <c r="N5126" i="3" s="1"/>
  <c r="M5129" i="3"/>
  <c r="N5129" i="3" s="1"/>
  <c r="M5132" i="3"/>
  <c r="N5132" i="3" s="1"/>
  <c r="M5139" i="3"/>
  <c r="N5139" i="3" s="1"/>
  <c r="M5142" i="3"/>
  <c r="N5142" i="3" s="1"/>
  <c r="M5145" i="3"/>
  <c r="N5145" i="3" s="1"/>
  <c r="M5148" i="3"/>
  <c r="N5148" i="3" s="1"/>
  <c r="M5155" i="3"/>
  <c r="N5155" i="3" s="1"/>
  <c r="M5158" i="3"/>
  <c r="N5158" i="3" s="1"/>
  <c r="M5161" i="3"/>
  <c r="N5161" i="3" s="1"/>
  <c r="M5164" i="3"/>
  <c r="N5164" i="3" s="1"/>
  <c r="M5082" i="3"/>
  <c r="N5082" i="3" s="1"/>
  <c r="M5085" i="3"/>
  <c r="N5085" i="3" s="1"/>
  <c r="M5088" i="3"/>
  <c r="N5088" i="3" s="1"/>
  <c r="M5095" i="3"/>
  <c r="N5095" i="3" s="1"/>
  <c r="M5098" i="3"/>
  <c r="N5098" i="3" s="1"/>
  <c r="M5101" i="3"/>
  <c r="N5101" i="3" s="1"/>
  <c r="M5104" i="3"/>
  <c r="N5104" i="3" s="1"/>
  <c r="M5111" i="3"/>
  <c r="N5111" i="3" s="1"/>
  <c r="M5114" i="3"/>
  <c r="N5114" i="3" s="1"/>
  <c r="M5117" i="3"/>
  <c r="N5117" i="3" s="1"/>
  <c r="M5120" i="3"/>
  <c r="N5120" i="3" s="1"/>
  <c r="M5127" i="3"/>
  <c r="N5127" i="3" s="1"/>
  <c r="M5130" i="3"/>
  <c r="N5130" i="3" s="1"/>
  <c r="M5133" i="3"/>
  <c r="N5133" i="3" s="1"/>
  <c r="M5136" i="3"/>
  <c r="N5136" i="3" s="1"/>
  <c r="M5143" i="3"/>
  <c r="N5143" i="3" s="1"/>
  <c r="M5146" i="3"/>
  <c r="N5146" i="3" s="1"/>
  <c r="M5149" i="3"/>
  <c r="N5149" i="3" s="1"/>
  <c r="M5152" i="3"/>
  <c r="N5152" i="3" s="1"/>
  <c r="M5159" i="3"/>
  <c r="N5159" i="3" s="1"/>
  <c r="M5162" i="3"/>
  <c r="N5162" i="3" s="1"/>
  <c r="M5165" i="3"/>
  <c r="N5165" i="3" s="1"/>
  <c r="M5168" i="3"/>
  <c r="N5168" i="3" s="1"/>
  <c r="M5083" i="3"/>
  <c r="N5083" i="3" s="1"/>
  <c r="M5086" i="3"/>
  <c r="N5086" i="3" s="1"/>
  <c r="M5089" i="3"/>
  <c r="N5089" i="3" s="1"/>
  <c r="M5092" i="3"/>
  <c r="N5092" i="3" s="1"/>
  <c r="M5099" i="3"/>
  <c r="N5099" i="3" s="1"/>
  <c r="M5102" i="3"/>
  <c r="N5102" i="3" s="1"/>
  <c r="M5105" i="3"/>
  <c r="N5105" i="3" s="1"/>
  <c r="M5108" i="3"/>
  <c r="N5108" i="3" s="1"/>
  <c r="M5115" i="3"/>
  <c r="N5115" i="3" s="1"/>
  <c r="M5118" i="3"/>
  <c r="N5118" i="3" s="1"/>
  <c r="M5121" i="3"/>
  <c r="N5121" i="3" s="1"/>
  <c r="M5124" i="3"/>
  <c r="N5124" i="3" s="1"/>
  <c r="M5131" i="3"/>
  <c r="N5131" i="3" s="1"/>
  <c r="M5134" i="3"/>
  <c r="N5134" i="3" s="1"/>
  <c r="M5137" i="3"/>
  <c r="N5137" i="3" s="1"/>
  <c r="M5140" i="3"/>
  <c r="N5140" i="3" s="1"/>
  <c r="M5147" i="3"/>
  <c r="N5147" i="3" s="1"/>
  <c r="M5150" i="3"/>
  <c r="N5150" i="3" s="1"/>
  <c r="M5153" i="3"/>
  <c r="N5153" i="3" s="1"/>
  <c r="M5156" i="3"/>
  <c r="N5156" i="3" s="1"/>
  <c r="M5163" i="3"/>
  <c r="N5163" i="3" s="1"/>
  <c r="M5166" i="3"/>
  <c r="N5166" i="3" s="1"/>
  <c r="M5169" i="3"/>
  <c r="N5169" i="3" s="1"/>
  <c r="M4818" i="3"/>
  <c r="N4818" i="3" s="1"/>
  <c r="M4821" i="3"/>
  <c r="N4821" i="3" s="1"/>
  <c r="M4824" i="3"/>
  <c r="N4824" i="3" s="1"/>
  <c r="M4831" i="3"/>
  <c r="N4831" i="3" s="1"/>
  <c r="M4834" i="3"/>
  <c r="N4834" i="3" s="1"/>
  <c r="M4837" i="3"/>
  <c r="N4837" i="3" s="1"/>
  <c r="M4840" i="3"/>
  <c r="N4840" i="3" s="1"/>
  <c r="M4847" i="3"/>
  <c r="N4847" i="3" s="1"/>
  <c r="M4850" i="3"/>
  <c r="N4850" i="3" s="1"/>
  <c r="M4853" i="3"/>
  <c r="N4853" i="3" s="1"/>
  <c r="M4856" i="3"/>
  <c r="N4856" i="3" s="1"/>
  <c r="M4863" i="3"/>
  <c r="N4863" i="3" s="1"/>
  <c r="M4866" i="3"/>
  <c r="N4866" i="3" s="1"/>
  <c r="M4869" i="3"/>
  <c r="N4869" i="3" s="1"/>
  <c r="M4872" i="3"/>
  <c r="N4872" i="3" s="1"/>
  <c r="M4879" i="3"/>
  <c r="N4879" i="3" s="1"/>
  <c r="M4882" i="3"/>
  <c r="N4882" i="3" s="1"/>
  <c r="M4885" i="3"/>
  <c r="N4885" i="3" s="1"/>
  <c r="M4888" i="3"/>
  <c r="N4888" i="3" s="1"/>
  <c r="M4895" i="3"/>
  <c r="N4895" i="3" s="1"/>
  <c r="M4898" i="3"/>
  <c r="N4898" i="3" s="1"/>
  <c r="M4901" i="3"/>
  <c r="N4901" i="3" s="1"/>
  <c r="M4904" i="3"/>
  <c r="N4904" i="3" s="1"/>
  <c r="M4911" i="3"/>
  <c r="N4911" i="3" s="1"/>
  <c r="M4914" i="3"/>
  <c r="N4914" i="3" s="1"/>
  <c r="M4917" i="3"/>
  <c r="N4917" i="3" s="1"/>
  <c r="M4920" i="3"/>
  <c r="N4920" i="3" s="1"/>
  <c r="M4927" i="3"/>
  <c r="N4927" i="3" s="1"/>
  <c r="M4930" i="3"/>
  <c r="N4930" i="3" s="1"/>
  <c r="M4933" i="3"/>
  <c r="N4933" i="3" s="1"/>
  <c r="M4936" i="3"/>
  <c r="N4936" i="3" s="1"/>
  <c r="M4819" i="3"/>
  <c r="N4819" i="3" s="1"/>
  <c r="M4822" i="3"/>
  <c r="N4822" i="3" s="1"/>
  <c r="M4825" i="3"/>
  <c r="N4825" i="3" s="1"/>
  <c r="M4828" i="3"/>
  <c r="N4828" i="3" s="1"/>
  <c r="M4835" i="3"/>
  <c r="N4835" i="3" s="1"/>
  <c r="M4838" i="3"/>
  <c r="N4838" i="3" s="1"/>
  <c r="M4841" i="3"/>
  <c r="N4841" i="3" s="1"/>
  <c r="M4844" i="3"/>
  <c r="N4844" i="3" s="1"/>
  <c r="M4851" i="3"/>
  <c r="N4851" i="3" s="1"/>
  <c r="M4854" i="3"/>
  <c r="N4854" i="3" s="1"/>
  <c r="M4857" i="3"/>
  <c r="N4857" i="3" s="1"/>
  <c r="M4860" i="3"/>
  <c r="N4860" i="3" s="1"/>
  <c r="M4867" i="3"/>
  <c r="N4867" i="3" s="1"/>
  <c r="M4870" i="3"/>
  <c r="N4870" i="3" s="1"/>
  <c r="M4873" i="3"/>
  <c r="N4873" i="3" s="1"/>
  <c r="M4876" i="3"/>
  <c r="N4876" i="3" s="1"/>
  <c r="M4883" i="3"/>
  <c r="N4883" i="3" s="1"/>
  <c r="M4886" i="3"/>
  <c r="N4886" i="3" s="1"/>
  <c r="M4889" i="3"/>
  <c r="N4889" i="3" s="1"/>
  <c r="M4892" i="3"/>
  <c r="N4892" i="3" s="1"/>
  <c r="M4899" i="3"/>
  <c r="N4899" i="3" s="1"/>
  <c r="M4902" i="3"/>
  <c r="N4902" i="3" s="1"/>
  <c r="M4905" i="3"/>
  <c r="N4905" i="3" s="1"/>
  <c r="M4908" i="3"/>
  <c r="N4908" i="3" s="1"/>
  <c r="M4915" i="3"/>
  <c r="N4915" i="3" s="1"/>
  <c r="M4918" i="3"/>
  <c r="N4918" i="3" s="1"/>
  <c r="M4921" i="3"/>
  <c r="N4921" i="3" s="1"/>
  <c r="M4924" i="3"/>
  <c r="N4924" i="3" s="1"/>
  <c r="M4931" i="3"/>
  <c r="N4931" i="3" s="1"/>
  <c r="M4934" i="3"/>
  <c r="N4934" i="3" s="1"/>
  <c r="M4937" i="3"/>
  <c r="N4937" i="3" s="1"/>
  <c r="M4823" i="3"/>
  <c r="N4823" i="3" s="1"/>
  <c r="M4826" i="3"/>
  <c r="N4826" i="3" s="1"/>
  <c r="M4829" i="3"/>
  <c r="N4829" i="3" s="1"/>
  <c r="M4832" i="3"/>
  <c r="N4832" i="3" s="1"/>
  <c r="M4839" i="3"/>
  <c r="N4839" i="3" s="1"/>
  <c r="M4842" i="3"/>
  <c r="N4842" i="3" s="1"/>
  <c r="M4845" i="3"/>
  <c r="N4845" i="3" s="1"/>
  <c r="M4848" i="3"/>
  <c r="N4848" i="3" s="1"/>
  <c r="M4855" i="3"/>
  <c r="N4855" i="3" s="1"/>
  <c r="M4858" i="3"/>
  <c r="N4858" i="3" s="1"/>
  <c r="M4861" i="3"/>
  <c r="N4861" i="3" s="1"/>
  <c r="M4864" i="3"/>
  <c r="N4864" i="3" s="1"/>
  <c r="M4871" i="3"/>
  <c r="N4871" i="3" s="1"/>
  <c r="M4874" i="3"/>
  <c r="N4874" i="3" s="1"/>
  <c r="M4877" i="3"/>
  <c r="N4877" i="3" s="1"/>
  <c r="M4880" i="3"/>
  <c r="N4880" i="3" s="1"/>
  <c r="M4887" i="3"/>
  <c r="N4887" i="3" s="1"/>
  <c r="M4890" i="3"/>
  <c r="N4890" i="3" s="1"/>
  <c r="M4893" i="3"/>
  <c r="N4893" i="3" s="1"/>
  <c r="M4896" i="3"/>
  <c r="N4896" i="3" s="1"/>
  <c r="M4903" i="3"/>
  <c r="N4903" i="3" s="1"/>
  <c r="M4906" i="3"/>
  <c r="N4906" i="3" s="1"/>
  <c r="M4909" i="3"/>
  <c r="N4909" i="3" s="1"/>
  <c r="M4912" i="3"/>
  <c r="N4912" i="3" s="1"/>
  <c r="M4919" i="3"/>
  <c r="N4919" i="3" s="1"/>
  <c r="M4922" i="3"/>
  <c r="N4922" i="3" s="1"/>
  <c r="M4925" i="3"/>
  <c r="N4925" i="3" s="1"/>
  <c r="M4928" i="3"/>
  <c r="N4928" i="3" s="1"/>
  <c r="M4935" i="3"/>
  <c r="N4935" i="3" s="1"/>
  <c r="M4938" i="3"/>
  <c r="N4938" i="3" s="1"/>
  <c r="M4820" i="3"/>
  <c r="N4820" i="3" s="1"/>
  <c r="M4827" i="3"/>
  <c r="N4827" i="3" s="1"/>
  <c r="M4830" i="3"/>
  <c r="N4830" i="3" s="1"/>
  <c r="M4833" i="3"/>
  <c r="N4833" i="3" s="1"/>
  <c r="M4836" i="3"/>
  <c r="N4836" i="3" s="1"/>
  <c r="M4843" i="3"/>
  <c r="N4843" i="3" s="1"/>
  <c r="M4846" i="3"/>
  <c r="N4846" i="3" s="1"/>
  <c r="M4849" i="3"/>
  <c r="N4849" i="3" s="1"/>
  <c r="M4852" i="3"/>
  <c r="N4852" i="3" s="1"/>
  <c r="M4859" i="3"/>
  <c r="N4859" i="3" s="1"/>
  <c r="M4862" i="3"/>
  <c r="N4862" i="3" s="1"/>
  <c r="M4865" i="3"/>
  <c r="N4865" i="3" s="1"/>
  <c r="M4868" i="3"/>
  <c r="N4868" i="3" s="1"/>
  <c r="M4875" i="3"/>
  <c r="N4875" i="3" s="1"/>
  <c r="M4878" i="3"/>
  <c r="N4878" i="3" s="1"/>
  <c r="M4881" i="3"/>
  <c r="N4881" i="3" s="1"/>
  <c r="M4884" i="3"/>
  <c r="N4884" i="3" s="1"/>
  <c r="M4891" i="3"/>
  <c r="N4891" i="3" s="1"/>
  <c r="M4894" i="3"/>
  <c r="N4894" i="3" s="1"/>
  <c r="M4897" i="3"/>
  <c r="N4897" i="3" s="1"/>
  <c r="M4900" i="3"/>
  <c r="N4900" i="3" s="1"/>
  <c r="M4907" i="3"/>
  <c r="N4907" i="3" s="1"/>
  <c r="M4910" i="3"/>
  <c r="N4910" i="3" s="1"/>
  <c r="M4913" i="3"/>
  <c r="N4913" i="3" s="1"/>
  <c r="M4916" i="3"/>
  <c r="N4916" i="3" s="1"/>
  <c r="M4923" i="3"/>
  <c r="N4923" i="3" s="1"/>
  <c r="M4926" i="3"/>
  <c r="N4926" i="3" s="1"/>
  <c r="M4929" i="3"/>
  <c r="N4929" i="3" s="1"/>
  <c r="M4932" i="3"/>
  <c r="N4932" i="3" s="1"/>
  <c r="M4939" i="3"/>
  <c r="N4939" i="3" s="1"/>
  <c r="M4443" i="3"/>
  <c r="N4443" i="3" s="1"/>
  <c r="M4446" i="3"/>
  <c r="N4446" i="3" s="1"/>
  <c r="M4449" i="3"/>
  <c r="N4449" i="3" s="1"/>
  <c r="M4452" i="3"/>
  <c r="N4452" i="3" s="1"/>
  <c r="M4459" i="3"/>
  <c r="N4459" i="3" s="1"/>
  <c r="M4462" i="3"/>
  <c r="N4462" i="3" s="1"/>
  <c r="M4465" i="3"/>
  <c r="N4465" i="3" s="1"/>
  <c r="M4468" i="3"/>
  <c r="N4468" i="3" s="1"/>
  <c r="M4475" i="3"/>
  <c r="N4475" i="3" s="1"/>
  <c r="M4447" i="3"/>
  <c r="N4447" i="3" s="1"/>
  <c r="M4450" i="3"/>
  <c r="N4450" i="3" s="1"/>
  <c r="M4453" i="3"/>
  <c r="N4453" i="3" s="1"/>
  <c r="M4456" i="3"/>
  <c r="N4456" i="3" s="1"/>
  <c r="M4463" i="3"/>
  <c r="N4463" i="3" s="1"/>
  <c r="M4466" i="3"/>
  <c r="N4466" i="3" s="1"/>
  <c r="M4469" i="3"/>
  <c r="N4469" i="3" s="1"/>
  <c r="M4472" i="3"/>
  <c r="N4472" i="3" s="1"/>
  <c r="M4444" i="3"/>
  <c r="N4444" i="3" s="1"/>
  <c r="M4451" i="3"/>
  <c r="N4451" i="3" s="1"/>
  <c r="M4454" i="3"/>
  <c r="N4454" i="3" s="1"/>
  <c r="M4457" i="3"/>
  <c r="N4457" i="3" s="1"/>
  <c r="M4460" i="3"/>
  <c r="N4460" i="3" s="1"/>
  <c r="M4467" i="3"/>
  <c r="N4467" i="3" s="1"/>
  <c r="M4470" i="3"/>
  <c r="N4470" i="3" s="1"/>
  <c r="M4473" i="3"/>
  <c r="N4473" i="3" s="1"/>
  <c r="M4445" i="3"/>
  <c r="N4445" i="3" s="1"/>
  <c r="M4448" i="3"/>
  <c r="N4448" i="3" s="1"/>
  <c r="M4455" i="3"/>
  <c r="N4455" i="3" s="1"/>
  <c r="M4458" i="3"/>
  <c r="N4458" i="3" s="1"/>
  <c r="M4461" i="3"/>
  <c r="N4461" i="3" s="1"/>
  <c r="M4464" i="3"/>
  <c r="N4464" i="3" s="1"/>
  <c r="M4471" i="3"/>
  <c r="N4471" i="3" s="1"/>
  <c r="M4474" i="3"/>
  <c r="N4474" i="3" s="1"/>
  <c r="M4100" i="3"/>
  <c r="N4100" i="3" s="1"/>
  <c r="M4107" i="3"/>
  <c r="N4107" i="3" s="1"/>
  <c r="M4110" i="3"/>
  <c r="N4110" i="3" s="1"/>
  <c r="M4113" i="3"/>
  <c r="N4113" i="3" s="1"/>
  <c r="M4116" i="3"/>
  <c r="N4116" i="3" s="1"/>
  <c r="M4123" i="3"/>
  <c r="N4123" i="3" s="1"/>
  <c r="M4126" i="3"/>
  <c r="N4126" i="3" s="1"/>
  <c r="M4129" i="3"/>
  <c r="N4129" i="3" s="1"/>
  <c r="M4132" i="3"/>
  <c r="N4132" i="3" s="1"/>
  <c r="M4139" i="3"/>
  <c r="N4139" i="3" s="1"/>
  <c r="M4142" i="3"/>
  <c r="N4142" i="3" s="1"/>
  <c r="M4145" i="3"/>
  <c r="N4145" i="3" s="1"/>
  <c r="M4148" i="3"/>
  <c r="N4148" i="3" s="1"/>
  <c r="M4155" i="3"/>
  <c r="N4155" i="3" s="1"/>
  <c r="M4158" i="3"/>
  <c r="N4158" i="3" s="1"/>
  <c r="M4161" i="3"/>
  <c r="N4161" i="3" s="1"/>
  <c r="M4164" i="3"/>
  <c r="N4164" i="3" s="1"/>
  <c r="M4171" i="3"/>
  <c r="N4171" i="3" s="1"/>
  <c r="M4174" i="3"/>
  <c r="N4174" i="3" s="1"/>
  <c r="M4177" i="3"/>
  <c r="N4177" i="3" s="1"/>
  <c r="M4180" i="3"/>
  <c r="N4180" i="3" s="1"/>
  <c r="M4187" i="3"/>
  <c r="N4187" i="3" s="1"/>
  <c r="M4190" i="3"/>
  <c r="N4190" i="3" s="1"/>
  <c r="M4193" i="3"/>
  <c r="N4193" i="3" s="1"/>
  <c r="M4196" i="3"/>
  <c r="N4196" i="3" s="1"/>
  <c r="M4203" i="3"/>
  <c r="N4203" i="3" s="1"/>
  <c r="M4206" i="3"/>
  <c r="N4206" i="3" s="1"/>
  <c r="M4209" i="3"/>
  <c r="N4209" i="3" s="1"/>
  <c r="M4212" i="3"/>
  <c r="N4212" i="3" s="1"/>
  <c r="M4219" i="3"/>
  <c r="N4219" i="3" s="1"/>
  <c r="M4222" i="3"/>
  <c r="N4222" i="3" s="1"/>
  <c r="M4225" i="3"/>
  <c r="N4225" i="3" s="1"/>
  <c r="M4228" i="3"/>
  <c r="N4228" i="3" s="1"/>
  <c r="M4235" i="3"/>
  <c r="N4235" i="3" s="1"/>
  <c r="M4238" i="3"/>
  <c r="N4238" i="3" s="1"/>
  <c r="M4241" i="3"/>
  <c r="N4241" i="3" s="1"/>
  <c r="M4244" i="3"/>
  <c r="N4244" i="3" s="1"/>
  <c r="M4251" i="3"/>
  <c r="N4251" i="3" s="1"/>
  <c r="M4254" i="3"/>
  <c r="N4254" i="3" s="1"/>
  <c r="M4257" i="3"/>
  <c r="N4257" i="3" s="1"/>
  <c r="M4260" i="3"/>
  <c r="N4260" i="3" s="1"/>
  <c r="M4267" i="3"/>
  <c r="N4267" i="3" s="1"/>
  <c r="M4270" i="3"/>
  <c r="N4270" i="3" s="1"/>
  <c r="M4273" i="3"/>
  <c r="N4273" i="3" s="1"/>
  <c r="M4276" i="3"/>
  <c r="N4276" i="3" s="1"/>
  <c r="M4101" i="3"/>
  <c r="N4101" i="3" s="1"/>
  <c r="M4104" i="3"/>
  <c r="N4104" i="3" s="1"/>
  <c r="M4111" i="3"/>
  <c r="N4111" i="3" s="1"/>
  <c r="M4114" i="3"/>
  <c r="N4114" i="3" s="1"/>
  <c r="M4117" i="3"/>
  <c r="N4117" i="3" s="1"/>
  <c r="M4120" i="3"/>
  <c r="N4120" i="3" s="1"/>
  <c r="M4127" i="3"/>
  <c r="N4127" i="3" s="1"/>
  <c r="M4130" i="3"/>
  <c r="N4130" i="3" s="1"/>
  <c r="M4133" i="3"/>
  <c r="N4133" i="3" s="1"/>
  <c r="M4136" i="3"/>
  <c r="N4136" i="3" s="1"/>
  <c r="M4143" i="3"/>
  <c r="N4143" i="3" s="1"/>
  <c r="M4146" i="3"/>
  <c r="N4146" i="3" s="1"/>
  <c r="M4149" i="3"/>
  <c r="N4149" i="3" s="1"/>
  <c r="M4152" i="3"/>
  <c r="N4152" i="3" s="1"/>
  <c r="M4159" i="3"/>
  <c r="N4159" i="3" s="1"/>
  <c r="M4162" i="3"/>
  <c r="N4162" i="3" s="1"/>
  <c r="M4165" i="3"/>
  <c r="N4165" i="3" s="1"/>
  <c r="M4168" i="3"/>
  <c r="N4168" i="3" s="1"/>
  <c r="M4175" i="3"/>
  <c r="N4175" i="3" s="1"/>
  <c r="M4178" i="3"/>
  <c r="N4178" i="3" s="1"/>
  <c r="M4181" i="3"/>
  <c r="N4181" i="3" s="1"/>
  <c r="M4184" i="3"/>
  <c r="N4184" i="3" s="1"/>
  <c r="M4191" i="3"/>
  <c r="N4191" i="3" s="1"/>
  <c r="M4194" i="3"/>
  <c r="N4194" i="3" s="1"/>
  <c r="M4197" i="3"/>
  <c r="N4197" i="3" s="1"/>
  <c r="M4200" i="3"/>
  <c r="N4200" i="3" s="1"/>
  <c r="M4207" i="3"/>
  <c r="N4207" i="3" s="1"/>
  <c r="M4210" i="3"/>
  <c r="N4210" i="3" s="1"/>
  <c r="M4213" i="3"/>
  <c r="N4213" i="3" s="1"/>
  <c r="M4216" i="3"/>
  <c r="N4216" i="3" s="1"/>
  <c r="M4223" i="3"/>
  <c r="N4223" i="3" s="1"/>
  <c r="M4226" i="3"/>
  <c r="N4226" i="3" s="1"/>
  <c r="M4229" i="3"/>
  <c r="N4229" i="3" s="1"/>
  <c r="M4232" i="3"/>
  <c r="N4232" i="3" s="1"/>
  <c r="M4239" i="3"/>
  <c r="N4239" i="3" s="1"/>
  <c r="M4242" i="3"/>
  <c r="N4242" i="3" s="1"/>
  <c r="M4245" i="3"/>
  <c r="N4245" i="3" s="1"/>
  <c r="M4248" i="3"/>
  <c r="N4248" i="3" s="1"/>
  <c r="M4255" i="3"/>
  <c r="N4255" i="3" s="1"/>
  <c r="M4258" i="3"/>
  <c r="N4258" i="3" s="1"/>
  <c r="M4261" i="3"/>
  <c r="N4261" i="3" s="1"/>
  <c r="M4264" i="3"/>
  <c r="N4264" i="3" s="1"/>
  <c r="M4271" i="3"/>
  <c r="N4271" i="3" s="1"/>
  <c r="M4274" i="3"/>
  <c r="N4274" i="3" s="1"/>
  <c r="M4277" i="3"/>
  <c r="N4277" i="3" s="1"/>
  <c r="M4099" i="3"/>
  <c r="N4099" i="3" s="1"/>
  <c r="M4102" i="3"/>
  <c r="N4102" i="3" s="1"/>
  <c r="M4105" i="3"/>
  <c r="N4105" i="3" s="1"/>
  <c r="M4108" i="3"/>
  <c r="N4108" i="3" s="1"/>
  <c r="M4115" i="3"/>
  <c r="N4115" i="3" s="1"/>
  <c r="M4118" i="3"/>
  <c r="N4118" i="3" s="1"/>
  <c r="M4121" i="3"/>
  <c r="N4121" i="3" s="1"/>
  <c r="M4124" i="3"/>
  <c r="N4124" i="3" s="1"/>
  <c r="M4131" i="3"/>
  <c r="N4131" i="3" s="1"/>
  <c r="M4134" i="3"/>
  <c r="N4134" i="3" s="1"/>
  <c r="M4137" i="3"/>
  <c r="N4137" i="3" s="1"/>
  <c r="M4140" i="3"/>
  <c r="N4140" i="3" s="1"/>
  <c r="M4147" i="3"/>
  <c r="N4147" i="3" s="1"/>
  <c r="M4150" i="3"/>
  <c r="N4150" i="3" s="1"/>
  <c r="M4153" i="3"/>
  <c r="N4153" i="3" s="1"/>
  <c r="M4156" i="3"/>
  <c r="N4156" i="3" s="1"/>
  <c r="M4163" i="3"/>
  <c r="N4163" i="3" s="1"/>
  <c r="M4166" i="3"/>
  <c r="N4166" i="3" s="1"/>
  <c r="M4169" i="3"/>
  <c r="N4169" i="3" s="1"/>
  <c r="M4172" i="3"/>
  <c r="N4172" i="3" s="1"/>
  <c r="M4179" i="3"/>
  <c r="N4179" i="3" s="1"/>
  <c r="M4182" i="3"/>
  <c r="N4182" i="3" s="1"/>
  <c r="M4185" i="3"/>
  <c r="N4185" i="3" s="1"/>
  <c r="M4188" i="3"/>
  <c r="N4188" i="3" s="1"/>
  <c r="M4195" i="3"/>
  <c r="N4195" i="3" s="1"/>
  <c r="M4198" i="3"/>
  <c r="N4198" i="3" s="1"/>
  <c r="M4201" i="3"/>
  <c r="N4201" i="3" s="1"/>
  <c r="M4204" i="3"/>
  <c r="N4204" i="3" s="1"/>
  <c r="M4211" i="3"/>
  <c r="N4211" i="3" s="1"/>
  <c r="M4214" i="3"/>
  <c r="N4214" i="3" s="1"/>
  <c r="M4217" i="3"/>
  <c r="N4217" i="3" s="1"/>
  <c r="M4220" i="3"/>
  <c r="N4220" i="3" s="1"/>
  <c r="M4227" i="3"/>
  <c r="N4227" i="3" s="1"/>
  <c r="M4230" i="3"/>
  <c r="N4230" i="3" s="1"/>
  <c r="M4233" i="3"/>
  <c r="N4233" i="3" s="1"/>
  <c r="M4236" i="3"/>
  <c r="N4236" i="3" s="1"/>
  <c r="M4243" i="3"/>
  <c r="N4243" i="3" s="1"/>
  <c r="M4246" i="3"/>
  <c r="N4246" i="3" s="1"/>
  <c r="M4249" i="3"/>
  <c r="N4249" i="3" s="1"/>
  <c r="M4252" i="3"/>
  <c r="N4252" i="3" s="1"/>
  <c r="M4259" i="3"/>
  <c r="N4259" i="3" s="1"/>
  <c r="M4262" i="3"/>
  <c r="N4262" i="3" s="1"/>
  <c r="M4265" i="3"/>
  <c r="N4265" i="3" s="1"/>
  <c r="M4268" i="3"/>
  <c r="N4268" i="3" s="1"/>
  <c r="M4275" i="3"/>
  <c r="N4275" i="3" s="1"/>
  <c r="M4278" i="3"/>
  <c r="N4278" i="3" s="1"/>
  <c r="M4103" i="3"/>
  <c r="N4103" i="3" s="1"/>
  <c r="M4106" i="3"/>
  <c r="N4106" i="3" s="1"/>
  <c r="M4109" i="3"/>
  <c r="N4109" i="3" s="1"/>
  <c r="M4112" i="3"/>
  <c r="N4112" i="3" s="1"/>
  <c r="M4119" i="3"/>
  <c r="N4119" i="3" s="1"/>
  <c r="M4122" i="3"/>
  <c r="N4122" i="3" s="1"/>
  <c r="M4125" i="3"/>
  <c r="N4125" i="3" s="1"/>
  <c r="M4128" i="3"/>
  <c r="N4128" i="3" s="1"/>
  <c r="M4135" i="3"/>
  <c r="N4135" i="3" s="1"/>
  <c r="M4138" i="3"/>
  <c r="N4138" i="3" s="1"/>
  <c r="M4141" i="3"/>
  <c r="N4141" i="3" s="1"/>
  <c r="M4144" i="3"/>
  <c r="N4144" i="3" s="1"/>
  <c r="M4151" i="3"/>
  <c r="N4151" i="3" s="1"/>
  <c r="M4154" i="3"/>
  <c r="N4154" i="3" s="1"/>
  <c r="M4157" i="3"/>
  <c r="N4157" i="3" s="1"/>
  <c r="M4160" i="3"/>
  <c r="N4160" i="3" s="1"/>
  <c r="M4167" i="3"/>
  <c r="N4167" i="3" s="1"/>
  <c r="M4170" i="3"/>
  <c r="N4170" i="3" s="1"/>
  <c r="M4173" i="3"/>
  <c r="N4173" i="3" s="1"/>
  <c r="M4176" i="3"/>
  <c r="N4176" i="3" s="1"/>
  <c r="M4183" i="3"/>
  <c r="N4183" i="3" s="1"/>
  <c r="M4186" i="3"/>
  <c r="N4186" i="3" s="1"/>
  <c r="M4189" i="3"/>
  <c r="N4189" i="3" s="1"/>
  <c r="M4192" i="3"/>
  <c r="N4192" i="3" s="1"/>
  <c r="M4199" i="3"/>
  <c r="N4199" i="3" s="1"/>
  <c r="M4202" i="3"/>
  <c r="N4202" i="3" s="1"/>
  <c r="M4205" i="3"/>
  <c r="N4205" i="3" s="1"/>
  <c r="M4208" i="3"/>
  <c r="N4208" i="3" s="1"/>
  <c r="M4215" i="3"/>
  <c r="N4215" i="3" s="1"/>
  <c r="M4218" i="3"/>
  <c r="N4218" i="3" s="1"/>
  <c r="M4221" i="3"/>
  <c r="N4221" i="3" s="1"/>
  <c r="M4224" i="3"/>
  <c r="N4224" i="3" s="1"/>
  <c r="M4231" i="3"/>
  <c r="N4231" i="3" s="1"/>
  <c r="M4234" i="3"/>
  <c r="N4234" i="3" s="1"/>
  <c r="M4237" i="3"/>
  <c r="N4237" i="3" s="1"/>
  <c r="M4240" i="3"/>
  <c r="N4240" i="3" s="1"/>
  <c r="M4247" i="3"/>
  <c r="N4247" i="3" s="1"/>
  <c r="M4250" i="3"/>
  <c r="N4250" i="3" s="1"/>
  <c r="M4253" i="3"/>
  <c r="N4253" i="3" s="1"/>
  <c r="M4256" i="3"/>
  <c r="N4256" i="3" s="1"/>
  <c r="M4263" i="3"/>
  <c r="N4263" i="3" s="1"/>
  <c r="M4266" i="3"/>
  <c r="N4266" i="3" s="1"/>
  <c r="M4269" i="3"/>
  <c r="N4269" i="3" s="1"/>
  <c r="M4272" i="3"/>
  <c r="N4272" i="3" s="1"/>
  <c r="M3711" i="3"/>
  <c r="N3711" i="3" s="1"/>
  <c r="M3717" i="3"/>
  <c r="N3717" i="3" s="1"/>
  <c r="M3722" i="3"/>
  <c r="N3722" i="3" s="1"/>
  <c r="M3728" i="3"/>
  <c r="N3728" i="3" s="1"/>
  <c r="M3731" i="3"/>
  <c r="N3731" i="3" s="1"/>
  <c r="M3734" i="3"/>
  <c r="N3734" i="3" s="1"/>
  <c r="M3737" i="3"/>
  <c r="N3737" i="3" s="1"/>
  <c r="M3740" i="3"/>
  <c r="N3740" i="3" s="1"/>
  <c r="M3743" i="3"/>
  <c r="N3743" i="3" s="1"/>
  <c r="M3749" i="3"/>
  <c r="N3749" i="3" s="1"/>
  <c r="M3754" i="3"/>
  <c r="N3754" i="3" s="1"/>
  <c r="M3715" i="3"/>
  <c r="N3715" i="3" s="1"/>
  <c r="M3719" i="3"/>
  <c r="N3719" i="3" s="1"/>
  <c r="M3723" i="3"/>
  <c r="N3723" i="3" s="1"/>
  <c r="M3727" i="3"/>
  <c r="N3727" i="3" s="1"/>
  <c r="M3730" i="3"/>
  <c r="N3730" i="3" s="1"/>
  <c r="M3735" i="3"/>
  <c r="N3735" i="3" s="1"/>
  <c r="M3738" i="3"/>
  <c r="N3738" i="3" s="1"/>
  <c r="M3742" i="3"/>
  <c r="N3742" i="3" s="1"/>
  <c r="M3746" i="3"/>
  <c r="N3746" i="3" s="1"/>
  <c r="M3750" i="3"/>
  <c r="N3750" i="3" s="1"/>
  <c r="M3760" i="3"/>
  <c r="N3760" i="3" s="1"/>
  <c r="M3763" i="3"/>
  <c r="N3763" i="3" s="1"/>
  <c r="M3712" i="3"/>
  <c r="N3712" i="3" s="1"/>
  <c r="M3716" i="3"/>
  <c r="N3716" i="3" s="1"/>
  <c r="M3720" i="3"/>
  <c r="N3720" i="3" s="1"/>
  <c r="M3724" i="3"/>
  <c r="N3724" i="3" s="1"/>
  <c r="M3732" i="3"/>
  <c r="N3732" i="3" s="1"/>
  <c r="M3739" i="3"/>
  <c r="N3739" i="3" s="1"/>
  <c r="M3747" i="3"/>
  <c r="N3747" i="3" s="1"/>
  <c r="M3751" i="3"/>
  <c r="N3751" i="3" s="1"/>
  <c r="M3755" i="3"/>
  <c r="N3755" i="3" s="1"/>
  <c r="M3758" i="3"/>
  <c r="N3758" i="3" s="1"/>
  <c r="M3761" i="3"/>
  <c r="N3761" i="3" s="1"/>
  <c r="M3764" i="3"/>
  <c r="N3764" i="3" s="1"/>
  <c r="M3713" i="3"/>
  <c r="N3713" i="3" s="1"/>
  <c r="M3721" i="3"/>
  <c r="N3721" i="3" s="1"/>
  <c r="M3725" i="3"/>
  <c r="N3725" i="3" s="1"/>
  <c r="M3729" i="3"/>
  <c r="N3729" i="3" s="1"/>
  <c r="M3733" i="3"/>
  <c r="N3733" i="3" s="1"/>
  <c r="M3736" i="3"/>
  <c r="N3736" i="3" s="1"/>
  <c r="M3741" i="3"/>
  <c r="N3741" i="3" s="1"/>
  <c r="M3744" i="3"/>
  <c r="N3744" i="3" s="1"/>
  <c r="M3748" i="3"/>
  <c r="N3748" i="3" s="1"/>
  <c r="M3752" i="3"/>
  <c r="N3752" i="3" s="1"/>
  <c r="M3756" i="3"/>
  <c r="N3756" i="3" s="1"/>
  <c r="M3759" i="3"/>
  <c r="N3759" i="3" s="1"/>
  <c r="M3765" i="3"/>
  <c r="N3765" i="3" s="1"/>
  <c r="M3710" i="3"/>
  <c r="N3710" i="3" s="1"/>
  <c r="M3714" i="3"/>
  <c r="N3714" i="3" s="1"/>
  <c r="M3718" i="3"/>
  <c r="N3718" i="3" s="1"/>
  <c r="M3726" i="3"/>
  <c r="N3726" i="3" s="1"/>
  <c r="M3745" i="3"/>
  <c r="N3745" i="3" s="1"/>
  <c r="M3753" i="3"/>
  <c r="N3753" i="3" s="1"/>
  <c r="M3757" i="3"/>
  <c r="N3757" i="3" s="1"/>
  <c r="M3762" i="3"/>
  <c r="N3762" i="3" s="1"/>
  <c r="M3313" i="3"/>
  <c r="N3313" i="3" s="1"/>
  <c r="M3316" i="3"/>
  <c r="N3316" i="3" s="1"/>
  <c r="M3319" i="3"/>
  <c r="N3319" i="3" s="1"/>
  <c r="M3325" i="3"/>
  <c r="N3325" i="3" s="1"/>
  <c r="M3330" i="3"/>
  <c r="N3330" i="3" s="1"/>
  <c r="M3336" i="3"/>
  <c r="N3336" i="3" s="1"/>
  <c r="M3339" i="3"/>
  <c r="N3339" i="3" s="1"/>
  <c r="M3342" i="3"/>
  <c r="N3342" i="3" s="1"/>
  <c r="M3345" i="3"/>
  <c r="N3345" i="3" s="1"/>
  <c r="M3348" i="3"/>
  <c r="N3348" i="3" s="1"/>
  <c r="M3351" i="3"/>
  <c r="N3351" i="3" s="1"/>
  <c r="M3357" i="3"/>
  <c r="N3357" i="3" s="1"/>
  <c r="M3362" i="3"/>
  <c r="N3362" i="3" s="1"/>
  <c r="M3368" i="3"/>
  <c r="N3368" i="3" s="1"/>
  <c r="M3371" i="3"/>
  <c r="N3371" i="3" s="1"/>
  <c r="M3374" i="3"/>
  <c r="N3374" i="3" s="1"/>
  <c r="M3377" i="3"/>
  <c r="N3377" i="3" s="1"/>
  <c r="M3380" i="3"/>
  <c r="N3380" i="3" s="1"/>
  <c r="M3383" i="3"/>
  <c r="N3383" i="3" s="1"/>
  <c r="M3317" i="3"/>
  <c r="N3317" i="3" s="1"/>
  <c r="M3322" i="3"/>
  <c r="N3322" i="3" s="1"/>
  <c r="M3328" i="3"/>
  <c r="N3328" i="3" s="1"/>
  <c r="M3331" i="3"/>
  <c r="N3331" i="3" s="1"/>
  <c r="M3334" i="3"/>
  <c r="N3334" i="3" s="1"/>
  <c r="M3337" i="3"/>
  <c r="N3337" i="3" s="1"/>
  <c r="M3340" i="3"/>
  <c r="N3340" i="3" s="1"/>
  <c r="M3343" i="3"/>
  <c r="N3343" i="3" s="1"/>
  <c r="M3349" i="3"/>
  <c r="N3349" i="3" s="1"/>
  <c r="M3354" i="3"/>
  <c r="N3354" i="3" s="1"/>
  <c r="M3360" i="3"/>
  <c r="N3360" i="3" s="1"/>
  <c r="M3363" i="3"/>
  <c r="N3363" i="3" s="1"/>
  <c r="M3366" i="3"/>
  <c r="N3366" i="3" s="1"/>
  <c r="M3369" i="3"/>
  <c r="N3369" i="3" s="1"/>
  <c r="M3372" i="3"/>
  <c r="N3372" i="3" s="1"/>
  <c r="M3375" i="3"/>
  <c r="N3375" i="3" s="1"/>
  <c r="M3381" i="3"/>
  <c r="N3381" i="3" s="1"/>
  <c r="M3314" i="3"/>
  <c r="N3314" i="3" s="1"/>
  <c r="M3320" i="3"/>
  <c r="N3320" i="3" s="1"/>
  <c r="M3323" i="3"/>
  <c r="N3323" i="3" s="1"/>
  <c r="M3326" i="3"/>
  <c r="N3326" i="3" s="1"/>
  <c r="M3329" i="3"/>
  <c r="N3329" i="3" s="1"/>
  <c r="M3332" i="3"/>
  <c r="N3332" i="3" s="1"/>
  <c r="M3335" i="3"/>
  <c r="N3335" i="3" s="1"/>
  <c r="M3341" i="3"/>
  <c r="N3341" i="3" s="1"/>
  <c r="M3346" i="3"/>
  <c r="N3346" i="3" s="1"/>
  <c r="M3352" i="3"/>
  <c r="N3352" i="3" s="1"/>
  <c r="M3355" i="3"/>
  <c r="N3355" i="3" s="1"/>
  <c r="M3358" i="3"/>
  <c r="N3358" i="3" s="1"/>
  <c r="M3361" i="3"/>
  <c r="N3361" i="3" s="1"/>
  <c r="M3364" i="3"/>
  <c r="N3364" i="3" s="1"/>
  <c r="M3367" i="3"/>
  <c r="N3367" i="3" s="1"/>
  <c r="M3373" i="3"/>
  <c r="N3373" i="3" s="1"/>
  <c r="M3378" i="3"/>
  <c r="N3378" i="3" s="1"/>
  <c r="M3384" i="3"/>
  <c r="N3384" i="3" s="1"/>
  <c r="M3315" i="3"/>
  <c r="N3315" i="3" s="1"/>
  <c r="M3318" i="3"/>
  <c r="N3318" i="3" s="1"/>
  <c r="M3321" i="3"/>
  <c r="N3321" i="3" s="1"/>
  <c r="M3324" i="3"/>
  <c r="N3324" i="3" s="1"/>
  <c r="M3327" i="3"/>
  <c r="N3327" i="3" s="1"/>
  <c r="M3333" i="3"/>
  <c r="N3333" i="3" s="1"/>
  <c r="M3338" i="3"/>
  <c r="N3338" i="3" s="1"/>
  <c r="M3344" i="3"/>
  <c r="N3344" i="3" s="1"/>
  <c r="M3347" i="3"/>
  <c r="N3347" i="3" s="1"/>
  <c r="M3350" i="3"/>
  <c r="N3350" i="3" s="1"/>
  <c r="M3353" i="3"/>
  <c r="N3353" i="3" s="1"/>
  <c r="M3356" i="3"/>
  <c r="N3356" i="3" s="1"/>
  <c r="M3359" i="3"/>
  <c r="N3359" i="3" s="1"/>
  <c r="M3365" i="3"/>
  <c r="N3365" i="3" s="1"/>
  <c r="M3370" i="3"/>
  <c r="N3370" i="3" s="1"/>
  <c r="M3376" i="3"/>
  <c r="N3376" i="3" s="1"/>
  <c r="M3379" i="3"/>
  <c r="N3379" i="3" s="1"/>
  <c r="M3382" i="3"/>
  <c r="N3382" i="3" s="1"/>
  <c r="M3385" i="3"/>
  <c r="N3385" i="3" s="1"/>
  <c r="M3217" i="3"/>
  <c r="N3217" i="3" s="1"/>
  <c r="M3220" i="3"/>
  <c r="N3220" i="3" s="1"/>
  <c r="M3223" i="3"/>
  <c r="N3223" i="3" s="1"/>
  <c r="M3229" i="3"/>
  <c r="N3229" i="3" s="1"/>
  <c r="M3234" i="3"/>
  <c r="N3234" i="3" s="1"/>
  <c r="M3240" i="3"/>
  <c r="N3240" i="3" s="1"/>
  <c r="M3243" i="3"/>
  <c r="N3243" i="3" s="1"/>
  <c r="M3246" i="3"/>
  <c r="N3246" i="3" s="1"/>
  <c r="M3249" i="3"/>
  <c r="N3249" i="3" s="1"/>
  <c r="M3252" i="3"/>
  <c r="N3252" i="3" s="1"/>
  <c r="M3221" i="3"/>
  <c r="N3221" i="3" s="1"/>
  <c r="M3226" i="3"/>
  <c r="N3226" i="3" s="1"/>
  <c r="M3232" i="3"/>
  <c r="N3232" i="3" s="1"/>
  <c r="M3235" i="3"/>
  <c r="N3235" i="3" s="1"/>
  <c r="M3238" i="3"/>
  <c r="N3238" i="3" s="1"/>
  <c r="M3241" i="3"/>
  <c r="N3241" i="3" s="1"/>
  <c r="M3244" i="3"/>
  <c r="N3244" i="3" s="1"/>
  <c r="M3247" i="3"/>
  <c r="N3247" i="3" s="1"/>
  <c r="M3218" i="3"/>
  <c r="N3218" i="3" s="1"/>
  <c r="M3224" i="3"/>
  <c r="N3224" i="3" s="1"/>
  <c r="M3227" i="3"/>
  <c r="N3227" i="3" s="1"/>
  <c r="M3230" i="3"/>
  <c r="N3230" i="3" s="1"/>
  <c r="M3233" i="3"/>
  <c r="N3233" i="3" s="1"/>
  <c r="M3236" i="3"/>
  <c r="N3236" i="3" s="1"/>
  <c r="M3239" i="3"/>
  <c r="N3239" i="3" s="1"/>
  <c r="M3245" i="3"/>
  <c r="N3245" i="3" s="1"/>
  <c r="M3250" i="3"/>
  <c r="N3250" i="3" s="1"/>
  <c r="M3216" i="3"/>
  <c r="N3216" i="3" s="1"/>
  <c r="M3219" i="3"/>
  <c r="N3219" i="3" s="1"/>
  <c r="M3222" i="3"/>
  <c r="N3222" i="3" s="1"/>
  <c r="M3225" i="3"/>
  <c r="N3225" i="3" s="1"/>
  <c r="M3228" i="3"/>
  <c r="N3228" i="3" s="1"/>
  <c r="M3231" i="3"/>
  <c r="N3231" i="3" s="1"/>
  <c r="M3237" i="3"/>
  <c r="N3237" i="3" s="1"/>
  <c r="M3242" i="3"/>
  <c r="N3242" i="3" s="1"/>
  <c r="M3248" i="3"/>
  <c r="N3248" i="3" s="1"/>
  <c r="M3251" i="3"/>
  <c r="N3251" i="3" s="1"/>
  <c r="M2774" i="3"/>
  <c r="N2774" i="3" s="1"/>
  <c r="M2777" i="3"/>
  <c r="N2777" i="3" s="1"/>
  <c r="M2780" i="3"/>
  <c r="N2780" i="3" s="1"/>
  <c r="M2783" i="3"/>
  <c r="N2783" i="3" s="1"/>
  <c r="M2789" i="3"/>
  <c r="N2789" i="3" s="1"/>
  <c r="M2772" i="3"/>
  <c r="N2772" i="3" s="1"/>
  <c r="M2775" i="3"/>
  <c r="N2775" i="3" s="1"/>
  <c r="M2781" i="3"/>
  <c r="N2781" i="3" s="1"/>
  <c r="M2786" i="3"/>
  <c r="N2786" i="3" s="1"/>
  <c r="M2792" i="3"/>
  <c r="N2792" i="3" s="1"/>
  <c r="M2795" i="3"/>
  <c r="N2795" i="3" s="1"/>
  <c r="M2776" i="3"/>
  <c r="N2776" i="3" s="1"/>
  <c r="M2779" i="3"/>
  <c r="N2779" i="3" s="1"/>
  <c r="M2782" i="3"/>
  <c r="N2782" i="3" s="1"/>
  <c r="M2785" i="3"/>
  <c r="N2785" i="3" s="1"/>
  <c r="M2788" i="3"/>
  <c r="N2788" i="3" s="1"/>
  <c r="M2791" i="3"/>
  <c r="N2791" i="3" s="1"/>
  <c r="M2797" i="3"/>
  <c r="N2797" i="3" s="1"/>
  <c r="M2802" i="3"/>
  <c r="N2802" i="3" s="1"/>
  <c r="M2808" i="3"/>
  <c r="N2808" i="3" s="1"/>
  <c r="M2811" i="3"/>
  <c r="N2811" i="3" s="1"/>
  <c r="M2814" i="3"/>
  <c r="N2814" i="3" s="1"/>
  <c r="M2817" i="3"/>
  <c r="N2817" i="3" s="1"/>
  <c r="M2773" i="3"/>
  <c r="N2773" i="3" s="1"/>
  <c r="M2784" i="3"/>
  <c r="N2784" i="3" s="1"/>
  <c r="M2794" i="3"/>
  <c r="N2794" i="3" s="1"/>
  <c r="M2799" i="3"/>
  <c r="N2799" i="3" s="1"/>
  <c r="M2803" i="3"/>
  <c r="N2803" i="3" s="1"/>
  <c r="M2807" i="3"/>
  <c r="N2807" i="3" s="1"/>
  <c r="M2810" i="3"/>
  <c r="N2810" i="3" s="1"/>
  <c r="M2815" i="3"/>
  <c r="N2815" i="3" s="1"/>
  <c r="M2818" i="3"/>
  <c r="N2818" i="3" s="1"/>
  <c r="M2824" i="3"/>
  <c r="N2824" i="3" s="1"/>
  <c r="M2827" i="3"/>
  <c r="N2827" i="3" s="1"/>
  <c r="M2830" i="3"/>
  <c r="N2830" i="3" s="1"/>
  <c r="M2833" i="3"/>
  <c r="N2833" i="3" s="1"/>
  <c r="M2836" i="3"/>
  <c r="N2836" i="3" s="1"/>
  <c r="M2839" i="3"/>
  <c r="N2839" i="3" s="1"/>
  <c r="M2845" i="3"/>
  <c r="N2845" i="3" s="1"/>
  <c r="M2850" i="3"/>
  <c r="N2850" i="3" s="1"/>
  <c r="M2787" i="3"/>
  <c r="N2787" i="3" s="1"/>
  <c r="M2796" i="3"/>
  <c r="N2796" i="3" s="1"/>
  <c r="M2800" i="3"/>
  <c r="N2800" i="3" s="1"/>
  <c r="M2804" i="3"/>
  <c r="N2804" i="3" s="1"/>
  <c r="M2812" i="3"/>
  <c r="N2812" i="3" s="1"/>
  <c r="M2819" i="3"/>
  <c r="N2819" i="3" s="1"/>
  <c r="M2822" i="3"/>
  <c r="N2822" i="3" s="1"/>
  <c r="M2825" i="3"/>
  <c r="N2825" i="3" s="1"/>
  <c r="M2828" i="3"/>
  <c r="N2828" i="3" s="1"/>
  <c r="M2831" i="3"/>
  <c r="N2831" i="3" s="1"/>
  <c r="M2837" i="3"/>
  <c r="N2837" i="3" s="1"/>
  <c r="M2842" i="3"/>
  <c r="N2842" i="3" s="1"/>
  <c r="M2848" i="3"/>
  <c r="N2848" i="3" s="1"/>
  <c r="M2851" i="3"/>
  <c r="N2851" i="3" s="1"/>
  <c r="M2854" i="3"/>
  <c r="N2854" i="3" s="1"/>
  <c r="M2778" i="3"/>
  <c r="N2778" i="3" s="1"/>
  <c r="M2790" i="3"/>
  <c r="N2790" i="3" s="1"/>
  <c r="M2801" i="3"/>
  <c r="N2801" i="3" s="1"/>
  <c r="M2805" i="3"/>
  <c r="N2805" i="3" s="1"/>
  <c r="M2809" i="3"/>
  <c r="N2809" i="3" s="1"/>
  <c r="M2813" i="3"/>
  <c r="N2813" i="3" s="1"/>
  <c r="M2816" i="3"/>
  <c r="N2816" i="3" s="1"/>
  <c r="M2820" i="3"/>
  <c r="N2820" i="3" s="1"/>
  <c r="M2823" i="3"/>
  <c r="N2823" i="3" s="1"/>
  <c r="M2829" i="3"/>
  <c r="N2829" i="3" s="1"/>
  <c r="M2834" i="3"/>
  <c r="N2834" i="3" s="1"/>
  <c r="M2840" i="3"/>
  <c r="N2840" i="3" s="1"/>
  <c r="M2843" i="3"/>
  <c r="N2843" i="3" s="1"/>
  <c r="M2846" i="3"/>
  <c r="N2846" i="3" s="1"/>
  <c r="M2849" i="3"/>
  <c r="N2849" i="3" s="1"/>
  <c r="M2852" i="3"/>
  <c r="N2852" i="3" s="1"/>
  <c r="M2855" i="3"/>
  <c r="N2855" i="3" s="1"/>
  <c r="M2793" i="3"/>
  <c r="N2793" i="3" s="1"/>
  <c r="M2798" i="3"/>
  <c r="N2798" i="3" s="1"/>
  <c r="M2806" i="3"/>
  <c r="N2806" i="3" s="1"/>
  <c r="M2821" i="3"/>
  <c r="N2821" i="3" s="1"/>
  <c r="M2826" i="3"/>
  <c r="N2826" i="3" s="1"/>
  <c r="M2832" i="3"/>
  <c r="N2832" i="3" s="1"/>
  <c r="M2835" i="3"/>
  <c r="N2835" i="3" s="1"/>
  <c r="M2838" i="3"/>
  <c r="N2838" i="3" s="1"/>
  <c r="M2841" i="3"/>
  <c r="N2841" i="3" s="1"/>
  <c r="M2844" i="3"/>
  <c r="N2844" i="3" s="1"/>
  <c r="M2847" i="3"/>
  <c r="N2847" i="3" s="1"/>
  <c r="M2853" i="3"/>
  <c r="N2853" i="3" s="1"/>
  <c r="M2373" i="3"/>
  <c r="N2373" i="3" s="1"/>
  <c r="M2377" i="3"/>
  <c r="N2377" i="3" s="1"/>
  <c r="M2380" i="3"/>
  <c r="N2380" i="3" s="1"/>
  <c r="M2386" i="3"/>
  <c r="N2386" i="3" s="1"/>
  <c r="M2390" i="3"/>
  <c r="N2390" i="3" s="1"/>
  <c r="M2397" i="3"/>
  <c r="N2397" i="3" s="1"/>
  <c r="M2400" i="3"/>
  <c r="N2400" i="3" s="1"/>
  <c r="M2403" i="3"/>
  <c r="N2403" i="3" s="1"/>
  <c r="M2407" i="3"/>
  <c r="N2407" i="3" s="1"/>
  <c r="M2410" i="3"/>
  <c r="N2410" i="3" s="1"/>
  <c r="M2414" i="3"/>
  <c r="N2414" i="3" s="1"/>
  <c r="M2417" i="3"/>
  <c r="N2417" i="3" s="1"/>
  <c r="M2420" i="3"/>
  <c r="N2420" i="3" s="1"/>
  <c r="M2424" i="3"/>
  <c r="N2424" i="3" s="1"/>
  <c r="M2427" i="3"/>
  <c r="N2427" i="3" s="1"/>
  <c r="M2431" i="3"/>
  <c r="N2431" i="3" s="1"/>
  <c r="M2437" i="3"/>
  <c r="N2437" i="3" s="1"/>
  <c r="M2370" i="3"/>
  <c r="N2370" i="3" s="1"/>
  <c r="M2374" i="3"/>
  <c r="N2374" i="3" s="1"/>
  <c r="M2381" i="3"/>
  <c r="N2381" i="3" s="1"/>
  <c r="M2384" i="3"/>
  <c r="N2384" i="3" s="1"/>
  <c r="M2387" i="3"/>
  <c r="N2387" i="3" s="1"/>
  <c r="M2391" i="3"/>
  <c r="N2391" i="3" s="1"/>
  <c r="M2394" i="3"/>
  <c r="N2394" i="3" s="1"/>
  <c r="M2398" i="3"/>
  <c r="N2398" i="3" s="1"/>
  <c r="M2401" i="3"/>
  <c r="N2401" i="3" s="1"/>
  <c r="M2404" i="3"/>
  <c r="N2404" i="3" s="1"/>
  <c r="M2408" i="3"/>
  <c r="N2408" i="3" s="1"/>
  <c r="M2411" i="3"/>
  <c r="N2411" i="3" s="1"/>
  <c r="M2415" i="3"/>
  <c r="N2415" i="3" s="1"/>
  <c r="M2421" i="3"/>
  <c r="N2421" i="3" s="1"/>
  <c r="M2425" i="3"/>
  <c r="N2425" i="3" s="1"/>
  <c r="M2428" i="3"/>
  <c r="N2428" i="3" s="1"/>
  <c r="M2434" i="3"/>
  <c r="N2434" i="3" s="1"/>
  <c r="M2438" i="3"/>
  <c r="N2438" i="3" s="1"/>
  <c r="M2368" i="3"/>
  <c r="N2368" i="3" s="1"/>
  <c r="M2371" i="3"/>
  <c r="N2371" i="3" s="1"/>
  <c r="M2375" i="3"/>
  <c r="N2375" i="3" s="1"/>
  <c r="M2378" i="3"/>
  <c r="N2378" i="3" s="1"/>
  <c r="M2382" i="3"/>
  <c r="N2382" i="3" s="1"/>
  <c r="M2385" i="3"/>
  <c r="N2385" i="3" s="1"/>
  <c r="M2388" i="3"/>
  <c r="N2388" i="3" s="1"/>
  <c r="M2392" i="3"/>
  <c r="N2392" i="3" s="1"/>
  <c r="M2395" i="3"/>
  <c r="N2395" i="3" s="1"/>
  <c r="M2399" i="3"/>
  <c r="N2399" i="3" s="1"/>
  <c r="M2405" i="3"/>
  <c r="N2405" i="3" s="1"/>
  <c r="M2409" i="3"/>
  <c r="N2409" i="3" s="1"/>
  <c r="M2412" i="3"/>
  <c r="N2412" i="3" s="1"/>
  <c r="M2418" i="3"/>
  <c r="N2418" i="3" s="1"/>
  <c r="M2422" i="3"/>
  <c r="N2422" i="3" s="1"/>
  <c r="M2429" i="3"/>
  <c r="N2429" i="3" s="1"/>
  <c r="M2432" i="3"/>
  <c r="N2432" i="3" s="1"/>
  <c r="M2435" i="3"/>
  <c r="N2435" i="3" s="1"/>
  <c r="M2369" i="3"/>
  <c r="N2369" i="3" s="1"/>
  <c r="M2372" i="3"/>
  <c r="N2372" i="3" s="1"/>
  <c r="M2376" i="3"/>
  <c r="N2376" i="3" s="1"/>
  <c r="M2379" i="3"/>
  <c r="N2379" i="3" s="1"/>
  <c r="M2383" i="3"/>
  <c r="N2383" i="3" s="1"/>
  <c r="M2389" i="3"/>
  <c r="N2389" i="3" s="1"/>
  <c r="M2393" i="3"/>
  <c r="N2393" i="3" s="1"/>
  <c r="M2396" i="3"/>
  <c r="N2396" i="3" s="1"/>
  <c r="M2402" i="3"/>
  <c r="N2402" i="3" s="1"/>
  <c r="M2406" i="3"/>
  <c r="N2406" i="3" s="1"/>
  <c r="M2413" i="3"/>
  <c r="N2413" i="3" s="1"/>
  <c r="M2416" i="3"/>
  <c r="N2416" i="3" s="1"/>
  <c r="M2419" i="3"/>
  <c r="N2419" i="3" s="1"/>
  <c r="M2423" i="3"/>
  <c r="N2423" i="3" s="1"/>
  <c r="M2426" i="3"/>
  <c r="N2426" i="3" s="1"/>
  <c r="M2430" i="3"/>
  <c r="N2430" i="3" s="1"/>
  <c r="M2433" i="3"/>
  <c r="N2433" i="3" s="1"/>
  <c r="M2436" i="3"/>
  <c r="N2436" i="3" s="1"/>
  <c r="M2326" i="3"/>
  <c r="N2326" i="3" s="1"/>
  <c r="M2333" i="3"/>
  <c r="N2333" i="3" s="1"/>
  <c r="M2336" i="3"/>
  <c r="N2336" i="3" s="1"/>
  <c r="M2323" i="3"/>
  <c r="N2323" i="3" s="1"/>
  <c r="M2327" i="3"/>
  <c r="N2327" i="3" s="1"/>
  <c r="M2330" i="3"/>
  <c r="N2330" i="3" s="1"/>
  <c r="M2334" i="3"/>
  <c r="N2334" i="3" s="1"/>
  <c r="M2337" i="3"/>
  <c r="N2337" i="3" s="1"/>
  <c r="M2324" i="3"/>
  <c r="N2324" i="3" s="1"/>
  <c r="M2328" i="3"/>
  <c r="N2328" i="3" s="1"/>
  <c r="M2331" i="3"/>
  <c r="N2331" i="3" s="1"/>
  <c r="M2335" i="3"/>
  <c r="N2335" i="3" s="1"/>
  <c r="M2325" i="3"/>
  <c r="N2325" i="3" s="1"/>
  <c r="M2329" i="3"/>
  <c r="N2329" i="3" s="1"/>
  <c r="M2332" i="3"/>
  <c r="N2332" i="3" s="1"/>
  <c r="M1935" i="3"/>
  <c r="N1935" i="3" s="1"/>
  <c r="M1938" i="3"/>
  <c r="N1938" i="3" s="1"/>
  <c r="M1942" i="3"/>
  <c r="N1942" i="3" s="1"/>
  <c r="M1945" i="3"/>
  <c r="N1945" i="3" s="1"/>
  <c r="M1948" i="3"/>
  <c r="N1948" i="3" s="1"/>
  <c r="M1952" i="3"/>
  <c r="N1952" i="3" s="1"/>
  <c r="M1936" i="3"/>
  <c r="N1936" i="3" s="1"/>
  <c r="M1939" i="3"/>
  <c r="N1939" i="3" s="1"/>
  <c r="M1943" i="3"/>
  <c r="N1943" i="3" s="1"/>
  <c r="M1949" i="3"/>
  <c r="N1949" i="3" s="1"/>
  <c r="M1933" i="3"/>
  <c r="N1933" i="3" s="1"/>
  <c r="M1937" i="3"/>
  <c r="N1937" i="3" s="1"/>
  <c r="M1940" i="3"/>
  <c r="N1940" i="3" s="1"/>
  <c r="M1946" i="3"/>
  <c r="N1946" i="3" s="1"/>
  <c r="M1950" i="3"/>
  <c r="N1950" i="3" s="1"/>
  <c r="M1934" i="3"/>
  <c r="N1934" i="3" s="1"/>
  <c r="M1941" i="3"/>
  <c r="N1941" i="3" s="1"/>
  <c r="M1944" i="3"/>
  <c r="N1944" i="3" s="1"/>
  <c r="M1947" i="3"/>
  <c r="N1947" i="3" s="1"/>
  <c r="M1951" i="3"/>
  <c r="N1951" i="3" s="1"/>
  <c r="M1773" i="3"/>
  <c r="N1773" i="3" s="1"/>
  <c r="M1776" i="3"/>
  <c r="N1776" i="3" s="1"/>
  <c r="M1779" i="3"/>
  <c r="N1779" i="3" s="1"/>
  <c r="M1782" i="3"/>
  <c r="N1782" i="3" s="1"/>
  <c r="M1785" i="3"/>
  <c r="N1785" i="3" s="1"/>
  <c r="M1770" i="3"/>
  <c r="N1770" i="3" s="1"/>
  <c r="M1777" i="3"/>
  <c r="N1777" i="3" s="1"/>
  <c r="M1780" i="3"/>
  <c r="N1780" i="3" s="1"/>
  <c r="M1783" i="3"/>
  <c r="N1783" i="3" s="1"/>
  <c r="M1771" i="3"/>
  <c r="N1771" i="3" s="1"/>
  <c r="M1774" i="3"/>
  <c r="N1774" i="3" s="1"/>
  <c r="M1781" i="3"/>
  <c r="N1781" i="3" s="1"/>
  <c r="M1769" i="3"/>
  <c r="N1769" i="3" s="1"/>
  <c r="M1772" i="3"/>
  <c r="N1772" i="3" s="1"/>
  <c r="M1775" i="3"/>
  <c r="N1775" i="3" s="1"/>
  <c r="M1778" i="3"/>
  <c r="N1778" i="3" s="1"/>
  <c r="M1784" i="3"/>
  <c r="N1784" i="3" s="1"/>
  <c r="M1559" i="3"/>
  <c r="N1559" i="3" s="1"/>
  <c r="M1565" i="3"/>
  <c r="N1565" i="3" s="1"/>
  <c r="M1560" i="3"/>
  <c r="N1560" i="3" s="1"/>
  <c r="M1564" i="3"/>
  <c r="N1564" i="3" s="1"/>
  <c r="M1568" i="3"/>
  <c r="N1568" i="3" s="1"/>
  <c r="M1561" i="3"/>
  <c r="N1561" i="3" s="1"/>
  <c r="M1569" i="3"/>
  <c r="N1569" i="3" s="1"/>
  <c r="M1558" i="3"/>
  <c r="N1558" i="3" s="1"/>
  <c r="M1562" i="3"/>
  <c r="N1562" i="3" s="1"/>
  <c r="M1566" i="3"/>
  <c r="N1566" i="3" s="1"/>
  <c r="M1563" i="3"/>
  <c r="N1563" i="3" s="1"/>
  <c r="M1567" i="3"/>
  <c r="N1567" i="3" s="1"/>
  <c r="M1429" i="3"/>
  <c r="N1429" i="3" s="1"/>
  <c r="M1434" i="3"/>
  <c r="N1434" i="3" s="1"/>
  <c r="M1440" i="3"/>
  <c r="N1440" i="3" s="1"/>
  <c r="M1443" i="3"/>
  <c r="N1443" i="3" s="1"/>
  <c r="M1446" i="3"/>
  <c r="N1446" i="3" s="1"/>
  <c r="M1449" i="3"/>
  <c r="N1449" i="3" s="1"/>
  <c r="M1426" i="3"/>
  <c r="N1426" i="3" s="1"/>
  <c r="M1432" i="3"/>
  <c r="N1432" i="3" s="1"/>
  <c r="M1435" i="3"/>
  <c r="N1435" i="3" s="1"/>
  <c r="M1438" i="3"/>
  <c r="N1438" i="3" s="1"/>
  <c r="M1441" i="3"/>
  <c r="N1441" i="3" s="1"/>
  <c r="M1444" i="3"/>
  <c r="N1444" i="3" s="1"/>
  <c r="M1447" i="3"/>
  <c r="N1447" i="3" s="1"/>
  <c r="M1427" i="3"/>
  <c r="N1427" i="3" s="1"/>
  <c r="M1430" i="3"/>
  <c r="N1430" i="3" s="1"/>
  <c r="M1433" i="3"/>
  <c r="N1433" i="3" s="1"/>
  <c r="M1436" i="3"/>
  <c r="N1436" i="3" s="1"/>
  <c r="M1439" i="3"/>
  <c r="N1439" i="3" s="1"/>
  <c r="M1445" i="3"/>
  <c r="N1445" i="3" s="1"/>
  <c r="M1450" i="3"/>
  <c r="N1450" i="3" s="1"/>
  <c r="M1428" i="3"/>
  <c r="N1428" i="3" s="1"/>
  <c r="M1431" i="3"/>
  <c r="N1431" i="3" s="1"/>
  <c r="M1437" i="3"/>
  <c r="N1437" i="3" s="1"/>
  <c r="M1442" i="3"/>
  <c r="N1442" i="3" s="1"/>
  <c r="M1448" i="3"/>
  <c r="N1448" i="3" s="1"/>
  <c r="M1451" i="3"/>
  <c r="N1451" i="3" s="1"/>
  <c r="M1220" i="3"/>
  <c r="N1220" i="3" s="1"/>
  <c r="M1223" i="3"/>
  <c r="N1223" i="3" s="1"/>
  <c r="M1228" i="3"/>
  <c r="N1228" i="3" s="1"/>
  <c r="M1218" i="3"/>
  <c r="N1218" i="3" s="1"/>
  <c r="M1221" i="3"/>
  <c r="N1221" i="3" s="1"/>
  <c r="M1226" i="3"/>
  <c r="N1226" i="3" s="1"/>
  <c r="M1229" i="3"/>
  <c r="N1229" i="3" s="1"/>
  <c r="M1219" i="3"/>
  <c r="N1219" i="3" s="1"/>
  <c r="M1224" i="3"/>
  <c r="N1224" i="3" s="1"/>
  <c r="M1227" i="3"/>
  <c r="N1227" i="3" s="1"/>
  <c r="M1222" i="3"/>
  <c r="N1222" i="3" s="1"/>
  <c r="M1225" i="3"/>
  <c r="N1225" i="3" s="1"/>
  <c r="M1230" i="3"/>
  <c r="N1230" i="3" s="1"/>
  <c r="M1072" i="3"/>
  <c r="N1072" i="3" s="1"/>
  <c r="M1076" i="3"/>
  <c r="N1076" i="3" s="1"/>
  <c r="M1080" i="3"/>
  <c r="N1080" i="3" s="1"/>
  <c r="M1084" i="3"/>
  <c r="N1084" i="3" s="1"/>
  <c r="M1088" i="3"/>
  <c r="N1088" i="3" s="1"/>
  <c r="M1092" i="3"/>
  <c r="N1092" i="3" s="1"/>
  <c r="M1096" i="3"/>
  <c r="N1096" i="3" s="1"/>
  <c r="M1100" i="3"/>
  <c r="N1100" i="3" s="1"/>
  <c r="M1075" i="3"/>
  <c r="N1075" i="3" s="1"/>
  <c r="M1081" i="3"/>
  <c r="N1081" i="3" s="1"/>
  <c r="M1086" i="3"/>
  <c r="N1086" i="3" s="1"/>
  <c r="M1091" i="3"/>
  <c r="N1091" i="3" s="1"/>
  <c r="M1097" i="3"/>
  <c r="N1097" i="3" s="1"/>
  <c r="M1102" i="3"/>
  <c r="N1102" i="3" s="1"/>
  <c r="M1077" i="3"/>
  <c r="N1077" i="3" s="1"/>
  <c r="M1082" i="3"/>
  <c r="N1082" i="3" s="1"/>
  <c r="M1087" i="3"/>
  <c r="N1087" i="3" s="1"/>
  <c r="M1093" i="3"/>
  <c r="N1093" i="3" s="1"/>
  <c r="M1098" i="3"/>
  <c r="N1098" i="3" s="1"/>
  <c r="M1073" i="3"/>
  <c r="N1073" i="3" s="1"/>
  <c r="M1078" i="3"/>
  <c r="N1078" i="3" s="1"/>
  <c r="M1083" i="3"/>
  <c r="N1083" i="3" s="1"/>
  <c r="M1089" i="3"/>
  <c r="N1089" i="3" s="1"/>
  <c r="M1094" i="3"/>
  <c r="N1094" i="3" s="1"/>
  <c r="M1099" i="3"/>
  <c r="N1099" i="3" s="1"/>
  <c r="M1074" i="3"/>
  <c r="N1074" i="3" s="1"/>
  <c r="M1079" i="3"/>
  <c r="N1079" i="3" s="1"/>
  <c r="M1085" i="3"/>
  <c r="N1085" i="3" s="1"/>
  <c r="M1090" i="3"/>
  <c r="N1090" i="3" s="1"/>
  <c r="M1095" i="3"/>
  <c r="N1095" i="3" s="1"/>
  <c r="M1101" i="3"/>
  <c r="N1101" i="3" s="1"/>
  <c r="M687" i="3"/>
  <c r="N687" i="3" s="1"/>
  <c r="M694" i="3"/>
  <c r="N694" i="3" s="1"/>
  <c r="M697" i="3"/>
  <c r="N697" i="3" s="1"/>
  <c r="M700" i="3"/>
  <c r="N700" i="3" s="1"/>
  <c r="M703" i="3"/>
  <c r="N703" i="3" s="1"/>
  <c r="M710" i="3"/>
  <c r="N710" i="3" s="1"/>
  <c r="M713" i="3"/>
  <c r="N713" i="3" s="1"/>
  <c r="M716" i="3"/>
  <c r="N716" i="3" s="1"/>
  <c r="M719" i="3"/>
  <c r="N719" i="3" s="1"/>
  <c r="M726" i="3"/>
  <c r="N726" i="3" s="1"/>
  <c r="M729" i="3"/>
  <c r="N729" i="3" s="1"/>
  <c r="M732" i="3"/>
  <c r="N732" i="3" s="1"/>
  <c r="M735" i="3"/>
  <c r="N735" i="3" s="1"/>
  <c r="M742" i="3"/>
  <c r="N742" i="3" s="1"/>
  <c r="M685" i="3"/>
  <c r="N685" i="3" s="1"/>
  <c r="M688" i="3"/>
  <c r="N688" i="3" s="1"/>
  <c r="M691" i="3"/>
  <c r="N691" i="3" s="1"/>
  <c r="M698" i="3"/>
  <c r="N698" i="3" s="1"/>
  <c r="M701" i="3"/>
  <c r="N701" i="3" s="1"/>
  <c r="M704" i="3"/>
  <c r="N704" i="3" s="1"/>
  <c r="M707" i="3"/>
  <c r="N707" i="3" s="1"/>
  <c r="M714" i="3"/>
  <c r="N714" i="3" s="1"/>
  <c r="M717" i="3"/>
  <c r="N717" i="3" s="1"/>
  <c r="M720" i="3"/>
  <c r="N720" i="3" s="1"/>
  <c r="M723" i="3"/>
  <c r="N723" i="3" s="1"/>
  <c r="M730" i="3"/>
  <c r="N730" i="3" s="1"/>
  <c r="M733" i="3"/>
  <c r="N733" i="3" s="1"/>
  <c r="M736" i="3"/>
  <c r="N736" i="3" s="1"/>
  <c r="M739" i="3"/>
  <c r="N739" i="3" s="1"/>
  <c r="M686" i="3"/>
  <c r="N686" i="3" s="1"/>
  <c r="M689" i="3"/>
  <c r="N689" i="3" s="1"/>
  <c r="M692" i="3"/>
  <c r="N692" i="3" s="1"/>
  <c r="M695" i="3"/>
  <c r="N695" i="3" s="1"/>
  <c r="M702" i="3"/>
  <c r="N702" i="3" s="1"/>
  <c r="M705" i="3"/>
  <c r="N705" i="3" s="1"/>
  <c r="M708" i="3"/>
  <c r="N708" i="3" s="1"/>
  <c r="M711" i="3"/>
  <c r="N711" i="3" s="1"/>
  <c r="M718" i="3"/>
  <c r="N718" i="3" s="1"/>
  <c r="M721" i="3"/>
  <c r="N721" i="3" s="1"/>
  <c r="M724" i="3"/>
  <c r="N724" i="3" s="1"/>
  <c r="M727" i="3"/>
  <c r="N727" i="3" s="1"/>
  <c r="M734" i="3"/>
  <c r="N734" i="3" s="1"/>
  <c r="M737" i="3"/>
  <c r="N737" i="3" s="1"/>
  <c r="M740" i="3"/>
  <c r="N740" i="3" s="1"/>
  <c r="M743" i="3"/>
  <c r="N743" i="3" s="1"/>
  <c r="M690" i="3"/>
  <c r="N690" i="3" s="1"/>
  <c r="M693" i="3"/>
  <c r="N693" i="3" s="1"/>
  <c r="M696" i="3"/>
  <c r="N696" i="3" s="1"/>
  <c r="M699" i="3"/>
  <c r="N699" i="3" s="1"/>
  <c r="M706" i="3"/>
  <c r="N706" i="3" s="1"/>
  <c r="M709" i="3"/>
  <c r="N709" i="3" s="1"/>
  <c r="M712" i="3"/>
  <c r="N712" i="3" s="1"/>
  <c r="M715" i="3"/>
  <c r="N715" i="3" s="1"/>
  <c r="M722" i="3"/>
  <c r="N722" i="3" s="1"/>
  <c r="M725" i="3"/>
  <c r="N725" i="3" s="1"/>
  <c r="M728" i="3"/>
  <c r="N728" i="3" s="1"/>
  <c r="M731" i="3"/>
  <c r="N731" i="3" s="1"/>
  <c r="M738" i="3"/>
  <c r="N738" i="3" s="1"/>
  <c r="M741" i="3"/>
  <c r="N741" i="3" s="1"/>
  <c r="M360" i="3"/>
  <c r="N360" i="3" s="1"/>
  <c r="M364" i="3"/>
  <c r="N364" i="3" s="1"/>
  <c r="M368" i="3"/>
  <c r="N368" i="3" s="1"/>
  <c r="M372" i="3"/>
  <c r="N372" i="3" s="1"/>
  <c r="M376" i="3"/>
  <c r="N376" i="3" s="1"/>
  <c r="M380" i="3"/>
  <c r="N380" i="3" s="1"/>
  <c r="M384" i="3"/>
  <c r="N384" i="3" s="1"/>
  <c r="M388" i="3"/>
  <c r="N388" i="3" s="1"/>
  <c r="M392" i="3"/>
  <c r="N392" i="3" s="1"/>
  <c r="M396" i="3"/>
  <c r="N396" i="3" s="1"/>
  <c r="M400" i="3"/>
  <c r="N400" i="3" s="1"/>
  <c r="M404" i="3"/>
  <c r="N404" i="3" s="1"/>
  <c r="M408" i="3"/>
  <c r="N408" i="3" s="1"/>
  <c r="M412" i="3"/>
  <c r="N412" i="3" s="1"/>
  <c r="M361" i="3"/>
  <c r="N361" i="3" s="1"/>
  <c r="M365" i="3"/>
  <c r="N365" i="3" s="1"/>
  <c r="M369" i="3"/>
  <c r="N369" i="3" s="1"/>
  <c r="M373" i="3"/>
  <c r="N373" i="3" s="1"/>
  <c r="M377" i="3"/>
  <c r="N377" i="3" s="1"/>
  <c r="M381" i="3"/>
  <c r="N381" i="3" s="1"/>
  <c r="M385" i="3"/>
  <c r="N385" i="3" s="1"/>
  <c r="M389" i="3"/>
  <c r="N389" i="3" s="1"/>
  <c r="M393" i="3"/>
  <c r="N393" i="3" s="1"/>
  <c r="M397" i="3"/>
  <c r="N397" i="3" s="1"/>
  <c r="M401" i="3"/>
  <c r="N401" i="3" s="1"/>
  <c r="M405" i="3"/>
  <c r="N405" i="3" s="1"/>
  <c r="M409" i="3"/>
  <c r="N409" i="3" s="1"/>
  <c r="M413" i="3"/>
  <c r="N413" i="3" s="1"/>
  <c r="M358" i="3"/>
  <c r="N358" i="3" s="1"/>
  <c r="M362" i="3"/>
  <c r="N362" i="3" s="1"/>
  <c r="M366" i="3"/>
  <c r="N366" i="3" s="1"/>
  <c r="M370" i="3"/>
  <c r="N370" i="3" s="1"/>
  <c r="M374" i="3"/>
  <c r="N374" i="3" s="1"/>
  <c r="M378" i="3"/>
  <c r="N378" i="3" s="1"/>
  <c r="M382" i="3"/>
  <c r="N382" i="3" s="1"/>
  <c r="M386" i="3"/>
  <c r="N386" i="3" s="1"/>
  <c r="M390" i="3"/>
  <c r="N390" i="3" s="1"/>
  <c r="M394" i="3"/>
  <c r="N394" i="3" s="1"/>
  <c r="M398" i="3"/>
  <c r="N398" i="3" s="1"/>
  <c r="M402" i="3"/>
  <c r="N402" i="3" s="1"/>
  <c r="M406" i="3"/>
  <c r="N406" i="3" s="1"/>
  <c r="M410" i="3"/>
  <c r="N410" i="3" s="1"/>
  <c r="M359" i="3"/>
  <c r="N359" i="3" s="1"/>
  <c r="M363" i="3"/>
  <c r="N363" i="3" s="1"/>
  <c r="M367" i="3"/>
  <c r="N367" i="3" s="1"/>
  <c r="M371" i="3"/>
  <c r="N371" i="3" s="1"/>
  <c r="M375" i="3"/>
  <c r="N375" i="3" s="1"/>
  <c r="M379" i="3"/>
  <c r="N379" i="3" s="1"/>
  <c r="M383" i="3"/>
  <c r="N383" i="3" s="1"/>
  <c r="M387" i="3"/>
  <c r="N387" i="3" s="1"/>
  <c r="M391" i="3"/>
  <c r="N391" i="3" s="1"/>
  <c r="M395" i="3"/>
  <c r="N395" i="3" s="1"/>
  <c r="M399" i="3"/>
  <c r="N399" i="3" s="1"/>
  <c r="M403" i="3"/>
  <c r="N403" i="3" s="1"/>
  <c r="M407" i="3"/>
  <c r="N407" i="3" s="1"/>
  <c r="M411" i="3"/>
  <c r="N411" i="3" s="1"/>
  <c r="M417" i="3"/>
  <c r="N417" i="3" s="1"/>
  <c r="M421" i="3"/>
  <c r="N421" i="3" s="1"/>
  <c r="M425" i="3"/>
  <c r="N425" i="3" s="1"/>
  <c r="M429" i="3"/>
  <c r="N429" i="3" s="1"/>
  <c r="M433" i="3"/>
  <c r="N433" i="3" s="1"/>
  <c r="M437" i="3"/>
  <c r="N437" i="3" s="1"/>
  <c r="M441" i="3"/>
  <c r="N441" i="3" s="1"/>
  <c r="M445" i="3"/>
  <c r="N445" i="3" s="1"/>
  <c r="M449" i="3"/>
  <c r="N449" i="3" s="1"/>
  <c r="M453" i="3"/>
  <c r="N453" i="3" s="1"/>
  <c r="M457" i="3"/>
  <c r="N457" i="3" s="1"/>
  <c r="M464" i="3"/>
  <c r="N464" i="3" s="1"/>
  <c r="M466" i="3"/>
  <c r="N466" i="3" s="1"/>
  <c r="M468" i="3"/>
  <c r="N468" i="3" s="1"/>
  <c r="M473" i="3"/>
  <c r="N473" i="3" s="1"/>
  <c r="M476" i="3"/>
  <c r="N476" i="3" s="1"/>
  <c r="M414" i="3"/>
  <c r="N414" i="3" s="1"/>
  <c r="M418" i="3"/>
  <c r="N418" i="3" s="1"/>
  <c r="M422" i="3"/>
  <c r="N422" i="3" s="1"/>
  <c r="M426" i="3"/>
  <c r="N426" i="3" s="1"/>
  <c r="M430" i="3"/>
  <c r="N430" i="3" s="1"/>
  <c r="M434" i="3"/>
  <c r="N434" i="3" s="1"/>
  <c r="M438" i="3"/>
  <c r="N438" i="3" s="1"/>
  <c r="M442" i="3"/>
  <c r="N442" i="3" s="1"/>
  <c r="M446" i="3"/>
  <c r="N446" i="3" s="1"/>
  <c r="M450" i="3"/>
  <c r="N450" i="3" s="1"/>
  <c r="M454" i="3"/>
  <c r="N454" i="3" s="1"/>
  <c r="M458" i="3"/>
  <c r="N458" i="3" s="1"/>
  <c r="M461" i="3"/>
  <c r="N461" i="3" s="1"/>
  <c r="M471" i="3"/>
  <c r="N471" i="3" s="1"/>
  <c r="M474" i="3"/>
  <c r="N474" i="3" s="1"/>
  <c r="M415" i="3"/>
  <c r="N415" i="3" s="1"/>
  <c r="M419" i="3"/>
  <c r="N419" i="3" s="1"/>
  <c r="M423" i="3"/>
  <c r="N423" i="3" s="1"/>
  <c r="M427" i="3"/>
  <c r="N427" i="3" s="1"/>
  <c r="M431" i="3"/>
  <c r="N431" i="3" s="1"/>
  <c r="M435" i="3"/>
  <c r="N435" i="3" s="1"/>
  <c r="M439" i="3"/>
  <c r="N439" i="3" s="1"/>
  <c r="M443" i="3"/>
  <c r="N443" i="3" s="1"/>
  <c r="M447" i="3"/>
  <c r="N447" i="3" s="1"/>
  <c r="M451" i="3"/>
  <c r="N451" i="3" s="1"/>
  <c r="M455" i="3"/>
  <c r="N455" i="3" s="1"/>
  <c r="M459" i="3"/>
  <c r="N459" i="3" s="1"/>
  <c r="M462" i="3"/>
  <c r="N462" i="3" s="1"/>
  <c r="M465" i="3"/>
  <c r="N465" i="3" s="1"/>
  <c r="M467" i="3"/>
  <c r="N467" i="3" s="1"/>
  <c r="M469" i="3"/>
  <c r="N469" i="3" s="1"/>
  <c r="M472" i="3"/>
  <c r="N472" i="3" s="1"/>
  <c r="M477" i="3"/>
  <c r="N477" i="3" s="1"/>
  <c r="M416" i="3"/>
  <c r="N416" i="3" s="1"/>
  <c r="M420" i="3"/>
  <c r="N420" i="3" s="1"/>
  <c r="M424" i="3"/>
  <c r="N424" i="3" s="1"/>
  <c r="M428" i="3"/>
  <c r="N428" i="3" s="1"/>
  <c r="M432" i="3"/>
  <c r="N432" i="3" s="1"/>
  <c r="M436" i="3"/>
  <c r="N436" i="3" s="1"/>
  <c r="M440" i="3"/>
  <c r="N440" i="3" s="1"/>
  <c r="M444" i="3"/>
  <c r="N444" i="3" s="1"/>
  <c r="M448" i="3"/>
  <c r="N448" i="3" s="1"/>
  <c r="M452" i="3"/>
  <c r="N452" i="3" s="1"/>
  <c r="M456" i="3"/>
  <c r="N456" i="3" s="1"/>
  <c r="M460" i="3"/>
  <c r="N460" i="3" s="1"/>
  <c r="M463" i="3"/>
  <c r="N463" i="3" s="1"/>
  <c r="M470" i="3"/>
  <c r="N470" i="3" s="1"/>
  <c r="M475" i="3"/>
  <c r="N475" i="3" s="1"/>
  <c r="M218" i="3"/>
  <c r="N218" i="3" s="1"/>
  <c r="M221" i="3"/>
  <c r="N221" i="3" s="1"/>
  <c r="M224" i="3"/>
  <c r="N224" i="3" s="1"/>
  <c r="M231" i="3"/>
  <c r="N231" i="3" s="1"/>
  <c r="M234" i="3"/>
  <c r="N234" i="3" s="1"/>
  <c r="M237" i="3"/>
  <c r="N237" i="3" s="1"/>
  <c r="M240" i="3"/>
  <c r="N240" i="3" s="1"/>
  <c r="M247" i="3"/>
  <c r="N247" i="3" s="1"/>
  <c r="M250" i="3"/>
  <c r="N250" i="3" s="1"/>
  <c r="M253" i="3"/>
  <c r="N253" i="3" s="1"/>
  <c r="M256" i="3"/>
  <c r="N256" i="3" s="1"/>
  <c r="M222" i="3"/>
  <c r="N222" i="3" s="1"/>
  <c r="M226" i="3"/>
  <c r="N226" i="3" s="1"/>
  <c r="M230" i="3"/>
  <c r="N230" i="3" s="1"/>
  <c r="M235" i="3"/>
  <c r="N235" i="3" s="1"/>
  <c r="M239" i="3"/>
  <c r="N239" i="3" s="1"/>
  <c r="M243" i="3"/>
  <c r="N243" i="3" s="1"/>
  <c r="M260" i="3"/>
  <c r="N260" i="3" s="1"/>
  <c r="M267" i="3"/>
  <c r="N267" i="3" s="1"/>
  <c r="M270" i="3"/>
  <c r="N270" i="3" s="1"/>
  <c r="M273" i="3"/>
  <c r="N273" i="3" s="1"/>
  <c r="M276" i="3"/>
  <c r="N276" i="3" s="1"/>
  <c r="M283" i="3"/>
  <c r="N283" i="3" s="1"/>
  <c r="M286" i="3"/>
  <c r="N286" i="3" s="1"/>
  <c r="M289" i="3"/>
  <c r="N289" i="3" s="1"/>
  <c r="M292" i="3"/>
  <c r="N292" i="3" s="1"/>
  <c r="M299" i="3"/>
  <c r="N299" i="3" s="1"/>
  <c r="M302" i="3"/>
  <c r="N302" i="3" s="1"/>
  <c r="M219" i="3"/>
  <c r="N219" i="3" s="1"/>
  <c r="M229" i="3"/>
  <c r="N229" i="3" s="1"/>
  <c r="M241" i="3"/>
  <c r="N241" i="3" s="1"/>
  <c r="M246" i="3"/>
  <c r="N246" i="3" s="1"/>
  <c r="M252" i="3"/>
  <c r="N252" i="3" s="1"/>
  <c r="M258" i="3"/>
  <c r="N258" i="3" s="1"/>
  <c r="M263" i="3"/>
  <c r="N263" i="3" s="1"/>
  <c r="M280" i="3"/>
  <c r="N280" i="3" s="1"/>
  <c r="M284" i="3"/>
  <c r="N284" i="3" s="1"/>
  <c r="M288" i="3"/>
  <c r="N288" i="3" s="1"/>
  <c r="M293" i="3"/>
  <c r="N293" i="3" s="1"/>
  <c r="M297" i="3"/>
  <c r="N297" i="3" s="1"/>
  <c r="M301" i="3"/>
  <c r="N301" i="3" s="1"/>
  <c r="M225" i="3"/>
  <c r="N225" i="3" s="1"/>
  <c r="M236" i="3"/>
  <c r="N236" i="3" s="1"/>
  <c r="M242" i="3"/>
  <c r="N242" i="3" s="1"/>
  <c r="M248" i="3"/>
  <c r="N248" i="3" s="1"/>
  <c r="M254" i="3"/>
  <c r="N254" i="3" s="1"/>
  <c r="M259" i="3"/>
  <c r="N259" i="3" s="1"/>
  <c r="M264" i="3"/>
  <c r="N264" i="3" s="1"/>
  <c r="M268" i="3"/>
  <c r="N268" i="3" s="1"/>
  <c r="M272" i="3"/>
  <c r="N272" i="3" s="1"/>
  <c r="M277" i="3"/>
  <c r="N277" i="3" s="1"/>
  <c r="M281" i="3"/>
  <c r="N281" i="3" s="1"/>
  <c r="M285" i="3"/>
  <c r="N285" i="3" s="1"/>
  <c r="M290" i="3"/>
  <c r="N290" i="3" s="1"/>
  <c r="M294" i="3"/>
  <c r="N294" i="3" s="1"/>
  <c r="M298" i="3"/>
  <c r="N298" i="3" s="1"/>
  <c r="M303" i="3"/>
  <c r="N303" i="3" s="1"/>
  <c r="M220" i="3"/>
  <c r="N220" i="3" s="1"/>
  <c r="M227" i="3"/>
  <c r="N227" i="3" s="1"/>
  <c r="M232" i="3"/>
  <c r="N232" i="3" s="1"/>
  <c r="M238" i="3"/>
  <c r="N238" i="3" s="1"/>
  <c r="M244" i="3"/>
  <c r="N244" i="3" s="1"/>
  <c r="M249" i="3"/>
  <c r="N249" i="3" s="1"/>
  <c r="M255" i="3"/>
  <c r="N255" i="3" s="1"/>
  <c r="M261" i="3"/>
  <c r="N261" i="3" s="1"/>
  <c r="M265" i="3"/>
  <c r="N265" i="3" s="1"/>
  <c r="M269" i="3"/>
  <c r="N269" i="3" s="1"/>
  <c r="M274" i="3"/>
  <c r="N274" i="3" s="1"/>
  <c r="M278" i="3"/>
  <c r="N278" i="3" s="1"/>
  <c r="M282" i="3"/>
  <c r="N282" i="3" s="1"/>
  <c r="M287" i="3"/>
  <c r="N287" i="3" s="1"/>
  <c r="M291" i="3"/>
  <c r="N291" i="3" s="1"/>
  <c r="M295" i="3"/>
  <c r="N295" i="3" s="1"/>
  <c r="M223" i="3"/>
  <c r="N223" i="3" s="1"/>
  <c r="M228" i="3"/>
  <c r="N228" i="3" s="1"/>
  <c r="M233" i="3"/>
  <c r="N233" i="3" s="1"/>
  <c r="M245" i="3"/>
  <c r="N245" i="3" s="1"/>
  <c r="M251" i="3"/>
  <c r="N251" i="3" s="1"/>
  <c r="M257" i="3"/>
  <c r="N257" i="3" s="1"/>
  <c r="M262" i="3"/>
  <c r="N262" i="3" s="1"/>
  <c r="M266" i="3"/>
  <c r="N266" i="3" s="1"/>
  <c r="M271" i="3"/>
  <c r="N271" i="3" s="1"/>
  <c r="M275" i="3"/>
  <c r="N275" i="3" s="1"/>
  <c r="M279" i="3"/>
  <c r="N279" i="3" s="1"/>
  <c r="M296" i="3"/>
  <c r="N296" i="3" s="1"/>
  <c r="M300" i="3"/>
  <c r="N300" i="3" s="1"/>
  <c r="M304" i="3"/>
  <c r="N304" i="3" s="1"/>
  <c r="M14946" i="3"/>
  <c r="N14946" i="3" s="1"/>
  <c r="M14940" i="3"/>
  <c r="N14940" i="3" s="1"/>
  <c r="M14937" i="3"/>
  <c r="N14937" i="3" s="1"/>
  <c r="M14934" i="3"/>
  <c r="N14934" i="3" s="1"/>
  <c r="M14931" i="3"/>
  <c r="N14931" i="3" s="1"/>
  <c r="M14928" i="3"/>
  <c r="N14928" i="3" s="1"/>
  <c r="M14925" i="3"/>
  <c r="N14925" i="3" s="1"/>
  <c r="M14919" i="3"/>
  <c r="N14919" i="3" s="1"/>
  <c r="M14914" i="3"/>
  <c r="N14914" i="3" s="1"/>
  <c r="M14908" i="3"/>
  <c r="N14908" i="3" s="1"/>
  <c r="M14905" i="3"/>
  <c r="N14905" i="3" s="1"/>
  <c r="M14902" i="3"/>
  <c r="N14902" i="3" s="1"/>
  <c r="M14899" i="3"/>
  <c r="N14899" i="3" s="1"/>
  <c r="M14896" i="3"/>
  <c r="N14896" i="3" s="1"/>
  <c r="M14893" i="3"/>
  <c r="N14893" i="3" s="1"/>
  <c r="M14887" i="3"/>
  <c r="N14887" i="3" s="1"/>
  <c r="M14882" i="3"/>
  <c r="N14882" i="3" s="1"/>
  <c r="M14876" i="3"/>
  <c r="N14876" i="3" s="1"/>
  <c r="M14873" i="3"/>
  <c r="N14873" i="3" s="1"/>
  <c r="M14870" i="3"/>
  <c r="N14870" i="3" s="1"/>
  <c r="M14867" i="3"/>
  <c r="N14867" i="3" s="1"/>
  <c r="M14864" i="3"/>
  <c r="N14864" i="3" s="1"/>
  <c r="M14861" i="3"/>
  <c r="N14861" i="3" s="1"/>
  <c r="M14855" i="3"/>
  <c r="N14855" i="3" s="1"/>
  <c r="M14850" i="3"/>
  <c r="N14850" i="3" s="1"/>
  <c r="M14844" i="3"/>
  <c r="N14844" i="3" s="1"/>
  <c r="M14841" i="3"/>
  <c r="N14841" i="3" s="1"/>
  <c r="M14838" i="3"/>
  <c r="N14838" i="3" s="1"/>
  <c r="M14835" i="3"/>
  <c r="N14835" i="3" s="1"/>
  <c r="M14832" i="3"/>
  <c r="N14832" i="3" s="1"/>
  <c r="M14829" i="3"/>
  <c r="N14829" i="3" s="1"/>
  <c r="M14823" i="3"/>
  <c r="N14823" i="3" s="1"/>
  <c r="M14818" i="3"/>
  <c r="N14818" i="3" s="1"/>
  <c r="M14812" i="3"/>
  <c r="N14812" i="3" s="1"/>
  <c r="M14809" i="3"/>
  <c r="N14809" i="3" s="1"/>
  <c r="M14806" i="3"/>
  <c r="N14806" i="3" s="1"/>
  <c r="M14803" i="3"/>
  <c r="N14803" i="3" s="1"/>
  <c r="M14800" i="3"/>
  <c r="N14800" i="3" s="1"/>
  <c r="M14797" i="3"/>
  <c r="N14797" i="3" s="1"/>
  <c r="M14791" i="3"/>
  <c r="N14791" i="3" s="1"/>
  <c r="M14786" i="3"/>
  <c r="N14786" i="3" s="1"/>
  <c r="M14780" i="3"/>
  <c r="N14780" i="3" s="1"/>
  <c r="M14777" i="3"/>
  <c r="N14777" i="3" s="1"/>
  <c r="M14774" i="3"/>
  <c r="N14774" i="3" s="1"/>
  <c r="M14771" i="3"/>
  <c r="N14771" i="3" s="1"/>
  <c r="M14768" i="3"/>
  <c r="N14768" i="3" s="1"/>
  <c r="M14765" i="3"/>
  <c r="N14765" i="3" s="1"/>
  <c r="M14759" i="3"/>
  <c r="N14759" i="3" s="1"/>
  <c r="M14754" i="3"/>
  <c r="N14754" i="3" s="1"/>
  <c r="M14748" i="3"/>
  <c r="N14748" i="3" s="1"/>
  <c r="M14745" i="3"/>
  <c r="N14745" i="3" s="1"/>
  <c r="M14742" i="3"/>
  <c r="N14742" i="3" s="1"/>
  <c r="M14739" i="3"/>
  <c r="N14739" i="3" s="1"/>
  <c r="M14736" i="3"/>
  <c r="N14736" i="3" s="1"/>
  <c r="M14733" i="3"/>
  <c r="N14733" i="3" s="1"/>
  <c r="M14727" i="3"/>
  <c r="N14727" i="3" s="1"/>
  <c r="M14722" i="3"/>
  <c r="N14722" i="3" s="1"/>
  <c r="M14716" i="3"/>
  <c r="N14716" i="3" s="1"/>
  <c r="M14713" i="3"/>
  <c r="N14713" i="3" s="1"/>
  <c r="M14710" i="3"/>
  <c r="N14710" i="3" s="1"/>
  <c r="M14707" i="3"/>
  <c r="N14707" i="3" s="1"/>
  <c r="M14704" i="3"/>
  <c r="N14704" i="3" s="1"/>
  <c r="M14701" i="3"/>
  <c r="N14701" i="3" s="1"/>
  <c r="M14695" i="3"/>
  <c r="N14695" i="3" s="1"/>
  <c r="M14690" i="3"/>
  <c r="N14690" i="3" s="1"/>
  <c r="M14684" i="3"/>
  <c r="N14684" i="3" s="1"/>
  <c r="M14681" i="3"/>
  <c r="N14681" i="3" s="1"/>
  <c r="M14678" i="3"/>
  <c r="N14678" i="3" s="1"/>
  <c r="M14675" i="3"/>
  <c r="N14675" i="3" s="1"/>
  <c r="M14672" i="3"/>
  <c r="N14672" i="3" s="1"/>
  <c r="M14669" i="3"/>
  <c r="N14669" i="3" s="1"/>
  <c r="M14663" i="3"/>
  <c r="N14663" i="3" s="1"/>
  <c r="M14658" i="3"/>
  <c r="N14658" i="3" s="1"/>
  <c r="M14652" i="3"/>
  <c r="N14652" i="3" s="1"/>
  <c r="M14649" i="3"/>
  <c r="N14649" i="3" s="1"/>
  <c r="M14646" i="3"/>
  <c r="N14646" i="3" s="1"/>
  <c r="M14643" i="3"/>
  <c r="N14643" i="3" s="1"/>
  <c r="M14640" i="3"/>
  <c r="N14640" i="3" s="1"/>
  <c r="M14637" i="3"/>
  <c r="N14637" i="3" s="1"/>
  <c r="M14631" i="3"/>
  <c r="N14631" i="3" s="1"/>
  <c r="M14626" i="3"/>
  <c r="N14626" i="3" s="1"/>
  <c r="M14620" i="3"/>
  <c r="N14620" i="3" s="1"/>
  <c r="M14617" i="3"/>
  <c r="N14617" i="3" s="1"/>
  <c r="M14614" i="3"/>
  <c r="N14614" i="3" s="1"/>
  <c r="M14611" i="3"/>
  <c r="N14611" i="3" s="1"/>
  <c r="M14608" i="3"/>
  <c r="N14608" i="3" s="1"/>
  <c r="M14605" i="3"/>
  <c r="N14605" i="3" s="1"/>
  <c r="M14599" i="3"/>
  <c r="N14599" i="3" s="1"/>
  <c r="M14594" i="3"/>
  <c r="N14594" i="3" s="1"/>
  <c r="M14588" i="3"/>
  <c r="N14588" i="3" s="1"/>
  <c r="M14585" i="3"/>
  <c r="N14585" i="3" s="1"/>
  <c r="M14582" i="3"/>
  <c r="N14582" i="3" s="1"/>
  <c r="M14579" i="3"/>
  <c r="N14579" i="3" s="1"/>
  <c r="M14576" i="3"/>
  <c r="N14576" i="3" s="1"/>
  <c r="M14573" i="3"/>
  <c r="N14573" i="3" s="1"/>
  <c r="M14567" i="3"/>
  <c r="N14567" i="3" s="1"/>
  <c r="M14562" i="3"/>
  <c r="N14562" i="3" s="1"/>
  <c r="M14556" i="3"/>
  <c r="N14556" i="3" s="1"/>
  <c r="M14553" i="3"/>
  <c r="N14553" i="3" s="1"/>
  <c r="M14550" i="3"/>
  <c r="N14550" i="3" s="1"/>
  <c r="M14547" i="3"/>
  <c r="N14547" i="3" s="1"/>
  <c r="M14544" i="3"/>
  <c r="N14544" i="3" s="1"/>
  <c r="M14541" i="3"/>
  <c r="N14541" i="3" s="1"/>
  <c r="M14535" i="3"/>
  <c r="N14535" i="3" s="1"/>
  <c r="M14530" i="3"/>
  <c r="N14530" i="3" s="1"/>
  <c r="M14524" i="3"/>
  <c r="N14524" i="3" s="1"/>
  <c r="M14521" i="3"/>
  <c r="N14521" i="3" s="1"/>
  <c r="M14518" i="3"/>
  <c r="N14518" i="3" s="1"/>
  <c r="M14515" i="3"/>
  <c r="N14515" i="3" s="1"/>
  <c r="M14512" i="3"/>
  <c r="N14512" i="3" s="1"/>
  <c r="M14509" i="3"/>
  <c r="N14509" i="3" s="1"/>
  <c r="M14506" i="3"/>
  <c r="N14506" i="3" s="1"/>
  <c r="M14500" i="3"/>
  <c r="N14500" i="3" s="1"/>
  <c r="M14494" i="3"/>
  <c r="N14494" i="3" s="1"/>
  <c r="M14478" i="3"/>
  <c r="N14478" i="3" s="1"/>
  <c r="M14470" i="3"/>
  <c r="N14470" i="3" s="1"/>
  <c r="M14462" i="3"/>
  <c r="N14462" i="3" s="1"/>
  <c r="M14454" i="3"/>
  <c r="N14454" i="3" s="1"/>
  <c r="M14446" i="3"/>
  <c r="N14446" i="3" s="1"/>
  <c r="M14438" i="3"/>
  <c r="N14438" i="3" s="1"/>
  <c r="M14430" i="3"/>
  <c r="N14430" i="3" s="1"/>
  <c r="M14422" i="3"/>
  <c r="N14422" i="3" s="1"/>
  <c r="M14414" i="3"/>
  <c r="N14414" i="3" s="1"/>
  <c r="M14406" i="3"/>
  <c r="N14406" i="3" s="1"/>
  <c r="M14398" i="3"/>
  <c r="N14398" i="3" s="1"/>
  <c r="M14390" i="3"/>
  <c r="N14390" i="3" s="1"/>
  <c r="M14382" i="3"/>
  <c r="N14382" i="3" s="1"/>
  <c r="M14374" i="3"/>
  <c r="N14374" i="3" s="1"/>
  <c r="M14366" i="3"/>
  <c r="N14366" i="3" s="1"/>
  <c r="M14358" i="3"/>
  <c r="N14358" i="3" s="1"/>
  <c r="M14350" i="3"/>
  <c r="N14350" i="3" s="1"/>
  <c r="M14342" i="3"/>
  <c r="N14342" i="3" s="1"/>
  <c r="M14334" i="3"/>
  <c r="N14334" i="3" s="1"/>
  <c r="M14326" i="3"/>
  <c r="N14326" i="3" s="1"/>
  <c r="M14318" i="3"/>
  <c r="N14318" i="3" s="1"/>
  <c r="M14310" i="3"/>
  <c r="N14310" i="3" s="1"/>
  <c r="M14302" i="3"/>
  <c r="N14302" i="3" s="1"/>
  <c r="M14294" i="3"/>
  <c r="N14294" i="3" s="1"/>
  <c r="M14286" i="3"/>
  <c r="N14286" i="3" s="1"/>
  <c r="M14278" i="3"/>
  <c r="N14278" i="3" s="1"/>
  <c r="M14270" i="3"/>
  <c r="N14270" i="3" s="1"/>
  <c r="M14262" i="3"/>
  <c r="N14262" i="3" s="1"/>
  <c r="M14254" i="3"/>
  <c r="N14254" i="3" s="1"/>
  <c r="M14246" i="3"/>
  <c r="N14246" i="3" s="1"/>
  <c r="M14238" i="3"/>
  <c r="N14238" i="3" s="1"/>
  <c r="M14230" i="3"/>
  <c r="N14230" i="3" s="1"/>
  <c r="M14222" i="3"/>
  <c r="N14222" i="3" s="1"/>
  <c r="M14214" i="3"/>
  <c r="N14214" i="3" s="1"/>
  <c r="M14206" i="3"/>
  <c r="N14206" i="3" s="1"/>
  <c r="M14198" i="3"/>
  <c r="N14198" i="3" s="1"/>
  <c r="M14190" i="3"/>
  <c r="N14190" i="3" s="1"/>
  <c r="M14182" i="3"/>
  <c r="N14182" i="3" s="1"/>
  <c r="M14174" i="3"/>
  <c r="N14174" i="3" s="1"/>
  <c r="M14158" i="3"/>
  <c r="N14158" i="3" s="1"/>
  <c r="M14151" i="3"/>
  <c r="N14151" i="3" s="1"/>
  <c r="M14146" i="3"/>
  <c r="N14146" i="3" s="1"/>
  <c r="M14135" i="3"/>
  <c r="N14135" i="3" s="1"/>
  <c r="M14130" i="3"/>
  <c r="N14130" i="3" s="1"/>
  <c r="M14119" i="3"/>
  <c r="N14119" i="3" s="1"/>
  <c r="M14114" i="3"/>
  <c r="N14114" i="3" s="1"/>
  <c r="M14103" i="3"/>
  <c r="N14103" i="3" s="1"/>
  <c r="M14095" i="3"/>
  <c r="N14095" i="3" s="1"/>
  <c r="M14074" i="3"/>
  <c r="N14074" i="3" s="1"/>
  <c r="M14063" i="3"/>
  <c r="N14063" i="3" s="1"/>
  <c r="M14042" i="3"/>
  <c r="N14042" i="3" s="1"/>
  <c r="M14010" i="3"/>
  <c r="N14010" i="3" s="1"/>
  <c r="M13999" i="3"/>
  <c r="N13999" i="3" s="1"/>
  <c r="M13978" i="3"/>
  <c r="N13978" i="3" s="1"/>
  <c r="M13967" i="3"/>
  <c r="N13967" i="3" s="1"/>
  <c r="M13946" i="3"/>
  <c r="N13946" i="3" s="1"/>
  <c r="M13935" i="3"/>
  <c r="N13935" i="3" s="1"/>
  <c r="M13914" i="3"/>
  <c r="N13914" i="3" s="1"/>
  <c r="M13903" i="3"/>
  <c r="N13903" i="3" s="1"/>
  <c r="M13882" i="3"/>
  <c r="N13882" i="3" s="1"/>
  <c r="M13871" i="3"/>
  <c r="N13871" i="3" s="1"/>
  <c r="M13850" i="3"/>
  <c r="N13850" i="3" s="1"/>
  <c r="M13839" i="3"/>
  <c r="N13839" i="3" s="1"/>
  <c r="M13818" i="3"/>
  <c r="N13818" i="3" s="1"/>
  <c r="M13807" i="3"/>
  <c r="N13807" i="3" s="1"/>
  <c r="M13786" i="3"/>
  <c r="N13786" i="3" s="1"/>
  <c r="M13775" i="3"/>
  <c r="N13775" i="3" s="1"/>
  <c r="M13754" i="3"/>
  <c r="N13754" i="3" s="1"/>
  <c r="M13743" i="3"/>
  <c r="N13743" i="3" s="1"/>
  <c r="M13722" i="3"/>
  <c r="N13722" i="3" s="1"/>
  <c r="M13711" i="3"/>
  <c r="N13711" i="3" s="1"/>
  <c r="M13690" i="3"/>
  <c r="N13690" i="3" s="1"/>
  <c r="M13658" i="3"/>
  <c r="N13658" i="3" s="1"/>
  <c r="M13647" i="3"/>
  <c r="N13647" i="3" s="1"/>
  <c r="M13626" i="3"/>
  <c r="N13626" i="3" s="1"/>
  <c r="M13615" i="3"/>
  <c r="N13615" i="3" s="1"/>
  <c r="M13594" i="3"/>
  <c r="N13594" i="3" s="1"/>
  <c r="M13583" i="3"/>
  <c r="N13583" i="3" s="1"/>
  <c r="M13562" i="3"/>
  <c r="N13562" i="3" s="1"/>
  <c r="M13551" i="3"/>
  <c r="N13551" i="3" s="1"/>
  <c r="M13530" i="3"/>
  <c r="N13530" i="3" s="1"/>
  <c r="M13519" i="3"/>
  <c r="N13519" i="3" s="1"/>
  <c r="M13498" i="3"/>
  <c r="N13498" i="3" s="1"/>
  <c r="M13466" i="3"/>
  <c r="N13466" i="3" s="1"/>
  <c r="M13455" i="3"/>
  <c r="N13455" i="3" s="1"/>
  <c r="M13434" i="3"/>
  <c r="N13434" i="3" s="1"/>
  <c r="M13423" i="3"/>
  <c r="N13423" i="3" s="1"/>
  <c r="M13402" i="3"/>
  <c r="N13402" i="3" s="1"/>
  <c r="M13391" i="3"/>
  <c r="N13391" i="3" s="1"/>
  <c r="M13370" i="3"/>
  <c r="N13370" i="3" s="1"/>
  <c r="M13359" i="3"/>
  <c r="N13359" i="3" s="1"/>
  <c r="M13338" i="3"/>
  <c r="N13338" i="3" s="1"/>
  <c r="M13327" i="3"/>
  <c r="N13327" i="3" s="1"/>
  <c r="M13306" i="3"/>
  <c r="N13306" i="3" s="1"/>
  <c r="M13295" i="3"/>
  <c r="N13295" i="3" s="1"/>
  <c r="M13274" i="3"/>
  <c r="N13274" i="3" s="1"/>
  <c r="M13263" i="3"/>
  <c r="N13263" i="3" s="1"/>
  <c r="M13242" i="3"/>
  <c r="N13242" i="3" s="1"/>
  <c r="M13231" i="3"/>
  <c r="N13231" i="3" s="1"/>
  <c r="M13210" i="3"/>
  <c r="N13210" i="3" s="1"/>
  <c r="M13199" i="3"/>
  <c r="N13199" i="3" s="1"/>
  <c r="M13178" i="3"/>
  <c r="N13178" i="3" s="1"/>
  <c r="M13167" i="3"/>
  <c r="N13167" i="3" s="1"/>
  <c r="M13146" i="3"/>
  <c r="N13146" i="3" s="1"/>
  <c r="M13135" i="3"/>
  <c r="N13135" i="3" s="1"/>
  <c r="M13114" i="3"/>
  <c r="N13114" i="3" s="1"/>
  <c r="M13103" i="3"/>
  <c r="N13103" i="3" s="1"/>
  <c r="M13082" i="3"/>
  <c r="N13082" i="3" s="1"/>
  <c r="M13050" i="3"/>
  <c r="N13050" i="3" s="1"/>
  <c r="M13039" i="3"/>
  <c r="N13039" i="3" s="1"/>
  <c r="M13018" i="3"/>
  <c r="N13018" i="3" s="1"/>
  <c r="M13007" i="3"/>
  <c r="N13007" i="3" s="1"/>
  <c r="M12986" i="3"/>
  <c r="N12986" i="3" s="1"/>
  <c r="M12975" i="3"/>
  <c r="N12975" i="3" s="1"/>
  <c r="M12954" i="3"/>
  <c r="N12954" i="3" s="1"/>
  <c r="M12943" i="3"/>
  <c r="N12943" i="3" s="1"/>
  <c r="M12922" i="3"/>
  <c r="N12922" i="3" s="1"/>
  <c r="M12911" i="3"/>
  <c r="N12911" i="3" s="1"/>
  <c r="M12890" i="3"/>
  <c r="N12890" i="3" s="1"/>
  <c r="M12879" i="3"/>
  <c r="N12879" i="3" s="1"/>
  <c r="M12858" i="3"/>
  <c r="N12858" i="3" s="1"/>
  <c r="M12847" i="3"/>
  <c r="N12847" i="3" s="1"/>
  <c r="M12826" i="3"/>
  <c r="N12826" i="3" s="1"/>
  <c r="M12791" i="3"/>
  <c r="N12791" i="3" s="1"/>
  <c r="M12770" i="3"/>
  <c r="N12770" i="3" s="1"/>
  <c r="M12727" i="3"/>
  <c r="N12727" i="3" s="1"/>
  <c r="M12706" i="3"/>
  <c r="N12706" i="3" s="1"/>
  <c r="M12642" i="3"/>
  <c r="N12642" i="3" s="1"/>
  <c r="M12599" i="3"/>
  <c r="N12599" i="3" s="1"/>
  <c r="M12578" i="3"/>
  <c r="N12578" i="3" s="1"/>
  <c r="M12535" i="3"/>
  <c r="N12535" i="3" s="1"/>
  <c r="M12514" i="3"/>
  <c r="N12514" i="3" s="1"/>
  <c r="M12454" i="3"/>
  <c r="N12454" i="3" s="1"/>
  <c r="M12326" i="3"/>
  <c r="N12326" i="3" s="1"/>
  <c r="M12279" i="3"/>
  <c r="N12279" i="3" s="1"/>
  <c r="M12222" i="3"/>
  <c r="N12222" i="3" s="1"/>
  <c r="M12165" i="3"/>
  <c r="N12165" i="3" s="1"/>
  <c r="M11995" i="3"/>
  <c r="N11995" i="3" s="1"/>
  <c r="M11938" i="3"/>
  <c r="N11938" i="3" s="1"/>
  <c r="M11824" i="3"/>
  <c r="N11824" i="3" s="1"/>
  <c r="M11767" i="3"/>
  <c r="N11767" i="3" s="1"/>
  <c r="M11710" i="3"/>
  <c r="N11710" i="3" s="1"/>
  <c r="M11653" i="3"/>
  <c r="N11653" i="3" s="1"/>
  <c r="M11483" i="3"/>
  <c r="N11483" i="3" s="1"/>
  <c r="M11369" i="3"/>
  <c r="N11369" i="3" s="1"/>
  <c r="M11312" i="3"/>
  <c r="N11312" i="3" s="1"/>
  <c r="M11255" i="3"/>
  <c r="N11255" i="3" s="1"/>
  <c r="M11198" i="3"/>
  <c r="N11198" i="3" s="1"/>
  <c r="M11141" i="3"/>
  <c r="N11141" i="3" s="1"/>
  <c r="M11084" i="3"/>
  <c r="N11084" i="3" s="1"/>
  <c r="M10971" i="3"/>
  <c r="N10971" i="3" s="1"/>
  <c r="M10857" i="3"/>
  <c r="N10857" i="3" s="1"/>
  <c r="M10658" i="3"/>
  <c r="N10658" i="3" s="1"/>
  <c r="M10502" i="3"/>
  <c r="N10502" i="3" s="1"/>
  <c r="M14480" i="3"/>
  <c r="N14480" i="3" s="1"/>
  <c r="M14484" i="3"/>
  <c r="N14484" i="3" s="1"/>
  <c r="M14488" i="3"/>
  <c r="N14488" i="3" s="1"/>
  <c r="M14481" i="3"/>
  <c r="N14481" i="3" s="1"/>
  <c r="M14485" i="3"/>
  <c r="N14485" i="3" s="1"/>
  <c r="M14489" i="3"/>
  <c r="N14489" i="3" s="1"/>
  <c r="M14164" i="3"/>
  <c r="N14164" i="3" s="1"/>
  <c r="M14168" i="3"/>
  <c r="N14168" i="3" s="1"/>
  <c r="M14172" i="3"/>
  <c r="N14172" i="3" s="1"/>
  <c r="M14176" i="3"/>
  <c r="N14176" i="3" s="1"/>
  <c r="M14180" i="3"/>
  <c r="N14180" i="3" s="1"/>
  <c r="M14184" i="3"/>
  <c r="N14184" i="3" s="1"/>
  <c r="M14188" i="3"/>
  <c r="N14188" i="3" s="1"/>
  <c r="M14192" i="3"/>
  <c r="N14192" i="3" s="1"/>
  <c r="M14196" i="3"/>
  <c r="N14196" i="3" s="1"/>
  <c r="M14200" i="3"/>
  <c r="N14200" i="3" s="1"/>
  <c r="M14204" i="3"/>
  <c r="N14204" i="3" s="1"/>
  <c r="M14208" i="3"/>
  <c r="N14208" i="3" s="1"/>
  <c r="M14165" i="3"/>
  <c r="N14165" i="3" s="1"/>
  <c r="M14169" i="3"/>
  <c r="N14169" i="3" s="1"/>
  <c r="M14173" i="3"/>
  <c r="N14173" i="3" s="1"/>
  <c r="M14177" i="3"/>
  <c r="N14177" i="3" s="1"/>
  <c r="M14181" i="3"/>
  <c r="N14181" i="3" s="1"/>
  <c r="M14185" i="3"/>
  <c r="N14185" i="3" s="1"/>
  <c r="M14189" i="3"/>
  <c r="N14189" i="3" s="1"/>
  <c r="M14193" i="3"/>
  <c r="N14193" i="3" s="1"/>
  <c r="M14197" i="3"/>
  <c r="N14197" i="3" s="1"/>
  <c r="M14201" i="3"/>
  <c r="N14201" i="3" s="1"/>
  <c r="M14205" i="3"/>
  <c r="N14205" i="3" s="1"/>
  <c r="M14209" i="3"/>
  <c r="N14209" i="3" s="1"/>
  <c r="M14027" i="3"/>
  <c r="N14027" i="3" s="1"/>
  <c r="M14030" i="3"/>
  <c r="N14030" i="3" s="1"/>
  <c r="M14025" i="3"/>
  <c r="N14025" i="3" s="1"/>
  <c r="M14028" i="3"/>
  <c r="N14028" i="3" s="1"/>
  <c r="M14033" i="3"/>
  <c r="N14033" i="3" s="1"/>
  <c r="M14024" i="3"/>
  <c r="N14024" i="3" s="1"/>
  <c r="M14029" i="3"/>
  <c r="N14029" i="3" s="1"/>
  <c r="M14032" i="3"/>
  <c r="N14032" i="3" s="1"/>
  <c r="M13667" i="3"/>
  <c r="N13667" i="3" s="1"/>
  <c r="M13670" i="3"/>
  <c r="N13670" i="3" s="1"/>
  <c r="M13675" i="3"/>
  <c r="N13675" i="3" s="1"/>
  <c r="M13678" i="3"/>
  <c r="N13678" i="3" s="1"/>
  <c r="M13683" i="3"/>
  <c r="N13683" i="3" s="1"/>
  <c r="M13668" i="3"/>
  <c r="N13668" i="3" s="1"/>
  <c r="M13673" i="3"/>
  <c r="N13673" i="3" s="1"/>
  <c r="M13676" i="3"/>
  <c r="N13676" i="3" s="1"/>
  <c r="M13681" i="3"/>
  <c r="N13681" i="3" s="1"/>
  <c r="M13684" i="3"/>
  <c r="N13684" i="3" s="1"/>
  <c r="M13669" i="3"/>
  <c r="N13669" i="3" s="1"/>
  <c r="M13672" i="3"/>
  <c r="N13672" i="3" s="1"/>
  <c r="M13677" i="3"/>
  <c r="N13677" i="3" s="1"/>
  <c r="M13680" i="3"/>
  <c r="N13680" i="3" s="1"/>
  <c r="M13685" i="3"/>
  <c r="N13685" i="3" s="1"/>
  <c r="M13483" i="3"/>
  <c r="N13483" i="3" s="1"/>
  <c r="M13486" i="3"/>
  <c r="N13486" i="3" s="1"/>
  <c r="M13491" i="3"/>
  <c r="N13491" i="3" s="1"/>
  <c r="M13494" i="3"/>
  <c r="N13494" i="3" s="1"/>
  <c r="M13499" i="3"/>
  <c r="N13499" i="3" s="1"/>
  <c r="M13502" i="3"/>
  <c r="N13502" i="3" s="1"/>
  <c r="M13507" i="3"/>
  <c r="N13507" i="3" s="1"/>
  <c r="M13510" i="3"/>
  <c r="N13510" i="3" s="1"/>
  <c r="M13515" i="3"/>
  <c r="N13515" i="3" s="1"/>
  <c r="M13518" i="3"/>
  <c r="N13518" i="3" s="1"/>
  <c r="M13484" i="3"/>
  <c r="N13484" i="3" s="1"/>
  <c r="M13489" i="3"/>
  <c r="N13489" i="3" s="1"/>
  <c r="M13492" i="3"/>
  <c r="N13492" i="3" s="1"/>
  <c r="M13497" i="3"/>
  <c r="N13497" i="3" s="1"/>
  <c r="M13500" i="3"/>
  <c r="N13500" i="3" s="1"/>
  <c r="M13505" i="3"/>
  <c r="N13505" i="3" s="1"/>
  <c r="M13508" i="3"/>
  <c r="N13508" i="3" s="1"/>
  <c r="M13513" i="3"/>
  <c r="N13513" i="3" s="1"/>
  <c r="M13516" i="3"/>
  <c r="N13516" i="3" s="1"/>
  <c r="M13521" i="3"/>
  <c r="N13521" i="3" s="1"/>
  <c r="M13485" i="3"/>
  <c r="N13485" i="3" s="1"/>
  <c r="M13488" i="3"/>
  <c r="N13488" i="3" s="1"/>
  <c r="M13493" i="3"/>
  <c r="N13493" i="3" s="1"/>
  <c r="M13496" i="3"/>
  <c r="N13496" i="3" s="1"/>
  <c r="M13501" i="3"/>
  <c r="N13501" i="3" s="1"/>
  <c r="M13504" i="3"/>
  <c r="N13504" i="3" s="1"/>
  <c r="M13509" i="3"/>
  <c r="N13509" i="3" s="1"/>
  <c r="M13512" i="3"/>
  <c r="N13512" i="3" s="1"/>
  <c r="M13517" i="3"/>
  <c r="N13517" i="3" s="1"/>
  <c r="M13520" i="3"/>
  <c r="N13520" i="3" s="1"/>
  <c r="M13067" i="3"/>
  <c r="N13067" i="3" s="1"/>
  <c r="M13070" i="3"/>
  <c r="N13070" i="3" s="1"/>
  <c r="M13075" i="3"/>
  <c r="N13075" i="3" s="1"/>
  <c r="M13078" i="3"/>
  <c r="N13078" i="3" s="1"/>
  <c r="M13083" i="3"/>
  <c r="N13083" i="3" s="1"/>
  <c r="M13086" i="3"/>
  <c r="N13086" i="3" s="1"/>
  <c r="M13091" i="3"/>
  <c r="N13091" i="3" s="1"/>
  <c r="M13094" i="3"/>
  <c r="N13094" i="3" s="1"/>
  <c r="M13099" i="3"/>
  <c r="N13099" i="3" s="1"/>
  <c r="M13102" i="3"/>
  <c r="N13102" i="3" s="1"/>
  <c r="M13107" i="3"/>
  <c r="N13107" i="3" s="1"/>
  <c r="M13110" i="3"/>
  <c r="N13110" i="3" s="1"/>
  <c r="M13115" i="3"/>
  <c r="N13115" i="3" s="1"/>
  <c r="M13118" i="3"/>
  <c r="N13118" i="3" s="1"/>
  <c r="M13123" i="3"/>
  <c r="N13123" i="3" s="1"/>
  <c r="M13126" i="3"/>
  <c r="N13126" i="3" s="1"/>
  <c r="M13131" i="3"/>
  <c r="N13131" i="3" s="1"/>
  <c r="M13134" i="3"/>
  <c r="N13134" i="3" s="1"/>
  <c r="M13139" i="3"/>
  <c r="N13139" i="3" s="1"/>
  <c r="M13142" i="3"/>
  <c r="N13142" i="3" s="1"/>
  <c r="M13147" i="3"/>
  <c r="N13147" i="3" s="1"/>
  <c r="M13150" i="3"/>
  <c r="N13150" i="3" s="1"/>
  <c r="M13155" i="3"/>
  <c r="N13155" i="3" s="1"/>
  <c r="M13158" i="3"/>
  <c r="N13158" i="3" s="1"/>
  <c r="M13163" i="3"/>
  <c r="N13163" i="3" s="1"/>
  <c r="M13166" i="3"/>
  <c r="N13166" i="3" s="1"/>
  <c r="M13171" i="3"/>
  <c r="N13171" i="3" s="1"/>
  <c r="M13174" i="3"/>
  <c r="N13174" i="3" s="1"/>
  <c r="M13179" i="3"/>
  <c r="N13179" i="3" s="1"/>
  <c r="M13182" i="3"/>
  <c r="N13182" i="3" s="1"/>
  <c r="M13187" i="3"/>
  <c r="N13187" i="3" s="1"/>
  <c r="M13190" i="3"/>
  <c r="N13190" i="3" s="1"/>
  <c r="M13065" i="3"/>
  <c r="N13065" i="3" s="1"/>
  <c r="M13068" i="3"/>
  <c r="N13068" i="3" s="1"/>
  <c r="M13073" i="3"/>
  <c r="N13073" i="3" s="1"/>
  <c r="M13076" i="3"/>
  <c r="N13076" i="3" s="1"/>
  <c r="M13081" i="3"/>
  <c r="N13081" i="3" s="1"/>
  <c r="M13084" i="3"/>
  <c r="N13084" i="3" s="1"/>
  <c r="M13089" i="3"/>
  <c r="N13089" i="3" s="1"/>
  <c r="M13092" i="3"/>
  <c r="N13092" i="3" s="1"/>
  <c r="M13097" i="3"/>
  <c r="N13097" i="3" s="1"/>
  <c r="M13100" i="3"/>
  <c r="N13100" i="3" s="1"/>
  <c r="M13105" i="3"/>
  <c r="N13105" i="3" s="1"/>
  <c r="M13108" i="3"/>
  <c r="N13108" i="3" s="1"/>
  <c r="M13113" i="3"/>
  <c r="N13113" i="3" s="1"/>
  <c r="M13116" i="3"/>
  <c r="N13116" i="3" s="1"/>
  <c r="M13121" i="3"/>
  <c r="N13121" i="3" s="1"/>
  <c r="M13124" i="3"/>
  <c r="N13124" i="3" s="1"/>
  <c r="M13129" i="3"/>
  <c r="N13129" i="3" s="1"/>
  <c r="M13132" i="3"/>
  <c r="N13132" i="3" s="1"/>
  <c r="M13137" i="3"/>
  <c r="N13137" i="3" s="1"/>
  <c r="M13140" i="3"/>
  <c r="N13140" i="3" s="1"/>
  <c r="M13145" i="3"/>
  <c r="N13145" i="3" s="1"/>
  <c r="M13148" i="3"/>
  <c r="N13148" i="3" s="1"/>
  <c r="M13153" i="3"/>
  <c r="N13153" i="3" s="1"/>
  <c r="M13156" i="3"/>
  <c r="N13156" i="3" s="1"/>
  <c r="M13161" i="3"/>
  <c r="N13161" i="3" s="1"/>
  <c r="M13164" i="3"/>
  <c r="N13164" i="3" s="1"/>
  <c r="M13169" i="3"/>
  <c r="N13169" i="3" s="1"/>
  <c r="M13172" i="3"/>
  <c r="N13172" i="3" s="1"/>
  <c r="M13177" i="3"/>
  <c r="N13177" i="3" s="1"/>
  <c r="M13180" i="3"/>
  <c r="N13180" i="3" s="1"/>
  <c r="M13185" i="3"/>
  <c r="N13185" i="3" s="1"/>
  <c r="M13188" i="3"/>
  <c r="N13188" i="3" s="1"/>
  <c r="M13064" i="3"/>
  <c r="N13064" i="3" s="1"/>
  <c r="M13069" i="3"/>
  <c r="N13069" i="3" s="1"/>
  <c r="M13072" i="3"/>
  <c r="N13072" i="3" s="1"/>
  <c r="M13077" i="3"/>
  <c r="N13077" i="3" s="1"/>
  <c r="M13080" i="3"/>
  <c r="N13080" i="3" s="1"/>
  <c r="M13085" i="3"/>
  <c r="N13085" i="3" s="1"/>
  <c r="M13088" i="3"/>
  <c r="N13088" i="3" s="1"/>
  <c r="M13093" i="3"/>
  <c r="N13093" i="3" s="1"/>
  <c r="M13096" i="3"/>
  <c r="N13096" i="3" s="1"/>
  <c r="M13101" i="3"/>
  <c r="N13101" i="3" s="1"/>
  <c r="M13104" i="3"/>
  <c r="N13104" i="3" s="1"/>
  <c r="M13109" i="3"/>
  <c r="N13109" i="3" s="1"/>
  <c r="M13112" i="3"/>
  <c r="N13112" i="3" s="1"/>
  <c r="M13117" i="3"/>
  <c r="N13117" i="3" s="1"/>
  <c r="M13120" i="3"/>
  <c r="N13120" i="3" s="1"/>
  <c r="M13125" i="3"/>
  <c r="N13125" i="3" s="1"/>
  <c r="M13128" i="3"/>
  <c r="N13128" i="3" s="1"/>
  <c r="M13133" i="3"/>
  <c r="N13133" i="3" s="1"/>
  <c r="M13136" i="3"/>
  <c r="N13136" i="3" s="1"/>
  <c r="M13141" i="3"/>
  <c r="N13141" i="3" s="1"/>
  <c r="M13144" i="3"/>
  <c r="N13144" i="3" s="1"/>
  <c r="M13149" i="3"/>
  <c r="N13149" i="3" s="1"/>
  <c r="M13152" i="3"/>
  <c r="N13152" i="3" s="1"/>
  <c r="M13157" i="3"/>
  <c r="N13157" i="3" s="1"/>
  <c r="M13160" i="3"/>
  <c r="N13160" i="3" s="1"/>
  <c r="M13165" i="3"/>
  <c r="N13165" i="3" s="1"/>
  <c r="M13168" i="3"/>
  <c r="N13168" i="3" s="1"/>
  <c r="M13173" i="3"/>
  <c r="N13173" i="3" s="1"/>
  <c r="M13176" i="3"/>
  <c r="N13176" i="3" s="1"/>
  <c r="M13181" i="3"/>
  <c r="N13181" i="3" s="1"/>
  <c r="M13184" i="3"/>
  <c r="N13184" i="3" s="1"/>
  <c r="M13189" i="3"/>
  <c r="N13189" i="3" s="1"/>
  <c r="M12652" i="3"/>
  <c r="N12652" i="3" s="1"/>
  <c r="M12657" i="3"/>
  <c r="N12657" i="3" s="1"/>
  <c r="M12660" i="3"/>
  <c r="N12660" i="3" s="1"/>
  <c r="M12665" i="3"/>
  <c r="N12665" i="3" s="1"/>
  <c r="M12668" i="3"/>
  <c r="N12668" i="3" s="1"/>
  <c r="M12673" i="3"/>
  <c r="N12673" i="3" s="1"/>
  <c r="M12676" i="3"/>
  <c r="N12676" i="3" s="1"/>
  <c r="M12681" i="3"/>
  <c r="N12681" i="3" s="1"/>
  <c r="M12684" i="3"/>
  <c r="N12684" i="3" s="1"/>
  <c r="M12689" i="3"/>
  <c r="N12689" i="3" s="1"/>
  <c r="M12692" i="3"/>
  <c r="N12692" i="3" s="1"/>
  <c r="M12697" i="3"/>
  <c r="N12697" i="3" s="1"/>
  <c r="M12700" i="3"/>
  <c r="N12700" i="3" s="1"/>
  <c r="M12705" i="3"/>
  <c r="N12705" i="3" s="1"/>
  <c r="M12708" i="3"/>
  <c r="N12708" i="3" s="1"/>
  <c r="M12713" i="3"/>
  <c r="N12713" i="3" s="1"/>
  <c r="M12716" i="3"/>
  <c r="N12716" i="3" s="1"/>
  <c r="M12721" i="3"/>
  <c r="N12721" i="3" s="1"/>
  <c r="M12724" i="3"/>
  <c r="N12724" i="3" s="1"/>
  <c r="M12729" i="3"/>
  <c r="N12729" i="3" s="1"/>
  <c r="M12732" i="3"/>
  <c r="N12732" i="3" s="1"/>
  <c r="M12653" i="3"/>
  <c r="N12653" i="3" s="1"/>
  <c r="M12656" i="3"/>
  <c r="N12656" i="3" s="1"/>
  <c r="M12661" i="3"/>
  <c r="N12661" i="3" s="1"/>
  <c r="M12664" i="3"/>
  <c r="N12664" i="3" s="1"/>
  <c r="M12669" i="3"/>
  <c r="N12669" i="3" s="1"/>
  <c r="M12672" i="3"/>
  <c r="N12672" i="3" s="1"/>
  <c r="M12677" i="3"/>
  <c r="N12677" i="3" s="1"/>
  <c r="M12680" i="3"/>
  <c r="N12680" i="3" s="1"/>
  <c r="M12685" i="3"/>
  <c r="N12685" i="3" s="1"/>
  <c r="M12688" i="3"/>
  <c r="N12688" i="3" s="1"/>
  <c r="M12693" i="3"/>
  <c r="N12693" i="3" s="1"/>
  <c r="M12696" i="3"/>
  <c r="N12696" i="3" s="1"/>
  <c r="M12701" i="3"/>
  <c r="N12701" i="3" s="1"/>
  <c r="M12704" i="3"/>
  <c r="N12704" i="3" s="1"/>
  <c r="M12709" i="3"/>
  <c r="N12709" i="3" s="1"/>
  <c r="M12712" i="3"/>
  <c r="N12712" i="3" s="1"/>
  <c r="M12717" i="3"/>
  <c r="N12717" i="3" s="1"/>
  <c r="M12720" i="3"/>
  <c r="N12720" i="3" s="1"/>
  <c r="M12725" i="3"/>
  <c r="N12725" i="3" s="1"/>
  <c r="M12728" i="3"/>
  <c r="N12728" i="3" s="1"/>
  <c r="M12733" i="3"/>
  <c r="N12733" i="3" s="1"/>
  <c r="M12736" i="3"/>
  <c r="N12736" i="3" s="1"/>
  <c r="M12655" i="3"/>
  <c r="N12655" i="3" s="1"/>
  <c r="M12666" i="3"/>
  <c r="N12666" i="3" s="1"/>
  <c r="M12671" i="3"/>
  <c r="N12671" i="3" s="1"/>
  <c r="M12682" i="3"/>
  <c r="N12682" i="3" s="1"/>
  <c r="M12687" i="3"/>
  <c r="N12687" i="3" s="1"/>
  <c r="M12698" i="3"/>
  <c r="N12698" i="3" s="1"/>
  <c r="M12703" i="3"/>
  <c r="N12703" i="3" s="1"/>
  <c r="M12714" i="3"/>
  <c r="N12714" i="3" s="1"/>
  <c r="M12719" i="3"/>
  <c r="N12719" i="3" s="1"/>
  <c r="M12730" i="3"/>
  <c r="N12730" i="3" s="1"/>
  <c r="M12735" i="3"/>
  <c r="N12735" i="3" s="1"/>
  <c r="M12651" i="3"/>
  <c r="N12651" i="3" s="1"/>
  <c r="M12662" i="3"/>
  <c r="N12662" i="3" s="1"/>
  <c r="M12667" i="3"/>
  <c r="N12667" i="3" s="1"/>
  <c r="M12678" i="3"/>
  <c r="N12678" i="3" s="1"/>
  <c r="M12683" i="3"/>
  <c r="N12683" i="3" s="1"/>
  <c r="M12694" i="3"/>
  <c r="N12694" i="3" s="1"/>
  <c r="M12699" i="3"/>
  <c r="N12699" i="3" s="1"/>
  <c r="M12710" i="3"/>
  <c r="N12710" i="3" s="1"/>
  <c r="M12715" i="3"/>
  <c r="N12715" i="3" s="1"/>
  <c r="M12726" i="3"/>
  <c r="N12726" i="3" s="1"/>
  <c r="M12731" i="3"/>
  <c r="N12731" i="3" s="1"/>
  <c r="M12654" i="3"/>
  <c r="N12654" i="3" s="1"/>
  <c r="M12659" i="3"/>
  <c r="N12659" i="3" s="1"/>
  <c r="M12670" i="3"/>
  <c r="N12670" i="3" s="1"/>
  <c r="M12675" i="3"/>
  <c r="N12675" i="3" s="1"/>
  <c r="M12686" i="3"/>
  <c r="N12686" i="3" s="1"/>
  <c r="M12691" i="3"/>
  <c r="N12691" i="3" s="1"/>
  <c r="M12702" i="3"/>
  <c r="N12702" i="3" s="1"/>
  <c r="M12707" i="3"/>
  <c r="N12707" i="3" s="1"/>
  <c r="M12718" i="3"/>
  <c r="N12718" i="3" s="1"/>
  <c r="M12723" i="3"/>
  <c r="N12723" i="3" s="1"/>
  <c r="M12734" i="3"/>
  <c r="N12734" i="3" s="1"/>
  <c r="M12404" i="3"/>
  <c r="N12404" i="3" s="1"/>
  <c r="M12409" i="3"/>
  <c r="N12409" i="3" s="1"/>
  <c r="M12412" i="3"/>
  <c r="N12412" i="3" s="1"/>
  <c r="M12417" i="3"/>
  <c r="N12417" i="3" s="1"/>
  <c r="M12420" i="3"/>
  <c r="N12420" i="3" s="1"/>
  <c r="M12425" i="3"/>
  <c r="N12425" i="3" s="1"/>
  <c r="M12428" i="3"/>
  <c r="N12428" i="3" s="1"/>
  <c r="M12433" i="3"/>
  <c r="N12433" i="3" s="1"/>
  <c r="M12436" i="3"/>
  <c r="N12436" i="3" s="1"/>
  <c r="M12441" i="3"/>
  <c r="N12441" i="3" s="1"/>
  <c r="M12444" i="3"/>
  <c r="N12444" i="3" s="1"/>
  <c r="M12449" i="3"/>
  <c r="N12449" i="3" s="1"/>
  <c r="M12452" i="3"/>
  <c r="N12452" i="3" s="1"/>
  <c r="M12457" i="3"/>
  <c r="N12457" i="3" s="1"/>
  <c r="M12460" i="3"/>
  <c r="N12460" i="3" s="1"/>
  <c r="M12465" i="3"/>
  <c r="N12465" i="3" s="1"/>
  <c r="M12468" i="3"/>
  <c r="N12468" i="3" s="1"/>
  <c r="M12473" i="3"/>
  <c r="N12473" i="3" s="1"/>
  <c r="M12476" i="3"/>
  <c r="N12476" i="3" s="1"/>
  <c r="M12481" i="3"/>
  <c r="N12481" i="3" s="1"/>
  <c r="M12484" i="3"/>
  <c r="N12484" i="3" s="1"/>
  <c r="M12489" i="3"/>
  <c r="N12489" i="3" s="1"/>
  <c r="M12492" i="3"/>
  <c r="N12492" i="3" s="1"/>
  <c r="M12497" i="3"/>
  <c r="N12497" i="3" s="1"/>
  <c r="M12500" i="3"/>
  <c r="N12500" i="3" s="1"/>
  <c r="M12505" i="3"/>
  <c r="N12505" i="3" s="1"/>
  <c r="M12508" i="3"/>
  <c r="N12508" i="3" s="1"/>
  <c r="M12513" i="3"/>
  <c r="N12513" i="3" s="1"/>
  <c r="M12516" i="3"/>
  <c r="N12516" i="3" s="1"/>
  <c r="M12521" i="3"/>
  <c r="N12521" i="3" s="1"/>
  <c r="M12407" i="3"/>
  <c r="N12407" i="3" s="1"/>
  <c r="M12410" i="3"/>
  <c r="N12410" i="3" s="1"/>
  <c r="M12415" i="3"/>
  <c r="N12415" i="3" s="1"/>
  <c r="M12418" i="3"/>
  <c r="N12418" i="3" s="1"/>
  <c r="M12423" i="3"/>
  <c r="N12423" i="3" s="1"/>
  <c r="M12426" i="3"/>
  <c r="N12426" i="3" s="1"/>
  <c r="M12431" i="3"/>
  <c r="N12431" i="3" s="1"/>
  <c r="M12434" i="3"/>
  <c r="N12434" i="3" s="1"/>
  <c r="M12439" i="3"/>
  <c r="N12439" i="3" s="1"/>
  <c r="M12442" i="3"/>
  <c r="N12442" i="3" s="1"/>
  <c r="M12447" i="3"/>
  <c r="N12447" i="3" s="1"/>
  <c r="M12450" i="3"/>
  <c r="N12450" i="3" s="1"/>
  <c r="M12455" i="3"/>
  <c r="N12455" i="3" s="1"/>
  <c r="M12458" i="3"/>
  <c r="N12458" i="3" s="1"/>
  <c r="M12463" i="3"/>
  <c r="N12463" i="3" s="1"/>
  <c r="M12466" i="3"/>
  <c r="N12466" i="3" s="1"/>
  <c r="M12471" i="3"/>
  <c r="N12471" i="3" s="1"/>
  <c r="M12474" i="3"/>
  <c r="N12474" i="3" s="1"/>
  <c r="M12479" i="3"/>
  <c r="N12479" i="3" s="1"/>
  <c r="M12482" i="3"/>
  <c r="N12482" i="3" s="1"/>
  <c r="M12487" i="3"/>
  <c r="N12487" i="3" s="1"/>
  <c r="M12405" i="3"/>
  <c r="N12405" i="3" s="1"/>
  <c r="M12408" i="3"/>
  <c r="N12408" i="3" s="1"/>
  <c r="M12413" i="3"/>
  <c r="N12413" i="3" s="1"/>
  <c r="M12416" i="3"/>
  <c r="N12416" i="3" s="1"/>
  <c r="M12421" i="3"/>
  <c r="N12421" i="3" s="1"/>
  <c r="M12424" i="3"/>
  <c r="N12424" i="3" s="1"/>
  <c r="M12429" i="3"/>
  <c r="N12429" i="3" s="1"/>
  <c r="M12432" i="3"/>
  <c r="N12432" i="3" s="1"/>
  <c r="M12437" i="3"/>
  <c r="N12437" i="3" s="1"/>
  <c r="M12440" i="3"/>
  <c r="N12440" i="3" s="1"/>
  <c r="M12445" i="3"/>
  <c r="N12445" i="3" s="1"/>
  <c r="M12448" i="3"/>
  <c r="N12448" i="3" s="1"/>
  <c r="M12453" i="3"/>
  <c r="N12453" i="3" s="1"/>
  <c r="M12456" i="3"/>
  <c r="N12456" i="3" s="1"/>
  <c r="M12461" i="3"/>
  <c r="N12461" i="3" s="1"/>
  <c r="M12464" i="3"/>
  <c r="N12464" i="3" s="1"/>
  <c r="M12469" i="3"/>
  <c r="N12469" i="3" s="1"/>
  <c r="M12472" i="3"/>
  <c r="N12472" i="3" s="1"/>
  <c r="M12477" i="3"/>
  <c r="N12477" i="3" s="1"/>
  <c r="M12480" i="3"/>
  <c r="N12480" i="3" s="1"/>
  <c r="M12485" i="3"/>
  <c r="N12485" i="3" s="1"/>
  <c r="M12488" i="3"/>
  <c r="N12488" i="3" s="1"/>
  <c r="M12493" i="3"/>
  <c r="N12493" i="3" s="1"/>
  <c r="M12496" i="3"/>
  <c r="N12496" i="3" s="1"/>
  <c r="M12501" i="3"/>
  <c r="N12501" i="3" s="1"/>
  <c r="M12504" i="3"/>
  <c r="N12504" i="3" s="1"/>
  <c r="M12509" i="3"/>
  <c r="N12509" i="3" s="1"/>
  <c r="M12512" i="3"/>
  <c r="N12512" i="3" s="1"/>
  <c r="M12517" i="3"/>
  <c r="N12517" i="3" s="1"/>
  <c r="M12520" i="3"/>
  <c r="N12520" i="3" s="1"/>
  <c r="M12406" i="3"/>
  <c r="N12406" i="3" s="1"/>
  <c r="M12427" i="3"/>
  <c r="N12427" i="3" s="1"/>
  <c r="M12438" i="3"/>
  <c r="N12438" i="3" s="1"/>
  <c r="M12459" i="3"/>
  <c r="N12459" i="3" s="1"/>
  <c r="M12470" i="3"/>
  <c r="N12470" i="3" s="1"/>
  <c r="M12490" i="3"/>
  <c r="N12490" i="3" s="1"/>
  <c r="M12495" i="3"/>
  <c r="N12495" i="3" s="1"/>
  <c r="M12506" i="3"/>
  <c r="N12506" i="3" s="1"/>
  <c r="M12511" i="3"/>
  <c r="N12511" i="3" s="1"/>
  <c r="M12522" i="3"/>
  <c r="N12522" i="3" s="1"/>
  <c r="M12419" i="3"/>
  <c r="N12419" i="3" s="1"/>
  <c r="M12430" i="3"/>
  <c r="N12430" i="3" s="1"/>
  <c r="M12451" i="3"/>
  <c r="N12451" i="3" s="1"/>
  <c r="M12462" i="3"/>
  <c r="N12462" i="3" s="1"/>
  <c r="M12483" i="3"/>
  <c r="N12483" i="3" s="1"/>
  <c r="M12491" i="3"/>
  <c r="N12491" i="3" s="1"/>
  <c r="M12502" i="3"/>
  <c r="N12502" i="3" s="1"/>
  <c r="M12507" i="3"/>
  <c r="N12507" i="3" s="1"/>
  <c r="M12518" i="3"/>
  <c r="N12518" i="3" s="1"/>
  <c r="M12523" i="3"/>
  <c r="N12523" i="3" s="1"/>
  <c r="M12414" i="3"/>
  <c r="N12414" i="3" s="1"/>
  <c r="M12435" i="3"/>
  <c r="N12435" i="3" s="1"/>
  <c r="M12446" i="3"/>
  <c r="N12446" i="3" s="1"/>
  <c r="M12467" i="3"/>
  <c r="N12467" i="3" s="1"/>
  <c r="M12478" i="3"/>
  <c r="N12478" i="3" s="1"/>
  <c r="M12494" i="3"/>
  <c r="N12494" i="3" s="1"/>
  <c r="M12499" i="3"/>
  <c r="N12499" i="3" s="1"/>
  <c r="M12510" i="3"/>
  <c r="N12510" i="3" s="1"/>
  <c r="M12515" i="3"/>
  <c r="N12515" i="3" s="1"/>
  <c r="M12088" i="3"/>
  <c r="N12088" i="3" s="1"/>
  <c r="M12095" i="3"/>
  <c r="N12095" i="3" s="1"/>
  <c r="M12099" i="3"/>
  <c r="N12099" i="3" s="1"/>
  <c r="M12102" i="3"/>
  <c r="N12102" i="3" s="1"/>
  <c r="M12106" i="3"/>
  <c r="N12106" i="3" s="1"/>
  <c r="M12109" i="3"/>
  <c r="N12109" i="3" s="1"/>
  <c r="M12113" i="3"/>
  <c r="N12113" i="3" s="1"/>
  <c r="M12116" i="3"/>
  <c r="N12116" i="3" s="1"/>
  <c r="M12120" i="3"/>
  <c r="N12120" i="3" s="1"/>
  <c r="M12127" i="3"/>
  <c r="N12127" i="3" s="1"/>
  <c r="M12131" i="3"/>
  <c r="N12131" i="3" s="1"/>
  <c r="M12134" i="3"/>
  <c r="N12134" i="3" s="1"/>
  <c r="M12138" i="3"/>
  <c r="N12138" i="3" s="1"/>
  <c r="M12089" i="3"/>
  <c r="N12089" i="3" s="1"/>
  <c r="M12092" i="3"/>
  <c r="N12092" i="3" s="1"/>
  <c r="M12096" i="3"/>
  <c r="N12096" i="3" s="1"/>
  <c r="M12103" i="3"/>
  <c r="N12103" i="3" s="1"/>
  <c r="M12107" i="3"/>
  <c r="N12107" i="3" s="1"/>
  <c r="M12110" i="3"/>
  <c r="N12110" i="3" s="1"/>
  <c r="M12114" i="3"/>
  <c r="N12114" i="3" s="1"/>
  <c r="M12117" i="3"/>
  <c r="N12117" i="3" s="1"/>
  <c r="M12121" i="3"/>
  <c r="N12121" i="3" s="1"/>
  <c r="M12124" i="3"/>
  <c r="N12124" i="3" s="1"/>
  <c r="M12128" i="3"/>
  <c r="N12128" i="3" s="1"/>
  <c r="M12135" i="3"/>
  <c r="N12135" i="3" s="1"/>
  <c r="M12139" i="3"/>
  <c r="N12139" i="3" s="1"/>
  <c r="M12086" i="3"/>
  <c r="N12086" i="3" s="1"/>
  <c r="M12090" i="3"/>
  <c r="N12090" i="3" s="1"/>
  <c r="M12093" i="3"/>
  <c r="N12093" i="3" s="1"/>
  <c r="M12097" i="3"/>
  <c r="N12097" i="3" s="1"/>
  <c r="M12100" i="3"/>
  <c r="N12100" i="3" s="1"/>
  <c r="M12104" i="3"/>
  <c r="N12104" i="3" s="1"/>
  <c r="M12111" i="3"/>
  <c r="N12111" i="3" s="1"/>
  <c r="M12115" i="3"/>
  <c r="N12115" i="3" s="1"/>
  <c r="M12118" i="3"/>
  <c r="N12118" i="3" s="1"/>
  <c r="M12122" i="3"/>
  <c r="N12122" i="3" s="1"/>
  <c r="M12125" i="3"/>
  <c r="N12125" i="3" s="1"/>
  <c r="M12129" i="3"/>
  <c r="N12129" i="3" s="1"/>
  <c r="M12132" i="3"/>
  <c r="N12132" i="3" s="1"/>
  <c r="M12136" i="3"/>
  <c r="N12136" i="3" s="1"/>
  <c r="M12087" i="3"/>
  <c r="N12087" i="3" s="1"/>
  <c r="M12101" i="3"/>
  <c r="N12101" i="3" s="1"/>
  <c r="M12130" i="3"/>
  <c r="N12130" i="3" s="1"/>
  <c r="M12091" i="3"/>
  <c r="N12091" i="3" s="1"/>
  <c r="M12105" i="3"/>
  <c r="N12105" i="3" s="1"/>
  <c r="M12119" i="3"/>
  <c r="N12119" i="3" s="1"/>
  <c r="M12133" i="3"/>
  <c r="N12133" i="3" s="1"/>
  <c r="M12098" i="3"/>
  <c r="N12098" i="3" s="1"/>
  <c r="M12112" i="3"/>
  <c r="N12112" i="3" s="1"/>
  <c r="M12126" i="3"/>
  <c r="N12126" i="3" s="1"/>
  <c r="M11871" i="3"/>
  <c r="N11871" i="3" s="1"/>
  <c r="M11875" i="3"/>
  <c r="N11875" i="3" s="1"/>
  <c r="M11878" i="3"/>
  <c r="N11878" i="3" s="1"/>
  <c r="M11882" i="3"/>
  <c r="N11882" i="3" s="1"/>
  <c r="M11885" i="3"/>
  <c r="N11885" i="3" s="1"/>
  <c r="M11889" i="3"/>
  <c r="N11889" i="3" s="1"/>
  <c r="M11892" i="3"/>
  <c r="N11892" i="3" s="1"/>
  <c r="M11868" i="3"/>
  <c r="N11868" i="3" s="1"/>
  <c r="M11872" i="3"/>
  <c r="N11872" i="3" s="1"/>
  <c r="M11879" i="3"/>
  <c r="N11879" i="3" s="1"/>
  <c r="M11883" i="3"/>
  <c r="N11883" i="3" s="1"/>
  <c r="M11886" i="3"/>
  <c r="N11886" i="3" s="1"/>
  <c r="M11890" i="3"/>
  <c r="N11890" i="3" s="1"/>
  <c r="M11869" i="3"/>
  <c r="N11869" i="3" s="1"/>
  <c r="M11873" i="3"/>
  <c r="N11873" i="3" s="1"/>
  <c r="M11876" i="3"/>
  <c r="N11876" i="3" s="1"/>
  <c r="M11880" i="3"/>
  <c r="N11880" i="3" s="1"/>
  <c r="M11887" i="3"/>
  <c r="N11887" i="3" s="1"/>
  <c r="M11891" i="3"/>
  <c r="N11891" i="3" s="1"/>
  <c r="M11874" i="3"/>
  <c r="N11874" i="3" s="1"/>
  <c r="M11888" i="3"/>
  <c r="N11888" i="3" s="1"/>
  <c r="M11877" i="3"/>
  <c r="N11877" i="3" s="1"/>
  <c r="M11870" i="3"/>
  <c r="N11870" i="3" s="1"/>
  <c r="M11884" i="3"/>
  <c r="N11884" i="3" s="1"/>
  <c r="M11583" i="3"/>
  <c r="N11583" i="3" s="1"/>
  <c r="M11587" i="3"/>
  <c r="N11587" i="3" s="1"/>
  <c r="M11590" i="3"/>
  <c r="N11590" i="3" s="1"/>
  <c r="M11594" i="3"/>
  <c r="N11594" i="3" s="1"/>
  <c r="M11597" i="3"/>
  <c r="N11597" i="3" s="1"/>
  <c r="M11601" i="3"/>
  <c r="N11601" i="3" s="1"/>
  <c r="M11604" i="3"/>
  <c r="N11604" i="3" s="1"/>
  <c r="M11608" i="3"/>
  <c r="N11608" i="3" s="1"/>
  <c r="M11615" i="3"/>
  <c r="N11615" i="3" s="1"/>
  <c r="M11619" i="3"/>
  <c r="N11619" i="3" s="1"/>
  <c r="M11622" i="3"/>
  <c r="N11622" i="3" s="1"/>
  <c r="M11580" i="3"/>
  <c r="N11580" i="3" s="1"/>
  <c r="M11584" i="3"/>
  <c r="N11584" i="3" s="1"/>
  <c r="M11591" i="3"/>
  <c r="N11591" i="3" s="1"/>
  <c r="M11595" i="3"/>
  <c r="N11595" i="3" s="1"/>
  <c r="M11598" i="3"/>
  <c r="N11598" i="3" s="1"/>
  <c r="M11602" i="3"/>
  <c r="N11602" i="3" s="1"/>
  <c r="M11605" i="3"/>
  <c r="N11605" i="3" s="1"/>
  <c r="M11609" i="3"/>
  <c r="N11609" i="3" s="1"/>
  <c r="M11612" i="3"/>
  <c r="N11612" i="3" s="1"/>
  <c r="M11616" i="3"/>
  <c r="N11616" i="3" s="1"/>
  <c r="M11623" i="3"/>
  <c r="N11623" i="3" s="1"/>
  <c r="M11578" i="3"/>
  <c r="N11578" i="3" s="1"/>
  <c r="M11581" i="3"/>
  <c r="N11581" i="3" s="1"/>
  <c r="M11585" i="3"/>
  <c r="N11585" i="3" s="1"/>
  <c r="M11588" i="3"/>
  <c r="N11588" i="3" s="1"/>
  <c r="M11592" i="3"/>
  <c r="N11592" i="3" s="1"/>
  <c r="M11599" i="3"/>
  <c r="N11599" i="3" s="1"/>
  <c r="M11603" i="3"/>
  <c r="N11603" i="3" s="1"/>
  <c r="M11606" i="3"/>
  <c r="N11606" i="3" s="1"/>
  <c r="M11610" i="3"/>
  <c r="N11610" i="3" s="1"/>
  <c r="M11613" i="3"/>
  <c r="N11613" i="3" s="1"/>
  <c r="M11617" i="3"/>
  <c r="N11617" i="3" s="1"/>
  <c r="M11620" i="3"/>
  <c r="N11620" i="3" s="1"/>
  <c r="M11589" i="3"/>
  <c r="N11589" i="3" s="1"/>
  <c r="M11618" i="3"/>
  <c r="N11618" i="3" s="1"/>
  <c r="M11579" i="3"/>
  <c r="N11579" i="3" s="1"/>
  <c r="M11593" i="3"/>
  <c r="N11593" i="3" s="1"/>
  <c r="M11607" i="3"/>
  <c r="N11607" i="3" s="1"/>
  <c r="M11621" i="3"/>
  <c r="N11621" i="3" s="1"/>
  <c r="M11586" i="3"/>
  <c r="N11586" i="3" s="1"/>
  <c r="M11600" i="3"/>
  <c r="N11600" i="3" s="1"/>
  <c r="M11614" i="3"/>
  <c r="N11614" i="3" s="1"/>
  <c r="M11427" i="3"/>
  <c r="N11427" i="3" s="1"/>
  <c r="M11430" i="3"/>
  <c r="N11430" i="3" s="1"/>
  <c r="M11434" i="3"/>
  <c r="N11434" i="3" s="1"/>
  <c r="M11437" i="3"/>
  <c r="N11437" i="3" s="1"/>
  <c r="M11441" i="3"/>
  <c r="N11441" i="3" s="1"/>
  <c r="M11444" i="3"/>
  <c r="N11444" i="3" s="1"/>
  <c r="M11448" i="3"/>
  <c r="N11448" i="3" s="1"/>
  <c r="M11455" i="3"/>
  <c r="N11455" i="3" s="1"/>
  <c r="M11459" i="3"/>
  <c r="N11459" i="3" s="1"/>
  <c r="M11462" i="3"/>
  <c r="N11462" i="3" s="1"/>
  <c r="M11466" i="3"/>
  <c r="N11466" i="3" s="1"/>
  <c r="M11469" i="3"/>
  <c r="N11469" i="3" s="1"/>
  <c r="M11473" i="3"/>
  <c r="N11473" i="3" s="1"/>
  <c r="M11476" i="3"/>
  <c r="N11476" i="3" s="1"/>
  <c r="M11431" i="3"/>
  <c r="N11431" i="3" s="1"/>
  <c r="M11435" i="3"/>
  <c r="N11435" i="3" s="1"/>
  <c r="M11438" i="3"/>
  <c r="N11438" i="3" s="1"/>
  <c r="M11442" i="3"/>
  <c r="N11442" i="3" s="1"/>
  <c r="M11445" i="3"/>
  <c r="N11445" i="3" s="1"/>
  <c r="M11449" i="3"/>
  <c r="N11449" i="3" s="1"/>
  <c r="M11452" i="3"/>
  <c r="N11452" i="3" s="1"/>
  <c r="M11456" i="3"/>
  <c r="N11456" i="3" s="1"/>
  <c r="M11463" i="3"/>
  <c r="N11463" i="3" s="1"/>
  <c r="M11467" i="3"/>
  <c r="N11467" i="3" s="1"/>
  <c r="M11470" i="3"/>
  <c r="N11470" i="3" s="1"/>
  <c r="M11474" i="3"/>
  <c r="N11474" i="3" s="1"/>
  <c r="M11477" i="3"/>
  <c r="N11477" i="3" s="1"/>
  <c r="M11428" i="3"/>
  <c r="N11428" i="3" s="1"/>
  <c r="M11432" i="3"/>
  <c r="N11432" i="3" s="1"/>
  <c r="M11439" i="3"/>
  <c r="N11439" i="3" s="1"/>
  <c r="M11443" i="3"/>
  <c r="N11443" i="3" s="1"/>
  <c r="M11446" i="3"/>
  <c r="N11446" i="3" s="1"/>
  <c r="M11450" i="3"/>
  <c r="N11450" i="3" s="1"/>
  <c r="M11453" i="3"/>
  <c r="N11453" i="3" s="1"/>
  <c r="M11457" i="3"/>
  <c r="N11457" i="3" s="1"/>
  <c r="M11460" i="3"/>
  <c r="N11460" i="3" s="1"/>
  <c r="M11464" i="3"/>
  <c r="N11464" i="3" s="1"/>
  <c r="M11471" i="3"/>
  <c r="N11471" i="3" s="1"/>
  <c r="M11475" i="3"/>
  <c r="N11475" i="3" s="1"/>
  <c r="M11478" i="3"/>
  <c r="N11478" i="3" s="1"/>
  <c r="M11433" i="3"/>
  <c r="N11433" i="3" s="1"/>
  <c r="M11447" i="3"/>
  <c r="N11447" i="3" s="1"/>
  <c r="M11461" i="3"/>
  <c r="N11461" i="3" s="1"/>
  <c r="M11436" i="3"/>
  <c r="N11436" i="3" s="1"/>
  <c r="M11451" i="3"/>
  <c r="N11451" i="3" s="1"/>
  <c r="M11465" i="3"/>
  <c r="N11465" i="3" s="1"/>
  <c r="M11479" i="3"/>
  <c r="N11479" i="3" s="1"/>
  <c r="M11429" i="3"/>
  <c r="N11429" i="3" s="1"/>
  <c r="M11458" i="3"/>
  <c r="N11458" i="3" s="1"/>
  <c r="M11472" i="3"/>
  <c r="N11472" i="3" s="1"/>
  <c r="M11156" i="3"/>
  <c r="N11156" i="3" s="1"/>
  <c r="M11160" i="3"/>
  <c r="N11160" i="3" s="1"/>
  <c r="M11167" i="3"/>
  <c r="N11167" i="3" s="1"/>
  <c r="M11171" i="3"/>
  <c r="N11171" i="3" s="1"/>
  <c r="M11174" i="3"/>
  <c r="N11174" i="3" s="1"/>
  <c r="M11178" i="3"/>
  <c r="N11178" i="3" s="1"/>
  <c r="M11181" i="3"/>
  <c r="N11181" i="3" s="1"/>
  <c r="M11185" i="3"/>
  <c r="N11185" i="3" s="1"/>
  <c r="M11188" i="3"/>
  <c r="N11188" i="3" s="1"/>
  <c r="M11192" i="3"/>
  <c r="N11192" i="3" s="1"/>
  <c r="M11157" i="3"/>
  <c r="N11157" i="3" s="1"/>
  <c r="M11161" i="3"/>
  <c r="N11161" i="3" s="1"/>
  <c r="M11164" i="3"/>
  <c r="N11164" i="3" s="1"/>
  <c r="M11168" i="3"/>
  <c r="N11168" i="3" s="1"/>
  <c r="M11175" i="3"/>
  <c r="N11175" i="3" s="1"/>
  <c r="M11179" i="3"/>
  <c r="N11179" i="3" s="1"/>
  <c r="M11182" i="3"/>
  <c r="N11182" i="3" s="1"/>
  <c r="M11186" i="3"/>
  <c r="N11186" i="3" s="1"/>
  <c r="M11189" i="3"/>
  <c r="N11189" i="3" s="1"/>
  <c r="M11193" i="3"/>
  <c r="N11193" i="3" s="1"/>
  <c r="M11158" i="3"/>
  <c r="N11158" i="3" s="1"/>
  <c r="M11162" i="3"/>
  <c r="N11162" i="3" s="1"/>
  <c r="M11165" i="3"/>
  <c r="N11165" i="3" s="1"/>
  <c r="M11169" i="3"/>
  <c r="N11169" i="3" s="1"/>
  <c r="M11172" i="3"/>
  <c r="N11172" i="3" s="1"/>
  <c r="M11176" i="3"/>
  <c r="N11176" i="3" s="1"/>
  <c r="M11183" i="3"/>
  <c r="N11183" i="3" s="1"/>
  <c r="M11187" i="3"/>
  <c r="N11187" i="3" s="1"/>
  <c r="M11190" i="3"/>
  <c r="N11190" i="3" s="1"/>
  <c r="M11194" i="3"/>
  <c r="N11194" i="3" s="1"/>
  <c r="M11163" i="3"/>
  <c r="N11163" i="3" s="1"/>
  <c r="M11177" i="3"/>
  <c r="N11177" i="3" s="1"/>
  <c r="M11191" i="3"/>
  <c r="N11191" i="3" s="1"/>
  <c r="M11166" i="3"/>
  <c r="N11166" i="3" s="1"/>
  <c r="M11180" i="3"/>
  <c r="N11180" i="3" s="1"/>
  <c r="M11195" i="3"/>
  <c r="N11195" i="3" s="1"/>
  <c r="M11159" i="3"/>
  <c r="N11159" i="3" s="1"/>
  <c r="M11173" i="3"/>
  <c r="N11173" i="3" s="1"/>
  <c r="M10897" i="3"/>
  <c r="N10897" i="3" s="1"/>
  <c r="M10900" i="3"/>
  <c r="N10900" i="3" s="1"/>
  <c r="M10904" i="3"/>
  <c r="N10904" i="3" s="1"/>
  <c r="M10911" i="3"/>
  <c r="N10911" i="3" s="1"/>
  <c r="M10915" i="3"/>
  <c r="N10915" i="3" s="1"/>
  <c r="M10918" i="3"/>
  <c r="N10918" i="3" s="1"/>
  <c r="M10922" i="3"/>
  <c r="N10922" i="3" s="1"/>
  <c r="M10925" i="3"/>
  <c r="N10925" i="3" s="1"/>
  <c r="M10929" i="3"/>
  <c r="N10929" i="3" s="1"/>
  <c r="M10932" i="3"/>
  <c r="N10932" i="3" s="1"/>
  <c r="M10936" i="3"/>
  <c r="N10936" i="3" s="1"/>
  <c r="M10943" i="3"/>
  <c r="N10943" i="3" s="1"/>
  <c r="M10947" i="3"/>
  <c r="N10947" i="3" s="1"/>
  <c r="M10894" i="3"/>
  <c r="N10894" i="3" s="1"/>
  <c r="M10898" i="3"/>
  <c r="N10898" i="3" s="1"/>
  <c r="M10901" i="3"/>
  <c r="N10901" i="3" s="1"/>
  <c r="M10905" i="3"/>
  <c r="N10905" i="3" s="1"/>
  <c r="M10908" i="3"/>
  <c r="N10908" i="3" s="1"/>
  <c r="M10912" i="3"/>
  <c r="N10912" i="3" s="1"/>
  <c r="M10919" i="3"/>
  <c r="N10919" i="3" s="1"/>
  <c r="M10923" i="3"/>
  <c r="N10923" i="3" s="1"/>
  <c r="M10926" i="3"/>
  <c r="N10926" i="3" s="1"/>
  <c r="M10930" i="3"/>
  <c r="N10930" i="3" s="1"/>
  <c r="M10933" i="3"/>
  <c r="N10933" i="3" s="1"/>
  <c r="M10937" i="3"/>
  <c r="N10937" i="3" s="1"/>
  <c r="M10940" i="3"/>
  <c r="N10940" i="3" s="1"/>
  <c r="M10944" i="3"/>
  <c r="N10944" i="3" s="1"/>
  <c r="M10895" i="3"/>
  <c r="N10895" i="3" s="1"/>
  <c r="M10899" i="3"/>
  <c r="N10899" i="3" s="1"/>
  <c r="M10902" i="3"/>
  <c r="N10902" i="3" s="1"/>
  <c r="M10906" i="3"/>
  <c r="N10906" i="3" s="1"/>
  <c r="M10909" i="3"/>
  <c r="N10909" i="3" s="1"/>
  <c r="M10913" i="3"/>
  <c r="N10913" i="3" s="1"/>
  <c r="M10916" i="3"/>
  <c r="N10916" i="3" s="1"/>
  <c r="M10920" i="3"/>
  <c r="N10920" i="3" s="1"/>
  <c r="M10927" i="3"/>
  <c r="N10927" i="3" s="1"/>
  <c r="M10931" i="3"/>
  <c r="N10931" i="3" s="1"/>
  <c r="M10934" i="3"/>
  <c r="N10934" i="3" s="1"/>
  <c r="M10938" i="3"/>
  <c r="N10938" i="3" s="1"/>
  <c r="M10941" i="3"/>
  <c r="N10941" i="3" s="1"/>
  <c r="M10945" i="3"/>
  <c r="N10945" i="3" s="1"/>
  <c r="M10948" i="3"/>
  <c r="N10948" i="3" s="1"/>
  <c r="M10907" i="3"/>
  <c r="N10907" i="3" s="1"/>
  <c r="M10921" i="3"/>
  <c r="N10921" i="3" s="1"/>
  <c r="M10935" i="3"/>
  <c r="N10935" i="3" s="1"/>
  <c r="M10896" i="3"/>
  <c r="N10896" i="3" s="1"/>
  <c r="M10910" i="3"/>
  <c r="N10910" i="3" s="1"/>
  <c r="M10924" i="3"/>
  <c r="N10924" i="3" s="1"/>
  <c r="M10939" i="3"/>
  <c r="N10939" i="3" s="1"/>
  <c r="M10903" i="3"/>
  <c r="N10903" i="3" s="1"/>
  <c r="M10917" i="3"/>
  <c r="N10917" i="3" s="1"/>
  <c r="M10946" i="3"/>
  <c r="N10946" i="3" s="1"/>
  <c r="M10414" i="3"/>
  <c r="N10414" i="3" s="1"/>
  <c r="M10418" i="3"/>
  <c r="N10418" i="3" s="1"/>
  <c r="M10421" i="3"/>
  <c r="N10421" i="3" s="1"/>
  <c r="M10425" i="3"/>
  <c r="N10425" i="3" s="1"/>
  <c r="M10428" i="3"/>
  <c r="N10428" i="3" s="1"/>
  <c r="M10432" i="3"/>
  <c r="N10432" i="3" s="1"/>
  <c r="M10439" i="3"/>
  <c r="N10439" i="3" s="1"/>
  <c r="M10443" i="3"/>
  <c r="N10443" i="3" s="1"/>
  <c r="M10446" i="3"/>
  <c r="N10446" i="3" s="1"/>
  <c r="M10450" i="3"/>
  <c r="N10450" i="3" s="1"/>
  <c r="M10453" i="3"/>
  <c r="N10453" i="3" s="1"/>
  <c r="M10457" i="3"/>
  <c r="N10457" i="3" s="1"/>
  <c r="M10460" i="3"/>
  <c r="N10460" i="3" s="1"/>
  <c r="M10464" i="3"/>
  <c r="N10464" i="3" s="1"/>
  <c r="M10471" i="3"/>
  <c r="N10471" i="3" s="1"/>
  <c r="M10475" i="3"/>
  <c r="N10475" i="3" s="1"/>
  <c r="M10415" i="3"/>
  <c r="N10415" i="3" s="1"/>
  <c r="M10419" i="3"/>
  <c r="N10419" i="3" s="1"/>
  <c r="M10422" i="3"/>
  <c r="N10422" i="3" s="1"/>
  <c r="M10426" i="3"/>
  <c r="N10426" i="3" s="1"/>
  <c r="M10429" i="3"/>
  <c r="N10429" i="3" s="1"/>
  <c r="M10433" i="3"/>
  <c r="N10433" i="3" s="1"/>
  <c r="M10436" i="3"/>
  <c r="N10436" i="3" s="1"/>
  <c r="M10440" i="3"/>
  <c r="N10440" i="3" s="1"/>
  <c r="M10447" i="3"/>
  <c r="N10447" i="3" s="1"/>
  <c r="M10451" i="3"/>
  <c r="N10451" i="3" s="1"/>
  <c r="M10454" i="3"/>
  <c r="N10454" i="3" s="1"/>
  <c r="M10458" i="3"/>
  <c r="N10458" i="3" s="1"/>
  <c r="M10461" i="3"/>
  <c r="N10461" i="3" s="1"/>
  <c r="M10465" i="3"/>
  <c r="N10465" i="3" s="1"/>
  <c r="M10468" i="3"/>
  <c r="N10468" i="3" s="1"/>
  <c r="M10472" i="3"/>
  <c r="N10472" i="3" s="1"/>
  <c r="M10416" i="3"/>
  <c r="N10416" i="3" s="1"/>
  <c r="M10423" i="3"/>
  <c r="N10423" i="3" s="1"/>
  <c r="M10427" i="3"/>
  <c r="N10427" i="3" s="1"/>
  <c r="M10430" i="3"/>
  <c r="N10430" i="3" s="1"/>
  <c r="M10434" i="3"/>
  <c r="N10434" i="3" s="1"/>
  <c r="M10437" i="3"/>
  <c r="N10437" i="3" s="1"/>
  <c r="M10441" i="3"/>
  <c r="N10441" i="3" s="1"/>
  <c r="M10444" i="3"/>
  <c r="N10444" i="3" s="1"/>
  <c r="M10448" i="3"/>
  <c r="N10448" i="3" s="1"/>
  <c r="M10455" i="3"/>
  <c r="N10455" i="3" s="1"/>
  <c r="M10459" i="3"/>
  <c r="N10459" i="3" s="1"/>
  <c r="M10462" i="3"/>
  <c r="N10462" i="3" s="1"/>
  <c r="M10466" i="3"/>
  <c r="N10466" i="3" s="1"/>
  <c r="M10469" i="3"/>
  <c r="N10469" i="3" s="1"/>
  <c r="M10473" i="3"/>
  <c r="N10473" i="3" s="1"/>
  <c r="M10476" i="3"/>
  <c r="N10476" i="3" s="1"/>
  <c r="M10420" i="3"/>
  <c r="N10420" i="3" s="1"/>
  <c r="M10435" i="3"/>
  <c r="N10435" i="3" s="1"/>
  <c r="M10449" i="3"/>
  <c r="N10449" i="3" s="1"/>
  <c r="M10463" i="3"/>
  <c r="N10463" i="3" s="1"/>
  <c r="M10477" i="3"/>
  <c r="N10477" i="3" s="1"/>
  <c r="M10424" i="3"/>
  <c r="N10424" i="3" s="1"/>
  <c r="M10438" i="3"/>
  <c r="N10438" i="3" s="1"/>
  <c r="M10452" i="3"/>
  <c r="N10452" i="3" s="1"/>
  <c r="M10467" i="3"/>
  <c r="N10467" i="3" s="1"/>
  <c r="M10413" i="3"/>
  <c r="N10413" i="3" s="1"/>
  <c r="M10442" i="3"/>
  <c r="N10442" i="3" s="1"/>
  <c r="M10456" i="3"/>
  <c r="N10456" i="3" s="1"/>
  <c r="M10470" i="3"/>
  <c r="N10470" i="3" s="1"/>
  <c r="M10417" i="3"/>
  <c r="N10417" i="3" s="1"/>
  <c r="M10474" i="3"/>
  <c r="N10474" i="3" s="1"/>
  <c r="M10431" i="3"/>
  <c r="N10431" i="3" s="1"/>
  <c r="M10445" i="3"/>
  <c r="N10445" i="3" s="1"/>
  <c r="M10183" i="3"/>
  <c r="N10183" i="3" s="1"/>
  <c r="M10187" i="3"/>
  <c r="N10187" i="3" s="1"/>
  <c r="M10190" i="3"/>
  <c r="N10190" i="3" s="1"/>
  <c r="M10194" i="3"/>
  <c r="N10194" i="3" s="1"/>
  <c r="M10197" i="3"/>
  <c r="N10197" i="3" s="1"/>
  <c r="M10201" i="3"/>
  <c r="N10201" i="3" s="1"/>
  <c r="M10204" i="3"/>
  <c r="N10204" i="3" s="1"/>
  <c r="M10208" i="3"/>
  <c r="N10208" i="3" s="1"/>
  <c r="M10215" i="3"/>
  <c r="N10215" i="3" s="1"/>
  <c r="M10219" i="3"/>
  <c r="N10219" i="3" s="1"/>
  <c r="M10222" i="3"/>
  <c r="N10222" i="3" s="1"/>
  <c r="M10226" i="3"/>
  <c r="N10226" i="3" s="1"/>
  <c r="M10229" i="3"/>
  <c r="N10229" i="3" s="1"/>
  <c r="M10233" i="3"/>
  <c r="N10233" i="3" s="1"/>
  <c r="M10236" i="3"/>
  <c r="N10236" i="3" s="1"/>
  <c r="M10240" i="3"/>
  <c r="N10240" i="3" s="1"/>
  <c r="M10247" i="3"/>
  <c r="N10247" i="3" s="1"/>
  <c r="M10251" i="3"/>
  <c r="N10251" i="3" s="1"/>
  <c r="M10254" i="3"/>
  <c r="N10254" i="3" s="1"/>
  <c r="M10184" i="3"/>
  <c r="N10184" i="3" s="1"/>
  <c r="M10191" i="3"/>
  <c r="N10191" i="3" s="1"/>
  <c r="M10195" i="3"/>
  <c r="N10195" i="3" s="1"/>
  <c r="M10198" i="3"/>
  <c r="N10198" i="3" s="1"/>
  <c r="M10202" i="3"/>
  <c r="N10202" i="3" s="1"/>
  <c r="M10205" i="3"/>
  <c r="N10205" i="3" s="1"/>
  <c r="M10209" i="3"/>
  <c r="N10209" i="3" s="1"/>
  <c r="M10212" i="3"/>
  <c r="N10212" i="3" s="1"/>
  <c r="M10216" i="3"/>
  <c r="N10216" i="3" s="1"/>
  <c r="M10223" i="3"/>
  <c r="N10223" i="3" s="1"/>
  <c r="M10227" i="3"/>
  <c r="N10227" i="3" s="1"/>
  <c r="M10230" i="3"/>
  <c r="N10230" i="3" s="1"/>
  <c r="M10234" i="3"/>
  <c r="N10234" i="3" s="1"/>
  <c r="M10237" i="3"/>
  <c r="N10237" i="3" s="1"/>
  <c r="M10241" i="3"/>
  <c r="N10241" i="3" s="1"/>
  <c r="M10244" i="3"/>
  <c r="N10244" i="3" s="1"/>
  <c r="M10248" i="3"/>
  <c r="N10248" i="3" s="1"/>
  <c r="M10255" i="3"/>
  <c r="N10255" i="3" s="1"/>
  <c r="M10185" i="3"/>
  <c r="N10185" i="3" s="1"/>
  <c r="M10188" i="3"/>
  <c r="N10188" i="3" s="1"/>
  <c r="M10192" i="3"/>
  <c r="N10192" i="3" s="1"/>
  <c r="M10199" i="3"/>
  <c r="N10199" i="3" s="1"/>
  <c r="M10203" i="3"/>
  <c r="N10203" i="3" s="1"/>
  <c r="M10206" i="3"/>
  <c r="N10206" i="3" s="1"/>
  <c r="M10210" i="3"/>
  <c r="N10210" i="3" s="1"/>
  <c r="M10213" i="3"/>
  <c r="N10213" i="3" s="1"/>
  <c r="M10217" i="3"/>
  <c r="N10217" i="3" s="1"/>
  <c r="M10220" i="3"/>
  <c r="N10220" i="3" s="1"/>
  <c r="M10224" i="3"/>
  <c r="N10224" i="3" s="1"/>
  <c r="M10231" i="3"/>
  <c r="N10231" i="3" s="1"/>
  <c r="M10235" i="3"/>
  <c r="N10235" i="3" s="1"/>
  <c r="M10238" i="3"/>
  <c r="N10238" i="3" s="1"/>
  <c r="M10242" i="3"/>
  <c r="N10242" i="3" s="1"/>
  <c r="M10245" i="3"/>
  <c r="N10245" i="3" s="1"/>
  <c r="M10249" i="3"/>
  <c r="N10249" i="3" s="1"/>
  <c r="M10252" i="3"/>
  <c r="N10252" i="3" s="1"/>
  <c r="M10256" i="3"/>
  <c r="N10256" i="3" s="1"/>
  <c r="M10193" i="3"/>
  <c r="N10193" i="3" s="1"/>
  <c r="M10207" i="3"/>
  <c r="N10207" i="3" s="1"/>
  <c r="M10221" i="3"/>
  <c r="N10221" i="3" s="1"/>
  <c r="M10250" i="3"/>
  <c r="N10250" i="3" s="1"/>
  <c r="M10196" i="3"/>
  <c r="N10196" i="3" s="1"/>
  <c r="M10211" i="3"/>
  <c r="N10211" i="3" s="1"/>
  <c r="M10225" i="3"/>
  <c r="N10225" i="3" s="1"/>
  <c r="M10239" i="3"/>
  <c r="N10239" i="3" s="1"/>
  <c r="M10253" i="3"/>
  <c r="N10253" i="3" s="1"/>
  <c r="M10186" i="3"/>
  <c r="N10186" i="3" s="1"/>
  <c r="M10200" i="3"/>
  <c r="N10200" i="3" s="1"/>
  <c r="M10214" i="3"/>
  <c r="N10214" i="3" s="1"/>
  <c r="M10228" i="3"/>
  <c r="N10228" i="3" s="1"/>
  <c r="M10243" i="3"/>
  <c r="N10243" i="3" s="1"/>
  <c r="M10189" i="3"/>
  <c r="N10189" i="3" s="1"/>
  <c r="M10246" i="3"/>
  <c r="N10246" i="3" s="1"/>
  <c r="M10218" i="3"/>
  <c r="N10218" i="3" s="1"/>
  <c r="M10232" i="3"/>
  <c r="N10232" i="3" s="1"/>
  <c r="M9937" i="3"/>
  <c r="N9937" i="3" s="1"/>
  <c r="M9940" i="3"/>
  <c r="N9940" i="3" s="1"/>
  <c r="M9944" i="3"/>
  <c r="N9944" i="3" s="1"/>
  <c r="M9938" i="3"/>
  <c r="N9938" i="3" s="1"/>
  <c r="M9941" i="3"/>
  <c r="N9941" i="3" s="1"/>
  <c r="M9945" i="3"/>
  <c r="N9945" i="3" s="1"/>
  <c r="M9939" i="3"/>
  <c r="N9939" i="3" s="1"/>
  <c r="M9942" i="3"/>
  <c r="N9942" i="3" s="1"/>
  <c r="M9936" i="3"/>
  <c r="N9936" i="3" s="1"/>
  <c r="M9943" i="3"/>
  <c r="N9943" i="3" s="1"/>
  <c r="M9637" i="3"/>
  <c r="N9637" i="3" s="1"/>
  <c r="M9640" i="3"/>
  <c r="N9640" i="3" s="1"/>
  <c r="M9646" i="3"/>
  <c r="N9646" i="3" s="1"/>
  <c r="M9650" i="3"/>
  <c r="N9650" i="3" s="1"/>
  <c r="M9653" i="3"/>
  <c r="N9653" i="3" s="1"/>
  <c r="M9656" i="3"/>
  <c r="N9656" i="3" s="1"/>
  <c r="M9662" i="3"/>
  <c r="N9662" i="3" s="1"/>
  <c r="M9666" i="3"/>
  <c r="N9666" i="3" s="1"/>
  <c r="M9669" i="3"/>
  <c r="N9669" i="3" s="1"/>
  <c r="M9672" i="3"/>
  <c r="N9672" i="3" s="1"/>
  <c r="M9678" i="3"/>
  <c r="N9678" i="3" s="1"/>
  <c r="M9682" i="3"/>
  <c r="N9682" i="3" s="1"/>
  <c r="M9685" i="3"/>
  <c r="N9685" i="3" s="1"/>
  <c r="M9688" i="3"/>
  <c r="N9688" i="3" s="1"/>
  <c r="M9695" i="3"/>
  <c r="N9695" i="3" s="1"/>
  <c r="M9699" i="3"/>
  <c r="N9699" i="3" s="1"/>
  <c r="M9702" i="3"/>
  <c r="N9702" i="3" s="1"/>
  <c r="M9706" i="3"/>
  <c r="N9706" i="3" s="1"/>
  <c r="M9709" i="3"/>
  <c r="N9709" i="3" s="1"/>
  <c r="M9713" i="3"/>
  <c r="N9713" i="3" s="1"/>
  <c r="M9716" i="3"/>
  <c r="N9716" i="3" s="1"/>
  <c r="M9720" i="3"/>
  <c r="N9720" i="3" s="1"/>
  <c r="M9727" i="3"/>
  <c r="N9727" i="3" s="1"/>
  <c r="M9731" i="3"/>
  <c r="N9731" i="3" s="1"/>
  <c r="M9734" i="3"/>
  <c r="N9734" i="3" s="1"/>
  <c r="M9738" i="3"/>
  <c r="N9738" i="3" s="1"/>
  <c r="M9741" i="3"/>
  <c r="N9741" i="3" s="1"/>
  <c r="M9745" i="3"/>
  <c r="N9745" i="3" s="1"/>
  <c r="M9748" i="3"/>
  <c r="N9748" i="3" s="1"/>
  <c r="M9752" i="3"/>
  <c r="N9752" i="3" s="1"/>
  <c r="M9641" i="3"/>
  <c r="N9641" i="3" s="1"/>
  <c r="M9644" i="3"/>
  <c r="N9644" i="3" s="1"/>
  <c r="M9647" i="3"/>
  <c r="N9647" i="3" s="1"/>
  <c r="M9651" i="3"/>
  <c r="N9651" i="3" s="1"/>
  <c r="M9657" i="3"/>
  <c r="N9657" i="3" s="1"/>
  <c r="M9660" i="3"/>
  <c r="N9660" i="3" s="1"/>
  <c r="M9663" i="3"/>
  <c r="N9663" i="3" s="1"/>
  <c r="M9667" i="3"/>
  <c r="N9667" i="3" s="1"/>
  <c r="M9673" i="3"/>
  <c r="N9673" i="3" s="1"/>
  <c r="M9676" i="3"/>
  <c r="N9676" i="3" s="1"/>
  <c r="M9679" i="3"/>
  <c r="N9679" i="3" s="1"/>
  <c r="M9683" i="3"/>
  <c r="N9683" i="3" s="1"/>
  <c r="M9689" i="3"/>
  <c r="N9689" i="3" s="1"/>
  <c r="M9692" i="3"/>
  <c r="N9692" i="3" s="1"/>
  <c r="M9696" i="3"/>
  <c r="N9696" i="3" s="1"/>
  <c r="M9703" i="3"/>
  <c r="N9703" i="3" s="1"/>
  <c r="M9707" i="3"/>
  <c r="N9707" i="3" s="1"/>
  <c r="M9710" i="3"/>
  <c r="N9710" i="3" s="1"/>
  <c r="M9714" i="3"/>
  <c r="N9714" i="3" s="1"/>
  <c r="M9717" i="3"/>
  <c r="N9717" i="3" s="1"/>
  <c r="M9721" i="3"/>
  <c r="N9721" i="3" s="1"/>
  <c r="M9724" i="3"/>
  <c r="N9724" i="3" s="1"/>
  <c r="M9728" i="3"/>
  <c r="N9728" i="3" s="1"/>
  <c r="M9735" i="3"/>
  <c r="N9735" i="3" s="1"/>
  <c r="M9739" i="3"/>
  <c r="N9739" i="3" s="1"/>
  <c r="M9742" i="3"/>
  <c r="N9742" i="3" s="1"/>
  <c r="M9746" i="3"/>
  <c r="N9746" i="3" s="1"/>
  <c r="M9749" i="3"/>
  <c r="N9749" i="3" s="1"/>
  <c r="M9753" i="3"/>
  <c r="N9753" i="3" s="1"/>
  <c r="M9756" i="3"/>
  <c r="N9756" i="3" s="1"/>
  <c r="M9638" i="3"/>
  <c r="N9638" i="3" s="1"/>
  <c r="M9642" i="3"/>
  <c r="N9642" i="3" s="1"/>
  <c r="M9645" i="3"/>
  <c r="N9645" i="3" s="1"/>
  <c r="M9648" i="3"/>
  <c r="N9648" i="3" s="1"/>
  <c r="M9654" i="3"/>
  <c r="N9654" i="3" s="1"/>
  <c r="M9658" i="3"/>
  <c r="N9658" i="3" s="1"/>
  <c r="M9661" i="3"/>
  <c r="N9661" i="3" s="1"/>
  <c r="M9664" i="3"/>
  <c r="N9664" i="3" s="1"/>
  <c r="M9670" i="3"/>
  <c r="N9670" i="3" s="1"/>
  <c r="M9674" i="3"/>
  <c r="N9674" i="3" s="1"/>
  <c r="M9677" i="3"/>
  <c r="N9677" i="3" s="1"/>
  <c r="M9680" i="3"/>
  <c r="N9680" i="3" s="1"/>
  <c r="M9686" i="3"/>
  <c r="N9686" i="3" s="1"/>
  <c r="M9690" i="3"/>
  <c r="N9690" i="3" s="1"/>
  <c r="M9693" i="3"/>
  <c r="N9693" i="3" s="1"/>
  <c r="M9697" i="3"/>
  <c r="N9697" i="3" s="1"/>
  <c r="M9700" i="3"/>
  <c r="N9700" i="3" s="1"/>
  <c r="M9704" i="3"/>
  <c r="N9704" i="3" s="1"/>
  <c r="M9711" i="3"/>
  <c r="N9711" i="3" s="1"/>
  <c r="M9715" i="3"/>
  <c r="N9715" i="3" s="1"/>
  <c r="M9718" i="3"/>
  <c r="N9718" i="3" s="1"/>
  <c r="M9722" i="3"/>
  <c r="N9722" i="3" s="1"/>
  <c r="M9725" i="3"/>
  <c r="N9725" i="3" s="1"/>
  <c r="M9729" i="3"/>
  <c r="N9729" i="3" s="1"/>
  <c r="M9732" i="3"/>
  <c r="N9732" i="3" s="1"/>
  <c r="M9736" i="3"/>
  <c r="N9736" i="3" s="1"/>
  <c r="M9743" i="3"/>
  <c r="N9743" i="3" s="1"/>
  <c r="M9747" i="3"/>
  <c r="N9747" i="3" s="1"/>
  <c r="M9750" i="3"/>
  <c r="N9750" i="3" s="1"/>
  <c r="M9754" i="3"/>
  <c r="N9754" i="3" s="1"/>
  <c r="M9636" i="3"/>
  <c r="N9636" i="3" s="1"/>
  <c r="M9639" i="3"/>
  <c r="N9639" i="3" s="1"/>
  <c r="M9643" i="3"/>
  <c r="N9643" i="3" s="1"/>
  <c r="M9649" i="3"/>
  <c r="N9649" i="3" s="1"/>
  <c r="M9652" i="3"/>
  <c r="N9652" i="3" s="1"/>
  <c r="M9655" i="3"/>
  <c r="N9655" i="3" s="1"/>
  <c r="M9659" i="3"/>
  <c r="N9659" i="3" s="1"/>
  <c r="M9665" i="3"/>
  <c r="N9665" i="3" s="1"/>
  <c r="M9668" i="3"/>
  <c r="N9668" i="3" s="1"/>
  <c r="M9671" i="3"/>
  <c r="N9671" i="3" s="1"/>
  <c r="M9675" i="3"/>
  <c r="N9675" i="3" s="1"/>
  <c r="M9681" i="3"/>
  <c r="N9681" i="3" s="1"/>
  <c r="M9684" i="3"/>
  <c r="N9684" i="3" s="1"/>
  <c r="M9687" i="3"/>
  <c r="N9687" i="3" s="1"/>
  <c r="M9691" i="3"/>
  <c r="N9691" i="3" s="1"/>
  <c r="M9694" i="3"/>
  <c r="N9694" i="3" s="1"/>
  <c r="M9698" i="3"/>
  <c r="N9698" i="3" s="1"/>
  <c r="M9701" i="3"/>
  <c r="N9701" i="3" s="1"/>
  <c r="M9705" i="3"/>
  <c r="N9705" i="3" s="1"/>
  <c r="M9708" i="3"/>
  <c r="N9708" i="3" s="1"/>
  <c r="M9712" i="3"/>
  <c r="N9712" i="3" s="1"/>
  <c r="M9719" i="3"/>
  <c r="N9719" i="3" s="1"/>
  <c r="M9723" i="3"/>
  <c r="N9723" i="3" s="1"/>
  <c r="M9726" i="3"/>
  <c r="N9726" i="3" s="1"/>
  <c r="M9730" i="3"/>
  <c r="N9730" i="3" s="1"/>
  <c r="M9733" i="3"/>
  <c r="N9733" i="3" s="1"/>
  <c r="M9737" i="3"/>
  <c r="N9737" i="3" s="1"/>
  <c r="M9740" i="3"/>
  <c r="N9740" i="3" s="1"/>
  <c r="M9744" i="3"/>
  <c r="N9744" i="3" s="1"/>
  <c r="M9751" i="3"/>
  <c r="N9751" i="3" s="1"/>
  <c r="M9755" i="3"/>
  <c r="N9755" i="3" s="1"/>
  <c r="M9336" i="3"/>
  <c r="N9336" i="3" s="1"/>
  <c r="M9342" i="3"/>
  <c r="N9342" i="3" s="1"/>
  <c r="M9346" i="3"/>
  <c r="N9346" i="3" s="1"/>
  <c r="M9349" i="3"/>
  <c r="N9349" i="3" s="1"/>
  <c r="M9352" i="3"/>
  <c r="N9352" i="3" s="1"/>
  <c r="M9358" i="3"/>
  <c r="N9358" i="3" s="1"/>
  <c r="M9362" i="3"/>
  <c r="N9362" i="3" s="1"/>
  <c r="M9365" i="3"/>
  <c r="N9365" i="3" s="1"/>
  <c r="M9368" i="3"/>
  <c r="N9368" i="3" s="1"/>
  <c r="M9374" i="3"/>
  <c r="N9374" i="3" s="1"/>
  <c r="M9378" i="3"/>
  <c r="N9378" i="3" s="1"/>
  <c r="M9381" i="3"/>
  <c r="N9381" i="3" s="1"/>
  <c r="M9384" i="3"/>
  <c r="N9384" i="3" s="1"/>
  <c r="M9337" i="3"/>
  <c r="N9337" i="3" s="1"/>
  <c r="M9340" i="3"/>
  <c r="N9340" i="3" s="1"/>
  <c r="M9343" i="3"/>
  <c r="N9343" i="3" s="1"/>
  <c r="M9347" i="3"/>
  <c r="N9347" i="3" s="1"/>
  <c r="M9353" i="3"/>
  <c r="N9353" i="3" s="1"/>
  <c r="M9356" i="3"/>
  <c r="N9356" i="3" s="1"/>
  <c r="M9359" i="3"/>
  <c r="N9359" i="3" s="1"/>
  <c r="M9363" i="3"/>
  <c r="N9363" i="3" s="1"/>
  <c r="M9369" i="3"/>
  <c r="N9369" i="3" s="1"/>
  <c r="M9372" i="3"/>
  <c r="N9372" i="3" s="1"/>
  <c r="M9375" i="3"/>
  <c r="N9375" i="3" s="1"/>
  <c r="M9379" i="3"/>
  <c r="N9379" i="3" s="1"/>
  <c r="M9385" i="3"/>
  <c r="N9385" i="3" s="1"/>
  <c r="M9338" i="3"/>
  <c r="N9338" i="3" s="1"/>
  <c r="M9341" i="3"/>
  <c r="N9341" i="3" s="1"/>
  <c r="M9344" i="3"/>
  <c r="N9344" i="3" s="1"/>
  <c r="M9350" i="3"/>
  <c r="N9350" i="3" s="1"/>
  <c r="M9354" i="3"/>
  <c r="N9354" i="3" s="1"/>
  <c r="M9357" i="3"/>
  <c r="N9357" i="3" s="1"/>
  <c r="M9360" i="3"/>
  <c r="N9360" i="3" s="1"/>
  <c r="M9366" i="3"/>
  <c r="N9366" i="3" s="1"/>
  <c r="M9370" i="3"/>
  <c r="N9370" i="3" s="1"/>
  <c r="M9373" i="3"/>
  <c r="N9373" i="3" s="1"/>
  <c r="M9376" i="3"/>
  <c r="N9376" i="3" s="1"/>
  <c r="M9382" i="3"/>
  <c r="N9382" i="3" s="1"/>
  <c r="M9386" i="3"/>
  <c r="N9386" i="3" s="1"/>
  <c r="M9335" i="3"/>
  <c r="N9335" i="3" s="1"/>
  <c r="M9339" i="3"/>
  <c r="N9339" i="3" s="1"/>
  <c r="M9345" i="3"/>
  <c r="N9345" i="3" s="1"/>
  <c r="M9348" i="3"/>
  <c r="N9348" i="3" s="1"/>
  <c r="M9351" i="3"/>
  <c r="N9351" i="3" s="1"/>
  <c r="M9355" i="3"/>
  <c r="N9355" i="3" s="1"/>
  <c r="M9361" i="3"/>
  <c r="N9361" i="3" s="1"/>
  <c r="M9364" i="3"/>
  <c r="N9364" i="3" s="1"/>
  <c r="M9367" i="3"/>
  <c r="N9367" i="3" s="1"/>
  <c r="M9371" i="3"/>
  <c r="N9371" i="3" s="1"/>
  <c r="M9377" i="3"/>
  <c r="N9377" i="3" s="1"/>
  <c r="M9380" i="3"/>
  <c r="N9380" i="3" s="1"/>
  <c r="M9383" i="3"/>
  <c r="N9383" i="3" s="1"/>
  <c r="M8689" i="3"/>
  <c r="N8689" i="3" s="1"/>
  <c r="M8692" i="3"/>
  <c r="N8692" i="3" s="1"/>
  <c r="M8695" i="3"/>
  <c r="N8695" i="3" s="1"/>
  <c r="M8699" i="3"/>
  <c r="N8699" i="3" s="1"/>
  <c r="M8705" i="3"/>
  <c r="N8705" i="3" s="1"/>
  <c r="M8708" i="3"/>
  <c r="N8708" i="3" s="1"/>
  <c r="M8711" i="3"/>
  <c r="N8711" i="3" s="1"/>
  <c r="M8715" i="3"/>
  <c r="N8715" i="3" s="1"/>
  <c r="M8721" i="3"/>
  <c r="N8721" i="3" s="1"/>
  <c r="M8724" i="3"/>
  <c r="N8724" i="3" s="1"/>
  <c r="M8727" i="3"/>
  <c r="N8727" i="3" s="1"/>
  <c r="M8731" i="3"/>
  <c r="N8731" i="3" s="1"/>
  <c r="M8737" i="3"/>
  <c r="N8737" i="3" s="1"/>
  <c r="M8740" i="3"/>
  <c r="N8740" i="3" s="1"/>
  <c r="M8743" i="3"/>
  <c r="N8743" i="3" s="1"/>
  <c r="M8747" i="3"/>
  <c r="N8747" i="3" s="1"/>
  <c r="M8753" i="3"/>
  <c r="N8753" i="3" s="1"/>
  <c r="M8756" i="3"/>
  <c r="N8756" i="3" s="1"/>
  <c r="M8759" i="3"/>
  <c r="N8759" i="3" s="1"/>
  <c r="M8763" i="3"/>
  <c r="N8763" i="3" s="1"/>
  <c r="M8769" i="3"/>
  <c r="N8769" i="3" s="1"/>
  <c r="M8772" i="3"/>
  <c r="N8772" i="3" s="1"/>
  <c r="M8775" i="3"/>
  <c r="N8775" i="3" s="1"/>
  <c r="M8779" i="3"/>
  <c r="N8779" i="3" s="1"/>
  <c r="M8686" i="3"/>
  <c r="N8686" i="3" s="1"/>
  <c r="M8690" i="3"/>
  <c r="N8690" i="3" s="1"/>
  <c r="M8693" i="3"/>
  <c r="N8693" i="3" s="1"/>
  <c r="M8696" i="3"/>
  <c r="N8696" i="3" s="1"/>
  <c r="M8702" i="3"/>
  <c r="N8702" i="3" s="1"/>
  <c r="M8706" i="3"/>
  <c r="N8706" i="3" s="1"/>
  <c r="M8709" i="3"/>
  <c r="N8709" i="3" s="1"/>
  <c r="M8712" i="3"/>
  <c r="N8712" i="3" s="1"/>
  <c r="M8718" i="3"/>
  <c r="N8718" i="3" s="1"/>
  <c r="M8722" i="3"/>
  <c r="N8722" i="3" s="1"/>
  <c r="M8725" i="3"/>
  <c r="N8725" i="3" s="1"/>
  <c r="M8728" i="3"/>
  <c r="N8728" i="3" s="1"/>
  <c r="M8734" i="3"/>
  <c r="N8734" i="3" s="1"/>
  <c r="M8738" i="3"/>
  <c r="N8738" i="3" s="1"/>
  <c r="M8741" i="3"/>
  <c r="N8741" i="3" s="1"/>
  <c r="M8744" i="3"/>
  <c r="N8744" i="3" s="1"/>
  <c r="M8750" i="3"/>
  <c r="N8750" i="3" s="1"/>
  <c r="M8754" i="3"/>
  <c r="N8754" i="3" s="1"/>
  <c r="M8757" i="3"/>
  <c r="N8757" i="3" s="1"/>
  <c r="M8760" i="3"/>
  <c r="N8760" i="3" s="1"/>
  <c r="M8766" i="3"/>
  <c r="N8766" i="3" s="1"/>
  <c r="M8770" i="3"/>
  <c r="N8770" i="3" s="1"/>
  <c r="M8773" i="3"/>
  <c r="N8773" i="3" s="1"/>
  <c r="M8776" i="3"/>
  <c r="N8776" i="3" s="1"/>
  <c r="M8782" i="3"/>
  <c r="N8782" i="3" s="1"/>
  <c r="M8684" i="3"/>
  <c r="N8684" i="3" s="1"/>
  <c r="M8687" i="3"/>
  <c r="N8687" i="3" s="1"/>
  <c r="M8691" i="3"/>
  <c r="N8691" i="3" s="1"/>
  <c r="M8697" i="3"/>
  <c r="N8697" i="3" s="1"/>
  <c r="M8700" i="3"/>
  <c r="N8700" i="3" s="1"/>
  <c r="M8703" i="3"/>
  <c r="N8703" i="3" s="1"/>
  <c r="M8707" i="3"/>
  <c r="N8707" i="3" s="1"/>
  <c r="M8713" i="3"/>
  <c r="N8713" i="3" s="1"/>
  <c r="M8716" i="3"/>
  <c r="N8716" i="3" s="1"/>
  <c r="M8719" i="3"/>
  <c r="N8719" i="3" s="1"/>
  <c r="M8723" i="3"/>
  <c r="N8723" i="3" s="1"/>
  <c r="M8729" i="3"/>
  <c r="N8729" i="3" s="1"/>
  <c r="M8732" i="3"/>
  <c r="N8732" i="3" s="1"/>
  <c r="M8735" i="3"/>
  <c r="N8735" i="3" s="1"/>
  <c r="M8739" i="3"/>
  <c r="N8739" i="3" s="1"/>
  <c r="M8745" i="3"/>
  <c r="N8745" i="3" s="1"/>
  <c r="M8748" i="3"/>
  <c r="N8748" i="3" s="1"/>
  <c r="M8751" i="3"/>
  <c r="N8751" i="3" s="1"/>
  <c r="M8755" i="3"/>
  <c r="N8755" i="3" s="1"/>
  <c r="M8761" i="3"/>
  <c r="N8761" i="3" s="1"/>
  <c r="M8764" i="3"/>
  <c r="N8764" i="3" s="1"/>
  <c r="M8767" i="3"/>
  <c r="N8767" i="3" s="1"/>
  <c r="M8771" i="3"/>
  <c r="N8771" i="3" s="1"/>
  <c r="M8777" i="3"/>
  <c r="N8777" i="3" s="1"/>
  <c r="M8780" i="3"/>
  <c r="N8780" i="3" s="1"/>
  <c r="M8704" i="3"/>
  <c r="N8704" i="3" s="1"/>
  <c r="M8717" i="3"/>
  <c r="N8717" i="3" s="1"/>
  <c r="M8730" i="3"/>
  <c r="N8730" i="3" s="1"/>
  <c r="M8742" i="3"/>
  <c r="N8742" i="3" s="1"/>
  <c r="M8768" i="3"/>
  <c r="N8768" i="3" s="1"/>
  <c r="M8781" i="3"/>
  <c r="N8781" i="3" s="1"/>
  <c r="M8694" i="3"/>
  <c r="N8694" i="3" s="1"/>
  <c r="M8720" i="3"/>
  <c r="N8720" i="3" s="1"/>
  <c r="M8733" i="3"/>
  <c r="N8733" i="3" s="1"/>
  <c r="M8746" i="3"/>
  <c r="N8746" i="3" s="1"/>
  <c r="M8758" i="3"/>
  <c r="N8758" i="3" s="1"/>
  <c r="M8685" i="3"/>
  <c r="N8685" i="3" s="1"/>
  <c r="M8698" i="3"/>
  <c r="N8698" i="3" s="1"/>
  <c r="M8710" i="3"/>
  <c r="N8710" i="3" s="1"/>
  <c r="M8736" i="3"/>
  <c r="N8736" i="3" s="1"/>
  <c r="M8749" i="3"/>
  <c r="N8749" i="3" s="1"/>
  <c r="M8762" i="3"/>
  <c r="N8762" i="3" s="1"/>
  <c r="M8774" i="3"/>
  <c r="N8774" i="3" s="1"/>
  <c r="M8688" i="3"/>
  <c r="N8688" i="3" s="1"/>
  <c r="M8701" i="3"/>
  <c r="N8701" i="3" s="1"/>
  <c r="M8714" i="3"/>
  <c r="N8714" i="3" s="1"/>
  <c r="M8726" i="3"/>
  <c r="N8726" i="3" s="1"/>
  <c r="M8752" i="3"/>
  <c r="N8752" i="3" s="1"/>
  <c r="M8765" i="3"/>
  <c r="N8765" i="3" s="1"/>
  <c r="M8778" i="3"/>
  <c r="N8778" i="3" s="1"/>
  <c r="M8363" i="3"/>
  <c r="N8363" i="3" s="1"/>
  <c r="M8369" i="3"/>
  <c r="N8369" i="3" s="1"/>
  <c r="M8372" i="3"/>
  <c r="N8372" i="3" s="1"/>
  <c r="M8375" i="3"/>
  <c r="N8375" i="3" s="1"/>
  <c r="M8379" i="3"/>
  <c r="N8379" i="3" s="1"/>
  <c r="M8385" i="3"/>
  <c r="N8385" i="3" s="1"/>
  <c r="M8388" i="3"/>
  <c r="N8388" i="3" s="1"/>
  <c r="M8391" i="3"/>
  <c r="N8391" i="3" s="1"/>
  <c r="M8395" i="3"/>
  <c r="N8395" i="3" s="1"/>
  <c r="M8401" i="3"/>
  <c r="N8401" i="3" s="1"/>
  <c r="M8404" i="3"/>
  <c r="N8404" i="3" s="1"/>
  <c r="M8407" i="3"/>
  <c r="N8407" i="3" s="1"/>
  <c r="M8366" i="3"/>
  <c r="N8366" i="3" s="1"/>
  <c r="M8370" i="3"/>
  <c r="N8370" i="3" s="1"/>
  <c r="M8373" i="3"/>
  <c r="N8373" i="3" s="1"/>
  <c r="M8376" i="3"/>
  <c r="N8376" i="3" s="1"/>
  <c r="M8382" i="3"/>
  <c r="N8382" i="3" s="1"/>
  <c r="M8386" i="3"/>
  <c r="N8386" i="3" s="1"/>
  <c r="M8389" i="3"/>
  <c r="N8389" i="3" s="1"/>
  <c r="M8392" i="3"/>
  <c r="N8392" i="3" s="1"/>
  <c r="M8398" i="3"/>
  <c r="N8398" i="3" s="1"/>
  <c r="M8402" i="3"/>
  <c r="N8402" i="3" s="1"/>
  <c r="M8405" i="3"/>
  <c r="N8405" i="3" s="1"/>
  <c r="M8408" i="3"/>
  <c r="N8408" i="3" s="1"/>
  <c r="M8364" i="3"/>
  <c r="N8364" i="3" s="1"/>
  <c r="M8367" i="3"/>
  <c r="N8367" i="3" s="1"/>
  <c r="M8371" i="3"/>
  <c r="N8371" i="3" s="1"/>
  <c r="M8377" i="3"/>
  <c r="N8377" i="3" s="1"/>
  <c r="M8380" i="3"/>
  <c r="N8380" i="3" s="1"/>
  <c r="M8383" i="3"/>
  <c r="N8383" i="3" s="1"/>
  <c r="M8387" i="3"/>
  <c r="N8387" i="3" s="1"/>
  <c r="M8393" i="3"/>
  <c r="N8393" i="3" s="1"/>
  <c r="M8396" i="3"/>
  <c r="N8396" i="3" s="1"/>
  <c r="M8399" i="3"/>
  <c r="N8399" i="3" s="1"/>
  <c r="M8403" i="3"/>
  <c r="N8403" i="3" s="1"/>
  <c r="M8409" i="3"/>
  <c r="N8409" i="3" s="1"/>
  <c r="M8384" i="3"/>
  <c r="N8384" i="3" s="1"/>
  <c r="M8397" i="3"/>
  <c r="N8397" i="3" s="1"/>
  <c r="M8362" i="3"/>
  <c r="N8362" i="3" s="1"/>
  <c r="M8374" i="3"/>
  <c r="N8374" i="3" s="1"/>
  <c r="M8400" i="3"/>
  <c r="N8400" i="3" s="1"/>
  <c r="M8365" i="3"/>
  <c r="N8365" i="3" s="1"/>
  <c r="M8378" i="3"/>
  <c r="N8378" i="3" s="1"/>
  <c r="M8390" i="3"/>
  <c r="N8390" i="3" s="1"/>
  <c r="M8368" i="3"/>
  <c r="N8368" i="3" s="1"/>
  <c r="M8381" i="3"/>
  <c r="N8381" i="3" s="1"/>
  <c r="M8394" i="3"/>
  <c r="N8394" i="3" s="1"/>
  <c r="M8406" i="3"/>
  <c r="N8406" i="3" s="1"/>
  <c r="M8097" i="3"/>
  <c r="N8097" i="3" s="1"/>
  <c r="M8100" i="3"/>
  <c r="N8100" i="3" s="1"/>
  <c r="M8103" i="3"/>
  <c r="N8103" i="3" s="1"/>
  <c r="M8107" i="3"/>
  <c r="N8107" i="3" s="1"/>
  <c r="M8113" i="3"/>
  <c r="N8113" i="3" s="1"/>
  <c r="M8116" i="3"/>
  <c r="N8116" i="3" s="1"/>
  <c r="M8119" i="3"/>
  <c r="N8119" i="3" s="1"/>
  <c r="M8123" i="3"/>
  <c r="N8123" i="3" s="1"/>
  <c r="M8098" i="3"/>
  <c r="N8098" i="3" s="1"/>
  <c r="M8101" i="3"/>
  <c r="N8101" i="3" s="1"/>
  <c r="M8104" i="3"/>
  <c r="N8104" i="3" s="1"/>
  <c r="M8110" i="3"/>
  <c r="N8110" i="3" s="1"/>
  <c r="M8114" i="3"/>
  <c r="N8114" i="3" s="1"/>
  <c r="M8117" i="3"/>
  <c r="N8117" i="3" s="1"/>
  <c r="M8120" i="3"/>
  <c r="N8120" i="3" s="1"/>
  <c r="M8095" i="3"/>
  <c r="N8095" i="3" s="1"/>
  <c r="M8099" i="3"/>
  <c r="N8099" i="3" s="1"/>
  <c r="M8105" i="3"/>
  <c r="N8105" i="3" s="1"/>
  <c r="M8108" i="3"/>
  <c r="N8108" i="3" s="1"/>
  <c r="M8111" i="3"/>
  <c r="N8111" i="3" s="1"/>
  <c r="M8115" i="3"/>
  <c r="N8115" i="3" s="1"/>
  <c r="M8121" i="3"/>
  <c r="N8121" i="3" s="1"/>
  <c r="M8102" i="3"/>
  <c r="N8102" i="3" s="1"/>
  <c r="M8106" i="3"/>
  <c r="N8106" i="3" s="1"/>
  <c r="M8118" i="3"/>
  <c r="N8118" i="3" s="1"/>
  <c r="M8096" i="3"/>
  <c r="N8096" i="3" s="1"/>
  <c r="M8109" i="3"/>
  <c r="N8109" i="3" s="1"/>
  <c r="M8122" i="3"/>
  <c r="N8122" i="3" s="1"/>
  <c r="M8112" i="3"/>
  <c r="N8112" i="3" s="1"/>
  <c r="M7959" i="3"/>
  <c r="N7959" i="3" s="1"/>
  <c r="M7963" i="3"/>
  <c r="N7963" i="3" s="1"/>
  <c r="M7969" i="3"/>
  <c r="N7969" i="3" s="1"/>
  <c r="M7972" i="3"/>
  <c r="N7972" i="3" s="1"/>
  <c r="M7975" i="3"/>
  <c r="N7975" i="3" s="1"/>
  <c r="M7979" i="3"/>
  <c r="N7979" i="3" s="1"/>
  <c r="M7985" i="3"/>
  <c r="N7985" i="3" s="1"/>
  <c r="M7988" i="3"/>
  <c r="N7988" i="3" s="1"/>
  <c r="M7991" i="3"/>
  <c r="N7991" i="3" s="1"/>
  <c r="M7995" i="3"/>
  <c r="N7995" i="3" s="1"/>
  <c r="M8001" i="3"/>
  <c r="N8001" i="3" s="1"/>
  <c r="M8004" i="3"/>
  <c r="N8004" i="3" s="1"/>
  <c r="M7960" i="3"/>
  <c r="N7960" i="3" s="1"/>
  <c r="M7966" i="3"/>
  <c r="N7966" i="3" s="1"/>
  <c r="M7970" i="3"/>
  <c r="N7970" i="3" s="1"/>
  <c r="M7973" i="3"/>
  <c r="N7973" i="3" s="1"/>
  <c r="M7976" i="3"/>
  <c r="N7976" i="3" s="1"/>
  <c r="M7982" i="3"/>
  <c r="N7982" i="3" s="1"/>
  <c r="M7986" i="3"/>
  <c r="N7986" i="3" s="1"/>
  <c r="M7989" i="3"/>
  <c r="N7989" i="3" s="1"/>
  <c r="M7992" i="3"/>
  <c r="N7992" i="3" s="1"/>
  <c r="M7998" i="3"/>
  <c r="N7998" i="3" s="1"/>
  <c r="M8002" i="3"/>
  <c r="N8002" i="3" s="1"/>
  <c r="M7961" i="3"/>
  <c r="N7961" i="3" s="1"/>
  <c r="M7964" i="3"/>
  <c r="N7964" i="3" s="1"/>
  <c r="M7967" i="3"/>
  <c r="N7967" i="3" s="1"/>
  <c r="M7971" i="3"/>
  <c r="N7971" i="3" s="1"/>
  <c r="M7977" i="3"/>
  <c r="N7977" i="3" s="1"/>
  <c r="M7980" i="3"/>
  <c r="N7980" i="3" s="1"/>
  <c r="M7983" i="3"/>
  <c r="N7983" i="3" s="1"/>
  <c r="M7987" i="3"/>
  <c r="N7987" i="3" s="1"/>
  <c r="M7993" i="3"/>
  <c r="N7993" i="3" s="1"/>
  <c r="M7996" i="3"/>
  <c r="N7996" i="3" s="1"/>
  <c r="M7999" i="3"/>
  <c r="N7999" i="3" s="1"/>
  <c r="M8003" i="3"/>
  <c r="N8003" i="3" s="1"/>
  <c r="M7962" i="3"/>
  <c r="N7962" i="3" s="1"/>
  <c r="M7974" i="3"/>
  <c r="N7974" i="3" s="1"/>
  <c r="M8000" i="3"/>
  <c r="N8000" i="3" s="1"/>
  <c r="M7965" i="3"/>
  <c r="N7965" i="3" s="1"/>
  <c r="M7978" i="3"/>
  <c r="N7978" i="3" s="1"/>
  <c r="M7990" i="3"/>
  <c r="N7990" i="3" s="1"/>
  <c r="M7968" i="3"/>
  <c r="N7968" i="3" s="1"/>
  <c r="M7981" i="3"/>
  <c r="N7981" i="3" s="1"/>
  <c r="M7994" i="3"/>
  <c r="N7994" i="3" s="1"/>
  <c r="M7958" i="3"/>
  <c r="N7958" i="3" s="1"/>
  <c r="M7984" i="3"/>
  <c r="N7984" i="3" s="1"/>
  <c r="M7997" i="3"/>
  <c r="N7997" i="3" s="1"/>
  <c r="M7799" i="3"/>
  <c r="N7799" i="3" s="1"/>
  <c r="M7802" i="3"/>
  <c r="N7802" i="3" s="1"/>
  <c r="M7809" i="3"/>
  <c r="N7809" i="3" s="1"/>
  <c r="M7812" i="3"/>
  <c r="N7812" i="3" s="1"/>
  <c r="M7815" i="3"/>
  <c r="N7815" i="3" s="1"/>
  <c r="M7818" i="3"/>
  <c r="N7818" i="3" s="1"/>
  <c r="M7825" i="3"/>
  <c r="N7825" i="3" s="1"/>
  <c r="M7828" i="3"/>
  <c r="N7828" i="3" s="1"/>
  <c r="M7831" i="3"/>
  <c r="N7831" i="3" s="1"/>
  <c r="M7834" i="3"/>
  <c r="N7834" i="3" s="1"/>
  <c r="M7841" i="3"/>
  <c r="N7841" i="3" s="1"/>
  <c r="M7844" i="3"/>
  <c r="N7844" i="3" s="1"/>
  <c r="M7847" i="3"/>
  <c r="N7847" i="3" s="1"/>
  <c r="M7850" i="3"/>
  <c r="N7850" i="3" s="1"/>
  <c r="M7857" i="3"/>
  <c r="N7857" i="3" s="1"/>
  <c r="M7860" i="3"/>
  <c r="N7860" i="3" s="1"/>
  <c r="M7863" i="3"/>
  <c r="N7863" i="3" s="1"/>
  <c r="M7866" i="3"/>
  <c r="N7866" i="3" s="1"/>
  <c r="M7873" i="3"/>
  <c r="N7873" i="3" s="1"/>
  <c r="M7876" i="3"/>
  <c r="N7876" i="3" s="1"/>
  <c r="M7879" i="3"/>
  <c r="N7879" i="3" s="1"/>
  <c r="M7800" i="3"/>
  <c r="N7800" i="3" s="1"/>
  <c r="M7803" i="3"/>
  <c r="N7803" i="3" s="1"/>
  <c r="M7806" i="3"/>
  <c r="N7806" i="3" s="1"/>
  <c r="M7813" i="3"/>
  <c r="N7813" i="3" s="1"/>
  <c r="M7816" i="3"/>
  <c r="N7816" i="3" s="1"/>
  <c r="M7819" i="3"/>
  <c r="N7819" i="3" s="1"/>
  <c r="M7822" i="3"/>
  <c r="N7822" i="3" s="1"/>
  <c r="M7829" i="3"/>
  <c r="N7829" i="3" s="1"/>
  <c r="M7832" i="3"/>
  <c r="N7832" i="3" s="1"/>
  <c r="M7835" i="3"/>
  <c r="N7835" i="3" s="1"/>
  <c r="M7838" i="3"/>
  <c r="N7838" i="3" s="1"/>
  <c r="M7845" i="3"/>
  <c r="N7845" i="3" s="1"/>
  <c r="M7848" i="3"/>
  <c r="N7848" i="3" s="1"/>
  <c r="M7851" i="3"/>
  <c r="N7851" i="3" s="1"/>
  <c r="M7854" i="3"/>
  <c r="N7854" i="3" s="1"/>
  <c r="M7861" i="3"/>
  <c r="N7861" i="3" s="1"/>
  <c r="M7864" i="3"/>
  <c r="N7864" i="3" s="1"/>
  <c r="M7867" i="3"/>
  <c r="N7867" i="3" s="1"/>
  <c r="M7870" i="3"/>
  <c r="N7870" i="3" s="1"/>
  <c r="M7877" i="3"/>
  <c r="N7877" i="3" s="1"/>
  <c r="M7880" i="3"/>
  <c r="N7880" i="3" s="1"/>
  <c r="M7801" i="3"/>
  <c r="N7801" i="3" s="1"/>
  <c r="M7804" i="3"/>
  <c r="N7804" i="3" s="1"/>
  <c r="M7807" i="3"/>
  <c r="N7807" i="3" s="1"/>
  <c r="M7810" i="3"/>
  <c r="N7810" i="3" s="1"/>
  <c r="M7817" i="3"/>
  <c r="N7817" i="3" s="1"/>
  <c r="M7820" i="3"/>
  <c r="N7820" i="3" s="1"/>
  <c r="M7823" i="3"/>
  <c r="N7823" i="3" s="1"/>
  <c r="M7826" i="3"/>
  <c r="N7826" i="3" s="1"/>
  <c r="M7833" i="3"/>
  <c r="N7833" i="3" s="1"/>
  <c r="M7836" i="3"/>
  <c r="N7836" i="3" s="1"/>
  <c r="M7839" i="3"/>
  <c r="N7839" i="3" s="1"/>
  <c r="M7842" i="3"/>
  <c r="N7842" i="3" s="1"/>
  <c r="M7849" i="3"/>
  <c r="N7849" i="3" s="1"/>
  <c r="M7852" i="3"/>
  <c r="N7852" i="3" s="1"/>
  <c r="M7855" i="3"/>
  <c r="N7855" i="3" s="1"/>
  <c r="M7858" i="3"/>
  <c r="N7858" i="3" s="1"/>
  <c r="M7865" i="3"/>
  <c r="N7865" i="3" s="1"/>
  <c r="M7868" i="3"/>
  <c r="N7868" i="3" s="1"/>
  <c r="M7871" i="3"/>
  <c r="N7871" i="3" s="1"/>
  <c r="M7874" i="3"/>
  <c r="N7874" i="3" s="1"/>
  <c r="M7881" i="3"/>
  <c r="N7881" i="3" s="1"/>
  <c r="M7808" i="3"/>
  <c r="N7808" i="3" s="1"/>
  <c r="M7821" i="3"/>
  <c r="N7821" i="3" s="1"/>
  <c r="M7846" i="3"/>
  <c r="N7846" i="3" s="1"/>
  <c r="M7859" i="3"/>
  <c r="N7859" i="3" s="1"/>
  <c r="M7872" i="3"/>
  <c r="N7872" i="3" s="1"/>
  <c r="M7798" i="3"/>
  <c r="N7798" i="3" s="1"/>
  <c r="M7811" i="3"/>
  <c r="N7811" i="3" s="1"/>
  <c r="M7824" i="3"/>
  <c r="N7824" i="3" s="1"/>
  <c r="M7837" i="3"/>
  <c r="N7837" i="3" s="1"/>
  <c r="M7862" i="3"/>
  <c r="N7862" i="3" s="1"/>
  <c r="M7875" i="3"/>
  <c r="N7875" i="3" s="1"/>
  <c r="M7814" i="3"/>
  <c r="N7814" i="3" s="1"/>
  <c r="M7827" i="3"/>
  <c r="N7827" i="3" s="1"/>
  <c r="M7840" i="3"/>
  <c r="N7840" i="3" s="1"/>
  <c r="M7853" i="3"/>
  <c r="N7853" i="3" s="1"/>
  <c r="M7878" i="3"/>
  <c r="N7878" i="3" s="1"/>
  <c r="M7805" i="3"/>
  <c r="N7805" i="3" s="1"/>
  <c r="M7830" i="3"/>
  <c r="N7830" i="3" s="1"/>
  <c r="M7843" i="3"/>
  <c r="N7843" i="3" s="1"/>
  <c r="M7856" i="3"/>
  <c r="N7856" i="3" s="1"/>
  <c r="M7869" i="3"/>
  <c r="N7869" i="3" s="1"/>
  <c r="M7447" i="3"/>
  <c r="N7447" i="3" s="1"/>
  <c r="M7450" i="3"/>
  <c r="N7450" i="3" s="1"/>
  <c r="M7457" i="3"/>
  <c r="N7457" i="3" s="1"/>
  <c r="M7460" i="3"/>
  <c r="N7460" i="3" s="1"/>
  <c r="M7463" i="3"/>
  <c r="N7463" i="3" s="1"/>
  <c r="M7466" i="3"/>
  <c r="N7466" i="3" s="1"/>
  <c r="M7473" i="3"/>
  <c r="N7473" i="3" s="1"/>
  <c r="M7476" i="3"/>
  <c r="N7476" i="3" s="1"/>
  <c r="M7479" i="3"/>
  <c r="N7479" i="3" s="1"/>
  <c r="M7482" i="3"/>
  <c r="N7482" i="3" s="1"/>
  <c r="M7489" i="3"/>
  <c r="N7489" i="3" s="1"/>
  <c r="M7492" i="3"/>
  <c r="N7492" i="3" s="1"/>
  <c r="M7495" i="3"/>
  <c r="N7495" i="3" s="1"/>
  <c r="M7498" i="3"/>
  <c r="N7498" i="3" s="1"/>
  <c r="M7505" i="3"/>
  <c r="N7505" i="3" s="1"/>
  <c r="M7508" i="3"/>
  <c r="N7508" i="3" s="1"/>
  <c r="M7511" i="3"/>
  <c r="N7511" i="3" s="1"/>
  <c r="M7514" i="3"/>
  <c r="N7514" i="3" s="1"/>
  <c r="M7521" i="3"/>
  <c r="N7521" i="3" s="1"/>
  <c r="M7524" i="3"/>
  <c r="N7524" i="3" s="1"/>
  <c r="M7527" i="3"/>
  <c r="N7527" i="3" s="1"/>
  <c r="M7530" i="3"/>
  <c r="N7530" i="3" s="1"/>
  <c r="M7537" i="3"/>
  <c r="N7537" i="3" s="1"/>
  <c r="M7448" i="3"/>
  <c r="N7448" i="3" s="1"/>
  <c r="M7451" i="3"/>
  <c r="N7451" i="3" s="1"/>
  <c r="M7454" i="3"/>
  <c r="N7454" i="3" s="1"/>
  <c r="M7461" i="3"/>
  <c r="N7461" i="3" s="1"/>
  <c r="M7464" i="3"/>
  <c r="N7464" i="3" s="1"/>
  <c r="M7467" i="3"/>
  <c r="N7467" i="3" s="1"/>
  <c r="M7470" i="3"/>
  <c r="N7470" i="3" s="1"/>
  <c r="M7477" i="3"/>
  <c r="N7477" i="3" s="1"/>
  <c r="M7480" i="3"/>
  <c r="N7480" i="3" s="1"/>
  <c r="M7483" i="3"/>
  <c r="N7483" i="3" s="1"/>
  <c r="M7486" i="3"/>
  <c r="N7486" i="3" s="1"/>
  <c r="M7493" i="3"/>
  <c r="N7493" i="3" s="1"/>
  <c r="M7496" i="3"/>
  <c r="N7496" i="3" s="1"/>
  <c r="M7499" i="3"/>
  <c r="N7499" i="3" s="1"/>
  <c r="M7502" i="3"/>
  <c r="N7502" i="3" s="1"/>
  <c r="M7509" i="3"/>
  <c r="N7509" i="3" s="1"/>
  <c r="M7512" i="3"/>
  <c r="N7512" i="3" s="1"/>
  <c r="M7515" i="3"/>
  <c r="N7515" i="3" s="1"/>
  <c r="M7518" i="3"/>
  <c r="N7518" i="3" s="1"/>
  <c r="M7525" i="3"/>
  <c r="N7525" i="3" s="1"/>
  <c r="M7528" i="3"/>
  <c r="N7528" i="3" s="1"/>
  <c r="M7531" i="3"/>
  <c r="N7531" i="3" s="1"/>
  <c r="M7534" i="3"/>
  <c r="N7534" i="3" s="1"/>
  <c r="M7449" i="3"/>
  <c r="N7449" i="3" s="1"/>
  <c r="M7452" i="3"/>
  <c r="N7452" i="3" s="1"/>
  <c r="M7455" i="3"/>
  <c r="N7455" i="3" s="1"/>
  <c r="M7458" i="3"/>
  <c r="N7458" i="3" s="1"/>
  <c r="M7465" i="3"/>
  <c r="N7465" i="3" s="1"/>
  <c r="M7468" i="3"/>
  <c r="N7468" i="3" s="1"/>
  <c r="M7471" i="3"/>
  <c r="N7471" i="3" s="1"/>
  <c r="M7474" i="3"/>
  <c r="N7474" i="3" s="1"/>
  <c r="M7481" i="3"/>
  <c r="N7481" i="3" s="1"/>
  <c r="M7484" i="3"/>
  <c r="N7484" i="3" s="1"/>
  <c r="M7487" i="3"/>
  <c r="N7487" i="3" s="1"/>
  <c r="M7490" i="3"/>
  <c r="N7490" i="3" s="1"/>
  <c r="M7497" i="3"/>
  <c r="N7497" i="3" s="1"/>
  <c r="M7500" i="3"/>
  <c r="N7500" i="3" s="1"/>
  <c r="M7503" i="3"/>
  <c r="N7503" i="3" s="1"/>
  <c r="M7506" i="3"/>
  <c r="N7506" i="3" s="1"/>
  <c r="M7513" i="3"/>
  <c r="N7513" i="3" s="1"/>
  <c r="M7516" i="3"/>
  <c r="N7516" i="3" s="1"/>
  <c r="M7519" i="3"/>
  <c r="N7519" i="3" s="1"/>
  <c r="M7522" i="3"/>
  <c r="N7522" i="3" s="1"/>
  <c r="M7529" i="3"/>
  <c r="N7529" i="3" s="1"/>
  <c r="M7532" i="3"/>
  <c r="N7532" i="3" s="1"/>
  <c r="M7535" i="3"/>
  <c r="N7535" i="3" s="1"/>
  <c r="M7538" i="3"/>
  <c r="N7538" i="3" s="1"/>
  <c r="M7462" i="3"/>
  <c r="N7462" i="3" s="1"/>
  <c r="M7475" i="3"/>
  <c r="N7475" i="3" s="1"/>
  <c r="M7488" i="3"/>
  <c r="N7488" i="3" s="1"/>
  <c r="M7501" i="3"/>
  <c r="N7501" i="3" s="1"/>
  <c r="M7526" i="3"/>
  <c r="N7526" i="3" s="1"/>
  <c r="M7539" i="3"/>
  <c r="N7539" i="3" s="1"/>
  <c r="M7453" i="3"/>
  <c r="N7453" i="3" s="1"/>
  <c r="M7478" i="3"/>
  <c r="N7478" i="3" s="1"/>
  <c r="M7491" i="3"/>
  <c r="N7491" i="3" s="1"/>
  <c r="M7504" i="3"/>
  <c r="N7504" i="3" s="1"/>
  <c r="M7517" i="3"/>
  <c r="N7517" i="3" s="1"/>
  <c r="M7456" i="3"/>
  <c r="N7456" i="3" s="1"/>
  <c r="M7469" i="3"/>
  <c r="N7469" i="3" s="1"/>
  <c r="M7494" i="3"/>
  <c r="N7494" i="3" s="1"/>
  <c r="M7507" i="3"/>
  <c r="N7507" i="3" s="1"/>
  <c r="M7520" i="3"/>
  <c r="N7520" i="3" s="1"/>
  <c r="M7533" i="3"/>
  <c r="N7533" i="3" s="1"/>
  <c r="M7446" i="3"/>
  <c r="N7446" i="3" s="1"/>
  <c r="M7459" i="3"/>
  <c r="N7459" i="3" s="1"/>
  <c r="M7472" i="3"/>
  <c r="N7472" i="3" s="1"/>
  <c r="M7485" i="3"/>
  <c r="N7485" i="3" s="1"/>
  <c r="M7510" i="3"/>
  <c r="N7510" i="3" s="1"/>
  <c r="M7523" i="3"/>
  <c r="N7523" i="3" s="1"/>
  <c r="M7536" i="3"/>
  <c r="N7536" i="3" s="1"/>
  <c r="M7148" i="3"/>
  <c r="N7148" i="3" s="1"/>
  <c r="M7151" i="3"/>
  <c r="N7151" i="3" s="1"/>
  <c r="M7156" i="3"/>
  <c r="N7156" i="3" s="1"/>
  <c r="M7159" i="3"/>
  <c r="N7159" i="3" s="1"/>
  <c r="M7164" i="3"/>
  <c r="N7164" i="3" s="1"/>
  <c r="M7167" i="3"/>
  <c r="N7167" i="3" s="1"/>
  <c r="M7172" i="3"/>
  <c r="N7172" i="3" s="1"/>
  <c r="M7175" i="3"/>
  <c r="N7175" i="3" s="1"/>
  <c r="M7180" i="3"/>
  <c r="N7180" i="3" s="1"/>
  <c r="M7183" i="3"/>
  <c r="N7183" i="3" s="1"/>
  <c r="M7188" i="3"/>
  <c r="N7188" i="3" s="1"/>
  <c r="M7191" i="3"/>
  <c r="N7191" i="3" s="1"/>
  <c r="M7196" i="3"/>
  <c r="N7196" i="3" s="1"/>
  <c r="M7199" i="3"/>
  <c r="N7199" i="3" s="1"/>
  <c r="M7204" i="3"/>
  <c r="N7204" i="3" s="1"/>
  <c r="M7207" i="3"/>
  <c r="N7207" i="3" s="1"/>
  <c r="M7212" i="3"/>
  <c r="N7212" i="3" s="1"/>
  <c r="M7215" i="3"/>
  <c r="N7215" i="3" s="1"/>
  <c r="M7220" i="3"/>
  <c r="N7220" i="3" s="1"/>
  <c r="M7223" i="3"/>
  <c r="N7223" i="3" s="1"/>
  <c r="M7228" i="3"/>
  <c r="N7228" i="3" s="1"/>
  <c r="M7231" i="3"/>
  <c r="N7231" i="3" s="1"/>
  <c r="M7236" i="3"/>
  <c r="N7236" i="3" s="1"/>
  <c r="M7149" i="3"/>
  <c r="N7149" i="3" s="1"/>
  <c r="M7154" i="3"/>
  <c r="N7154" i="3" s="1"/>
  <c r="M7157" i="3"/>
  <c r="N7157" i="3" s="1"/>
  <c r="M7162" i="3"/>
  <c r="N7162" i="3" s="1"/>
  <c r="M7165" i="3"/>
  <c r="N7165" i="3" s="1"/>
  <c r="M7170" i="3"/>
  <c r="N7170" i="3" s="1"/>
  <c r="M7173" i="3"/>
  <c r="N7173" i="3" s="1"/>
  <c r="M7178" i="3"/>
  <c r="N7178" i="3" s="1"/>
  <c r="M7181" i="3"/>
  <c r="N7181" i="3" s="1"/>
  <c r="M7186" i="3"/>
  <c r="N7186" i="3" s="1"/>
  <c r="M7189" i="3"/>
  <c r="N7189" i="3" s="1"/>
  <c r="M7194" i="3"/>
  <c r="N7194" i="3" s="1"/>
  <c r="M7197" i="3"/>
  <c r="N7197" i="3" s="1"/>
  <c r="M7202" i="3"/>
  <c r="N7202" i="3" s="1"/>
  <c r="M7205" i="3"/>
  <c r="N7205" i="3" s="1"/>
  <c r="M7210" i="3"/>
  <c r="N7210" i="3" s="1"/>
  <c r="M7213" i="3"/>
  <c r="N7213" i="3" s="1"/>
  <c r="M7218" i="3"/>
  <c r="N7218" i="3" s="1"/>
  <c r="M7221" i="3"/>
  <c r="N7221" i="3" s="1"/>
  <c r="M7226" i="3"/>
  <c r="N7226" i="3" s="1"/>
  <c r="M7229" i="3"/>
  <c r="N7229" i="3" s="1"/>
  <c r="M7234" i="3"/>
  <c r="N7234" i="3" s="1"/>
  <c r="M7152" i="3"/>
  <c r="N7152" i="3" s="1"/>
  <c r="M7155" i="3"/>
  <c r="N7155" i="3" s="1"/>
  <c r="M7160" i="3"/>
  <c r="N7160" i="3" s="1"/>
  <c r="M7163" i="3"/>
  <c r="N7163" i="3" s="1"/>
  <c r="M7168" i="3"/>
  <c r="N7168" i="3" s="1"/>
  <c r="M7171" i="3"/>
  <c r="N7171" i="3" s="1"/>
  <c r="M7176" i="3"/>
  <c r="N7176" i="3" s="1"/>
  <c r="M7179" i="3"/>
  <c r="N7179" i="3" s="1"/>
  <c r="M7184" i="3"/>
  <c r="N7184" i="3" s="1"/>
  <c r="M7187" i="3"/>
  <c r="N7187" i="3" s="1"/>
  <c r="M7192" i="3"/>
  <c r="N7192" i="3" s="1"/>
  <c r="M7195" i="3"/>
  <c r="N7195" i="3" s="1"/>
  <c r="M7200" i="3"/>
  <c r="N7200" i="3" s="1"/>
  <c r="M7203" i="3"/>
  <c r="N7203" i="3" s="1"/>
  <c r="M7208" i="3"/>
  <c r="N7208" i="3" s="1"/>
  <c r="M7211" i="3"/>
  <c r="N7211" i="3" s="1"/>
  <c r="M7216" i="3"/>
  <c r="N7216" i="3" s="1"/>
  <c r="M7219" i="3"/>
  <c r="N7219" i="3" s="1"/>
  <c r="M7224" i="3"/>
  <c r="N7224" i="3" s="1"/>
  <c r="M7227" i="3"/>
  <c r="N7227" i="3" s="1"/>
  <c r="M7232" i="3"/>
  <c r="N7232" i="3" s="1"/>
  <c r="M7235" i="3"/>
  <c r="N7235" i="3" s="1"/>
  <c r="M7150" i="3"/>
  <c r="N7150" i="3" s="1"/>
  <c r="M7153" i="3"/>
  <c r="N7153" i="3" s="1"/>
  <c r="M7158" i="3"/>
  <c r="N7158" i="3" s="1"/>
  <c r="M7161" i="3"/>
  <c r="N7161" i="3" s="1"/>
  <c r="M7166" i="3"/>
  <c r="N7166" i="3" s="1"/>
  <c r="M7169" i="3"/>
  <c r="N7169" i="3" s="1"/>
  <c r="M7174" i="3"/>
  <c r="N7174" i="3" s="1"/>
  <c r="M7177" i="3"/>
  <c r="N7177" i="3" s="1"/>
  <c r="M7182" i="3"/>
  <c r="N7182" i="3" s="1"/>
  <c r="M7185" i="3"/>
  <c r="N7185" i="3" s="1"/>
  <c r="M7190" i="3"/>
  <c r="N7190" i="3" s="1"/>
  <c r="M7193" i="3"/>
  <c r="N7193" i="3" s="1"/>
  <c r="M7198" i="3"/>
  <c r="N7198" i="3" s="1"/>
  <c r="M7201" i="3"/>
  <c r="N7201" i="3" s="1"/>
  <c r="M7206" i="3"/>
  <c r="N7206" i="3" s="1"/>
  <c r="M7209" i="3"/>
  <c r="N7209" i="3" s="1"/>
  <c r="M7214" i="3"/>
  <c r="N7214" i="3" s="1"/>
  <c r="M7217" i="3"/>
  <c r="N7217" i="3" s="1"/>
  <c r="M7222" i="3"/>
  <c r="N7222" i="3" s="1"/>
  <c r="M7225" i="3"/>
  <c r="N7225" i="3" s="1"/>
  <c r="M7230" i="3"/>
  <c r="N7230" i="3" s="1"/>
  <c r="M7233" i="3"/>
  <c r="N7233" i="3" s="1"/>
  <c r="M6858" i="3"/>
  <c r="N6858" i="3" s="1"/>
  <c r="M6861" i="3"/>
  <c r="N6861" i="3" s="1"/>
  <c r="M6866" i="3"/>
  <c r="N6866" i="3" s="1"/>
  <c r="M6869" i="3"/>
  <c r="N6869" i="3" s="1"/>
  <c r="M6874" i="3"/>
  <c r="N6874" i="3" s="1"/>
  <c r="M6877" i="3"/>
  <c r="N6877" i="3" s="1"/>
  <c r="M6882" i="3"/>
  <c r="N6882" i="3" s="1"/>
  <c r="M6885" i="3"/>
  <c r="N6885" i="3" s="1"/>
  <c r="M6890" i="3"/>
  <c r="N6890" i="3" s="1"/>
  <c r="M6893" i="3"/>
  <c r="N6893" i="3" s="1"/>
  <c r="M6898" i="3"/>
  <c r="N6898" i="3" s="1"/>
  <c r="M6901" i="3"/>
  <c r="N6901" i="3" s="1"/>
  <c r="M6906" i="3"/>
  <c r="N6906" i="3" s="1"/>
  <c r="M6909" i="3"/>
  <c r="N6909" i="3" s="1"/>
  <c r="M6914" i="3"/>
  <c r="N6914" i="3" s="1"/>
  <c r="M6917" i="3"/>
  <c r="N6917" i="3" s="1"/>
  <c r="M6922" i="3"/>
  <c r="N6922" i="3" s="1"/>
  <c r="M6925" i="3"/>
  <c r="N6925" i="3" s="1"/>
  <c r="M6930" i="3"/>
  <c r="N6930" i="3" s="1"/>
  <c r="M6933" i="3"/>
  <c r="N6933" i="3" s="1"/>
  <c r="M6938" i="3"/>
  <c r="N6938" i="3" s="1"/>
  <c r="M6941" i="3"/>
  <c r="N6941" i="3" s="1"/>
  <c r="M6946" i="3"/>
  <c r="N6946" i="3" s="1"/>
  <c r="M6857" i="3"/>
  <c r="N6857" i="3" s="1"/>
  <c r="M6862" i="3"/>
  <c r="N6862" i="3" s="1"/>
  <c r="M6865" i="3"/>
  <c r="N6865" i="3" s="1"/>
  <c r="M6870" i="3"/>
  <c r="N6870" i="3" s="1"/>
  <c r="M6873" i="3"/>
  <c r="N6873" i="3" s="1"/>
  <c r="M6878" i="3"/>
  <c r="N6878" i="3" s="1"/>
  <c r="M6881" i="3"/>
  <c r="N6881" i="3" s="1"/>
  <c r="M6886" i="3"/>
  <c r="N6886" i="3" s="1"/>
  <c r="M6889" i="3"/>
  <c r="N6889" i="3" s="1"/>
  <c r="M6894" i="3"/>
  <c r="N6894" i="3" s="1"/>
  <c r="M6897" i="3"/>
  <c r="N6897" i="3" s="1"/>
  <c r="M6902" i="3"/>
  <c r="N6902" i="3" s="1"/>
  <c r="M6905" i="3"/>
  <c r="N6905" i="3" s="1"/>
  <c r="M6910" i="3"/>
  <c r="N6910" i="3" s="1"/>
  <c r="M6913" i="3"/>
  <c r="N6913" i="3" s="1"/>
  <c r="M6918" i="3"/>
  <c r="N6918" i="3" s="1"/>
  <c r="M6921" i="3"/>
  <c r="N6921" i="3" s="1"/>
  <c r="M6926" i="3"/>
  <c r="N6926" i="3" s="1"/>
  <c r="M6929" i="3"/>
  <c r="N6929" i="3" s="1"/>
  <c r="M6934" i="3"/>
  <c r="N6934" i="3" s="1"/>
  <c r="M6937" i="3"/>
  <c r="N6937" i="3" s="1"/>
  <c r="M6942" i="3"/>
  <c r="N6942" i="3" s="1"/>
  <c r="M6945" i="3"/>
  <c r="N6945" i="3" s="1"/>
  <c r="M6856" i="3"/>
  <c r="N6856" i="3" s="1"/>
  <c r="M6867" i="3"/>
  <c r="N6867" i="3" s="1"/>
  <c r="M6872" i="3"/>
  <c r="N6872" i="3" s="1"/>
  <c r="M6883" i="3"/>
  <c r="N6883" i="3" s="1"/>
  <c r="M6888" i="3"/>
  <c r="N6888" i="3" s="1"/>
  <c r="M6899" i="3"/>
  <c r="N6899" i="3" s="1"/>
  <c r="M6904" i="3"/>
  <c r="N6904" i="3" s="1"/>
  <c r="M6915" i="3"/>
  <c r="N6915" i="3" s="1"/>
  <c r="M6920" i="3"/>
  <c r="N6920" i="3" s="1"/>
  <c r="M6931" i="3"/>
  <c r="N6931" i="3" s="1"/>
  <c r="M6936" i="3"/>
  <c r="N6936" i="3" s="1"/>
  <c r="M6947" i="3"/>
  <c r="N6947" i="3" s="1"/>
  <c r="M6863" i="3"/>
  <c r="N6863" i="3" s="1"/>
  <c r="M6868" i="3"/>
  <c r="N6868" i="3" s="1"/>
  <c r="M6879" i="3"/>
  <c r="N6879" i="3" s="1"/>
  <c r="M6884" i="3"/>
  <c r="N6884" i="3" s="1"/>
  <c r="M6895" i="3"/>
  <c r="N6895" i="3" s="1"/>
  <c r="M6900" i="3"/>
  <c r="N6900" i="3" s="1"/>
  <c r="M6911" i="3"/>
  <c r="N6911" i="3" s="1"/>
  <c r="M6916" i="3"/>
  <c r="N6916" i="3" s="1"/>
  <c r="M6927" i="3"/>
  <c r="N6927" i="3" s="1"/>
  <c r="M6932" i="3"/>
  <c r="N6932" i="3" s="1"/>
  <c r="M6943" i="3"/>
  <c r="N6943" i="3" s="1"/>
  <c r="M6948" i="3"/>
  <c r="N6948" i="3" s="1"/>
  <c r="M6859" i="3"/>
  <c r="N6859" i="3" s="1"/>
  <c r="M6864" i="3"/>
  <c r="N6864" i="3" s="1"/>
  <c r="M6875" i="3"/>
  <c r="N6875" i="3" s="1"/>
  <c r="M6880" i="3"/>
  <c r="N6880" i="3" s="1"/>
  <c r="M6891" i="3"/>
  <c r="N6891" i="3" s="1"/>
  <c r="M6896" i="3"/>
  <c r="N6896" i="3" s="1"/>
  <c r="M6907" i="3"/>
  <c r="N6907" i="3" s="1"/>
  <c r="M6912" i="3"/>
  <c r="N6912" i="3" s="1"/>
  <c r="M6923" i="3"/>
  <c r="N6923" i="3" s="1"/>
  <c r="M6928" i="3"/>
  <c r="N6928" i="3" s="1"/>
  <c r="M6939" i="3"/>
  <c r="N6939" i="3" s="1"/>
  <c r="M6944" i="3"/>
  <c r="N6944" i="3" s="1"/>
  <c r="M6860" i="3"/>
  <c r="N6860" i="3" s="1"/>
  <c r="M6871" i="3"/>
  <c r="N6871" i="3" s="1"/>
  <c r="M6876" i="3"/>
  <c r="N6876" i="3" s="1"/>
  <c r="M6887" i="3"/>
  <c r="N6887" i="3" s="1"/>
  <c r="M6892" i="3"/>
  <c r="N6892" i="3" s="1"/>
  <c r="M6903" i="3"/>
  <c r="N6903" i="3" s="1"/>
  <c r="M6908" i="3"/>
  <c r="N6908" i="3" s="1"/>
  <c r="M6919" i="3"/>
  <c r="N6919" i="3" s="1"/>
  <c r="M6924" i="3"/>
  <c r="N6924" i="3" s="1"/>
  <c r="M6935" i="3"/>
  <c r="N6935" i="3" s="1"/>
  <c r="M6940" i="3"/>
  <c r="N6940" i="3" s="1"/>
  <c r="M6562" i="3"/>
  <c r="N6562" i="3" s="1"/>
  <c r="M6565" i="3"/>
  <c r="N6565" i="3" s="1"/>
  <c r="M6568" i="3"/>
  <c r="N6568" i="3" s="1"/>
  <c r="M6575" i="3"/>
  <c r="N6575" i="3" s="1"/>
  <c r="M6578" i="3"/>
  <c r="N6578" i="3" s="1"/>
  <c r="M6581" i="3"/>
  <c r="N6581" i="3" s="1"/>
  <c r="M6584" i="3"/>
  <c r="N6584" i="3" s="1"/>
  <c r="M6591" i="3"/>
  <c r="N6591" i="3" s="1"/>
  <c r="M6594" i="3"/>
  <c r="N6594" i="3" s="1"/>
  <c r="M6563" i="3"/>
  <c r="N6563" i="3" s="1"/>
  <c r="M6566" i="3"/>
  <c r="N6566" i="3" s="1"/>
  <c r="M6569" i="3"/>
  <c r="N6569" i="3" s="1"/>
  <c r="M6572" i="3"/>
  <c r="N6572" i="3" s="1"/>
  <c r="M6579" i="3"/>
  <c r="N6579" i="3" s="1"/>
  <c r="M6582" i="3"/>
  <c r="N6582" i="3" s="1"/>
  <c r="M6585" i="3"/>
  <c r="N6585" i="3" s="1"/>
  <c r="M6588" i="3"/>
  <c r="N6588" i="3" s="1"/>
  <c r="M6595" i="3"/>
  <c r="N6595" i="3" s="1"/>
  <c r="M6567" i="3"/>
  <c r="N6567" i="3" s="1"/>
  <c r="M6570" i="3"/>
  <c r="N6570" i="3" s="1"/>
  <c r="M6573" i="3"/>
  <c r="N6573" i="3" s="1"/>
  <c r="M6576" i="3"/>
  <c r="N6576" i="3" s="1"/>
  <c r="M6583" i="3"/>
  <c r="N6583" i="3" s="1"/>
  <c r="M6586" i="3"/>
  <c r="N6586" i="3" s="1"/>
  <c r="M6589" i="3"/>
  <c r="N6589" i="3" s="1"/>
  <c r="M6592" i="3"/>
  <c r="N6592" i="3" s="1"/>
  <c r="M6564" i="3"/>
  <c r="N6564" i="3" s="1"/>
  <c r="M6571" i="3"/>
  <c r="N6571" i="3" s="1"/>
  <c r="M6574" i="3"/>
  <c r="N6574" i="3" s="1"/>
  <c r="M6577" i="3"/>
  <c r="N6577" i="3" s="1"/>
  <c r="M6580" i="3"/>
  <c r="N6580" i="3" s="1"/>
  <c r="M6587" i="3"/>
  <c r="N6587" i="3" s="1"/>
  <c r="M6590" i="3"/>
  <c r="N6590" i="3" s="1"/>
  <c r="M6593" i="3"/>
  <c r="N6593" i="3" s="1"/>
  <c r="M6596" i="3"/>
  <c r="N6596" i="3" s="1"/>
  <c r="M6114" i="3"/>
  <c r="N6114" i="3" s="1"/>
  <c r="M6117" i="3"/>
  <c r="N6117" i="3" s="1"/>
  <c r="M6120" i="3"/>
  <c r="N6120" i="3" s="1"/>
  <c r="M6127" i="3"/>
  <c r="N6127" i="3" s="1"/>
  <c r="M6130" i="3"/>
  <c r="N6130" i="3" s="1"/>
  <c r="M6133" i="3"/>
  <c r="N6133" i="3" s="1"/>
  <c r="M6136" i="3"/>
  <c r="N6136" i="3" s="1"/>
  <c r="M6143" i="3"/>
  <c r="N6143" i="3" s="1"/>
  <c r="M6146" i="3"/>
  <c r="N6146" i="3" s="1"/>
  <c r="M6149" i="3"/>
  <c r="N6149" i="3" s="1"/>
  <c r="M6152" i="3"/>
  <c r="N6152" i="3" s="1"/>
  <c r="M6159" i="3"/>
  <c r="N6159" i="3" s="1"/>
  <c r="M6115" i="3"/>
  <c r="N6115" i="3" s="1"/>
  <c r="M6118" i="3"/>
  <c r="N6118" i="3" s="1"/>
  <c r="M6121" i="3"/>
  <c r="N6121" i="3" s="1"/>
  <c r="M6124" i="3"/>
  <c r="N6124" i="3" s="1"/>
  <c r="M6131" i="3"/>
  <c r="N6131" i="3" s="1"/>
  <c r="M6134" i="3"/>
  <c r="N6134" i="3" s="1"/>
  <c r="M6137" i="3"/>
  <c r="N6137" i="3" s="1"/>
  <c r="M6140" i="3"/>
  <c r="N6140" i="3" s="1"/>
  <c r="M6147" i="3"/>
  <c r="N6147" i="3" s="1"/>
  <c r="M6150" i="3"/>
  <c r="N6150" i="3" s="1"/>
  <c r="M6153" i="3"/>
  <c r="N6153" i="3" s="1"/>
  <c r="M6156" i="3"/>
  <c r="N6156" i="3" s="1"/>
  <c r="M6112" i="3"/>
  <c r="N6112" i="3" s="1"/>
  <c r="M6119" i="3"/>
  <c r="N6119" i="3" s="1"/>
  <c r="M6122" i="3"/>
  <c r="N6122" i="3" s="1"/>
  <c r="M6125" i="3"/>
  <c r="N6125" i="3" s="1"/>
  <c r="M6128" i="3"/>
  <c r="N6128" i="3" s="1"/>
  <c r="M6135" i="3"/>
  <c r="N6135" i="3" s="1"/>
  <c r="M6138" i="3"/>
  <c r="N6138" i="3" s="1"/>
  <c r="M6141" i="3"/>
  <c r="N6141" i="3" s="1"/>
  <c r="M6144" i="3"/>
  <c r="N6144" i="3" s="1"/>
  <c r="M6151" i="3"/>
  <c r="N6151" i="3" s="1"/>
  <c r="M6154" i="3"/>
  <c r="N6154" i="3" s="1"/>
  <c r="M6157" i="3"/>
  <c r="N6157" i="3" s="1"/>
  <c r="M6160" i="3"/>
  <c r="N6160" i="3" s="1"/>
  <c r="M6113" i="3"/>
  <c r="N6113" i="3" s="1"/>
  <c r="M6116" i="3"/>
  <c r="N6116" i="3" s="1"/>
  <c r="M6123" i="3"/>
  <c r="N6123" i="3" s="1"/>
  <c r="M6126" i="3"/>
  <c r="N6126" i="3" s="1"/>
  <c r="M6129" i="3"/>
  <c r="N6129" i="3" s="1"/>
  <c r="M6132" i="3"/>
  <c r="N6132" i="3" s="1"/>
  <c r="M6139" i="3"/>
  <c r="N6139" i="3" s="1"/>
  <c r="M6142" i="3"/>
  <c r="N6142" i="3" s="1"/>
  <c r="M6145" i="3"/>
  <c r="N6145" i="3" s="1"/>
  <c r="M6148" i="3"/>
  <c r="N6148" i="3" s="1"/>
  <c r="M6155" i="3"/>
  <c r="N6155" i="3" s="1"/>
  <c r="M6158" i="3"/>
  <c r="N6158" i="3" s="1"/>
  <c r="M5935" i="3"/>
  <c r="N5935" i="3" s="1"/>
  <c r="M5938" i="3"/>
  <c r="N5938" i="3" s="1"/>
  <c r="M5929" i="3"/>
  <c r="N5929" i="3" s="1"/>
  <c r="M5932" i="3"/>
  <c r="N5932" i="3" s="1"/>
  <c r="M5939" i="3"/>
  <c r="N5939" i="3" s="1"/>
  <c r="M5930" i="3"/>
  <c r="N5930" i="3" s="1"/>
  <c r="M5933" i="3"/>
  <c r="N5933" i="3" s="1"/>
  <c r="M5936" i="3"/>
  <c r="N5936" i="3" s="1"/>
  <c r="M5931" i="3"/>
  <c r="N5931" i="3" s="1"/>
  <c r="M5934" i="3"/>
  <c r="N5934" i="3" s="1"/>
  <c r="M5937" i="3"/>
  <c r="N5937" i="3" s="1"/>
  <c r="M5940" i="3"/>
  <c r="N5940" i="3" s="1"/>
  <c r="M5567" i="3"/>
  <c r="N5567" i="3" s="1"/>
  <c r="M5570" i="3"/>
  <c r="N5570" i="3" s="1"/>
  <c r="M5573" i="3"/>
  <c r="N5573" i="3" s="1"/>
  <c r="M5576" i="3"/>
  <c r="N5576" i="3" s="1"/>
  <c r="M5583" i="3"/>
  <c r="N5583" i="3" s="1"/>
  <c r="M5586" i="3"/>
  <c r="N5586" i="3" s="1"/>
  <c r="M5589" i="3"/>
  <c r="N5589" i="3" s="1"/>
  <c r="M5592" i="3"/>
  <c r="N5592" i="3" s="1"/>
  <c r="M5599" i="3"/>
  <c r="N5599" i="3" s="1"/>
  <c r="M5602" i="3"/>
  <c r="N5602" i="3" s="1"/>
  <c r="M5605" i="3"/>
  <c r="N5605" i="3" s="1"/>
  <c r="M5608" i="3"/>
  <c r="N5608" i="3" s="1"/>
  <c r="M5615" i="3"/>
  <c r="N5615" i="3" s="1"/>
  <c r="M5618" i="3"/>
  <c r="N5618" i="3" s="1"/>
  <c r="M5621" i="3"/>
  <c r="N5621" i="3" s="1"/>
  <c r="M5624" i="3"/>
  <c r="N5624" i="3" s="1"/>
  <c r="M5631" i="3"/>
  <c r="N5631" i="3" s="1"/>
  <c r="M5634" i="3"/>
  <c r="N5634" i="3" s="1"/>
  <c r="M5637" i="3"/>
  <c r="N5637" i="3" s="1"/>
  <c r="M5640" i="3"/>
  <c r="N5640" i="3" s="1"/>
  <c r="M5647" i="3"/>
  <c r="N5647" i="3" s="1"/>
  <c r="M5650" i="3"/>
  <c r="N5650" i="3" s="1"/>
  <c r="M5653" i="3"/>
  <c r="N5653" i="3" s="1"/>
  <c r="M5656" i="3"/>
  <c r="N5656" i="3" s="1"/>
  <c r="M5663" i="3"/>
  <c r="N5663" i="3" s="1"/>
  <c r="M5666" i="3"/>
  <c r="N5666" i="3" s="1"/>
  <c r="M5669" i="3"/>
  <c r="N5669" i="3" s="1"/>
  <c r="M5672" i="3"/>
  <c r="N5672" i="3" s="1"/>
  <c r="M5679" i="3"/>
  <c r="N5679" i="3" s="1"/>
  <c r="M5682" i="3"/>
  <c r="N5682" i="3" s="1"/>
  <c r="M5685" i="3"/>
  <c r="N5685" i="3" s="1"/>
  <c r="M5688" i="3"/>
  <c r="N5688" i="3" s="1"/>
  <c r="M5695" i="3"/>
  <c r="N5695" i="3" s="1"/>
  <c r="M5564" i="3"/>
  <c r="N5564" i="3" s="1"/>
  <c r="M5571" i="3"/>
  <c r="N5571" i="3" s="1"/>
  <c r="M5574" i="3"/>
  <c r="N5574" i="3" s="1"/>
  <c r="M5577" i="3"/>
  <c r="N5577" i="3" s="1"/>
  <c r="M5580" i="3"/>
  <c r="N5580" i="3" s="1"/>
  <c r="M5587" i="3"/>
  <c r="N5587" i="3" s="1"/>
  <c r="M5590" i="3"/>
  <c r="N5590" i="3" s="1"/>
  <c r="M5593" i="3"/>
  <c r="N5593" i="3" s="1"/>
  <c r="M5596" i="3"/>
  <c r="N5596" i="3" s="1"/>
  <c r="M5603" i="3"/>
  <c r="N5603" i="3" s="1"/>
  <c r="M5606" i="3"/>
  <c r="N5606" i="3" s="1"/>
  <c r="M5609" i="3"/>
  <c r="N5609" i="3" s="1"/>
  <c r="M5612" i="3"/>
  <c r="N5612" i="3" s="1"/>
  <c r="M5619" i="3"/>
  <c r="N5619" i="3" s="1"/>
  <c r="M5622" i="3"/>
  <c r="N5622" i="3" s="1"/>
  <c r="M5625" i="3"/>
  <c r="N5625" i="3" s="1"/>
  <c r="M5628" i="3"/>
  <c r="N5628" i="3" s="1"/>
  <c r="M5635" i="3"/>
  <c r="N5635" i="3" s="1"/>
  <c r="M5638" i="3"/>
  <c r="N5638" i="3" s="1"/>
  <c r="M5641" i="3"/>
  <c r="N5641" i="3" s="1"/>
  <c r="M5644" i="3"/>
  <c r="N5644" i="3" s="1"/>
  <c r="M5651" i="3"/>
  <c r="N5651" i="3" s="1"/>
  <c r="M5654" i="3"/>
  <c r="N5654" i="3" s="1"/>
  <c r="M5657" i="3"/>
  <c r="N5657" i="3" s="1"/>
  <c r="M5660" i="3"/>
  <c r="N5660" i="3" s="1"/>
  <c r="M5667" i="3"/>
  <c r="N5667" i="3" s="1"/>
  <c r="M5670" i="3"/>
  <c r="N5670" i="3" s="1"/>
  <c r="M5673" i="3"/>
  <c r="N5673" i="3" s="1"/>
  <c r="M5676" i="3"/>
  <c r="N5676" i="3" s="1"/>
  <c r="M5683" i="3"/>
  <c r="N5683" i="3" s="1"/>
  <c r="M5686" i="3"/>
  <c r="N5686" i="3" s="1"/>
  <c r="M5689" i="3"/>
  <c r="N5689" i="3" s="1"/>
  <c r="M5692" i="3"/>
  <c r="N5692" i="3" s="1"/>
  <c r="M5565" i="3"/>
  <c r="N5565" i="3" s="1"/>
  <c r="M5568" i="3"/>
  <c r="N5568" i="3" s="1"/>
  <c r="M5575" i="3"/>
  <c r="N5575" i="3" s="1"/>
  <c r="M5578" i="3"/>
  <c r="N5578" i="3" s="1"/>
  <c r="M5581" i="3"/>
  <c r="N5581" i="3" s="1"/>
  <c r="M5584" i="3"/>
  <c r="N5584" i="3" s="1"/>
  <c r="M5591" i="3"/>
  <c r="N5591" i="3" s="1"/>
  <c r="M5594" i="3"/>
  <c r="N5594" i="3" s="1"/>
  <c r="M5597" i="3"/>
  <c r="N5597" i="3" s="1"/>
  <c r="M5600" i="3"/>
  <c r="N5600" i="3" s="1"/>
  <c r="M5607" i="3"/>
  <c r="N5607" i="3" s="1"/>
  <c r="M5610" i="3"/>
  <c r="N5610" i="3" s="1"/>
  <c r="M5613" i="3"/>
  <c r="N5613" i="3" s="1"/>
  <c r="M5616" i="3"/>
  <c r="N5616" i="3" s="1"/>
  <c r="M5623" i="3"/>
  <c r="N5623" i="3" s="1"/>
  <c r="M5626" i="3"/>
  <c r="N5626" i="3" s="1"/>
  <c r="M5629" i="3"/>
  <c r="N5629" i="3" s="1"/>
  <c r="M5632" i="3"/>
  <c r="N5632" i="3" s="1"/>
  <c r="M5639" i="3"/>
  <c r="N5639" i="3" s="1"/>
  <c r="M5642" i="3"/>
  <c r="N5642" i="3" s="1"/>
  <c r="M5645" i="3"/>
  <c r="N5645" i="3" s="1"/>
  <c r="M5648" i="3"/>
  <c r="N5648" i="3" s="1"/>
  <c r="M5655" i="3"/>
  <c r="N5655" i="3" s="1"/>
  <c r="M5658" i="3"/>
  <c r="N5658" i="3" s="1"/>
  <c r="M5661" i="3"/>
  <c r="N5661" i="3" s="1"/>
  <c r="M5664" i="3"/>
  <c r="N5664" i="3" s="1"/>
  <c r="M5671" i="3"/>
  <c r="N5671" i="3" s="1"/>
  <c r="M5674" i="3"/>
  <c r="N5674" i="3" s="1"/>
  <c r="M5677" i="3"/>
  <c r="N5677" i="3" s="1"/>
  <c r="M5680" i="3"/>
  <c r="N5680" i="3" s="1"/>
  <c r="M5687" i="3"/>
  <c r="N5687" i="3" s="1"/>
  <c r="M5690" i="3"/>
  <c r="N5690" i="3" s="1"/>
  <c r="M5693" i="3"/>
  <c r="N5693" i="3" s="1"/>
  <c r="M5696" i="3"/>
  <c r="N5696" i="3" s="1"/>
  <c r="M5566" i="3"/>
  <c r="N5566" i="3" s="1"/>
  <c r="M5569" i="3"/>
  <c r="N5569" i="3" s="1"/>
  <c r="M5572" i="3"/>
  <c r="N5572" i="3" s="1"/>
  <c r="M5579" i="3"/>
  <c r="N5579" i="3" s="1"/>
  <c r="M5582" i="3"/>
  <c r="N5582" i="3" s="1"/>
  <c r="M5585" i="3"/>
  <c r="N5585" i="3" s="1"/>
  <c r="M5588" i="3"/>
  <c r="N5588" i="3" s="1"/>
  <c r="M5595" i="3"/>
  <c r="N5595" i="3" s="1"/>
  <c r="M5598" i="3"/>
  <c r="N5598" i="3" s="1"/>
  <c r="M5601" i="3"/>
  <c r="N5601" i="3" s="1"/>
  <c r="M5604" i="3"/>
  <c r="N5604" i="3" s="1"/>
  <c r="M5611" i="3"/>
  <c r="N5611" i="3" s="1"/>
  <c r="M5614" i="3"/>
  <c r="N5614" i="3" s="1"/>
  <c r="M5617" i="3"/>
  <c r="N5617" i="3" s="1"/>
  <c r="M5620" i="3"/>
  <c r="N5620" i="3" s="1"/>
  <c r="M5627" i="3"/>
  <c r="N5627" i="3" s="1"/>
  <c r="M5630" i="3"/>
  <c r="N5630" i="3" s="1"/>
  <c r="M5633" i="3"/>
  <c r="N5633" i="3" s="1"/>
  <c r="M5636" i="3"/>
  <c r="N5636" i="3" s="1"/>
  <c r="M5643" i="3"/>
  <c r="N5643" i="3" s="1"/>
  <c r="M5646" i="3"/>
  <c r="N5646" i="3" s="1"/>
  <c r="M5649" i="3"/>
  <c r="N5649" i="3" s="1"/>
  <c r="M5652" i="3"/>
  <c r="N5652" i="3" s="1"/>
  <c r="M5659" i="3"/>
  <c r="N5659" i="3" s="1"/>
  <c r="M5662" i="3"/>
  <c r="N5662" i="3" s="1"/>
  <c r="M5665" i="3"/>
  <c r="N5665" i="3" s="1"/>
  <c r="M5668" i="3"/>
  <c r="N5668" i="3" s="1"/>
  <c r="M5675" i="3"/>
  <c r="N5675" i="3" s="1"/>
  <c r="M5678" i="3"/>
  <c r="N5678" i="3" s="1"/>
  <c r="M5681" i="3"/>
  <c r="N5681" i="3" s="1"/>
  <c r="M5684" i="3"/>
  <c r="N5684" i="3" s="1"/>
  <c r="M5691" i="3"/>
  <c r="N5691" i="3" s="1"/>
  <c r="M5694" i="3"/>
  <c r="N5694" i="3" s="1"/>
  <c r="M5697" i="3"/>
  <c r="N5697" i="3" s="1"/>
  <c r="M5311" i="3"/>
  <c r="N5311" i="3" s="1"/>
  <c r="M5314" i="3"/>
  <c r="N5314" i="3" s="1"/>
  <c r="M5317" i="3"/>
  <c r="N5317" i="3" s="1"/>
  <c r="M5320" i="3"/>
  <c r="N5320" i="3" s="1"/>
  <c r="M5327" i="3"/>
  <c r="N5327" i="3" s="1"/>
  <c r="M5330" i="3"/>
  <c r="N5330" i="3" s="1"/>
  <c r="M5333" i="3"/>
  <c r="N5333" i="3" s="1"/>
  <c r="M5336" i="3"/>
  <c r="N5336" i="3" s="1"/>
  <c r="M5343" i="3"/>
  <c r="N5343" i="3" s="1"/>
  <c r="M5346" i="3"/>
  <c r="N5346" i="3" s="1"/>
  <c r="M5349" i="3"/>
  <c r="N5349" i="3" s="1"/>
  <c r="M5308" i="3"/>
  <c r="N5308" i="3" s="1"/>
  <c r="M5315" i="3"/>
  <c r="N5315" i="3" s="1"/>
  <c r="M5318" i="3"/>
  <c r="N5318" i="3" s="1"/>
  <c r="M5321" i="3"/>
  <c r="N5321" i="3" s="1"/>
  <c r="M5324" i="3"/>
  <c r="N5324" i="3" s="1"/>
  <c r="M5331" i="3"/>
  <c r="N5331" i="3" s="1"/>
  <c r="M5334" i="3"/>
  <c r="N5334" i="3" s="1"/>
  <c r="M5337" i="3"/>
  <c r="N5337" i="3" s="1"/>
  <c r="M5340" i="3"/>
  <c r="N5340" i="3" s="1"/>
  <c r="M5347" i="3"/>
  <c r="N5347" i="3" s="1"/>
  <c r="M5350" i="3"/>
  <c r="N5350" i="3" s="1"/>
  <c r="M5306" i="3"/>
  <c r="N5306" i="3" s="1"/>
  <c r="M5309" i="3"/>
  <c r="N5309" i="3" s="1"/>
  <c r="M5312" i="3"/>
  <c r="N5312" i="3" s="1"/>
  <c r="M5319" i="3"/>
  <c r="N5319" i="3" s="1"/>
  <c r="M5322" i="3"/>
  <c r="N5322" i="3" s="1"/>
  <c r="M5325" i="3"/>
  <c r="N5325" i="3" s="1"/>
  <c r="M5328" i="3"/>
  <c r="N5328" i="3" s="1"/>
  <c r="M5335" i="3"/>
  <c r="N5335" i="3" s="1"/>
  <c r="M5338" i="3"/>
  <c r="N5338" i="3" s="1"/>
  <c r="M5341" i="3"/>
  <c r="N5341" i="3" s="1"/>
  <c r="M5344" i="3"/>
  <c r="N5344" i="3" s="1"/>
  <c r="M5351" i="3"/>
  <c r="N5351" i="3" s="1"/>
  <c r="M5307" i="3"/>
  <c r="N5307" i="3" s="1"/>
  <c r="M5310" i="3"/>
  <c r="N5310" i="3" s="1"/>
  <c r="M5313" i="3"/>
  <c r="N5313" i="3" s="1"/>
  <c r="M5316" i="3"/>
  <c r="N5316" i="3" s="1"/>
  <c r="M5323" i="3"/>
  <c r="N5323" i="3" s="1"/>
  <c r="M5326" i="3"/>
  <c r="N5326" i="3" s="1"/>
  <c r="M5329" i="3"/>
  <c r="N5329" i="3" s="1"/>
  <c r="M5332" i="3"/>
  <c r="N5332" i="3" s="1"/>
  <c r="M5339" i="3"/>
  <c r="N5339" i="3" s="1"/>
  <c r="M5342" i="3"/>
  <c r="N5342" i="3" s="1"/>
  <c r="M5345" i="3"/>
  <c r="N5345" i="3" s="1"/>
  <c r="M5348" i="3"/>
  <c r="N5348" i="3" s="1"/>
  <c r="M5064" i="3"/>
  <c r="N5064" i="3" s="1"/>
  <c r="M5071" i="3"/>
  <c r="N5071" i="3" s="1"/>
  <c r="M5074" i="3"/>
  <c r="N5074" i="3" s="1"/>
  <c r="M5077" i="3"/>
  <c r="N5077" i="3" s="1"/>
  <c r="M5080" i="3"/>
  <c r="N5080" i="3" s="1"/>
  <c r="M5062" i="3"/>
  <c r="N5062" i="3" s="1"/>
  <c r="M5065" i="3"/>
  <c r="N5065" i="3" s="1"/>
  <c r="M5068" i="3"/>
  <c r="N5068" i="3" s="1"/>
  <c r="M5075" i="3"/>
  <c r="N5075" i="3" s="1"/>
  <c r="M5078" i="3"/>
  <c r="N5078" i="3" s="1"/>
  <c r="M5081" i="3"/>
  <c r="N5081" i="3" s="1"/>
  <c r="M5063" i="3"/>
  <c r="N5063" i="3" s="1"/>
  <c r="M5066" i="3"/>
  <c r="N5066" i="3" s="1"/>
  <c r="M5069" i="3"/>
  <c r="N5069" i="3" s="1"/>
  <c r="M5072" i="3"/>
  <c r="N5072" i="3" s="1"/>
  <c r="M5079" i="3"/>
  <c r="N5079" i="3" s="1"/>
  <c r="M5067" i="3"/>
  <c r="N5067" i="3" s="1"/>
  <c r="M5070" i="3"/>
  <c r="N5070" i="3" s="1"/>
  <c r="M5073" i="3"/>
  <c r="N5073" i="3" s="1"/>
  <c r="M5076" i="3"/>
  <c r="N5076" i="3" s="1"/>
  <c r="M4767" i="3"/>
  <c r="N4767" i="3" s="1"/>
  <c r="M4770" i="3"/>
  <c r="N4770" i="3" s="1"/>
  <c r="M4773" i="3"/>
  <c r="N4773" i="3" s="1"/>
  <c r="M4776" i="3"/>
  <c r="N4776" i="3" s="1"/>
  <c r="M4783" i="3"/>
  <c r="N4783" i="3" s="1"/>
  <c r="M4786" i="3"/>
  <c r="N4786" i="3" s="1"/>
  <c r="M4789" i="3"/>
  <c r="N4789" i="3" s="1"/>
  <c r="M4792" i="3"/>
  <c r="N4792" i="3" s="1"/>
  <c r="M4799" i="3"/>
  <c r="N4799" i="3" s="1"/>
  <c r="M4802" i="3"/>
  <c r="N4802" i="3" s="1"/>
  <c r="M4805" i="3"/>
  <c r="N4805" i="3" s="1"/>
  <c r="M4808" i="3"/>
  <c r="N4808" i="3" s="1"/>
  <c r="M4815" i="3"/>
  <c r="N4815" i="3" s="1"/>
  <c r="M4764" i="3"/>
  <c r="N4764" i="3" s="1"/>
  <c r="M4771" i="3"/>
  <c r="N4771" i="3" s="1"/>
  <c r="M4774" i="3"/>
  <c r="N4774" i="3" s="1"/>
  <c r="M4777" i="3"/>
  <c r="N4777" i="3" s="1"/>
  <c r="M4780" i="3"/>
  <c r="N4780" i="3" s="1"/>
  <c r="M4787" i="3"/>
  <c r="N4787" i="3" s="1"/>
  <c r="M4790" i="3"/>
  <c r="N4790" i="3" s="1"/>
  <c r="M4793" i="3"/>
  <c r="N4793" i="3" s="1"/>
  <c r="M4796" i="3"/>
  <c r="N4796" i="3" s="1"/>
  <c r="M4803" i="3"/>
  <c r="N4803" i="3" s="1"/>
  <c r="M4806" i="3"/>
  <c r="N4806" i="3" s="1"/>
  <c r="M4809" i="3"/>
  <c r="N4809" i="3" s="1"/>
  <c r="M4812" i="3"/>
  <c r="N4812" i="3" s="1"/>
  <c r="M4762" i="3"/>
  <c r="N4762" i="3" s="1"/>
  <c r="M4765" i="3"/>
  <c r="N4765" i="3" s="1"/>
  <c r="M4768" i="3"/>
  <c r="N4768" i="3" s="1"/>
  <c r="M4775" i="3"/>
  <c r="N4775" i="3" s="1"/>
  <c r="M4778" i="3"/>
  <c r="N4778" i="3" s="1"/>
  <c r="M4781" i="3"/>
  <c r="N4781" i="3" s="1"/>
  <c r="M4784" i="3"/>
  <c r="N4784" i="3" s="1"/>
  <c r="M4791" i="3"/>
  <c r="N4791" i="3" s="1"/>
  <c r="M4794" i="3"/>
  <c r="N4794" i="3" s="1"/>
  <c r="M4797" i="3"/>
  <c r="N4797" i="3" s="1"/>
  <c r="M4800" i="3"/>
  <c r="N4800" i="3" s="1"/>
  <c r="M4807" i="3"/>
  <c r="N4807" i="3" s="1"/>
  <c r="M4810" i="3"/>
  <c r="N4810" i="3" s="1"/>
  <c r="M4813" i="3"/>
  <c r="N4813" i="3" s="1"/>
  <c r="M4816" i="3"/>
  <c r="N4816" i="3" s="1"/>
  <c r="M4763" i="3"/>
  <c r="N4763" i="3" s="1"/>
  <c r="M4766" i="3"/>
  <c r="N4766" i="3" s="1"/>
  <c r="M4769" i="3"/>
  <c r="N4769" i="3" s="1"/>
  <c r="M4772" i="3"/>
  <c r="N4772" i="3" s="1"/>
  <c r="M4779" i="3"/>
  <c r="N4779" i="3" s="1"/>
  <c r="M4782" i="3"/>
  <c r="N4782" i="3" s="1"/>
  <c r="M4785" i="3"/>
  <c r="N4785" i="3" s="1"/>
  <c r="M4788" i="3"/>
  <c r="N4788" i="3" s="1"/>
  <c r="M4795" i="3"/>
  <c r="N4795" i="3" s="1"/>
  <c r="M4798" i="3"/>
  <c r="N4798" i="3" s="1"/>
  <c r="M4801" i="3"/>
  <c r="N4801" i="3" s="1"/>
  <c r="M4804" i="3"/>
  <c r="N4804" i="3" s="1"/>
  <c r="M4811" i="3"/>
  <c r="N4811" i="3" s="1"/>
  <c r="M4814" i="3"/>
  <c r="N4814" i="3" s="1"/>
  <c r="M4817" i="3"/>
  <c r="N4817" i="3" s="1"/>
  <c r="M4347" i="3"/>
  <c r="N4347" i="3" s="1"/>
  <c r="M4350" i="3"/>
  <c r="N4350" i="3" s="1"/>
  <c r="M4353" i="3"/>
  <c r="N4353" i="3" s="1"/>
  <c r="M4356" i="3"/>
  <c r="N4356" i="3" s="1"/>
  <c r="M4363" i="3"/>
  <c r="N4363" i="3" s="1"/>
  <c r="M4366" i="3"/>
  <c r="N4366" i="3" s="1"/>
  <c r="M4369" i="3"/>
  <c r="N4369" i="3" s="1"/>
  <c r="M4372" i="3"/>
  <c r="N4372" i="3" s="1"/>
  <c r="M4379" i="3"/>
  <c r="N4379" i="3" s="1"/>
  <c r="M4382" i="3"/>
  <c r="N4382" i="3" s="1"/>
  <c r="M4385" i="3"/>
  <c r="N4385" i="3" s="1"/>
  <c r="M4388" i="3"/>
  <c r="N4388" i="3" s="1"/>
  <c r="M4395" i="3"/>
  <c r="N4395" i="3" s="1"/>
  <c r="M4398" i="3"/>
  <c r="N4398" i="3" s="1"/>
  <c r="M4401" i="3"/>
  <c r="N4401" i="3" s="1"/>
  <c r="M4404" i="3"/>
  <c r="N4404" i="3" s="1"/>
  <c r="M4411" i="3"/>
  <c r="N4411" i="3" s="1"/>
  <c r="M4414" i="3"/>
  <c r="N4414" i="3" s="1"/>
  <c r="M4417" i="3"/>
  <c r="N4417" i="3" s="1"/>
  <c r="M4420" i="3"/>
  <c r="N4420" i="3" s="1"/>
  <c r="M4427" i="3"/>
  <c r="N4427" i="3" s="1"/>
  <c r="M4430" i="3"/>
  <c r="N4430" i="3" s="1"/>
  <c r="M4433" i="3"/>
  <c r="N4433" i="3" s="1"/>
  <c r="M4436" i="3"/>
  <c r="N4436" i="3" s="1"/>
  <c r="M4351" i="3"/>
  <c r="N4351" i="3" s="1"/>
  <c r="M4354" i="3"/>
  <c r="N4354" i="3" s="1"/>
  <c r="M4357" i="3"/>
  <c r="N4357" i="3" s="1"/>
  <c r="M4360" i="3"/>
  <c r="N4360" i="3" s="1"/>
  <c r="M4367" i="3"/>
  <c r="N4367" i="3" s="1"/>
  <c r="M4370" i="3"/>
  <c r="N4370" i="3" s="1"/>
  <c r="M4373" i="3"/>
  <c r="N4373" i="3" s="1"/>
  <c r="M4376" i="3"/>
  <c r="N4376" i="3" s="1"/>
  <c r="M4383" i="3"/>
  <c r="N4383" i="3" s="1"/>
  <c r="M4386" i="3"/>
  <c r="N4386" i="3" s="1"/>
  <c r="M4389" i="3"/>
  <c r="N4389" i="3" s="1"/>
  <c r="M4392" i="3"/>
  <c r="N4392" i="3" s="1"/>
  <c r="M4399" i="3"/>
  <c r="N4399" i="3" s="1"/>
  <c r="M4402" i="3"/>
  <c r="N4402" i="3" s="1"/>
  <c r="M4405" i="3"/>
  <c r="N4405" i="3" s="1"/>
  <c r="M4408" i="3"/>
  <c r="N4408" i="3" s="1"/>
  <c r="M4415" i="3"/>
  <c r="N4415" i="3" s="1"/>
  <c r="M4418" i="3"/>
  <c r="N4418" i="3" s="1"/>
  <c r="M4421" i="3"/>
  <c r="N4421" i="3" s="1"/>
  <c r="M4424" i="3"/>
  <c r="N4424" i="3" s="1"/>
  <c r="M4431" i="3"/>
  <c r="N4431" i="3" s="1"/>
  <c r="M4434" i="3"/>
  <c r="N4434" i="3" s="1"/>
  <c r="M4437" i="3"/>
  <c r="N4437" i="3" s="1"/>
  <c r="M4440" i="3"/>
  <c r="N4440" i="3" s="1"/>
  <c r="M4345" i="3"/>
  <c r="N4345" i="3" s="1"/>
  <c r="M4348" i="3"/>
  <c r="N4348" i="3" s="1"/>
  <c r="M4355" i="3"/>
  <c r="N4355" i="3" s="1"/>
  <c r="M4358" i="3"/>
  <c r="N4358" i="3" s="1"/>
  <c r="M4361" i="3"/>
  <c r="N4361" i="3" s="1"/>
  <c r="M4364" i="3"/>
  <c r="N4364" i="3" s="1"/>
  <c r="M4371" i="3"/>
  <c r="N4371" i="3" s="1"/>
  <c r="M4374" i="3"/>
  <c r="N4374" i="3" s="1"/>
  <c r="M4377" i="3"/>
  <c r="N4377" i="3" s="1"/>
  <c r="M4380" i="3"/>
  <c r="N4380" i="3" s="1"/>
  <c r="M4387" i="3"/>
  <c r="N4387" i="3" s="1"/>
  <c r="M4390" i="3"/>
  <c r="N4390" i="3" s="1"/>
  <c r="M4393" i="3"/>
  <c r="N4393" i="3" s="1"/>
  <c r="M4396" i="3"/>
  <c r="N4396" i="3" s="1"/>
  <c r="M4403" i="3"/>
  <c r="N4403" i="3" s="1"/>
  <c r="M4406" i="3"/>
  <c r="N4406" i="3" s="1"/>
  <c r="M4409" i="3"/>
  <c r="N4409" i="3" s="1"/>
  <c r="M4412" i="3"/>
  <c r="N4412" i="3" s="1"/>
  <c r="M4419" i="3"/>
  <c r="N4419" i="3" s="1"/>
  <c r="M4422" i="3"/>
  <c r="N4422" i="3" s="1"/>
  <c r="M4425" i="3"/>
  <c r="N4425" i="3" s="1"/>
  <c r="M4428" i="3"/>
  <c r="N4428" i="3" s="1"/>
  <c r="M4435" i="3"/>
  <c r="N4435" i="3" s="1"/>
  <c r="M4438" i="3"/>
  <c r="N4438" i="3" s="1"/>
  <c r="M4441" i="3"/>
  <c r="N4441" i="3" s="1"/>
  <c r="M4346" i="3"/>
  <c r="N4346" i="3" s="1"/>
  <c r="M4349" i="3"/>
  <c r="N4349" i="3" s="1"/>
  <c r="M4352" i="3"/>
  <c r="N4352" i="3" s="1"/>
  <c r="M4359" i="3"/>
  <c r="N4359" i="3" s="1"/>
  <c r="M4362" i="3"/>
  <c r="N4362" i="3" s="1"/>
  <c r="M4365" i="3"/>
  <c r="N4365" i="3" s="1"/>
  <c r="M4368" i="3"/>
  <c r="N4368" i="3" s="1"/>
  <c r="M4375" i="3"/>
  <c r="N4375" i="3" s="1"/>
  <c r="M4378" i="3"/>
  <c r="N4378" i="3" s="1"/>
  <c r="M4381" i="3"/>
  <c r="N4381" i="3" s="1"/>
  <c r="M4384" i="3"/>
  <c r="N4384" i="3" s="1"/>
  <c r="M4391" i="3"/>
  <c r="N4391" i="3" s="1"/>
  <c r="M4394" i="3"/>
  <c r="N4394" i="3" s="1"/>
  <c r="M4397" i="3"/>
  <c r="N4397" i="3" s="1"/>
  <c r="M4400" i="3"/>
  <c r="N4400" i="3" s="1"/>
  <c r="M4407" i="3"/>
  <c r="N4407" i="3" s="1"/>
  <c r="M4410" i="3"/>
  <c r="N4410" i="3" s="1"/>
  <c r="M4413" i="3"/>
  <c r="N4413" i="3" s="1"/>
  <c r="M4416" i="3"/>
  <c r="N4416" i="3" s="1"/>
  <c r="M4423" i="3"/>
  <c r="N4423" i="3" s="1"/>
  <c r="M4426" i="3"/>
  <c r="N4426" i="3" s="1"/>
  <c r="M4429" i="3"/>
  <c r="N4429" i="3" s="1"/>
  <c r="M4432" i="3"/>
  <c r="N4432" i="3" s="1"/>
  <c r="M4439" i="3"/>
  <c r="N4439" i="3" s="1"/>
  <c r="M4442" i="3"/>
  <c r="N4442" i="3" s="1"/>
  <c r="M4062" i="3"/>
  <c r="N4062" i="3" s="1"/>
  <c r="M4065" i="3"/>
  <c r="N4065" i="3" s="1"/>
  <c r="M4068" i="3"/>
  <c r="N4068" i="3" s="1"/>
  <c r="M4075" i="3"/>
  <c r="N4075" i="3" s="1"/>
  <c r="M4078" i="3"/>
  <c r="N4078" i="3" s="1"/>
  <c r="M4081" i="3"/>
  <c r="N4081" i="3" s="1"/>
  <c r="M4084" i="3"/>
  <c r="N4084" i="3" s="1"/>
  <c r="M4091" i="3"/>
  <c r="N4091" i="3" s="1"/>
  <c r="M4094" i="3"/>
  <c r="N4094" i="3" s="1"/>
  <c r="M4097" i="3"/>
  <c r="N4097" i="3" s="1"/>
  <c r="M4060" i="3"/>
  <c r="N4060" i="3" s="1"/>
  <c r="M4063" i="3"/>
  <c r="N4063" i="3" s="1"/>
  <c r="M4066" i="3"/>
  <c r="N4066" i="3" s="1"/>
  <c r="M4069" i="3"/>
  <c r="N4069" i="3" s="1"/>
  <c r="M4072" i="3"/>
  <c r="N4072" i="3" s="1"/>
  <c r="M4079" i="3"/>
  <c r="N4079" i="3" s="1"/>
  <c r="M4082" i="3"/>
  <c r="N4082" i="3" s="1"/>
  <c r="M4085" i="3"/>
  <c r="N4085" i="3" s="1"/>
  <c r="M4088" i="3"/>
  <c r="N4088" i="3" s="1"/>
  <c r="M4095" i="3"/>
  <c r="N4095" i="3" s="1"/>
  <c r="M4098" i="3"/>
  <c r="N4098" i="3" s="1"/>
  <c r="M4061" i="3"/>
  <c r="N4061" i="3" s="1"/>
  <c r="M4067" i="3"/>
  <c r="N4067" i="3" s="1"/>
  <c r="M4070" i="3"/>
  <c r="N4070" i="3" s="1"/>
  <c r="M4073" i="3"/>
  <c r="N4073" i="3" s="1"/>
  <c r="M4076" i="3"/>
  <c r="N4076" i="3" s="1"/>
  <c r="M4083" i="3"/>
  <c r="N4083" i="3" s="1"/>
  <c r="M4086" i="3"/>
  <c r="N4086" i="3" s="1"/>
  <c r="M4089" i="3"/>
  <c r="N4089" i="3" s="1"/>
  <c r="M4092" i="3"/>
  <c r="N4092" i="3" s="1"/>
  <c r="M4059" i="3"/>
  <c r="N4059" i="3" s="1"/>
  <c r="M4064" i="3"/>
  <c r="N4064" i="3" s="1"/>
  <c r="M4071" i="3"/>
  <c r="N4071" i="3" s="1"/>
  <c r="M4074" i="3"/>
  <c r="N4074" i="3" s="1"/>
  <c r="M4077" i="3"/>
  <c r="N4077" i="3" s="1"/>
  <c r="M4080" i="3"/>
  <c r="N4080" i="3" s="1"/>
  <c r="M4087" i="3"/>
  <c r="N4087" i="3" s="1"/>
  <c r="M4090" i="3"/>
  <c r="N4090" i="3" s="1"/>
  <c r="M4093" i="3"/>
  <c r="N4093" i="3" s="1"/>
  <c r="M4096" i="3"/>
  <c r="N4096" i="3" s="1"/>
  <c r="M3569" i="3"/>
  <c r="N3569" i="3" s="1"/>
  <c r="M3572" i="3"/>
  <c r="N3572" i="3" s="1"/>
  <c r="M3575" i="3"/>
  <c r="N3575" i="3" s="1"/>
  <c r="M3581" i="3"/>
  <c r="N3581" i="3" s="1"/>
  <c r="M3586" i="3"/>
  <c r="N3586" i="3" s="1"/>
  <c r="M3592" i="3"/>
  <c r="N3592" i="3" s="1"/>
  <c r="M3595" i="3"/>
  <c r="N3595" i="3" s="1"/>
  <c r="M3598" i="3"/>
  <c r="N3598" i="3" s="1"/>
  <c r="M3601" i="3"/>
  <c r="N3601" i="3" s="1"/>
  <c r="M3604" i="3"/>
  <c r="N3604" i="3" s="1"/>
  <c r="M3607" i="3"/>
  <c r="N3607" i="3" s="1"/>
  <c r="M3613" i="3"/>
  <c r="N3613" i="3" s="1"/>
  <c r="M3618" i="3"/>
  <c r="N3618" i="3" s="1"/>
  <c r="M3624" i="3"/>
  <c r="N3624" i="3" s="1"/>
  <c r="M3627" i="3"/>
  <c r="N3627" i="3" s="1"/>
  <c r="M3630" i="3"/>
  <c r="N3630" i="3" s="1"/>
  <c r="M3633" i="3"/>
  <c r="N3633" i="3" s="1"/>
  <c r="M3636" i="3"/>
  <c r="N3636" i="3" s="1"/>
  <c r="M3639" i="3"/>
  <c r="N3639" i="3" s="1"/>
  <c r="M3645" i="3"/>
  <c r="N3645" i="3" s="1"/>
  <c r="M3650" i="3"/>
  <c r="N3650" i="3" s="1"/>
  <c r="M3656" i="3"/>
  <c r="N3656" i="3" s="1"/>
  <c r="M3659" i="3"/>
  <c r="N3659" i="3" s="1"/>
  <c r="M3662" i="3"/>
  <c r="N3662" i="3" s="1"/>
  <c r="M3665" i="3"/>
  <c r="N3665" i="3" s="1"/>
  <c r="M3668" i="3"/>
  <c r="N3668" i="3" s="1"/>
  <c r="M3671" i="3"/>
  <c r="N3671" i="3" s="1"/>
  <c r="M3677" i="3"/>
  <c r="N3677" i="3" s="1"/>
  <c r="M3682" i="3"/>
  <c r="N3682" i="3" s="1"/>
  <c r="M3688" i="3"/>
  <c r="N3688" i="3" s="1"/>
  <c r="M3691" i="3"/>
  <c r="N3691" i="3" s="1"/>
  <c r="M3694" i="3"/>
  <c r="N3694" i="3" s="1"/>
  <c r="M3697" i="3"/>
  <c r="N3697" i="3" s="1"/>
  <c r="M3700" i="3"/>
  <c r="N3700" i="3" s="1"/>
  <c r="M3567" i="3"/>
  <c r="N3567" i="3" s="1"/>
  <c r="M3573" i="3"/>
  <c r="N3573" i="3" s="1"/>
  <c r="M3578" i="3"/>
  <c r="N3578" i="3" s="1"/>
  <c r="M3584" i="3"/>
  <c r="N3584" i="3" s="1"/>
  <c r="M3587" i="3"/>
  <c r="N3587" i="3" s="1"/>
  <c r="M3590" i="3"/>
  <c r="N3590" i="3" s="1"/>
  <c r="M3593" i="3"/>
  <c r="N3593" i="3" s="1"/>
  <c r="M3596" i="3"/>
  <c r="N3596" i="3" s="1"/>
  <c r="M3599" i="3"/>
  <c r="N3599" i="3" s="1"/>
  <c r="M3605" i="3"/>
  <c r="N3605" i="3" s="1"/>
  <c r="M3610" i="3"/>
  <c r="N3610" i="3" s="1"/>
  <c r="M3616" i="3"/>
  <c r="N3616" i="3" s="1"/>
  <c r="M3619" i="3"/>
  <c r="N3619" i="3" s="1"/>
  <c r="M3622" i="3"/>
  <c r="N3622" i="3" s="1"/>
  <c r="M3625" i="3"/>
  <c r="N3625" i="3" s="1"/>
  <c r="M3628" i="3"/>
  <c r="N3628" i="3" s="1"/>
  <c r="M3631" i="3"/>
  <c r="N3631" i="3" s="1"/>
  <c r="M3637" i="3"/>
  <c r="N3637" i="3" s="1"/>
  <c r="M3642" i="3"/>
  <c r="N3642" i="3" s="1"/>
  <c r="M3648" i="3"/>
  <c r="N3648" i="3" s="1"/>
  <c r="M3651" i="3"/>
  <c r="N3651" i="3" s="1"/>
  <c r="M3654" i="3"/>
  <c r="N3654" i="3" s="1"/>
  <c r="M3657" i="3"/>
  <c r="N3657" i="3" s="1"/>
  <c r="M3660" i="3"/>
  <c r="N3660" i="3" s="1"/>
  <c r="M3663" i="3"/>
  <c r="N3663" i="3" s="1"/>
  <c r="M3669" i="3"/>
  <c r="N3669" i="3" s="1"/>
  <c r="M3674" i="3"/>
  <c r="N3674" i="3" s="1"/>
  <c r="M3680" i="3"/>
  <c r="N3680" i="3" s="1"/>
  <c r="M3683" i="3"/>
  <c r="N3683" i="3" s="1"/>
  <c r="M3686" i="3"/>
  <c r="N3686" i="3" s="1"/>
  <c r="M3689" i="3"/>
  <c r="N3689" i="3" s="1"/>
  <c r="M3692" i="3"/>
  <c r="N3692" i="3" s="1"/>
  <c r="M3695" i="3"/>
  <c r="N3695" i="3" s="1"/>
  <c r="M3570" i="3"/>
  <c r="N3570" i="3" s="1"/>
  <c r="M3576" i="3"/>
  <c r="N3576" i="3" s="1"/>
  <c r="M3579" i="3"/>
  <c r="N3579" i="3" s="1"/>
  <c r="M3582" i="3"/>
  <c r="N3582" i="3" s="1"/>
  <c r="M3585" i="3"/>
  <c r="N3585" i="3" s="1"/>
  <c r="M3588" i="3"/>
  <c r="N3588" i="3" s="1"/>
  <c r="M3591" i="3"/>
  <c r="N3591" i="3" s="1"/>
  <c r="M3597" i="3"/>
  <c r="N3597" i="3" s="1"/>
  <c r="M3602" i="3"/>
  <c r="N3602" i="3" s="1"/>
  <c r="M3608" i="3"/>
  <c r="N3608" i="3" s="1"/>
  <c r="M3611" i="3"/>
  <c r="N3611" i="3" s="1"/>
  <c r="M3614" i="3"/>
  <c r="N3614" i="3" s="1"/>
  <c r="M3617" i="3"/>
  <c r="N3617" i="3" s="1"/>
  <c r="M3620" i="3"/>
  <c r="N3620" i="3" s="1"/>
  <c r="M3623" i="3"/>
  <c r="N3623" i="3" s="1"/>
  <c r="M3629" i="3"/>
  <c r="N3629" i="3" s="1"/>
  <c r="M3634" i="3"/>
  <c r="N3634" i="3" s="1"/>
  <c r="M3640" i="3"/>
  <c r="N3640" i="3" s="1"/>
  <c r="M3643" i="3"/>
  <c r="N3643" i="3" s="1"/>
  <c r="M3646" i="3"/>
  <c r="N3646" i="3" s="1"/>
  <c r="M3649" i="3"/>
  <c r="N3649" i="3" s="1"/>
  <c r="M3652" i="3"/>
  <c r="N3652" i="3" s="1"/>
  <c r="M3655" i="3"/>
  <c r="N3655" i="3" s="1"/>
  <c r="M3661" i="3"/>
  <c r="N3661" i="3" s="1"/>
  <c r="M3666" i="3"/>
  <c r="N3666" i="3" s="1"/>
  <c r="M3672" i="3"/>
  <c r="N3672" i="3" s="1"/>
  <c r="M3675" i="3"/>
  <c r="N3675" i="3" s="1"/>
  <c r="M3678" i="3"/>
  <c r="N3678" i="3" s="1"/>
  <c r="M3681" i="3"/>
  <c r="N3681" i="3" s="1"/>
  <c r="M3684" i="3"/>
  <c r="N3684" i="3" s="1"/>
  <c r="M3687" i="3"/>
  <c r="N3687" i="3" s="1"/>
  <c r="M3693" i="3"/>
  <c r="N3693" i="3" s="1"/>
  <c r="M3698" i="3"/>
  <c r="N3698" i="3" s="1"/>
  <c r="M3568" i="3"/>
  <c r="N3568" i="3" s="1"/>
  <c r="M3571" i="3"/>
  <c r="N3571" i="3" s="1"/>
  <c r="M3574" i="3"/>
  <c r="N3574" i="3" s="1"/>
  <c r="M3577" i="3"/>
  <c r="N3577" i="3" s="1"/>
  <c r="M3580" i="3"/>
  <c r="N3580" i="3" s="1"/>
  <c r="M3583" i="3"/>
  <c r="N3583" i="3" s="1"/>
  <c r="M3589" i="3"/>
  <c r="N3589" i="3" s="1"/>
  <c r="M3594" i="3"/>
  <c r="N3594" i="3" s="1"/>
  <c r="M3600" i="3"/>
  <c r="N3600" i="3" s="1"/>
  <c r="M3603" i="3"/>
  <c r="N3603" i="3" s="1"/>
  <c r="M3606" i="3"/>
  <c r="N3606" i="3" s="1"/>
  <c r="M3609" i="3"/>
  <c r="N3609" i="3" s="1"/>
  <c r="M3612" i="3"/>
  <c r="N3612" i="3" s="1"/>
  <c r="M3615" i="3"/>
  <c r="N3615" i="3" s="1"/>
  <c r="M3621" i="3"/>
  <c r="N3621" i="3" s="1"/>
  <c r="M3626" i="3"/>
  <c r="N3626" i="3" s="1"/>
  <c r="M3632" i="3"/>
  <c r="N3632" i="3" s="1"/>
  <c r="M3635" i="3"/>
  <c r="N3635" i="3" s="1"/>
  <c r="M3638" i="3"/>
  <c r="N3638" i="3" s="1"/>
  <c r="M3641" i="3"/>
  <c r="N3641" i="3" s="1"/>
  <c r="M3644" i="3"/>
  <c r="N3644" i="3" s="1"/>
  <c r="M3647" i="3"/>
  <c r="N3647" i="3" s="1"/>
  <c r="M3653" i="3"/>
  <c r="N3653" i="3" s="1"/>
  <c r="M3658" i="3"/>
  <c r="N3658" i="3" s="1"/>
  <c r="M3664" i="3"/>
  <c r="N3664" i="3" s="1"/>
  <c r="M3667" i="3"/>
  <c r="N3667" i="3" s="1"/>
  <c r="M3670" i="3"/>
  <c r="N3670" i="3" s="1"/>
  <c r="M3673" i="3"/>
  <c r="N3673" i="3" s="1"/>
  <c r="M3676" i="3"/>
  <c r="N3676" i="3" s="1"/>
  <c r="M3679" i="3"/>
  <c r="N3679" i="3" s="1"/>
  <c r="M3685" i="3"/>
  <c r="N3685" i="3" s="1"/>
  <c r="M3690" i="3"/>
  <c r="N3690" i="3" s="1"/>
  <c r="M3696" i="3"/>
  <c r="N3696" i="3" s="1"/>
  <c r="M3699" i="3"/>
  <c r="N3699" i="3" s="1"/>
  <c r="M3702" i="3"/>
  <c r="N3702" i="3" s="1"/>
  <c r="M3705" i="3"/>
  <c r="N3705" i="3" s="1"/>
  <c r="M3708" i="3"/>
  <c r="N3708" i="3" s="1"/>
  <c r="M3707" i="3"/>
  <c r="N3707" i="3" s="1"/>
  <c r="M3701" i="3"/>
  <c r="N3701" i="3" s="1"/>
  <c r="M3704" i="3"/>
  <c r="N3704" i="3" s="1"/>
  <c r="M3709" i="3"/>
  <c r="N3709" i="3" s="1"/>
  <c r="M3703" i="3"/>
  <c r="N3703" i="3" s="1"/>
  <c r="M3706" i="3"/>
  <c r="N3706" i="3" s="1"/>
  <c r="M3188" i="3"/>
  <c r="N3188" i="3" s="1"/>
  <c r="M3191" i="3"/>
  <c r="N3191" i="3" s="1"/>
  <c r="M3197" i="3"/>
  <c r="N3197" i="3" s="1"/>
  <c r="M3202" i="3"/>
  <c r="N3202" i="3" s="1"/>
  <c r="M3208" i="3"/>
  <c r="N3208" i="3" s="1"/>
  <c r="M3211" i="3"/>
  <c r="N3211" i="3" s="1"/>
  <c r="M3214" i="3"/>
  <c r="N3214" i="3" s="1"/>
  <c r="M3189" i="3"/>
  <c r="N3189" i="3" s="1"/>
  <c r="M3194" i="3"/>
  <c r="N3194" i="3" s="1"/>
  <c r="M3200" i="3"/>
  <c r="N3200" i="3" s="1"/>
  <c r="M3203" i="3"/>
  <c r="N3203" i="3" s="1"/>
  <c r="M3206" i="3"/>
  <c r="N3206" i="3" s="1"/>
  <c r="M3209" i="3"/>
  <c r="N3209" i="3" s="1"/>
  <c r="M3212" i="3"/>
  <c r="N3212" i="3" s="1"/>
  <c r="M3215" i="3"/>
  <c r="N3215" i="3" s="1"/>
  <c r="M3192" i="3"/>
  <c r="N3192" i="3" s="1"/>
  <c r="M3195" i="3"/>
  <c r="N3195" i="3" s="1"/>
  <c r="M3198" i="3"/>
  <c r="N3198" i="3" s="1"/>
  <c r="M3201" i="3"/>
  <c r="N3201" i="3" s="1"/>
  <c r="M3204" i="3"/>
  <c r="N3204" i="3" s="1"/>
  <c r="M3207" i="3"/>
  <c r="N3207" i="3" s="1"/>
  <c r="M3213" i="3"/>
  <c r="N3213" i="3" s="1"/>
  <c r="M3187" i="3"/>
  <c r="N3187" i="3" s="1"/>
  <c r="M3190" i="3"/>
  <c r="N3190" i="3" s="1"/>
  <c r="M3193" i="3"/>
  <c r="N3193" i="3" s="1"/>
  <c r="M3196" i="3"/>
  <c r="N3196" i="3" s="1"/>
  <c r="M3199" i="3"/>
  <c r="N3199" i="3" s="1"/>
  <c r="M3205" i="3"/>
  <c r="N3205" i="3" s="1"/>
  <c r="M3210" i="3"/>
  <c r="N3210" i="3" s="1"/>
  <c r="M2856" i="3"/>
  <c r="N2856" i="3" s="1"/>
  <c r="M2859" i="3"/>
  <c r="N2859" i="3" s="1"/>
  <c r="M2862" i="3"/>
  <c r="N2862" i="3" s="1"/>
  <c r="M2865" i="3"/>
  <c r="N2865" i="3" s="1"/>
  <c r="M2868" i="3"/>
  <c r="N2868" i="3" s="1"/>
  <c r="M2871" i="3"/>
  <c r="N2871" i="3" s="1"/>
  <c r="M2877" i="3"/>
  <c r="N2877" i="3" s="1"/>
  <c r="M2882" i="3"/>
  <c r="N2882" i="3" s="1"/>
  <c r="M2888" i="3"/>
  <c r="N2888" i="3" s="1"/>
  <c r="M2891" i="3"/>
  <c r="N2891" i="3" s="1"/>
  <c r="M2894" i="3"/>
  <c r="N2894" i="3" s="1"/>
  <c r="M2897" i="3"/>
  <c r="N2897" i="3" s="1"/>
  <c r="M2900" i="3"/>
  <c r="N2900" i="3" s="1"/>
  <c r="M2903" i="3"/>
  <c r="N2903" i="3" s="1"/>
  <c r="M2909" i="3"/>
  <c r="N2909" i="3" s="1"/>
  <c r="M2914" i="3"/>
  <c r="N2914" i="3" s="1"/>
  <c r="M2920" i="3"/>
  <c r="N2920" i="3" s="1"/>
  <c r="M2923" i="3"/>
  <c r="N2923" i="3" s="1"/>
  <c r="M2926" i="3"/>
  <c r="N2926" i="3" s="1"/>
  <c r="M2929" i="3"/>
  <c r="N2929" i="3" s="1"/>
  <c r="M2932" i="3"/>
  <c r="N2932" i="3" s="1"/>
  <c r="M2935" i="3"/>
  <c r="N2935" i="3" s="1"/>
  <c r="M2941" i="3"/>
  <c r="N2941" i="3" s="1"/>
  <c r="M2946" i="3"/>
  <c r="N2946" i="3" s="1"/>
  <c r="M2952" i="3"/>
  <c r="N2952" i="3" s="1"/>
  <c r="M2955" i="3"/>
  <c r="N2955" i="3" s="1"/>
  <c r="M2958" i="3"/>
  <c r="N2958" i="3" s="1"/>
  <c r="M2961" i="3"/>
  <c r="N2961" i="3" s="1"/>
  <c r="M2964" i="3"/>
  <c r="N2964" i="3" s="1"/>
  <c r="M2967" i="3"/>
  <c r="N2967" i="3" s="1"/>
  <c r="M2973" i="3"/>
  <c r="N2973" i="3" s="1"/>
  <c r="M2978" i="3"/>
  <c r="N2978" i="3" s="1"/>
  <c r="M2984" i="3"/>
  <c r="N2984" i="3" s="1"/>
  <c r="M2987" i="3"/>
  <c r="N2987" i="3" s="1"/>
  <c r="M2990" i="3"/>
  <c r="N2990" i="3" s="1"/>
  <c r="M2993" i="3"/>
  <c r="N2993" i="3" s="1"/>
  <c r="M2996" i="3"/>
  <c r="N2996" i="3" s="1"/>
  <c r="M2999" i="3"/>
  <c r="N2999" i="3" s="1"/>
  <c r="M3005" i="3"/>
  <c r="N3005" i="3" s="1"/>
  <c r="M3010" i="3"/>
  <c r="N3010" i="3" s="1"/>
  <c r="M3016" i="3"/>
  <c r="N3016" i="3" s="1"/>
  <c r="M3019" i="3"/>
  <c r="N3019" i="3" s="1"/>
  <c r="M3022" i="3"/>
  <c r="N3022" i="3" s="1"/>
  <c r="M3025" i="3"/>
  <c r="N3025" i="3" s="1"/>
  <c r="M3028" i="3"/>
  <c r="N3028" i="3" s="1"/>
  <c r="M3031" i="3"/>
  <c r="N3031" i="3" s="1"/>
  <c r="M3037" i="3"/>
  <c r="N3037" i="3" s="1"/>
  <c r="M2857" i="3"/>
  <c r="N2857" i="3" s="1"/>
  <c r="M2860" i="3"/>
  <c r="N2860" i="3" s="1"/>
  <c r="M2863" i="3"/>
  <c r="N2863" i="3" s="1"/>
  <c r="M2869" i="3"/>
  <c r="N2869" i="3" s="1"/>
  <c r="M2874" i="3"/>
  <c r="N2874" i="3" s="1"/>
  <c r="M2880" i="3"/>
  <c r="N2880" i="3" s="1"/>
  <c r="M2883" i="3"/>
  <c r="N2883" i="3" s="1"/>
  <c r="M2886" i="3"/>
  <c r="N2886" i="3" s="1"/>
  <c r="M2889" i="3"/>
  <c r="N2889" i="3" s="1"/>
  <c r="M2892" i="3"/>
  <c r="N2892" i="3" s="1"/>
  <c r="M2895" i="3"/>
  <c r="N2895" i="3" s="1"/>
  <c r="M2901" i="3"/>
  <c r="N2901" i="3" s="1"/>
  <c r="M2906" i="3"/>
  <c r="N2906" i="3" s="1"/>
  <c r="M2912" i="3"/>
  <c r="N2912" i="3" s="1"/>
  <c r="M2915" i="3"/>
  <c r="N2915" i="3" s="1"/>
  <c r="M2918" i="3"/>
  <c r="N2918" i="3" s="1"/>
  <c r="M2921" i="3"/>
  <c r="N2921" i="3" s="1"/>
  <c r="M2924" i="3"/>
  <c r="N2924" i="3" s="1"/>
  <c r="M2927" i="3"/>
  <c r="N2927" i="3" s="1"/>
  <c r="M2933" i="3"/>
  <c r="N2933" i="3" s="1"/>
  <c r="M2938" i="3"/>
  <c r="N2938" i="3" s="1"/>
  <c r="M2944" i="3"/>
  <c r="N2944" i="3" s="1"/>
  <c r="M2947" i="3"/>
  <c r="N2947" i="3" s="1"/>
  <c r="M2950" i="3"/>
  <c r="N2950" i="3" s="1"/>
  <c r="M2953" i="3"/>
  <c r="N2953" i="3" s="1"/>
  <c r="M2956" i="3"/>
  <c r="N2956" i="3" s="1"/>
  <c r="M2959" i="3"/>
  <c r="N2959" i="3" s="1"/>
  <c r="M2965" i="3"/>
  <c r="N2965" i="3" s="1"/>
  <c r="M2970" i="3"/>
  <c r="N2970" i="3" s="1"/>
  <c r="M2976" i="3"/>
  <c r="N2976" i="3" s="1"/>
  <c r="M2979" i="3"/>
  <c r="N2979" i="3" s="1"/>
  <c r="M2982" i="3"/>
  <c r="N2982" i="3" s="1"/>
  <c r="M2985" i="3"/>
  <c r="N2985" i="3" s="1"/>
  <c r="M2988" i="3"/>
  <c r="N2988" i="3" s="1"/>
  <c r="M2991" i="3"/>
  <c r="N2991" i="3" s="1"/>
  <c r="M2997" i="3"/>
  <c r="N2997" i="3" s="1"/>
  <c r="M3002" i="3"/>
  <c r="N3002" i="3" s="1"/>
  <c r="M3008" i="3"/>
  <c r="N3008" i="3" s="1"/>
  <c r="M3011" i="3"/>
  <c r="N3011" i="3" s="1"/>
  <c r="M3014" i="3"/>
  <c r="N3014" i="3" s="1"/>
  <c r="M3017" i="3"/>
  <c r="N3017" i="3" s="1"/>
  <c r="M3020" i="3"/>
  <c r="N3020" i="3" s="1"/>
  <c r="M3023" i="3"/>
  <c r="N3023" i="3" s="1"/>
  <c r="M3029" i="3"/>
  <c r="N3029" i="3" s="1"/>
  <c r="M3034" i="3"/>
  <c r="N3034" i="3" s="1"/>
  <c r="M2861" i="3"/>
  <c r="N2861" i="3" s="1"/>
  <c r="M2866" i="3"/>
  <c r="N2866" i="3" s="1"/>
  <c r="M2872" i="3"/>
  <c r="N2872" i="3" s="1"/>
  <c r="M2875" i="3"/>
  <c r="N2875" i="3" s="1"/>
  <c r="M2878" i="3"/>
  <c r="N2878" i="3" s="1"/>
  <c r="M2881" i="3"/>
  <c r="N2881" i="3" s="1"/>
  <c r="M2884" i="3"/>
  <c r="N2884" i="3" s="1"/>
  <c r="M2887" i="3"/>
  <c r="N2887" i="3" s="1"/>
  <c r="M2893" i="3"/>
  <c r="N2893" i="3" s="1"/>
  <c r="M2898" i="3"/>
  <c r="N2898" i="3" s="1"/>
  <c r="M2904" i="3"/>
  <c r="N2904" i="3" s="1"/>
  <c r="M2907" i="3"/>
  <c r="N2907" i="3" s="1"/>
  <c r="M2910" i="3"/>
  <c r="N2910" i="3" s="1"/>
  <c r="M2913" i="3"/>
  <c r="N2913" i="3" s="1"/>
  <c r="M2916" i="3"/>
  <c r="N2916" i="3" s="1"/>
  <c r="M2919" i="3"/>
  <c r="N2919" i="3" s="1"/>
  <c r="M2925" i="3"/>
  <c r="N2925" i="3" s="1"/>
  <c r="M2930" i="3"/>
  <c r="N2930" i="3" s="1"/>
  <c r="M2936" i="3"/>
  <c r="N2936" i="3" s="1"/>
  <c r="M2939" i="3"/>
  <c r="N2939" i="3" s="1"/>
  <c r="M2942" i="3"/>
  <c r="N2942" i="3" s="1"/>
  <c r="M2945" i="3"/>
  <c r="N2945" i="3" s="1"/>
  <c r="M2948" i="3"/>
  <c r="N2948" i="3" s="1"/>
  <c r="M2951" i="3"/>
  <c r="N2951" i="3" s="1"/>
  <c r="M2957" i="3"/>
  <c r="N2957" i="3" s="1"/>
  <c r="M2962" i="3"/>
  <c r="N2962" i="3" s="1"/>
  <c r="M2968" i="3"/>
  <c r="N2968" i="3" s="1"/>
  <c r="M2971" i="3"/>
  <c r="N2971" i="3" s="1"/>
  <c r="M2974" i="3"/>
  <c r="N2974" i="3" s="1"/>
  <c r="M2977" i="3"/>
  <c r="N2977" i="3" s="1"/>
  <c r="M2980" i="3"/>
  <c r="N2980" i="3" s="1"/>
  <c r="M2983" i="3"/>
  <c r="N2983" i="3" s="1"/>
  <c r="M2989" i="3"/>
  <c r="N2989" i="3" s="1"/>
  <c r="M2994" i="3"/>
  <c r="N2994" i="3" s="1"/>
  <c r="M3000" i="3"/>
  <c r="N3000" i="3" s="1"/>
  <c r="M3003" i="3"/>
  <c r="N3003" i="3" s="1"/>
  <c r="M3006" i="3"/>
  <c r="N3006" i="3" s="1"/>
  <c r="M3009" i="3"/>
  <c r="N3009" i="3" s="1"/>
  <c r="M3012" i="3"/>
  <c r="N3012" i="3" s="1"/>
  <c r="M3015" i="3"/>
  <c r="N3015" i="3" s="1"/>
  <c r="M3021" i="3"/>
  <c r="N3021" i="3" s="1"/>
  <c r="M3026" i="3"/>
  <c r="N3026" i="3" s="1"/>
  <c r="M3032" i="3"/>
  <c r="N3032" i="3" s="1"/>
  <c r="M3035" i="3"/>
  <c r="N3035" i="3" s="1"/>
  <c r="M3038" i="3"/>
  <c r="N3038" i="3" s="1"/>
  <c r="M2858" i="3"/>
  <c r="N2858" i="3" s="1"/>
  <c r="M2864" i="3"/>
  <c r="N2864" i="3" s="1"/>
  <c r="M2867" i="3"/>
  <c r="N2867" i="3" s="1"/>
  <c r="M2870" i="3"/>
  <c r="N2870" i="3" s="1"/>
  <c r="M2873" i="3"/>
  <c r="N2873" i="3" s="1"/>
  <c r="M2876" i="3"/>
  <c r="N2876" i="3" s="1"/>
  <c r="M2879" i="3"/>
  <c r="N2879" i="3" s="1"/>
  <c r="M2885" i="3"/>
  <c r="N2885" i="3" s="1"/>
  <c r="M2890" i="3"/>
  <c r="N2890" i="3" s="1"/>
  <c r="M2896" i="3"/>
  <c r="N2896" i="3" s="1"/>
  <c r="M2899" i="3"/>
  <c r="N2899" i="3" s="1"/>
  <c r="M2902" i="3"/>
  <c r="N2902" i="3" s="1"/>
  <c r="M2905" i="3"/>
  <c r="N2905" i="3" s="1"/>
  <c r="M2908" i="3"/>
  <c r="N2908" i="3" s="1"/>
  <c r="M2911" i="3"/>
  <c r="N2911" i="3" s="1"/>
  <c r="M2917" i="3"/>
  <c r="N2917" i="3" s="1"/>
  <c r="M2922" i="3"/>
  <c r="N2922" i="3" s="1"/>
  <c r="M2928" i="3"/>
  <c r="N2928" i="3" s="1"/>
  <c r="M2931" i="3"/>
  <c r="N2931" i="3" s="1"/>
  <c r="M2934" i="3"/>
  <c r="N2934" i="3" s="1"/>
  <c r="M2937" i="3"/>
  <c r="N2937" i="3" s="1"/>
  <c r="M2940" i="3"/>
  <c r="N2940" i="3" s="1"/>
  <c r="M2943" i="3"/>
  <c r="N2943" i="3" s="1"/>
  <c r="M2949" i="3"/>
  <c r="N2949" i="3" s="1"/>
  <c r="M2954" i="3"/>
  <c r="N2954" i="3" s="1"/>
  <c r="M2960" i="3"/>
  <c r="N2960" i="3" s="1"/>
  <c r="M2963" i="3"/>
  <c r="N2963" i="3" s="1"/>
  <c r="M2966" i="3"/>
  <c r="N2966" i="3" s="1"/>
  <c r="M2969" i="3"/>
  <c r="N2969" i="3" s="1"/>
  <c r="M2972" i="3"/>
  <c r="N2972" i="3" s="1"/>
  <c r="M2975" i="3"/>
  <c r="N2975" i="3" s="1"/>
  <c r="M2981" i="3"/>
  <c r="N2981" i="3" s="1"/>
  <c r="M2986" i="3"/>
  <c r="N2986" i="3" s="1"/>
  <c r="M2992" i="3"/>
  <c r="N2992" i="3" s="1"/>
  <c r="M2995" i="3"/>
  <c r="N2995" i="3" s="1"/>
  <c r="M2998" i="3"/>
  <c r="N2998" i="3" s="1"/>
  <c r="M3001" i="3"/>
  <c r="N3001" i="3" s="1"/>
  <c r="M3004" i="3"/>
  <c r="N3004" i="3" s="1"/>
  <c r="M3007" i="3"/>
  <c r="N3007" i="3" s="1"/>
  <c r="M3013" i="3"/>
  <c r="N3013" i="3" s="1"/>
  <c r="M3018" i="3"/>
  <c r="N3018" i="3" s="1"/>
  <c r="M3024" i="3"/>
  <c r="N3024" i="3" s="1"/>
  <c r="M3027" i="3"/>
  <c r="N3027" i="3" s="1"/>
  <c r="M3030" i="3"/>
  <c r="N3030" i="3" s="1"/>
  <c r="M3033" i="3"/>
  <c r="N3033" i="3" s="1"/>
  <c r="M3036" i="3"/>
  <c r="N3036" i="3" s="1"/>
  <c r="M3039" i="3"/>
  <c r="N3039" i="3" s="1"/>
  <c r="M2698" i="3"/>
  <c r="N2698" i="3" s="1"/>
  <c r="M2704" i="3"/>
  <c r="N2704" i="3" s="1"/>
  <c r="M2707" i="3"/>
  <c r="N2707" i="3" s="1"/>
  <c r="M2710" i="3"/>
  <c r="N2710" i="3" s="1"/>
  <c r="M2713" i="3"/>
  <c r="N2713" i="3" s="1"/>
  <c r="M2716" i="3"/>
  <c r="N2716" i="3" s="1"/>
  <c r="M2719" i="3"/>
  <c r="N2719" i="3" s="1"/>
  <c r="M2725" i="3"/>
  <c r="N2725" i="3" s="1"/>
  <c r="M2730" i="3"/>
  <c r="N2730" i="3" s="1"/>
  <c r="M2699" i="3"/>
  <c r="N2699" i="3" s="1"/>
  <c r="M2702" i="3"/>
  <c r="N2702" i="3" s="1"/>
  <c r="M2705" i="3"/>
  <c r="N2705" i="3" s="1"/>
  <c r="M2708" i="3"/>
  <c r="N2708" i="3" s="1"/>
  <c r="M2711" i="3"/>
  <c r="N2711" i="3" s="1"/>
  <c r="M2717" i="3"/>
  <c r="N2717" i="3" s="1"/>
  <c r="M2722" i="3"/>
  <c r="N2722" i="3" s="1"/>
  <c r="M2728" i="3"/>
  <c r="N2728" i="3" s="1"/>
  <c r="M2731" i="3"/>
  <c r="N2731" i="3" s="1"/>
  <c r="M2701" i="3"/>
  <c r="N2701" i="3" s="1"/>
  <c r="M2706" i="3"/>
  <c r="N2706" i="3" s="1"/>
  <c r="M2712" i="3"/>
  <c r="N2712" i="3" s="1"/>
  <c r="M2715" i="3"/>
  <c r="N2715" i="3" s="1"/>
  <c r="M2718" i="3"/>
  <c r="N2718" i="3" s="1"/>
  <c r="M2721" i="3"/>
  <c r="N2721" i="3" s="1"/>
  <c r="M2724" i="3"/>
  <c r="N2724" i="3" s="1"/>
  <c r="M2727" i="3"/>
  <c r="N2727" i="3" s="1"/>
  <c r="M2703" i="3"/>
  <c r="N2703" i="3" s="1"/>
  <c r="M2714" i="3"/>
  <c r="N2714" i="3" s="1"/>
  <c r="M2726" i="3"/>
  <c r="N2726" i="3" s="1"/>
  <c r="M2729" i="3"/>
  <c r="N2729" i="3" s="1"/>
  <c r="M2697" i="3"/>
  <c r="N2697" i="3" s="1"/>
  <c r="M2709" i="3"/>
  <c r="N2709" i="3" s="1"/>
  <c r="M2720" i="3"/>
  <c r="N2720" i="3" s="1"/>
  <c r="M2732" i="3"/>
  <c r="N2732" i="3" s="1"/>
  <c r="M2700" i="3"/>
  <c r="N2700" i="3" s="1"/>
  <c r="M2723" i="3"/>
  <c r="N2723" i="3" s="1"/>
  <c r="M2205" i="3"/>
  <c r="N2205" i="3" s="1"/>
  <c r="M2208" i="3"/>
  <c r="N2208" i="3" s="1"/>
  <c r="M2211" i="3"/>
  <c r="N2211" i="3" s="1"/>
  <c r="M2215" i="3"/>
  <c r="N2215" i="3" s="1"/>
  <c r="M2218" i="3"/>
  <c r="N2218" i="3" s="1"/>
  <c r="M2222" i="3"/>
  <c r="N2222" i="3" s="1"/>
  <c r="M2225" i="3"/>
  <c r="N2225" i="3" s="1"/>
  <c r="M2228" i="3"/>
  <c r="N2228" i="3" s="1"/>
  <c r="M2232" i="3"/>
  <c r="N2232" i="3" s="1"/>
  <c r="M2235" i="3"/>
  <c r="N2235" i="3" s="1"/>
  <c r="M2239" i="3"/>
  <c r="N2239" i="3" s="1"/>
  <c r="M2245" i="3"/>
  <c r="N2245" i="3" s="1"/>
  <c r="M2249" i="3"/>
  <c r="N2249" i="3" s="1"/>
  <c r="M2252" i="3"/>
  <c r="N2252" i="3" s="1"/>
  <c r="M2258" i="3"/>
  <c r="N2258" i="3" s="1"/>
  <c r="M2262" i="3"/>
  <c r="N2262" i="3" s="1"/>
  <c r="M2269" i="3"/>
  <c r="N2269" i="3" s="1"/>
  <c r="M2272" i="3"/>
  <c r="N2272" i="3" s="1"/>
  <c r="M2202" i="3"/>
  <c r="N2202" i="3" s="1"/>
  <c r="M2206" i="3"/>
  <c r="N2206" i="3" s="1"/>
  <c r="M2209" i="3"/>
  <c r="N2209" i="3" s="1"/>
  <c r="M2212" i="3"/>
  <c r="N2212" i="3" s="1"/>
  <c r="M2216" i="3"/>
  <c r="N2216" i="3" s="1"/>
  <c r="M2219" i="3"/>
  <c r="N2219" i="3" s="1"/>
  <c r="M2223" i="3"/>
  <c r="N2223" i="3" s="1"/>
  <c r="M2229" i="3"/>
  <c r="N2229" i="3" s="1"/>
  <c r="M2233" i="3"/>
  <c r="N2233" i="3" s="1"/>
  <c r="M2236" i="3"/>
  <c r="N2236" i="3" s="1"/>
  <c r="M2242" i="3"/>
  <c r="N2242" i="3" s="1"/>
  <c r="M2246" i="3"/>
  <c r="N2246" i="3" s="1"/>
  <c r="M2253" i="3"/>
  <c r="N2253" i="3" s="1"/>
  <c r="M2256" i="3"/>
  <c r="N2256" i="3" s="1"/>
  <c r="M2259" i="3"/>
  <c r="N2259" i="3" s="1"/>
  <c r="M2263" i="3"/>
  <c r="N2263" i="3" s="1"/>
  <c r="M2266" i="3"/>
  <c r="N2266" i="3" s="1"/>
  <c r="M2270" i="3"/>
  <c r="N2270" i="3" s="1"/>
  <c r="M2273" i="3"/>
  <c r="N2273" i="3" s="1"/>
  <c r="M2200" i="3"/>
  <c r="N2200" i="3" s="1"/>
  <c r="M2203" i="3"/>
  <c r="N2203" i="3" s="1"/>
  <c r="M2207" i="3"/>
  <c r="N2207" i="3" s="1"/>
  <c r="M2213" i="3"/>
  <c r="N2213" i="3" s="1"/>
  <c r="M2217" i="3"/>
  <c r="N2217" i="3" s="1"/>
  <c r="M2220" i="3"/>
  <c r="N2220" i="3" s="1"/>
  <c r="M2226" i="3"/>
  <c r="N2226" i="3" s="1"/>
  <c r="M2230" i="3"/>
  <c r="N2230" i="3" s="1"/>
  <c r="M2237" i="3"/>
  <c r="N2237" i="3" s="1"/>
  <c r="M2240" i="3"/>
  <c r="N2240" i="3" s="1"/>
  <c r="M2243" i="3"/>
  <c r="N2243" i="3" s="1"/>
  <c r="M2247" i="3"/>
  <c r="N2247" i="3" s="1"/>
  <c r="M2250" i="3"/>
  <c r="N2250" i="3" s="1"/>
  <c r="M2254" i="3"/>
  <c r="N2254" i="3" s="1"/>
  <c r="M2257" i="3"/>
  <c r="N2257" i="3" s="1"/>
  <c r="M2260" i="3"/>
  <c r="N2260" i="3" s="1"/>
  <c r="M2264" i="3"/>
  <c r="N2264" i="3" s="1"/>
  <c r="M2267" i="3"/>
  <c r="N2267" i="3" s="1"/>
  <c r="M2271" i="3"/>
  <c r="N2271" i="3" s="1"/>
  <c r="M2201" i="3"/>
  <c r="N2201" i="3" s="1"/>
  <c r="M2204" i="3"/>
  <c r="N2204" i="3" s="1"/>
  <c r="M2210" i="3"/>
  <c r="N2210" i="3" s="1"/>
  <c r="M2214" i="3"/>
  <c r="N2214" i="3" s="1"/>
  <c r="M2221" i="3"/>
  <c r="N2221" i="3" s="1"/>
  <c r="M2224" i="3"/>
  <c r="N2224" i="3" s="1"/>
  <c r="M2227" i="3"/>
  <c r="N2227" i="3" s="1"/>
  <c r="M2231" i="3"/>
  <c r="N2231" i="3" s="1"/>
  <c r="M2234" i="3"/>
  <c r="N2234" i="3" s="1"/>
  <c r="M2238" i="3"/>
  <c r="N2238" i="3" s="1"/>
  <c r="M2241" i="3"/>
  <c r="N2241" i="3" s="1"/>
  <c r="M2244" i="3"/>
  <c r="N2244" i="3" s="1"/>
  <c r="M2248" i="3"/>
  <c r="N2248" i="3" s="1"/>
  <c r="M2251" i="3"/>
  <c r="N2251" i="3" s="1"/>
  <c r="M2255" i="3"/>
  <c r="N2255" i="3" s="1"/>
  <c r="M2261" i="3"/>
  <c r="N2261" i="3" s="1"/>
  <c r="M2265" i="3"/>
  <c r="N2265" i="3" s="1"/>
  <c r="M2268" i="3"/>
  <c r="N2268" i="3" s="1"/>
  <c r="M2274" i="3"/>
  <c r="N2274" i="3" s="1"/>
  <c r="M2275" i="3"/>
  <c r="N2275" i="3" s="1"/>
  <c r="M2279" i="3"/>
  <c r="N2279" i="3" s="1"/>
  <c r="M2282" i="3"/>
  <c r="N2282" i="3" s="1"/>
  <c r="M2286" i="3"/>
  <c r="N2286" i="3" s="1"/>
  <c r="M2289" i="3"/>
  <c r="N2289" i="3" s="1"/>
  <c r="M2292" i="3"/>
  <c r="N2292" i="3" s="1"/>
  <c r="M2296" i="3"/>
  <c r="N2296" i="3" s="1"/>
  <c r="M2299" i="3"/>
  <c r="N2299" i="3" s="1"/>
  <c r="M2303" i="3"/>
  <c r="N2303" i="3" s="1"/>
  <c r="M2309" i="3"/>
  <c r="N2309" i="3" s="1"/>
  <c r="M2313" i="3"/>
  <c r="N2313" i="3" s="1"/>
  <c r="M2316" i="3"/>
  <c r="N2316" i="3" s="1"/>
  <c r="M2322" i="3"/>
  <c r="N2322" i="3" s="1"/>
  <c r="M2276" i="3"/>
  <c r="N2276" i="3" s="1"/>
  <c r="M2280" i="3"/>
  <c r="N2280" i="3" s="1"/>
  <c r="M2283" i="3"/>
  <c r="N2283" i="3" s="1"/>
  <c r="M2287" i="3"/>
  <c r="N2287" i="3" s="1"/>
  <c r="M2293" i="3"/>
  <c r="N2293" i="3" s="1"/>
  <c r="M2297" i="3"/>
  <c r="N2297" i="3" s="1"/>
  <c r="M2300" i="3"/>
  <c r="N2300" i="3" s="1"/>
  <c r="M2306" i="3"/>
  <c r="N2306" i="3" s="1"/>
  <c r="M2310" i="3"/>
  <c r="N2310" i="3" s="1"/>
  <c r="M2317" i="3"/>
  <c r="N2317" i="3" s="1"/>
  <c r="M2320" i="3"/>
  <c r="N2320" i="3" s="1"/>
  <c r="M2277" i="3"/>
  <c r="N2277" i="3" s="1"/>
  <c r="M2281" i="3"/>
  <c r="N2281" i="3" s="1"/>
  <c r="M2284" i="3"/>
  <c r="N2284" i="3" s="1"/>
  <c r="M2290" i="3"/>
  <c r="N2290" i="3" s="1"/>
  <c r="M2294" i="3"/>
  <c r="N2294" i="3" s="1"/>
  <c r="M2301" i="3"/>
  <c r="N2301" i="3" s="1"/>
  <c r="M2304" i="3"/>
  <c r="N2304" i="3" s="1"/>
  <c r="M2307" i="3"/>
  <c r="N2307" i="3" s="1"/>
  <c r="M2311" i="3"/>
  <c r="N2311" i="3" s="1"/>
  <c r="M2314" i="3"/>
  <c r="N2314" i="3" s="1"/>
  <c r="M2318" i="3"/>
  <c r="N2318" i="3" s="1"/>
  <c r="M2321" i="3"/>
  <c r="N2321" i="3" s="1"/>
  <c r="M2278" i="3"/>
  <c r="N2278" i="3" s="1"/>
  <c r="M2285" i="3"/>
  <c r="N2285" i="3" s="1"/>
  <c r="M2288" i="3"/>
  <c r="N2288" i="3" s="1"/>
  <c r="M2291" i="3"/>
  <c r="N2291" i="3" s="1"/>
  <c r="M2295" i="3"/>
  <c r="N2295" i="3" s="1"/>
  <c r="M2298" i="3"/>
  <c r="N2298" i="3" s="1"/>
  <c r="M2302" i="3"/>
  <c r="N2302" i="3" s="1"/>
  <c r="M2305" i="3"/>
  <c r="N2305" i="3" s="1"/>
  <c r="M2308" i="3"/>
  <c r="N2308" i="3" s="1"/>
  <c r="M2312" i="3"/>
  <c r="N2312" i="3" s="1"/>
  <c r="M2315" i="3"/>
  <c r="N2315" i="3" s="1"/>
  <c r="M2319" i="3"/>
  <c r="N2319" i="3" s="1"/>
  <c r="M1866" i="3"/>
  <c r="N1866" i="3" s="1"/>
  <c r="M1870" i="3"/>
  <c r="N1870" i="3" s="1"/>
  <c r="M1877" i="3"/>
  <c r="N1877" i="3" s="1"/>
  <c r="M1880" i="3"/>
  <c r="N1880" i="3" s="1"/>
  <c r="M1883" i="3"/>
  <c r="N1883" i="3" s="1"/>
  <c r="M1887" i="3"/>
  <c r="N1887" i="3" s="1"/>
  <c r="M1890" i="3"/>
  <c r="N1890" i="3" s="1"/>
  <c r="M1894" i="3"/>
  <c r="N1894" i="3" s="1"/>
  <c r="M1901" i="3"/>
  <c r="N1901" i="3" s="1"/>
  <c r="M1905" i="3"/>
  <c r="N1905" i="3" s="1"/>
  <c r="M1908" i="3"/>
  <c r="N1908" i="3" s="1"/>
  <c r="M1914" i="3"/>
  <c r="N1914" i="3" s="1"/>
  <c r="M1918" i="3"/>
  <c r="N1918" i="3" s="1"/>
  <c r="M1925" i="3"/>
  <c r="N1925" i="3" s="1"/>
  <c r="M1928" i="3"/>
  <c r="N1928" i="3" s="1"/>
  <c r="M1931" i="3"/>
  <c r="N1931" i="3" s="1"/>
  <c r="M1864" i="3"/>
  <c r="N1864" i="3" s="1"/>
  <c r="M1867" i="3"/>
  <c r="N1867" i="3" s="1"/>
  <c r="M1871" i="3"/>
  <c r="N1871" i="3" s="1"/>
  <c r="M1874" i="3"/>
  <c r="N1874" i="3" s="1"/>
  <c r="M1878" i="3"/>
  <c r="N1878" i="3" s="1"/>
  <c r="M1881" i="3"/>
  <c r="N1881" i="3" s="1"/>
  <c r="M1884" i="3"/>
  <c r="N1884" i="3" s="1"/>
  <c r="M1888" i="3"/>
  <c r="N1888" i="3" s="1"/>
  <c r="M1891" i="3"/>
  <c r="N1891" i="3" s="1"/>
  <c r="M1895" i="3"/>
  <c r="N1895" i="3" s="1"/>
  <c r="M1898" i="3"/>
  <c r="N1898" i="3" s="1"/>
  <c r="M1902" i="3"/>
  <c r="N1902" i="3" s="1"/>
  <c r="M1909" i="3"/>
  <c r="N1909" i="3" s="1"/>
  <c r="M1912" i="3"/>
  <c r="N1912" i="3" s="1"/>
  <c r="M1915" i="3"/>
  <c r="N1915" i="3" s="1"/>
  <c r="M1919" i="3"/>
  <c r="N1919" i="3" s="1"/>
  <c r="M1922" i="3"/>
  <c r="N1922" i="3" s="1"/>
  <c r="M1926" i="3"/>
  <c r="N1926" i="3" s="1"/>
  <c r="M1929" i="3"/>
  <c r="N1929" i="3" s="1"/>
  <c r="M1932" i="3"/>
  <c r="N1932" i="3" s="1"/>
  <c r="M1865" i="3"/>
  <c r="N1865" i="3" s="1"/>
  <c r="M1868" i="3"/>
  <c r="N1868" i="3" s="1"/>
  <c r="M1872" i="3"/>
  <c r="N1872" i="3" s="1"/>
  <c r="M1875" i="3"/>
  <c r="N1875" i="3" s="1"/>
  <c r="M1879" i="3"/>
  <c r="N1879" i="3" s="1"/>
  <c r="M1885" i="3"/>
  <c r="N1885" i="3" s="1"/>
  <c r="M1889" i="3"/>
  <c r="N1889" i="3" s="1"/>
  <c r="M1892" i="3"/>
  <c r="N1892" i="3" s="1"/>
  <c r="M1896" i="3"/>
  <c r="N1896" i="3" s="1"/>
  <c r="M1899" i="3"/>
  <c r="N1899" i="3" s="1"/>
  <c r="M1903" i="3"/>
  <c r="N1903" i="3" s="1"/>
  <c r="M1906" i="3"/>
  <c r="N1906" i="3" s="1"/>
  <c r="M1910" i="3"/>
  <c r="N1910" i="3" s="1"/>
  <c r="M1913" i="3"/>
  <c r="N1913" i="3" s="1"/>
  <c r="M1916" i="3"/>
  <c r="N1916" i="3" s="1"/>
  <c r="M1920" i="3"/>
  <c r="N1920" i="3" s="1"/>
  <c r="M1923" i="3"/>
  <c r="N1923" i="3" s="1"/>
  <c r="M1927" i="3"/>
  <c r="N1927" i="3" s="1"/>
  <c r="M1869" i="3"/>
  <c r="N1869" i="3" s="1"/>
  <c r="M1873" i="3"/>
  <c r="N1873" i="3" s="1"/>
  <c r="M1876" i="3"/>
  <c r="N1876" i="3" s="1"/>
  <c r="M1882" i="3"/>
  <c r="N1882" i="3" s="1"/>
  <c r="M1886" i="3"/>
  <c r="N1886" i="3" s="1"/>
  <c r="M1893" i="3"/>
  <c r="N1893" i="3" s="1"/>
  <c r="M1897" i="3"/>
  <c r="N1897" i="3" s="1"/>
  <c r="M1900" i="3"/>
  <c r="N1900" i="3" s="1"/>
  <c r="M1904" i="3"/>
  <c r="N1904" i="3" s="1"/>
  <c r="M1907" i="3"/>
  <c r="N1907" i="3" s="1"/>
  <c r="M1911" i="3"/>
  <c r="N1911" i="3" s="1"/>
  <c r="M1917" i="3"/>
  <c r="N1917" i="3" s="1"/>
  <c r="M1921" i="3"/>
  <c r="N1921" i="3" s="1"/>
  <c r="M1924" i="3"/>
  <c r="N1924" i="3" s="1"/>
  <c r="M1930" i="3"/>
  <c r="N1930" i="3" s="1"/>
  <c r="M1725" i="3"/>
  <c r="N1725" i="3" s="1"/>
  <c r="M1728" i="3"/>
  <c r="N1728" i="3" s="1"/>
  <c r="M1731" i="3"/>
  <c r="N1731" i="3" s="1"/>
  <c r="M1734" i="3"/>
  <c r="N1734" i="3" s="1"/>
  <c r="M1741" i="3"/>
  <c r="N1741" i="3" s="1"/>
  <c r="M1744" i="3"/>
  <c r="N1744" i="3" s="1"/>
  <c r="M1747" i="3"/>
  <c r="N1747" i="3" s="1"/>
  <c r="M1750" i="3"/>
  <c r="N1750" i="3" s="1"/>
  <c r="M1757" i="3"/>
  <c r="N1757" i="3" s="1"/>
  <c r="M1760" i="3"/>
  <c r="N1760" i="3" s="1"/>
  <c r="M1763" i="3"/>
  <c r="N1763" i="3" s="1"/>
  <c r="M1766" i="3"/>
  <c r="N1766" i="3" s="1"/>
  <c r="M1722" i="3"/>
  <c r="N1722" i="3" s="1"/>
  <c r="M1729" i="3"/>
  <c r="N1729" i="3" s="1"/>
  <c r="M1732" i="3"/>
  <c r="N1732" i="3" s="1"/>
  <c r="M1735" i="3"/>
  <c r="N1735" i="3" s="1"/>
  <c r="M1738" i="3"/>
  <c r="N1738" i="3" s="1"/>
  <c r="M1745" i="3"/>
  <c r="N1745" i="3" s="1"/>
  <c r="M1748" i="3"/>
  <c r="N1748" i="3" s="1"/>
  <c r="M1751" i="3"/>
  <c r="N1751" i="3" s="1"/>
  <c r="M1754" i="3"/>
  <c r="N1754" i="3" s="1"/>
  <c r="M1761" i="3"/>
  <c r="N1761" i="3" s="1"/>
  <c r="M1764" i="3"/>
  <c r="N1764" i="3" s="1"/>
  <c r="M1767" i="3"/>
  <c r="N1767" i="3" s="1"/>
  <c r="M1723" i="3"/>
  <c r="N1723" i="3" s="1"/>
  <c r="M1726" i="3"/>
  <c r="N1726" i="3" s="1"/>
  <c r="M1733" i="3"/>
  <c r="N1733" i="3" s="1"/>
  <c r="M1736" i="3"/>
  <c r="N1736" i="3" s="1"/>
  <c r="M1739" i="3"/>
  <c r="N1739" i="3" s="1"/>
  <c r="M1742" i="3"/>
  <c r="N1742" i="3" s="1"/>
  <c r="M1749" i="3"/>
  <c r="N1749" i="3" s="1"/>
  <c r="M1752" i="3"/>
  <c r="N1752" i="3" s="1"/>
  <c r="M1755" i="3"/>
  <c r="N1755" i="3" s="1"/>
  <c r="M1758" i="3"/>
  <c r="N1758" i="3" s="1"/>
  <c r="M1765" i="3"/>
  <c r="N1765" i="3" s="1"/>
  <c r="M1768" i="3"/>
  <c r="N1768" i="3" s="1"/>
  <c r="M1724" i="3"/>
  <c r="N1724" i="3" s="1"/>
  <c r="M1727" i="3"/>
  <c r="N1727" i="3" s="1"/>
  <c r="M1730" i="3"/>
  <c r="N1730" i="3" s="1"/>
  <c r="M1737" i="3"/>
  <c r="N1737" i="3" s="1"/>
  <c r="M1740" i="3"/>
  <c r="N1740" i="3" s="1"/>
  <c r="M1743" i="3"/>
  <c r="N1743" i="3" s="1"/>
  <c r="M1746" i="3"/>
  <c r="N1746" i="3" s="1"/>
  <c r="M1753" i="3"/>
  <c r="N1753" i="3" s="1"/>
  <c r="M1756" i="3"/>
  <c r="N1756" i="3" s="1"/>
  <c r="M1759" i="3"/>
  <c r="N1759" i="3" s="1"/>
  <c r="M1762" i="3"/>
  <c r="N1762" i="3" s="1"/>
  <c r="M1510" i="3"/>
  <c r="N1510" i="3" s="1"/>
  <c r="M1508" i="3"/>
  <c r="N1508" i="3" s="1"/>
  <c r="M1509" i="3"/>
  <c r="N1509" i="3" s="1"/>
  <c r="M1512" i="3"/>
  <c r="N1512" i="3" s="1"/>
  <c r="M1515" i="3"/>
  <c r="N1515" i="3" s="1"/>
  <c r="M1518" i="3"/>
  <c r="N1518" i="3" s="1"/>
  <c r="M1521" i="3"/>
  <c r="N1521" i="3" s="1"/>
  <c r="M1524" i="3"/>
  <c r="N1524" i="3" s="1"/>
  <c r="M1527" i="3"/>
  <c r="N1527" i="3" s="1"/>
  <c r="M1533" i="3"/>
  <c r="N1533" i="3" s="1"/>
  <c r="M1538" i="3"/>
  <c r="N1538" i="3" s="1"/>
  <c r="M1544" i="3"/>
  <c r="N1544" i="3" s="1"/>
  <c r="M1547" i="3"/>
  <c r="N1547" i="3" s="1"/>
  <c r="M1550" i="3"/>
  <c r="N1550" i="3" s="1"/>
  <c r="M1553" i="3"/>
  <c r="N1553" i="3" s="1"/>
  <c r="M1556" i="3"/>
  <c r="N1556" i="3" s="1"/>
  <c r="M1529" i="3"/>
  <c r="N1529" i="3" s="1"/>
  <c r="M1537" i="3"/>
  <c r="N1537" i="3" s="1"/>
  <c r="M1541" i="3"/>
  <c r="N1541" i="3" s="1"/>
  <c r="M1545" i="3"/>
  <c r="N1545" i="3" s="1"/>
  <c r="M1549" i="3"/>
  <c r="N1549" i="3" s="1"/>
  <c r="M1552" i="3"/>
  <c r="N1552" i="3" s="1"/>
  <c r="M1557" i="3"/>
  <c r="N1557" i="3" s="1"/>
  <c r="M1511" i="3"/>
  <c r="N1511" i="3" s="1"/>
  <c r="M1514" i="3"/>
  <c r="N1514" i="3" s="1"/>
  <c r="M1519" i="3"/>
  <c r="N1519" i="3" s="1"/>
  <c r="M1522" i="3"/>
  <c r="N1522" i="3" s="1"/>
  <c r="M1526" i="3"/>
  <c r="N1526" i="3" s="1"/>
  <c r="M1530" i="3"/>
  <c r="N1530" i="3" s="1"/>
  <c r="M1534" i="3"/>
  <c r="N1534" i="3" s="1"/>
  <c r="M1542" i="3"/>
  <c r="N1542" i="3" s="1"/>
  <c r="M1516" i="3"/>
  <c r="N1516" i="3" s="1"/>
  <c r="M1523" i="3"/>
  <c r="N1523" i="3" s="1"/>
  <c r="M1531" i="3"/>
  <c r="N1531" i="3" s="1"/>
  <c r="M1535" i="3"/>
  <c r="N1535" i="3" s="1"/>
  <c r="M1539" i="3"/>
  <c r="N1539" i="3" s="1"/>
  <c r="M1543" i="3"/>
  <c r="N1543" i="3" s="1"/>
  <c r="M1546" i="3"/>
  <c r="N1546" i="3" s="1"/>
  <c r="M1551" i="3"/>
  <c r="N1551" i="3" s="1"/>
  <c r="M1554" i="3"/>
  <c r="N1554" i="3" s="1"/>
  <c r="M1513" i="3"/>
  <c r="N1513" i="3" s="1"/>
  <c r="M1517" i="3"/>
  <c r="N1517" i="3" s="1"/>
  <c r="M1520" i="3"/>
  <c r="N1520" i="3" s="1"/>
  <c r="M1525" i="3"/>
  <c r="N1525" i="3" s="1"/>
  <c r="M1528" i="3"/>
  <c r="N1528" i="3" s="1"/>
  <c r="M1532" i="3"/>
  <c r="N1532" i="3" s="1"/>
  <c r="M1536" i="3"/>
  <c r="N1536" i="3" s="1"/>
  <c r="M1540" i="3"/>
  <c r="N1540" i="3" s="1"/>
  <c r="M1548" i="3"/>
  <c r="N1548" i="3" s="1"/>
  <c r="M1555" i="3"/>
  <c r="N1555" i="3" s="1"/>
  <c r="M1333" i="3"/>
  <c r="N1333" i="3" s="1"/>
  <c r="M1338" i="3"/>
  <c r="N1338" i="3" s="1"/>
  <c r="M1344" i="3"/>
  <c r="N1344" i="3" s="1"/>
  <c r="M1347" i="3"/>
  <c r="N1347" i="3" s="1"/>
  <c r="M1350" i="3"/>
  <c r="N1350" i="3" s="1"/>
  <c r="M1353" i="3"/>
  <c r="N1353" i="3" s="1"/>
  <c r="M1356" i="3"/>
  <c r="N1356" i="3" s="1"/>
  <c r="M1359" i="3"/>
  <c r="N1359" i="3" s="1"/>
  <c r="M1365" i="3"/>
  <c r="N1365" i="3" s="1"/>
  <c r="M1370" i="3"/>
  <c r="N1370" i="3" s="1"/>
  <c r="M1376" i="3"/>
  <c r="N1376" i="3" s="1"/>
  <c r="M1379" i="3"/>
  <c r="N1379" i="3" s="1"/>
  <c r="M1382" i="3"/>
  <c r="N1382" i="3" s="1"/>
  <c r="M1385" i="3"/>
  <c r="N1385" i="3" s="1"/>
  <c r="M1388" i="3"/>
  <c r="N1388" i="3" s="1"/>
  <c r="M1391" i="3"/>
  <c r="N1391" i="3" s="1"/>
  <c r="M1397" i="3"/>
  <c r="N1397" i="3" s="1"/>
  <c r="M1402" i="3"/>
  <c r="N1402" i="3" s="1"/>
  <c r="M1408" i="3"/>
  <c r="N1408" i="3" s="1"/>
  <c r="M1411" i="3"/>
  <c r="N1411" i="3" s="1"/>
  <c r="M1414" i="3"/>
  <c r="N1414" i="3" s="1"/>
  <c r="M1417" i="3"/>
  <c r="N1417" i="3" s="1"/>
  <c r="M1420" i="3"/>
  <c r="N1420" i="3" s="1"/>
  <c r="M1423" i="3"/>
  <c r="N1423" i="3" s="1"/>
  <c r="M1336" i="3"/>
  <c r="N1336" i="3" s="1"/>
  <c r="M1339" i="3"/>
  <c r="N1339" i="3" s="1"/>
  <c r="M1342" i="3"/>
  <c r="N1342" i="3" s="1"/>
  <c r="M1345" i="3"/>
  <c r="N1345" i="3" s="1"/>
  <c r="M1348" i="3"/>
  <c r="N1348" i="3" s="1"/>
  <c r="M1351" i="3"/>
  <c r="N1351" i="3" s="1"/>
  <c r="M1357" i="3"/>
  <c r="N1357" i="3" s="1"/>
  <c r="M1362" i="3"/>
  <c r="N1362" i="3" s="1"/>
  <c r="M1368" i="3"/>
  <c r="N1368" i="3" s="1"/>
  <c r="M1371" i="3"/>
  <c r="N1371" i="3" s="1"/>
  <c r="M1374" i="3"/>
  <c r="N1374" i="3" s="1"/>
  <c r="M1377" i="3"/>
  <c r="N1377" i="3" s="1"/>
  <c r="M1380" i="3"/>
  <c r="N1380" i="3" s="1"/>
  <c r="M1383" i="3"/>
  <c r="N1383" i="3" s="1"/>
  <c r="M1389" i="3"/>
  <c r="N1389" i="3" s="1"/>
  <c r="M1394" i="3"/>
  <c r="N1394" i="3" s="1"/>
  <c r="M1400" i="3"/>
  <c r="N1400" i="3" s="1"/>
  <c r="M1403" i="3"/>
  <c r="N1403" i="3" s="1"/>
  <c r="M1406" i="3"/>
  <c r="N1406" i="3" s="1"/>
  <c r="M1409" i="3"/>
  <c r="N1409" i="3" s="1"/>
  <c r="M1412" i="3"/>
  <c r="N1412" i="3" s="1"/>
  <c r="M1415" i="3"/>
  <c r="N1415" i="3" s="1"/>
  <c r="M1421" i="3"/>
  <c r="N1421" i="3" s="1"/>
  <c r="M1334" i="3"/>
  <c r="N1334" i="3" s="1"/>
  <c r="M1337" i="3"/>
  <c r="N1337" i="3" s="1"/>
  <c r="M1340" i="3"/>
  <c r="N1340" i="3" s="1"/>
  <c r="M1343" i="3"/>
  <c r="N1343" i="3" s="1"/>
  <c r="M1349" i="3"/>
  <c r="N1349" i="3" s="1"/>
  <c r="M1354" i="3"/>
  <c r="N1354" i="3" s="1"/>
  <c r="M1360" i="3"/>
  <c r="N1360" i="3" s="1"/>
  <c r="M1363" i="3"/>
  <c r="N1363" i="3" s="1"/>
  <c r="M1366" i="3"/>
  <c r="N1366" i="3" s="1"/>
  <c r="M1369" i="3"/>
  <c r="N1369" i="3" s="1"/>
  <c r="M1372" i="3"/>
  <c r="N1372" i="3" s="1"/>
  <c r="M1375" i="3"/>
  <c r="N1375" i="3" s="1"/>
  <c r="M1381" i="3"/>
  <c r="N1381" i="3" s="1"/>
  <c r="M1386" i="3"/>
  <c r="N1386" i="3" s="1"/>
  <c r="M1392" i="3"/>
  <c r="N1392" i="3" s="1"/>
  <c r="M1395" i="3"/>
  <c r="N1395" i="3" s="1"/>
  <c r="M1398" i="3"/>
  <c r="N1398" i="3" s="1"/>
  <c r="M1401" i="3"/>
  <c r="N1401" i="3" s="1"/>
  <c r="M1404" i="3"/>
  <c r="N1404" i="3" s="1"/>
  <c r="M1407" i="3"/>
  <c r="N1407" i="3" s="1"/>
  <c r="M1413" i="3"/>
  <c r="N1413" i="3" s="1"/>
  <c r="M1418" i="3"/>
  <c r="N1418" i="3" s="1"/>
  <c r="M1424" i="3"/>
  <c r="N1424" i="3" s="1"/>
  <c r="M1332" i="3"/>
  <c r="N1332" i="3" s="1"/>
  <c r="M1335" i="3"/>
  <c r="N1335" i="3" s="1"/>
  <c r="M1341" i="3"/>
  <c r="N1341" i="3" s="1"/>
  <c r="M1346" i="3"/>
  <c r="N1346" i="3" s="1"/>
  <c r="M1352" i="3"/>
  <c r="N1352" i="3" s="1"/>
  <c r="M1355" i="3"/>
  <c r="N1355" i="3" s="1"/>
  <c r="M1358" i="3"/>
  <c r="N1358" i="3" s="1"/>
  <c r="M1361" i="3"/>
  <c r="N1361" i="3" s="1"/>
  <c r="M1364" i="3"/>
  <c r="N1364" i="3" s="1"/>
  <c r="M1367" i="3"/>
  <c r="N1367" i="3" s="1"/>
  <c r="M1373" i="3"/>
  <c r="N1373" i="3" s="1"/>
  <c r="M1378" i="3"/>
  <c r="N1378" i="3" s="1"/>
  <c r="M1384" i="3"/>
  <c r="N1384" i="3" s="1"/>
  <c r="M1387" i="3"/>
  <c r="N1387" i="3" s="1"/>
  <c r="M1390" i="3"/>
  <c r="N1390" i="3" s="1"/>
  <c r="M1393" i="3"/>
  <c r="N1393" i="3" s="1"/>
  <c r="M1396" i="3"/>
  <c r="N1396" i="3" s="1"/>
  <c r="M1399" i="3"/>
  <c r="N1399" i="3" s="1"/>
  <c r="M1405" i="3"/>
  <c r="N1405" i="3" s="1"/>
  <c r="M1410" i="3"/>
  <c r="N1410" i="3" s="1"/>
  <c r="M1416" i="3"/>
  <c r="N1416" i="3" s="1"/>
  <c r="M1419" i="3"/>
  <c r="N1419" i="3" s="1"/>
  <c r="M1422" i="3"/>
  <c r="N1422" i="3" s="1"/>
  <c r="M1425" i="3"/>
  <c r="N1425" i="3" s="1"/>
  <c r="M1188" i="3"/>
  <c r="N1188" i="3" s="1"/>
  <c r="M1191" i="3"/>
  <c r="N1191" i="3" s="1"/>
  <c r="M1196" i="3"/>
  <c r="N1196" i="3" s="1"/>
  <c r="M1199" i="3"/>
  <c r="N1199" i="3" s="1"/>
  <c r="M1204" i="3"/>
  <c r="N1204" i="3" s="1"/>
  <c r="M1207" i="3"/>
  <c r="N1207" i="3" s="1"/>
  <c r="M1212" i="3"/>
  <c r="N1212" i="3" s="1"/>
  <c r="M1215" i="3"/>
  <c r="N1215" i="3" s="1"/>
  <c r="M1189" i="3"/>
  <c r="N1189" i="3" s="1"/>
  <c r="M1194" i="3"/>
  <c r="N1194" i="3" s="1"/>
  <c r="M1197" i="3"/>
  <c r="N1197" i="3" s="1"/>
  <c r="M1202" i="3"/>
  <c r="N1202" i="3" s="1"/>
  <c r="M1205" i="3"/>
  <c r="N1205" i="3" s="1"/>
  <c r="M1210" i="3"/>
  <c r="N1210" i="3" s="1"/>
  <c r="M1213" i="3"/>
  <c r="N1213" i="3" s="1"/>
  <c r="M1192" i="3"/>
  <c r="N1192" i="3" s="1"/>
  <c r="M1195" i="3"/>
  <c r="N1195" i="3" s="1"/>
  <c r="M1200" i="3"/>
  <c r="N1200" i="3" s="1"/>
  <c r="M1203" i="3"/>
  <c r="N1203" i="3" s="1"/>
  <c r="M1208" i="3"/>
  <c r="N1208" i="3" s="1"/>
  <c r="M1211" i="3"/>
  <c r="N1211" i="3" s="1"/>
  <c r="M1216" i="3"/>
  <c r="N1216" i="3" s="1"/>
  <c r="M1190" i="3"/>
  <c r="N1190" i="3" s="1"/>
  <c r="M1193" i="3"/>
  <c r="N1193" i="3" s="1"/>
  <c r="M1198" i="3"/>
  <c r="N1198" i="3" s="1"/>
  <c r="M1201" i="3"/>
  <c r="N1201" i="3" s="1"/>
  <c r="M1206" i="3"/>
  <c r="N1206" i="3" s="1"/>
  <c r="M1209" i="3"/>
  <c r="N1209" i="3" s="1"/>
  <c r="M1214" i="3"/>
  <c r="N1214" i="3" s="1"/>
  <c r="M1217" i="3"/>
  <c r="N1217" i="3" s="1"/>
  <c r="M1016" i="3"/>
  <c r="N1016" i="3" s="1"/>
  <c r="M1020" i="3"/>
  <c r="N1020" i="3" s="1"/>
  <c r="M1024" i="3"/>
  <c r="N1024" i="3" s="1"/>
  <c r="M1028" i="3"/>
  <c r="N1028" i="3" s="1"/>
  <c r="M1032" i="3"/>
  <c r="N1032" i="3" s="1"/>
  <c r="M1036" i="3"/>
  <c r="N1036" i="3" s="1"/>
  <c r="M1040" i="3"/>
  <c r="N1040" i="3" s="1"/>
  <c r="M1044" i="3"/>
  <c r="N1044" i="3" s="1"/>
  <c r="M1048" i="3"/>
  <c r="N1048" i="3" s="1"/>
  <c r="M1052" i="3"/>
  <c r="N1052" i="3" s="1"/>
  <c r="M1056" i="3"/>
  <c r="N1056" i="3" s="1"/>
  <c r="M1060" i="3"/>
  <c r="N1060" i="3" s="1"/>
  <c r="M1064" i="3"/>
  <c r="N1064" i="3" s="1"/>
  <c r="M1068" i="3"/>
  <c r="N1068" i="3" s="1"/>
  <c r="M1017" i="3"/>
  <c r="N1017" i="3" s="1"/>
  <c r="M1022" i="3"/>
  <c r="N1022" i="3" s="1"/>
  <c r="M1027" i="3"/>
  <c r="N1027" i="3" s="1"/>
  <c r="M1033" i="3"/>
  <c r="N1033" i="3" s="1"/>
  <c r="M1038" i="3"/>
  <c r="N1038" i="3" s="1"/>
  <c r="M1043" i="3"/>
  <c r="N1043" i="3" s="1"/>
  <c r="M1049" i="3"/>
  <c r="N1049" i="3" s="1"/>
  <c r="M1054" i="3"/>
  <c r="N1054" i="3" s="1"/>
  <c r="M1059" i="3"/>
  <c r="N1059" i="3" s="1"/>
  <c r="M1065" i="3"/>
  <c r="N1065" i="3" s="1"/>
  <c r="M1070" i="3"/>
  <c r="N1070" i="3" s="1"/>
  <c r="M1013" i="3"/>
  <c r="N1013" i="3" s="1"/>
  <c r="M1018" i="3"/>
  <c r="N1018" i="3" s="1"/>
  <c r="M1023" i="3"/>
  <c r="N1023" i="3" s="1"/>
  <c r="M1029" i="3"/>
  <c r="N1029" i="3" s="1"/>
  <c r="M1034" i="3"/>
  <c r="N1034" i="3" s="1"/>
  <c r="M1039" i="3"/>
  <c r="N1039" i="3" s="1"/>
  <c r="M1045" i="3"/>
  <c r="N1045" i="3" s="1"/>
  <c r="M1050" i="3"/>
  <c r="N1050" i="3" s="1"/>
  <c r="M1055" i="3"/>
  <c r="N1055" i="3" s="1"/>
  <c r="M1061" i="3"/>
  <c r="N1061" i="3" s="1"/>
  <c r="M1066" i="3"/>
  <c r="N1066" i="3" s="1"/>
  <c r="M1071" i="3"/>
  <c r="N1071" i="3" s="1"/>
  <c r="M1014" i="3"/>
  <c r="N1014" i="3" s="1"/>
  <c r="M1019" i="3"/>
  <c r="N1019" i="3" s="1"/>
  <c r="M1025" i="3"/>
  <c r="N1025" i="3" s="1"/>
  <c r="M1030" i="3"/>
  <c r="N1030" i="3" s="1"/>
  <c r="M1035" i="3"/>
  <c r="N1035" i="3" s="1"/>
  <c r="M1041" i="3"/>
  <c r="N1041" i="3" s="1"/>
  <c r="M1046" i="3"/>
  <c r="N1046" i="3" s="1"/>
  <c r="M1051" i="3"/>
  <c r="N1051" i="3" s="1"/>
  <c r="M1057" i="3"/>
  <c r="N1057" i="3" s="1"/>
  <c r="M1062" i="3"/>
  <c r="N1062" i="3" s="1"/>
  <c r="M1067" i="3"/>
  <c r="N1067" i="3" s="1"/>
  <c r="M1015" i="3"/>
  <c r="N1015" i="3" s="1"/>
  <c r="M1021" i="3"/>
  <c r="N1021" i="3" s="1"/>
  <c r="M1026" i="3"/>
  <c r="N1026" i="3" s="1"/>
  <c r="M1031" i="3"/>
  <c r="N1031" i="3" s="1"/>
  <c r="M1037" i="3"/>
  <c r="N1037" i="3" s="1"/>
  <c r="M1042" i="3"/>
  <c r="N1042" i="3" s="1"/>
  <c r="M1047" i="3"/>
  <c r="N1047" i="3" s="1"/>
  <c r="M1053" i="3"/>
  <c r="N1053" i="3" s="1"/>
  <c r="M1058" i="3"/>
  <c r="N1058" i="3" s="1"/>
  <c r="M1063" i="3"/>
  <c r="N1063" i="3" s="1"/>
  <c r="M1069" i="3"/>
  <c r="N1069" i="3" s="1"/>
  <c r="M745" i="3"/>
  <c r="N745" i="3" s="1"/>
  <c r="M748" i="3"/>
  <c r="N748" i="3" s="1"/>
  <c r="M751" i="3"/>
  <c r="N751" i="3" s="1"/>
  <c r="M758" i="3"/>
  <c r="N758" i="3" s="1"/>
  <c r="M761" i="3"/>
  <c r="N761" i="3" s="1"/>
  <c r="M764" i="3"/>
  <c r="N764" i="3" s="1"/>
  <c r="M767" i="3"/>
  <c r="N767" i="3" s="1"/>
  <c r="M774" i="3"/>
  <c r="N774" i="3" s="1"/>
  <c r="M777" i="3"/>
  <c r="N777" i="3" s="1"/>
  <c r="M780" i="3"/>
  <c r="N780" i="3" s="1"/>
  <c r="M783" i="3"/>
  <c r="N783" i="3" s="1"/>
  <c r="M790" i="3"/>
  <c r="N790" i="3" s="1"/>
  <c r="M793" i="3"/>
  <c r="N793" i="3" s="1"/>
  <c r="M796" i="3"/>
  <c r="N796" i="3" s="1"/>
  <c r="M799" i="3"/>
  <c r="N799" i="3" s="1"/>
  <c r="M806" i="3"/>
  <c r="N806" i="3" s="1"/>
  <c r="M746" i="3"/>
  <c r="N746" i="3" s="1"/>
  <c r="M749" i="3"/>
  <c r="N749" i="3" s="1"/>
  <c r="M752" i="3"/>
  <c r="N752" i="3" s="1"/>
  <c r="M755" i="3"/>
  <c r="N755" i="3" s="1"/>
  <c r="M762" i="3"/>
  <c r="N762" i="3" s="1"/>
  <c r="M765" i="3"/>
  <c r="N765" i="3" s="1"/>
  <c r="M768" i="3"/>
  <c r="N768" i="3" s="1"/>
  <c r="M771" i="3"/>
  <c r="N771" i="3" s="1"/>
  <c r="M778" i="3"/>
  <c r="N778" i="3" s="1"/>
  <c r="M781" i="3"/>
  <c r="N781" i="3" s="1"/>
  <c r="M784" i="3"/>
  <c r="N784" i="3" s="1"/>
  <c r="M787" i="3"/>
  <c r="N787" i="3" s="1"/>
  <c r="M794" i="3"/>
  <c r="N794" i="3" s="1"/>
  <c r="M797" i="3"/>
  <c r="N797" i="3" s="1"/>
  <c r="M800" i="3"/>
  <c r="N800" i="3" s="1"/>
  <c r="M803" i="3"/>
  <c r="N803" i="3" s="1"/>
  <c r="M750" i="3"/>
  <c r="N750" i="3" s="1"/>
  <c r="M753" i="3"/>
  <c r="N753" i="3" s="1"/>
  <c r="M756" i="3"/>
  <c r="N756" i="3" s="1"/>
  <c r="M759" i="3"/>
  <c r="N759" i="3" s="1"/>
  <c r="M766" i="3"/>
  <c r="N766" i="3" s="1"/>
  <c r="M769" i="3"/>
  <c r="N769" i="3" s="1"/>
  <c r="M772" i="3"/>
  <c r="N772" i="3" s="1"/>
  <c r="M775" i="3"/>
  <c r="N775" i="3" s="1"/>
  <c r="M782" i="3"/>
  <c r="N782" i="3" s="1"/>
  <c r="M785" i="3"/>
  <c r="N785" i="3" s="1"/>
  <c r="M788" i="3"/>
  <c r="N788" i="3" s="1"/>
  <c r="M791" i="3"/>
  <c r="N791" i="3" s="1"/>
  <c r="M798" i="3"/>
  <c r="N798" i="3" s="1"/>
  <c r="M801" i="3"/>
  <c r="N801" i="3" s="1"/>
  <c r="M804" i="3"/>
  <c r="N804" i="3" s="1"/>
  <c r="M807" i="3"/>
  <c r="N807" i="3" s="1"/>
  <c r="M744" i="3"/>
  <c r="N744" i="3" s="1"/>
  <c r="M747" i="3"/>
  <c r="N747" i="3" s="1"/>
  <c r="M754" i="3"/>
  <c r="N754" i="3" s="1"/>
  <c r="M757" i="3"/>
  <c r="N757" i="3" s="1"/>
  <c r="M760" i="3"/>
  <c r="N760" i="3" s="1"/>
  <c r="M763" i="3"/>
  <c r="N763" i="3" s="1"/>
  <c r="M770" i="3"/>
  <c r="N770" i="3" s="1"/>
  <c r="M773" i="3"/>
  <c r="N773" i="3" s="1"/>
  <c r="M776" i="3"/>
  <c r="N776" i="3" s="1"/>
  <c r="M779" i="3"/>
  <c r="N779" i="3" s="1"/>
  <c r="M786" i="3"/>
  <c r="N786" i="3" s="1"/>
  <c r="M789" i="3"/>
  <c r="N789" i="3" s="1"/>
  <c r="M792" i="3"/>
  <c r="N792" i="3" s="1"/>
  <c r="M795" i="3"/>
  <c r="N795" i="3" s="1"/>
  <c r="M802" i="3"/>
  <c r="N802" i="3" s="1"/>
  <c r="M805" i="3"/>
  <c r="N805" i="3" s="1"/>
  <c r="M481" i="3"/>
  <c r="N481" i="3" s="1"/>
  <c r="M484" i="3"/>
  <c r="N484" i="3" s="1"/>
  <c r="M489" i="3"/>
  <c r="N489" i="3" s="1"/>
  <c r="M492" i="3"/>
  <c r="N492" i="3" s="1"/>
  <c r="M479" i="3"/>
  <c r="N479" i="3" s="1"/>
  <c r="M482" i="3"/>
  <c r="N482" i="3" s="1"/>
  <c r="M487" i="3"/>
  <c r="N487" i="3" s="1"/>
  <c r="M490" i="3"/>
  <c r="N490" i="3" s="1"/>
  <c r="M495" i="3"/>
  <c r="N495" i="3" s="1"/>
  <c r="M498" i="3"/>
  <c r="N498" i="3" s="1"/>
  <c r="M503" i="3"/>
  <c r="N503" i="3" s="1"/>
  <c r="M506" i="3"/>
  <c r="N506" i="3" s="1"/>
  <c r="M511" i="3"/>
  <c r="N511" i="3" s="1"/>
  <c r="M480" i="3"/>
  <c r="N480" i="3" s="1"/>
  <c r="M485" i="3"/>
  <c r="N485" i="3" s="1"/>
  <c r="M488" i="3"/>
  <c r="N488" i="3" s="1"/>
  <c r="M493" i="3"/>
  <c r="N493" i="3" s="1"/>
  <c r="M478" i="3"/>
  <c r="N478" i="3" s="1"/>
  <c r="M483" i="3"/>
  <c r="N483" i="3" s="1"/>
  <c r="M486" i="3"/>
  <c r="N486" i="3" s="1"/>
  <c r="M491" i="3"/>
  <c r="N491" i="3" s="1"/>
  <c r="M494" i="3"/>
  <c r="N494" i="3" s="1"/>
  <c r="M499" i="3"/>
  <c r="N499" i="3" s="1"/>
  <c r="M502" i="3"/>
  <c r="N502" i="3" s="1"/>
  <c r="M507" i="3"/>
  <c r="N507" i="3" s="1"/>
  <c r="M510" i="3"/>
  <c r="N510" i="3" s="1"/>
  <c r="M500" i="3"/>
  <c r="N500" i="3" s="1"/>
  <c r="M505" i="3"/>
  <c r="N505" i="3" s="1"/>
  <c r="M496" i="3"/>
  <c r="N496" i="3" s="1"/>
  <c r="M501" i="3"/>
  <c r="N501" i="3" s="1"/>
  <c r="M512" i="3"/>
  <c r="N512" i="3" s="1"/>
  <c r="M497" i="3"/>
  <c r="N497" i="3" s="1"/>
  <c r="M508" i="3"/>
  <c r="N508" i="3" s="1"/>
  <c r="M504" i="3"/>
  <c r="N504" i="3" s="1"/>
  <c r="M509" i="3"/>
  <c r="N509" i="3" s="1"/>
  <c r="M192" i="3"/>
  <c r="N192" i="3" s="1"/>
  <c r="M199" i="3"/>
  <c r="N199" i="3" s="1"/>
  <c r="M202" i="3"/>
  <c r="N202" i="3" s="1"/>
  <c r="M205" i="3"/>
  <c r="N205" i="3" s="1"/>
  <c r="M208" i="3"/>
  <c r="N208" i="3" s="1"/>
  <c r="M215" i="3"/>
  <c r="N215" i="3" s="1"/>
  <c r="M196" i="3"/>
  <c r="N196" i="3" s="1"/>
  <c r="M200" i="3"/>
  <c r="N200" i="3" s="1"/>
  <c r="M204" i="3"/>
  <c r="N204" i="3" s="1"/>
  <c r="M209" i="3"/>
  <c r="N209" i="3" s="1"/>
  <c r="M213" i="3"/>
  <c r="N213" i="3" s="1"/>
  <c r="M217" i="3"/>
  <c r="N217" i="3" s="1"/>
  <c r="M195" i="3"/>
  <c r="N195" i="3" s="1"/>
  <c r="M201" i="3"/>
  <c r="N201" i="3" s="1"/>
  <c r="M207" i="3"/>
  <c r="N207" i="3" s="1"/>
  <c r="M212" i="3"/>
  <c r="N212" i="3" s="1"/>
  <c r="M197" i="3"/>
  <c r="N197" i="3" s="1"/>
  <c r="M203" i="3"/>
  <c r="N203" i="3" s="1"/>
  <c r="M214" i="3"/>
  <c r="N214" i="3" s="1"/>
  <c r="M193" i="3"/>
  <c r="N193" i="3" s="1"/>
  <c r="M198" i="3"/>
  <c r="N198" i="3" s="1"/>
  <c r="M210" i="3"/>
  <c r="N210" i="3" s="1"/>
  <c r="M194" i="3"/>
  <c r="N194" i="3" s="1"/>
  <c r="M206" i="3"/>
  <c r="N206" i="3" s="1"/>
  <c r="M211" i="3"/>
  <c r="N211" i="3" s="1"/>
  <c r="M216" i="3"/>
  <c r="N216" i="3" s="1"/>
  <c r="M14948" i="3"/>
  <c r="N14948" i="3" s="1"/>
  <c r="M14945" i="3"/>
  <c r="N14945" i="3" s="1"/>
  <c r="M14942" i="3"/>
  <c r="N14942" i="3" s="1"/>
  <c r="M14939" i="3"/>
  <c r="N14939" i="3" s="1"/>
  <c r="M14936" i="3"/>
  <c r="N14936" i="3" s="1"/>
  <c r="M14933" i="3"/>
  <c r="N14933" i="3" s="1"/>
  <c r="M14927" i="3"/>
  <c r="N14927" i="3" s="1"/>
  <c r="M14922" i="3"/>
  <c r="N14922" i="3" s="1"/>
  <c r="M14916" i="3"/>
  <c r="N14916" i="3" s="1"/>
  <c r="M14913" i="3"/>
  <c r="N14913" i="3" s="1"/>
  <c r="M14910" i="3"/>
  <c r="N14910" i="3" s="1"/>
  <c r="M14907" i="3"/>
  <c r="N14907" i="3" s="1"/>
  <c r="M14904" i="3"/>
  <c r="N14904" i="3" s="1"/>
  <c r="M14901" i="3"/>
  <c r="N14901" i="3" s="1"/>
  <c r="M14895" i="3"/>
  <c r="N14895" i="3" s="1"/>
  <c r="M14890" i="3"/>
  <c r="N14890" i="3" s="1"/>
  <c r="M14884" i="3"/>
  <c r="N14884" i="3" s="1"/>
  <c r="M14881" i="3"/>
  <c r="N14881" i="3" s="1"/>
  <c r="M14878" i="3"/>
  <c r="N14878" i="3" s="1"/>
  <c r="M14875" i="3"/>
  <c r="N14875" i="3" s="1"/>
  <c r="M14872" i="3"/>
  <c r="N14872" i="3" s="1"/>
  <c r="M14869" i="3"/>
  <c r="N14869" i="3" s="1"/>
  <c r="M14863" i="3"/>
  <c r="N14863" i="3" s="1"/>
  <c r="M14858" i="3"/>
  <c r="N14858" i="3" s="1"/>
  <c r="M14852" i="3"/>
  <c r="N14852" i="3" s="1"/>
  <c r="M14849" i="3"/>
  <c r="N14849" i="3" s="1"/>
  <c r="M14846" i="3"/>
  <c r="N14846" i="3" s="1"/>
  <c r="M14843" i="3"/>
  <c r="N14843" i="3" s="1"/>
  <c r="M14840" i="3"/>
  <c r="N14840" i="3" s="1"/>
  <c r="M14837" i="3"/>
  <c r="N14837" i="3" s="1"/>
  <c r="M14831" i="3"/>
  <c r="N14831" i="3" s="1"/>
  <c r="M14826" i="3"/>
  <c r="N14826" i="3" s="1"/>
  <c r="M14820" i="3"/>
  <c r="N14820" i="3" s="1"/>
  <c r="M14817" i="3"/>
  <c r="N14817" i="3" s="1"/>
  <c r="M14814" i="3"/>
  <c r="N14814" i="3" s="1"/>
  <c r="M14811" i="3"/>
  <c r="N14811" i="3" s="1"/>
  <c r="M14808" i="3"/>
  <c r="N14808" i="3" s="1"/>
  <c r="M14805" i="3"/>
  <c r="N14805" i="3" s="1"/>
  <c r="M14799" i="3"/>
  <c r="N14799" i="3" s="1"/>
  <c r="M14794" i="3"/>
  <c r="N14794" i="3" s="1"/>
  <c r="M14788" i="3"/>
  <c r="N14788" i="3" s="1"/>
  <c r="M14785" i="3"/>
  <c r="N14785" i="3" s="1"/>
  <c r="M14782" i="3"/>
  <c r="N14782" i="3" s="1"/>
  <c r="M14779" i="3"/>
  <c r="N14779" i="3" s="1"/>
  <c r="M14776" i="3"/>
  <c r="N14776" i="3" s="1"/>
  <c r="M14773" i="3"/>
  <c r="N14773" i="3" s="1"/>
  <c r="M14767" i="3"/>
  <c r="N14767" i="3" s="1"/>
  <c r="M14762" i="3"/>
  <c r="N14762" i="3" s="1"/>
  <c r="M14756" i="3"/>
  <c r="N14756" i="3" s="1"/>
  <c r="M14753" i="3"/>
  <c r="N14753" i="3" s="1"/>
  <c r="M14750" i="3"/>
  <c r="N14750" i="3" s="1"/>
  <c r="M14747" i="3"/>
  <c r="N14747" i="3" s="1"/>
  <c r="M14744" i="3"/>
  <c r="N14744" i="3" s="1"/>
  <c r="M14741" i="3"/>
  <c r="N14741" i="3" s="1"/>
  <c r="M14735" i="3"/>
  <c r="N14735" i="3" s="1"/>
  <c r="M14730" i="3"/>
  <c r="N14730" i="3" s="1"/>
  <c r="M14724" i="3"/>
  <c r="N14724" i="3" s="1"/>
  <c r="M14721" i="3"/>
  <c r="N14721" i="3" s="1"/>
  <c r="M14718" i="3"/>
  <c r="N14718" i="3" s="1"/>
  <c r="M14715" i="3"/>
  <c r="N14715" i="3" s="1"/>
  <c r="M14712" i="3"/>
  <c r="N14712" i="3" s="1"/>
  <c r="M14709" i="3"/>
  <c r="N14709" i="3" s="1"/>
  <c r="M14703" i="3"/>
  <c r="N14703" i="3" s="1"/>
  <c r="M14698" i="3"/>
  <c r="N14698" i="3" s="1"/>
  <c r="M14692" i="3"/>
  <c r="N14692" i="3" s="1"/>
  <c r="M14686" i="3"/>
  <c r="N14686" i="3" s="1"/>
  <c r="M14683" i="3"/>
  <c r="N14683" i="3" s="1"/>
  <c r="M14680" i="3"/>
  <c r="N14680" i="3" s="1"/>
  <c r="M14677" i="3"/>
  <c r="N14677" i="3" s="1"/>
  <c r="M14671" i="3"/>
  <c r="N14671" i="3" s="1"/>
  <c r="M14666" i="3"/>
  <c r="N14666" i="3" s="1"/>
  <c r="M14660" i="3"/>
  <c r="N14660" i="3" s="1"/>
  <c r="M14657" i="3"/>
  <c r="N14657" i="3" s="1"/>
  <c r="M14654" i="3"/>
  <c r="N14654" i="3" s="1"/>
  <c r="M14651" i="3"/>
  <c r="N14651" i="3" s="1"/>
  <c r="M14648" i="3"/>
  <c r="N14648" i="3" s="1"/>
  <c r="M14645" i="3"/>
  <c r="N14645" i="3" s="1"/>
  <c r="M14639" i="3"/>
  <c r="N14639" i="3" s="1"/>
  <c r="M14634" i="3"/>
  <c r="N14634" i="3" s="1"/>
  <c r="M14628" i="3"/>
  <c r="N14628" i="3" s="1"/>
  <c r="M14625" i="3"/>
  <c r="N14625" i="3" s="1"/>
  <c r="M14622" i="3"/>
  <c r="N14622" i="3" s="1"/>
  <c r="M14619" i="3"/>
  <c r="N14619" i="3" s="1"/>
  <c r="M14616" i="3"/>
  <c r="N14616" i="3" s="1"/>
  <c r="M14613" i="3"/>
  <c r="N14613" i="3" s="1"/>
  <c r="M14607" i="3"/>
  <c r="N14607" i="3" s="1"/>
  <c r="M14602" i="3"/>
  <c r="N14602" i="3" s="1"/>
  <c r="M14596" i="3"/>
  <c r="N14596" i="3" s="1"/>
  <c r="M14593" i="3"/>
  <c r="N14593" i="3" s="1"/>
  <c r="M14590" i="3"/>
  <c r="N14590" i="3" s="1"/>
  <c r="M14587" i="3"/>
  <c r="N14587" i="3" s="1"/>
  <c r="M14584" i="3"/>
  <c r="N14584" i="3" s="1"/>
  <c r="M14581" i="3"/>
  <c r="N14581" i="3" s="1"/>
  <c r="M14575" i="3"/>
  <c r="N14575" i="3" s="1"/>
  <c r="M14570" i="3"/>
  <c r="N14570" i="3" s="1"/>
  <c r="M14564" i="3"/>
  <c r="N14564" i="3" s="1"/>
  <c r="M14561" i="3"/>
  <c r="N14561" i="3" s="1"/>
  <c r="M14558" i="3"/>
  <c r="N14558" i="3" s="1"/>
  <c r="M14555" i="3"/>
  <c r="N14555" i="3" s="1"/>
  <c r="M14552" i="3"/>
  <c r="N14552" i="3" s="1"/>
  <c r="M14549" i="3"/>
  <c r="N14549" i="3" s="1"/>
  <c r="M14543" i="3"/>
  <c r="N14543" i="3" s="1"/>
  <c r="M14532" i="3"/>
  <c r="N14532" i="3" s="1"/>
  <c r="M14529" i="3"/>
  <c r="N14529" i="3" s="1"/>
  <c r="M14526" i="3"/>
  <c r="N14526" i="3" s="1"/>
  <c r="M14523" i="3"/>
  <c r="N14523" i="3" s="1"/>
  <c r="M14520" i="3"/>
  <c r="N14520" i="3" s="1"/>
  <c r="M14511" i="3"/>
  <c r="N14511" i="3" s="1"/>
  <c r="M14503" i="3"/>
  <c r="N14503" i="3" s="1"/>
  <c r="M14498" i="3"/>
  <c r="N14498" i="3" s="1"/>
  <c r="M14491" i="3"/>
  <c r="N14491" i="3" s="1"/>
  <c r="M14483" i="3"/>
  <c r="N14483" i="3" s="1"/>
  <c r="M14475" i="3"/>
  <c r="N14475" i="3" s="1"/>
  <c r="M14467" i="3"/>
  <c r="N14467" i="3" s="1"/>
  <c r="M14459" i="3"/>
  <c r="N14459" i="3" s="1"/>
  <c r="M14451" i="3"/>
  <c r="N14451" i="3" s="1"/>
  <c r="M14443" i="3"/>
  <c r="N14443" i="3" s="1"/>
  <c r="M14435" i="3"/>
  <c r="N14435" i="3" s="1"/>
  <c r="M14427" i="3"/>
  <c r="N14427" i="3" s="1"/>
  <c r="M14419" i="3"/>
  <c r="N14419" i="3" s="1"/>
  <c r="M14411" i="3"/>
  <c r="N14411" i="3" s="1"/>
  <c r="M14403" i="3"/>
  <c r="N14403" i="3" s="1"/>
  <c r="M14395" i="3"/>
  <c r="N14395" i="3" s="1"/>
  <c r="M14387" i="3"/>
  <c r="N14387" i="3" s="1"/>
  <c r="M14379" i="3"/>
  <c r="N14379" i="3" s="1"/>
  <c r="M14371" i="3"/>
  <c r="N14371" i="3" s="1"/>
  <c r="M14363" i="3"/>
  <c r="N14363" i="3" s="1"/>
  <c r="M14355" i="3"/>
  <c r="N14355" i="3" s="1"/>
  <c r="M14347" i="3"/>
  <c r="N14347" i="3" s="1"/>
  <c r="M14339" i="3"/>
  <c r="N14339" i="3" s="1"/>
  <c r="M14331" i="3"/>
  <c r="N14331" i="3" s="1"/>
  <c r="M14323" i="3"/>
  <c r="N14323" i="3" s="1"/>
  <c r="M14315" i="3"/>
  <c r="N14315" i="3" s="1"/>
  <c r="M14307" i="3"/>
  <c r="N14307" i="3" s="1"/>
  <c r="M14299" i="3"/>
  <c r="N14299" i="3" s="1"/>
  <c r="M14291" i="3"/>
  <c r="N14291" i="3" s="1"/>
  <c r="M14283" i="3"/>
  <c r="N14283" i="3" s="1"/>
  <c r="M14275" i="3"/>
  <c r="N14275" i="3" s="1"/>
  <c r="M14267" i="3"/>
  <c r="N14267" i="3" s="1"/>
  <c r="M14259" i="3"/>
  <c r="N14259" i="3" s="1"/>
  <c r="M14251" i="3"/>
  <c r="N14251" i="3" s="1"/>
  <c r="M14243" i="3"/>
  <c r="N14243" i="3" s="1"/>
  <c r="M14235" i="3"/>
  <c r="N14235" i="3" s="1"/>
  <c r="M14227" i="3"/>
  <c r="N14227" i="3" s="1"/>
  <c r="M14219" i="3"/>
  <c r="N14219" i="3" s="1"/>
  <c r="M14211" i="3"/>
  <c r="N14211" i="3" s="1"/>
  <c r="M14203" i="3"/>
  <c r="N14203" i="3" s="1"/>
  <c r="M14195" i="3"/>
  <c r="N14195" i="3" s="1"/>
  <c r="M14187" i="3"/>
  <c r="N14187" i="3" s="1"/>
  <c r="M14179" i="3"/>
  <c r="N14179" i="3" s="1"/>
  <c r="M14171" i="3"/>
  <c r="N14171" i="3" s="1"/>
  <c r="M14163" i="3"/>
  <c r="N14163" i="3" s="1"/>
  <c r="M14155" i="3"/>
  <c r="N14155" i="3" s="1"/>
  <c r="M14149" i="3"/>
  <c r="N14149" i="3" s="1"/>
  <c r="M14144" i="3"/>
  <c r="N14144" i="3" s="1"/>
  <c r="M14133" i="3"/>
  <c r="N14133" i="3" s="1"/>
  <c r="M14128" i="3"/>
  <c r="N14128" i="3" s="1"/>
  <c r="M14117" i="3"/>
  <c r="N14117" i="3" s="1"/>
  <c r="M14112" i="3"/>
  <c r="N14112" i="3" s="1"/>
  <c r="M14101" i="3"/>
  <c r="N14101" i="3" s="1"/>
  <c r="M14082" i="3"/>
  <c r="N14082" i="3" s="1"/>
  <c r="M14071" i="3"/>
  <c r="N14071" i="3" s="1"/>
  <c r="M14050" i="3"/>
  <c r="N14050" i="3" s="1"/>
  <c r="M14039" i="3"/>
  <c r="N14039" i="3" s="1"/>
  <c r="M14018" i="3"/>
  <c r="N14018" i="3" s="1"/>
  <c r="M14007" i="3"/>
  <c r="N14007" i="3" s="1"/>
  <c r="M13986" i="3"/>
  <c r="N13986" i="3" s="1"/>
  <c r="M13975" i="3"/>
  <c r="N13975" i="3" s="1"/>
  <c r="M13954" i="3"/>
  <c r="N13954" i="3" s="1"/>
  <c r="M13943" i="3"/>
  <c r="N13943" i="3" s="1"/>
  <c r="M13922" i="3"/>
  <c r="N13922" i="3" s="1"/>
  <c r="M13911" i="3"/>
  <c r="N13911" i="3" s="1"/>
  <c r="M13890" i="3"/>
  <c r="N13890" i="3" s="1"/>
  <c r="M13879" i="3"/>
  <c r="N13879" i="3" s="1"/>
  <c r="M13858" i="3"/>
  <c r="N13858" i="3" s="1"/>
  <c r="M13847" i="3"/>
  <c r="N13847" i="3" s="1"/>
  <c r="M13826" i="3"/>
  <c r="N13826" i="3" s="1"/>
  <c r="M13815" i="3"/>
  <c r="N13815" i="3" s="1"/>
  <c r="M13794" i="3"/>
  <c r="N13794" i="3" s="1"/>
  <c r="M13783" i="3"/>
  <c r="N13783" i="3" s="1"/>
  <c r="M13762" i="3"/>
  <c r="N13762" i="3" s="1"/>
  <c r="M13751" i="3"/>
  <c r="N13751" i="3" s="1"/>
  <c r="M13730" i="3"/>
  <c r="N13730" i="3" s="1"/>
  <c r="M13719" i="3"/>
  <c r="N13719" i="3" s="1"/>
  <c r="M13698" i="3"/>
  <c r="N13698" i="3" s="1"/>
  <c r="M13687" i="3"/>
  <c r="N13687" i="3" s="1"/>
  <c r="M13666" i="3"/>
  <c r="N13666" i="3" s="1"/>
  <c r="M13655" i="3"/>
  <c r="N13655" i="3" s="1"/>
  <c r="M13634" i="3"/>
  <c r="N13634" i="3" s="1"/>
  <c r="M13623" i="3"/>
  <c r="N13623" i="3" s="1"/>
  <c r="M13602" i="3"/>
  <c r="N13602" i="3" s="1"/>
  <c r="M13591" i="3"/>
  <c r="N13591" i="3" s="1"/>
  <c r="M13570" i="3"/>
  <c r="N13570" i="3" s="1"/>
  <c r="M13559" i="3"/>
  <c r="N13559" i="3" s="1"/>
  <c r="M13538" i="3"/>
  <c r="N13538" i="3" s="1"/>
  <c r="M13527" i="3"/>
  <c r="N13527" i="3" s="1"/>
  <c r="M13506" i="3"/>
  <c r="N13506" i="3" s="1"/>
  <c r="M13495" i="3"/>
  <c r="N13495" i="3" s="1"/>
  <c r="M13474" i="3"/>
  <c r="N13474" i="3" s="1"/>
  <c r="M13463" i="3"/>
  <c r="N13463" i="3" s="1"/>
  <c r="M13442" i="3"/>
  <c r="N13442" i="3" s="1"/>
  <c r="M13431" i="3"/>
  <c r="N13431" i="3" s="1"/>
  <c r="M13410" i="3"/>
  <c r="N13410" i="3" s="1"/>
  <c r="M13399" i="3"/>
  <c r="N13399" i="3" s="1"/>
  <c r="M13378" i="3"/>
  <c r="N13378" i="3" s="1"/>
  <c r="M13367" i="3"/>
  <c r="N13367" i="3" s="1"/>
  <c r="M13346" i="3"/>
  <c r="N13346" i="3" s="1"/>
  <c r="M13335" i="3"/>
  <c r="N13335" i="3" s="1"/>
  <c r="M13314" i="3"/>
  <c r="N13314" i="3" s="1"/>
  <c r="M13303" i="3"/>
  <c r="N13303" i="3" s="1"/>
  <c r="M13282" i="3"/>
  <c r="N13282" i="3" s="1"/>
  <c r="M13271" i="3"/>
  <c r="N13271" i="3" s="1"/>
  <c r="M13250" i="3"/>
  <c r="N13250" i="3" s="1"/>
  <c r="M13239" i="3"/>
  <c r="N13239" i="3" s="1"/>
  <c r="M13218" i="3"/>
  <c r="N13218" i="3" s="1"/>
  <c r="M13207" i="3"/>
  <c r="N13207" i="3" s="1"/>
  <c r="M13186" i="3"/>
  <c r="N13186" i="3" s="1"/>
  <c r="M13175" i="3"/>
  <c r="N13175" i="3" s="1"/>
  <c r="M13154" i="3"/>
  <c r="N13154" i="3" s="1"/>
  <c r="M13143" i="3"/>
  <c r="N13143" i="3" s="1"/>
  <c r="M13122" i="3"/>
  <c r="N13122" i="3" s="1"/>
  <c r="M13111" i="3"/>
  <c r="N13111" i="3" s="1"/>
  <c r="M13090" i="3"/>
  <c r="N13090" i="3" s="1"/>
  <c r="M13079" i="3"/>
  <c r="N13079" i="3" s="1"/>
  <c r="M13058" i="3"/>
  <c r="N13058" i="3" s="1"/>
  <c r="M13047" i="3"/>
  <c r="N13047" i="3" s="1"/>
  <c r="M13026" i="3"/>
  <c r="N13026" i="3" s="1"/>
  <c r="M13015" i="3"/>
  <c r="N13015" i="3" s="1"/>
  <c r="M12994" i="3"/>
  <c r="N12994" i="3" s="1"/>
  <c r="M12983" i="3"/>
  <c r="N12983" i="3" s="1"/>
  <c r="M12962" i="3"/>
  <c r="N12962" i="3" s="1"/>
  <c r="M12951" i="3"/>
  <c r="N12951" i="3" s="1"/>
  <c r="M12930" i="3"/>
  <c r="N12930" i="3" s="1"/>
  <c r="M12919" i="3"/>
  <c r="N12919" i="3" s="1"/>
  <c r="M12898" i="3"/>
  <c r="N12898" i="3" s="1"/>
  <c r="M12887" i="3"/>
  <c r="N12887" i="3" s="1"/>
  <c r="M12866" i="3"/>
  <c r="N12866" i="3" s="1"/>
  <c r="M12855" i="3"/>
  <c r="N12855" i="3" s="1"/>
  <c r="M12834" i="3"/>
  <c r="N12834" i="3" s="1"/>
  <c r="M12823" i="3"/>
  <c r="N12823" i="3" s="1"/>
  <c r="M12807" i="3"/>
  <c r="N12807" i="3" s="1"/>
  <c r="M12786" i="3"/>
  <c r="N12786" i="3" s="1"/>
  <c r="M12743" i="3"/>
  <c r="N12743" i="3" s="1"/>
  <c r="M12722" i="3"/>
  <c r="N12722" i="3" s="1"/>
  <c r="M12679" i="3"/>
  <c r="N12679" i="3" s="1"/>
  <c r="M12658" i="3"/>
  <c r="N12658" i="3" s="1"/>
  <c r="M12615" i="3"/>
  <c r="N12615" i="3" s="1"/>
  <c r="M12594" i="3"/>
  <c r="N12594" i="3" s="1"/>
  <c r="M12551" i="3"/>
  <c r="N12551" i="3" s="1"/>
  <c r="M12530" i="3"/>
  <c r="N12530" i="3" s="1"/>
  <c r="M12486" i="3"/>
  <c r="N12486" i="3" s="1"/>
  <c r="M12443" i="3"/>
  <c r="N12443" i="3" s="1"/>
  <c r="M12358" i="3"/>
  <c r="N12358" i="3" s="1"/>
  <c r="M12315" i="3"/>
  <c r="N12315" i="3" s="1"/>
  <c r="M12265" i="3"/>
  <c r="N12265" i="3" s="1"/>
  <c r="M12208" i="3"/>
  <c r="N12208" i="3" s="1"/>
  <c r="M12151" i="3"/>
  <c r="N12151" i="3" s="1"/>
  <c r="M12094" i="3"/>
  <c r="N12094" i="3" s="1"/>
  <c r="M12037" i="3"/>
  <c r="N12037" i="3" s="1"/>
  <c r="M11980" i="3"/>
  <c r="N11980" i="3" s="1"/>
  <c r="M11867" i="3"/>
  <c r="N11867" i="3" s="1"/>
  <c r="M11810" i="3"/>
  <c r="N11810" i="3" s="1"/>
  <c r="M11753" i="3"/>
  <c r="N11753" i="3" s="1"/>
  <c r="M11696" i="3"/>
  <c r="N11696" i="3" s="1"/>
  <c r="M11639" i="3"/>
  <c r="N11639" i="3" s="1"/>
  <c r="M11582" i="3"/>
  <c r="N11582" i="3" s="1"/>
  <c r="M11525" i="3"/>
  <c r="N11525" i="3" s="1"/>
  <c r="M11468" i="3"/>
  <c r="N11468" i="3" s="1"/>
  <c r="M11355" i="3"/>
  <c r="N11355" i="3" s="1"/>
  <c r="M11298" i="3"/>
  <c r="N11298" i="3" s="1"/>
  <c r="M11241" i="3"/>
  <c r="N11241" i="3" s="1"/>
  <c r="M11184" i="3"/>
  <c r="N11184" i="3" s="1"/>
  <c r="M11127" i="3"/>
  <c r="N11127" i="3" s="1"/>
  <c r="M11070" i="3"/>
  <c r="N11070" i="3" s="1"/>
  <c r="M11013" i="3"/>
  <c r="N11013" i="3" s="1"/>
  <c r="M10956" i="3"/>
  <c r="N10956" i="3" s="1"/>
  <c r="M10843" i="3"/>
  <c r="N10843" i="3" s="1"/>
  <c r="M10743" i="3"/>
  <c r="N10743" i="3" s="1"/>
  <c r="M10629" i="3"/>
  <c r="N10629" i="3" s="1"/>
  <c r="P144" i="2"/>
  <c r="P145" i="2"/>
  <c r="P146" i="2"/>
  <c r="P147" i="2"/>
  <c r="P148" i="2"/>
  <c r="P149" i="2"/>
  <c r="P150" i="2"/>
  <c r="P151" i="2"/>
  <c r="P152" i="2"/>
  <c r="P153" i="2"/>
  <c r="P154" i="2"/>
  <c r="P155" i="2"/>
  <c r="P156" i="2"/>
  <c r="P157" i="2"/>
  <c r="P158" i="2"/>
  <c r="P159" i="2"/>
  <c r="P160" i="2"/>
  <c r="P161" i="2"/>
  <c r="P162" i="2"/>
  <c r="P163" i="2"/>
  <c r="P164" i="2"/>
  <c r="P165" i="2"/>
  <c r="P166" i="2"/>
  <c r="P167" i="2"/>
  <c r="P168" i="2"/>
  <c r="P169" i="2"/>
  <c r="P170" i="2"/>
  <c r="P171" i="2"/>
  <c r="P172" i="2"/>
  <c r="P173" i="2"/>
  <c r="P174" i="2"/>
  <c r="P175" i="2"/>
  <c r="P176" i="2"/>
  <c r="P177" i="2"/>
  <c r="P178" i="2"/>
  <c r="P179" i="2"/>
  <c r="P180" i="2"/>
  <c r="P181" i="2"/>
  <c r="P182" i="2"/>
  <c r="P183" i="2"/>
  <c r="P184" i="2"/>
  <c r="P185" i="2"/>
  <c r="P186" i="2"/>
  <c r="P187" i="2"/>
  <c r="P188" i="2"/>
  <c r="P189" i="2"/>
  <c r="P190" i="2"/>
  <c r="P191" i="2"/>
  <c r="P192" i="2"/>
  <c r="P193" i="2"/>
  <c r="P194" i="2"/>
  <c r="P195" i="2"/>
  <c r="P196" i="2"/>
  <c r="P197" i="2"/>
  <c r="P198" i="2"/>
  <c r="P199" i="2"/>
  <c r="P200" i="2"/>
  <c r="P201" i="2"/>
  <c r="P202" i="2"/>
  <c r="P203" i="2"/>
  <c r="P204" i="2"/>
  <c r="P205" i="2"/>
  <c r="P206" i="2"/>
  <c r="P207" i="2"/>
  <c r="P208" i="2"/>
  <c r="P209" i="2"/>
  <c r="P210" i="2"/>
  <c r="P211" i="2"/>
  <c r="F157" i="3" l="1"/>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I153" i="2"/>
  <c r="I154" i="2"/>
  <c r="I155" i="2"/>
  <c r="I156" i="2"/>
  <c r="I157" i="2"/>
  <c r="I158" i="2"/>
  <c r="I159" i="2"/>
  <c r="I160" i="2"/>
  <c r="D164" i="3" s="1"/>
  <c r="I161" i="2"/>
  <c r="I162" i="2"/>
  <c r="D166" i="3" s="1"/>
  <c r="I163" i="2"/>
  <c r="I164" i="2"/>
  <c r="I165" i="2"/>
  <c r="I166" i="2"/>
  <c r="D170" i="3" s="1"/>
  <c r="I167" i="2"/>
  <c r="I168" i="2"/>
  <c r="D172" i="3" s="1"/>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D214" i="3" l="1"/>
  <c r="D171" i="3"/>
  <c r="D167" i="3"/>
  <c r="D163" i="3"/>
  <c r="D161" i="3"/>
  <c r="D159" i="3"/>
  <c r="D157" i="3"/>
  <c r="D213" i="3"/>
  <c r="D211" i="3"/>
  <c r="D209" i="3"/>
  <c r="D207" i="3"/>
  <c r="D205" i="3"/>
  <c r="D203" i="3"/>
  <c r="D201" i="3"/>
  <c r="D199" i="3"/>
  <c r="D195" i="3"/>
  <c r="D193" i="3"/>
  <c r="D191" i="3"/>
  <c r="D212" i="3"/>
  <c r="D206" i="3"/>
  <c r="D210" i="3"/>
  <c r="D208" i="3"/>
  <c r="D204" i="3"/>
  <c r="D202" i="3"/>
  <c r="D200" i="3"/>
  <c r="D198" i="3"/>
  <c r="D196" i="3"/>
  <c r="D194" i="3"/>
  <c r="D192" i="3"/>
  <c r="D162" i="3"/>
  <c r="D186" i="3"/>
  <c r="D184" i="3"/>
  <c r="D183" i="3"/>
  <c r="D182" i="3"/>
  <c r="D181" i="3"/>
  <c r="D180" i="3"/>
  <c r="D178" i="3"/>
  <c r="D175" i="3"/>
  <c r="D174" i="3"/>
  <c r="D173" i="3"/>
  <c r="D169" i="3"/>
  <c r="D165" i="3"/>
  <c r="D215"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I144" i="2"/>
  <c r="I145" i="2"/>
  <c r="I146" i="2"/>
  <c r="I147" i="2"/>
  <c r="I148" i="2"/>
  <c r="I149" i="2"/>
  <c r="I150" i="2"/>
  <c r="I151" i="2"/>
  <c r="I152" i="2"/>
  <c r="D156" i="3" l="1"/>
  <c r="D154" i="3"/>
  <c r="D152" i="3"/>
  <c r="D150" i="3"/>
  <c r="D153" i="3"/>
  <c r="D151" i="3"/>
  <c r="D149" i="3"/>
  <c r="D148" i="3"/>
  <c r="P113" i="2"/>
  <c r="P114" i="2"/>
  <c r="P115" i="2"/>
  <c r="P116" i="2"/>
  <c r="P117" i="2"/>
  <c r="P118" i="2"/>
  <c r="P119" i="2"/>
  <c r="P120" i="2"/>
  <c r="P121" i="2"/>
  <c r="P122" i="2"/>
  <c r="P123" i="2"/>
  <c r="P124" i="2"/>
  <c r="P125" i="2"/>
  <c r="P126" i="2"/>
  <c r="P127" i="2"/>
  <c r="P128" i="2"/>
  <c r="P129" i="2"/>
  <c r="P130" i="2"/>
  <c r="P131" i="2"/>
  <c r="P132" i="2"/>
  <c r="P133" i="2"/>
  <c r="P134" i="2"/>
  <c r="P135" i="2"/>
  <c r="P136" i="2"/>
  <c r="P137" i="2"/>
  <c r="P138" i="2"/>
  <c r="P139" i="2"/>
  <c r="P140" i="2"/>
  <c r="P141" i="2"/>
  <c r="P142" i="2"/>
  <c r="P143" i="2"/>
  <c r="I3" i="2"/>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2" i="2"/>
  <c r="D144" i="3" l="1"/>
  <c r="D142" i="3"/>
  <c r="D140" i="3"/>
  <c r="D138" i="3"/>
  <c r="D136" i="3"/>
  <c r="D134" i="3"/>
  <c r="D132" i="3"/>
  <c r="D130" i="3"/>
  <c r="D128" i="3"/>
  <c r="D126" i="3"/>
  <c r="D124" i="3"/>
  <c r="D122" i="3"/>
  <c r="D118" i="3"/>
  <c r="D147" i="3"/>
  <c r="D145" i="3"/>
  <c r="D120" i="3"/>
  <c r="D143" i="3"/>
  <c r="D141" i="3"/>
  <c r="D137" i="3"/>
  <c r="D133" i="3"/>
  <c r="D129" i="3"/>
  <c r="D123" i="3"/>
  <c r="D119" i="3"/>
  <c r="D135" i="3"/>
  <c r="D131" i="3"/>
  <c r="D125" i="3"/>
  <c r="D121" i="3"/>
  <c r="D117" i="3"/>
  <c r="P7" i="3"/>
  <c r="P8" i="3"/>
  <c r="P9" i="3"/>
  <c r="P10" i="3"/>
  <c r="P11" i="3"/>
  <c r="P12" i="3"/>
  <c r="P13" i="3"/>
  <c r="P6" i="3"/>
  <c r="F7" i="3"/>
  <c r="F8" i="3"/>
  <c r="F9" i="3"/>
  <c r="F10" i="3"/>
  <c r="F11" i="3"/>
  <c r="F13" i="3"/>
  <c r="F14" i="3"/>
  <c r="F15" i="3"/>
  <c r="F16" i="3"/>
  <c r="F17" i="3"/>
  <c r="F18" i="3"/>
  <c r="F19" i="3"/>
  <c r="F20" i="3"/>
  <c r="F21"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6" i="3"/>
  <c r="P3" i="2"/>
  <c r="P4" i="2"/>
  <c r="P5"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D92" i="3"/>
  <c r="P88" i="2"/>
  <c r="P89" i="2"/>
  <c r="D94" i="3"/>
  <c r="P90" i="2"/>
  <c r="D95" i="3"/>
  <c r="P91" i="2"/>
  <c r="D96" i="3"/>
  <c r="P92" i="2"/>
  <c r="P93" i="2"/>
  <c r="P94" i="2"/>
  <c r="D99" i="3"/>
  <c r="P95" i="2"/>
  <c r="D100" i="3"/>
  <c r="P96" i="2"/>
  <c r="P97" i="2"/>
  <c r="D102" i="3"/>
  <c r="P98" i="2"/>
  <c r="D103" i="3"/>
  <c r="P99" i="2"/>
  <c r="D104" i="3"/>
  <c r="P100" i="2"/>
  <c r="D105" i="3"/>
  <c r="P101" i="2"/>
  <c r="P102" i="2"/>
  <c r="D107" i="3"/>
  <c r="P103" i="2"/>
  <c r="D108" i="3"/>
  <c r="P104" i="2"/>
  <c r="D109" i="3"/>
  <c r="P105" i="2"/>
  <c r="D110" i="3"/>
  <c r="P106" i="2"/>
  <c r="P107" i="2"/>
  <c r="D112" i="3"/>
  <c r="P108" i="2"/>
  <c r="D113" i="3"/>
  <c r="P109" i="2"/>
  <c r="P110" i="2"/>
  <c r="P111" i="2"/>
  <c r="D116" i="3"/>
  <c r="P112" i="2"/>
  <c r="C15" i="4" l="1"/>
  <c r="C14" i="4"/>
  <c r="C13" i="4"/>
  <c r="C12" i="4"/>
  <c r="D81" i="3"/>
  <c r="D73" i="3"/>
  <c r="D77" i="3"/>
  <c r="D69" i="3"/>
  <c r="D91" i="3"/>
  <c r="D83" i="3"/>
  <c r="D75" i="3"/>
  <c r="D87" i="3"/>
  <c r="D71" i="3"/>
  <c r="D57" i="3"/>
  <c r="D53" i="3"/>
  <c r="D49" i="3"/>
  <c r="D45" i="3"/>
  <c r="D41" i="3"/>
  <c r="D37" i="3"/>
  <c r="D33" i="3"/>
  <c r="D29" i="3"/>
  <c r="D25" i="3"/>
  <c r="D21" i="3"/>
  <c r="D86" i="3"/>
  <c r="D82" i="3"/>
  <c r="D78" i="3"/>
  <c r="D70" i="3"/>
  <c r="D60" i="3"/>
  <c r="D52" i="3"/>
  <c r="D48" i="3"/>
  <c r="D44" i="3"/>
  <c r="D40" i="3"/>
  <c r="D36" i="3"/>
  <c r="D32" i="3"/>
  <c r="D24" i="3"/>
  <c r="D20" i="3"/>
  <c r="D18" i="3"/>
  <c r="D16" i="3"/>
  <c r="D14" i="3"/>
  <c r="D12" i="3"/>
  <c r="F12" i="3"/>
  <c r="D10" i="3"/>
  <c r="D8" i="3"/>
  <c r="D58" i="3"/>
  <c r="D54" i="3"/>
  <c r="D46" i="3"/>
  <c r="D42" i="3"/>
  <c r="D38" i="3"/>
  <c r="D34" i="3"/>
  <c r="D30" i="3"/>
  <c r="D26" i="3"/>
  <c r="F22" i="3"/>
  <c r="D88" i="3"/>
  <c r="D84" i="3"/>
  <c r="D80" i="3"/>
  <c r="D76" i="3"/>
  <c r="D72" i="3"/>
  <c r="D68" i="3"/>
  <c r="D65" i="3"/>
  <c r="D61" i="3"/>
  <c r="D55" i="3"/>
  <c r="D43" i="3"/>
  <c r="D39" i="3"/>
  <c r="D31" i="3"/>
  <c r="D27" i="3"/>
  <c r="D23" i="3"/>
  <c r="F23" i="3"/>
  <c r="D17" i="3"/>
  <c r="D15" i="3"/>
  <c r="D11" i="3"/>
  <c r="D9" i="3"/>
  <c r="D7" i="3"/>
  <c r="P2" i="2"/>
  <c r="H3" i="4" s="1"/>
  <c r="C11" i="4"/>
  <c r="C10" i="4"/>
  <c r="C9" i="4"/>
  <c r="F10" i="4" l="1"/>
  <c r="F11" i="4"/>
  <c r="F12" i="4"/>
  <c r="F13" i="4"/>
  <c r="F14" i="4"/>
  <c r="F15" i="4"/>
  <c r="F9" i="4"/>
  <c r="E6" i="4"/>
  <c r="E3" i="4"/>
  <c r="B3" i="4"/>
  <c r="J6" i="4"/>
  <c r="J3" i="4" s="1"/>
  <c r="L3" i="4" s="1"/>
  <c r="H6" i="4" l="1"/>
  <c r="C16" i="4" s="1"/>
  <c r="F16" i="4"/>
  <c r="B6" i="4"/>
  <c r="G10" i="4"/>
  <c r="H10" i="4" s="1"/>
  <c r="G12" i="4"/>
  <c r="H12" i="4" s="1"/>
  <c r="G14" i="4"/>
  <c r="H14" i="4" s="1"/>
  <c r="G9" i="4"/>
  <c r="H9" i="4" s="1"/>
  <c r="G11" i="4"/>
  <c r="H11" i="4" s="1"/>
  <c r="G13" i="4"/>
  <c r="H13" i="4" s="1"/>
  <c r="G15" i="4"/>
  <c r="H15" i="4" s="1"/>
  <c r="H16" i="4" l="1"/>
  <c r="J9" i="4" s="1"/>
  <c r="N9" i="4" s="1"/>
  <c r="L9" i="4" s="1"/>
  <c r="G16" i="4"/>
</calcChain>
</file>

<file path=xl/sharedStrings.xml><?xml version="1.0" encoding="utf-8"?>
<sst xmlns="http://schemas.openxmlformats.org/spreadsheetml/2006/main" count="62095" uniqueCount="15170">
  <si>
    <t>Celkové způsobilé výdaje projektu (CZV) v Kč</t>
  </si>
  <si>
    <t>Požadovaná míra podpory % CZV (maximální výše je 80 %; udává se jedna hodnota pro celý projekt nehledě na kategorii a typ AM)</t>
  </si>
  <si>
    <t>Úroveň adresního místa</t>
  </si>
  <si>
    <t>Kategorie ZSJ</t>
  </si>
  <si>
    <t>Bude ZSJ projektem dotčena?</t>
  </si>
  <si>
    <t>Výsledné procento pokrytí ZSJ (výchozí + pokrytí projektem)</t>
  </si>
  <si>
    <t xml:space="preserve">Chci povýšit ZSJ na kategorii B </t>
  </si>
  <si>
    <t>Výsledné procento pokrytí ZSJ (výchozí + pokrytí projektem) při povýšení na B</t>
  </si>
  <si>
    <t>Kód ZSJ</t>
  </si>
  <si>
    <t>Kód AM</t>
  </si>
  <si>
    <t>Název AM</t>
  </si>
  <si>
    <t>Kategorie AM</t>
  </si>
  <si>
    <t>Chci pokrýt dané AM?</t>
  </si>
  <si>
    <t>Počet budovaných disponibilních přípojek</t>
  </si>
  <si>
    <t>Typ adresního místa</t>
  </si>
  <si>
    <t>III. Kolo VK</t>
  </si>
  <si>
    <t>Běžně dostupná rychlost</t>
  </si>
  <si>
    <t>Intervenční oblast (NIO)</t>
  </si>
  <si>
    <t>Celkový počet ZSJ v IO</t>
  </si>
  <si>
    <t>Průměrná požadovaná dotace na přípojku v Kč</t>
  </si>
  <si>
    <r>
      <t xml:space="preserve">Váhový koeficient průměrné požadované dotace na přípojku - </t>
    </r>
    <r>
      <rPr>
        <b/>
        <sz val="11"/>
        <color theme="1"/>
        <rFont val="Calibri"/>
        <family val="2"/>
        <charset val="238"/>
        <scheme val="minor"/>
      </rPr>
      <t>VKD</t>
    </r>
  </si>
  <si>
    <t>Celkový počet ZSJ vybraných k pokrytí</t>
  </si>
  <si>
    <t>Celkový počet AM vybraných k pokrytí</t>
  </si>
  <si>
    <t>Celkový počet budovaných disponibilních přípojek</t>
  </si>
  <si>
    <t>Typ a počet PAM</t>
  </si>
  <si>
    <t>Počet PAM dle rychlosti</t>
  </si>
  <si>
    <t>Relativní pokrytí PAM dle kategorie technického řešení</t>
  </si>
  <si>
    <r>
      <t xml:space="preserve">Váhový koeficient technické úrovně - </t>
    </r>
    <r>
      <rPr>
        <b/>
        <sz val="11"/>
        <color theme="1"/>
        <rFont val="Calibri"/>
        <family val="2"/>
        <charset val="238"/>
        <scheme val="minor"/>
      </rPr>
      <t>VKT</t>
    </r>
  </si>
  <si>
    <t>Hodnota efektivního pokrytí v %</t>
  </si>
  <si>
    <t>Celkový počet bodů za část C1</t>
  </si>
  <si>
    <t>OBAM</t>
  </si>
  <si>
    <t>SOCAM</t>
  </si>
  <si>
    <t>kat A; 1 Gb/s symetricky pro OBAM/SOCAM/OVMAM</t>
  </si>
  <si>
    <t>OVMAM</t>
  </si>
  <si>
    <t>kat A; 1 Gb/s / 200 Mb/s pro OBAM/SOCAM/OVMAM</t>
  </si>
  <si>
    <t>v kategorii A</t>
  </si>
  <si>
    <t>kat B; 1 Gb/s symetricky pro OBAM</t>
  </si>
  <si>
    <t>v kategorii B</t>
  </si>
  <si>
    <t>kat B; 1 Gb/s symetricky pro SOCAM/OVMAM</t>
  </si>
  <si>
    <t>v kategorii C</t>
  </si>
  <si>
    <t>kat B; 1 Gb/s / 200 Mb/s pro OBAM</t>
  </si>
  <si>
    <t>mimo kategorii (nezpůsobilé)</t>
  </si>
  <si>
    <t>kat C; 1 Gb/s symetricky pro SOCAM/OVMAM</t>
  </si>
  <si>
    <t>kontrola (nezpůsobilé nepřevyšují způsobilé)</t>
  </si>
  <si>
    <t>IO</t>
  </si>
  <si>
    <t>výčet ZSJ v IO</t>
  </si>
  <si>
    <t>ID ZSJ</t>
  </si>
  <si>
    <t>počet všech AM</t>
  </si>
  <si>
    <t>kat ZSJ</t>
  </si>
  <si>
    <t>počet všech OBAM+SOCAM+OVMAM</t>
  </si>
  <si>
    <t>počet nepokrytých AM (k dispozici pro pokrytí) bez povýšení na B</t>
  </si>
  <si>
    <t>nezpůsobilé</t>
  </si>
  <si>
    <t>pokryto projektem počet AM</t>
  </si>
  <si>
    <t>Výsledné procento pokrytí ZSJ (výchozí + pokrytí projektem) - zůstává na A</t>
  </si>
  <si>
    <t>Výsledné procento pokrytí ZSJ (výchozí + pokrytí projektem) - povýšení na B</t>
  </si>
  <si>
    <t>Objekt</t>
  </si>
  <si>
    <t>Výběr A/N</t>
  </si>
  <si>
    <t>podmíněný výběr</t>
  </si>
  <si>
    <t>Rychlost</t>
  </si>
  <si>
    <t>VKT</t>
  </si>
  <si>
    <t>Povýšení</t>
  </si>
  <si>
    <t>Načítání k celkovému počtu</t>
  </si>
  <si>
    <t>Úroveň ZSJ</t>
  </si>
  <si>
    <t>Bude ZSJ projektem dotčena</t>
  </si>
  <si>
    <t>A</t>
  </si>
  <si>
    <t>Informativní</t>
  </si>
  <si>
    <t>N</t>
  </si>
  <si>
    <t>kategorieA</t>
  </si>
  <si>
    <t>informativní hodnota, že ZSJ spadá do kategorie A</t>
  </si>
  <si>
    <t>kategorieB</t>
  </si>
  <si>
    <t>informativní hodnota, že ZSJ spadá do kategorie B</t>
  </si>
  <si>
    <t>kategorieAB</t>
  </si>
  <si>
    <t>kategorieC</t>
  </si>
  <si>
    <t>informativní hodnota, že ZSJ spadá do kategorie C</t>
  </si>
  <si>
    <t>Chci povýšit ZSJ na kategorii B</t>
  </si>
  <si>
    <t>K vyplnění</t>
  </si>
  <si>
    <t>jen pokud ZSJ je označena kategorieAB, může zde žadatel vyplnit ANO; v takovém případě musí tuto ZSJ pokrýt za podmínek Kategorie B. V tom případě musí také přepsat hodnoty ve sloupci Kategorie AM na B</t>
  </si>
  <si>
    <t>Úroveň AM</t>
  </si>
  <si>
    <t>pokud je dané AM v ZSJ kategorieA, je v tomto sloupci AM označno A, a pokud jej žadatel chce pokrýt, musí jej pokrýt za podmínek kategorie A</t>
  </si>
  <si>
    <t>pokud je dané AM v ZSJ kategorieB, je v tomto sloupci AM označno B, a pokud jej žadatel chce pokrýt, musí jej pokrýt za podmínek kategorie B</t>
  </si>
  <si>
    <t>pokud je dané AM v ZSJ kategorieC, je v tomto sloupci AM označno C, a pokud jej žadatel chce pokrýt, musí jej pokrýt za podmínek kategorie C</t>
  </si>
  <si>
    <t>-</t>
  </si>
  <si>
    <t>adresní místo je podle svého typu nezpůsobilé</t>
  </si>
  <si>
    <t xml:space="preserve">Typ adresního místa </t>
  </si>
  <si>
    <t>již pokryté</t>
  </si>
  <si>
    <t>podle svého typu by byly způsobilé, ale jsou již pokryté, tedy nejsou k dispozici pro pokrytí, a nesmějí být pokryty ani "za své"</t>
  </si>
  <si>
    <t>nezpůsobilé - již pokryté</t>
  </si>
  <si>
    <t>podle svého typu jsou nezpůsobilé, a jsou již pokryté, tedy nejsou k dispozici pro pokrytí a nesmějí být pokryty ani "za své"</t>
  </si>
  <si>
    <t>nezpůsobilé - nepokryté</t>
  </si>
  <si>
    <t>podle svého typu jsou nezpůsobilé, a jsou nepokryté, tedy jsou k dispozici pro pokrytí a smějí  být pokryty "za své"</t>
  </si>
  <si>
    <t>podle svého typu jsou způsobilé, jsou nepokryté, tedy jsou k dispozici pro pokrytí s dotací</t>
  </si>
  <si>
    <t>ANO</t>
  </si>
  <si>
    <t>možnost pokrytí těchto AM podléhá výsledku III. Kola VK (viz kap. 9.3.3 Přílohy 4 Výzvy); pokyd uvažujet o jejich pokrytí, při podání Žádosti o podporu je potřeba označit ve sloupci "Chci pokrýt" jako ANO, později mohou být vyloučeny, ale ne doplněny</t>
  </si>
  <si>
    <t>(prázdné)</t>
  </si>
  <si>
    <t>Chci pokrýt dané AM</t>
  </si>
  <si>
    <t>uvádět pokud se projekt zavazuje dané AM pokrýt; AM bude započteno pouze, pokud je v tomto sloupci "ANO", všechny ostatní hodnoty budou označeny jako ne; pokud zde vyplníte ANO, automaticky se ve sloupci "Počet přípojek" předvyplní 1 přípojka</t>
  </si>
  <si>
    <t>NE</t>
  </si>
  <si>
    <t xml:space="preserve">nebudou zohledněny </t>
  </si>
  <si>
    <t>Počet budovaných přípojek</t>
  </si>
  <si>
    <t>Předvyplněno/K vyplnění</t>
  </si>
  <si>
    <t>vyplňuje se počet plánovaných disponibilních přípojek, které se projekt zavazuje zřídit; pokud ve sloupci "Chci pokrýt AM" není ANO, zde nesmí být vyplněno nic; pokud plánujete zřídit více než jednu přípojku na daném AM, je potřeb předvyplněnou hodnotu přepsat</t>
  </si>
  <si>
    <t xml:space="preserve">U všech AM k pokrytí žadatel musí vybrat hodnotu ze seznamu navázaného na kategorii AM. Hodnotu musí vybrat podle typu AM. U nezpůsobilých AM nelze vybrat nic. </t>
  </si>
  <si>
    <t>Název sloupce</t>
  </si>
  <si>
    <t>Nabídka</t>
  </si>
  <si>
    <t>Vysvětlivka</t>
  </si>
  <si>
    <t>Účel</t>
  </si>
  <si>
    <t xml:space="preserve">žadatel zde uvede celkové způsobilé výdaje projektu uvedené v rozpočtu projektu uvedeného v Žádosti.  </t>
  </si>
  <si>
    <t>pokud žadatel vyplnil ve sloupci Chci pokrýt AM hodnotu A alespoň u jednoho AM v dané ZSJ, zde se objeví A</t>
  </si>
  <si>
    <t>pokud žadatel nepokrývá žádné AM v dané ZSJ, je zde hodnota N</t>
  </si>
  <si>
    <t>procento pokrytí vypočtené ze způsobilých AM v dané ZSJ, vč. AM podléhajících III. Kolu veřejené konzultace.</t>
  </si>
  <si>
    <t>seznam</t>
  </si>
  <si>
    <t xml:space="preserve"> Výčet ZSJ v dané IO</t>
  </si>
  <si>
    <t>kat A, B, C; 10 Gb/s / 1 Gb/s pro SOCAM/OVMAM</t>
  </si>
  <si>
    <t>katA</t>
  </si>
  <si>
    <t>katB</t>
  </si>
  <si>
    <t>katC</t>
  </si>
  <si>
    <t>počet AM nezpůsobilých v A, ale způsobilých v B (tzn. Pokrytých 30) (součástí III.kola VK)</t>
  </si>
  <si>
    <t>výchozí pokrytí počet AM (typ AM "již pokryto")</t>
  </si>
  <si>
    <t xml:space="preserve">možnost povýšení na kategorii B </t>
  </si>
  <si>
    <t>počet nepokrytých AM (k dispozici pro pokrytí) s povýšením na B (také všech k pokrytí)</t>
  </si>
  <si>
    <t>Celkový počet bílých (nepokrytých) AM v IO</t>
  </si>
  <si>
    <t xml:space="preserve">výzva umožňuje míru podpory maximálně 80 % CZV. Žadatel však může požadovat nižší míru podpory, což se pozitivně promítne v bodovém hodnocení </t>
  </si>
  <si>
    <t>Procentuální pokrytí IO vybranými ZSJ</t>
  </si>
  <si>
    <t>Úrověň základní sídelní jednotky</t>
  </si>
  <si>
    <t>výpočet log
skrýt</t>
  </si>
  <si>
    <t>NIO5 Hořice - Nový Bydžov - Hradec Králové</t>
  </si>
  <si>
    <t>132926 Urbanice</t>
  </si>
  <si>
    <t>197432 Hradišťko II</t>
  </si>
  <si>
    <t>197459 Kundratice</t>
  </si>
  <si>
    <t>197467 Loukonosy</t>
  </si>
  <si>
    <t>197475 Zbraň</t>
  </si>
  <si>
    <t>323942 Pod Vinicí</t>
  </si>
  <si>
    <t>112861 Dvořiště</t>
  </si>
  <si>
    <t>54241 Chroustov</t>
  </si>
  <si>
    <t>26654 Dlouhopolsko</t>
  </si>
  <si>
    <t>53091 Nová Ves</t>
  </si>
  <si>
    <t>112879 Osek</t>
  </si>
  <si>
    <t>66915 Dubečno</t>
  </si>
  <si>
    <t>150681 Kamilov</t>
  </si>
  <si>
    <t>150690 Sloveč</t>
  </si>
  <si>
    <t>85316 Litíč</t>
  </si>
  <si>
    <t>85324 Nouzov</t>
  </si>
  <si>
    <t>38512 Hořenice</t>
  </si>
  <si>
    <t>197408 Vrchovnice</t>
  </si>
  <si>
    <t>77038 Stanovice</t>
  </si>
  <si>
    <t>168599 Na Vrchách</t>
  </si>
  <si>
    <t>168602 Řečice</t>
  </si>
  <si>
    <t>168637 Zdobín</t>
  </si>
  <si>
    <t>95206 Milovice u Hořic</t>
  </si>
  <si>
    <t>3816 Bezník</t>
  </si>
  <si>
    <t>7561 Borek</t>
  </si>
  <si>
    <t>7579 Želejov</t>
  </si>
  <si>
    <t>20729 Červená Třemešná</t>
  </si>
  <si>
    <t>20745 Jahodná</t>
  </si>
  <si>
    <t>166952 Vřesník</t>
  </si>
  <si>
    <t>154768 Nevratice</t>
  </si>
  <si>
    <t>139459 Rašín</t>
  </si>
  <si>
    <t>3131 Na Kopičáku</t>
  </si>
  <si>
    <t>3140 Obora</t>
  </si>
  <si>
    <t>126543 Piletice</t>
  </si>
  <si>
    <t>612 Babice</t>
  </si>
  <si>
    <t>621 Malé Babice</t>
  </si>
  <si>
    <t>892 Barchov</t>
  </si>
  <si>
    <t>2089 Benátky</t>
  </si>
  <si>
    <t>168262 Trnava</t>
  </si>
  <si>
    <t>193941 Budín</t>
  </si>
  <si>
    <t>193950 Zvíkov</t>
  </si>
  <si>
    <t>5975 Boharyně</t>
  </si>
  <si>
    <t>5983 Homyle</t>
  </si>
  <si>
    <t>24015 Čistěves</t>
  </si>
  <si>
    <t>27740 Dobřenice</t>
  </si>
  <si>
    <t>28169 Dohalice</t>
  </si>
  <si>
    <t>28177 Horní Dohalice</t>
  </si>
  <si>
    <t>133094 Probluz</t>
  </si>
  <si>
    <t>30040 Jehlice</t>
  </si>
  <si>
    <t>30058 Nový Přím</t>
  </si>
  <si>
    <t>39926 Hlušice</t>
  </si>
  <si>
    <t>197416 Želkovice</t>
  </si>
  <si>
    <t>197424 Žíželeves</t>
  </si>
  <si>
    <t>45365 Hořiněves</t>
  </si>
  <si>
    <t>58521 Jeřičky</t>
  </si>
  <si>
    <t>47325 Hrádek</t>
  </si>
  <si>
    <t>54780 Chudeřice</t>
  </si>
  <si>
    <t>63185 Káranice</t>
  </si>
  <si>
    <t>65421 Klamoš</t>
  </si>
  <si>
    <t>65439 Štít</t>
  </si>
  <si>
    <t>69833 Kosice</t>
  </si>
  <si>
    <t>69841 Kosičky</t>
  </si>
  <si>
    <t>74152 Michnovka</t>
  </si>
  <si>
    <t>77054 Kunčice</t>
  </si>
  <si>
    <t>49191 Hubenice</t>
  </si>
  <si>
    <t>81736 Želí</t>
  </si>
  <si>
    <t>84972 Lišice</t>
  </si>
  <si>
    <t>84981 Lišičky</t>
  </si>
  <si>
    <t>87637 Lovčice</t>
  </si>
  <si>
    <t>89214 Lhota</t>
  </si>
  <si>
    <t>89222 Lužany</t>
  </si>
  <si>
    <t>98264 Mokrovousy</t>
  </si>
  <si>
    <t>100960 Stračovská Lhota</t>
  </si>
  <si>
    <t>102211 Horní Neděliště</t>
  </si>
  <si>
    <t>102458 Komárov</t>
  </si>
  <si>
    <t>102466 Lubno</t>
  </si>
  <si>
    <t>151980 Sobětuš</t>
  </si>
  <si>
    <t>158984 Suchá</t>
  </si>
  <si>
    <t>171450 Tůně</t>
  </si>
  <si>
    <t>106399 Nové Město</t>
  </si>
  <si>
    <t>148342 Žantov</t>
  </si>
  <si>
    <t>110345 Levín</t>
  </si>
  <si>
    <t>110353 Olešnice</t>
  </si>
  <si>
    <t>113093 Osičky</t>
  </si>
  <si>
    <t>120910 Písek</t>
  </si>
  <si>
    <t>146919 Krásnice</t>
  </si>
  <si>
    <t>146935 Žižkovec</t>
  </si>
  <si>
    <t>137383 Račice nad Trotinou</t>
  </si>
  <si>
    <t>137766 Radíkovice</t>
  </si>
  <si>
    <t>138444 Nový Radostov</t>
  </si>
  <si>
    <t>138452 Starý Radostov</t>
  </si>
  <si>
    <t>141631 Roudnice</t>
  </si>
  <si>
    <t>147401 Sendražice</t>
  </si>
  <si>
    <t>300586 Na Drahách</t>
  </si>
  <si>
    <t>152625 Horní Černůtky</t>
  </si>
  <si>
    <t>154059 Stará Voda</t>
  </si>
  <si>
    <t>155764 Klenice</t>
  </si>
  <si>
    <t>155772 Stračov</t>
  </si>
  <si>
    <t>157589 Střezetice</t>
  </si>
  <si>
    <t>26620 Dlouhé Dvory</t>
  </si>
  <si>
    <t>161829 Syrovátka I</t>
  </si>
  <si>
    <t>125822 Popovice</t>
  </si>
  <si>
    <t>170755 Třesovice</t>
  </si>
  <si>
    <t>182150 Janovice</t>
  </si>
  <si>
    <t>182168 Kozojídky</t>
  </si>
  <si>
    <t>182184 Vinary</t>
  </si>
  <si>
    <t>51543 Chlum</t>
  </si>
  <si>
    <t>83925 Lípa</t>
  </si>
  <si>
    <t>197670 Kozojedy</t>
  </si>
  <si>
    <t>197688 Sekeřice</t>
  </si>
  <si>
    <t>1104 Bašnice</t>
  </si>
  <si>
    <t>1112 Zvínovská</t>
  </si>
  <si>
    <t>5932 Boháňka</t>
  </si>
  <si>
    <t>5941 Chloumek</t>
  </si>
  <si>
    <t>5959 Skála</t>
  </si>
  <si>
    <t>5967 Votuz</t>
  </si>
  <si>
    <t>166928 Tetín</t>
  </si>
  <si>
    <t>166936 Vidoň</t>
  </si>
  <si>
    <t>166944 Vlkanov</t>
  </si>
  <si>
    <t>17477 Cerekvice nad Bystřicí</t>
  </si>
  <si>
    <t>17485 Čenice 2. díl</t>
  </si>
  <si>
    <t>55697 Malé Výkleky</t>
  </si>
  <si>
    <t>23477 Liběšice</t>
  </si>
  <si>
    <t>27073 Dolní Dobrá Voda</t>
  </si>
  <si>
    <t>64289 Pravy</t>
  </si>
  <si>
    <t>76180 Křičeň</t>
  </si>
  <si>
    <t>137189 Němčice</t>
  </si>
  <si>
    <t>324418 U Kunětické hory</t>
  </si>
  <si>
    <t>143847 Černá u Bohdanče</t>
  </si>
  <si>
    <t>155373 Stéblová</t>
  </si>
  <si>
    <t>121801 Plch</t>
  </si>
  <si>
    <t>124516 Podůlšany</t>
  </si>
  <si>
    <t>28894 Dolní Černůtky</t>
  </si>
  <si>
    <t>58513 Jeřice</t>
  </si>
  <si>
    <t>197319 Neratov</t>
  </si>
  <si>
    <t>88811 Černín</t>
  </si>
  <si>
    <t>88820 Dobeš</t>
  </si>
  <si>
    <t>88838 Lukavec u Hořic</t>
  </si>
  <si>
    <t>88846 Paseky</t>
  </si>
  <si>
    <t>140511 Trotinka I</t>
  </si>
  <si>
    <t>140503 Rohoznice</t>
  </si>
  <si>
    <t>319881 Trotinka II</t>
  </si>
  <si>
    <t>176567 Valdov</t>
  </si>
  <si>
    <t>97268 Šárovcova Lhota</t>
  </si>
  <si>
    <t>97276 Tikov</t>
  </si>
  <si>
    <t>16101 Bukovina u Pecky</t>
  </si>
  <si>
    <t>146315 Hrobičany</t>
  </si>
  <si>
    <t>146331 Velešice</t>
  </si>
  <si>
    <t>137171 Kunětice</t>
  </si>
  <si>
    <t>154776 Staré Smrkovice</t>
  </si>
  <si>
    <t>5991 Puchlovice</t>
  </si>
  <si>
    <t>170127 Ostrov</t>
  </si>
  <si>
    <t>170135 Třebnouševes</t>
  </si>
  <si>
    <t>170143 Vinice</t>
  </si>
  <si>
    <t>173142 Brodek</t>
  </si>
  <si>
    <t>54259 Chroustov</t>
  </si>
  <si>
    <t>184667 Volanice</t>
  </si>
  <si>
    <t>92215 Máslojedy</t>
  </si>
  <si>
    <t>188344 Veselská Lhota</t>
  </si>
  <si>
    <t>196479 Dolní Hradíšťko</t>
  </si>
  <si>
    <t>196487 Hradíšťko</t>
  </si>
  <si>
    <t>196835 Židovice</t>
  </si>
  <si>
    <t>38504 Heřmanice</t>
  </si>
  <si>
    <t>181862 Chotěborky</t>
  </si>
  <si>
    <t>181871 Vilantice</t>
  </si>
  <si>
    <t>16128 Bukovka</t>
  </si>
  <si>
    <t>19569 Malá Čeperka</t>
  </si>
  <si>
    <t>331741 Malá Čeperka-průmyslová zóna</t>
  </si>
  <si>
    <t>48232 Hrobice</t>
  </si>
  <si>
    <t>55689 Chýšť</t>
  </si>
  <si>
    <t>64262 Kasalice</t>
  </si>
  <si>
    <t>134694 Přepychy</t>
  </si>
  <si>
    <t>137201 Zámeček</t>
  </si>
  <si>
    <t>140449 Rohovládova Bělá</t>
  </si>
  <si>
    <t>140520 Rohoznice</t>
  </si>
  <si>
    <t>331074 Rybitví-chemické závody</t>
  </si>
  <si>
    <t>152455 Sopřeč</t>
  </si>
  <si>
    <t>153061 Pohránov</t>
  </si>
  <si>
    <t>47333 Hrádek</t>
  </si>
  <si>
    <t>156311 Strašov</t>
  </si>
  <si>
    <t>173681 Újezd u Přelouče</t>
  </si>
  <si>
    <t>176958 Vápno</t>
  </si>
  <si>
    <t>183695 Vlčí Habřina</t>
  </si>
  <si>
    <t>184799 Voleč</t>
  </si>
  <si>
    <t>188476 Vyšehněvice</t>
  </si>
  <si>
    <t>194590 Žáravice</t>
  </si>
  <si>
    <t>197297 Dědek</t>
  </si>
  <si>
    <t>197327 V Dědku</t>
  </si>
  <si>
    <t>4138 Bílé Poličany</t>
  </si>
  <si>
    <t>31283 Velehrádek</t>
  </si>
  <si>
    <t>31291 Zálesí</t>
  </si>
  <si>
    <t>33375 Dubenec</t>
  </si>
  <si>
    <t>48992 Hřibojedy</t>
  </si>
  <si>
    <t>49000 Hvězda</t>
  </si>
  <si>
    <t>49018 Malé Hřibojedy</t>
  </si>
  <si>
    <t>77003 Kašov</t>
  </si>
  <si>
    <t>77011 Kuks</t>
  </si>
  <si>
    <t>77020 Nový Kašov</t>
  </si>
  <si>
    <t>79120 Lanžov</t>
  </si>
  <si>
    <t>79138 Lhotka</t>
  </si>
  <si>
    <t>79146 Miřejov</t>
  </si>
  <si>
    <t>79154 Sedlec</t>
  </si>
  <si>
    <t>83381 Libotov</t>
  </si>
  <si>
    <t>168611 Trotina</t>
  </si>
  <si>
    <t>169978 Třebihošť</t>
  </si>
  <si>
    <t>42731 Dolní Dehtov</t>
  </si>
  <si>
    <t>42749 Hliníky</t>
  </si>
  <si>
    <t>42757 Horní Dehtov</t>
  </si>
  <si>
    <t>42765 Chaloupky</t>
  </si>
  <si>
    <t>179833 Velký Vřešťov</t>
  </si>
  <si>
    <t>Urbanice, č. p. 1</t>
  </si>
  <si>
    <t>Urbanice, č. p. 2</t>
  </si>
  <si>
    <t>Urbanice, č. p. 3</t>
  </si>
  <si>
    <t>Urbanice, č. p. 4</t>
  </si>
  <si>
    <t>Urbanice, č. p. 5</t>
  </si>
  <si>
    <t>Urbanice, č. p. 6</t>
  </si>
  <si>
    <t>Urbanice, č. p. 7</t>
  </si>
  <si>
    <t>Urbanice, č. p. 8</t>
  </si>
  <si>
    <t>Urbanice, č. p. 9</t>
  </si>
  <si>
    <t>Urbanice, č. p. 10</t>
  </si>
  <si>
    <t>Urbanice, č. p. 11</t>
  </si>
  <si>
    <t>Urbanice, č. p. 12</t>
  </si>
  <si>
    <t>Urbanice, č. p. 13</t>
  </si>
  <si>
    <t>Urbanice, č. p. 14</t>
  </si>
  <si>
    <t>Urbanice, č. p. 15</t>
  </si>
  <si>
    <t>Urbanice, č. p. 16</t>
  </si>
  <si>
    <t>Urbanice, č. p. 17</t>
  </si>
  <si>
    <t>Urbanice, č. p. 18</t>
  </si>
  <si>
    <t>Urbanice, č. p. 19</t>
  </si>
  <si>
    <t>Urbanice, č. p. 20</t>
  </si>
  <si>
    <t>Urbanice, č. p. 21</t>
  </si>
  <si>
    <t>Urbanice, č. p. 22</t>
  </si>
  <si>
    <t>Urbanice, č. p. 23</t>
  </si>
  <si>
    <t>Urbanice, č. p. 24</t>
  </si>
  <si>
    <t>Urbanice, č. p. 25</t>
  </si>
  <si>
    <t>Urbanice, č. p. 26</t>
  </si>
  <si>
    <t>Urbanice, č. p. 27</t>
  </si>
  <si>
    <t>Urbanice, č. p. 29</t>
  </si>
  <si>
    <t>Urbanice, č. p. 30</t>
  </si>
  <si>
    <t>Urbanice, č. p. 31</t>
  </si>
  <si>
    <t>Urbanice, č. p. 32</t>
  </si>
  <si>
    <t>Urbanice, č. p. 33</t>
  </si>
  <si>
    <t>Urbanice, č. p. 34</t>
  </si>
  <si>
    <t>Urbanice, č. p. 35</t>
  </si>
  <si>
    <t>Urbanice, č. p. 36</t>
  </si>
  <si>
    <t>Urbanice, č. p. 37</t>
  </si>
  <si>
    <t>Urbanice, č. p. 38</t>
  </si>
  <si>
    <t>Urbanice, č. p. 39</t>
  </si>
  <si>
    <t>Urbanice, č. p. 40</t>
  </si>
  <si>
    <t>Urbanice, č. p. 41</t>
  </si>
  <si>
    <t>Urbanice, č. p. 42</t>
  </si>
  <si>
    <t>Urbanice, č. p. 43</t>
  </si>
  <si>
    <t>Urbanice, č. p. 44</t>
  </si>
  <si>
    <t>Urbanice, č. p. 45</t>
  </si>
  <si>
    <t>Urbanice, č. p. 46</t>
  </si>
  <si>
    <t>Urbanice, č. p. 47</t>
  </si>
  <si>
    <t>Urbanice, č. p. 48</t>
  </si>
  <si>
    <t>Urbanice, č. p. 49</t>
  </si>
  <si>
    <t>Urbanice, č. p. 50</t>
  </si>
  <si>
    <t>Urbanice, č. p. 51</t>
  </si>
  <si>
    <t>Urbanice, č. p. 52</t>
  </si>
  <si>
    <t>Urbanice, č. p. 53</t>
  </si>
  <si>
    <t>Urbanice, č. p. 54</t>
  </si>
  <si>
    <t>Urbanice, č. p. 55</t>
  </si>
  <si>
    <t>Urbanice, č. p. 56</t>
  </si>
  <si>
    <t>Urbanice, č. p. 57</t>
  </si>
  <si>
    <t>Urbanice, č. p. 58</t>
  </si>
  <si>
    <t>Urbanice, č. p. 59</t>
  </si>
  <si>
    <t>Urbanice, č. p. 60</t>
  </si>
  <si>
    <t>Urbanice, č. p. 61</t>
  </si>
  <si>
    <t>Urbanice, č. p. 62</t>
  </si>
  <si>
    <t>Urbanice, č. p. 63</t>
  </si>
  <si>
    <t>Urbanice, č. p. 64</t>
  </si>
  <si>
    <t>Urbanice, č. p. 65</t>
  </si>
  <si>
    <t>Urbanice, č. p. 66</t>
  </si>
  <si>
    <t>Urbanice, č. p. 67</t>
  </si>
  <si>
    <t>Urbanice, č. p. 68</t>
  </si>
  <si>
    <t>Urbanice, č. p. 69</t>
  </si>
  <si>
    <t>Urbanice, č. p. 70</t>
  </si>
  <si>
    <t>Urbanice, č. p. 71</t>
  </si>
  <si>
    <t>Urbanice, č. p. 72</t>
  </si>
  <si>
    <t>Urbanice, č. p. 73</t>
  </si>
  <si>
    <t>Urbanice, č. p. 74</t>
  </si>
  <si>
    <t>Urbanice, č. p. 75</t>
  </si>
  <si>
    <t>Urbanice, č. p. 76</t>
  </si>
  <si>
    <t>Urbanice, č. p. 77</t>
  </si>
  <si>
    <t>Urbanice, č. p. 78</t>
  </si>
  <si>
    <t>Urbanice, č. p. 79</t>
  </si>
  <si>
    <t>Urbanice, č. p. 80</t>
  </si>
  <si>
    <t>Urbanice, č. p. 81</t>
  </si>
  <si>
    <t>Urbanice, č. p. 82</t>
  </si>
  <si>
    <t>Urbanice, č. p. 83</t>
  </si>
  <si>
    <t>Urbanice, č. p. 84</t>
  </si>
  <si>
    <t>Urbanice, č. p. 85</t>
  </si>
  <si>
    <t>Urbanice, č. p. 86</t>
  </si>
  <si>
    <t>Urbanice, č. p. 87</t>
  </si>
  <si>
    <t>Urbanice, č. p. 88</t>
  </si>
  <si>
    <t>Urbanice, č. p. 89</t>
  </si>
  <si>
    <t>Urbanice, č. p. 90</t>
  </si>
  <si>
    <t>Urbanice, č. p. 91</t>
  </si>
  <si>
    <t>Urbanice, č. p. 92</t>
  </si>
  <si>
    <t>Urbanice, č. p. 94</t>
  </si>
  <si>
    <t>Urbanice, č. p. 95</t>
  </si>
  <si>
    <t>Urbanice, č. p. 99</t>
  </si>
  <si>
    <t>Urbanice, č. p. 100</t>
  </si>
  <si>
    <t>Urbanice, č. p. 97</t>
  </si>
  <si>
    <t>Urbanice, č. p. 98</t>
  </si>
  <si>
    <t>Urbanice, č. p. 93</t>
  </si>
  <si>
    <t>Urbanice, č. p. 101</t>
  </si>
  <si>
    <t>Urbanice, č. p. 96</t>
  </si>
  <si>
    <t>Urbanice, č. p. 102</t>
  </si>
  <si>
    <t>Urbanice, č. p. 103</t>
  </si>
  <si>
    <t>Urbanice, č. p. 104</t>
  </si>
  <si>
    <t>Urbanice, č. p. 105</t>
  </si>
  <si>
    <t>Urbanice, č. p. 106</t>
  </si>
  <si>
    <t>Urbanice, č. p. 107</t>
  </si>
  <si>
    <t>Urbanice, č. p. 108</t>
  </si>
  <si>
    <t>Urbanice, č. p. 109</t>
  </si>
  <si>
    <t>Urbanice, č. p. 110</t>
  </si>
  <si>
    <t>Urbanice, č. p. 111</t>
  </si>
  <si>
    <t>Žiželice - Hradišťko II, č. p. 1</t>
  </si>
  <si>
    <t>Žiželice - Hradišťko II, č. p. 2</t>
  </si>
  <si>
    <t>Žiželice - Hradišťko II, č. p. 3</t>
  </si>
  <si>
    <t>Žiželice - Hradišťko II, č. p. 4</t>
  </si>
  <si>
    <t>Žiželice - Hradišťko II, č. p. 5</t>
  </si>
  <si>
    <t>Žiželice - Hradišťko II, č. p. 6</t>
  </si>
  <si>
    <t>Žiželice - Hradišťko II, č. p. 7</t>
  </si>
  <si>
    <t>Žiželice - Hradišťko II, č. p. 8</t>
  </si>
  <si>
    <t>Žiželice - Hradišťko II, č. p. 9</t>
  </si>
  <si>
    <t>Žiželice - Hradišťko II, č. p. 10</t>
  </si>
  <si>
    <t>Žiželice - Hradišťko II, č. p. 11</t>
  </si>
  <si>
    <t>Žiželice - Hradišťko II, č. p. 12</t>
  </si>
  <si>
    <t>Žiželice - Hradišťko II, č. p. 13</t>
  </si>
  <si>
    <t>Žiželice - Hradišťko II, č. p. 14</t>
  </si>
  <si>
    <t>Žiželice - Hradišťko II, č. p. 15</t>
  </si>
  <si>
    <t>Žiželice - Hradišťko II, č. p. 16</t>
  </si>
  <si>
    <t>Žiželice - Hradišťko II, č. p. 17</t>
  </si>
  <si>
    <t>Žiželice - Hradišťko II, č. p. 18</t>
  </si>
  <si>
    <t>Žiželice - Hradišťko II, č. p. 19</t>
  </si>
  <si>
    <t>Žiželice - Hradišťko II, č. p. 20</t>
  </si>
  <si>
    <t>Žiželice - Hradišťko II, č. p. 21</t>
  </si>
  <si>
    <t>Žiželice - Hradišťko II, č. p. 22</t>
  </si>
  <si>
    <t>Žiželice - Hradišťko II, č. p. 23</t>
  </si>
  <si>
    <t>Žiželice - Hradišťko II, č. p. 24</t>
  </si>
  <si>
    <t>Žiželice - Hradišťko II, č. p. 25</t>
  </si>
  <si>
    <t>Žiželice - Hradišťko II, č. p. 26</t>
  </si>
  <si>
    <t>Žiželice - Hradišťko II, č. p. 27</t>
  </si>
  <si>
    <t>Žiželice - Hradišťko II, č. p. 28</t>
  </si>
  <si>
    <t>Žiželice - Hradišťko II, č. p. 29</t>
  </si>
  <si>
    <t>Žiželice - Hradišťko II, č. p. 31</t>
  </si>
  <si>
    <t>Žiželice - Hradišťko II, č. p. 33</t>
  </si>
  <si>
    <t>Žiželice - Hradišťko II, č. p. 34</t>
  </si>
  <si>
    <t>Žiželice - Hradišťko II, č. p. 35</t>
  </si>
  <si>
    <t>Žiželice - Hradišťko II, č. p. 36</t>
  </si>
  <si>
    <t>Žiželice - Hradišťko II, č. p. 37</t>
  </si>
  <si>
    <t>Žiželice - Hradišťko II, č. p. 38</t>
  </si>
  <si>
    <t>Žiželice - Hradišťko II, č. p. 39</t>
  </si>
  <si>
    <t>Žiželice - Hradišťko II, č. p. 40</t>
  </si>
  <si>
    <t>Žiželice - Hradišťko II, č. p. 41</t>
  </si>
  <si>
    <t>Žiželice - Hradišťko II, č. p. 42</t>
  </si>
  <si>
    <t>Žiželice - Hradišťko II, č. p. 43</t>
  </si>
  <si>
    <t>Žiželice - Hradišťko II, č. p. 44</t>
  </si>
  <si>
    <t>Žiželice - Hradišťko II, č. p. 45</t>
  </si>
  <si>
    <t>Žiželice - Hradišťko II, č. p. 46</t>
  </si>
  <si>
    <t>Žiželice - Hradišťko II, č. p. 47</t>
  </si>
  <si>
    <t>Žiželice - Hradišťko II, č. p. 48</t>
  </si>
  <si>
    <t>Žiželice - Hradišťko II, č. p. 49</t>
  </si>
  <si>
    <t>Žiželice - Hradišťko II, č. p. 50</t>
  </si>
  <si>
    <t>Žiželice - Hradišťko II, č. p. 51</t>
  </si>
  <si>
    <t>Žiželice - Hradišťko II, č. p. 52</t>
  </si>
  <si>
    <t>Žiželice - Hradišťko II, č. p. 53</t>
  </si>
  <si>
    <t>Žiželice - Hradišťko II, č. p. 54</t>
  </si>
  <si>
    <t>Žiželice - Hradišťko II, č. p. 55</t>
  </si>
  <si>
    <t>Žiželice - Hradišťko II, č. p. 56</t>
  </si>
  <si>
    <t>Žiželice - Hradišťko II, č. p. 57</t>
  </si>
  <si>
    <t>Žiželice - Hradišťko II, č. p. 58</t>
  </si>
  <si>
    <t>Žiželice - Hradišťko II, č. p. 59</t>
  </si>
  <si>
    <t>Žiželice - Hradišťko II, č. p. 60</t>
  </si>
  <si>
    <t>Žiželice - Hradišťko II, č. p. 61</t>
  </si>
  <si>
    <t>Žiželice - Hradišťko II, č. p. 62</t>
  </si>
  <si>
    <t>Žiželice - Hradišťko II, č. p. 63</t>
  </si>
  <si>
    <t>Žiželice - Hradišťko II, č. p. 64</t>
  </si>
  <si>
    <t>Žiželice - Hradišťko II, č. p. 65</t>
  </si>
  <si>
    <t>Žiželice - Hradišťko II, č. p. 66</t>
  </si>
  <si>
    <t>Žiželice - Hradišťko II, č. p. 67</t>
  </si>
  <si>
    <t>Žiželice - Hradišťko II, č. p. 68</t>
  </si>
  <si>
    <t>Žiželice - Hradišťko II, č. p. 69</t>
  </si>
  <si>
    <t>Žiželice - Hradišťko II, č. p. 70</t>
  </si>
  <si>
    <t>Žiželice - Hradišťko II, č. p. 71</t>
  </si>
  <si>
    <t>Žiželice - Hradišťko II, č. p. 72</t>
  </si>
  <si>
    <t>Žiželice - Hradišťko II, č. p. 73</t>
  </si>
  <si>
    <t>Žiželice - Hradišťko II, č. p. 74</t>
  </si>
  <si>
    <t>Žiželice - Hradišťko II, č. p. 75</t>
  </si>
  <si>
    <t>Žiželice - Hradišťko II, č. p. 76</t>
  </si>
  <si>
    <t>Žiželice - Hradišťko II, č. p. 77</t>
  </si>
  <si>
    <t>Žiželice - Hradišťko II, č. p. 78</t>
  </si>
  <si>
    <t>Žiželice - Kundratice, č. p. 1</t>
  </si>
  <si>
    <t>Žiželice - Kundratice, č. p. 2</t>
  </si>
  <si>
    <t>Žiželice - Kundratice, č. p. 4</t>
  </si>
  <si>
    <t>Žiželice - Kundratice, č. p. 5</t>
  </si>
  <si>
    <t>Žiželice - Kundratice, č. p. 6</t>
  </si>
  <si>
    <t>Žiželice - Kundratice, č. p. 7</t>
  </si>
  <si>
    <t>Žiželice - Kundratice, č. p. 8</t>
  </si>
  <si>
    <t>Žiželice - Kundratice, č. p. 9</t>
  </si>
  <si>
    <t>Žiželice - Kundratice, č. p. 10</t>
  </si>
  <si>
    <t>Žiželice - Kundratice, č. p. 11</t>
  </si>
  <si>
    <t>Žiželice - Kundratice, č. p. 12</t>
  </si>
  <si>
    <t>Žiželice - Kundratice, č. p. 14</t>
  </si>
  <si>
    <t>Žiželice - Kundratice, č. p. 17</t>
  </si>
  <si>
    <t>Žiželice - Kundratice, č. p. 19</t>
  </si>
  <si>
    <t>Žiželice - Kundratice, č. p. 20</t>
  </si>
  <si>
    <t>Žiželice - Kundratice, č. p. 21</t>
  </si>
  <si>
    <t>Žiželice - Kundratice, č. p. 22</t>
  </si>
  <si>
    <t>Žiželice - Kundratice, č. p. 23</t>
  </si>
  <si>
    <t>Žiželice - Kundratice, č. p. 25</t>
  </si>
  <si>
    <t>Žiželice - Kundratice, č. p. 26</t>
  </si>
  <si>
    <t>Žiželice - Kundratice, č. p. 27</t>
  </si>
  <si>
    <t>Žiželice - Kundratice, č. p. 28</t>
  </si>
  <si>
    <t>Žiželice - Kundratice, č. p. 29</t>
  </si>
  <si>
    <t>Žiželice - Kundratice, č. p. 30</t>
  </si>
  <si>
    <t>Žiželice - Kundratice, č. ev. 24</t>
  </si>
  <si>
    <t>Žiželice - Kundratice, č. p. 3</t>
  </si>
  <si>
    <t>Žiželice - Loukonosy, č. p. 1</t>
  </si>
  <si>
    <t>Žiželice - Loukonosy, č. p. 2</t>
  </si>
  <si>
    <t>Žiželice - Loukonosy, č. p. 3</t>
  </si>
  <si>
    <t>Žiželice - Loukonosy, č. p. 4</t>
  </si>
  <si>
    <t>Žiželice - Loukonosy, č. p. 5</t>
  </si>
  <si>
    <t>Žiželice - Loukonosy, č. p. 6</t>
  </si>
  <si>
    <t>Žiželice - Loukonosy, č. p. 7</t>
  </si>
  <si>
    <t>Žiželice - Loukonosy, č. p. 10</t>
  </si>
  <si>
    <t>Žiželice - Loukonosy, č. p. 11</t>
  </si>
  <si>
    <t>Žiželice - Loukonosy, č. p. 12</t>
  </si>
  <si>
    <t>Žiželice - Loukonosy, č. p. 13</t>
  </si>
  <si>
    <t>Žiželice - Loukonosy, č. p. 14</t>
  </si>
  <si>
    <t>Žiželice - Loukonosy, č. p. 15</t>
  </si>
  <si>
    <t>Žiželice - Loukonosy, č. p. 16</t>
  </si>
  <si>
    <t>Žiželice - Loukonosy, č. p. 17</t>
  </si>
  <si>
    <t>Žiželice - Loukonosy, č. p. 18</t>
  </si>
  <si>
    <t>Žiželice - Loukonosy, č. p. 19</t>
  </si>
  <si>
    <t>Žiželice - Loukonosy, č. p. 20</t>
  </si>
  <si>
    <t>Žiželice - Loukonosy, č. p. 21</t>
  </si>
  <si>
    <t>Žiželice - Loukonosy, č. p. 22</t>
  </si>
  <si>
    <t>Žiželice - Loukonosy, č. p. 23</t>
  </si>
  <si>
    <t>Žiželice - Loukonosy, č. p. 24</t>
  </si>
  <si>
    <t>Žiželice - Loukonosy, č. p. 25</t>
  </si>
  <si>
    <t>Žiželice - Loukonosy, č. p. 26</t>
  </si>
  <si>
    <t>Žiželice - Loukonosy, č. p. 27</t>
  </si>
  <si>
    <t>Žiželice - Loukonosy, č. p. 28</t>
  </si>
  <si>
    <t>Žiželice - Loukonosy, č. p. 29</t>
  </si>
  <si>
    <t>Žiželice - Loukonosy, č. p. 30</t>
  </si>
  <si>
    <t>Žiželice - Loukonosy, č. p. 31</t>
  </si>
  <si>
    <t>Žiželice - Loukonosy, č. p. 32</t>
  </si>
  <si>
    <t>Žiželice - Loukonosy, č. p. 33</t>
  </si>
  <si>
    <t>Žiželice - Loukonosy, č. p. 34</t>
  </si>
  <si>
    <t>Žiželice - Loukonosy, č. p. 35</t>
  </si>
  <si>
    <t>Žiželice - Loukonosy, č. p. 36</t>
  </si>
  <si>
    <t>Žiželice - Loukonosy, č. p. 37</t>
  </si>
  <si>
    <t>Žiželice - Loukonosy, č. p. 38</t>
  </si>
  <si>
    <t>Žiželice - Loukonosy, č. p. 39</t>
  </si>
  <si>
    <t>Žiželice - Loukonosy, č. p. 40</t>
  </si>
  <si>
    <t>Žiželice - Loukonosy, č. p. 41</t>
  </si>
  <si>
    <t>Žiželice - Loukonosy, č. p. 42</t>
  </si>
  <si>
    <t>Žiželice - Loukonosy, č. p. 43</t>
  </si>
  <si>
    <t>Žiželice - Loukonosy, č. p. 44</t>
  </si>
  <si>
    <t>Žiželice - Loukonosy, č. p. 45</t>
  </si>
  <si>
    <t>Žiželice - Loukonosy, č. p. 46</t>
  </si>
  <si>
    <t>Žiželice - Loukonosy, č. p. 47</t>
  </si>
  <si>
    <t>Žiželice - Loukonosy, č. p. 48</t>
  </si>
  <si>
    <t>Žiželice - Loukonosy, č. p. 49</t>
  </si>
  <si>
    <t>Žiželice - Loukonosy, č. p. 50</t>
  </si>
  <si>
    <t>Žiželice - Loukonosy, č. p. 51</t>
  </si>
  <si>
    <t>Žiželice - Loukonosy, č. p. 52</t>
  </si>
  <si>
    <t>Žiželice - Loukonosy, č. p. 53</t>
  </si>
  <si>
    <t>Žiželice - Loukonosy, č. p. 54</t>
  </si>
  <si>
    <t>Žiželice - Loukonosy, č. p. 55</t>
  </si>
  <si>
    <t>Žiželice - Loukonosy, č. p. 56</t>
  </si>
  <si>
    <t>Žiželice - Loukonosy, č. p. 58</t>
  </si>
  <si>
    <t>Žiželice - Loukonosy, č. p. 59</t>
  </si>
  <si>
    <t>Žiželice - Loukonosy, č. p. 60</t>
  </si>
  <si>
    <t>Žiželice - Loukonosy, č. p. 61</t>
  </si>
  <si>
    <t>Žiželice - Loukonosy, č. p. 62</t>
  </si>
  <si>
    <t>Žiželice - Loukonosy, č. p. 63</t>
  </si>
  <si>
    <t>Žiželice - Loukonosy, č. p. 64</t>
  </si>
  <si>
    <t>Žiželice - Loukonosy, č. p. 65</t>
  </si>
  <si>
    <t>Žiželice - Loukonosy, č. p. 66</t>
  </si>
  <si>
    <t>Žiželice - Loukonosy, č. p. 67</t>
  </si>
  <si>
    <t>Žiželice - Loukonosy, č. p. 68</t>
  </si>
  <si>
    <t>Žiželice - Loukonosy, č. p. 69</t>
  </si>
  <si>
    <t>Žiželice - Loukonosy, č. p. 70</t>
  </si>
  <si>
    <t>Žiželice - Loukonosy, č. p. 71</t>
  </si>
  <si>
    <t>Žiželice - Loukonosy, č. p. 72</t>
  </si>
  <si>
    <t>Žiželice - Loukonosy, č. p. 73</t>
  </si>
  <si>
    <t>Žiželice - Loukonosy, č. p. 74</t>
  </si>
  <si>
    <t>Žiželice - Loukonosy, č. p. 75</t>
  </si>
  <si>
    <t>Žiželice - Loukonosy, č. p. 76</t>
  </si>
  <si>
    <t>Žiželice - Loukonosy, č. p. 77</t>
  </si>
  <si>
    <t>Žiželice - Loukonosy, č. p. 78</t>
  </si>
  <si>
    <t>Žiželice - Loukonosy, č. p. 79</t>
  </si>
  <si>
    <t>Žiželice - Loukonosy, č. p. 80</t>
  </si>
  <si>
    <t>Žiželice - Loukonosy, č. p. 81</t>
  </si>
  <si>
    <t>Žiželice - Loukonosy, č. p. 82</t>
  </si>
  <si>
    <t>Žiželice - Loukonosy, č. p. 83</t>
  </si>
  <si>
    <t>Žiželice - Loukonosy, č. ev. 9</t>
  </si>
  <si>
    <t>Žiželice - Loukonosy, č. ev. 57</t>
  </si>
  <si>
    <t>Žiželice - Loukonosy, č. p. 85</t>
  </si>
  <si>
    <t>Žiželice - Loukonosy, č. p. 87</t>
  </si>
  <si>
    <t>Žiželice - Loukonosy, č. p. 88</t>
  </si>
  <si>
    <t>Žiželice - Loukonosy, č. p. 86</t>
  </si>
  <si>
    <t>Žiželice - Loukonosy, č. p. 89</t>
  </si>
  <si>
    <t>Žiželice - Zbraň, č. p. 1</t>
  </si>
  <si>
    <t>Žiželice - Zbraň, č. p. 3</t>
  </si>
  <si>
    <t>Žiželice - Zbraň, č. p. 4</t>
  </si>
  <si>
    <t>Žiželice - Zbraň, č. p. 5</t>
  </si>
  <si>
    <t>Žiželice - Zbraň, č. p. 7</t>
  </si>
  <si>
    <t>Žiželice - Zbraň, č. p. 10</t>
  </si>
  <si>
    <t>Žiželice - Zbraň, č. p. 11</t>
  </si>
  <si>
    <t>Žiželice - Zbraň, č. p. 12</t>
  </si>
  <si>
    <t>Žiželice - Zbraň, č. p. 13</t>
  </si>
  <si>
    <t>Žiželice - Zbraň, č. p. 14</t>
  </si>
  <si>
    <t>Žiželice - Zbraň, č. p. 15</t>
  </si>
  <si>
    <t>Žiželice - Zbraň, č. p. 16</t>
  </si>
  <si>
    <t>Žiželice - Zbraň, č. p. 17</t>
  </si>
  <si>
    <t>Žiželice - Zbraň, č. p. 18</t>
  </si>
  <si>
    <t>Žiželice - Zbraň, č. p. 20</t>
  </si>
  <si>
    <t>Žiželice - Zbraň, č. p. 21</t>
  </si>
  <si>
    <t>Žiželice - Zbraň, č. p. 22</t>
  </si>
  <si>
    <t>Žiželice - Zbraň, č. p. 23</t>
  </si>
  <si>
    <t>Žiželice - Zbraň, č. p. 24</t>
  </si>
  <si>
    <t>Žiželice - Zbraň, č. p. 25</t>
  </si>
  <si>
    <t>Žiželice - Zbraň, č. p. 26</t>
  </si>
  <si>
    <t>Žiželice - Zbraň, č. ev. 8</t>
  </si>
  <si>
    <t>Žiželice - Zbraň, č. p. 2</t>
  </si>
  <si>
    <t>Žiželice - Zbraň, č. ev. 6</t>
  </si>
  <si>
    <t>Žiželice - Zbraň, č. p. 27</t>
  </si>
  <si>
    <t>Žiželice - Pod Vinicí, č. p. 483</t>
  </si>
  <si>
    <t>Žiželice - Pod Vinicí, č. p. 453</t>
  </si>
  <si>
    <t>Žiželice - Pod Vinicí, č. p. 478</t>
  </si>
  <si>
    <t>Žiželice - Pod Vinicí, č. p. 462</t>
  </si>
  <si>
    <t>Žiželice - Pod Vinicí, č. p. 463</t>
  </si>
  <si>
    <t>Žiželice - Pod Vinicí, č. p. 479</t>
  </si>
  <si>
    <t>Žiželice - Pod Vinicí, č. p. 474</t>
  </si>
  <si>
    <t>Žiželice - Pod Vinicí, č. p. 482</t>
  </si>
  <si>
    <t>Žiželice - Pod Vinicí, č. p. 461</t>
  </si>
  <si>
    <t>Žiželice - Pod Vinicí, č. p. 464</t>
  </si>
  <si>
    <t>Žiželice - Pod Vinicí, č. p. 458</t>
  </si>
  <si>
    <t>Žiželice - Pod Vinicí, č. p. 459</t>
  </si>
  <si>
    <t>Žiželice - Pod Vinicí, č. p. 472</t>
  </si>
  <si>
    <t>Žiželice - Pod Vinicí, č. p. 473</t>
  </si>
  <si>
    <t>Žiželice - Pod Vinicí, č. p. 484</t>
  </si>
  <si>
    <t>Žiželice - Pod Vinicí, č. p. 466</t>
  </si>
  <si>
    <t>Žiželice - Pod Vinicí, č. p. 454</t>
  </si>
  <si>
    <t>Žiželice - Pod Vinicí, Pod Vinicí 477</t>
  </si>
  <si>
    <t>Žiželice - Pod Vinicí, č. p. 470</t>
  </si>
  <si>
    <t>Žiželice - Pod Vinicí, č. p. 476</t>
  </si>
  <si>
    <t>Žiželice - Pod Vinicí, č. p. 457</t>
  </si>
  <si>
    <t>Žiželice - Pod Vinicí, č. p. 455</t>
  </si>
  <si>
    <t>Žiželice - Pod Vinicí, č. p. 465</t>
  </si>
  <si>
    <t>Žiželice - Pod Vinicí, č. p. 475</t>
  </si>
  <si>
    <t>Žiželice - Pod Vinicí, č. p. 481</t>
  </si>
  <si>
    <t>Žiželice - Pod Vinicí, č. p. 456</t>
  </si>
  <si>
    <t>Žiželice - Pod Vinicí, č. p. 471</t>
  </si>
  <si>
    <t>Žiželice - Pod Vinicí, č. p. 451</t>
  </si>
  <si>
    <t>Chroustov, č. p. 1</t>
  </si>
  <si>
    <t>Chroustov, č. p. 2</t>
  </si>
  <si>
    <t>Chroustov, č. p. 3</t>
  </si>
  <si>
    <t>Chroustov, č. p. 4</t>
  </si>
  <si>
    <t>Chroustov, č. p. 5</t>
  </si>
  <si>
    <t>Chroustov, č. p. 6</t>
  </si>
  <si>
    <t>Chroustov, č. p. 7</t>
  </si>
  <si>
    <t>Chroustov, č. p. 8</t>
  </si>
  <si>
    <t>Chroustov, č. p. 9</t>
  </si>
  <si>
    <t>Chroustov, č. p. 10</t>
  </si>
  <si>
    <t>Chroustov, č. p. 11</t>
  </si>
  <si>
    <t>Chroustov, č. p. 12</t>
  </si>
  <si>
    <t>Chroustov, č. p. 13</t>
  </si>
  <si>
    <t>Chroustov, č. p. 14</t>
  </si>
  <si>
    <t>Chroustov, č. p. 15</t>
  </si>
  <si>
    <t>Chroustov, č. p. 17</t>
  </si>
  <si>
    <t>Chroustov, č. p. 18</t>
  </si>
  <si>
    <t>Chroustov, č. p. 19</t>
  </si>
  <si>
    <t>Chroustov, č. p. 20</t>
  </si>
  <si>
    <t>Chroustov, č. p. 21</t>
  </si>
  <si>
    <t>Chroustov, č. p. 22</t>
  </si>
  <si>
    <t>Chroustov, č. p. 23</t>
  </si>
  <si>
    <t>Chroustov, č. p. 24</t>
  </si>
  <si>
    <t>Chroustov, č. p. 25</t>
  </si>
  <si>
    <t>Chroustov, č. p. 26</t>
  </si>
  <si>
    <t>Chroustov, č. p. 27</t>
  </si>
  <si>
    <t>Chroustov, č. p. 28</t>
  </si>
  <si>
    <t>Chroustov, č. p. 29</t>
  </si>
  <si>
    <t>Chroustov, č. p. 30</t>
  </si>
  <si>
    <t>Chroustov, č. p. 31</t>
  </si>
  <si>
    <t>Chroustov, č. p. 32</t>
  </si>
  <si>
    <t>Chroustov, č. p. 33</t>
  </si>
  <si>
    <t>Chroustov, č. p. 34</t>
  </si>
  <si>
    <t>Chroustov, č. p. 35</t>
  </si>
  <si>
    <t>Chroustov, č. p. 36</t>
  </si>
  <si>
    <t>Chroustov, č. p. 39</t>
  </si>
  <si>
    <t>Chroustov, č. p. 40</t>
  </si>
  <si>
    <t>Chroustov, č. p. 41</t>
  </si>
  <si>
    <t>Chroustov, č. p. 42</t>
  </si>
  <si>
    <t>Chroustov, č. p. 43</t>
  </si>
  <si>
    <t>Chroustov, č. p. 44</t>
  </si>
  <si>
    <t>Chroustov, č. p. 45</t>
  </si>
  <si>
    <t>Chroustov, č. p. 46</t>
  </si>
  <si>
    <t>Chroustov, č. p. 47</t>
  </si>
  <si>
    <t>Chroustov, č. p. 48</t>
  </si>
  <si>
    <t>Chroustov, č. p. 49</t>
  </si>
  <si>
    <t>Chroustov, č. p. 50</t>
  </si>
  <si>
    <t>Chroustov, č. p. 51</t>
  </si>
  <si>
    <t>Chroustov, č. p. 52</t>
  </si>
  <si>
    <t>Chroustov, č. p. 53</t>
  </si>
  <si>
    <t>Chroustov, č. p. 54</t>
  </si>
  <si>
    <t>Chroustov, č. p. 55</t>
  </si>
  <si>
    <t>Chroustov, č. p. 56</t>
  </si>
  <si>
    <t>Chroustov, č. p. 58</t>
  </si>
  <si>
    <t>Chroustov, č. p. 59</t>
  </si>
  <si>
    <t>Chroustov, č. p. 61</t>
  </si>
  <si>
    <t>Chroustov, č. p. 62</t>
  </si>
  <si>
    <t>Chroustov, č. p. 63</t>
  </si>
  <si>
    <t>Chroustov, č. p. 64</t>
  </si>
  <si>
    <t>Chroustov, č. p. 66</t>
  </si>
  <si>
    <t>Chroustov, č. p. 67</t>
  </si>
  <si>
    <t>Chroustov, č. p. 68</t>
  </si>
  <si>
    <t>Chroustov, č. p. 69</t>
  </si>
  <si>
    <t>Chroustov, č. p. 70</t>
  </si>
  <si>
    <t>Chroustov, č. p. 71</t>
  </si>
  <si>
    <t>Chroustov, č. p. 72</t>
  </si>
  <si>
    <t>Chroustov, č. p. 73</t>
  </si>
  <si>
    <t>Chroustov, č. p. 74</t>
  </si>
  <si>
    <t>Chroustov, č. p. 75</t>
  </si>
  <si>
    <t>Chroustov, č. p. 76</t>
  </si>
  <si>
    <t>Chroustov, č. p. 77</t>
  </si>
  <si>
    <t>Chroustov, č. p. 78</t>
  </si>
  <si>
    <t>Chroustov, č. p. 79</t>
  </si>
  <si>
    <t>Chroustov, č. p. 80</t>
  </si>
  <si>
    <t>Chroustov, č. p. 81</t>
  </si>
  <si>
    <t>Chroustov, č. p. 82</t>
  </si>
  <si>
    <t>Chroustov, č. p. 83</t>
  </si>
  <si>
    <t>Chroustov, č. p. 84</t>
  </si>
  <si>
    <t>Chroustov, č. p. 85</t>
  </si>
  <si>
    <t>Chroustov, č. p. 86</t>
  </si>
  <si>
    <t>Chroustov, č. p. 87</t>
  </si>
  <si>
    <t>Chroustov, č. p. 88</t>
  </si>
  <si>
    <t>Chroustov, č. p. 89</t>
  </si>
  <si>
    <t>Chroustov, č. p. 90</t>
  </si>
  <si>
    <t>Chroustov, č. p. 91</t>
  </si>
  <si>
    <t>Chroustov, č. p. 92</t>
  </si>
  <si>
    <t>Chroustov, č. p. 93</t>
  </si>
  <si>
    <t>Chroustov, č. p. 94</t>
  </si>
  <si>
    <t>Chroustov, č. p. 95</t>
  </si>
  <si>
    <t>Chroustov, č. p. 96</t>
  </si>
  <si>
    <t>Chroustov, č. p. 97</t>
  </si>
  <si>
    <t>Chroustov, č. p. 98</t>
  </si>
  <si>
    <t>Chroustov, č. p. 99</t>
  </si>
  <si>
    <t>Chroustov, č. p. 100</t>
  </si>
  <si>
    <t>Chroustov, č. p. 101</t>
  </si>
  <si>
    <t>Chroustov, č. p. 102</t>
  </si>
  <si>
    <t>Chroustov, č. p. 103</t>
  </si>
  <si>
    <t>Chroustov, č. p. 104</t>
  </si>
  <si>
    <t>Chroustov, č. p. 105</t>
  </si>
  <si>
    <t>Chroustov, č. p. 106</t>
  </si>
  <si>
    <t>Chroustov, č. p. 107</t>
  </si>
  <si>
    <t>Chroustov, č. p. 108</t>
  </si>
  <si>
    <t>Chroustov, č. p. 109</t>
  </si>
  <si>
    <t>Chroustov, č. p. 110</t>
  </si>
  <si>
    <t>Chroustov, č. p. 111</t>
  </si>
  <si>
    <t>Chroustov, č. p. 112</t>
  </si>
  <si>
    <t>Chroustov, č. p. 113</t>
  </si>
  <si>
    <t>Chroustov, č. p. 114</t>
  </si>
  <si>
    <t>Chroustov, č. p. 115</t>
  </si>
  <si>
    <t>Chroustov, č. p. 116</t>
  </si>
  <si>
    <t>Chroustov, č. p. 117</t>
  </si>
  <si>
    <t>Chroustov, č. p. 118</t>
  </si>
  <si>
    <t>Chroustov, č. p. 119</t>
  </si>
  <si>
    <t>Chroustov, č. p. 120</t>
  </si>
  <si>
    <t>Chroustov, č. p. 123</t>
  </si>
  <si>
    <t>Chroustov, č. ev. 121</t>
  </si>
  <si>
    <t>Chroustov, č. p. 122</t>
  </si>
  <si>
    <t>Chroustov, č. ev. 11</t>
  </si>
  <si>
    <t>Chroustov, č. p. 124</t>
  </si>
  <si>
    <t>Chroustov, č. p. 125</t>
  </si>
  <si>
    <t>Chroustov - Dvořiště, č. p. 1</t>
  </si>
  <si>
    <t>Chroustov - Dvořiště, č. p. 2</t>
  </si>
  <si>
    <t>Chroustov - Dvořiště, č. p. 4</t>
  </si>
  <si>
    <t>Chroustov - Dvořiště, č. p. 5</t>
  </si>
  <si>
    <t>Chroustov - Dvořiště, č. p. 6</t>
  </si>
  <si>
    <t>Chroustov - Dvořiště, č. p. 7</t>
  </si>
  <si>
    <t>Chroustov - Dvořiště, č. p. 8</t>
  </si>
  <si>
    <t>Chroustov - Dvořiště, č. p. 9</t>
  </si>
  <si>
    <t>Chroustov - Dvořiště, č. p. 10</t>
  </si>
  <si>
    <t>Chroustov - Dvořiště, č. p. 11</t>
  </si>
  <si>
    <t>Chroustov - Dvořiště, č. p. 12</t>
  </si>
  <si>
    <t>Chroustov - Dvořiště, č. p. 13</t>
  </si>
  <si>
    <t>Chroustov - Dvořiště, č. p. 14</t>
  </si>
  <si>
    <t>Chroustov - Dvořiště, č. p. 15</t>
  </si>
  <si>
    <t>Chroustov - Dvořiště, č. p. 16</t>
  </si>
  <si>
    <t>Chroustov - Dvořiště, č. p. 17</t>
  </si>
  <si>
    <t>Chroustov - Dvořiště, č. p. 18</t>
  </si>
  <si>
    <t>Chroustov - Dvořiště, č. p. 19</t>
  </si>
  <si>
    <t>Chroustov - Dvořiště, č. p. 20</t>
  </si>
  <si>
    <t>Chroustov - Dvořiště, č. p. 21</t>
  </si>
  <si>
    <t>Chroustov - Dvořiště, č. p. 22</t>
  </si>
  <si>
    <t>Chroustov - Dvořiště, č. p. 23</t>
  </si>
  <si>
    <t>Chroustov - Dvořiště, č. p. 24</t>
  </si>
  <si>
    <t>Chroustov - Dvořiště, č. p. 25</t>
  </si>
  <si>
    <t>Chroustov - Dvořiště, č. p. 26</t>
  </si>
  <si>
    <t>Chroustov - Dvořiště, č. p. 27</t>
  </si>
  <si>
    <t>Chroustov - Dvořiště, č. p. 28</t>
  </si>
  <si>
    <t>Chroustov - Dvořiště, č. p. 29</t>
  </si>
  <si>
    <t>Chroustov - Dvořiště, č. p. 30</t>
  </si>
  <si>
    <t>Chroustov - Dvořiště, č. p. 33</t>
  </si>
  <si>
    <t>Chroustov - Dvořiště, č. p. 34</t>
  </si>
  <si>
    <t>Chroustov - Dvořiště, č. p. 35</t>
  </si>
  <si>
    <t>Chroustov - Dvořiště, č. p. 37</t>
  </si>
  <si>
    <t>Chroustov - Dvořiště, č. p. 38</t>
  </si>
  <si>
    <t>Chroustov - Dvořiště, č. p. 39</t>
  </si>
  <si>
    <t>Dlouhopolsko, Poděbradská 1</t>
  </si>
  <si>
    <t>Dlouhopolsko, Poděbradská 2</t>
  </si>
  <si>
    <t>Dlouhopolsko, Poděbradská 3</t>
  </si>
  <si>
    <t>Dlouhopolsko, Poděbradská 4</t>
  </si>
  <si>
    <t>Dlouhopolsko, Poděbradská 5</t>
  </si>
  <si>
    <t>Dlouhopolsko, Poděbradská 6</t>
  </si>
  <si>
    <t>Dlouhopolsko, Poděbradská 7</t>
  </si>
  <si>
    <t>Dlouhopolsko, Poděbradská 8</t>
  </si>
  <si>
    <t>Dlouhopolsko, Poděbradská 11</t>
  </si>
  <si>
    <t>Dlouhopolsko, Poděbradská 12</t>
  </si>
  <si>
    <t>Dlouhopolsko, Poděbradská 13</t>
  </si>
  <si>
    <t>Dlouhopolsko, Poděbradská 14</t>
  </si>
  <si>
    <t>Dlouhopolsko, Poděbradská 15</t>
  </si>
  <si>
    <t>Dlouhopolsko, Poděbradská 16</t>
  </si>
  <si>
    <t>Dlouhopolsko, Poděbradská 17</t>
  </si>
  <si>
    <t>Dlouhopolsko, Poděbradská 18</t>
  </si>
  <si>
    <t>Dlouhopolsko, Poděbradská 19</t>
  </si>
  <si>
    <t>Dlouhopolsko, Poděbradská 20</t>
  </si>
  <si>
    <t>Dlouhopolsko, Poděbradská 21</t>
  </si>
  <si>
    <t>Dlouhopolsko, Poděbradská 22</t>
  </si>
  <si>
    <t>Dlouhopolsko, Poděbradská 23</t>
  </si>
  <si>
    <t>Dlouhopolsko, Poděbradská 24</t>
  </si>
  <si>
    <t>Dlouhopolsko, Poděbradská 25</t>
  </si>
  <si>
    <t>Dlouhopolsko, Malá Strana 26</t>
  </si>
  <si>
    <t>Dlouhopolsko, Malá Strana 27</t>
  </si>
  <si>
    <t>Dlouhopolsko, Malá Strana 28</t>
  </si>
  <si>
    <t>Dlouhopolsko, Malá Strana 29</t>
  </si>
  <si>
    <t>Dlouhopolsko, Malá Strana 30</t>
  </si>
  <si>
    <t>Dlouhopolsko, Malá Strana 31</t>
  </si>
  <si>
    <t>Dlouhopolsko, Poděbradská 32</t>
  </si>
  <si>
    <t>Dlouhopolsko, Vrátková 33</t>
  </si>
  <si>
    <t>Dlouhopolsko, Poděbradská 34</t>
  </si>
  <si>
    <t>Dlouhopolsko, Malá Strana 35</t>
  </si>
  <si>
    <t>Dlouhopolsko, Na Husánku 36</t>
  </si>
  <si>
    <t>Dlouhopolsko, Malá Strana 37</t>
  </si>
  <si>
    <t>Dlouhopolsko, Poděbradská 38</t>
  </si>
  <si>
    <t>Dlouhopolsko, Poděbradská 39</t>
  </si>
  <si>
    <t>Dlouhopolsko, Vrátková 40</t>
  </si>
  <si>
    <t>Dlouhopolsko, Na Husánku 41</t>
  </si>
  <si>
    <t>Dlouhopolsko, Poděbradská 42</t>
  </si>
  <si>
    <t>Dlouhopolsko, Malá Strana 43</t>
  </si>
  <si>
    <t>Dlouhopolsko, Malá Strana 44</t>
  </si>
  <si>
    <t>Dlouhopolsko, Malá Strana 45</t>
  </si>
  <si>
    <t>Dlouhopolsko, Poděbradská 46</t>
  </si>
  <si>
    <t>Dlouhopolsko, Malá Strana 47</t>
  </si>
  <si>
    <t>Dlouhopolsko, Malá Strana 48</t>
  </si>
  <si>
    <t>Dlouhopolsko, Na Husánku 49</t>
  </si>
  <si>
    <t>Dlouhopolsko, Poděbradská 50</t>
  </si>
  <si>
    <t>Dlouhopolsko, Na Husánku 51</t>
  </si>
  <si>
    <t>Dlouhopolsko, Na Husánku 52</t>
  </si>
  <si>
    <t>Dlouhopolsko, Na Kopečku 53</t>
  </si>
  <si>
    <t>Dlouhopolsko, Malá Strana 54</t>
  </si>
  <si>
    <t>Dlouhopolsko, Malá Strana 55</t>
  </si>
  <si>
    <t>Dlouhopolsko, Malá Strana 56</t>
  </si>
  <si>
    <t>Dlouhopolsko, Malá Strana 57</t>
  </si>
  <si>
    <t>Dlouhopolsko, Na Husánku 58</t>
  </si>
  <si>
    <t>Dlouhopolsko, Na Husánku 59</t>
  </si>
  <si>
    <t>Dlouhopolsko, Na Husánku 60</t>
  </si>
  <si>
    <t>Dlouhopolsko, Na Kopečku 61</t>
  </si>
  <si>
    <t>Dlouhopolsko, Poděbradská 62</t>
  </si>
  <si>
    <t>Dlouhopolsko, Poděbradská 63</t>
  </si>
  <si>
    <t>Dlouhopolsko, Vrátková 64</t>
  </si>
  <si>
    <t>Dlouhopolsko, Na Husánku 65</t>
  </si>
  <si>
    <t>Dlouhopolsko, Malá Strana 66</t>
  </si>
  <si>
    <t>Dlouhopolsko, Poděbradská 67</t>
  </si>
  <si>
    <t>Dlouhopolsko, Malá Strana 68</t>
  </si>
  <si>
    <t>Dlouhopolsko, Poděbradská 69</t>
  </si>
  <si>
    <t>Dlouhopolsko, Malá Strana 70</t>
  </si>
  <si>
    <t>Dlouhopolsko, Poděbradská 71</t>
  </si>
  <si>
    <t>Dlouhopolsko, Poděbradská 72</t>
  </si>
  <si>
    <t>Dlouhopolsko, Malá Strana 73</t>
  </si>
  <si>
    <t>Dlouhopolsko, Poděbradská 74</t>
  </si>
  <si>
    <t>Dlouhopolsko, Vrátková 75</t>
  </si>
  <si>
    <t>Dlouhopolsko, Malá Strana 76</t>
  </si>
  <si>
    <t>Dlouhopolsko, Poděbradská 77</t>
  </si>
  <si>
    <t>Dlouhopolsko, Poděbradská 78</t>
  </si>
  <si>
    <t>Dlouhopolsko, Malá Strana 79</t>
  </si>
  <si>
    <t>Dlouhopolsko, Fialova 80</t>
  </si>
  <si>
    <t>Dlouhopolsko, Poděbradská 81</t>
  </si>
  <si>
    <t>Dlouhopolsko, Poděbradská 82</t>
  </si>
  <si>
    <t>Dlouhopolsko, Poděbradská 83</t>
  </si>
  <si>
    <t>Dlouhopolsko, Malá Strana 84</t>
  </si>
  <si>
    <t>Dlouhopolsko, Malá Strana 85</t>
  </si>
  <si>
    <t>Dlouhopolsko, Vrátková 86</t>
  </si>
  <si>
    <t>Dlouhopolsko, Vrátková 87</t>
  </si>
  <si>
    <t>Dlouhopolsko, Poděbradská 88</t>
  </si>
  <si>
    <t>Dlouhopolsko, Fialova 89</t>
  </si>
  <si>
    <t>Dlouhopolsko, Fialova 90</t>
  </si>
  <si>
    <t>Dlouhopolsko, Vrátková 91</t>
  </si>
  <si>
    <t>Dlouhopolsko, Vrátková 92</t>
  </si>
  <si>
    <t>Dlouhopolsko, Fialova 93</t>
  </si>
  <si>
    <t>Dlouhopolsko, Fialova 94</t>
  </si>
  <si>
    <t>Dlouhopolsko, Fialova 95</t>
  </si>
  <si>
    <t>Dlouhopolsko, Fialova 96</t>
  </si>
  <si>
    <t>Dlouhopolsko, Fialova 97</t>
  </si>
  <si>
    <t>Dlouhopolsko, Vrátková 98</t>
  </si>
  <si>
    <t>Dlouhopolsko, Vrátková 99</t>
  </si>
  <si>
    <t>Dlouhopolsko, Fialova 100</t>
  </si>
  <si>
    <t>Dlouhopolsko, Malá Strana 101</t>
  </si>
  <si>
    <t>Dlouhopolsko, Malá Strana 102</t>
  </si>
  <si>
    <t>Dlouhopolsko, Poděbradská 103</t>
  </si>
  <si>
    <t>Dlouhopolsko, Malá Strana 104</t>
  </si>
  <si>
    <t>Dlouhopolsko, Malá Strana 105</t>
  </si>
  <si>
    <t>Dlouhopolsko, Na Husánku 106</t>
  </si>
  <si>
    <t>Dlouhopolsko, Poděbradská 107</t>
  </si>
  <si>
    <t>Dlouhopolsko, Malá Strana 108</t>
  </si>
  <si>
    <t>Dlouhopolsko, Na Husánku 109</t>
  </si>
  <si>
    <t>Dlouhopolsko, Poděbradská 110</t>
  </si>
  <si>
    <t>Dlouhopolsko, Na Husánku 111</t>
  </si>
  <si>
    <t>Dlouhopolsko, Poděbradská 112</t>
  </si>
  <si>
    <t>Dlouhopolsko, Poděbradská 113</t>
  </si>
  <si>
    <t>Dlouhopolsko, Na Husánku 114</t>
  </si>
  <si>
    <t>Dlouhopolsko, Malá Strana 115</t>
  </si>
  <si>
    <t>Dlouhopolsko, Poděbradská 116</t>
  </si>
  <si>
    <t>Dlouhopolsko, Vrátková 117</t>
  </si>
  <si>
    <t>Dlouhopolsko, Na Husánku 118</t>
  </si>
  <si>
    <t>Dlouhopolsko, Poděbradská 119</t>
  </si>
  <si>
    <t>Dlouhopolsko, Na Husánku 120</t>
  </si>
  <si>
    <t>Dlouhopolsko, Na Husánku 121</t>
  </si>
  <si>
    <t>Dlouhopolsko, Na Husánku 122</t>
  </si>
  <si>
    <t>Dlouhopolsko, K Zahradám 123</t>
  </si>
  <si>
    <t>Dlouhopolsko, Poděbradská 125</t>
  </si>
  <si>
    <t>Dlouhopolsko, Poděbradská 126</t>
  </si>
  <si>
    <t>Dlouhopolsko, Poděbradská 127</t>
  </si>
  <si>
    <t>Dlouhopolsko, Poděbradská 128</t>
  </si>
  <si>
    <t>Dlouhopolsko, Poděbradská 129</t>
  </si>
  <si>
    <t>Dlouhopolsko, Poděbradská 130</t>
  </si>
  <si>
    <t>Dlouhopolsko, Na Husánku 131</t>
  </si>
  <si>
    <t>Dlouhopolsko, Poděbradská 132</t>
  </si>
  <si>
    <t>Dlouhopolsko, Poděbradská 133</t>
  </si>
  <si>
    <t>Dlouhopolsko, Vrátková 134</t>
  </si>
  <si>
    <t>Dlouhopolsko, Vrátková 135</t>
  </si>
  <si>
    <t>Dlouhopolsko, Na Kopečku 1</t>
  </si>
  <si>
    <t>Dlouhopolsko, Vrátková 136</t>
  </si>
  <si>
    <t>Dlouhopolsko, Na Husánku 138</t>
  </si>
  <si>
    <t>Dlouhopolsko, Na Kopečku 139</t>
  </si>
  <si>
    <t>Dlouhopolsko, Malá Strana 137</t>
  </si>
  <si>
    <t>Dlouhopolsko, Vrátková 140</t>
  </si>
  <si>
    <t>Dlouhopolsko, Malá Strana 141</t>
  </si>
  <si>
    <t>Dlouhopolsko, č. p. 142</t>
  </si>
  <si>
    <t>Chotěšice - Nová Ves, č. p. 1</t>
  </si>
  <si>
    <t>Chotěšice - Nová Ves, č. p. 2</t>
  </si>
  <si>
    <t>Chotěšice - Nová Ves, č. p. 3</t>
  </si>
  <si>
    <t>Chotěšice - Nová Ves, č. p. 4</t>
  </si>
  <si>
    <t>Chotěšice - Nová Ves, č. p. 5</t>
  </si>
  <si>
    <t>Chotěšice - Nová Ves, č. p. 6</t>
  </si>
  <si>
    <t>Chotěšice - Nová Ves, č. p. 10</t>
  </si>
  <si>
    <t>Chotěšice - Nová Ves, č. p. 11</t>
  </si>
  <si>
    <t>Chotěšice - Nová Ves, č. p. 12</t>
  </si>
  <si>
    <t>Chotěšice - Nová Ves, č. p. 14</t>
  </si>
  <si>
    <t>Chotěšice - Nová Ves, č. p. 15</t>
  </si>
  <si>
    <t>Chotěšice - Nová Ves, č. p. 16</t>
  </si>
  <si>
    <t>Chotěšice - Nová Ves, č. p. 17</t>
  </si>
  <si>
    <t>Chotěšice - Nová Ves, č. p. 18</t>
  </si>
  <si>
    <t>Chotěšice - Nová Ves, č. p. 19</t>
  </si>
  <si>
    <t>Chotěšice - Nová Ves, č. p. 20</t>
  </si>
  <si>
    <t>Chotěšice - Nová Ves, č. p. 21</t>
  </si>
  <si>
    <t>Chotěšice - Nová Ves, č. p. 22</t>
  </si>
  <si>
    <t>Chotěšice - Nová Ves, č. p. 23</t>
  </si>
  <si>
    <t>Chotěšice - Nová Ves, č. p. 24</t>
  </si>
  <si>
    <t>Chotěšice - Nová Ves, č. p. 25</t>
  </si>
  <si>
    <t>Chotěšice - Nová Ves, č. p. 26</t>
  </si>
  <si>
    <t>Chotěšice - Nová Ves, č. p. 27</t>
  </si>
  <si>
    <t>Chotěšice - Nová Ves, č. p. 28</t>
  </si>
  <si>
    <t>Chotěšice - Nová Ves, č. p. 30</t>
  </si>
  <si>
    <t>Chotěšice - Nová Ves, č. p. 31</t>
  </si>
  <si>
    <t>Chotěšice - Nová Ves, č. p. 32</t>
  </si>
  <si>
    <t>Chotěšice - Nová Ves, č. p. 34</t>
  </si>
  <si>
    <t>Chotěšice - Nová Ves, č. p. 35</t>
  </si>
  <si>
    <t>Chotěšice - Nová Ves, č. p. 36</t>
  </si>
  <si>
    <t>Chotěšice - Nová Ves, č. p. 37</t>
  </si>
  <si>
    <t>Chotěšice - Nová Ves, č. p. 38</t>
  </si>
  <si>
    <t>Kněžice - Dubečno, č. p. 1</t>
  </si>
  <si>
    <t>Kněžice - Dubečno, č. p. 2</t>
  </si>
  <si>
    <t>Kněžice - Dubečno, č. p. 3</t>
  </si>
  <si>
    <t>Kněžice - Dubečno, č. p. 4</t>
  </si>
  <si>
    <t>Kněžice - Dubečno, č. p. 5</t>
  </si>
  <si>
    <t>Kněžice - Dubečno, č. p. 6</t>
  </si>
  <si>
    <t>Kněžice - Dubečno, č. p. 7</t>
  </si>
  <si>
    <t>Kněžice - Dubečno, č. p. 8</t>
  </si>
  <si>
    <t>Kněžice - Dubečno, č. p. 9</t>
  </si>
  <si>
    <t>Kněžice - Dubečno, č. p. 10</t>
  </si>
  <si>
    <t>Kněžice - Dubečno, č. p. 11</t>
  </si>
  <si>
    <t>Kněžice - Dubečno, č. p. 12</t>
  </si>
  <si>
    <t>Kněžice - Dubečno, č. p. 14</t>
  </si>
  <si>
    <t>Kněžice - Dubečno, č. p. 15</t>
  </si>
  <si>
    <t>Kněžice - Dubečno, č. p. 17</t>
  </si>
  <si>
    <t>Kněžice - Dubečno, č. p. 18</t>
  </si>
  <si>
    <t>Kněžice - Dubečno, č. p. 19</t>
  </si>
  <si>
    <t>Kněžice - Dubečno, č. p. 22</t>
  </si>
  <si>
    <t>Kněžice - Dubečno, č. p. 25</t>
  </si>
  <si>
    <t>Kněžice - Dubečno, č. p. 26</t>
  </si>
  <si>
    <t>Kněžice - Dubečno, č. p. 29</t>
  </si>
  <si>
    <t>Kněžice - Dubečno, č. p. 30</t>
  </si>
  <si>
    <t>Kněžice - Dubečno, č. p. 32</t>
  </si>
  <si>
    <t>Kněžice - Dubečno, č. p. 33</t>
  </si>
  <si>
    <t>Kněžice - Dubečno, č. p. 34</t>
  </si>
  <si>
    <t>Kněžice - Dubečno, č. p. 35</t>
  </si>
  <si>
    <t>Kněžice - Dubečno, č. p. 36</t>
  </si>
  <si>
    <t>Kněžice - Dubečno, č. p. 38</t>
  </si>
  <si>
    <t>Kněžice - Dubečno, č. p. 39</t>
  </si>
  <si>
    <t>Kněžice - Dubečno, č. p. 41</t>
  </si>
  <si>
    <t>Kněžice - Dubečno, č. p. 42</t>
  </si>
  <si>
    <t>Kněžice - Dubečno, č. p. 44</t>
  </si>
  <si>
    <t>Kněžice - Dubečno, č. p. 45</t>
  </si>
  <si>
    <t>Kněžice - Dubečno, č. p. 46</t>
  </si>
  <si>
    <t>Kněžice - Dubečno, č. p. 47</t>
  </si>
  <si>
    <t>Kněžice - Dubečno, č. p. 48</t>
  </si>
  <si>
    <t>Kněžice - Dubečno, č. p. 49</t>
  </si>
  <si>
    <t>Kněžice - Dubečno, č. p. 50</t>
  </si>
  <si>
    <t>Kněžice - Dubečno, č. p. 51</t>
  </si>
  <si>
    <t>Kněžice - Dubečno, č. p. 53</t>
  </si>
  <si>
    <t>Kněžice - Dubečno, č. p. 55</t>
  </si>
  <si>
    <t>Kněžice - Dubečno, č. p. 56</t>
  </si>
  <si>
    <t>Kněžice - Dubečno, č. p. 57</t>
  </si>
  <si>
    <t>Kněžice - Dubečno, č. p. 58</t>
  </si>
  <si>
    <t>Kněžice - Dubečno, č. p. 59</t>
  </si>
  <si>
    <t>Kněžice - Dubečno, č. p. 60</t>
  </si>
  <si>
    <t>Kněžice - Dubečno, č. p. 61</t>
  </si>
  <si>
    <t>Kněžice - Dubečno, č. p. 64</t>
  </si>
  <si>
    <t>Kněžice - Dubečno, č. p. 66</t>
  </si>
  <si>
    <t>Kněžice - Dubečno, č. p. 67</t>
  </si>
  <si>
    <t>Kněžice - Dubečno, č. p. 68</t>
  </si>
  <si>
    <t>Kněžice - Dubečno, č. p. 70</t>
  </si>
  <si>
    <t>Kněžice - Dubečno, č. p. 71</t>
  </si>
  <si>
    <t>Kněžice - Dubečno, č. p. 72</t>
  </si>
  <si>
    <t>Kněžice - Dubečno, č. p. 77</t>
  </si>
  <si>
    <t>Kněžice - Dubečno, č. p. 73</t>
  </si>
  <si>
    <t>Kněžice - Dubečno, č. ev. 1</t>
  </si>
  <si>
    <t>Kněžice - Dubečno, č. p. 52</t>
  </si>
  <si>
    <t>Kněžice - Dubečno, č. ev. 2</t>
  </si>
  <si>
    <t>Kněžice - Osek, č. p. 1</t>
  </si>
  <si>
    <t>Kněžice - Osek, č. p. 2</t>
  </si>
  <si>
    <t>Kněžice - Osek, č. p. 3</t>
  </si>
  <si>
    <t>Kněžice - Osek, č. p. 4</t>
  </si>
  <si>
    <t>Kněžice - Osek, č. p. 5</t>
  </si>
  <si>
    <t>Kněžice - Osek, č. p. 6</t>
  </si>
  <si>
    <t>Kněžice - Osek, č. p. 7</t>
  </si>
  <si>
    <t>Kněžice - Osek, č. p. 8</t>
  </si>
  <si>
    <t>Kněžice - Osek, č. p. 9</t>
  </si>
  <si>
    <t>Kněžice - Osek, č. p. 10</t>
  </si>
  <si>
    <t>Kněžice - Osek, č. p. 11</t>
  </si>
  <si>
    <t>Kněžice - Osek, č. p. 12</t>
  </si>
  <si>
    <t>Kněžice - Osek, č. p. 14</t>
  </si>
  <si>
    <t>Kněžice - Osek, č. p. 15</t>
  </si>
  <si>
    <t>Kněžice - Osek, č. p. 16</t>
  </si>
  <si>
    <t>Kněžice - Osek, č. p. 17</t>
  </si>
  <si>
    <t>Kněžice - Osek, č. p. 19</t>
  </si>
  <si>
    <t>Kněžice - Osek, č. p. 20</t>
  </si>
  <si>
    <t>Kněžice - Osek, č. p. 21</t>
  </si>
  <si>
    <t>Kněžice - Osek, č. p. 22</t>
  </si>
  <si>
    <t>Kněžice - Osek, č. p. 23</t>
  </si>
  <si>
    <t>Kněžice - Osek, č. p. 24</t>
  </si>
  <si>
    <t>Kněžice - Osek, č. p. 25</t>
  </si>
  <si>
    <t>Kněžice - Osek, č. p. 26</t>
  </si>
  <si>
    <t>Kněžice - Osek, č. p. 27</t>
  </si>
  <si>
    <t>Kněžice - Osek, č. p. 28</t>
  </si>
  <si>
    <t>Kněžice - Osek, č. p. 29</t>
  </si>
  <si>
    <t>Kněžice - Osek, č. p. 30</t>
  </si>
  <si>
    <t>Kněžice - Osek, č. p. 31</t>
  </si>
  <si>
    <t>Kněžice - Osek, č. p. 32</t>
  </si>
  <si>
    <t>Kněžice - Osek, č. p. 33</t>
  </si>
  <si>
    <t>Kněžice - Osek, č. p. 34</t>
  </si>
  <si>
    <t>Kněžice - Osek, č. p. 35</t>
  </si>
  <si>
    <t>Kněžice - Osek, č. p. 36</t>
  </si>
  <si>
    <t>Kněžice - Osek, č. p. 37</t>
  </si>
  <si>
    <t>Kněžice - Osek, č. p. 38</t>
  </si>
  <si>
    <t>Kněžice - Osek, č. p. 39</t>
  </si>
  <si>
    <t>Kněžice - Osek, č. p. 40</t>
  </si>
  <si>
    <t>Kněžice - Osek, č. p. 41</t>
  </si>
  <si>
    <t>Kněžice - Osek, č. p. 43</t>
  </si>
  <si>
    <t>Kněžice - Osek, č. p. 44</t>
  </si>
  <si>
    <t>Kněžice - Osek, č. p. 45</t>
  </si>
  <si>
    <t>Kněžice - Osek, č. p. 47</t>
  </si>
  <si>
    <t>Kněžice - Osek, č. p. 48</t>
  </si>
  <si>
    <t>Kněžice - Osek, č. p. 50</t>
  </si>
  <si>
    <t>Kněžice - Osek, č. p. 51</t>
  </si>
  <si>
    <t>Kněžice - Osek, č. p. 52</t>
  </si>
  <si>
    <t>Kněžice - Osek, č. p. 53</t>
  </si>
  <si>
    <t>Kněžice - Osek, č. p. 54</t>
  </si>
  <si>
    <t>Kněžice - Osek, č. p. 55</t>
  </si>
  <si>
    <t>Kněžice - Osek, č. p. 56</t>
  </si>
  <si>
    <t>Kněžice - Osek, č. p. 57</t>
  </si>
  <si>
    <t>Kněžice - Osek, č. p. 58</t>
  </si>
  <si>
    <t>Kněžice - Osek, č. p. 59</t>
  </si>
  <si>
    <t>Kněžice - Osek, č. p. 60</t>
  </si>
  <si>
    <t>Kněžice - Osek, č. p. 61</t>
  </si>
  <si>
    <t>Kněžice - Osek, č. p. 62</t>
  </si>
  <si>
    <t>Kněžice - Osek, č. p. 63</t>
  </si>
  <si>
    <t>Kněžice - Osek, č. p. 64</t>
  </si>
  <si>
    <t>Kněžice - Osek, č. p. 65</t>
  </si>
  <si>
    <t>Kněžice - Osek, č. p. 66</t>
  </si>
  <si>
    <t>Kněžice - Osek, č. p. 68</t>
  </si>
  <si>
    <t>Kněžice - Osek, č. p. 70</t>
  </si>
  <si>
    <t>Kněžice - Osek, č. p. 69</t>
  </si>
  <si>
    <t>Sloveč - Kamilov, č. p. 1</t>
  </si>
  <si>
    <t>Sloveč - Kamilov, č. p. 2</t>
  </si>
  <si>
    <t>Sloveč - Kamilov, č. p. 3</t>
  </si>
  <si>
    <t>Sloveč - Kamilov, č. p. 4</t>
  </si>
  <si>
    <t>Sloveč - Kamilov, č. p. 5</t>
  </si>
  <si>
    <t>Sloveč - Kamilov, č. p. 6</t>
  </si>
  <si>
    <t>Sloveč - Kamilov, č. p. 7</t>
  </si>
  <si>
    <t>Sloveč - Kamilov, č. p. 8</t>
  </si>
  <si>
    <t>Sloveč - Kamilov, č. p. 9</t>
  </si>
  <si>
    <t>Sloveč - Kamilov, č. p. 10</t>
  </si>
  <si>
    <t>Sloveč - Kamilov, č. p. 11</t>
  </si>
  <si>
    <t>Sloveč - Kamilov, č. p. 12</t>
  </si>
  <si>
    <t>Sloveč - Kamilov, č. p. 13</t>
  </si>
  <si>
    <t>Sloveč - Kamilov, č. p. 14</t>
  </si>
  <si>
    <t>Sloveč - Kamilov, č. p. 15</t>
  </si>
  <si>
    <t>Sloveč - Kamilov, č. p. 16</t>
  </si>
  <si>
    <t>Sloveč - Kamilov, č. p. 17</t>
  </si>
  <si>
    <t>Sloveč - Kamilov, č. p. 18</t>
  </si>
  <si>
    <t>Sloveč - Kamilov, č. p. 19</t>
  </si>
  <si>
    <t>Sloveč - Kamilov, č. p. 20</t>
  </si>
  <si>
    <t>Sloveč - Kamilov, č. p. 21</t>
  </si>
  <si>
    <t>Sloveč - Kamilov, č. p. 23</t>
  </si>
  <si>
    <t>Sloveč - Kamilov, č. p. 26</t>
  </si>
  <si>
    <t>Sloveč - Kamilov, č. p. 28</t>
  </si>
  <si>
    <t>Sloveč - Kamilov, č. p. 31</t>
  </si>
  <si>
    <t>Sloveč - Kamilov, č. p. 33</t>
  </si>
  <si>
    <t>Sloveč - Kamilov, č. p. 34</t>
  </si>
  <si>
    <t>Sloveč - Kamilov, č. p. 35</t>
  </si>
  <si>
    <t>Sloveč - Kamilov, č. p. 36</t>
  </si>
  <si>
    <t>Sloveč - Kamilov, č. p. 37</t>
  </si>
  <si>
    <t>Sloveč - Kamilov, č. p. 38</t>
  </si>
  <si>
    <t>Sloveč - Kamilov, č. p. 39</t>
  </si>
  <si>
    <t>Sloveč - Kamilov, č. p. 40</t>
  </si>
  <si>
    <t>Sloveč - Kamilov, č. p. 41</t>
  </si>
  <si>
    <t>Sloveč - Kamilov, č. p. 42</t>
  </si>
  <si>
    <t>Sloveč - Kamilov, č. p. 43</t>
  </si>
  <si>
    <t>Sloveč - Kamilov, č. p. 44</t>
  </si>
  <si>
    <t>Sloveč - Kamilov, č. p. 162</t>
  </si>
  <si>
    <t>Sloveč - Kamilov, č. p. 45</t>
  </si>
  <si>
    <t>Sloveč - Kamilov, č. p. 46</t>
  </si>
  <si>
    <t>Sloveč, č. p. 1</t>
  </si>
  <si>
    <t>Sloveč, č. p. 2</t>
  </si>
  <si>
    <t>Sloveč, č. p. 3</t>
  </si>
  <si>
    <t>Sloveč, č. p. 4</t>
  </si>
  <si>
    <t>Sloveč, č. p. 5</t>
  </si>
  <si>
    <t>Sloveč, č. p. 6</t>
  </si>
  <si>
    <t>Sloveč, č. p. 7</t>
  </si>
  <si>
    <t>Sloveč, č. p. 8</t>
  </si>
  <si>
    <t>Sloveč, č. p. 9</t>
  </si>
  <si>
    <t>Sloveč, č. p. 10</t>
  </si>
  <si>
    <t>Sloveč, č. p. 11</t>
  </si>
  <si>
    <t>Sloveč, č. p. 12</t>
  </si>
  <si>
    <t>Sloveč, č. p. 13</t>
  </si>
  <si>
    <t>Sloveč, č. p. 14</t>
  </si>
  <si>
    <t>Sloveč, č. p. 15</t>
  </si>
  <si>
    <t>Sloveč, č. p. 16</t>
  </si>
  <si>
    <t>Sloveč, č. p. 17</t>
  </si>
  <si>
    <t>Sloveč, č. p. 18</t>
  </si>
  <si>
    <t>Sloveč, č. p. 19</t>
  </si>
  <si>
    <t>Sloveč, č. p. 20</t>
  </si>
  <si>
    <t>Sloveč, č. p. 21</t>
  </si>
  <si>
    <t>Sloveč, č. p. 22</t>
  </si>
  <si>
    <t>Sloveč, č. p. 23</t>
  </si>
  <si>
    <t>Sloveč, č. p. 24</t>
  </si>
  <si>
    <t>Sloveč, č. p. 25</t>
  </si>
  <si>
    <t>Sloveč, č. p. 26</t>
  </si>
  <si>
    <t>Sloveč, č. p. 27</t>
  </si>
  <si>
    <t>Sloveč, č. p. 28</t>
  </si>
  <si>
    <t>Sloveč, č. p. 29</t>
  </si>
  <si>
    <t>Sloveč, č. p. 30</t>
  </si>
  <si>
    <t>Sloveč, č. p. 31</t>
  </si>
  <si>
    <t>Sloveč, č. p. 32</t>
  </si>
  <si>
    <t>Sloveč, č. p. 33</t>
  </si>
  <si>
    <t>Sloveč, č. p. 34</t>
  </si>
  <si>
    <t>Sloveč, č. p. 35</t>
  </si>
  <si>
    <t>Sloveč, č. p. 36</t>
  </si>
  <si>
    <t>Sloveč, č. p. 37</t>
  </si>
  <si>
    <t>Sloveč, č. p. 38</t>
  </si>
  <si>
    <t>Sloveč, č. p. 39</t>
  </si>
  <si>
    <t>Sloveč, č. p. 40</t>
  </si>
  <si>
    <t>Sloveč, č. p. 41</t>
  </si>
  <si>
    <t>Sloveč, č. p. 42</t>
  </si>
  <si>
    <t>Sloveč, č. p. 43</t>
  </si>
  <si>
    <t>Sloveč, č. p. 44</t>
  </si>
  <si>
    <t>Sloveč, č. p. 45</t>
  </si>
  <si>
    <t>Sloveč, č. p. 46</t>
  </si>
  <si>
    <t>Sloveč, č. p. 47</t>
  </si>
  <si>
    <t>Sloveč, č. p. 48</t>
  </si>
  <si>
    <t>Sloveč, č. p. 49</t>
  </si>
  <si>
    <t>Sloveč, č. p. 50</t>
  </si>
  <si>
    <t>Sloveč, č. p. 51</t>
  </si>
  <si>
    <t>Sloveč, č. p. 52</t>
  </si>
  <si>
    <t>Sloveč, č. p. 53</t>
  </si>
  <si>
    <t>Sloveč, č. p. 54</t>
  </si>
  <si>
    <t>Sloveč, č. p. 55</t>
  </si>
  <si>
    <t>Sloveč, č. p. 56</t>
  </si>
  <si>
    <t>Sloveč, č. p. 57</t>
  </si>
  <si>
    <t>Sloveč, č. p. 58</t>
  </si>
  <si>
    <t>Sloveč, č. p. 59</t>
  </si>
  <si>
    <t>Sloveč, č. p. 60</t>
  </si>
  <si>
    <t>Sloveč, č. p. 61</t>
  </si>
  <si>
    <t>Sloveč, č. p. 62</t>
  </si>
  <si>
    <t>Sloveč, č. p. 63</t>
  </si>
  <si>
    <t>Sloveč, č. p. 64</t>
  </si>
  <si>
    <t>Sloveč, č. p. 65</t>
  </si>
  <si>
    <t>Sloveč, č. p. 66</t>
  </si>
  <si>
    <t>Sloveč, č. p. 67</t>
  </si>
  <si>
    <t>Sloveč, č. p. 68</t>
  </si>
  <si>
    <t>Sloveč, č. p. 69</t>
  </si>
  <si>
    <t>Sloveč, č. p. 70</t>
  </si>
  <si>
    <t>Sloveč, č. p. 71</t>
  </si>
  <si>
    <t>Sloveč, č. p. 73</t>
  </si>
  <si>
    <t>Sloveč, č. p. 74</t>
  </si>
  <si>
    <t>Sloveč, č. p. 75</t>
  </si>
  <si>
    <t>Sloveč, č. p. 76</t>
  </si>
  <si>
    <t>Sloveč, č. p. 77</t>
  </si>
  <si>
    <t>Sloveč, č. p. 78</t>
  </si>
  <si>
    <t>Sloveč, č. p. 79</t>
  </si>
  <si>
    <t>Sloveč, č. p. 80</t>
  </si>
  <si>
    <t>Sloveč, č. p. 81</t>
  </si>
  <si>
    <t>Sloveč, č. p. 82</t>
  </si>
  <si>
    <t>Sloveč, č. p. 83</t>
  </si>
  <si>
    <t>Sloveč, č. p. 84</t>
  </si>
  <si>
    <t>Sloveč, č. p. 85</t>
  </si>
  <si>
    <t>Sloveč, č. p. 86</t>
  </si>
  <si>
    <t>Sloveč, č. p. 87</t>
  </si>
  <si>
    <t>Sloveč, č. p. 88</t>
  </si>
  <si>
    <t>Sloveč, č. p. 89</t>
  </si>
  <si>
    <t>Sloveč, č. p. 90</t>
  </si>
  <si>
    <t>Sloveč, č. p. 91</t>
  </si>
  <si>
    <t>Sloveč, č. p. 92</t>
  </si>
  <si>
    <t>Sloveč, č. p. 93</t>
  </si>
  <si>
    <t>Sloveč, č. p. 94</t>
  </si>
  <si>
    <t>Sloveč, č. p. 95</t>
  </si>
  <si>
    <t>Sloveč, č. p. 96</t>
  </si>
  <si>
    <t>Sloveč, č. p. 97</t>
  </si>
  <si>
    <t>Sloveč, č. p. 98</t>
  </si>
  <si>
    <t>Sloveč, č. p. 99</t>
  </si>
  <si>
    <t>Sloveč, č. p. 100</t>
  </si>
  <si>
    <t>Sloveč, č. p. 101</t>
  </si>
  <si>
    <t>Sloveč, č. p. 102</t>
  </si>
  <si>
    <t>Sloveč, č. p. 103</t>
  </si>
  <si>
    <t>Sloveč, č. p. 104</t>
  </si>
  <si>
    <t>Sloveč, č. p. 105</t>
  </si>
  <si>
    <t>Sloveč, č. p. 106</t>
  </si>
  <si>
    <t>Sloveč, č. p. 107</t>
  </si>
  <si>
    <t>Sloveč, č. p. 108</t>
  </si>
  <si>
    <t>Sloveč, č. p. 109</t>
  </si>
  <si>
    <t>Sloveč, č. p. 110</t>
  </si>
  <si>
    <t>Sloveč, č. p. 111</t>
  </si>
  <si>
    <t>Sloveč, č. p. 112</t>
  </si>
  <si>
    <t>Sloveč, č. p. 113</t>
  </si>
  <si>
    <t>Sloveč, č. p. 114</t>
  </si>
  <si>
    <t>Sloveč, č. p. 116</t>
  </si>
  <si>
    <t>Sloveč, č. p. 117</t>
  </si>
  <si>
    <t>Sloveč, č. p. 118</t>
  </si>
  <si>
    <t>Sloveč, č. p. 119</t>
  </si>
  <si>
    <t>Sloveč, č. p. 120</t>
  </si>
  <si>
    <t>Sloveč, č. p. 121</t>
  </si>
  <si>
    <t>Sloveč, č. p. 122</t>
  </si>
  <si>
    <t>Sloveč, č. p. 123</t>
  </si>
  <si>
    <t>Sloveč, č. p. 124</t>
  </si>
  <si>
    <t>Sloveč, č. p. 125</t>
  </si>
  <si>
    <t>Sloveč, č. p. 126</t>
  </si>
  <si>
    <t>Sloveč, č. p. 127</t>
  </si>
  <si>
    <t>Sloveč, č. p. 128</t>
  </si>
  <si>
    <t>Sloveč, č. p. 129</t>
  </si>
  <si>
    <t>Sloveč, č. p. 130</t>
  </si>
  <si>
    <t>Sloveč, č. p. 131</t>
  </si>
  <si>
    <t>Sloveč, č. p. 132</t>
  </si>
  <si>
    <t>Sloveč, č. p. 133</t>
  </si>
  <si>
    <t>Sloveč, č. p. 134</t>
  </si>
  <si>
    <t>Sloveč, č. p. 135</t>
  </si>
  <si>
    <t>Sloveč, č. p. 136</t>
  </si>
  <si>
    <t>Sloveč, č. p. 137</t>
  </si>
  <si>
    <t>Sloveč, č. p. 138</t>
  </si>
  <si>
    <t>Sloveč, č. p. 139</t>
  </si>
  <si>
    <t>Sloveč, č. p. 140</t>
  </si>
  <si>
    <t>Sloveč, č. p. 141</t>
  </si>
  <si>
    <t>Sloveč, č. p. 142</t>
  </si>
  <si>
    <t>Sloveč, č. p. 143</t>
  </si>
  <si>
    <t>Sloveč, č. p. 144</t>
  </si>
  <si>
    <t>Sloveč, č. p. 145</t>
  </si>
  <si>
    <t>Sloveč, č. p. 147</t>
  </si>
  <si>
    <t>Sloveč, č. p. 148</t>
  </si>
  <si>
    <t>Sloveč, č. p. 149</t>
  </si>
  <si>
    <t>Sloveč, č. p. 150</t>
  </si>
  <si>
    <t>Sloveč, č. p. 151</t>
  </si>
  <si>
    <t>Sloveč, č. p. 152</t>
  </si>
  <si>
    <t>Sloveč, č. p. 153</t>
  </si>
  <si>
    <t>Sloveč, č. p. 154</t>
  </si>
  <si>
    <t>Sloveč, č. p. 155</t>
  </si>
  <si>
    <t>Sloveč, č. p. 156</t>
  </si>
  <si>
    <t>Sloveč, č. p. 157</t>
  </si>
  <si>
    <t>Sloveč, č. p. 158</t>
  </si>
  <si>
    <t>Sloveč, č. p. 159</t>
  </si>
  <si>
    <t>Sloveč, č. p. 160</t>
  </si>
  <si>
    <t>Sloveč, č. p. 161</t>
  </si>
  <si>
    <t>Sloveč, č. p. 162</t>
  </si>
  <si>
    <t>Sloveč, č. p. 164</t>
  </si>
  <si>
    <t>Sloveč, č. p. 163</t>
  </si>
  <si>
    <t>Sloveč, č. p. 168</t>
  </si>
  <si>
    <t>Sloveč, č. p. 170</t>
  </si>
  <si>
    <t>Sloveč, č. p. 165</t>
  </si>
  <si>
    <t>Sloveč, č. p. 171</t>
  </si>
  <si>
    <t>Litíč, č. p. 1</t>
  </si>
  <si>
    <t>Litíč, č. p. 3</t>
  </si>
  <si>
    <t>Litíč, č. p. 4</t>
  </si>
  <si>
    <t>Litíč, č. p. 5</t>
  </si>
  <si>
    <t>Litíč, č. p. 6</t>
  </si>
  <si>
    <t>Litíč, č. p. 7</t>
  </si>
  <si>
    <t>Litíč, č. p. 11</t>
  </si>
  <si>
    <t>Litíč, č. p. 13</t>
  </si>
  <si>
    <t>Litíč, č. p. 15</t>
  </si>
  <si>
    <t>Litíč, č. p. 17</t>
  </si>
  <si>
    <t>Litíč, č. p. 19</t>
  </si>
  <si>
    <t>Litíč, č. p. 20</t>
  </si>
  <si>
    <t>Litíč, č. p. 21</t>
  </si>
  <si>
    <t>Litíč, č. p. 23</t>
  </si>
  <si>
    <t>Litíč, č. p. 26</t>
  </si>
  <si>
    <t>Litíč, č. p. 28</t>
  </si>
  <si>
    <t>Litíč, č. p. 32</t>
  </si>
  <si>
    <t>Litíč, č. p. 33</t>
  </si>
  <si>
    <t>Litíč, č. p. 35</t>
  </si>
  <si>
    <t>Litíč, č. p. 37</t>
  </si>
  <si>
    <t>Litíč, č. p. 38</t>
  </si>
  <si>
    <t>Litíč, č. p. 39</t>
  </si>
  <si>
    <t>Litíč, č. p. 45</t>
  </si>
  <si>
    <t>Litíč, č. p. 46</t>
  </si>
  <si>
    <t>Litíč, č. p. 47</t>
  </si>
  <si>
    <t>Litíč, č. p. 48</t>
  </si>
  <si>
    <t>Litíč, č. p. 49</t>
  </si>
  <si>
    <t>Litíč, č. p. 50</t>
  </si>
  <si>
    <t>Litíč, č. p. 53</t>
  </si>
  <si>
    <t>Litíč, č. p. 55</t>
  </si>
  <si>
    <t>Litíč, č. p. 57</t>
  </si>
  <si>
    <t>Litíč, č. p. 58</t>
  </si>
  <si>
    <t>Litíč, č. p. 60</t>
  </si>
  <si>
    <t>Litíč, č. p. 62</t>
  </si>
  <si>
    <t>Litíč, č. p. 64</t>
  </si>
  <si>
    <t>Litíč, č. p. 70</t>
  </si>
  <si>
    <t>Litíč, č. p. 72</t>
  </si>
  <si>
    <t>Litíč, č. p. 75</t>
  </si>
  <si>
    <t>Litíč, č. p. 77</t>
  </si>
  <si>
    <t>Litíč, č. p. 79</t>
  </si>
  <si>
    <t>Litíč, č. p. 80</t>
  </si>
  <si>
    <t>Litíč, č. p. 81</t>
  </si>
  <si>
    <t>Litíč, č. p. 84</t>
  </si>
  <si>
    <t>Litíč, č. p. 86</t>
  </si>
  <si>
    <t>Litíč, č. ev. 1</t>
  </si>
  <si>
    <t>Litíč, č. ev. 3</t>
  </si>
  <si>
    <t>Litíč, č. ev. 7</t>
  </si>
  <si>
    <t>Litíč, č. ev. 8</t>
  </si>
  <si>
    <t>Litíč, č. p. 87</t>
  </si>
  <si>
    <t>Litíč, č. p. 88</t>
  </si>
  <si>
    <t>Litíč, č. p. 89</t>
  </si>
  <si>
    <t>Litíč, č. p. 90</t>
  </si>
  <si>
    <t>Litíč, č. p. 91</t>
  </si>
  <si>
    <t>Litíč, č. p. 92</t>
  </si>
  <si>
    <t>Litíč, č. p. 93</t>
  </si>
  <si>
    <t>Litíč, č. p. 94</t>
  </si>
  <si>
    <t>Litíč, č. p. 95</t>
  </si>
  <si>
    <t>Litíč, č. p. 96</t>
  </si>
  <si>
    <t>Litíč, č. p. 97</t>
  </si>
  <si>
    <t>Litíč - Nouzov, č. p. 6</t>
  </si>
  <si>
    <t>Litíč - Nouzov, č. p. 7</t>
  </si>
  <si>
    <t>Litíč - Nouzov, č. p. 8</t>
  </si>
  <si>
    <t>Litíč - Nouzov, č. p. 9</t>
  </si>
  <si>
    <t>Litíč - Nouzov, č. p. 10</t>
  </si>
  <si>
    <t>Litíč - Nouzov, č. p. 11</t>
  </si>
  <si>
    <t>Litíč - Nouzov, č. p. 12</t>
  </si>
  <si>
    <t>Litíč - Nouzov, č. p. 13</t>
  </si>
  <si>
    <t>Litíč - Nouzov, č. p. 15</t>
  </si>
  <si>
    <t>Litíč - Nouzov, č. p. 17</t>
  </si>
  <si>
    <t>Litíč - Nouzov, č. p. 18</t>
  </si>
  <si>
    <t>Litíč - Nouzov, č. p. 19</t>
  </si>
  <si>
    <t>Litíč - Nouzov, č. p. 20</t>
  </si>
  <si>
    <t>Litíč - Nouzov, č. p. 26</t>
  </si>
  <si>
    <t>Litíč - Nouzov, č. p. 27</t>
  </si>
  <si>
    <t>Litíč - Nouzov, č. p. 28</t>
  </si>
  <si>
    <t>Litíč - Nouzov, č. p. 32</t>
  </si>
  <si>
    <t>Litíč - Nouzov, č. p. 33</t>
  </si>
  <si>
    <t>Litíč - Nouzov, č. p. 34</t>
  </si>
  <si>
    <t>Litíč - Nouzov, č. ev. 2</t>
  </si>
  <si>
    <t>Litíč - Nouzov, č. ev. 4</t>
  </si>
  <si>
    <t>Litíč - Nouzov, č. ev. 5</t>
  </si>
  <si>
    <t>Litíč - Nouzov, č. p. 36</t>
  </si>
  <si>
    <t>Litíč - Nouzov, č. ev. 10</t>
  </si>
  <si>
    <t>Litíč - Nouzov, č. p. 38</t>
  </si>
  <si>
    <t>Litíč - Nouzov, č. p. 37</t>
  </si>
  <si>
    <t>Litíč - Nouzov, č. p. 39</t>
  </si>
  <si>
    <t>Litíč - Nouzov, č. p. 40</t>
  </si>
  <si>
    <t>Litíč - Nouzov, č. p. 41</t>
  </si>
  <si>
    <t>Litíč - Nouzov, č. p. 42</t>
  </si>
  <si>
    <t>Litíč - Nouzov, č. p. 43</t>
  </si>
  <si>
    <t>Hořenice, č. p. 1</t>
  </si>
  <si>
    <t>Hořenice, č. p. 2</t>
  </si>
  <si>
    <t>Hořenice, č. p. 3</t>
  </si>
  <si>
    <t>Hořenice, č. p. 4</t>
  </si>
  <si>
    <t>Hořenice, č. p. 5</t>
  </si>
  <si>
    <t>Hořenice, č. p. 6</t>
  </si>
  <si>
    <t>Hořenice, č. p. 7</t>
  </si>
  <si>
    <t>Hořenice, č. p. 8</t>
  </si>
  <si>
    <t>Hořenice, č. p. 9</t>
  </si>
  <si>
    <t>Hořenice, č. p. 10</t>
  </si>
  <si>
    <t>Hořenice, č. p. 11</t>
  </si>
  <si>
    <t>Hořenice, č. p. 12</t>
  </si>
  <si>
    <t>Hořenice, č. p. 13</t>
  </si>
  <si>
    <t>Hořenice, č. p. 14</t>
  </si>
  <si>
    <t>Hořenice, č. p. 15</t>
  </si>
  <si>
    <t>Hořenice, č. p. 16</t>
  </si>
  <si>
    <t>Hořenice, č. p. 17</t>
  </si>
  <si>
    <t>Hořenice, č. p. 18</t>
  </si>
  <si>
    <t>Hořenice, č. p. 19</t>
  </si>
  <si>
    <t>Hořenice, č. p. 20</t>
  </si>
  <si>
    <t>Hořenice, č. p. 23</t>
  </si>
  <si>
    <t>Hořenice, č. p. 24</t>
  </si>
  <si>
    <t>Hořenice, č. p. 25</t>
  </si>
  <si>
    <t>Hořenice, č. p. 26</t>
  </si>
  <si>
    <t>Hořenice, č. p. 27</t>
  </si>
  <si>
    <t>Hořenice, č. p. 29</t>
  </si>
  <si>
    <t>Hořenice, č. p. 30</t>
  </si>
  <si>
    <t>Hořenice, č. p. 32</t>
  </si>
  <si>
    <t>Hořenice, č. p. 33</t>
  </si>
  <si>
    <t>Hořenice, č. p. 34</t>
  </si>
  <si>
    <t>Hořenice, č. p. 35</t>
  </si>
  <si>
    <t>Hořenice, č. p. 36</t>
  </si>
  <si>
    <t>Hořenice, č. p. 38</t>
  </si>
  <si>
    <t>Hořenice, č. p. 39</t>
  </si>
  <si>
    <t>Hořenice, č. p. 41</t>
  </si>
  <si>
    <t>Hořenice, č. p. 42</t>
  </si>
  <si>
    <t>Hořenice, č. p. 43</t>
  </si>
  <si>
    <t>Hořenice, č. p. 46</t>
  </si>
  <si>
    <t>Hořenice, č. p. 48</t>
  </si>
  <si>
    <t>Hořenice, č. p. 49</t>
  </si>
  <si>
    <t>Hořenice, č. p. 50</t>
  </si>
  <si>
    <t>Hořenice, č. p. 51</t>
  </si>
  <si>
    <t>Hořenice, č. p. 52</t>
  </si>
  <si>
    <t>Hořenice, č. p. 53</t>
  </si>
  <si>
    <t>Hořenice, č. p. 54</t>
  </si>
  <si>
    <t>Hořenice, č. p. 55</t>
  </si>
  <si>
    <t>Hořenice, č. p. 56</t>
  </si>
  <si>
    <t>Hořenice, č. p. 57</t>
  </si>
  <si>
    <t>Hořenice, č. p. 58</t>
  </si>
  <si>
    <t>Hořenice, č. p. 59</t>
  </si>
  <si>
    <t>Hořenice, č. p. 60</t>
  </si>
  <si>
    <t>Hořenice, č. p. 37</t>
  </si>
  <si>
    <t>Hořenice, č. p. 47</t>
  </si>
  <si>
    <t>Hořenice, č. p. 21</t>
  </si>
  <si>
    <t>Hořenice, č. p. 40</t>
  </si>
  <si>
    <t>Hořenice, č. p. 44</t>
  </si>
  <si>
    <t>Hořenice, č. p. 22</t>
  </si>
  <si>
    <t>Hořenice, č. p. 31</t>
  </si>
  <si>
    <t>Hořenice, č. p. 62</t>
  </si>
  <si>
    <t>Hořenice, č. p. 45</t>
  </si>
  <si>
    <t>Hořenice, č. p. 61</t>
  </si>
  <si>
    <t>Vrchovnice, č. p. 1</t>
  </si>
  <si>
    <t>Vrchovnice, č. p. 2</t>
  </si>
  <si>
    <t>Vrchovnice, č. p. 6</t>
  </si>
  <si>
    <t>Vrchovnice, č. p. 7</t>
  </si>
  <si>
    <t>Vrchovnice, č. p. 8</t>
  </si>
  <si>
    <t>Vrchovnice, č. p. 9</t>
  </si>
  <si>
    <t>Vrchovnice, č. p. 10</t>
  </si>
  <si>
    <t>Vrchovnice, č. p. 11</t>
  </si>
  <si>
    <t>Vrchovnice, č. p. 12</t>
  </si>
  <si>
    <t>Vrchovnice, č. p. 14</t>
  </si>
  <si>
    <t>Vrchovnice, č. p. 15</t>
  </si>
  <si>
    <t>Vrchovnice, č. p. 16</t>
  </si>
  <si>
    <t>Vrchovnice, č. p. 17</t>
  </si>
  <si>
    <t>Vrchovnice, č. p. 18</t>
  </si>
  <si>
    <t>Vrchovnice, č. p. 19</t>
  </si>
  <si>
    <t>Vrchovnice, č. p. 20</t>
  </si>
  <si>
    <t>Vrchovnice, č. p. 21</t>
  </si>
  <si>
    <t>Vrchovnice, č. p. 22</t>
  </si>
  <si>
    <t>Vrchovnice, č. p. 25</t>
  </si>
  <si>
    <t>Vrchovnice, č. p. 26</t>
  </si>
  <si>
    <t>Vrchovnice, č. p. 27</t>
  </si>
  <si>
    <t>Vrchovnice, č. p. 28</t>
  </si>
  <si>
    <t>Vrchovnice, č. p. 23</t>
  </si>
  <si>
    <t>Vrchovnice, č. p. 24</t>
  </si>
  <si>
    <t>Stanovice, č. p. 1</t>
  </si>
  <si>
    <t>Stanovice, č. p. 2</t>
  </si>
  <si>
    <t>Stanovice, č. p. 3</t>
  </si>
  <si>
    <t>Stanovice, č. p. 4</t>
  </si>
  <si>
    <t>Stanovice, č. p. 5</t>
  </si>
  <si>
    <t>Stanovice, č. p. 6</t>
  </si>
  <si>
    <t>Stanovice, č. p. 7</t>
  </si>
  <si>
    <t>Stanovice, č. p. 9</t>
  </si>
  <si>
    <t>Stanovice, č. p. 12</t>
  </si>
  <si>
    <t>Stanovice, č. p. 13</t>
  </si>
  <si>
    <t>Stanovice, č. p. 14</t>
  </si>
  <si>
    <t>Stanovice, č. p. 15</t>
  </si>
  <si>
    <t>Stanovice, č. p. 18</t>
  </si>
  <si>
    <t>Stanovice, č. p. 20</t>
  </si>
  <si>
    <t>Stanovice, č. p. 21</t>
  </si>
  <si>
    <t>Stanovice, č. p. 22</t>
  </si>
  <si>
    <t>Stanovice, č. p. 23</t>
  </si>
  <si>
    <t>Stanovice, č. p. 24</t>
  </si>
  <si>
    <t>Stanovice, č. p. 25</t>
  </si>
  <si>
    <t>Stanovice, č. p. 26</t>
  </si>
  <si>
    <t>Stanovice, č. p. 27</t>
  </si>
  <si>
    <t>Stanovice, č. p. 28</t>
  </si>
  <si>
    <t>Stanovice, č. p. 29</t>
  </si>
  <si>
    <t>Stanovice, č. p. 31</t>
  </si>
  <si>
    <t>Stanovice, č. p. 33</t>
  </si>
  <si>
    <t>Stanovice, č. p. 35</t>
  </si>
  <si>
    <t>Stanovice, č. p. 36</t>
  </si>
  <si>
    <t>Stanovice, č. p. 30</t>
  </si>
  <si>
    <t>Stanovice, č. p. 37</t>
  </si>
  <si>
    <t>Stanovice, č. p. 40</t>
  </si>
  <si>
    <t>Zábřezí-Řečice - Zábřezí, č. p. 14</t>
  </si>
  <si>
    <t>Zábřezí-Řečice - Zábřezí, č. p. 37</t>
  </si>
  <si>
    <t>Zábřezí-Řečice - Zábřezí, č. p. 70</t>
  </si>
  <si>
    <t>Zábřezí-Řečice - Zábřezí, č. p. 71</t>
  </si>
  <si>
    <t>Zábřezí-Řečice - Zábřezí, č. p. 78</t>
  </si>
  <si>
    <t>Zábřezí-Řečice - Zábřezí, č. p. 79</t>
  </si>
  <si>
    <t>Zábřezí-Řečice - Zábřezí, č. p. 80</t>
  </si>
  <si>
    <t>Zábřezí-Řečice - Zábřezí, č. p. 82</t>
  </si>
  <si>
    <t>Zábřezí-Řečice - Zábřezí, č. p. 83</t>
  </si>
  <si>
    <t>Zábřezí-Řečice - Zábřezí, č. p. 84</t>
  </si>
  <si>
    <t>Zábřezí-Řečice - Zábřezí, č. p. 85</t>
  </si>
  <si>
    <t>Zábřezí-Řečice - Zábřezí, č. p. 86</t>
  </si>
  <si>
    <t>Zábřezí-Řečice - Zábřezí, č. ev. 72</t>
  </si>
  <si>
    <t>Zábřezí-Řečice - Řečice, č. p. 1</t>
  </si>
  <si>
    <t>Zábřezí-Řečice - Řečice, č. p. 2</t>
  </si>
  <si>
    <t>Zábřezí-Řečice - Řečice, č. p. 3</t>
  </si>
  <si>
    <t>Zábřezí-Řečice - Řečice, č. p. 4</t>
  </si>
  <si>
    <t>Zábřezí-Řečice - Řečice, č. p. 5</t>
  </si>
  <si>
    <t>Zábřezí-Řečice - Řečice, č. p. 6</t>
  </si>
  <si>
    <t>Zábřezí-Řečice - Řečice, č. p. 7</t>
  </si>
  <si>
    <t>Zábřezí-Řečice - Řečice, č. p. 8</t>
  </si>
  <si>
    <t>Zábřezí-Řečice - Řečice, č. p. 9</t>
  </si>
  <si>
    <t>Zábřezí-Řečice - Řečice, č. p. 10</t>
  </si>
  <si>
    <t>Zábřezí-Řečice - Řečice, č. p. 11</t>
  </si>
  <si>
    <t>Zábřezí-Řečice - Řečice, č. p. 12</t>
  </si>
  <si>
    <t>Zábřezí-Řečice - Řečice, č. p. 13</t>
  </si>
  <si>
    <t>Zábřezí-Řečice - Řečice, č. p. 14</t>
  </si>
  <si>
    <t>Zábřezí-Řečice - Řečice, č. p. 15</t>
  </si>
  <si>
    <t>Zábřezí-Řečice - Řečice, č. p. 16</t>
  </si>
  <si>
    <t>Zábřezí-Řečice - Řečice, č. p. 17</t>
  </si>
  <si>
    <t>Zábřezí-Řečice - Řečice, č. p. 18</t>
  </si>
  <si>
    <t>Zábřezí-Řečice - Řečice, č. p. 19</t>
  </si>
  <si>
    <t>Zábřezí-Řečice - Řečice, č. p. 21</t>
  </si>
  <si>
    <t>Zábřezí-Řečice - Řečice, č. p. 22</t>
  </si>
  <si>
    <t>Zábřezí-Řečice - Řečice, č. p. 23</t>
  </si>
  <si>
    <t>Zábřezí-Řečice - Řečice, č. p. 24</t>
  </si>
  <si>
    <t>Zábřezí-Řečice - Řečice, č. p. 25</t>
  </si>
  <si>
    <t>Zábřezí-Řečice - Řečice, č. p. 26</t>
  </si>
  <si>
    <t>Zábřezí-Řečice - Řečice, č. p. 27</t>
  </si>
  <si>
    <t>Zábřezí-Řečice - Řečice, č. p. 28</t>
  </si>
  <si>
    <t>Zábřezí-Řečice - Řečice, č. p. 29</t>
  </si>
  <si>
    <t>Zábřezí-Řečice - Řečice, č. p. 30</t>
  </si>
  <si>
    <t>Zábřezí-Řečice - Řečice, č. p. 200</t>
  </si>
  <si>
    <t>Zdobín, č. p. 1</t>
  </si>
  <si>
    <t>Zdobín, č. p. 2</t>
  </si>
  <si>
    <t>Zdobín, č. p. 3</t>
  </si>
  <si>
    <t>Zdobín, č. p. 4</t>
  </si>
  <si>
    <t>Zdobín, č. p. 5</t>
  </si>
  <si>
    <t>Zdobín, č. p. 6</t>
  </si>
  <si>
    <t>Zdobín, č. p. 7</t>
  </si>
  <si>
    <t>Zdobín, č. p. 8</t>
  </si>
  <si>
    <t>Zdobín, č. p. 9</t>
  </si>
  <si>
    <t>Zdobín, č. p. 10</t>
  </si>
  <si>
    <t>Zdobín, č. p. 11</t>
  </si>
  <si>
    <t>Zdobín, č. p. 12</t>
  </si>
  <si>
    <t>Zdobín, č. p. 13</t>
  </si>
  <si>
    <t>Zdobín, č. p. 14</t>
  </si>
  <si>
    <t>Zdobín, č. p. 15</t>
  </si>
  <si>
    <t>Zdobín, č. p. 16</t>
  </si>
  <si>
    <t>Zdobín, č. p. 17</t>
  </si>
  <si>
    <t>Zdobín, č. p. 18</t>
  </si>
  <si>
    <t>Zdobín, č. p. 19</t>
  </si>
  <si>
    <t>Zdobín, č. p. 20</t>
  </si>
  <si>
    <t>Zdobín, č. p. 21</t>
  </si>
  <si>
    <t>Zdobín, č. p. 22</t>
  </si>
  <si>
    <t>Zdobín, č. p. 23</t>
  </si>
  <si>
    <t>Zdobín, č. p. 24</t>
  </si>
  <si>
    <t>Zdobín, č. p. 25</t>
  </si>
  <si>
    <t>Zdobín, č. p. 26</t>
  </si>
  <si>
    <t>Zdobín, č. p. 27</t>
  </si>
  <si>
    <t>Zdobín, č. p. 28</t>
  </si>
  <si>
    <t>Zdobín, č. p. 29</t>
  </si>
  <si>
    <t>Zdobín, č. p. 30</t>
  </si>
  <si>
    <t>Zdobín, č. p. 31</t>
  </si>
  <si>
    <t>Zdobín, č. p. 32</t>
  </si>
  <si>
    <t>Zdobín, č. p. 33</t>
  </si>
  <si>
    <t>Zdobín, č. p. 34</t>
  </si>
  <si>
    <t>Zdobín, č. p. 35</t>
  </si>
  <si>
    <t>Zdobín, č. p. 36</t>
  </si>
  <si>
    <t>Zdobín, č. p. 37</t>
  </si>
  <si>
    <t>Zdobín, č. p. 38</t>
  </si>
  <si>
    <t>Zdobín, č. p. 39</t>
  </si>
  <si>
    <t>Zdobín, č. p. 40</t>
  </si>
  <si>
    <t>Zdobín, č. p. 42</t>
  </si>
  <si>
    <t>Zdobín, č. p. 43</t>
  </si>
  <si>
    <t>Zdobín, č. p. 44</t>
  </si>
  <si>
    <t>Zdobín, č. p. 45</t>
  </si>
  <si>
    <t>Zdobín, č. p. 46</t>
  </si>
  <si>
    <t>Zdobín, č. p. 47</t>
  </si>
  <si>
    <t>Zdobín, č. p. 48</t>
  </si>
  <si>
    <t>Zdobín, č. p. 49</t>
  </si>
  <si>
    <t>Zdobín, č. p. 50</t>
  </si>
  <si>
    <t>Zdobín, č. p. 51</t>
  </si>
  <si>
    <t>Zdobín, č. p. 52</t>
  </si>
  <si>
    <t>Zdobín, č. p. 53</t>
  </si>
  <si>
    <t>Zdobín, č. p. 54</t>
  </si>
  <si>
    <t>Zdobín, č. p. 55</t>
  </si>
  <si>
    <t>Zdobín, č. p. 56</t>
  </si>
  <si>
    <t>Zdobín, č. p. 57</t>
  </si>
  <si>
    <t>Zdobín, č. p. 59</t>
  </si>
  <si>
    <t>Zdobín, č. p. 60</t>
  </si>
  <si>
    <t>Zdobín, č. p. 61</t>
  </si>
  <si>
    <t>Zdobín, č. p. 62</t>
  </si>
  <si>
    <t>Zdobín, č. p. 63</t>
  </si>
  <si>
    <t>Zdobín, č. p. 64</t>
  </si>
  <si>
    <t>Zdobín, č. p. 66</t>
  </si>
  <si>
    <t>Zdobín, č. p. 67</t>
  </si>
  <si>
    <t>Zdobín, č. p. 68</t>
  </si>
  <si>
    <t>Zdobín, č. p. 69</t>
  </si>
  <si>
    <t>Zdobín, č. p. 70</t>
  </si>
  <si>
    <t>Zdobín, č. ev. 1</t>
  </si>
  <si>
    <t>Zdobín, č. p. 72</t>
  </si>
  <si>
    <t>Zdobín, č. p. 73</t>
  </si>
  <si>
    <t>Zdobín, č. p. 71</t>
  </si>
  <si>
    <t>Milovice u Hořic, č. p. 1</t>
  </si>
  <si>
    <t>Milovice u Hořic, č. p. 2</t>
  </si>
  <si>
    <t>Milovice u Hořic, č. p. 4</t>
  </si>
  <si>
    <t>Milovice u Hořic, č. p. 5</t>
  </si>
  <si>
    <t>Milovice u Hořic, č. p. 6</t>
  </si>
  <si>
    <t>Milovice u Hořic, č. p. 7</t>
  </si>
  <si>
    <t>Milovice u Hořic, č. p. 8</t>
  </si>
  <si>
    <t>Milovice u Hořic, č. p. 9</t>
  </si>
  <si>
    <t>Milovice u Hořic, č. p. 10</t>
  </si>
  <si>
    <t>Milovice u Hořic, č. p. 11</t>
  </si>
  <si>
    <t>Milovice u Hořic, č. p. 12</t>
  </si>
  <si>
    <t>Milovice u Hořic, č. p. 13</t>
  </si>
  <si>
    <t>Milovice u Hořic, č. p. 14</t>
  </si>
  <si>
    <t>Milovice u Hořic, č. p. 15</t>
  </si>
  <si>
    <t>Milovice u Hořic, č. p. 16</t>
  </si>
  <si>
    <t>Milovice u Hořic, č. p. 17</t>
  </si>
  <si>
    <t>Milovice u Hořic, č. p. 18</t>
  </si>
  <si>
    <t>Milovice u Hořic, č. p. 19</t>
  </si>
  <si>
    <t>Milovice u Hořic, č. p. 20</t>
  </si>
  <si>
    <t>Milovice u Hořic, č. p. 21</t>
  </si>
  <si>
    <t>Milovice u Hořic, č. p. 22</t>
  </si>
  <si>
    <t>Milovice u Hořic, č. p. 23</t>
  </si>
  <si>
    <t>Milovice u Hořic, č. p. 24</t>
  </si>
  <si>
    <t>Milovice u Hořic, č. p. 26</t>
  </si>
  <si>
    <t>Milovice u Hořic, č. p. 27</t>
  </si>
  <si>
    <t>Milovice u Hořic, č. p. 28</t>
  </si>
  <si>
    <t>Milovice u Hořic, č. p. 29</t>
  </si>
  <si>
    <t>Milovice u Hořic, č. p. 30</t>
  </si>
  <si>
    <t>Milovice u Hořic, č. p. 31</t>
  </si>
  <si>
    <t>Milovice u Hořic, č. p. 32</t>
  </si>
  <si>
    <t>Milovice u Hořic, č. p. 33</t>
  </si>
  <si>
    <t>Milovice u Hořic, č. p. 34</t>
  </si>
  <si>
    <t>Milovice u Hořic, č. p. 35</t>
  </si>
  <si>
    <t>Milovice u Hořic, č. p. 36</t>
  </si>
  <si>
    <t>Milovice u Hořic, č. p. 37</t>
  </si>
  <si>
    <t>Milovice u Hořic, č. p. 38</t>
  </si>
  <si>
    <t>Milovice u Hořic, č. p. 39</t>
  </si>
  <si>
    <t>Milovice u Hořic, č. p. 40</t>
  </si>
  <si>
    <t>Milovice u Hořic, č. p. 41</t>
  </si>
  <si>
    <t>Milovice u Hořic, č. p. 42</t>
  </si>
  <si>
    <t>Milovice u Hořic, č. p. 43</t>
  </si>
  <si>
    <t>Milovice u Hořic, č. p. 44</t>
  </si>
  <si>
    <t>Milovice u Hořic, č. p. 45</t>
  </si>
  <si>
    <t>Milovice u Hořic, č. p. 46</t>
  </si>
  <si>
    <t>Milovice u Hořic, č. p. 47</t>
  </si>
  <si>
    <t>Milovice u Hořic, č. p. 48</t>
  </si>
  <si>
    <t>Milovice u Hořic, č. p. 49</t>
  </si>
  <si>
    <t>Milovice u Hořic, č. p. 50</t>
  </si>
  <si>
    <t>Milovice u Hořic, č. p. 52</t>
  </si>
  <si>
    <t>Milovice u Hořic, č. p. 53</t>
  </si>
  <si>
    <t>Milovice u Hořic, č. p. 54</t>
  </si>
  <si>
    <t>Milovice u Hořic, č. p. 55</t>
  </si>
  <si>
    <t>Milovice u Hořic, č. p. 56</t>
  </si>
  <si>
    <t>Milovice u Hořic, č. p. 57</t>
  </si>
  <si>
    <t>Milovice u Hořic, č. p. 58</t>
  </si>
  <si>
    <t>Milovice u Hořic, č. p. 59</t>
  </si>
  <si>
    <t>Milovice u Hořic, č. p. 60</t>
  </si>
  <si>
    <t>Milovice u Hořic, č. p. 61</t>
  </si>
  <si>
    <t>Milovice u Hořic, č. p. 62</t>
  </si>
  <si>
    <t>Milovice u Hořic, č. p. 63</t>
  </si>
  <si>
    <t>Milovice u Hořic, č. p. 64</t>
  </si>
  <si>
    <t>Milovice u Hořic, č. p. 65</t>
  </si>
  <si>
    <t>Milovice u Hořic, č. p. 66</t>
  </si>
  <si>
    <t>Milovice u Hořic, č. p. 67</t>
  </si>
  <si>
    <t>Milovice u Hořic, č. p. 68</t>
  </si>
  <si>
    <t>Milovice u Hořic, č. p. 69</t>
  </si>
  <si>
    <t>Milovice u Hořic, č. p. 70</t>
  </si>
  <si>
    <t>Milovice u Hořic, č. p. 71</t>
  </si>
  <si>
    <t>Milovice u Hořic, č. p. 72</t>
  </si>
  <si>
    <t>Milovice u Hořic, č. p. 73</t>
  </si>
  <si>
    <t>Milovice u Hořic, č. p. 74</t>
  </si>
  <si>
    <t>Milovice u Hořic, č. p. 75</t>
  </si>
  <si>
    <t>Milovice u Hořic, č. p. 76</t>
  </si>
  <si>
    <t>Milovice u Hořic, č. p. 77</t>
  </si>
  <si>
    <t>Milovice u Hořic, č. p. 78</t>
  </si>
  <si>
    <t>Milovice u Hořic, č. p. 79</t>
  </si>
  <si>
    <t>Milovice u Hořic, č. p. 80</t>
  </si>
  <si>
    <t>Milovice u Hořic, č. p. 81</t>
  </si>
  <si>
    <t>Milovice u Hořic, č. p. 82</t>
  </si>
  <si>
    <t>Milovice u Hořic, č. p. 83</t>
  </si>
  <si>
    <t>Milovice u Hořic, č. p. 84</t>
  </si>
  <si>
    <t>Milovice u Hořic, č. p. 85</t>
  </si>
  <si>
    <t>Milovice u Hořic, č. p. 87</t>
  </si>
  <si>
    <t>Milovice u Hořic, č. p. 88</t>
  </si>
  <si>
    <t>Milovice u Hořic, č. p. 86</t>
  </si>
  <si>
    <t>Milovice u Hořic, č. p. 3</t>
  </si>
  <si>
    <t>Milovice u Hořic, č. p. 89</t>
  </si>
  <si>
    <t>Milovice u Hořic, č. p. 91</t>
  </si>
  <si>
    <t>Milovice u Hořic, č. p. 90</t>
  </si>
  <si>
    <t>Milovice u Hořic, č. p. 92</t>
  </si>
  <si>
    <t>Milovice u Hořic, č. p. 95</t>
  </si>
  <si>
    <t>Milovice u Hořic, č. p. 93</t>
  </si>
  <si>
    <t>Milovice u Hořic, č. p. 94</t>
  </si>
  <si>
    <t>Milovice u Hořic, č. p. 97</t>
  </si>
  <si>
    <t>Borek - Bezník, č. p. 2</t>
  </si>
  <si>
    <t>Borek - Bezník, č. p. 3</t>
  </si>
  <si>
    <t>Borek - Bezník, č. p. 4</t>
  </si>
  <si>
    <t>Borek - Bezník, č. p. 6</t>
  </si>
  <si>
    <t>Borek - Bezník, č. p. 8</t>
  </si>
  <si>
    <t>Borek - Bezník, č. p. 9</t>
  </si>
  <si>
    <t>Borek - Bezník, č. p. 10</t>
  </si>
  <si>
    <t>Borek - Bezník, č. p. 11</t>
  </si>
  <si>
    <t>Borek - Bezník, č. p. 12</t>
  </si>
  <si>
    <t>Borek - Bezník, č. p. 13</t>
  </si>
  <si>
    <t>Borek - Bezník, č. p. 14</t>
  </si>
  <si>
    <t>Borek - Bezník, č. p. 15</t>
  </si>
  <si>
    <t>Borek - Bezník, č. p. 16</t>
  </si>
  <si>
    <t>Borek - Bezník, č. p. 22</t>
  </si>
  <si>
    <t>Borek - Bezník, č. p. 24</t>
  </si>
  <si>
    <t>Borek - Bezník, č. p. 25</t>
  </si>
  <si>
    <t>Borek - Bezník, č. p. 26</t>
  </si>
  <si>
    <t>Borek - Bezník, č. p. 27</t>
  </si>
  <si>
    <t>Borek - Bezník, č. p. 28</t>
  </si>
  <si>
    <t>Borek - Bezník, č. p. 29</t>
  </si>
  <si>
    <t>Borek - Bezník, č. p. 30</t>
  </si>
  <si>
    <t>Borek - Bezník, č. p. 31</t>
  </si>
  <si>
    <t>Borek - Bezník, č. p. 32</t>
  </si>
  <si>
    <t>Borek - Bezník, č. p. 33</t>
  </si>
  <si>
    <t>Borek - Bezník, č. p. 34</t>
  </si>
  <si>
    <t>Borek - Bezník, č. p. 5</t>
  </si>
  <si>
    <t>Borek, č. p. 1</t>
  </si>
  <si>
    <t>Borek, č. p. 2</t>
  </si>
  <si>
    <t>Borek, č. p. 3</t>
  </si>
  <si>
    <t>Borek, č. p. 4</t>
  </si>
  <si>
    <t>Borek, č. p. 5</t>
  </si>
  <si>
    <t>Borek, č. p. 6</t>
  </si>
  <si>
    <t>Borek, č. p. 7</t>
  </si>
  <si>
    <t>Borek, č. p. 8</t>
  </si>
  <si>
    <t>Borek, č. p. 9</t>
  </si>
  <si>
    <t>Borek, č. p. 10</t>
  </si>
  <si>
    <t>Borek, č. p. 11</t>
  </si>
  <si>
    <t>Borek, č. p. 12</t>
  </si>
  <si>
    <t>Borek, č. p. 13</t>
  </si>
  <si>
    <t>Borek, č. p. 14</t>
  </si>
  <si>
    <t>Borek, č. p. 15</t>
  </si>
  <si>
    <t>Borek, č. p. 17</t>
  </si>
  <si>
    <t>Borek, č. p. 19</t>
  </si>
  <si>
    <t>Borek, č. p. 20</t>
  </si>
  <si>
    <t>Borek, č. p. 21</t>
  </si>
  <si>
    <t>Borek, č. p. 22</t>
  </si>
  <si>
    <t>Borek, č. p. 23</t>
  </si>
  <si>
    <t>Borek, č. p. 24</t>
  </si>
  <si>
    <t>Borek, č. p. 26</t>
  </si>
  <si>
    <t>Borek, č. p. 27</t>
  </si>
  <si>
    <t>Borek, č. p. 29</t>
  </si>
  <si>
    <t>Borek, č. ev. 1</t>
  </si>
  <si>
    <t>Borek, č. ev. 57</t>
  </si>
  <si>
    <t>Borek, č. p. 30</t>
  </si>
  <si>
    <t>Borek - Želejov, č. p. 1</t>
  </si>
  <si>
    <t>Borek - Želejov, č. p. 2</t>
  </si>
  <si>
    <t>Borek - Želejov, č. p. 3</t>
  </si>
  <si>
    <t>Borek - Želejov, č. p. 4</t>
  </si>
  <si>
    <t>Borek - Želejov, č. p. 5</t>
  </si>
  <si>
    <t>Borek - Želejov, č. p. 6</t>
  </si>
  <si>
    <t>Borek - Želejov, č. p. 8</t>
  </si>
  <si>
    <t>Borek - Želejov, č. p. 9</t>
  </si>
  <si>
    <t>Borek - Želejov, č. p. 10</t>
  </si>
  <si>
    <t>Borek - Želejov, č. p. 11</t>
  </si>
  <si>
    <t>Borek - Želejov, č. p. 12</t>
  </si>
  <si>
    <t>Borek - Želejov, č. p. 13</t>
  </si>
  <si>
    <t>Borek - Želejov, č. p. 14</t>
  </si>
  <si>
    <t>Borek - Želejov, č. p. 15</t>
  </si>
  <si>
    <t>Borek - Želejov, č. p. 16</t>
  </si>
  <si>
    <t>Borek - Želejov, č. p. 17</t>
  </si>
  <si>
    <t>Borek - Želejov, č. p. 18</t>
  </si>
  <si>
    <t>Borek - Želejov, č. p. 19</t>
  </si>
  <si>
    <t>Borek - Želejov, č. p. 20</t>
  </si>
  <si>
    <t>Borek - Želejov, č. p. 25</t>
  </si>
  <si>
    <t>Borek - Želejov, č. p. 27</t>
  </si>
  <si>
    <t>Borek - Želejov, č. p. 28</t>
  </si>
  <si>
    <t>Borek - Želejov, č. p. 29</t>
  </si>
  <si>
    <t>Borek - Želejov, č. ev. 21</t>
  </si>
  <si>
    <t>Borek - Želejov, č. ev. 22</t>
  </si>
  <si>
    <t>Borek - Želejov, č. ev. 23</t>
  </si>
  <si>
    <t>Borek - Želejov, č. ev. 24</t>
  </si>
  <si>
    <t>Borek - Želejov, č. ev. 468</t>
  </si>
  <si>
    <t>Červená Třemešná, č. p. 1</t>
  </si>
  <si>
    <t>Červená Třemešná, č. p. 2</t>
  </si>
  <si>
    <t>Červená Třemešná, č. p. 3</t>
  </si>
  <si>
    <t>Červená Třemešná, č. p. 4</t>
  </si>
  <si>
    <t>Červená Třemešná, č. p. 5</t>
  </si>
  <si>
    <t>Červená Třemešná, č. p. 6</t>
  </si>
  <si>
    <t>Červená Třemešná, č. p. 7</t>
  </si>
  <si>
    <t>Červená Třemešná, č. p. 8</t>
  </si>
  <si>
    <t>Červená Třemešná, č. p. 9</t>
  </si>
  <si>
    <t>Červená Třemešná, č. p. 10</t>
  </si>
  <si>
    <t>Červená Třemešná, č. p. 11</t>
  </si>
  <si>
    <t>Červená Třemešná, č. p. 12</t>
  </si>
  <si>
    <t>Červená Třemešná, č. p. 13</t>
  </si>
  <si>
    <t>Červená Třemešná, č. p. 14</t>
  </si>
  <si>
    <t>Červená Třemešná, č. p. 15</t>
  </si>
  <si>
    <t>Červená Třemešná, č. p. 16</t>
  </si>
  <si>
    <t>Červená Třemešná, č. p. 17</t>
  </si>
  <si>
    <t>Červená Třemešná, č. p. 18</t>
  </si>
  <si>
    <t>Červená Třemešná, č. p. 19</t>
  </si>
  <si>
    <t>Červená Třemešná, č. p. 20</t>
  </si>
  <si>
    <t>Červená Třemešná, č. p. 21</t>
  </si>
  <si>
    <t>Červená Třemešná, č. p. 22</t>
  </si>
  <si>
    <t>Červená Třemešná, č. p. 23</t>
  </si>
  <si>
    <t>Červená Třemešná, č. p. 24</t>
  </si>
  <si>
    <t>Červená Třemešná, č. p. 25</t>
  </si>
  <si>
    <t>Červená Třemešná, č. p. 26</t>
  </si>
  <si>
    <t>Červená Třemešná, č. p. 27</t>
  </si>
  <si>
    <t>Červená Třemešná, č. p. 28</t>
  </si>
  <si>
    <t>Červená Třemešná, č. p. 29</t>
  </si>
  <si>
    <t>Červená Třemešná, č. p. 30</t>
  </si>
  <si>
    <t>Červená Třemešná, č. p. 31</t>
  </si>
  <si>
    <t>Červená Třemešná, č. p. 32</t>
  </si>
  <si>
    <t>Červená Třemešná, č. p. 33</t>
  </si>
  <si>
    <t>Červená Třemešná, č. p. 34</t>
  </si>
  <si>
    <t>Červená Třemešná, č. p. 35</t>
  </si>
  <si>
    <t>Červená Třemešná, č. p. 36</t>
  </si>
  <si>
    <t>Červená Třemešná, č. p. 37</t>
  </si>
  <si>
    <t>Červená Třemešná, č. p. 44</t>
  </si>
  <si>
    <t>Červená Třemešná, č. p. 45</t>
  </si>
  <si>
    <t>Červená Třemešná, č. p. 46</t>
  </si>
  <si>
    <t>Červená Třemešná, č. p. 47</t>
  </si>
  <si>
    <t>Červená Třemešná, č. p. 52</t>
  </si>
  <si>
    <t>Červená Třemešná, č. p. 56</t>
  </si>
  <si>
    <t>Červená Třemešná, č. p. 58</t>
  </si>
  <si>
    <t>Červená Třemešná, č. p. 59</t>
  </si>
  <si>
    <t>Červená Třemešná, č. p. 53</t>
  </si>
  <si>
    <t>Červená Třemešná, č. p. 49</t>
  </si>
  <si>
    <t>Červená Třemešná, č. p. 51</t>
  </si>
  <si>
    <t>Červená Třemešná, č. p. 66</t>
  </si>
  <si>
    <t>Červená Třemešná, č. p. 54</t>
  </si>
  <si>
    <t>Červená Třemešná, č. p. 38</t>
  </si>
  <si>
    <t>Červená Třemešná, č. p. 39</t>
  </si>
  <si>
    <t>Červená Třemešná, č. p. 40</t>
  </si>
  <si>
    <t>Červená Třemešná, č. p. 41</t>
  </si>
  <si>
    <t>Červená Třemešná, č. p. 42</t>
  </si>
  <si>
    <t>Červená Třemešná, č. p. 43</t>
  </si>
  <si>
    <t>Červená Třemešná, č. p. 48</t>
  </si>
  <si>
    <t>Červená Třemešná, č. p. 50</t>
  </si>
  <si>
    <t>Červená Třemešná, č. p. 62</t>
  </si>
  <si>
    <t>Červená Třemešná, č. p. 63</t>
  </si>
  <si>
    <t>Červená Třemešná, č. p. 65</t>
  </si>
  <si>
    <t>Červená Třemešná, č. p. 67</t>
  </si>
  <si>
    <t>Vřesník, č. p. 1</t>
  </si>
  <si>
    <t>Vřesník, č. p. 2</t>
  </si>
  <si>
    <t>Vřesník, č. p. 3</t>
  </si>
  <si>
    <t>Vřesník, č. p. 4</t>
  </si>
  <si>
    <t>Vřesník, č. p. 5</t>
  </si>
  <si>
    <t>Vřesník, č. p. 6</t>
  </si>
  <si>
    <t>Vřesník, č. p. 7</t>
  </si>
  <si>
    <t>Vřesník, č. p. 8</t>
  </si>
  <si>
    <t>Vřesník, č. p. 9</t>
  </si>
  <si>
    <t>Vřesník, č. p. 10</t>
  </si>
  <si>
    <t>Vřesník, č. p. 11</t>
  </si>
  <si>
    <t>Vřesník, č. p. 12</t>
  </si>
  <si>
    <t>Vřesník, č. p. 13</t>
  </si>
  <si>
    <t>Vřesník, č. p. 14</t>
  </si>
  <si>
    <t>Vřesník, č. p. 17</t>
  </si>
  <si>
    <t>Vřesník, č. p. 19</t>
  </si>
  <si>
    <t>Vřesník, č. p. 20</t>
  </si>
  <si>
    <t>Vřesník, č. p. 22</t>
  </si>
  <si>
    <t>Vřesník, č. p. 23</t>
  </si>
  <si>
    <t>Vřesník, č. p. 24</t>
  </si>
  <si>
    <t>Vřesník, č. p. 25</t>
  </si>
  <si>
    <t>Vřesník, č. p. 26</t>
  </si>
  <si>
    <t>Vřesník, č. p. 27</t>
  </si>
  <si>
    <t>Vřesník, č. p. 28</t>
  </si>
  <si>
    <t>Vřesník, č. p. 29</t>
  </si>
  <si>
    <t>Vřesník, č. p. 30</t>
  </si>
  <si>
    <t>Vřesník, č. p. 31</t>
  </si>
  <si>
    <t>Vřesník, č. p. 32</t>
  </si>
  <si>
    <t>Vřesník, č. p. 33</t>
  </si>
  <si>
    <t>Vřesník, č. p. 34</t>
  </si>
  <si>
    <t>Vřesník, č. p. 35</t>
  </si>
  <si>
    <t>Vřesník, č. p. 36</t>
  </si>
  <si>
    <t>Vřesník, č. p. 37</t>
  </si>
  <si>
    <t>Vřesník, č. p. 38</t>
  </si>
  <si>
    <t>Vřesník, č. p. 39</t>
  </si>
  <si>
    <t>Vřesník, č. p. 40</t>
  </si>
  <si>
    <t>Vřesník, č. p. 41</t>
  </si>
  <si>
    <t>Vřesník, č. p. 42</t>
  </si>
  <si>
    <t>Vřesník, č. p. 43</t>
  </si>
  <si>
    <t>Vřesník, č. p. 45</t>
  </si>
  <si>
    <t>Vřesník, č. p. 46</t>
  </si>
  <si>
    <t>Vřesník, č. p. 47</t>
  </si>
  <si>
    <t>Vřesník, č. p. 48</t>
  </si>
  <si>
    <t>Vřesník, č. p. 49</t>
  </si>
  <si>
    <t>Vřesník, č. p. 50</t>
  </si>
  <si>
    <t>Vřesník, č. p. 15</t>
  </si>
  <si>
    <t>Vřesník, č. p. 18</t>
  </si>
  <si>
    <t>Vřesník, č. p. 21</t>
  </si>
  <si>
    <t>Vřesník, č. p. 51</t>
  </si>
  <si>
    <t>Vřesník, č. p. 52</t>
  </si>
  <si>
    <t>Vřesník, č. p. 53</t>
  </si>
  <si>
    <t>Vřesník, č. p. 54</t>
  </si>
  <si>
    <t>Vřesník, č. p. 55</t>
  </si>
  <si>
    <t>Vřesník, č. p. 44</t>
  </si>
  <si>
    <t>Vřesník, č. p. 56</t>
  </si>
  <si>
    <t>Vřesník, č. p. 57</t>
  </si>
  <si>
    <t>Vřesník, č. p. 58</t>
  </si>
  <si>
    <t>Vřesník, č. p. 59</t>
  </si>
  <si>
    <t>Nevratice, č. p. 1</t>
  </si>
  <si>
    <t>Nevratice, č. p. 2</t>
  </si>
  <si>
    <t>Nevratice, č. p. 3</t>
  </si>
  <si>
    <t>Nevratice, č. p. 4</t>
  </si>
  <si>
    <t>Nevratice, č. p. 5</t>
  </si>
  <si>
    <t>Nevratice, č. p. 6</t>
  </si>
  <si>
    <t>Nevratice, č. p. 7</t>
  </si>
  <si>
    <t>Nevratice, č. p. 8</t>
  </si>
  <si>
    <t>Nevratice, č. p. 9</t>
  </si>
  <si>
    <t>Nevratice, č. p. 10</t>
  </si>
  <si>
    <t>Nevratice, č. p. 11</t>
  </si>
  <si>
    <t>Nevratice, č. p. 13</t>
  </si>
  <si>
    <t>Nevratice, č. p. 15</t>
  </si>
  <si>
    <t>Nevratice, č. p. 16</t>
  </si>
  <si>
    <t>Nevratice, č. p. 17</t>
  </si>
  <si>
    <t>Nevratice, č. p. 19</t>
  </si>
  <si>
    <t>Nevratice, č. p. 20</t>
  </si>
  <si>
    <t>Nevratice, č. p. 21</t>
  </si>
  <si>
    <t>Nevratice, č. p. 22</t>
  </si>
  <si>
    <t>Nevratice, č. p. 23</t>
  </si>
  <si>
    <t>Nevratice, č. p. 24</t>
  </si>
  <si>
    <t>Nevratice, č. p. 25</t>
  </si>
  <si>
    <t>Nevratice, č. p. 26</t>
  </si>
  <si>
    <t>Nevratice, č. p. 27</t>
  </si>
  <si>
    <t>Nevratice, č. p. 28</t>
  </si>
  <si>
    <t>Nevratice, č. p. 29</t>
  </si>
  <si>
    <t>Nevratice, č. p. 30</t>
  </si>
  <si>
    <t>Nevratice, č. p. 31</t>
  </si>
  <si>
    <t>Nevratice, č. p. 32</t>
  </si>
  <si>
    <t>Nevratice, č. p. 34</t>
  </si>
  <si>
    <t>Nevratice, č. p. 35</t>
  </si>
  <si>
    <t>Nevratice, č. p. 36</t>
  </si>
  <si>
    <t>Nevratice, č. p. 37</t>
  </si>
  <si>
    <t>Nevratice, č. p. 38</t>
  </si>
  <si>
    <t>Nevratice, č. p. 39</t>
  </si>
  <si>
    <t>Nevratice, č. p. 40</t>
  </si>
  <si>
    <t>Nevratice, č. p. 41</t>
  </si>
  <si>
    <t>Nevratice, č. p. 42</t>
  </si>
  <si>
    <t>Nevratice, č. p. 43</t>
  </si>
  <si>
    <t>Nevratice, č. p. 44</t>
  </si>
  <si>
    <t>Nevratice, č. p. 45</t>
  </si>
  <si>
    <t>Nevratice, č. p. 46</t>
  </si>
  <si>
    <t>Nevratice, č. p. 47</t>
  </si>
  <si>
    <t>Nevratice, č. p. 48</t>
  </si>
  <si>
    <t>Nevratice, č. p. 49</t>
  </si>
  <si>
    <t>Nevratice, č. p. 50</t>
  </si>
  <si>
    <t>Nevratice, č. p. 51</t>
  </si>
  <si>
    <t>Nevratice, č. p. 52</t>
  </si>
  <si>
    <t>Nevratice, č. p. 54</t>
  </si>
  <si>
    <t>Nevratice, č. p. 55</t>
  </si>
  <si>
    <t>Nevratice, č. p. 56</t>
  </si>
  <si>
    <t>Nevratice, č. p. 58</t>
  </si>
  <si>
    <t>Nevratice, č. p. 59</t>
  </si>
  <si>
    <t>Nevratice, č. p. 60</t>
  </si>
  <si>
    <t>Nevratice, č. p. 61</t>
  </si>
  <si>
    <t>Nevratice, č. p. 62</t>
  </si>
  <si>
    <t>Nevratice, č. p. 63</t>
  </si>
  <si>
    <t>Nevratice, č. p. 64</t>
  </si>
  <si>
    <t>Nevratice, č. p. 65</t>
  </si>
  <si>
    <t>Nevratice, č. p. 67</t>
  </si>
  <si>
    <t>Nevratice, č. p. 68</t>
  </si>
  <si>
    <t>Nevratice, č. p. 69</t>
  </si>
  <si>
    <t>Nevratice, č. p. 70</t>
  </si>
  <si>
    <t>Nevratice, č. p. 71</t>
  </si>
  <si>
    <t>Nevratice, č. p. 74</t>
  </si>
  <si>
    <t>Nevratice, č. p. 75</t>
  </si>
  <si>
    <t>Nevratice, č. p. 76</t>
  </si>
  <si>
    <t>Nevratice, č. p. 77</t>
  </si>
  <si>
    <t>Nevratice, č. p. 78</t>
  </si>
  <si>
    <t>Nevratice, č. p. 79</t>
  </si>
  <si>
    <t>Nevratice, č. p. 80</t>
  </si>
  <si>
    <t>Nevratice, č. p. 81</t>
  </si>
  <si>
    <t>Nevratice, č. p. 82</t>
  </si>
  <si>
    <t>Nevratice, č. p. 84</t>
  </si>
  <si>
    <t>Nevratice, č. p. 85</t>
  </si>
  <si>
    <t>Nevratice, č. p. 86</t>
  </si>
  <si>
    <t>Nevratice, č. p. 87</t>
  </si>
  <si>
    <t>Nevratice, č. p. 88</t>
  </si>
  <si>
    <t>Nevratice, č. p. 89</t>
  </si>
  <si>
    <t>Nevratice, č. p. 90</t>
  </si>
  <si>
    <t>Nevratice, č. p. 91</t>
  </si>
  <si>
    <t>Nevratice, č. p. 92</t>
  </si>
  <si>
    <t>Nevratice, č. p. 93</t>
  </si>
  <si>
    <t>Nevratice, č. p. 94</t>
  </si>
  <si>
    <t>Nevratice, č. p. 96</t>
  </si>
  <si>
    <t>Nevratice, č. p. 97</t>
  </si>
  <si>
    <t>Nevratice, č. p. 99</t>
  </si>
  <si>
    <t>Nevratice, č. p. 100</t>
  </si>
  <si>
    <t>Nevratice, č. p. 14</t>
  </si>
  <si>
    <t>Nevratice, č. p. 101</t>
  </si>
  <si>
    <t>Nevratice, č. p. 18</t>
  </si>
  <si>
    <t>Nevratice, č. p. 57</t>
  </si>
  <si>
    <t>Nevratice, č. p. 12</t>
  </si>
  <si>
    <t>Nevratice, č. p. 66</t>
  </si>
  <si>
    <t>Rašín, č. p. 1</t>
  </si>
  <si>
    <t>Rašín, č. p. 2</t>
  </si>
  <si>
    <t>Rašín, č. p. 3</t>
  </si>
  <si>
    <t>Rašín, č. p. 4</t>
  </si>
  <si>
    <t>Rašín, č. p. 5</t>
  </si>
  <si>
    <t>Rašín, č. p. 6</t>
  </si>
  <si>
    <t>Rašín, č. p. 7</t>
  </si>
  <si>
    <t>Rašín, č. p. 8</t>
  </si>
  <si>
    <t>Rašín, č. p. 9</t>
  </si>
  <si>
    <t>Rašín, č. p. 10</t>
  </si>
  <si>
    <t>Rašín, č. p. 11</t>
  </si>
  <si>
    <t>Rašín, č. p. 12</t>
  </si>
  <si>
    <t>Rašín, č. p. 13</t>
  </si>
  <si>
    <t>Rašín, č. p. 14</t>
  </si>
  <si>
    <t>Rašín, č. p. 15</t>
  </si>
  <si>
    <t>Rašín, č. p. 16</t>
  </si>
  <si>
    <t>Rašín, č. p. 17</t>
  </si>
  <si>
    <t>Rašín, č. p. 18</t>
  </si>
  <si>
    <t>Rašín, č. p. 20</t>
  </si>
  <si>
    <t>Rašín, č. p. 21</t>
  </si>
  <si>
    <t>Rašín, č. p. 23</t>
  </si>
  <si>
    <t>Rašín, č. p. 24</t>
  </si>
  <si>
    <t>Rašín, č. p. 25</t>
  </si>
  <si>
    <t>Rašín, č. p. 26</t>
  </si>
  <si>
    <t>Rašín, č. p. 27</t>
  </si>
  <si>
    <t>Rašín, č. p. 28</t>
  </si>
  <si>
    <t>Rašín, č. p. 29</t>
  </si>
  <si>
    <t>Rašín, č. p. 30</t>
  </si>
  <si>
    <t>Rašín, č. p. 31</t>
  </si>
  <si>
    <t>Rašín, č. p. 32</t>
  </si>
  <si>
    <t>Rašín, č. p. 33</t>
  </si>
  <si>
    <t>Rašín, č. p. 36</t>
  </si>
  <si>
    <t>Rašín, č. p. 37</t>
  </si>
  <si>
    <t>Rašín, č. p. 38</t>
  </si>
  <si>
    <t>Rašín, č. p. 39</t>
  </si>
  <si>
    <t>Rašín, č. p. 40</t>
  </si>
  <si>
    <t>Rašín, č. p. 41</t>
  </si>
  <si>
    <t>Rašín, č. p. 42</t>
  </si>
  <si>
    <t>Rašín, č. p. 43</t>
  </si>
  <si>
    <t>Rašín, č. p. 45</t>
  </si>
  <si>
    <t>Rašín, č. p. 46</t>
  </si>
  <si>
    <t>Rašín, č. p. 47</t>
  </si>
  <si>
    <t>Rašín, č. p. 22</t>
  </si>
  <si>
    <t>Rašín, č. p. 35</t>
  </si>
  <si>
    <t>Rašín, č. p. 49</t>
  </si>
  <si>
    <t>Rašín, č. p. 19</t>
  </si>
  <si>
    <t>Rašín, č. p. 50</t>
  </si>
  <si>
    <t>Kněžičky, č. p. 29</t>
  </si>
  <si>
    <t>Kněžičky, č. p. 34</t>
  </si>
  <si>
    <t>Kněžičky, č. p. 36</t>
  </si>
  <si>
    <t>Kněžičky, č. p. 40</t>
  </si>
  <si>
    <t>Kněžičky, č. p. 41</t>
  </si>
  <si>
    <t>Kněžičky, č. p. 43</t>
  </si>
  <si>
    <t>Kněžičky, č. p. 44</t>
  </si>
  <si>
    <t>Kněžičky, č. p. 45</t>
  </si>
  <si>
    <t>Kněžičky, č. p. 46</t>
  </si>
  <si>
    <t>Kněžičky, č. p. 52</t>
  </si>
  <si>
    <t>Kněžičky, č. p. 53</t>
  </si>
  <si>
    <t>Kněžičky, č. p. 54</t>
  </si>
  <si>
    <t>Kněžičky, č. p. 61</t>
  </si>
  <si>
    <t>Kněžičky, č. p. 62</t>
  </si>
  <si>
    <t>Kněžičky, č. p. 92</t>
  </si>
  <si>
    <t>Kněžičky, č. p. 111</t>
  </si>
  <si>
    <t>Kněžičky, č. p. 107</t>
  </si>
  <si>
    <t>Kněžičky, č. p. 33</t>
  </si>
  <si>
    <t>Kněžičky, č. p. 51</t>
  </si>
  <si>
    <t>Kněžičky, č. p. 97</t>
  </si>
  <si>
    <t>Kněžičky, č. p. 98</t>
  </si>
  <si>
    <t>Kněžičky, č. p. 99</t>
  </si>
  <si>
    <t>Hradec Králové - Piletice, Piletická 1/28</t>
  </si>
  <si>
    <t>Hradec Králové - Piletice, Piletická 2/14</t>
  </si>
  <si>
    <t>Hradec Králové - Piletice, Piletická 4/9</t>
  </si>
  <si>
    <t>Hradec Králové - Piletice, Piletická 5/22</t>
  </si>
  <si>
    <t>Hradec Králové - Piletice, Piletická 6/7</t>
  </si>
  <si>
    <t>Hradec Králové - Piletice, Piletická 7/48</t>
  </si>
  <si>
    <t>Hradec Králové - Piletice, Piletická 8/3</t>
  </si>
  <si>
    <t>Hradec Králové - Piletice, Piletická 11/19</t>
  </si>
  <si>
    <t>Hradec Králové - Piletice, Piletická 12/23</t>
  </si>
  <si>
    <t>Hradec Králové - Piletice, Piletická 13/25a</t>
  </si>
  <si>
    <t>Hradec Králové - Piletice, Piletická 14/31</t>
  </si>
  <si>
    <t>Hradec Králové - Piletice, Piletická 15/46</t>
  </si>
  <si>
    <t>Hradec Králové - Piletice, Piletická 16/42</t>
  </si>
  <si>
    <t>Hradec Králové - Piletice, Piletická 17/15</t>
  </si>
  <si>
    <t>Hradec Králové - Piletice, Piletická 18/40</t>
  </si>
  <si>
    <t>Hradec Králové - Piletice, Piletická 19/1</t>
  </si>
  <si>
    <t>Hradec Králové - Piletice, Piletická 20/34</t>
  </si>
  <si>
    <t>Hradec Králové - Piletice, Piletická 21/38</t>
  </si>
  <si>
    <t>Hradec Králové - Piletice, Piletická 22/12</t>
  </si>
  <si>
    <t>Hradec Králové - Piletice, Piletická 23/8</t>
  </si>
  <si>
    <t>Hradec Králové - Piletice, Piletická 24/16</t>
  </si>
  <si>
    <t>Hradec Králové - Piletice, Piletická 25/10</t>
  </si>
  <si>
    <t>Hradec Králové - Piletice, Piletická 26/26</t>
  </si>
  <si>
    <t>Hradec Králové - Piletice, Piletická 27/20</t>
  </si>
  <si>
    <t>Hradec Králové - Piletice, Piletická 28/25</t>
  </si>
  <si>
    <t>Hradec Králové - Piletice, Piletická 29/18</t>
  </si>
  <si>
    <t>Hradec Králové - Piletice, Piletická 30/5</t>
  </si>
  <si>
    <t>Hradec Králové - Piletice, Piletická 31/27</t>
  </si>
  <si>
    <t>Hradec Králové - Piletice, Piletická 32/33</t>
  </si>
  <si>
    <t>Hradec Králové - Piletice, Piletická 33/2</t>
  </si>
  <si>
    <t>Hradec Králové - Piletice, Piletická 34/13</t>
  </si>
  <si>
    <t>Hradec Králové - Piletice, Piletická 35/41</t>
  </si>
  <si>
    <t>Hradec Králové - Piletice, Piletická 36/6</t>
  </si>
  <si>
    <t>Hradec Králové - Piletice, Piletická 37/43</t>
  </si>
  <si>
    <t>Hradec Králové - Piletice, Piletická 38/35</t>
  </si>
  <si>
    <t>Hradec Králové - Piletice, Piletická 39/44</t>
  </si>
  <si>
    <t>Hradec Králové - Piletice, Piletická 40/4</t>
  </si>
  <si>
    <t>Hradec Králové - Piletice, Piletická 41/21</t>
  </si>
  <si>
    <t>Hradec Králové - Piletice, Piletická 42/59</t>
  </si>
  <si>
    <t>Hradec Králové - Piletice, Piletická 43/11</t>
  </si>
  <si>
    <t>Hradec Králové - Piletice, Piletická 44/57</t>
  </si>
  <si>
    <t>Hradec Králové - Piletice, Piletická 45/39</t>
  </si>
  <si>
    <t>Hradec Králové - Piletice, Piletická 46/37</t>
  </si>
  <si>
    <t>Hradec Králové - Piletice, Piletická 47/32</t>
  </si>
  <si>
    <t>Hradec Králové - Piletice, Piletická 48/29</t>
  </si>
  <si>
    <t>Hradec Králové - Piletice, Piletická 49/45</t>
  </si>
  <si>
    <t>Hradec Králové - Piletice, Piletická 50/47</t>
  </si>
  <si>
    <t>Hradec Králové - Piletice, Piletická 51/49</t>
  </si>
  <si>
    <t>Hradec Králové - Piletice, Piletická 52/51</t>
  </si>
  <si>
    <t>Hradec Králové - Piletice, Piletická 53/53</t>
  </si>
  <si>
    <t>Hradec Králové - Piletice, Piletická 54/55</t>
  </si>
  <si>
    <t>Hradec Králové - Piletice, Piletická 55/36</t>
  </si>
  <si>
    <t>Hradec Králové - Piletice, Piletická 56/30</t>
  </si>
  <si>
    <t>Hradec Králové - Piletice, Piletická 57/15a</t>
  </si>
  <si>
    <t>Hradec Králové - Piletice, Piletická 58/43d</t>
  </si>
  <si>
    <t>Hradec Králové - Piletice, Piletická 59/43a</t>
  </si>
  <si>
    <t>Hradec Králové - Piletice, Piletická 60/43b</t>
  </si>
  <si>
    <t>Hradec Králové - Piletice, Piletická 61/36a</t>
  </si>
  <si>
    <t>Hradec Králové - Piletice, Piletická 62/12a</t>
  </si>
  <si>
    <t>Hradec Králové - Piletice, Piletická 63/46a</t>
  </si>
  <si>
    <t>Hradec Králové - Piletice, Piletická 64/32a</t>
  </si>
  <si>
    <t>Hradec Králové - Piletice, Piletická 66/29a</t>
  </si>
  <si>
    <t>Hradec Králové - Piletice, Piletická 67/27a</t>
  </si>
  <si>
    <t>Hradec Králové - Piletice, Piletická 68</t>
  </si>
  <si>
    <t>Hradec Králové - Piletice, Piletická 69/28a</t>
  </si>
  <si>
    <t>Hradec Králové - Piletice, Piletická 70/8a</t>
  </si>
  <si>
    <t>Hradec Králové - Piletice, Piletická 73/36b</t>
  </si>
  <si>
    <t>Hradec Králové - Piletice, Piletická 72/38a</t>
  </si>
  <si>
    <t>Hradec Králové - Piletice, Piletická 71/20a</t>
  </si>
  <si>
    <t>Hradec Králové - Piletice, Piletická 74/24</t>
  </si>
  <si>
    <t>Hradec Králové - Piletice, Piletická 75/24a</t>
  </si>
  <si>
    <t>Hradec Králové - Piletice, Piletická 76</t>
  </si>
  <si>
    <t>Hradec Králové - Piletice, Piletická 77/17</t>
  </si>
  <si>
    <t>Babice, č. p. 1</t>
  </si>
  <si>
    <t>Babice, č. p. 2</t>
  </si>
  <si>
    <t>Babice, č. p. 3</t>
  </si>
  <si>
    <t>Babice, č. p. 4</t>
  </si>
  <si>
    <t>Babice, č. p. 5</t>
  </si>
  <si>
    <t>Babice, č. p. 6</t>
  </si>
  <si>
    <t>Babice, č. p. 7</t>
  </si>
  <si>
    <t>Babice, č. p. 9</t>
  </si>
  <si>
    <t>Babice, č. p. 10</t>
  </si>
  <si>
    <t>Babice, č. p. 11</t>
  </si>
  <si>
    <t>Babice, č. p. 12</t>
  </si>
  <si>
    <t>Babice, č. p. 14</t>
  </si>
  <si>
    <t>Babice, č. p. 15</t>
  </si>
  <si>
    <t>Babice, č. p. 16</t>
  </si>
  <si>
    <t>Babice, č. p. 17</t>
  </si>
  <si>
    <t>Babice, č. p. 18</t>
  </si>
  <si>
    <t>Babice, č. p. 19</t>
  </si>
  <si>
    <t>Babice, č. p. 20</t>
  </si>
  <si>
    <t>Babice, č. p. 21</t>
  </si>
  <si>
    <t>Babice, č. p. 22</t>
  </si>
  <si>
    <t>Babice, č. p. 23</t>
  </si>
  <si>
    <t>Babice, č. p. 24</t>
  </si>
  <si>
    <t>Babice, č. p. 25</t>
  </si>
  <si>
    <t>Babice, č. p. 26</t>
  </si>
  <si>
    <t>Babice, č. p. 27</t>
  </si>
  <si>
    <t>Babice, č. p. 28</t>
  </si>
  <si>
    <t>Babice, č. p. 35</t>
  </si>
  <si>
    <t>Babice, č. p. 36</t>
  </si>
  <si>
    <t>Babice, č. p. 37</t>
  </si>
  <si>
    <t>Babice, č. p. 38</t>
  </si>
  <si>
    <t>Babice, č. p. 39</t>
  </si>
  <si>
    <t>Babice, č. p. 40</t>
  </si>
  <si>
    <t>Babice, č. p. 41</t>
  </si>
  <si>
    <t>Babice, č. p. 42</t>
  </si>
  <si>
    <t>Babice, č. p. 43</t>
  </si>
  <si>
    <t>Babice, č. p. 44</t>
  </si>
  <si>
    <t>Babice, č. p. 45</t>
  </si>
  <si>
    <t>Babice, č. p. 46</t>
  </si>
  <si>
    <t>Babice, č. p. 47</t>
  </si>
  <si>
    <t>Babice, č. p. 48</t>
  </si>
  <si>
    <t>Babice, č. p. 49</t>
  </si>
  <si>
    <t>Babice, č. p. 50</t>
  </si>
  <si>
    <t>Babice, č. p. 51</t>
  </si>
  <si>
    <t>Babice, č. p. 52</t>
  </si>
  <si>
    <t>Babice, č. p. 53</t>
  </si>
  <si>
    <t>Babice, č. p. 54</t>
  </si>
  <si>
    <t>Babice, č. p. 59</t>
  </si>
  <si>
    <t>Babice, č. p. 61</t>
  </si>
  <si>
    <t>Babice, č. p. 64</t>
  </si>
  <si>
    <t>Babice, č. p. 65</t>
  </si>
  <si>
    <t>Babice, č. p. 66</t>
  </si>
  <si>
    <t>Babice, č. p. 67</t>
  </si>
  <si>
    <t>Babice, č. p. 70</t>
  </si>
  <si>
    <t>Babice, č. p. 71</t>
  </si>
  <si>
    <t>Babice, č. p. 73</t>
  </si>
  <si>
    <t>Babice, č. p. 77</t>
  </si>
  <si>
    <t>Babice, č. p. 80</t>
  </si>
  <si>
    <t>Babice, č. p. 81</t>
  </si>
  <si>
    <t>Babice, č. p. 8</t>
  </si>
  <si>
    <t>Babice, č. p. 62</t>
  </si>
  <si>
    <t>Babice, č. p. 76</t>
  </si>
  <si>
    <t>Babice, č. p. 60</t>
  </si>
  <si>
    <t>Babice, č. p. 85</t>
  </si>
  <si>
    <t>Babice, č. p. 86</t>
  </si>
  <si>
    <t>Babice, č. p. 87</t>
  </si>
  <si>
    <t>Babice, č. p. 88</t>
  </si>
  <si>
    <t>Babice, č. p. 89</t>
  </si>
  <si>
    <t>Babice, č. p. 90</t>
  </si>
  <si>
    <t>Babice, č. p. 92</t>
  </si>
  <si>
    <t>Babice, č. p. 29</t>
  </si>
  <si>
    <t>Babice, č. p. 30</t>
  </si>
  <si>
    <t>Babice, č. p. 31</t>
  </si>
  <si>
    <t>Babice, č. p. 32</t>
  </si>
  <si>
    <t>Babice, č. p. 33</t>
  </si>
  <si>
    <t>Babice, č. p. 34</t>
  </si>
  <si>
    <t>Babice, č. p. 55</t>
  </si>
  <si>
    <t>Babice, č. p. 56</t>
  </si>
  <si>
    <t>Babice, č. p. 57</t>
  </si>
  <si>
    <t>Babice, č. p. 58</t>
  </si>
  <si>
    <t>Babice, č. p. 63</t>
  </si>
  <si>
    <t>Babice, č. p. 68</t>
  </si>
  <si>
    <t>Babice, č. p. 69</t>
  </si>
  <si>
    <t>Babice, č. p. 72</t>
  </si>
  <si>
    <t>Babice, č. p. 74</t>
  </si>
  <si>
    <t>Babice, č. p. 75</t>
  </si>
  <si>
    <t>Babice, č. p. 83</t>
  </si>
  <si>
    <t>Babice, č. p. 13</t>
  </si>
  <si>
    <t>Babice, č. ev. 82</t>
  </si>
  <si>
    <t>Babice, č. p. 79</t>
  </si>
  <si>
    <t>Barchov, č. p. 1</t>
  </si>
  <si>
    <t>Barchov, č. p. 2</t>
  </si>
  <si>
    <t>Barchov, č. p. 4</t>
  </si>
  <si>
    <t>Barchov, č. p. 5</t>
  </si>
  <si>
    <t>Barchov, č. p. 6</t>
  </si>
  <si>
    <t>Barchov, č. p. 7</t>
  </si>
  <si>
    <t>Barchov, č. p. 8</t>
  </si>
  <si>
    <t>Barchov, č. p. 9</t>
  </si>
  <si>
    <t>Barchov, č. p. 10</t>
  </si>
  <si>
    <t>Barchov, č. p. 11</t>
  </si>
  <si>
    <t>Barchov, č. p. 12</t>
  </si>
  <si>
    <t>Barchov, č. p. 13</t>
  </si>
  <si>
    <t>Barchov, č. p. 14</t>
  </si>
  <si>
    <t>Barchov, č. p. 15</t>
  </si>
  <si>
    <t>Barchov, č. p. 16</t>
  </si>
  <si>
    <t>Barchov, č. p. 17</t>
  </si>
  <si>
    <t>Barchov, č. p. 18</t>
  </si>
  <si>
    <t>Barchov, č. p. 19</t>
  </si>
  <si>
    <t>Barchov, č. p. 20</t>
  </si>
  <si>
    <t>Barchov, č. p. 21</t>
  </si>
  <si>
    <t>Barchov, č. p. 22</t>
  </si>
  <si>
    <t>Barchov, č. p. 23</t>
  </si>
  <si>
    <t>Barchov, č. p. 24</t>
  </si>
  <si>
    <t>Barchov, č. p. 25</t>
  </si>
  <si>
    <t>Barchov, č. p. 26</t>
  </si>
  <si>
    <t>Barchov, č. p. 27</t>
  </si>
  <si>
    <t>Barchov, č. p. 28</t>
  </si>
  <si>
    <t>Barchov, č. p. 29</t>
  </si>
  <si>
    <t>Barchov, č. p. 30</t>
  </si>
  <si>
    <t>Barchov, č. p. 31</t>
  </si>
  <si>
    <t>Barchov, č. p. 32</t>
  </si>
  <si>
    <t>Barchov, č. p. 33</t>
  </si>
  <si>
    <t>Barchov, č. p. 34</t>
  </si>
  <si>
    <t>Barchov, č. p. 35</t>
  </si>
  <si>
    <t>Barchov, č. p. 36</t>
  </si>
  <si>
    <t>Barchov, č. p. 37</t>
  </si>
  <si>
    <t>Barchov, č. p. 38</t>
  </si>
  <si>
    <t>Barchov, č. p. 40</t>
  </si>
  <si>
    <t>Barchov, č. p. 41</t>
  </si>
  <si>
    <t>Barchov, č. p. 42</t>
  </si>
  <si>
    <t>Barchov, č. p. 43</t>
  </si>
  <si>
    <t>Barchov, č. p. 44</t>
  </si>
  <si>
    <t>Barchov, č. p. 45</t>
  </si>
  <si>
    <t>Barchov, č. p. 46</t>
  </si>
  <si>
    <t>Barchov, č. p. 47</t>
  </si>
  <si>
    <t>Barchov, č. p. 48</t>
  </si>
  <si>
    <t>Barchov, č. p. 49</t>
  </si>
  <si>
    <t>Barchov, č. p. 50</t>
  </si>
  <si>
    <t>Barchov, č. p. 51</t>
  </si>
  <si>
    <t>Barchov, č. p. 52</t>
  </si>
  <si>
    <t>Barchov, č. p. 53</t>
  </si>
  <si>
    <t>Barchov, č. p. 54</t>
  </si>
  <si>
    <t>Barchov, č. p. 55</t>
  </si>
  <si>
    <t>Barchov, č. p. 56</t>
  </si>
  <si>
    <t>Barchov, č. p. 57</t>
  </si>
  <si>
    <t>Barchov, č. p. 58</t>
  </si>
  <si>
    <t>Barchov, č. p. 59</t>
  </si>
  <si>
    <t>Barchov, č. p. 60</t>
  </si>
  <si>
    <t>Barchov, č. p. 61</t>
  </si>
  <si>
    <t>Barchov, č. p. 62</t>
  </si>
  <si>
    <t>Barchov, č. p. 63</t>
  </si>
  <si>
    <t>Barchov, č. p. 64</t>
  </si>
  <si>
    <t>Barchov, č. p. 65</t>
  </si>
  <si>
    <t>Barchov, č. p. 66</t>
  </si>
  <si>
    <t>Barchov, č. p. 67</t>
  </si>
  <si>
    <t>Barchov, č. p. 68</t>
  </si>
  <si>
    <t>Barchov, č. p. 69</t>
  </si>
  <si>
    <t>Barchov, č. p. 70</t>
  </si>
  <si>
    <t>Barchov, č. p. 71</t>
  </si>
  <si>
    <t>Barchov, č. p. 72</t>
  </si>
  <si>
    <t>Barchov, č. p. 73</t>
  </si>
  <si>
    <t>Barchov, č. p. 74</t>
  </si>
  <si>
    <t>Barchov, č. p. 75</t>
  </si>
  <si>
    <t>Barchov, č. p. 76</t>
  </si>
  <si>
    <t>Barchov, č. p. 78</t>
  </si>
  <si>
    <t>Barchov, č. p. 79</t>
  </si>
  <si>
    <t>Barchov, č. p. 80</t>
  </si>
  <si>
    <t>Barchov, č. p. 81</t>
  </si>
  <si>
    <t>Barchov, č. p. 82</t>
  </si>
  <si>
    <t>Barchov, č. p. 83</t>
  </si>
  <si>
    <t>Barchov, č. p. 84</t>
  </si>
  <si>
    <t>Barchov, č. p. 85</t>
  </si>
  <si>
    <t>Barchov, č. p. 86</t>
  </si>
  <si>
    <t>Barchov, č. p. 87</t>
  </si>
  <si>
    <t>Barchov, č. p. 88</t>
  </si>
  <si>
    <t>Barchov, č. p. 89</t>
  </si>
  <si>
    <t>Barchov, č. p. 90</t>
  </si>
  <si>
    <t>Barchov, č. p. 91</t>
  </si>
  <si>
    <t>Barchov, č. p. 92</t>
  </si>
  <si>
    <t>Barchov, č. p. 93</t>
  </si>
  <si>
    <t>Barchov, č. p. 94</t>
  </si>
  <si>
    <t>Barchov, č. p. 95</t>
  </si>
  <si>
    <t>Barchov, č. p. 96</t>
  </si>
  <si>
    <t>Barchov, č. p. 97</t>
  </si>
  <si>
    <t>Barchov, č. p. 98</t>
  </si>
  <si>
    <t>Barchov, č. p. 99</t>
  </si>
  <si>
    <t>Barchov, č. p. 100</t>
  </si>
  <si>
    <t>Barchov, č. p. 101</t>
  </si>
  <si>
    <t>Barchov, č. p. 102</t>
  </si>
  <si>
    <t>Barchov, č. p. 103</t>
  </si>
  <si>
    <t>Barchov, č. p. 104</t>
  </si>
  <si>
    <t>Barchov, č. p. 105</t>
  </si>
  <si>
    <t>Barchov, č. p. 106</t>
  </si>
  <si>
    <t>Barchov, č. p. 107</t>
  </si>
  <si>
    <t>Barchov, č. p. 108</t>
  </si>
  <si>
    <t>Barchov, č. p. 109</t>
  </si>
  <si>
    <t>Barchov, č. p. 110</t>
  </si>
  <si>
    <t>Barchov, č. p. 111</t>
  </si>
  <si>
    <t>Barchov, č. p. 112</t>
  </si>
  <si>
    <t>Barchov, č. p. 114</t>
  </si>
  <si>
    <t>Barchov, č. p. 115</t>
  </si>
  <si>
    <t>Barchov, č. p. 113</t>
  </si>
  <si>
    <t>Barchov, č. p. 116</t>
  </si>
  <si>
    <t>Barchov, č. p. 117</t>
  </si>
  <si>
    <t>Benátky, č. p. 1</t>
  </si>
  <si>
    <t>Benátky, č. p. 2</t>
  </si>
  <si>
    <t>Benátky, č. p. 3</t>
  </si>
  <si>
    <t>Benátky, č. p. 4</t>
  </si>
  <si>
    <t>Benátky, č. p. 5</t>
  </si>
  <si>
    <t>Benátky, č. p. 6</t>
  </si>
  <si>
    <t>Benátky, č. p. 7</t>
  </si>
  <si>
    <t>Benátky, č. p. 8</t>
  </si>
  <si>
    <t>Benátky, č. p. 10</t>
  </si>
  <si>
    <t>Benátky, č. p. 11</t>
  </si>
  <si>
    <t>Benátky, č. p. 12</t>
  </si>
  <si>
    <t>Benátky, č. p. 13</t>
  </si>
  <si>
    <t>Benátky, č. p. 14</t>
  </si>
  <si>
    <t>Benátky, č. p. 15</t>
  </si>
  <si>
    <t>Benátky, č. p. 16</t>
  </si>
  <si>
    <t>Benátky, č. p. 17</t>
  </si>
  <si>
    <t>Benátky, č. p. 18</t>
  </si>
  <si>
    <t>Benátky, č. p. 19</t>
  </si>
  <si>
    <t>Benátky, č. p. 21</t>
  </si>
  <si>
    <t>Benátky, č. p. 22</t>
  </si>
  <si>
    <t>Benátky, č. p. 23</t>
  </si>
  <si>
    <t>Benátky, č. p. 24</t>
  </si>
  <si>
    <t>Benátky, č. p. 25</t>
  </si>
  <si>
    <t>Benátky, č. p. 26</t>
  </si>
  <si>
    <t>Benátky, č. p. 27</t>
  </si>
  <si>
    <t>Benátky, č. p. 28</t>
  </si>
  <si>
    <t>Benátky, č. p. 29</t>
  </si>
  <si>
    <t>Benátky, č. p. 30</t>
  </si>
  <si>
    <t>Benátky, č. p. 31</t>
  </si>
  <si>
    <t>Benátky, č. p. 33</t>
  </si>
  <si>
    <t>Benátky, č. p. 34</t>
  </si>
  <si>
    <t>Benátky, č. p. 35</t>
  </si>
  <si>
    <t>Benátky, č. p. 36</t>
  </si>
  <si>
    <t>Benátky, č. p. 37</t>
  </si>
  <si>
    <t>Benátky, č. p. 39</t>
  </si>
  <si>
    <t>Benátky, č. p. 40</t>
  </si>
  <si>
    <t>Benátky, č. p. 41</t>
  </si>
  <si>
    <t>Benátky, č. p. 42</t>
  </si>
  <si>
    <t>Benátky, č. p. 43</t>
  </si>
  <si>
    <t>Benátky, č. p. 44</t>
  </si>
  <si>
    <t>Benátky, č. p. 45</t>
  </si>
  <si>
    <t>Benátky, č. p. 46</t>
  </si>
  <si>
    <t>Benátky, č. p. 47</t>
  </si>
  <si>
    <t>Benátky, č. p. 48</t>
  </si>
  <si>
    <t>Benátky, č. p. 49</t>
  </si>
  <si>
    <t>Benátky, č. p. 50</t>
  </si>
  <si>
    <t>Benátky, č. ev. 2</t>
  </si>
  <si>
    <t>Benátky, č. p. 9</t>
  </si>
  <si>
    <t>Benátky, č. p. 51</t>
  </si>
  <si>
    <t>Benátky, č. p. 55</t>
  </si>
  <si>
    <t>Benátky, č. ev. 52</t>
  </si>
  <si>
    <t>Benátky, č. ev. 5</t>
  </si>
  <si>
    <t>Benátky, č. p. 54</t>
  </si>
  <si>
    <t>Benátky, č. p. 20</t>
  </si>
  <si>
    <t>Benátky, č. p. 53</t>
  </si>
  <si>
    <t>Benátky, č. ev. 3</t>
  </si>
  <si>
    <t>Boharyně, č. p. 1</t>
  </si>
  <si>
    <t>Boharyně, č. p. 2</t>
  </si>
  <si>
    <t>Boharyně, č. p. 3</t>
  </si>
  <si>
    <t>Boharyně, č. p. 4</t>
  </si>
  <si>
    <t>Boharyně, č. p. 5</t>
  </si>
  <si>
    <t>Boharyně, č. p. 6</t>
  </si>
  <si>
    <t>Boharyně, č. p. 7</t>
  </si>
  <si>
    <t>Boharyně, č. p. 8</t>
  </si>
  <si>
    <t>Boharyně, č. p. 9</t>
  </si>
  <si>
    <t>Boharyně, č. p. 10</t>
  </si>
  <si>
    <t>Boharyně, č. p. 11</t>
  </si>
  <si>
    <t>Boharyně, č. p. 12</t>
  </si>
  <si>
    <t>Boharyně, č. p. 13</t>
  </si>
  <si>
    <t>Boharyně, č. p. 14</t>
  </si>
  <si>
    <t>Boharyně, č. p. 15</t>
  </si>
  <si>
    <t>Boharyně, č. p. 16</t>
  </si>
  <si>
    <t>Boharyně, č. p. 17</t>
  </si>
  <si>
    <t>Boharyně, č. p. 18</t>
  </si>
  <si>
    <t>Boharyně, č. p. 19</t>
  </si>
  <si>
    <t>Boharyně, č. p. 20</t>
  </si>
  <si>
    <t>Boharyně, č. p. 21</t>
  </si>
  <si>
    <t>Boharyně, č. p. 22</t>
  </si>
  <si>
    <t>Boharyně, č. p. 23</t>
  </si>
  <si>
    <t>Boharyně, č. p. 24</t>
  </si>
  <si>
    <t>Boharyně, č. p. 26</t>
  </si>
  <si>
    <t>Boharyně, č. p. 27</t>
  </si>
  <si>
    <t>Boharyně, č. p. 28</t>
  </si>
  <si>
    <t>Boharyně, č. p. 29</t>
  </si>
  <si>
    <t>Boharyně, č. p. 30</t>
  </si>
  <si>
    <t>Boharyně, č. p. 31</t>
  </si>
  <si>
    <t>Boharyně, č. p. 32</t>
  </si>
  <si>
    <t>Boharyně, č. p. 33</t>
  </si>
  <si>
    <t>Boharyně, č. p. 34</t>
  </si>
  <si>
    <t>Boharyně, č. p. 35</t>
  </si>
  <si>
    <t>Boharyně, č. p. 37</t>
  </si>
  <si>
    <t>Boharyně, č. p. 38</t>
  </si>
  <si>
    <t>Boharyně, č. p. 39</t>
  </si>
  <si>
    <t>Boharyně, č. p. 40</t>
  </si>
  <si>
    <t>Boharyně, č. p. 41</t>
  </si>
  <si>
    <t>Boharyně, č. p. 42</t>
  </si>
  <si>
    <t>Boharyně, č. p. 43</t>
  </si>
  <si>
    <t>Boharyně, č. p. 44</t>
  </si>
  <si>
    <t>Boharyně, č. p. 45</t>
  </si>
  <si>
    <t>Boharyně, č. p. 46</t>
  </si>
  <si>
    <t>Boharyně, č. p. 47</t>
  </si>
  <si>
    <t>Boharyně, č. p. 48</t>
  </si>
  <si>
    <t>Boharyně, č. p. 49</t>
  </si>
  <si>
    <t>Boharyně, č. p. 50</t>
  </si>
  <si>
    <t>Boharyně, č. p. 51</t>
  </si>
  <si>
    <t>Boharyně, č. p. 52</t>
  </si>
  <si>
    <t>Boharyně, č. p. 53</t>
  </si>
  <si>
    <t>Boharyně, č. p. 55</t>
  </si>
  <si>
    <t>Boharyně, č. p. 56</t>
  </si>
  <si>
    <t>Boharyně, č. p. 57</t>
  </si>
  <si>
    <t>Boharyně, č. p. 58</t>
  </si>
  <si>
    <t>Boharyně, č. p. 59</t>
  </si>
  <si>
    <t>Boharyně, č. p. 60</t>
  </si>
  <si>
    <t>Boharyně, č. p. 61</t>
  </si>
  <si>
    <t>Boharyně, č. p. 62</t>
  </si>
  <si>
    <t>Boharyně, č. p. 63</t>
  </si>
  <si>
    <t>Boharyně, č. p. 64</t>
  </si>
  <si>
    <t>Boharyně, č. p. 65</t>
  </si>
  <si>
    <t>Boharyně, č. p. 66</t>
  </si>
  <si>
    <t>Boharyně, č. p. 67</t>
  </si>
  <si>
    <t>Boharyně, č. p. 68</t>
  </si>
  <si>
    <t>Boharyně, č. p. 69</t>
  </si>
  <si>
    <t>Boharyně, č. p. 70</t>
  </si>
  <si>
    <t>Boharyně, č. p. 71</t>
  </si>
  <si>
    <t>Boharyně, č. p. 72</t>
  </si>
  <si>
    <t>Boharyně, č. p. 73</t>
  </si>
  <si>
    <t>Boharyně, č. p. 74</t>
  </si>
  <si>
    <t>Boharyně, č. p. 25</t>
  </si>
  <si>
    <t>Boharyně, č. p. 76</t>
  </si>
  <si>
    <t>Boharyně, č. p. 77</t>
  </si>
  <si>
    <t>Boharyně, č. p. 78</t>
  </si>
  <si>
    <t>Boharyně, č. p. 79</t>
  </si>
  <si>
    <t>Boharyně, č. p. 80</t>
  </si>
  <si>
    <t>Boharyně - Homyle, č. p. 1</t>
  </si>
  <si>
    <t>Boharyně - Homyle, č. p. 2</t>
  </si>
  <si>
    <t>Boharyně - Homyle, č. p. 3</t>
  </si>
  <si>
    <t>Boharyně - Homyle, č. p. 4</t>
  </si>
  <si>
    <t>Boharyně - Homyle, č. p. 5</t>
  </si>
  <si>
    <t>Boharyně - Homyle, č. p. 6</t>
  </si>
  <si>
    <t>Boharyně - Homyle, č. p. 7</t>
  </si>
  <si>
    <t>Boharyně - Homyle, č. p. 8</t>
  </si>
  <si>
    <t>Boharyně - Homyle, č. p. 9</t>
  </si>
  <si>
    <t>Boharyně - Homyle, č. p. 10</t>
  </si>
  <si>
    <t>Boharyně - Homyle, č. p. 12</t>
  </si>
  <si>
    <t>Boharyně - Homyle, č. p. 13</t>
  </si>
  <si>
    <t>Boharyně - Homyle, č. p. 14</t>
  </si>
  <si>
    <t>Boharyně - Homyle, č. p. 15</t>
  </si>
  <si>
    <t>Boharyně - Homyle, č. p. 16</t>
  </si>
  <si>
    <t>Boharyně - Homyle, č. p. 17</t>
  </si>
  <si>
    <t>Boharyně - Homyle, č. p. 18</t>
  </si>
  <si>
    <t>Boharyně - Homyle, č. p. 19</t>
  </si>
  <si>
    <t>Boharyně - Homyle, č. p. 20</t>
  </si>
  <si>
    <t>Boharyně - Homyle, č. p. 21</t>
  </si>
  <si>
    <t>Boharyně - Homyle, č. p. 22</t>
  </si>
  <si>
    <t>Boharyně - Homyle, č. p. 23</t>
  </si>
  <si>
    <t>Boharyně - Homyle, č. p. 24</t>
  </si>
  <si>
    <t>Boharyně - Homyle, č. p. 25</t>
  </si>
  <si>
    <t>Boharyně - Homyle, č. p. 26</t>
  </si>
  <si>
    <t>Boharyně - Homyle, č. p. 27</t>
  </si>
  <si>
    <t>Boharyně - Homyle, č. p. 28</t>
  </si>
  <si>
    <t>Boharyně - Homyle, č. p. 29</t>
  </si>
  <si>
    <t>Boharyně - Homyle, č. p. 30</t>
  </si>
  <si>
    <t>Boharyně - Homyle, č. p. 31</t>
  </si>
  <si>
    <t>Boharyně - Homyle, č. p. 32</t>
  </si>
  <si>
    <t>Boharyně - Homyle, č. p. 33</t>
  </si>
  <si>
    <t>Boharyně - Homyle, č. p. 35</t>
  </si>
  <si>
    <t>Boharyně - Homyle, č. p. 36</t>
  </si>
  <si>
    <t>Boharyně - Homyle, č. p. 37</t>
  </si>
  <si>
    <t>Boharyně - Homyle, č. p. 38</t>
  </si>
  <si>
    <t>Boharyně - Homyle, č. p. 39</t>
  </si>
  <si>
    <t>Boharyně - Homyle, č. p. 40</t>
  </si>
  <si>
    <t>Boharyně - Homyle, č. p. 41</t>
  </si>
  <si>
    <t>Boharyně - Homyle, č. p. 42</t>
  </si>
  <si>
    <t>Boharyně - Homyle, č. p. 43</t>
  </si>
  <si>
    <t>Boharyně - Homyle, č. p. 44</t>
  </si>
  <si>
    <t>Boharyně - Homyle, č. p. 45</t>
  </si>
  <si>
    <t>Boharyně - Homyle, č. p. 46</t>
  </si>
  <si>
    <t>Boharyně - Homyle, č. p. 47</t>
  </si>
  <si>
    <t>Boharyně - Homyle, č. p. 48</t>
  </si>
  <si>
    <t>Boharyně - Homyle, č. p. 49</t>
  </si>
  <si>
    <t>Boharyně - Homyle, č. p. 50</t>
  </si>
  <si>
    <t>Boharyně - Homyle, č. p. 51</t>
  </si>
  <si>
    <t>Boharyně - Homyle, č. p. 52</t>
  </si>
  <si>
    <t>Boharyně - Homyle, č. p. 53</t>
  </si>
  <si>
    <t>Boharyně - Homyle, č. p. 55</t>
  </si>
  <si>
    <t>Boharyně - Homyle, č. p. 54</t>
  </si>
  <si>
    <t>Boharyně - Homyle, č. p. 56</t>
  </si>
  <si>
    <t>Boharyně - Homyle, č. p. 57</t>
  </si>
  <si>
    <t>Boharyně - Homyle, č. p. 58</t>
  </si>
  <si>
    <t>Boharyně - Homyle, č. p. 59</t>
  </si>
  <si>
    <t>Boharyně - Homyle, č. p. 60</t>
  </si>
  <si>
    <t>Boharyně - Homyle, č. p. 61</t>
  </si>
  <si>
    <t>Boharyně - Homyle, č. p. 63</t>
  </si>
  <si>
    <t>Boharyně - Homyle, č. p. 64</t>
  </si>
  <si>
    <t>Boharyně - Homyle, č. p. 62</t>
  </si>
  <si>
    <t>Boharyně - Homyle, č. p. 65</t>
  </si>
  <si>
    <t>Boharyně - Homyle, č. p. 66</t>
  </si>
  <si>
    <t>Boharyně - Homyle, č. p. 67</t>
  </si>
  <si>
    <t>Boharyně - Homyle, č. p. 68</t>
  </si>
  <si>
    <t>Boharyně - Homyle, č. p. 69</t>
  </si>
  <si>
    <t>Boharyně - Homyle, č. p. 70</t>
  </si>
  <si>
    <t>Boharyně - Homyle, č. p. 71</t>
  </si>
  <si>
    <t>Boharyně - Homyle, č. p. 72</t>
  </si>
  <si>
    <t>Boharyně - Homyle, č. p. 73</t>
  </si>
  <si>
    <t>Boharyně - Homyle, č. p. 74</t>
  </si>
  <si>
    <t>Boharyně - Homyle, č. p. 75</t>
  </si>
  <si>
    <t>Boharyně - Homyle, č. p. 77</t>
  </si>
  <si>
    <t>Boharyně - Homyle, č. p. 76</t>
  </si>
  <si>
    <t>Boharyně - Trnava, č. p. 1</t>
  </si>
  <si>
    <t>Boharyně - Trnava, č. p. 2</t>
  </si>
  <si>
    <t>Boharyně - Trnava, č. p. 3</t>
  </si>
  <si>
    <t>Boharyně - Trnava, č. p. 4</t>
  </si>
  <si>
    <t>Boharyně - Trnava, č. p. 5</t>
  </si>
  <si>
    <t>Boharyně - Trnava, č. p. 6</t>
  </si>
  <si>
    <t>Boharyně - Trnava, č. p. 7</t>
  </si>
  <si>
    <t>Boharyně - Trnava, č. p. 8</t>
  </si>
  <si>
    <t>Boharyně - Trnava, č. p. 10</t>
  </si>
  <si>
    <t>Boharyně - Trnava, č. p. 11</t>
  </si>
  <si>
    <t>Boharyně - Trnava, č. p. 12</t>
  </si>
  <si>
    <t>Boharyně - Trnava, č. p. 14</t>
  </si>
  <si>
    <t>Boharyně - Trnava, č. p. 15</t>
  </si>
  <si>
    <t>Boharyně - Trnava, č. p. 16</t>
  </si>
  <si>
    <t>Boharyně - Trnava, č. p. 17</t>
  </si>
  <si>
    <t>Boharyně - Trnava, č. p. 19</t>
  </si>
  <si>
    <t>Boharyně - Trnava, č. p. 20</t>
  </si>
  <si>
    <t>Boharyně - Trnava, č. p. 21</t>
  </si>
  <si>
    <t>Boharyně - Trnava, č. p. 22</t>
  </si>
  <si>
    <t>Boharyně - Trnava, č. p. 23</t>
  </si>
  <si>
    <t>Boharyně - Trnava, č. p. 24</t>
  </si>
  <si>
    <t>Boharyně - Trnava, č. p. 25</t>
  </si>
  <si>
    <t>Boharyně - Trnava, č. p. 28</t>
  </si>
  <si>
    <t>Boharyně - Trnava, č. p. 29</t>
  </si>
  <si>
    <t>Boharyně - Trnava, č. p. 30</t>
  </si>
  <si>
    <t>Boharyně - Trnava, č. p. 31</t>
  </si>
  <si>
    <t>Boharyně - Trnava, č. p. 32</t>
  </si>
  <si>
    <t>Boharyně - Trnava, č. p. 33</t>
  </si>
  <si>
    <t>Boharyně - Trnava, č. p. 34</t>
  </si>
  <si>
    <t>Boharyně - Trnava, č. p. 35</t>
  </si>
  <si>
    <t>Boharyně - Trnava, č. p. 37</t>
  </si>
  <si>
    <t>Boharyně - Trnava, č. p. 38</t>
  </si>
  <si>
    <t>Boharyně - Trnava, č. p. 39</t>
  </si>
  <si>
    <t>Boharyně - Trnava, č. p. 40</t>
  </si>
  <si>
    <t>Boharyně - Trnava, č. p. 41</t>
  </si>
  <si>
    <t>Boharyně - Trnava, č. p. 42</t>
  </si>
  <si>
    <t>Boharyně - Trnava, č. p. 43</t>
  </si>
  <si>
    <t>Boharyně - Trnava, č. p. 44</t>
  </si>
  <si>
    <t>Boharyně - Trnava, č. p. 45</t>
  </si>
  <si>
    <t>Boharyně - Trnava, č. p. 46</t>
  </si>
  <si>
    <t>Boharyně - Trnava, č. p. 47</t>
  </si>
  <si>
    <t>Boharyně - Trnava, č. p. 48</t>
  </si>
  <si>
    <t>Boharyně - Trnava, č. p. 27</t>
  </si>
  <si>
    <t>Boharyně - Trnava, č. p. 49</t>
  </si>
  <si>
    <t>Boharyně - Trnava, č. p. 50</t>
  </si>
  <si>
    <t>Boharyně - Trnava, č. p. 51</t>
  </si>
  <si>
    <t>Boharyně - Trnava, č. p. 52</t>
  </si>
  <si>
    <t>Boharyně - Trnava, č. p. 53</t>
  </si>
  <si>
    <t>Boharyně - Budín, č. p. 1</t>
  </si>
  <si>
    <t>Boharyně - Budín, č. p. 6</t>
  </si>
  <si>
    <t>Boharyně - Budín, č. p. 7</t>
  </si>
  <si>
    <t>Boharyně - Budín, č. p. 10</t>
  </si>
  <si>
    <t>Boharyně - Budín, č. p. 11</t>
  </si>
  <si>
    <t>Boharyně - Budín, č. p. 12</t>
  </si>
  <si>
    <t>Boharyně - Budín, č. p. 13</t>
  </si>
  <si>
    <t>Boharyně - Budín, č. p. 14</t>
  </si>
  <si>
    <t>Boharyně - Budín, č. p. 15</t>
  </si>
  <si>
    <t>Boharyně - Budín, č. p. 16</t>
  </si>
  <si>
    <t>Boharyně - Budín, č. p. 20</t>
  </si>
  <si>
    <t>Boharyně - Budín, č. p. 22</t>
  </si>
  <si>
    <t>Boharyně - Budín, č. ev. 17</t>
  </si>
  <si>
    <t>Boharyně - Budín, č. p. 2</t>
  </si>
  <si>
    <t>Boharyně - Budín, č. p. 18</t>
  </si>
  <si>
    <t>Boharyně - Zvíkov, č. p. 1</t>
  </si>
  <si>
    <t>Boharyně - Zvíkov, č. p. 2</t>
  </si>
  <si>
    <t>Boharyně - Zvíkov, č. p. 3</t>
  </si>
  <si>
    <t>Boharyně - Zvíkov, č. p. 4</t>
  </si>
  <si>
    <t>Boharyně - Zvíkov, č. p. 5</t>
  </si>
  <si>
    <t>Boharyně - Zvíkov, č. p. 6</t>
  </si>
  <si>
    <t>Boharyně - Zvíkov, č. p. 9</t>
  </si>
  <si>
    <t>Boharyně - Zvíkov, č. p. 10</t>
  </si>
  <si>
    <t>Boharyně - Zvíkov, č. p. 12</t>
  </si>
  <si>
    <t>Boharyně - Zvíkov, č. p. 13</t>
  </si>
  <si>
    <t>Boharyně - Zvíkov, č. p. 14</t>
  </si>
  <si>
    <t>Boharyně - Zvíkov, č. p. 15</t>
  </si>
  <si>
    <t>Boharyně - Zvíkov, č. p. 16</t>
  </si>
  <si>
    <t>Boharyně - Zvíkov, č. p. 18</t>
  </si>
  <si>
    <t>Boharyně - Zvíkov, č. p. 19</t>
  </si>
  <si>
    <t>Boharyně - Zvíkov, č. p. 22</t>
  </si>
  <si>
    <t>Boharyně - Zvíkov, č. p. 23</t>
  </si>
  <si>
    <t>Boharyně - Zvíkov, č. p. 25</t>
  </si>
  <si>
    <t>Boharyně - Zvíkov, č. p. 26</t>
  </si>
  <si>
    <t>Boharyně - Zvíkov, č. p. 30</t>
  </si>
  <si>
    <t>Boharyně - Zvíkov, č. p. 17</t>
  </si>
  <si>
    <t>Boharyně - Zvíkov, č. p. 7</t>
  </si>
  <si>
    <t>Boharyně - Zvíkov, č. ev. 31</t>
  </si>
  <si>
    <t>Boharyně - Zvíkov, č. p. 29</t>
  </si>
  <si>
    <t>Boharyně - Zvíkov, č. ev. 8</t>
  </si>
  <si>
    <t>Boharyně - Zvíkov, č. p. 21</t>
  </si>
  <si>
    <t>Boharyně - Zvíkov, č. p. 31</t>
  </si>
  <si>
    <t>Boharyně - Zvíkov, č. p. 11</t>
  </si>
  <si>
    <t>Boharyně - Zvíkov, č. p. 32</t>
  </si>
  <si>
    <t>Boharyně - Zvíkov, č. p. 33</t>
  </si>
  <si>
    <t>Čistěves, č. p. 1</t>
  </si>
  <si>
    <t>Čistěves, č. p. 2</t>
  </si>
  <si>
    <t>Čistěves, č. p. 3</t>
  </si>
  <si>
    <t>Čistěves, č. p. 4</t>
  </si>
  <si>
    <t>Čistěves, č. p. 5</t>
  </si>
  <si>
    <t>Čistěves, č. p. 6</t>
  </si>
  <si>
    <t>Čistěves, č. p. 7</t>
  </si>
  <si>
    <t>Čistěves, č. p. 8</t>
  </si>
  <si>
    <t>Čistěves, č. p. 9</t>
  </si>
  <si>
    <t>Čistěves, č. p. 10</t>
  </si>
  <si>
    <t>Čistěves, č. p. 11</t>
  </si>
  <si>
    <t>Čistěves, č. p. 12</t>
  </si>
  <si>
    <t>Čistěves, č. p. 13</t>
  </si>
  <si>
    <t>Čistěves, č. p. 14</t>
  </si>
  <si>
    <t>Čistěves, č. p. 15</t>
  </si>
  <si>
    <t>Čistěves, č. p. 16</t>
  </si>
  <si>
    <t>Čistěves, č. p. 17</t>
  </si>
  <si>
    <t>Čistěves, č. p. 18</t>
  </si>
  <si>
    <t>Čistěves, č. p. 19</t>
  </si>
  <si>
    <t>Čistěves, č. p. 20</t>
  </si>
  <si>
    <t>Čistěves, č. p. 21</t>
  </si>
  <si>
    <t>Čistěves, č. p. 22</t>
  </si>
  <si>
    <t>Čistěves, č. p. 23</t>
  </si>
  <si>
    <t>Čistěves, č. p. 24</t>
  </si>
  <si>
    <t>Čistěves, č. p. 25</t>
  </si>
  <si>
    <t>Čistěves, č. p. 26</t>
  </si>
  <si>
    <t>Čistěves, č. p. 27</t>
  </si>
  <si>
    <t>Čistěves, č. p. 28</t>
  </si>
  <si>
    <t>Čistěves, č. p. 29</t>
  </si>
  <si>
    <t>Čistěves, č. p. 30</t>
  </si>
  <si>
    <t>Čistěves, č. p. 31</t>
  </si>
  <si>
    <t>Čistěves, č. p. 32</t>
  </si>
  <si>
    <t>Čistěves, č. p. 33</t>
  </si>
  <si>
    <t>Čistěves, č. p. 34</t>
  </si>
  <si>
    <t>Čistěves, č. p. 35</t>
  </si>
  <si>
    <t>Čistěves, č. p. 36</t>
  </si>
  <si>
    <t>Čistěves, č. p. 37</t>
  </si>
  <si>
    <t>Čistěves, č. p. 38</t>
  </si>
  <si>
    <t>Čistěves, č. p. 39</t>
  </si>
  <si>
    <t>Čistěves, č. p. 40</t>
  </si>
  <si>
    <t>Čistěves, č. p. 41</t>
  </si>
  <si>
    <t>Čistěves, č. p. 42</t>
  </si>
  <si>
    <t>Čistěves, č. p. 43</t>
  </si>
  <si>
    <t>Čistěves, č. p. 47</t>
  </si>
  <si>
    <t>Čistěves, č. p. 46</t>
  </si>
  <si>
    <t>Čistěves, č. p. 44</t>
  </si>
  <si>
    <t>Čistěves, č. p. 57</t>
  </si>
  <si>
    <t>Čistěves, č. p. 53</t>
  </si>
  <si>
    <t>Čistěves, č. p. 48</t>
  </si>
  <si>
    <t>Čistěves, č. p. 52</t>
  </si>
  <si>
    <t>Čistěves, č. p. 58</t>
  </si>
  <si>
    <t>Čistěves, č. p. 61</t>
  </si>
  <si>
    <t>Čistěves, č. p. 60</t>
  </si>
  <si>
    <t>Čistěves, č. p. 63</t>
  </si>
  <si>
    <t>Čistěves, č. p. 66</t>
  </si>
  <si>
    <t>Čistěves, č. p. 67</t>
  </si>
  <si>
    <t>Čistěves, č. p. 45</t>
  </si>
  <si>
    <t>Čistěves, č. p. 68</t>
  </si>
  <si>
    <t>Čistěves, č. p. 59</t>
  </si>
  <si>
    <t>Čistěves, č. p. 64</t>
  </si>
  <si>
    <t>Čistěves, č. p. 51</t>
  </si>
  <si>
    <t>Čistěves, č. p. 56</t>
  </si>
  <si>
    <t>Čistěves, č. p. 54</t>
  </si>
  <si>
    <t>Čistěves, č. p. 62</t>
  </si>
  <si>
    <t>Čistěves, č. p. 49</t>
  </si>
  <si>
    <t>Čistěves, č. p. 50</t>
  </si>
  <si>
    <t>Čistěves, č. p. 55</t>
  </si>
  <si>
    <t>Čistěves, č. p. 69</t>
  </si>
  <si>
    <t>Čistěves, č. p. 65</t>
  </si>
  <si>
    <t>Čistěves, č. p. 70</t>
  </si>
  <si>
    <t>Čistěves, č. p. 71</t>
  </si>
  <si>
    <t>Dobřenice, č. p. 1</t>
  </si>
  <si>
    <t>Dobřenice, č. p. 2</t>
  </si>
  <si>
    <t>Dobřenice, č. p. 3</t>
  </si>
  <si>
    <t>Dobřenice, č. p. 4</t>
  </si>
  <si>
    <t>Dobřenice, č. p. 5</t>
  </si>
  <si>
    <t>Dobřenice, č. p. 6</t>
  </si>
  <si>
    <t>Dobřenice, č. p. 7</t>
  </si>
  <si>
    <t>Dobřenice, č. p. 8</t>
  </si>
  <si>
    <t>Dobřenice, č. p. 9</t>
  </si>
  <si>
    <t>Dobřenice, č. p. 10</t>
  </si>
  <si>
    <t>Dobřenice, č. p. 11</t>
  </si>
  <si>
    <t>Dobřenice, č. p. 12</t>
  </si>
  <si>
    <t>Dobřenice, č. p. 13</t>
  </si>
  <si>
    <t>Dobřenice, č. p. 14</t>
  </si>
  <si>
    <t>Dobřenice, č. p. 15</t>
  </si>
  <si>
    <t>Dobřenice, č. p. 16</t>
  </si>
  <si>
    <t>Dobřenice, č. p. 17</t>
  </si>
  <si>
    <t>Dobřenice, č. p. 18</t>
  </si>
  <si>
    <t>Dobřenice, č. p. 19</t>
  </si>
  <si>
    <t>Dobřenice, č. p. 20</t>
  </si>
  <si>
    <t>Dobřenice, č. p. 21</t>
  </si>
  <si>
    <t>Dobřenice, č. p. 22</t>
  </si>
  <si>
    <t>Dobřenice, č. p. 23</t>
  </si>
  <si>
    <t>Dobřenice, č. p. 25</t>
  </si>
  <si>
    <t>Dobřenice, č. p. 26</t>
  </si>
  <si>
    <t>Dobřenice, č. p. 27</t>
  </si>
  <si>
    <t>Dobřenice, č. p. 28</t>
  </si>
  <si>
    <t>Dobřenice, č. p. 29</t>
  </si>
  <si>
    <t>Dobřenice, č. p. 30</t>
  </si>
  <si>
    <t>Dobřenice, č. p. 31</t>
  </si>
  <si>
    <t>Dobřenice, č. p. 32</t>
  </si>
  <si>
    <t>Dobřenice, č. p. 33</t>
  </si>
  <si>
    <t>Dobřenice, č. p. 34</t>
  </si>
  <si>
    <t>Dobřenice, č. p. 35</t>
  </si>
  <si>
    <t>Dobřenice, č. p. 36</t>
  </si>
  <si>
    <t>Dobřenice, č. p. 37</t>
  </si>
  <si>
    <t>Dobřenice, č. p. 38</t>
  </si>
  <si>
    <t>Dobřenice, č. p. 39</t>
  </si>
  <si>
    <t>Dobřenice, č. p. 40</t>
  </si>
  <si>
    <t>Dobřenice, č. p. 41</t>
  </si>
  <si>
    <t>Dobřenice, č. p. 42</t>
  </si>
  <si>
    <t>Dobřenice, č. p. 43</t>
  </si>
  <si>
    <t>Dobřenice, č. p. 44</t>
  </si>
  <si>
    <t>Dobřenice, č. p. 45</t>
  </si>
  <si>
    <t>Dobřenice, č. p. 46</t>
  </si>
  <si>
    <t>Dobřenice, č. p. 47</t>
  </si>
  <si>
    <t>Dobřenice, č. p. 48</t>
  </si>
  <si>
    <t>Dobřenice, č. p. 49</t>
  </si>
  <si>
    <t>Dobřenice, č. p. 50</t>
  </si>
  <si>
    <t>Dobřenice, č. p. 51</t>
  </si>
  <si>
    <t>Dobřenice, č. p. 52</t>
  </si>
  <si>
    <t>Dobřenice, č. p. 53</t>
  </si>
  <si>
    <t>Dobřenice, č. p. 54</t>
  </si>
  <si>
    <t>Dobřenice, č. p. 55</t>
  </si>
  <si>
    <t>Dobřenice, č. p. 56</t>
  </si>
  <si>
    <t>Dobřenice, č. p. 57</t>
  </si>
  <si>
    <t>Dobřenice, č. p. 59</t>
  </si>
  <si>
    <t>Dobřenice, č. p. 60</t>
  </si>
  <si>
    <t>Dobřenice, č. p. 61</t>
  </si>
  <si>
    <t>Dobřenice, č. p. 62</t>
  </si>
  <si>
    <t>Dobřenice, č. p. 63</t>
  </si>
  <si>
    <t>Dobřenice, č. p. 64</t>
  </si>
  <si>
    <t>Dobřenice, č. p. 65</t>
  </si>
  <si>
    <t>Dobřenice, č. p. 66</t>
  </si>
  <si>
    <t>Dobřenice, č. p. 67</t>
  </si>
  <si>
    <t>Dobřenice, č. p. 68</t>
  </si>
  <si>
    <t>Dobřenice, č. p. 69</t>
  </si>
  <si>
    <t>Dobřenice, č. p. 70</t>
  </si>
  <si>
    <t>Dobřenice, č. p. 71</t>
  </si>
  <si>
    <t>Dobřenice, č. p. 72</t>
  </si>
  <si>
    <t>Dobřenice, č. p. 73</t>
  </si>
  <si>
    <t>Dobřenice, č. p. 74</t>
  </si>
  <si>
    <t>Dobřenice, č. p. 75</t>
  </si>
  <si>
    <t>Dobřenice, č. p. 76</t>
  </si>
  <si>
    <t>Dobřenice, č. p. 77</t>
  </si>
  <si>
    <t>Dobřenice, č. p. 78</t>
  </si>
  <si>
    <t>Dobřenice, č. p. 79</t>
  </si>
  <si>
    <t>Dobřenice, č. p. 80</t>
  </si>
  <si>
    <t>Dobřenice, č. p. 81</t>
  </si>
  <si>
    <t>Dobřenice, č. p. 82</t>
  </si>
  <si>
    <t>Dobřenice, č. p. 83</t>
  </si>
  <si>
    <t>Dobřenice, č. p. 84</t>
  </si>
  <si>
    <t>Dobřenice, č. p. 85</t>
  </si>
  <si>
    <t>Dobřenice, č. p. 86</t>
  </si>
  <si>
    <t>Dobřenice, č. p. 87</t>
  </si>
  <si>
    <t>Dobřenice, č. p. 88</t>
  </si>
  <si>
    <t>Dobřenice, č. p. 89</t>
  </si>
  <si>
    <t>Dobřenice, č. p. 90</t>
  </si>
  <si>
    <t>Dobřenice, č. p. 91</t>
  </si>
  <si>
    <t>Dobřenice, č. p. 92</t>
  </si>
  <si>
    <t>Dobřenice, č. p. 93</t>
  </si>
  <si>
    <t>Dobřenice, č. p. 94</t>
  </si>
  <si>
    <t>Dobřenice, č. p. 95</t>
  </si>
  <si>
    <t>Dobřenice, č. p. 96</t>
  </si>
  <si>
    <t>Dobřenice, č. p. 97</t>
  </si>
  <si>
    <t>Dobřenice, č. p. 98</t>
  </si>
  <si>
    <t>Dobřenice, č. p. 99</t>
  </si>
  <si>
    <t>Dobřenice, č. p. 100</t>
  </si>
  <si>
    <t>Dobřenice, č. p. 101</t>
  </si>
  <si>
    <t>Dobřenice, č. p. 104</t>
  </si>
  <si>
    <t>Dobřenice, č. p. 105</t>
  </si>
  <si>
    <t>Dobřenice, č. p. 106</t>
  </si>
  <si>
    <t>Dobřenice, č. p. 107</t>
  </si>
  <si>
    <t>Dobřenice, č. p. 108</t>
  </si>
  <si>
    <t>Dobřenice, č. p. 109</t>
  </si>
  <si>
    <t>Dobřenice, č. p. 110</t>
  </si>
  <si>
    <t>Dobřenice, č. p. 111</t>
  </si>
  <si>
    <t>Dobřenice, č. p. 112</t>
  </si>
  <si>
    <t>Dobřenice, č. p. 113</t>
  </si>
  <si>
    <t>Dobřenice, č. p. 114</t>
  </si>
  <si>
    <t>Dobřenice, č. p. 115</t>
  </si>
  <si>
    <t>Dobřenice, č. p. 116</t>
  </si>
  <si>
    <t>Dobřenice, č. p. 117</t>
  </si>
  <si>
    <t>Dobřenice, č. p. 118</t>
  </si>
  <si>
    <t>Dobřenice, č. p. 119</t>
  </si>
  <si>
    <t>Dobřenice, č. p. 120</t>
  </si>
  <si>
    <t>Dobřenice, č. p. 121</t>
  </si>
  <si>
    <t>Dobřenice, č. p. 122</t>
  </si>
  <si>
    <t>Dobřenice, č. p. 123</t>
  </si>
  <si>
    <t>Dobřenice, č. p. 124</t>
  </si>
  <si>
    <t>Dobřenice, č. p. 125</t>
  </si>
  <si>
    <t>Dobřenice, č. p. 126</t>
  </si>
  <si>
    <t>Dobřenice, č. p. 127</t>
  </si>
  <si>
    <t>Dobřenice, č. p. 128</t>
  </si>
  <si>
    <t>Dobřenice, č. p. 129</t>
  </si>
  <si>
    <t>Dobřenice, č. p. 130</t>
  </si>
  <si>
    <t>Dobřenice, č. p. 131</t>
  </si>
  <si>
    <t>Dobřenice, č. p. 132</t>
  </si>
  <si>
    <t>Dobřenice, č. p. 133</t>
  </si>
  <si>
    <t>Dobřenice, č. p. 134</t>
  </si>
  <si>
    <t>Dobřenice, č. p. 148</t>
  </si>
  <si>
    <t>Dobřenice, č. p. 162</t>
  </si>
  <si>
    <t>Dobřenice, č. p. 163</t>
  </si>
  <si>
    <t>Dobřenice, č. p. 165</t>
  </si>
  <si>
    <t>Dobřenice, č. p. 167</t>
  </si>
  <si>
    <t>Dobřenice, č. p. 168</t>
  </si>
  <si>
    <t>Dobřenice, č. p. 171</t>
  </si>
  <si>
    <t>Dobřenice, č. p. 172</t>
  </si>
  <si>
    <t>Dobřenice, č. p. 173</t>
  </si>
  <si>
    <t>Dobřenice, č. p. 174</t>
  </si>
  <si>
    <t>Dobřenice, č. p. 175</t>
  </si>
  <si>
    <t>Dobřenice, č. p. 176</t>
  </si>
  <si>
    <t>Dobřenice, č. p. 177</t>
  </si>
  <si>
    <t>Dobřenice, č. p. 179</t>
  </si>
  <si>
    <t>Dobřenice, č. p. 180</t>
  </si>
  <si>
    <t>Dobřenice, č. p. 181</t>
  </si>
  <si>
    <t>Dobřenice, č. p. 182</t>
  </si>
  <si>
    <t>Dobřenice, č. p. 183</t>
  </si>
  <si>
    <t>Dobřenice, č. p. 184</t>
  </si>
  <si>
    <t>Dobřenice, č. p. 185</t>
  </si>
  <si>
    <t>Dobřenice, č. p. 186</t>
  </si>
  <si>
    <t>Dobřenice, č. p. 187</t>
  </si>
  <si>
    <t>Dobřenice, č. p. 188</t>
  </si>
  <si>
    <t>Dobřenice, č. p. 189</t>
  </si>
  <si>
    <t>Dobřenice, č. p. 190</t>
  </si>
  <si>
    <t>Dobřenice, č. p. 192</t>
  </si>
  <si>
    <t>Dobřenice, č. p. 195</t>
  </si>
  <si>
    <t>Dobřenice, č. p. 197</t>
  </si>
  <si>
    <t>Dobřenice, č. p. 194</t>
  </si>
  <si>
    <t>Dobřenice, č. p. 198</t>
  </si>
  <si>
    <t>Dobřenice, č. p. 199</t>
  </si>
  <si>
    <t>Dobřenice, č. p. 200</t>
  </si>
  <si>
    <t>Dobřenice, č. p. 193</t>
  </si>
  <si>
    <t>Dobřenice, č. p. 201</t>
  </si>
  <si>
    <t>Dobřenice, č. p. 207</t>
  </si>
  <si>
    <t>Dobřenice, č. p. 196</t>
  </si>
  <si>
    <t>Dobřenice, č. p. 202</t>
  </si>
  <si>
    <t>Dobřenice, č. p. 208</t>
  </si>
  <si>
    <t>Dobřenice, č. p. 209</t>
  </si>
  <si>
    <t>Dobřenice, č. p. 203</t>
  </si>
  <si>
    <t>Dobřenice, č. p. 204</t>
  </si>
  <si>
    <t>Dobřenice, č. p. 210</t>
  </si>
  <si>
    <t>Dobřenice, č. p. 211</t>
  </si>
  <si>
    <t>Dobřenice, č. p. 212</t>
  </si>
  <si>
    <t>Dobřenice, č. p. 216</t>
  </si>
  <si>
    <t>Dobřenice, č. p. 214</t>
  </si>
  <si>
    <t>Dobřenice, č. p. 213</t>
  </si>
  <si>
    <t>Dobřenice, č. p. 215</t>
  </si>
  <si>
    <t>Dobřenice, č. p. 218</t>
  </si>
  <si>
    <t>Dobřenice, č. p. 205</t>
  </si>
  <si>
    <t>Dobřenice, č. p. 206</t>
  </si>
  <si>
    <t>Dobřenice, č. p. 219</t>
  </si>
  <si>
    <t>Dobřenice, č. p. 220</t>
  </si>
  <si>
    <t>Dobřenice, č. p. 221</t>
  </si>
  <si>
    <t>Dobřenice, č. p. 222</t>
  </si>
  <si>
    <t>Dobřenice, č. p. 223</t>
  </si>
  <si>
    <t>Dobřenice, č. p. 217</t>
  </si>
  <si>
    <t>Dobřenice, č. p. 224</t>
  </si>
  <si>
    <t>Dobřenice, č. p. 225</t>
  </si>
  <si>
    <t>Dohalice, č. p. 1</t>
  </si>
  <si>
    <t>Dohalice, č. p. 2</t>
  </si>
  <si>
    <t>Dohalice, č. p. 3</t>
  </si>
  <si>
    <t>Dohalice, č. p. 4</t>
  </si>
  <si>
    <t>Dohalice, č. p. 5</t>
  </si>
  <si>
    <t>Dohalice, č. p. 6</t>
  </si>
  <si>
    <t>Dohalice, č. p. 7</t>
  </si>
  <si>
    <t>Dohalice, č. p. 8</t>
  </si>
  <si>
    <t>Dohalice, č. p. 9</t>
  </si>
  <si>
    <t>Dohalice, č. p. 11</t>
  </si>
  <si>
    <t>Dohalice, č. p. 12</t>
  </si>
  <si>
    <t>Dohalice, č. p. 13</t>
  </si>
  <si>
    <t>Dohalice, č. p. 15</t>
  </si>
  <si>
    <t>Dohalice, č. p. 16</t>
  </si>
  <si>
    <t>Dohalice, č. p. 17</t>
  </si>
  <si>
    <t>Dohalice, č. p. 18</t>
  </si>
  <si>
    <t>Dohalice, č. p. 19</t>
  </si>
  <si>
    <t>Dohalice, č. p. 20</t>
  </si>
  <si>
    <t>Dohalice, č. p. 21</t>
  </si>
  <si>
    <t>Dohalice, č. p. 22</t>
  </si>
  <si>
    <t>Dohalice, č. p. 23</t>
  </si>
  <si>
    <t>Dohalice, č. p. 24</t>
  </si>
  <si>
    <t>Dohalice, č. p. 25</t>
  </si>
  <si>
    <t>Dohalice, č. p. 26</t>
  </si>
  <si>
    <t>Dohalice, č. p. 27</t>
  </si>
  <si>
    <t>Dohalice, č. p. 28</t>
  </si>
  <si>
    <t>Dohalice, č. p. 29</t>
  </si>
  <si>
    <t>Dohalice, č. p. 62</t>
  </si>
  <si>
    <t>Dohalice, č. p. 63</t>
  </si>
  <si>
    <t>Dohalice, č. p. 66</t>
  </si>
  <si>
    <t>Dohalice, č. p. 67</t>
  </si>
  <si>
    <t>Dohalice, č. p. 69</t>
  </si>
  <si>
    <t>Dohalice, č. p. 70</t>
  </si>
  <si>
    <t>Dohalice, č. p. 80</t>
  </si>
  <si>
    <t>Dohalice, č. p. 82</t>
  </si>
  <si>
    <t>Dohalice, č. p. 83</t>
  </si>
  <si>
    <t>Dohalice, č. p. 84</t>
  </si>
  <si>
    <t>Dohalice, č. p. 85</t>
  </si>
  <si>
    <t>Dohalice, č. p. 86</t>
  </si>
  <si>
    <t>Dohalice, č. p. 87</t>
  </si>
  <si>
    <t>Dohalice, č. p. 88</t>
  </si>
  <si>
    <t>Dohalice, č. p. 89</t>
  </si>
  <si>
    <t>Dohalice, č. p. 90</t>
  </si>
  <si>
    <t>Dohalice, č. p. 91</t>
  </si>
  <si>
    <t>Dohalice, č. p. 92</t>
  </si>
  <si>
    <t>Dohalice, č. p. 93</t>
  </si>
  <si>
    <t>Dohalice, č. p. 94</t>
  </si>
  <si>
    <t>Dohalice, č. p. 95</t>
  </si>
  <si>
    <t>Dohalice, č. p. 96</t>
  </si>
  <si>
    <t>Dohalice, č. p. 98</t>
  </si>
  <si>
    <t>Dohalice, č. p. 99</t>
  </si>
  <si>
    <t>Dohalice, č. p. 103</t>
  </si>
  <si>
    <t>Dohalice, č. p. 104</t>
  </si>
  <si>
    <t>Dohalice, č. p. 105</t>
  </si>
  <si>
    <t>Dohalice, č. p. 106</t>
  </si>
  <si>
    <t>Dohalice, č. p. 107</t>
  </si>
  <si>
    <t>Dohalice, č. p. 108</t>
  </si>
  <si>
    <t>Dohalice, č. p. 109</t>
  </si>
  <si>
    <t>Dohalice, č. p. 110</t>
  </si>
  <si>
    <t>Dohalice, č. p. 113</t>
  </si>
  <si>
    <t>Dohalice, č. p. 114</t>
  </si>
  <si>
    <t>Dohalice, č. p. 115</t>
  </si>
  <si>
    <t>Dohalice, č. p. 119</t>
  </si>
  <si>
    <t>Dohalice, č. p. 118</t>
  </si>
  <si>
    <t>Dohalice, č. p. 120</t>
  </si>
  <si>
    <t>Dohalice, č. p. 125</t>
  </si>
  <si>
    <t>Dohalice, č. p. 126</t>
  </si>
  <si>
    <t>Dohalice, č. p. 14</t>
  </si>
  <si>
    <t>Dohalice, č. p. 127</t>
  </si>
  <si>
    <t>Dohalice - Horní Dohalice, č. p. 1</t>
  </si>
  <si>
    <t>Dohalice - Horní Dohalice, č. p. 2</t>
  </si>
  <si>
    <t>Dohalice - Horní Dohalice, č. p. 5</t>
  </si>
  <si>
    <t>Dohalice - Horní Dohalice, č. p. 6</t>
  </si>
  <si>
    <t>Dohalice - Horní Dohalice, č. p. 7</t>
  </si>
  <si>
    <t>Dohalice - Horní Dohalice, č. p. 8</t>
  </si>
  <si>
    <t>Dohalice - Horní Dohalice, č. p. 9</t>
  </si>
  <si>
    <t>Dohalice - Horní Dohalice, č. p. 10</t>
  </si>
  <si>
    <t>Dohalice - Horní Dohalice, č. p. 11</t>
  </si>
  <si>
    <t>Dohalice - Horní Dohalice, č. p. 12</t>
  </si>
  <si>
    <t>Dohalice - Horní Dohalice, č. p. 13</t>
  </si>
  <si>
    <t>Dohalice - Horní Dohalice, č. p. 14</t>
  </si>
  <si>
    <t>Dohalice - Horní Dohalice, č. p. 15</t>
  </si>
  <si>
    <t>Dohalice - Horní Dohalice, č. p. 17</t>
  </si>
  <si>
    <t>Dohalice - Horní Dohalice, č. p. 18</t>
  </si>
  <si>
    <t>Dohalice - Horní Dohalice, č. p. 19</t>
  </si>
  <si>
    <t>Dohalice - Horní Dohalice, č. p. 20</t>
  </si>
  <si>
    <t>Dohalice - Horní Dohalice, č. p. 21</t>
  </si>
  <si>
    <t>Dohalice - Horní Dohalice, č. p. 22</t>
  </si>
  <si>
    <t>Dohalice - Horní Dohalice, č. p. 24</t>
  </si>
  <si>
    <t>Dohalice - Horní Dohalice, č. p. 25</t>
  </si>
  <si>
    <t>Dohalice - Horní Dohalice, č. p. 26</t>
  </si>
  <si>
    <t>Dohalice - Horní Dohalice, č. p. 27</t>
  </si>
  <si>
    <t>Dohalice - Horní Dohalice, č. p. 28</t>
  </si>
  <si>
    <t>Dohalice - Horní Dohalice, č. p. 29</t>
  </si>
  <si>
    <t>Dohalice - Horní Dohalice, č. p. 30</t>
  </si>
  <si>
    <t>Dohalice - Horní Dohalice, č. p. 31</t>
  </si>
  <si>
    <t>Dohalice - Horní Dohalice, č. p. 32</t>
  </si>
  <si>
    <t>Dohalice - Horní Dohalice, č. p. 33</t>
  </si>
  <si>
    <t>Dohalice - Horní Dohalice, č. p. 35</t>
  </si>
  <si>
    <t>Dohalice - Horní Dohalice, č. p. 36</t>
  </si>
  <si>
    <t>Dohalice - Horní Dohalice, č. p. 37</t>
  </si>
  <si>
    <t>Dohalice - Horní Dohalice, č. p. 38</t>
  </si>
  <si>
    <t>Dohalice - Horní Dohalice, č. p. 39</t>
  </si>
  <si>
    <t>Dohalice - Horní Dohalice, č. p. 40</t>
  </si>
  <si>
    <t>Dohalice - Horní Dohalice, č. p. 41</t>
  </si>
  <si>
    <t>Dolní Přím - Jehlice, č. p. 1</t>
  </si>
  <si>
    <t>Dolní Přím - Jehlice, č. p. 2</t>
  </si>
  <si>
    <t>Dolní Přím - Jehlice, č. p. 3</t>
  </si>
  <si>
    <t>Dolní Přím - Jehlice, č. p. 4</t>
  </si>
  <si>
    <t>Dolní Přím - Jehlice, č. p. 5</t>
  </si>
  <si>
    <t>Dolní Přím - Jehlice, č. p. 6</t>
  </si>
  <si>
    <t>Dolní Přím - Jehlice, č. p. 7</t>
  </si>
  <si>
    <t>Dolní Přím - Jehlice, č. p. 9</t>
  </si>
  <si>
    <t>Dolní Přím - Jehlice, č. p. 10</t>
  </si>
  <si>
    <t>Dolní Přím - Jehlice, č. p. 11</t>
  </si>
  <si>
    <t>Dolní Přím - Jehlice, č. p. 13</t>
  </si>
  <si>
    <t>Dolní Přím - Jehlice, č. p. 14</t>
  </si>
  <si>
    <t>Dolní Přím - Jehlice, č. p. 15</t>
  </si>
  <si>
    <t>Dolní Přím - Jehlice, č. p. 16</t>
  </si>
  <si>
    <t>Dolní Přím - Jehlice, č. ev. 5</t>
  </si>
  <si>
    <t>Dolní Přím - Jehlice, č. p. 17</t>
  </si>
  <si>
    <t>Dolní Přím - Jehlice, č. ev. 4</t>
  </si>
  <si>
    <t>Dolní Přím - Nový Přím, č. p. 1</t>
  </si>
  <si>
    <t>Dolní Přím - Nový Přím, č. p. 5</t>
  </si>
  <si>
    <t>Dolní Přím - Nový Přím, č. p. 6</t>
  </si>
  <si>
    <t>Dolní Přím - Nový Přím, č. p. 11</t>
  </si>
  <si>
    <t>Dolní Přím - Nový Přím, č. p. 16</t>
  </si>
  <si>
    <t>Dolní Přím - Nový Přím, č. p. 17</t>
  </si>
  <si>
    <t>Dolní Přím - Nový Přím, č. p. 18</t>
  </si>
  <si>
    <t>Dolní Přím - Nový Přím, č. p. 19</t>
  </si>
  <si>
    <t>Dolní Přím - Nový Přím, č. p. 20</t>
  </si>
  <si>
    <t>Dolní Přím - Nový Přím, č. p. 21</t>
  </si>
  <si>
    <t>Dolní Přím - Nový Přím, č. p. 22</t>
  </si>
  <si>
    <t>Dolní Přím - Nový Přím, č. p. 23</t>
  </si>
  <si>
    <t>Dolní Přím - Nový Přím, č. p. 24</t>
  </si>
  <si>
    <t>Dolní Přím - Nový Přím, č. p. 25</t>
  </si>
  <si>
    <t>Dolní Přím - Nový Přím, č. p. 26</t>
  </si>
  <si>
    <t>Dolní Přím - Nový Přím, č. p. 27</t>
  </si>
  <si>
    <t>Dolní Přím - Nový Přím, č. p. 28</t>
  </si>
  <si>
    <t>Dolní Přím - Nový Přím, č. p. 10</t>
  </si>
  <si>
    <t>Dolní Přím - Nový Přím, č. p. 4</t>
  </si>
  <si>
    <t>Dolní Přím - Nový Přím, č. p. 3</t>
  </si>
  <si>
    <t>Dolní Přím - Nový Přím, č. p. 15</t>
  </si>
  <si>
    <t>Dolní Přím - Nový Přím, č. p. 12</t>
  </si>
  <si>
    <t>Dolní Přím - Probluz, č. p. 1</t>
  </si>
  <si>
    <t>Dolní Přím - Probluz, č. p. 2</t>
  </si>
  <si>
    <t>Dolní Přím - Probluz, č. p. 3</t>
  </si>
  <si>
    <t>Dolní Přím - Probluz, č. p. 4</t>
  </si>
  <si>
    <t>Dolní Přím - Probluz, č. p. 5</t>
  </si>
  <si>
    <t>Dolní Přím - Probluz, č. p. 6</t>
  </si>
  <si>
    <t>Dolní Přím - Probluz, č. p. 7</t>
  </si>
  <si>
    <t>Dolní Přím - Probluz, č. p. 8</t>
  </si>
  <si>
    <t>Dolní Přím - Probluz, č. p. 9</t>
  </si>
  <si>
    <t>Dolní Přím - Probluz, č. p. 10</t>
  </si>
  <si>
    <t>Dolní Přím - Probluz, č. p. 11</t>
  </si>
  <si>
    <t>Dolní Přím - Probluz, č. p. 12</t>
  </si>
  <si>
    <t>Dolní Přím - Probluz, č. p. 13</t>
  </si>
  <si>
    <t>Dolní Přím - Probluz, č. p. 14</t>
  </si>
  <si>
    <t>Dolní Přím - Probluz, č. p. 15</t>
  </si>
  <si>
    <t>Dolní Přím - Probluz, č. p. 16</t>
  </si>
  <si>
    <t>Dolní Přím - Probluz, č. p. 17</t>
  </si>
  <si>
    <t>Dolní Přím - Probluz, č. p. 18</t>
  </si>
  <si>
    <t>Dolní Přím - Probluz, č. p. 19</t>
  </si>
  <si>
    <t>Dolní Přím - Probluz, č. p. 20</t>
  </si>
  <si>
    <t>Dolní Přím - Probluz, č. p. 21</t>
  </si>
  <si>
    <t>Dolní Přím - Probluz, č. p. 22</t>
  </si>
  <si>
    <t>Dolní Přím - Probluz, č. p. 23</t>
  </si>
  <si>
    <t>Dolní Přím - Probluz, č. p. 24</t>
  </si>
  <si>
    <t>Dolní Přím - Probluz, č. p. 25</t>
  </si>
  <si>
    <t>Dolní Přím - Probluz, č. p. 26</t>
  </si>
  <si>
    <t>Dolní Přím - Probluz, č. p. 27</t>
  </si>
  <si>
    <t>Dolní Přím - Probluz, č. p. 28</t>
  </si>
  <si>
    <t>Dolní Přím - Probluz, č. p. 29</t>
  </si>
  <si>
    <t>Dolní Přím - Probluz, č. p. 30</t>
  </si>
  <si>
    <t>Dolní Přím - Probluz, č. p. 32</t>
  </si>
  <si>
    <t>Dolní Přím - Probluz, č. p. 33</t>
  </si>
  <si>
    <t>Dolní Přím - Probluz, č. p. 34</t>
  </si>
  <si>
    <t>Dolní Přím - Probluz, č. p. 35</t>
  </si>
  <si>
    <t>Dolní Přím - Probluz, č. p. 37</t>
  </si>
  <si>
    <t>Dolní Přím - Probluz, č. p. 38</t>
  </si>
  <si>
    <t>Dolní Přím - Probluz, č. p. 39</t>
  </si>
  <si>
    <t>Dolní Přím - Probluz, č. p. 40</t>
  </si>
  <si>
    <t>Dolní Přím - Probluz, č. p. 42</t>
  </si>
  <si>
    <t>Dolní Přím - Probluz, č. p. 44</t>
  </si>
  <si>
    <t>Dolní Přím - Probluz, č. p. 45</t>
  </si>
  <si>
    <t>Dolní Přím - Probluz, č. p. 46</t>
  </si>
  <si>
    <t>Dolní Přím - Probluz, č. p. 47</t>
  </si>
  <si>
    <t>Dolní Přím - Probluz, č. p. 48</t>
  </si>
  <si>
    <t>Dolní Přím - Probluz, č. p. 49</t>
  </si>
  <si>
    <t>Dolní Přím - Probluz, č. p. 50</t>
  </si>
  <si>
    <t>Dolní Přím - Probluz, č. p. 51</t>
  </si>
  <si>
    <t>Dolní Přím - Probluz, č. p. 52</t>
  </si>
  <si>
    <t>Dolní Přím - Probluz, č. p. 53</t>
  </si>
  <si>
    <t>Dolní Přím - Probluz, č. p. 54</t>
  </si>
  <si>
    <t>Dolní Přím - Probluz, č. p. 55</t>
  </si>
  <si>
    <t>Dolní Přím - Probluz, č. p. 56</t>
  </si>
  <si>
    <t>Dolní Přím - Probluz, č. p. 59</t>
  </si>
  <si>
    <t>Dolní Přím - Probluz, č. p. 60</t>
  </si>
  <si>
    <t>Dolní Přím - Probluz, č. p. 62</t>
  </si>
  <si>
    <t>Dolní Přím - Probluz, č. p. 63</t>
  </si>
  <si>
    <t>Dolní Přím - Probluz, č. p. 64</t>
  </si>
  <si>
    <t>Dolní Přím - Probluz, č. p. 65</t>
  </si>
  <si>
    <t>Dolní Přím - Probluz, č. p. 66</t>
  </si>
  <si>
    <t>Dolní Přím - Probluz, č. p. 67</t>
  </si>
  <si>
    <t>Dolní Přím - Probluz, č. p. 68</t>
  </si>
  <si>
    <t>Dolní Přím - Probluz, č. p. 69</t>
  </si>
  <si>
    <t>Dolní Přím - Probluz, č. p. 70</t>
  </si>
  <si>
    <t>Dolní Přím - Probluz, č. p. 77</t>
  </si>
  <si>
    <t>Dolní Přím - Probluz, č. p. 73</t>
  </si>
  <si>
    <t>Dolní Přím - Probluz, č. p. 75</t>
  </si>
  <si>
    <t>Dolní Přím - Probluz, č. p. 57</t>
  </si>
  <si>
    <t>Dolní Přím - Probluz, č. p. 58</t>
  </si>
  <si>
    <t>Dolní Přím - Probluz, č. p. 78</t>
  </si>
  <si>
    <t>Dolní Přím - Probluz, č. p. 72</t>
  </si>
  <si>
    <t>Dolní Přím - Probluz, č. p. 71</t>
  </si>
  <si>
    <t>Dolní Přím - Probluz, č. p. 74</t>
  </si>
  <si>
    <t>Dolní Přím - Probluz, č. p. 79</t>
  </si>
  <si>
    <t>Dolní Přím - Probluz, č. p. 80</t>
  </si>
  <si>
    <t>Dolní Přím - Probluz, č. p. 81</t>
  </si>
  <si>
    <t>Dolní Přím - Probluz, č. p. 82</t>
  </si>
  <si>
    <t>Dolní Přím - Probluz, č. p. 84</t>
  </si>
  <si>
    <t>Dolní Přím - Probluz, č. p. 83</t>
  </si>
  <si>
    <t>Dolní Přím - Probluz, č. p. 86</t>
  </si>
  <si>
    <t>Dolní Přím - Probluz, č. p. 89</t>
  </si>
  <si>
    <t>Dolní Přím - Probluz, č. p. 90</t>
  </si>
  <si>
    <t>Dolní Přím - Probluz, č. p. 76</t>
  </si>
  <si>
    <t>Dolní Přím - Probluz, č. p. 88</t>
  </si>
  <si>
    <t>Dolní Přím - Probluz, č. p. 87</t>
  </si>
  <si>
    <t>Hlušice, č. p. 1</t>
  </si>
  <si>
    <t>Hlušice, č. p. 2</t>
  </si>
  <si>
    <t>Hlušice, č. p. 3</t>
  </si>
  <si>
    <t>Hlušice, č. p. 4</t>
  </si>
  <si>
    <t>Hlušice, č. p. 5</t>
  </si>
  <si>
    <t>Hlušice, č. p. 6</t>
  </si>
  <si>
    <t>Hlušice, č. p. 7</t>
  </si>
  <si>
    <t>Hlušice, č. p. 8</t>
  </si>
  <si>
    <t>Hlušice, č. p. 9</t>
  </si>
  <si>
    <t>Hlušice, č. p. 10</t>
  </si>
  <si>
    <t>Hlušice, č. p. 11</t>
  </si>
  <si>
    <t>Hlušice, č. p. 12</t>
  </si>
  <si>
    <t>Hlušice, č. p. 14</t>
  </si>
  <si>
    <t>Hlušice, č. p. 15</t>
  </si>
  <si>
    <t>Hlušice, č. p. 16</t>
  </si>
  <si>
    <t>Hlušice, č. p. 18</t>
  </si>
  <si>
    <t>Hlušice, č. p. 19</t>
  </si>
  <si>
    <t>Hlušice, č. p. 20</t>
  </si>
  <si>
    <t>Hlušice, č. p. 21</t>
  </si>
  <si>
    <t>Hlušice, č. p. 22</t>
  </si>
  <si>
    <t>Hlušice, č. p. 23</t>
  </si>
  <si>
    <t>Hlušice, č. p. 24</t>
  </si>
  <si>
    <t>Hlušice, č. p. 25</t>
  </si>
  <si>
    <t>Hlušice, č. p. 26</t>
  </si>
  <si>
    <t>Hlušice, č. p. 27</t>
  </si>
  <si>
    <t>Hlušice, č. p. 28</t>
  </si>
  <si>
    <t>Hlušice, č. p. 31</t>
  </si>
  <si>
    <t>Hlušice, č. p. 32</t>
  </si>
  <si>
    <t>Hlušice, č. p. 33</t>
  </si>
  <si>
    <t>Hlušice, č. p. 35</t>
  </si>
  <si>
    <t>Hlušice, č. p. 36</t>
  </si>
  <si>
    <t>Hlušice, č. p. 37</t>
  </si>
  <si>
    <t>Hlušice, č. p. 38</t>
  </si>
  <si>
    <t>Hlušice, č. p. 39</t>
  </si>
  <si>
    <t>Hlušice, č. p. 40</t>
  </si>
  <si>
    <t>Hlušice, č. p. 41</t>
  </si>
  <si>
    <t>Hlušice, č. p. 42</t>
  </si>
  <si>
    <t>Hlušice, č. p. 43</t>
  </si>
  <si>
    <t>Hlušice, č. p. 44</t>
  </si>
  <si>
    <t>Hlušice, č. p. 45</t>
  </si>
  <si>
    <t>Hlušice, č. p. 46</t>
  </si>
  <si>
    <t>Hlušice, č. p. 47</t>
  </si>
  <si>
    <t>Hlušice, č. p. 48</t>
  </si>
  <si>
    <t>Hlušice, č. p. 49</t>
  </si>
  <si>
    <t>Hlušice, č. p. 50</t>
  </si>
  <si>
    <t>Hlušice, č. p. 52</t>
  </si>
  <si>
    <t>Hlušice, č. p. 53</t>
  </si>
  <si>
    <t>Hlušice, č. p. 54</t>
  </si>
  <si>
    <t>Hlušice, č. p. 55</t>
  </si>
  <si>
    <t>Hlušice, č. p. 56</t>
  </si>
  <si>
    <t>Hlušice, č. p. 57</t>
  </si>
  <si>
    <t>Hlušice, č. p. 58</t>
  </si>
  <si>
    <t>Hlušice, č. p. 59</t>
  </si>
  <si>
    <t>Hlušice, č. p. 60</t>
  </si>
  <si>
    <t>Hlušice, č. p. 61</t>
  </si>
  <si>
    <t>Hlušice, č. p. 62</t>
  </si>
  <si>
    <t>Hlušice, č. p. 64</t>
  </si>
  <si>
    <t>Hlušice, č. p. 65</t>
  </si>
  <si>
    <t>Hlušice, č. p. 66</t>
  </si>
  <si>
    <t>Hlušice, č. p. 67</t>
  </si>
  <si>
    <t>Hlušice, č. p. 68</t>
  </si>
  <si>
    <t>Hlušice, č. p. 69</t>
  </si>
  <si>
    <t>Hlušice, č. p. 70</t>
  </si>
  <si>
    <t>Hlušice, č. p. 71</t>
  </si>
  <si>
    <t>Hlušice, č. p. 72</t>
  </si>
  <si>
    <t>Hlušice, č. p. 73</t>
  </si>
  <si>
    <t>Hlušice, č. p. 74</t>
  </si>
  <si>
    <t>Hlušice, č. p. 75</t>
  </si>
  <si>
    <t>Hlušice, č. p. 76</t>
  </si>
  <si>
    <t>Hlušice, č. p. 77</t>
  </si>
  <si>
    <t>Hlušice, č. p. 78</t>
  </si>
  <si>
    <t>Hlušice, č. p. 79</t>
  </si>
  <si>
    <t>Hlušice, č. p. 80</t>
  </si>
  <si>
    <t>Hlušice, č. p. 81</t>
  </si>
  <si>
    <t>Hlušice, č. p. 82</t>
  </si>
  <si>
    <t>Hlušice, č. p. 83</t>
  </si>
  <si>
    <t>Hlušice, č. p. 84</t>
  </si>
  <si>
    <t>Hlušice, č. p. 85</t>
  </si>
  <si>
    <t>Hlušice, č. p. 86</t>
  </si>
  <si>
    <t>Hlušice, č. p. 87</t>
  </si>
  <si>
    <t>Hlušice, č. p. 88</t>
  </si>
  <si>
    <t>Hlušice, č. p. 89</t>
  </si>
  <si>
    <t>Hlušice, č. p. 90</t>
  </si>
  <si>
    <t>Hlušice, č. p. 91</t>
  </si>
  <si>
    <t>Hlušice, č. p. 92</t>
  </si>
  <si>
    <t>Hlušice, č. p. 93</t>
  </si>
  <si>
    <t>Hlušice, č. p. 94</t>
  </si>
  <si>
    <t>Hlušice, č. p. 95</t>
  </si>
  <si>
    <t>Hlušice, č. p. 96</t>
  </si>
  <si>
    <t>Hlušice, č. p. 97</t>
  </si>
  <si>
    <t>Hlušice, č. p. 98</t>
  </si>
  <si>
    <t>Hlušice, č. p. 99</t>
  </si>
  <si>
    <t>Hlušice, č. p. 101</t>
  </si>
  <si>
    <t>Hlušice, č. p. 102</t>
  </si>
  <si>
    <t>Hlušice, č. p. 103</t>
  </si>
  <si>
    <t>Hlušice, č. p. 104</t>
  </si>
  <si>
    <t>Hlušice, č. p. 105</t>
  </si>
  <si>
    <t>Hlušice, č. p. 106</t>
  </si>
  <si>
    <t>Hlušice, č. p. 107</t>
  </si>
  <si>
    <t>Hlušice, č. p. 108</t>
  </si>
  <si>
    <t>Hlušice, č. p. 109</t>
  </si>
  <si>
    <t>Hlušice, č. p. 110</t>
  </si>
  <si>
    <t>Hlušice, č. p. 111</t>
  </si>
  <si>
    <t>Hlušice, č. p. 112</t>
  </si>
  <si>
    <t>Hlušice, č. p. 113</t>
  </si>
  <si>
    <t>Hlušice, č. p. 114</t>
  </si>
  <si>
    <t>Hlušice, č. p. 115</t>
  </si>
  <si>
    <t>Hlušice, č. p. 116</t>
  </si>
  <si>
    <t>Hlušice, č. p. 117</t>
  </si>
  <si>
    <t>Hlušice, č. p. 118</t>
  </si>
  <si>
    <t>Hlušice, č. p. 119</t>
  </si>
  <si>
    <t>Hlušice, č. p. 120</t>
  </si>
  <si>
    <t>Hlušice, č. p. 121</t>
  </si>
  <si>
    <t>Hlušice, č. p. 122</t>
  </si>
  <si>
    <t>Hlušice, č. p. 123</t>
  </si>
  <si>
    <t>Hlušice, č. p. 124</t>
  </si>
  <si>
    <t>Hlušice, č. p. 125</t>
  </si>
  <si>
    <t>Hlušice, č. p. 126</t>
  </si>
  <si>
    <t>Hlušice, č. p. 127</t>
  </si>
  <si>
    <t>Hlušice, č. p. 128</t>
  </si>
  <si>
    <t>Hlušice, č. p. 129</t>
  </si>
  <si>
    <t>Hlušice, č. p. 130</t>
  </si>
  <si>
    <t>Hlušice, č. p. 131</t>
  </si>
  <si>
    <t>Hlušice, č. p. 132</t>
  </si>
  <si>
    <t>Hlušice, č. p. 133</t>
  </si>
  <si>
    <t>Hlušice, č. p. 134</t>
  </si>
  <si>
    <t>Hlušice, č. p. 135</t>
  </si>
  <si>
    <t>Hlušice, č. p. 136</t>
  </si>
  <si>
    <t>Hlušice, č. p. 137</t>
  </si>
  <si>
    <t>Hlušice, č. p. 138</t>
  </si>
  <si>
    <t>Hlušice, č. p. 139</t>
  </si>
  <si>
    <t>Hlušice, č. p. 140</t>
  </si>
  <si>
    <t>Hlušice, č. p. 141</t>
  </si>
  <si>
    <t>Hlušice, č. p. 143</t>
  </si>
  <si>
    <t>Hlušice, č. p. 144</t>
  </si>
  <si>
    <t>Hlušice, č. p. 145</t>
  </si>
  <si>
    <t>Hlušice, č. p. 146</t>
  </si>
  <si>
    <t>Hlušice, č. p. 147</t>
  </si>
  <si>
    <t>Hlušice, č. p. 148</t>
  </si>
  <si>
    <t>Hlušice, č. p. 149</t>
  </si>
  <si>
    <t>Hlušice, č. p. 150</t>
  </si>
  <si>
    <t>Hlušice, č. p. 151</t>
  </si>
  <si>
    <t>Hlušice, č. p. 152</t>
  </si>
  <si>
    <t>Hlušice, č. p. 153</t>
  </si>
  <si>
    <t>Hlušice, č. p. 154</t>
  </si>
  <si>
    <t>Hlušice, č. p. 155</t>
  </si>
  <si>
    <t>Hlušice, č. p. 156</t>
  </si>
  <si>
    <t>Hlušice, č. p. 157</t>
  </si>
  <si>
    <t>Hlušice, č. p. 158</t>
  </si>
  <si>
    <t>Hlušice, č. p. 159</t>
  </si>
  <si>
    <t>Hlušice, č. p. 160</t>
  </si>
  <si>
    <t>Hlušice, č. p. 161</t>
  </si>
  <si>
    <t>Hlušice, č. p. 162</t>
  </si>
  <si>
    <t>Hlušice, č. p. 163</t>
  </si>
  <si>
    <t>Hlušice, č. p. 164</t>
  </si>
  <si>
    <t>Hlušice, č. p. 165</t>
  </si>
  <si>
    <t>Hlušice, č. p. 166</t>
  </si>
  <si>
    <t>Hlušice, č. p. 167</t>
  </si>
  <si>
    <t>Hlušice, č. p. 168</t>
  </si>
  <si>
    <t>Hlušice, č. p. 169</t>
  </si>
  <si>
    <t>Hlušice, č. p. 172</t>
  </si>
  <si>
    <t>Hlušice, č. p. 51</t>
  </si>
  <si>
    <t>Hlušice, č. p. 174</t>
  </si>
  <si>
    <t>Hlušice, č. p. 175</t>
  </si>
  <si>
    <t>Hlušice, č. p. 176</t>
  </si>
  <si>
    <t>Hlušice, č. p. 173</t>
  </si>
  <si>
    <t>Hlušice, č. p. 30</t>
  </si>
  <si>
    <t>Hlušice, č. p. 177</t>
  </si>
  <si>
    <t>Hlušice, č. p. 178</t>
  </si>
  <si>
    <t>Hlušice, č. p. 179</t>
  </si>
  <si>
    <t>Hlušice, č. p. 180</t>
  </si>
  <si>
    <t>Hlušice, č. p. 181</t>
  </si>
  <si>
    <t>Hlušice, č. p. 182</t>
  </si>
  <si>
    <t>Hlušice, č. p. 183</t>
  </si>
  <si>
    <t>Hlušice, č. p. 184</t>
  </si>
  <si>
    <t>Hlušice, č. p. 185</t>
  </si>
  <si>
    <t>Hlušice, č. p. 186</t>
  </si>
  <si>
    <t>Hlušice, č. p. 187</t>
  </si>
  <si>
    <t>Hlušice, č. p. 170</t>
  </si>
  <si>
    <t>Hlušice, č. p. 171</t>
  </si>
  <si>
    <t>Hlušice, č. p. 188</t>
  </si>
  <si>
    <t>Hlušice, č. p. 191</t>
  </si>
  <si>
    <t>Hlušice, č. p. 193</t>
  </si>
  <si>
    <t>Hlušice, č. p. 194</t>
  </si>
  <si>
    <t>Hořiněves, č. p. 1</t>
  </si>
  <si>
    <t>Hořiněves, č. p. 3</t>
  </si>
  <si>
    <t>Hořiněves, č. p. 4</t>
  </si>
  <si>
    <t>Hořiněves, č. p. 5</t>
  </si>
  <si>
    <t>Hořiněves, č. p. 6</t>
  </si>
  <si>
    <t>Hořiněves, č. p. 7</t>
  </si>
  <si>
    <t>Hořiněves, č. p. 8</t>
  </si>
  <si>
    <t>Hořiněves, č. p. 10</t>
  </si>
  <si>
    <t>Hořiněves, č. p. 11</t>
  </si>
  <si>
    <t>Hořiněves, č. p. 12</t>
  </si>
  <si>
    <t>Hořiněves, č. p. 13</t>
  </si>
  <si>
    <t>Hořiněves, č. p. 15</t>
  </si>
  <si>
    <t>Hořiněves, č. p. 16</t>
  </si>
  <si>
    <t>Hořiněves, č. p. 17</t>
  </si>
  <si>
    <t>Hořiněves, č. p. 18</t>
  </si>
  <si>
    <t>Hořiněves, č. p. 19</t>
  </si>
  <si>
    <t>Hořiněves, č. p. 20</t>
  </si>
  <si>
    <t>Hořiněves, č. p. 21</t>
  </si>
  <si>
    <t>Hořiněves, č. p. 22</t>
  </si>
  <si>
    <t>Hořiněves, č. p. 23</t>
  </si>
  <si>
    <t>Hořiněves, č. p. 24</t>
  </si>
  <si>
    <t>Hořiněves, č. p. 25</t>
  </si>
  <si>
    <t>Hořiněves, č. p. 26</t>
  </si>
  <si>
    <t>Hořiněves, č. p. 27</t>
  </si>
  <si>
    <t>Hořiněves, č. p. 28</t>
  </si>
  <si>
    <t>Hořiněves, č. p. 29</t>
  </si>
  <si>
    <t>Hořiněves, č. p. 30</t>
  </si>
  <si>
    <t>Hořiněves, č. p. 32</t>
  </si>
  <si>
    <t>Hořiněves, č. p. 33</t>
  </si>
  <si>
    <t>Hořiněves, č. p. 34</t>
  </si>
  <si>
    <t>Hořiněves, č. p. 36</t>
  </si>
  <si>
    <t>Hořiněves, č. p. 37</t>
  </si>
  <si>
    <t>Hořiněves, č. p. 38</t>
  </si>
  <si>
    <t>Hořiněves, č. p. 39</t>
  </si>
  <si>
    <t>Hořiněves, č. p. 40</t>
  </si>
  <si>
    <t>Hořiněves, č. p. 41</t>
  </si>
  <si>
    <t>Hořiněves, č. p. 42</t>
  </si>
  <si>
    <t>Hořiněves, č. p. 43</t>
  </si>
  <si>
    <t>Hořiněves, č. p. 44</t>
  </si>
  <si>
    <t>Hořiněves, č. p. 45</t>
  </si>
  <si>
    <t>Hořiněves, č. p. 46</t>
  </si>
  <si>
    <t>Hořiněves, č. p. 47</t>
  </si>
  <si>
    <t>Hořiněves, č. p. 48</t>
  </si>
  <si>
    <t>Hořiněves, č. p. 49</t>
  </si>
  <si>
    <t>Hořiněves, č. p. 50</t>
  </si>
  <si>
    <t>Hořiněves, č. p. 51</t>
  </si>
  <si>
    <t>Hořiněves, č. p. 52</t>
  </si>
  <si>
    <t>Hořiněves, č. p. 54</t>
  </si>
  <si>
    <t>Hořiněves, č. p. 55</t>
  </si>
  <si>
    <t>Hořiněves, č. p. 56</t>
  </si>
  <si>
    <t>Hořiněves, č. p. 57</t>
  </si>
  <si>
    <t>Hořiněves, č. p. 58</t>
  </si>
  <si>
    <t>Hořiněves, č. p. 59</t>
  </si>
  <si>
    <t>Hořiněves, č. p. 60</t>
  </si>
  <si>
    <t>Hořiněves, č. p. 61</t>
  </si>
  <si>
    <t>Hořiněves, č. p. 62</t>
  </si>
  <si>
    <t>Hořiněves, č. p. 63</t>
  </si>
  <si>
    <t>Hořiněves, č. p. 64</t>
  </si>
  <si>
    <t>Hořiněves, č. p. 65</t>
  </si>
  <si>
    <t>Hořiněves, č. p. 66</t>
  </si>
  <si>
    <t>Hořiněves, č. p. 67</t>
  </si>
  <si>
    <t>Hořiněves, č. p. 68</t>
  </si>
  <si>
    <t>Hořiněves, č. p. 69</t>
  </si>
  <si>
    <t>Hořiněves, č. p. 70</t>
  </si>
  <si>
    <t>Hořiněves, č. p. 71</t>
  </si>
  <si>
    <t>Hořiněves, č. p. 72</t>
  </si>
  <si>
    <t>Hořiněves, č. p. 73</t>
  </si>
  <si>
    <t>Hořiněves, č. p. 74</t>
  </si>
  <si>
    <t>Hořiněves, č. p. 75</t>
  </si>
  <si>
    <t>Hořiněves, č. p. 76</t>
  </si>
  <si>
    <t>Hořiněves, č. p. 77</t>
  </si>
  <si>
    <t>Hořiněves, č. p. 78</t>
  </si>
  <si>
    <t>Hořiněves, č. p. 79</t>
  </si>
  <si>
    <t>Hořiněves, č. p. 80</t>
  </si>
  <si>
    <t>Hořiněves, č. p. 81</t>
  </si>
  <si>
    <t>Hořiněves, č. p. 82</t>
  </si>
  <si>
    <t>Hořiněves, č. p. 83</t>
  </si>
  <si>
    <t>Hořiněves, č. p. 85</t>
  </si>
  <si>
    <t>Hořiněves, č. p. 86</t>
  </si>
  <si>
    <t>Hořiněves, č. p. 88</t>
  </si>
  <si>
    <t>Hořiněves, č. p. 89</t>
  </si>
  <si>
    <t>Hořiněves, č. p. 90</t>
  </si>
  <si>
    <t>Hořiněves, č. p. 91</t>
  </si>
  <si>
    <t>Hořiněves, č. p. 92</t>
  </si>
  <si>
    <t>Hořiněves, č. p. 94</t>
  </si>
  <si>
    <t>Hořiněves, č. p. 95</t>
  </si>
  <si>
    <t>Hořiněves, č. p. 96</t>
  </si>
  <si>
    <t>Hořiněves, č. p. 97</t>
  </si>
  <si>
    <t>Hořiněves, č. p. 98</t>
  </si>
  <si>
    <t>Hořiněves, č. p. 99</t>
  </si>
  <si>
    <t>Hořiněves, č. p. 100</t>
  </si>
  <si>
    <t>Hořiněves, č. p. 101</t>
  </si>
  <si>
    <t>Hořiněves, č. p. 102</t>
  </si>
  <si>
    <t>Hořiněves, č. p. 103</t>
  </si>
  <si>
    <t>Hořiněves, č. p. 104</t>
  </si>
  <si>
    <t>Hořiněves, č. p. 105</t>
  </si>
  <si>
    <t>Hořiněves, č. p. 106</t>
  </si>
  <si>
    <t>Hořiněves, č. p. 107</t>
  </si>
  <si>
    <t>Hořiněves, č. p. 108</t>
  </si>
  <si>
    <t>Hořiněves, č. p. 109</t>
  </si>
  <si>
    <t>Hořiněves, č. p. 110</t>
  </si>
  <si>
    <t>Hořiněves, č. p. 111</t>
  </si>
  <si>
    <t>Hořiněves, č. p. 112</t>
  </si>
  <si>
    <t>Hořiněves, č. p. 113</t>
  </si>
  <si>
    <t>Hořiněves, č. p. 114</t>
  </si>
  <si>
    <t>Hořiněves, č. p. 115</t>
  </si>
  <si>
    <t>Hořiněves, č. p. 116</t>
  </si>
  <si>
    <t>Hořiněves, č. p. 117</t>
  </si>
  <si>
    <t>Hořiněves, č. p. 118</t>
  </si>
  <si>
    <t>Hořiněves, č. p. 119</t>
  </si>
  <si>
    <t>Hořiněves, č. p. 120</t>
  </si>
  <si>
    <t>Hořiněves, č. p. 122</t>
  </si>
  <si>
    <t>Hořiněves, č. p. 123</t>
  </si>
  <si>
    <t>Hořiněves, č. p. 124</t>
  </si>
  <si>
    <t>Hořiněves, č. p. 125</t>
  </si>
  <si>
    <t>Hořiněves, č. p. 126</t>
  </si>
  <si>
    <t>Hořiněves, č. p. 127</t>
  </si>
  <si>
    <t>Hořiněves, č. p. 128</t>
  </si>
  <si>
    <t>Hořiněves, č. p. 129</t>
  </si>
  <si>
    <t>Hořiněves, č. p. 130</t>
  </si>
  <si>
    <t>Hořiněves, č. p. 131</t>
  </si>
  <si>
    <t>Hořiněves, č. p. 132</t>
  </si>
  <si>
    <t>Hořiněves, č. p. 133</t>
  </si>
  <si>
    <t>Hořiněves, č. p. 134</t>
  </si>
  <si>
    <t>Hořiněves, č. p. 135</t>
  </si>
  <si>
    <t>Hořiněves, č. p. 136</t>
  </si>
  <si>
    <t>Hořiněves, č. p. 137</t>
  </si>
  <si>
    <t>Hořiněves, č. p. 170</t>
  </si>
  <si>
    <t>Hořiněves, č. p. 171</t>
  </si>
  <si>
    <t>Hořiněves, č. p. 142</t>
  </si>
  <si>
    <t>Hořiněves, č. p. 143</t>
  </si>
  <si>
    <t>Hořiněves, č. p. 139</t>
  </si>
  <si>
    <t>Hořiněves, č. p. 140</t>
  </si>
  <si>
    <t>Hořiněves, č. p. 172</t>
  </si>
  <si>
    <t>Hořiněves, č. p. 141</t>
  </si>
  <si>
    <t>Hořiněves, č. p. 144</t>
  </si>
  <si>
    <t>Hořiněves, č. p. 138</t>
  </si>
  <si>
    <t>Hořiněves, č. p. 84</t>
  </si>
  <si>
    <t>Hořiněves, č. p. 154</t>
  </si>
  <si>
    <t>Hořiněves, č. p. 145</t>
  </si>
  <si>
    <t>Hořiněves, č. p. 153</t>
  </si>
  <si>
    <t>Hořiněves, č. p. 152</t>
  </si>
  <si>
    <t>Hořiněves, č. p. 148</t>
  </si>
  <si>
    <t>Hořiněves, č. p. 147</t>
  </si>
  <si>
    <t>Hořiněves, č. p. 173</t>
  </si>
  <si>
    <t>Hořiněves, č. p. 155</t>
  </si>
  <si>
    <t>Hořiněves, č. p. 150</t>
  </si>
  <si>
    <t>Hořiněves - Jeřičky, č. p. 1</t>
  </si>
  <si>
    <t>Hořiněves - Jeřičky, č. p. 2</t>
  </si>
  <si>
    <t>Hořiněves - Jeřičky, č. p. 3</t>
  </si>
  <si>
    <t>Hořiněves - Jeřičky, č. p. 4</t>
  </si>
  <si>
    <t>Hořiněves - Jeřičky, č. p. 5</t>
  </si>
  <si>
    <t>Hořiněves - Jeřičky, č. p. 6</t>
  </si>
  <si>
    <t>Hořiněves - Jeřičky, č. p. 7</t>
  </si>
  <si>
    <t>Hořiněves - Jeřičky, č. p. 8</t>
  </si>
  <si>
    <t>Hořiněves - Jeřičky, č. p. 9</t>
  </si>
  <si>
    <t>Hořiněves - Jeřičky, č. p. 10</t>
  </si>
  <si>
    <t>Hořiněves - Jeřičky, č. p. 11</t>
  </si>
  <si>
    <t>Hořiněves - Jeřičky, č. p. 12</t>
  </si>
  <si>
    <t>Hořiněves - Jeřičky, č. p. 14</t>
  </si>
  <si>
    <t>Hořiněves - Jeřičky, č. p. 15</t>
  </si>
  <si>
    <t>Hořiněves - Jeřičky, č. p. 16</t>
  </si>
  <si>
    <t>Hořiněves - Jeřičky, č. p. 17</t>
  </si>
  <si>
    <t>Hořiněves - Jeřičky, č. p. 18</t>
  </si>
  <si>
    <t>Hořiněves - Jeřičky, č. p. 19</t>
  </si>
  <si>
    <t>Hořiněves - Jeřičky, č. p. 20</t>
  </si>
  <si>
    <t>Hořiněves - Jeřičky, č. p. 21</t>
  </si>
  <si>
    <t>Hořiněves - Jeřičky, č. p. 22</t>
  </si>
  <si>
    <t>Hořiněves - Jeřičky, č. p. 23</t>
  </si>
  <si>
    <t>Hořiněves - Jeřičky, č. p. 24</t>
  </si>
  <si>
    <t>Hořiněves - Jeřičky, č. p. 26</t>
  </si>
  <si>
    <t>Hořiněves - Jeřičky, č. p. 27</t>
  </si>
  <si>
    <t>Hořiněves - Jeřičky, č. p. 28</t>
  </si>
  <si>
    <t>Hořiněves - Jeřičky, č. p. 29</t>
  </si>
  <si>
    <t>Hořiněves - Jeřičky, č. p. 30</t>
  </si>
  <si>
    <t>Hořiněves - Jeřičky, č. ev. 1</t>
  </si>
  <si>
    <t>Hořiněves - Želkovice, č. p. 1</t>
  </si>
  <si>
    <t>Hořiněves - Želkovice, č. p. 2</t>
  </si>
  <si>
    <t>Hořiněves - Želkovice, č. p. 3</t>
  </si>
  <si>
    <t>Hořiněves - Želkovice, č. p. 6</t>
  </si>
  <si>
    <t>Hořiněves - Želkovice, č. p. 7</t>
  </si>
  <si>
    <t>Hořiněves - Želkovice, č. p. 8</t>
  </si>
  <si>
    <t>Hořiněves - Želkovice, č. p. 10</t>
  </si>
  <si>
    <t>Hořiněves - Želkovice, č. p. 12</t>
  </si>
  <si>
    <t>Hořiněves - Želkovice, č. p. 13</t>
  </si>
  <si>
    <t>Hořiněves - Želkovice, č. p. 16</t>
  </si>
  <si>
    <t>Hořiněves - Želkovice, č. p. 17</t>
  </si>
  <si>
    <t>Hořiněves - Želkovice, č. p. 18</t>
  </si>
  <si>
    <t>Hořiněves - Želkovice, č. p. 19</t>
  </si>
  <si>
    <t>Hořiněves - Želkovice, č. p. 20</t>
  </si>
  <si>
    <t>Hořiněves - Želkovice, č. p. 21</t>
  </si>
  <si>
    <t>Hořiněves - Želkovice, č. p. 22</t>
  </si>
  <si>
    <t>Hořiněves - Želkovice, č. p. 23</t>
  </si>
  <si>
    <t>Hořiněves - Želkovice, č. p. 25</t>
  </si>
  <si>
    <t>Hořiněves - Želkovice, č. p. 26</t>
  </si>
  <si>
    <t>Hořiněves - Želkovice, č. p. 27</t>
  </si>
  <si>
    <t>Hořiněves - Želkovice, č. p. 28</t>
  </si>
  <si>
    <t>Hořiněves - Želkovice, č. p. 30</t>
  </si>
  <si>
    <t>Hořiněves - Želkovice, č. p. 31</t>
  </si>
  <si>
    <t>Hořiněves - Želkovice, č. p. 32</t>
  </si>
  <si>
    <t>Hořiněves - Želkovice, č. p. 33</t>
  </si>
  <si>
    <t>Hořiněves - Želkovice, č. p. 34</t>
  </si>
  <si>
    <t>Hořiněves - Želkovice, č. p. 35</t>
  </si>
  <si>
    <t>Hořiněves - Želkovice, č. p. 37</t>
  </si>
  <si>
    <t>Hořiněves - Želkovice, č. p. 38</t>
  </si>
  <si>
    <t>Hořiněves - Želkovice, č. p. 39</t>
  </si>
  <si>
    <t>Hořiněves - Želkovice, č. p. 40</t>
  </si>
  <si>
    <t>Hořiněves - Želkovice, č. p. 41</t>
  </si>
  <si>
    <t>Hořiněves - Želkovice, č. p. 180</t>
  </si>
  <si>
    <t>Hořiněves - Želkovice, č. p. 9</t>
  </si>
  <si>
    <t>Hořiněves - Želkovice, č. p. 72</t>
  </si>
  <si>
    <t>Hořiněves - Želkovice, č. p. 181</t>
  </si>
  <si>
    <t>Hořiněves - Želkovice, č. p. 42</t>
  </si>
  <si>
    <t>Hořiněves - Žíželeves, č. p. 3</t>
  </si>
  <si>
    <t>Hořiněves - Žíželeves, č. p. 4</t>
  </si>
  <si>
    <t>Hořiněves - Žíželeves, č. p. 5</t>
  </si>
  <si>
    <t>Hořiněves - Žíželeves, č. p. 6</t>
  </si>
  <si>
    <t>Hořiněves - Žíželeves, č. p. 7</t>
  </si>
  <si>
    <t>Hořiněves - Žíželeves, č. p. 8</t>
  </si>
  <si>
    <t>Hořiněves - Žíželeves, č. p. 9</t>
  </si>
  <si>
    <t>Hořiněves - Žíželeves, č. p. 10</t>
  </si>
  <si>
    <t>Hořiněves - Žíželeves, č. p. 11</t>
  </si>
  <si>
    <t>Hořiněves - Žíželeves, č. p. 12</t>
  </si>
  <si>
    <t>Hořiněves - Žíželeves, č. p. 13</t>
  </si>
  <si>
    <t>Hořiněves - Žíželeves, č. p. 14</t>
  </si>
  <si>
    <t>Hořiněves - Žíželeves, č. p. 15</t>
  </si>
  <si>
    <t>Hořiněves - Žíželeves, č. p. 17</t>
  </si>
  <si>
    <t>Hořiněves - Žíželeves, č. p. 18</t>
  </si>
  <si>
    <t>Hořiněves - Žíželeves, č. p. 21</t>
  </si>
  <si>
    <t>Hořiněves - Žíželeves, č. p. 22</t>
  </si>
  <si>
    <t>Hořiněves - Žíželeves, č. p. 23</t>
  </si>
  <si>
    <t>Hořiněves - Žíželeves, č. p. 24</t>
  </si>
  <si>
    <t>Hořiněves - Žíželeves, č. p. 25</t>
  </si>
  <si>
    <t>Hořiněves - Žíželeves, č. p. 26</t>
  </si>
  <si>
    <t>Hořiněves - Žíželeves, č. p. 27</t>
  </si>
  <si>
    <t>Hořiněves - Žíželeves, č. p. 28</t>
  </si>
  <si>
    <t>Hořiněves - Žíželeves, č. p. 29</t>
  </si>
  <si>
    <t>Hořiněves - Žíželeves, č. p. 30</t>
  </si>
  <si>
    <t>Hořiněves - Žíželeves, č. p. 31</t>
  </si>
  <si>
    <t>Hořiněves - Žíželeves, č. p. 34</t>
  </si>
  <si>
    <t>Hořiněves - Žíželeves, č. p. 35</t>
  </si>
  <si>
    <t>Hořiněves - Žíželeves, č. p. 36</t>
  </si>
  <si>
    <t>Hořiněves - Žíželeves, č. p. 38</t>
  </si>
  <si>
    <t>Hořiněves - Žíželeves, č. p. 40</t>
  </si>
  <si>
    <t>Hořiněves - Žíželeves, č. p. 41</t>
  </si>
  <si>
    <t>Hořiněves - Žíželeves, č. p. 42</t>
  </si>
  <si>
    <t>Hořiněves - Žíželeves, č. p. 43</t>
  </si>
  <si>
    <t>Hořiněves - Žíželeves, č. p. 44</t>
  </si>
  <si>
    <t>Hořiněves - Žíželeves, č. p. 45</t>
  </si>
  <si>
    <t>Hořiněves - Žíželeves, č. p. 46</t>
  </si>
  <si>
    <t>Hořiněves - Žíželeves, č. p. 47</t>
  </si>
  <si>
    <t>Hořiněves - Žíželeves, č. p. 48</t>
  </si>
  <si>
    <t>Hořiněves - Žíželeves, č. p. 49</t>
  </si>
  <si>
    <t>Hořiněves - Žíželeves, č. p. 50</t>
  </si>
  <si>
    <t>Hořiněves - Žíželeves, č. p. 51</t>
  </si>
  <si>
    <t>Hořiněves - Žíželeves, č. p. 52</t>
  </si>
  <si>
    <t>Hořiněves - Žíželeves, č. p. 53</t>
  </si>
  <si>
    <t>Hořiněves - Žíželeves, č. p. 54</t>
  </si>
  <si>
    <t>Hořiněves - Žíželeves, č. p. 55</t>
  </si>
  <si>
    <t>Hořiněves - Žíželeves, č. p. 56</t>
  </si>
  <si>
    <t>Hořiněves - Žíželeves, č. p. 57</t>
  </si>
  <si>
    <t>Hořiněves - Žíželeves, č. p. 58</t>
  </si>
  <si>
    <t>Hořiněves - Žíželeves, č. p. 59</t>
  </si>
  <si>
    <t>Hořiněves - Žíželeves, č. p. 60</t>
  </si>
  <si>
    <t>Hořiněves - Žíželeves, č. p. 61</t>
  </si>
  <si>
    <t>Hořiněves - Žíželeves, č. p. 62</t>
  </si>
  <si>
    <t>Hořiněves - Žíželeves, č. p. 63</t>
  </si>
  <si>
    <t>Hořiněves - Žíželeves, č. p. 64</t>
  </si>
  <si>
    <t>Hořiněves - Žíželeves, č. p. 65</t>
  </si>
  <si>
    <t>Hořiněves - Žíželeves, č. p. 66</t>
  </si>
  <si>
    <t>Hořiněves - Žíželeves, č. p. 67</t>
  </si>
  <si>
    <t>Hořiněves - Žíželeves, č. ev. 33</t>
  </si>
  <si>
    <t>Hořiněves - Žíželeves, č. p. 68</t>
  </si>
  <si>
    <t>Hrádek, č. p. 1</t>
  </si>
  <si>
    <t>Hrádek, č. p. 2</t>
  </si>
  <si>
    <t>Hrádek, č. p. 3</t>
  </si>
  <si>
    <t>Hrádek, č. p. 4</t>
  </si>
  <si>
    <t>Hrádek, č. p. 5</t>
  </si>
  <si>
    <t>Hrádek, č. p. 6</t>
  </si>
  <si>
    <t>Hrádek, č. p. 7</t>
  </si>
  <si>
    <t>Hrádek, č. p. 8</t>
  </si>
  <si>
    <t>Hrádek, č. p. 9</t>
  </si>
  <si>
    <t>Hrádek, č. p. 10</t>
  </si>
  <si>
    <t>Hrádek, č. p. 11</t>
  </si>
  <si>
    <t>Hrádek, č. p. 12</t>
  </si>
  <si>
    <t>Hrádek, č. p. 13</t>
  </si>
  <si>
    <t>Hrádek, č. p. 14</t>
  </si>
  <si>
    <t>Hrádek, č. p. 15</t>
  </si>
  <si>
    <t>Hrádek, č. p. 16</t>
  </si>
  <si>
    <t>Hrádek, č. p. 17</t>
  </si>
  <si>
    <t>Hrádek, č. p. 18</t>
  </si>
  <si>
    <t>Hrádek, č. p. 19</t>
  </si>
  <si>
    <t>Hrádek, č. p. 20</t>
  </si>
  <si>
    <t>Hrádek, č. p. 21</t>
  </si>
  <si>
    <t>Hrádek, č. p. 22</t>
  </si>
  <si>
    <t>Hrádek, č. p. 23</t>
  </si>
  <si>
    <t>Hrádek, č. p. 24</t>
  </si>
  <si>
    <t>Hrádek, č. p. 26</t>
  </si>
  <si>
    <t>Hrádek, č. p. 27</t>
  </si>
  <si>
    <t>Hrádek, č. p. 28</t>
  </si>
  <si>
    <t>Hrádek, č. p. 29</t>
  </si>
  <si>
    <t>Hrádek, č. p. 30</t>
  </si>
  <si>
    <t>Hrádek, č. p. 31</t>
  </si>
  <si>
    <t>Hrádek, č. p. 32</t>
  </si>
  <si>
    <t>Hrádek, č. p. 33</t>
  </si>
  <si>
    <t>Hrádek, č. p. 34</t>
  </si>
  <si>
    <t>Hrádek, č. p. 35</t>
  </si>
  <si>
    <t>Hrádek, č. p. 36</t>
  </si>
  <si>
    <t>Hrádek, č. p. 38</t>
  </si>
  <si>
    <t>Hrádek, č. p. 39</t>
  </si>
  <si>
    <t>Hrádek, č. p. 40</t>
  </si>
  <si>
    <t>Hrádek, č. p. 41</t>
  </si>
  <si>
    <t>Hrádek, č. p. 42</t>
  </si>
  <si>
    <t>Hrádek, č. p. 44</t>
  </si>
  <si>
    <t>Hrádek, č. p. 45</t>
  </si>
  <si>
    <t>Hrádek, č. p. 46</t>
  </si>
  <si>
    <t>Hrádek, č. p. 47</t>
  </si>
  <si>
    <t>Hrádek, č. p. 48</t>
  </si>
  <si>
    <t>Hrádek, č. p. 49</t>
  </si>
  <si>
    <t>Hrádek, č. p. 50</t>
  </si>
  <si>
    <t>Hrádek, č. p. 51</t>
  </si>
  <si>
    <t>Hrádek, č. p. 52</t>
  </si>
  <si>
    <t>Hrádek, č. p. 73</t>
  </si>
  <si>
    <t>Hrádek, č. p. 54</t>
  </si>
  <si>
    <t>Hrádek, č. p. 55</t>
  </si>
  <si>
    <t>Hrádek, č. p. 56</t>
  </si>
  <si>
    <t>Hrádek, č. p. 57</t>
  </si>
  <si>
    <t>Hrádek, č. p. 58</t>
  </si>
  <si>
    <t>Hrádek, č. p. 60</t>
  </si>
  <si>
    <t>Hrádek, č. p. 61</t>
  </si>
  <si>
    <t>Hrádek, č. p. 62</t>
  </si>
  <si>
    <t>Hrádek, č. p. 63</t>
  </si>
  <si>
    <t>Hrádek, č. p. 64</t>
  </si>
  <si>
    <t>Hrádek, č. p. 66</t>
  </si>
  <si>
    <t>Hrádek, č. p. 70</t>
  </si>
  <si>
    <t>Hrádek, č. p. 72</t>
  </si>
  <si>
    <t>Hrádek, č. p. 69</t>
  </si>
  <si>
    <t>Hrádek, č. p. 65</t>
  </si>
  <si>
    <t>Hrádek, č. p. 68</t>
  </si>
  <si>
    <t>Hrádek, č. p. 67</t>
  </si>
  <si>
    <t>Hrádek, č. p. 1025</t>
  </si>
  <si>
    <t>Hrádek, č. p. 1022</t>
  </si>
  <si>
    <t>Hrádek, č. p. 77</t>
  </si>
  <si>
    <t>Hrádek, č. p. 59</t>
  </si>
  <si>
    <t>Hrádek, č. p. 71</t>
  </si>
  <si>
    <t>Hrádek, č. p. 74</t>
  </si>
  <si>
    <t>Chudeřice, č. p. 1</t>
  </si>
  <si>
    <t>Chudeřice, č. p. 2</t>
  </si>
  <si>
    <t>Chudeřice, č. p. 3</t>
  </si>
  <si>
    <t>Chudeřice, č. p. 4</t>
  </si>
  <si>
    <t>Chudeřice, č. p. 5</t>
  </si>
  <si>
    <t>Chudeřice, č. p. 6</t>
  </si>
  <si>
    <t>Chudeřice, č. p. 7</t>
  </si>
  <si>
    <t>Chudeřice, č. p. 8</t>
  </si>
  <si>
    <t>Chudeřice, č. p. 9</t>
  </si>
  <si>
    <t>Chudeřice, č. p. 10</t>
  </si>
  <si>
    <t>Chudeřice, č. p. 11</t>
  </si>
  <si>
    <t>Chudeřice, č. p. 12</t>
  </si>
  <si>
    <t>Chudeřice, č. p. 13</t>
  </si>
  <si>
    <t>Chudeřice, č. p. 14</t>
  </si>
  <si>
    <t>Chudeřice, č. p. 15</t>
  </si>
  <si>
    <t>Chudeřice, č. p. 16</t>
  </si>
  <si>
    <t>Chudeřice, č. p. 17</t>
  </si>
  <si>
    <t>Chudeřice, č. p. 18</t>
  </si>
  <si>
    <t>Chudeřice, č. p. 19</t>
  </si>
  <si>
    <t>Chudeřice, č. p. 20</t>
  </si>
  <si>
    <t>Chudeřice, č. p. 21</t>
  </si>
  <si>
    <t>Chudeřice, č. p. 22</t>
  </si>
  <si>
    <t>Chudeřice, č. p. 23</t>
  </si>
  <si>
    <t>Chudeřice, č. p. 24</t>
  </si>
  <si>
    <t>Chudeřice, č. p. 25</t>
  </si>
  <si>
    <t>Chudeřice, č. p. 26</t>
  </si>
  <si>
    <t>Chudeřice, č. p. 27</t>
  </si>
  <si>
    <t>Chudeřice, č. p. 28</t>
  </si>
  <si>
    <t>Chudeřice, č. p. 29</t>
  </si>
  <si>
    <t>Chudeřice, č. p. 30</t>
  </si>
  <si>
    <t>Chudeřice, č. p. 31</t>
  </si>
  <si>
    <t>Chudeřice, č. p. 32</t>
  </si>
  <si>
    <t>Chudeřice, č. p. 33</t>
  </si>
  <si>
    <t>Chudeřice, č. p. 34</t>
  </si>
  <si>
    <t>Chudeřice, č. p. 35</t>
  </si>
  <si>
    <t>Chudeřice, č. p. 36</t>
  </si>
  <si>
    <t>Chudeřice, č. p. 37</t>
  </si>
  <si>
    <t>Chudeřice, č. p. 38</t>
  </si>
  <si>
    <t>Chudeřice, č. p. 39</t>
  </si>
  <si>
    <t>Chudeřice, č. p. 40</t>
  </si>
  <si>
    <t>Chudeřice, č. p. 41</t>
  </si>
  <si>
    <t>Chudeřice, č. p. 42</t>
  </si>
  <si>
    <t>Chudeřice, č. p. 43</t>
  </si>
  <si>
    <t>Chudeřice, č. p. 44</t>
  </si>
  <si>
    <t>Chudeřice, č. p. 45</t>
  </si>
  <si>
    <t>Chudeřice, č. p. 46</t>
  </si>
  <si>
    <t>Chudeřice, č. p. 47</t>
  </si>
  <si>
    <t>Chudeřice, č. p. 48</t>
  </si>
  <si>
    <t>Chudeřice, č. p. 49</t>
  </si>
  <si>
    <t>Chudeřice, č. p. 50</t>
  </si>
  <si>
    <t>Chudeřice, č. p. 51</t>
  </si>
  <si>
    <t>Chudeřice, č. p. 52</t>
  </si>
  <si>
    <t>Chudeřice, č. p. 53</t>
  </si>
  <si>
    <t>Chudeřice, č. p. 54</t>
  </si>
  <si>
    <t>Chudeřice, č. p. 55</t>
  </si>
  <si>
    <t>Chudeřice, č. p. 56</t>
  </si>
  <si>
    <t>Chudeřice, č. p. 57</t>
  </si>
  <si>
    <t>Chudeřice, č. p. 58</t>
  </si>
  <si>
    <t>Chudeřice, č. p. 59</t>
  </si>
  <si>
    <t>Chudeřice, č. p. 60</t>
  </si>
  <si>
    <t>Chudeřice, č. p. 61</t>
  </si>
  <si>
    <t>Chudeřice, č. p. 62</t>
  </si>
  <si>
    <t>Chudeřice, č. p. 63</t>
  </si>
  <si>
    <t>Chudeřice, č. p. 64</t>
  </si>
  <si>
    <t>Chudeřice, č. p. 65</t>
  </si>
  <si>
    <t>Chudeřice, č. p. 66</t>
  </si>
  <si>
    <t>Chudeřice, č. p. 67</t>
  </si>
  <si>
    <t>Chudeřice, č. p. 68</t>
  </si>
  <si>
    <t>Chudeřice, č. p. 69</t>
  </si>
  <si>
    <t>Chudeřice, č. p. 70</t>
  </si>
  <si>
    <t>Chudeřice, č. p. 71</t>
  </si>
  <si>
    <t>Chudeřice, č. p. 73</t>
  </si>
  <si>
    <t>Chudeřice, č. p. 72</t>
  </si>
  <si>
    <t>Chudeřice, č. p. 74</t>
  </si>
  <si>
    <t>Chudeřice, č. p. 75</t>
  </si>
  <si>
    <t>Chudeřice, č. p. 76</t>
  </si>
  <si>
    <t>Chudeřice, č. p. 77</t>
  </si>
  <si>
    <t>Chudeřice, č. p. 78</t>
  </si>
  <si>
    <t>Chudeřice, č. p. 79</t>
  </si>
  <si>
    <t>Chudeřice, č. p. 80</t>
  </si>
  <si>
    <t>Chudeřice, č. p. 81</t>
  </si>
  <si>
    <t>Chudeřice, č. p. 82</t>
  </si>
  <si>
    <t>Chudeřice, č. p. 83</t>
  </si>
  <si>
    <t>Chudeřice, č. p. 84</t>
  </si>
  <si>
    <t>Chudeřice, č. p. 85</t>
  </si>
  <si>
    <t>Chudeřice, č. p. 86</t>
  </si>
  <si>
    <t>Chudeřice, č. p. 87</t>
  </si>
  <si>
    <t>Chudeřice, č. p. 88</t>
  </si>
  <si>
    <t>Chudeřice, č. p. 89</t>
  </si>
  <si>
    <t>Chudeřice, č. p. 90</t>
  </si>
  <si>
    <t>Chudeřice, č. p. 93</t>
  </si>
  <si>
    <t>Chudeřice, č. p. 94</t>
  </si>
  <si>
    <t>Chudeřice, č. p. 92</t>
  </si>
  <si>
    <t>Chudeřice, č. p. 97</t>
  </si>
  <si>
    <t>Chudeřice, č. p. 95</t>
  </si>
  <si>
    <t>Chudeřice, č. p. 96</t>
  </si>
  <si>
    <t>Chudeřice, č. p. 98</t>
  </si>
  <si>
    <t>Chudeřice, č. p. 99</t>
  </si>
  <si>
    <t>Chudeřice, č. p. 100</t>
  </si>
  <si>
    <t>Káranice, č. p. 1</t>
  </si>
  <si>
    <t>Káranice, č. p. 3</t>
  </si>
  <si>
    <t>Káranice, č. p. 5</t>
  </si>
  <si>
    <t>Káranice, č. p. 6</t>
  </si>
  <si>
    <t>Káranice, č. p. 7</t>
  </si>
  <si>
    <t>Káranice, č. p. 8</t>
  </si>
  <si>
    <t>Káranice, č. p. 9</t>
  </si>
  <si>
    <t>Káranice, č. p. 10</t>
  </si>
  <si>
    <t>Káranice, č. p. 12</t>
  </si>
  <si>
    <t>Káranice, č. p. 13</t>
  </si>
  <si>
    <t>Káranice, č. p. 14</t>
  </si>
  <si>
    <t>Káranice, č. p. 15</t>
  </si>
  <si>
    <t>Káranice, č. p. 16</t>
  </si>
  <si>
    <t>Káranice, č. p. 17</t>
  </si>
  <si>
    <t>Káranice, č. p. 18</t>
  </si>
  <si>
    <t>Káranice, č. p. 19</t>
  </si>
  <si>
    <t>Káranice, č. p. 20</t>
  </si>
  <si>
    <t>Káranice, č. p. 21</t>
  </si>
  <si>
    <t>Káranice, č. p. 22</t>
  </si>
  <si>
    <t>Káranice, č. p. 24</t>
  </si>
  <si>
    <t>Káranice, č. p. 25</t>
  </si>
  <si>
    <t>Káranice, č. p. 26</t>
  </si>
  <si>
    <t>Káranice, č. p. 27</t>
  </si>
  <si>
    <t>Káranice, č. p. 28</t>
  </si>
  <si>
    <t>Káranice, č. p. 29</t>
  </si>
  <si>
    <t>Káranice, č. p. 30</t>
  </si>
  <si>
    <t>Káranice, č. p. 32</t>
  </si>
  <si>
    <t>Káranice, č. p. 33</t>
  </si>
  <si>
    <t>Káranice, č. p. 34</t>
  </si>
  <si>
    <t>Káranice, č. p. 35</t>
  </si>
  <si>
    <t>Káranice, č. p. 36</t>
  </si>
  <si>
    <t>Káranice, č. p. 37</t>
  </si>
  <si>
    <t>Káranice, č. p. 38</t>
  </si>
  <si>
    <t>Káranice, č. p. 39</t>
  </si>
  <si>
    <t>Káranice, č. p. 40</t>
  </si>
  <si>
    <t>Káranice, č. p. 41</t>
  </si>
  <si>
    <t>Káranice, č. p. 42</t>
  </si>
  <si>
    <t>Káranice, č. p. 43</t>
  </si>
  <si>
    <t>Káranice, č. p. 44</t>
  </si>
  <si>
    <t>Káranice, č. p. 45</t>
  </si>
  <si>
    <t>Káranice, č. p. 46</t>
  </si>
  <si>
    <t>Káranice, č. p. 47</t>
  </si>
  <si>
    <t>Káranice, č. p. 48</t>
  </si>
  <si>
    <t>Káranice, č. p. 49</t>
  </si>
  <si>
    <t>Káranice, č. p. 50</t>
  </si>
  <si>
    <t>Káranice, č. p. 51</t>
  </si>
  <si>
    <t>Káranice, č. p. 52</t>
  </si>
  <si>
    <t>Káranice, č. p. 53</t>
  </si>
  <si>
    <t>Káranice, č. p. 54</t>
  </si>
  <si>
    <t>Káranice, č. p. 55</t>
  </si>
  <si>
    <t>Káranice, č. p. 56</t>
  </si>
  <si>
    <t>Káranice, č. p. 57</t>
  </si>
  <si>
    <t>Káranice, č. p. 58</t>
  </si>
  <si>
    <t>Káranice, č. p. 59</t>
  </si>
  <si>
    <t>Káranice, č. p. 60</t>
  </si>
  <si>
    <t>Káranice, č. p. 61</t>
  </si>
  <si>
    <t>Káranice, č. p. 62</t>
  </si>
  <si>
    <t>Káranice, č. p. 63</t>
  </si>
  <si>
    <t>Káranice, č. p. 64</t>
  </si>
  <si>
    <t>Káranice, č. p. 65</t>
  </si>
  <si>
    <t>Káranice, č. p. 66</t>
  </si>
  <si>
    <t>Káranice, č. p. 67</t>
  </si>
  <si>
    <t>Káranice, č. p. 68</t>
  </si>
  <si>
    <t>Káranice, č. p. 69</t>
  </si>
  <si>
    <t>Káranice, č. p. 70</t>
  </si>
  <si>
    <t>Káranice, č. p. 71</t>
  </si>
  <si>
    <t>Káranice, č. p. 72</t>
  </si>
  <si>
    <t>Káranice, č. p. 73</t>
  </si>
  <si>
    <t>Káranice, č. p. 4</t>
  </si>
  <si>
    <t>Káranice, č. p. 74</t>
  </si>
  <si>
    <t>Káranice, č. p. 75</t>
  </si>
  <si>
    <t>Káranice, č. p. 76</t>
  </si>
  <si>
    <t>Káranice, č. p. 77</t>
  </si>
  <si>
    <t>Káranice, č. p. 78</t>
  </si>
  <si>
    <t>Káranice, č. ev. 1</t>
  </si>
  <si>
    <t>Káranice, č. p. 79</t>
  </si>
  <si>
    <t>Káranice, č. p. 80</t>
  </si>
  <si>
    <t>Káranice, č. p. 82</t>
  </si>
  <si>
    <t>Káranice, č. p. 81</t>
  </si>
  <si>
    <t>Káranice, č. p. 83</t>
  </si>
  <si>
    <t>Káranice, č. p. 84</t>
  </si>
  <si>
    <t>Káranice, č. p. 85</t>
  </si>
  <si>
    <t>Klamoš, č. p. 1</t>
  </si>
  <si>
    <t>Klamoš, č. p. 2</t>
  </si>
  <si>
    <t>Klamoš, č. p. 3</t>
  </si>
  <si>
    <t>Klamoš, č. p. 4</t>
  </si>
  <si>
    <t>Klamoš, č. p. 5</t>
  </si>
  <si>
    <t>Klamoš, č. p. 6</t>
  </si>
  <si>
    <t>Klamoš, č. p. 7</t>
  </si>
  <si>
    <t>Klamoš, č. p. 8</t>
  </si>
  <si>
    <t>Klamoš, č. p. 9</t>
  </si>
  <si>
    <t>Klamoš, č. p. 10</t>
  </si>
  <si>
    <t>Klamoš, č. p. 11</t>
  </si>
  <si>
    <t>Klamoš, č. p. 12</t>
  </si>
  <si>
    <t>Klamoš, č. p. 13</t>
  </si>
  <si>
    <t>Klamoš, č. p. 14</t>
  </si>
  <si>
    <t>Klamoš, č. p. 15</t>
  </si>
  <si>
    <t>Klamoš, č. p. 16</t>
  </si>
  <si>
    <t>Klamoš, č. p. 17</t>
  </si>
  <si>
    <t>Klamoš, č. p. 18</t>
  </si>
  <si>
    <t>Klamoš, č. p. 20</t>
  </si>
  <si>
    <t>Klamoš, č. p. 21</t>
  </si>
  <si>
    <t>Klamoš, č. p. 22</t>
  </si>
  <si>
    <t>Klamoš, č. p. 23</t>
  </si>
  <si>
    <t>Klamoš, č. p. 24</t>
  </si>
  <si>
    <t>Klamoš, č. p. 25</t>
  </si>
  <si>
    <t>Klamoš, č. p. 26</t>
  </si>
  <si>
    <t>Klamoš, č. p. 28</t>
  </si>
  <si>
    <t>Klamoš, č. p. 29</t>
  </si>
  <si>
    <t>Klamoš, č. p. 30</t>
  </si>
  <si>
    <t>Klamoš, č. p. 31</t>
  </si>
  <si>
    <t>Klamoš, č. p. 32</t>
  </si>
  <si>
    <t>Klamoš, č. p. 33</t>
  </si>
  <si>
    <t>Klamoš, č. p. 34</t>
  </si>
  <si>
    <t>Klamoš, č. p. 35</t>
  </si>
  <si>
    <t>Klamoš, č. p. 37</t>
  </si>
  <si>
    <t>Klamoš, č. p. 38</t>
  </si>
  <si>
    <t>Klamoš, č. p. 39</t>
  </si>
  <si>
    <t>Klamoš, č. p. 40</t>
  </si>
  <si>
    <t>Klamoš, č. p. 41</t>
  </si>
  <si>
    <t>Klamoš, č. p. 42</t>
  </si>
  <si>
    <t>Klamoš, č. p. 43</t>
  </si>
  <si>
    <t>Klamoš, č. p. 44</t>
  </si>
  <si>
    <t>Klamoš, č. p. 45</t>
  </si>
  <si>
    <t>Klamoš, č. p. 46</t>
  </si>
  <si>
    <t>Klamoš, č. p. 47</t>
  </si>
  <si>
    <t>Klamoš, č. p. 48</t>
  </si>
  <si>
    <t>Klamoš, č. p. 49</t>
  </si>
  <si>
    <t>Klamoš, č. p. 50</t>
  </si>
  <si>
    <t>Klamoš, č. p. 51</t>
  </si>
  <si>
    <t>Klamoš, č. p. 52</t>
  </si>
  <si>
    <t>Klamoš, č. p. 53</t>
  </si>
  <si>
    <t>Klamoš, č. p. 54</t>
  </si>
  <si>
    <t>Klamoš, č. p. 55</t>
  </si>
  <si>
    <t>Klamoš, č. p. 56</t>
  </si>
  <si>
    <t>Klamoš, č. p. 57</t>
  </si>
  <si>
    <t>Klamoš, č. p. 58</t>
  </si>
  <si>
    <t>Klamoš, č. p. 59</t>
  </si>
  <si>
    <t>Klamoš, č. p. 60</t>
  </si>
  <si>
    <t>Klamoš, č. p. 61</t>
  </si>
  <si>
    <t>Klamoš, č. p. 62</t>
  </si>
  <si>
    <t>Klamoš, č. p. 63</t>
  </si>
  <si>
    <t>Klamoš, č. p. 64</t>
  </si>
  <si>
    <t>Klamoš, č. p. 65</t>
  </si>
  <si>
    <t>Klamoš, č. p. 66</t>
  </si>
  <si>
    <t>Klamoš, č. p. 67</t>
  </si>
  <si>
    <t>Klamoš, č. p. 68</t>
  </si>
  <si>
    <t>Klamoš, č. p. 69</t>
  </si>
  <si>
    <t>Klamoš, č. p. 70</t>
  </si>
  <si>
    <t>Klamoš, č. p. 71</t>
  </si>
  <si>
    <t>Klamoš, č. p. 72</t>
  </si>
  <si>
    <t>Klamoš, č. p. 73</t>
  </si>
  <si>
    <t>Klamoš, č. p. 74</t>
  </si>
  <si>
    <t>Klamoš, č. p. 75</t>
  </si>
  <si>
    <t>Klamoš, č. p. 76</t>
  </si>
  <si>
    <t>Klamoš, č. p. 77</t>
  </si>
  <si>
    <t>Klamoš, č. p. 78</t>
  </si>
  <si>
    <t>Klamoš, č. p. 79</t>
  </si>
  <si>
    <t>Klamoš, č. p. 80</t>
  </si>
  <si>
    <t>Klamoš, č. p. 81</t>
  </si>
  <si>
    <t>Klamoš, č. p. 82</t>
  </si>
  <si>
    <t>Klamoš, č. p. 83</t>
  </si>
  <si>
    <t>Klamoš, č. p. 84</t>
  </si>
  <si>
    <t>Klamoš, č. p. 85</t>
  </si>
  <si>
    <t>Klamoš, č. p. 86</t>
  </si>
  <si>
    <t>Klamoš, č. p. 87</t>
  </si>
  <si>
    <t>Klamoš, č. p. 88</t>
  </si>
  <si>
    <t>Klamoš, č. p. 89</t>
  </si>
  <si>
    <t>Klamoš, č. p. 90</t>
  </si>
  <si>
    <t>Klamoš, č. p. 91</t>
  </si>
  <si>
    <t>Klamoš, č. p. 92</t>
  </si>
  <si>
    <t>Klamoš, č. p. 93</t>
  </si>
  <si>
    <t>Klamoš, č. p. 94</t>
  </si>
  <si>
    <t>Klamoš, č. p. 95</t>
  </si>
  <si>
    <t>Klamoš, č. p. 96</t>
  </si>
  <si>
    <t>Klamoš, č. p. 97</t>
  </si>
  <si>
    <t>Klamoš, č. p. 98</t>
  </si>
  <si>
    <t>Klamoš, č. p. 99</t>
  </si>
  <si>
    <t>Klamoš, č. p. 100</t>
  </si>
  <si>
    <t>Klamoš, č. p. 101</t>
  </si>
  <si>
    <t>Klamoš, č. p. 102</t>
  </si>
  <si>
    <t>Klamoš, č. p. 103</t>
  </si>
  <si>
    <t>Klamoš, č. p. 104</t>
  </si>
  <si>
    <t>Klamoš, č. p. 105</t>
  </si>
  <si>
    <t>Klamoš, č. p. 106</t>
  </si>
  <si>
    <t>Klamoš, č. p. 107</t>
  </si>
  <si>
    <t>Klamoš, č. p. 108</t>
  </si>
  <si>
    <t>Klamoš, č. p. 109</t>
  </si>
  <si>
    <t>Klamoš, č. p. 110</t>
  </si>
  <si>
    <t>Klamoš, č. p. 111</t>
  </si>
  <si>
    <t>Klamoš, č. p. 112</t>
  </si>
  <si>
    <t>Klamoš, č. p. 113</t>
  </si>
  <si>
    <t>Klamoš, č. p. 114</t>
  </si>
  <si>
    <t>Klamoš, č. p. 115</t>
  </si>
  <si>
    <t>Klamoš, č. p. 116</t>
  </si>
  <si>
    <t>Klamoš, č. p. 117</t>
  </si>
  <si>
    <t>Klamoš, č. p. 118</t>
  </si>
  <si>
    <t>Klamoš, č. p. 119</t>
  </si>
  <si>
    <t>Klamoš, č. p. 120</t>
  </si>
  <si>
    <t>Klamoš, č. p. 121</t>
  </si>
  <si>
    <t>Klamoš, č. p. 122</t>
  </si>
  <si>
    <t>Klamoš, č. p. 123</t>
  </si>
  <si>
    <t>Klamoš, č. p. 124</t>
  </si>
  <si>
    <t>Klamoš, č. p. 125</t>
  </si>
  <si>
    <t>Klamoš, č. p. 126</t>
  </si>
  <si>
    <t>Klamoš, č. p. 127</t>
  </si>
  <si>
    <t>Klamoš, č. p. 128</t>
  </si>
  <si>
    <t>Klamoš, č. p. 129</t>
  </si>
  <si>
    <t>Klamoš, č. p. 130</t>
  </si>
  <si>
    <t>Klamoš, č. p. 131</t>
  </si>
  <si>
    <t>Klamoš, č. p. 132</t>
  </si>
  <si>
    <t>Klamoš, č. p. 133</t>
  </si>
  <si>
    <t>Klamoš, č. p. 135</t>
  </si>
  <si>
    <t>Klamoš, č. p. 134</t>
  </si>
  <si>
    <t>Klamoš, č. p. 136</t>
  </si>
  <si>
    <t>Klamoš, č. p. 137</t>
  </si>
  <si>
    <t>Klamoš, č. p. 138</t>
  </si>
  <si>
    <t>Klamoš, č. p. 139</t>
  </si>
  <si>
    <t>Klamoš, č. p. 140</t>
  </si>
  <si>
    <t>Klamoš, č. p. 141</t>
  </si>
  <si>
    <t>Klamoš, č. p. 142</t>
  </si>
  <si>
    <t>Klamoš, č. p. 143</t>
  </si>
  <si>
    <t>Klamoš, č. p. 144</t>
  </si>
  <si>
    <t>Klamoš, č. p. 145</t>
  </si>
  <si>
    <t>Klamoš, č. p. 146</t>
  </si>
  <si>
    <t>Klamoš - Štít, č. p. 1</t>
  </si>
  <si>
    <t>Klamoš - Štít, č. p. 2</t>
  </si>
  <si>
    <t>Klamoš - Štít, č. p. 3</t>
  </si>
  <si>
    <t>Klamoš - Štít, č. p. 4</t>
  </si>
  <si>
    <t>Klamoš - Štít, č. p. 5</t>
  </si>
  <si>
    <t>Klamoš - Štít, č. p. 6</t>
  </si>
  <si>
    <t>Klamoš - Štít, č. p. 7</t>
  </si>
  <si>
    <t>Klamoš - Štít, č. p. 8</t>
  </si>
  <si>
    <t>Klamoš - Štít, č. p. 9</t>
  </si>
  <si>
    <t>Klamoš - Štít, č. p. 10</t>
  </si>
  <si>
    <t>Klamoš - Štít, č. p. 11</t>
  </si>
  <si>
    <t>Klamoš - Štít, č. p. 12</t>
  </si>
  <si>
    <t>Klamoš - Štít, č. p. 13</t>
  </si>
  <si>
    <t>Klamoš - Štít, č. p. 14</t>
  </si>
  <si>
    <t>Klamoš - Štít, č. p. 15</t>
  </si>
  <si>
    <t>Klamoš - Štít, č. p. 16</t>
  </si>
  <si>
    <t>Klamoš - Štít, č. p. 17</t>
  </si>
  <si>
    <t>Klamoš - Štít, č. p. 18</t>
  </si>
  <si>
    <t>Klamoš - Štít, č. p. 19</t>
  </si>
  <si>
    <t>Klamoš - Štít, č. p. 20</t>
  </si>
  <si>
    <t>Klamoš - Štít, č. p. 21</t>
  </si>
  <si>
    <t>Klamoš - Štít, č. p. 22</t>
  </si>
  <si>
    <t>Klamoš - Štít, č. p. 23</t>
  </si>
  <si>
    <t>Klamoš - Štít, č. p. 24</t>
  </si>
  <si>
    <t>Klamoš - Štít, č. p. 25</t>
  </si>
  <si>
    <t>Klamoš - Štít, č. p. 26</t>
  </si>
  <si>
    <t>Klamoš - Štít, č. p. 27</t>
  </si>
  <si>
    <t>Klamoš - Štít, č. p. 28</t>
  </si>
  <si>
    <t>Klamoš - Štít, č. p. 29</t>
  </si>
  <si>
    <t>Klamoš - Štít, č. p. 30</t>
  </si>
  <si>
    <t>Klamoš - Štít, č. p. 32</t>
  </si>
  <si>
    <t>Klamoš - Štít, č. p. 33</t>
  </si>
  <si>
    <t>Klamoš - Štít, č. p. 34</t>
  </si>
  <si>
    <t>Klamoš - Štít, č. p. 35</t>
  </si>
  <si>
    <t>Klamoš - Štít, č. p. 36</t>
  </si>
  <si>
    <t>Klamoš - Štít, č. p. 37</t>
  </si>
  <si>
    <t>Klamoš - Štít, č. p. 38</t>
  </si>
  <si>
    <t>Klamoš - Štít, č. p. 39</t>
  </si>
  <si>
    <t>Klamoš - Štít, č. p. 41</t>
  </si>
  <si>
    <t>Klamoš - Štít, č. p. 42</t>
  </si>
  <si>
    <t>Klamoš - Štít, č. p. 43</t>
  </si>
  <si>
    <t>Klamoš - Štít, č. p. 44</t>
  </si>
  <si>
    <t>Klamoš - Štít, č. p. 45</t>
  </si>
  <si>
    <t>Klamoš - Štít, č. p. 46</t>
  </si>
  <si>
    <t>Klamoš - Štít, č. p. 47</t>
  </si>
  <si>
    <t>Klamoš - Štít, č. p. 48</t>
  </si>
  <si>
    <t>Klamoš - Štít, č. p. 50</t>
  </si>
  <si>
    <t>Klamoš - Štít, č. p. 54</t>
  </si>
  <si>
    <t>Klamoš - Štít, č. ev. 51</t>
  </si>
  <si>
    <t>Klamoš - Štít, č. ev. 52</t>
  </si>
  <si>
    <t>Klamoš - Štít, č. ev. 53</t>
  </si>
  <si>
    <t>Klamoš - Štít, č. ev. 31</t>
  </si>
  <si>
    <t>Klamoš - Štít, č. ev. 49</t>
  </si>
  <si>
    <t>Klamoš - Štít, č. ev. 55</t>
  </si>
  <si>
    <t>Klamoš - Štít, č. p. 56</t>
  </si>
  <si>
    <t>Klamoš - Štít, č. p. 57</t>
  </si>
  <si>
    <t>Kosice, č. p. 1</t>
  </si>
  <si>
    <t>Kosice, č. p. 2</t>
  </si>
  <si>
    <t>Kosice, č. p. 3</t>
  </si>
  <si>
    <t>Kosice, č. p. 4</t>
  </si>
  <si>
    <t>Kosice, č. p. 5</t>
  </si>
  <si>
    <t>Kosice, č. p. 6</t>
  </si>
  <si>
    <t>Kosice, č. p. 7</t>
  </si>
  <si>
    <t>Kosice, č. p. 8</t>
  </si>
  <si>
    <t>Kosice, č. p. 9</t>
  </si>
  <si>
    <t>Kosice, č. p. 10</t>
  </si>
  <si>
    <t>Kosice, č. p. 11</t>
  </si>
  <si>
    <t>Kosice, č. p. 12</t>
  </si>
  <si>
    <t>Kosice, č. p. 13</t>
  </si>
  <si>
    <t>Kosice, č. p. 14</t>
  </si>
  <si>
    <t>Kosice, č. p. 15</t>
  </si>
  <si>
    <t>Kosice, č. p. 16</t>
  </si>
  <si>
    <t>Kosice, č. p. 18</t>
  </si>
  <si>
    <t>Kosice, č. p. 19</t>
  </si>
  <si>
    <t>Kosice, č. p. 20</t>
  </si>
  <si>
    <t>Kosice, č. p. 21</t>
  </si>
  <si>
    <t>Kosice, č. p. 22</t>
  </si>
  <si>
    <t>Kosice, č. p. 23</t>
  </si>
  <si>
    <t>Kosice, č. p. 24</t>
  </si>
  <si>
    <t>Kosice, č. p. 25</t>
  </si>
  <si>
    <t>Kosice, č. p. 26</t>
  </si>
  <si>
    <t>Kosice, č. p. 27</t>
  </si>
  <si>
    <t>Kosice, č. p. 28</t>
  </si>
  <si>
    <t>Kosice, č. p. 29</t>
  </si>
  <si>
    <t>Kosice, č. p. 30</t>
  </si>
  <si>
    <t>Kosice, č. p. 31</t>
  </si>
  <si>
    <t>Kosice, č. p. 32</t>
  </si>
  <si>
    <t>Kosice, č. p. 33</t>
  </si>
  <si>
    <t>Kosice, č. p. 34</t>
  </si>
  <si>
    <t>Kosice, č. p. 35</t>
  </si>
  <si>
    <t>Kosice, č. p. 36</t>
  </si>
  <si>
    <t>Kosice, č. p. 37</t>
  </si>
  <si>
    <t>Kosice, č. p. 38</t>
  </si>
  <si>
    <t>Kosice, č. p. 39</t>
  </si>
  <si>
    <t>Kosice, č. p. 40</t>
  </si>
  <si>
    <t>Kosice, č. p. 41</t>
  </si>
  <si>
    <t>Kosice, č. p. 42</t>
  </si>
  <si>
    <t>Kosice, č. p. 43</t>
  </si>
  <si>
    <t>Kosice, č. p. 44</t>
  </si>
  <si>
    <t>Kosice, č. p. 45</t>
  </si>
  <si>
    <t>Kosice, č. p. 46</t>
  </si>
  <si>
    <t>Kosice, č. p. 47</t>
  </si>
  <si>
    <t>Kosice, č. p. 48</t>
  </si>
  <si>
    <t>Kosice, č. p. 49</t>
  </si>
  <si>
    <t>Kosice, č. p. 50</t>
  </si>
  <si>
    <t>Kosice, č. p. 51</t>
  </si>
  <si>
    <t>Kosice, č. p. 52</t>
  </si>
  <si>
    <t>Kosice, č. p. 53</t>
  </si>
  <si>
    <t>Kosice, č. p. 54</t>
  </si>
  <si>
    <t>Kosice, č. p. 55</t>
  </si>
  <si>
    <t>Kosice, č. p. 56</t>
  </si>
  <si>
    <t>Kosice, č. p. 57</t>
  </si>
  <si>
    <t>Kosice, č. p. 58</t>
  </si>
  <si>
    <t>Kosice, č. p. 59</t>
  </si>
  <si>
    <t>Kosice, č. p. 60</t>
  </si>
  <si>
    <t>Kosice, č. p. 61</t>
  </si>
  <si>
    <t>Kosice, č. p. 62</t>
  </si>
  <si>
    <t>Kosice, č. p. 63</t>
  </si>
  <si>
    <t>Kosice, č. p. 64</t>
  </si>
  <si>
    <t>Kosice, č. p. 65</t>
  </si>
  <si>
    <t>Kosice, č. p. 66</t>
  </si>
  <si>
    <t>Kosice, č. p. 67</t>
  </si>
  <si>
    <t>Kosice, č. p. 68</t>
  </si>
  <si>
    <t>Kosice, č. p. 69</t>
  </si>
  <si>
    <t>Kosice, č. p. 70</t>
  </si>
  <si>
    <t>Kosice, č. p. 71</t>
  </si>
  <si>
    <t>Kosice, č. p. 72</t>
  </si>
  <si>
    <t>Kosice, č. p. 73</t>
  </si>
  <si>
    <t>Kosice, č. p. 74</t>
  </si>
  <si>
    <t>Kosice, č. p. 75</t>
  </si>
  <si>
    <t>Kosice, č. p. 76</t>
  </si>
  <si>
    <t>Kosice, č. p. 77</t>
  </si>
  <si>
    <t>Kosice, č. p. 78</t>
  </si>
  <si>
    <t>Kosice, č. p. 79</t>
  </si>
  <si>
    <t>Kosice, č. p. 80</t>
  </si>
  <si>
    <t>Kosice, č. p. 81</t>
  </si>
  <si>
    <t>Kosice, č. p. 82</t>
  </si>
  <si>
    <t>Kosice, č. p. 83</t>
  </si>
  <si>
    <t>Kosice, č. p. 84</t>
  </si>
  <si>
    <t>Kosice, č. p. 85</t>
  </si>
  <si>
    <t>Kosice, č. p. 86</t>
  </si>
  <si>
    <t>Kosice, č. p. 87</t>
  </si>
  <si>
    <t>Kosice, č. p. 88</t>
  </si>
  <si>
    <t>Kosice, č. p. 89</t>
  </si>
  <si>
    <t>Kosice, č. p. 90</t>
  </si>
  <si>
    <t>Kosice, č. p. 91</t>
  </si>
  <si>
    <t>Kosice, č. p. 92</t>
  </si>
  <si>
    <t>Kosice, č. p. 93</t>
  </si>
  <si>
    <t>Kosice, č. p. 94</t>
  </si>
  <si>
    <t>Kosice, č. p. 95</t>
  </si>
  <si>
    <t>Kosice, č. p. 96</t>
  </si>
  <si>
    <t>Kosice, č. p. 97</t>
  </si>
  <si>
    <t>Kosice, č. p. 98</t>
  </si>
  <si>
    <t>Kosice, č. p. 99</t>
  </si>
  <si>
    <t>Kosice, č. p. 100</t>
  </si>
  <si>
    <t>Kosice, č. p. 101</t>
  </si>
  <si>
    <t>Kosice, č. p. 102</t>
  </si>
  <si>
    <t>Kosice, č. p. 103</t>
  </si>
  <si>
    <t>Kosice, č. p. 104</t>
  </si>
  <si>
    <t>Kosice, č. p. 105</t>
  </si>
  <si>
    <t>Kosice, č. p. 106</t>
  </si>
  <si>
    <t>Kosice, č. p. 107</t>
  </si>
  <si>
    <t>Kosice, č. p. 108</t>
  </si>
  <si>
    <t>Kosice, č. p. 109</t>
  </si>
  <si>
    <t>Kosice, č. p. 110</t>
  </si>
  <si>
    <t>Kosice, č. p. 111</t>
  </si>
  <si>
    <t>Kosice, č. p. 112</t>
  </si>
  <si>
    <t>Kosice, č. p. 113</t>
  </si>
  <si>
    <t>Kosice, č. p. 114</t>
  </si>
  <si>
    <t>Kosice, č. p. 115</t>
  </si>
  <si>
    <t>Kosice, č. p. 116</t>
  </si>
  <si>
    <t>Kosice, č. p. 117</t>
  </si>
  <si>
    <t>Kosice, č. p. 118</t>
  </si>
  <si>
    <t>Kosice, č. ev. 1</t>
  </si>
  <si>
    <t>Kosice, č. p. 119</t>
  </si>
  <si>
    <t>Kosice, č. p. 120</t>
  </si>
  <si>
    <t>Kosice, č. p. 121</t>
  </si>
  <si>
    <t>Kosice, č. p. 122</t>
  </si>
  <si>
    <t>Kosice, č. p. 123</t>
  </si>
  <si>
    <t>Kosice, č. p. 124</t>
  </si>
  <si>
    <t>Kosice, č. p. 125</t>
  </si>
  <si>
    <t>Kosice, č. p. 126</t>
  </si>
  <si>
    <t>Kosice, č. p. 129</t>
  </si>
  <si>
    <t>Kosice, č. p. 130</t>
  </si>
  <si>
    <t>Kosice, č. p. 131</t>
  </si>
  <si>
    <t>Kosice, č. p. 132</t>
  </si>
  <si>
    <t>Kosice, č. p. 133</t>
  </si>
  <si>
    <t>Kosice, č. p. 134</t>
  </si>
  <si>
    <t>Kosice, č. p. 135</t>
  </si>
  <si>
    <t>Kosice, č. p. 136</t>
  </si>
  <si>
    <t>Kosice, č. p. 137</t>
  </si>
  <si>
    <t>Kosice, č. p. 138</t>
  </si>
  <si>
    <t>Kosice, č. p. 139</t>
  </si>
  <si>
    <t>Kosice, č. p. 140</t>
  </si>
  <si>
    <t>Kosice, č. p. 128</t>
  </si>
  <si>
    <t>Kosice, č. p. 127</t>
  </si>
  <si>
    <t>Kosice, č. p. 142</t>
  </si>
  <si>
    <t>Kosice, č. p. 141</t>
  </si>
  <si>
    <t>Kosice, č. p. 143</t>
  </si>
  <si>
    <t>Kosice, č. p. 144</t>
  </si>
  <si>
    <t>Kosice, č. p. 145</t>
  </si>
  <si>
    <t>Kosice, č. p. 146</t>
  </si>
  <si>
    <t>Kosice, č. p. 147</t>
  </si>
  <si>
    <t>Kosice, č. p. 148</t>
  </si>
  <si>
    <t>Kosice, č. p. 149</t>
  </si>
  <si>
    <t>Kosice, č. p. 150</t>
  </si>
  <si>
    <t>Kosice, č. p. 151</t>
  </si>
  <si>
    <t>Kosice, č. p. 152</t>
  </si>
  <si>
    <t>Kosice, č. p. 153</t>
  </si>
  <si>
    <t>Kosice, č. p. 154</t>
  </si>
  <si>
    <t>Kosice, č. p. 155</t>
  </si>
  <si>
    <t>Kosice, č. ev. 2</t>
  </si>
  <si>
    <t>Kosice, č. ev. 3</t>
  </si>
  <si>
    <t>Kosice, č. p. 156</t>
  </si>
  <si>
    <t>Kosice, č. p. 157</t>
  </si>
  <si>
    <t>Kosice, č. p. 160</t>
  </si>
  <si>
    <t>Kosice, č. p. 161</t>
  </si>
  <si>
    <t>Kosičky, č. p. 1</t>
  </si>
  <si>
    <t>Kosičky, č. p. 2</t>
  </si>
  <si>
    <t>Kosičky, č. p. 3</t>
  </si>
  <si>
    <t>Kosičky, č. p. 4</t>
  </si>
  <si>
    <t>Kosičky, č. p. 5</t>
  </si>
  <si>
    <t>Kosičky, č. p. 6</t>
  </si>
  <si>
    <t>Kosičky, č. p. 7</t>
  </si>
  <si>
    <t>Kosičky, č. p. 8</t>
  </si>
  <si>
    <t>Kosičky, č. p. 9</t>
  </si>
  <si>
    <t>Kosičky, č. p. 10</t>
  </si>
  <si>
    <t>Kosičky, č. p. 11</t>
  </si>
  <si>
    <t>Kosičky, č. p. 12</t>
  </si>
  <si>
    <t>Kosičky, č. p. 13</t>
  </si>
  <si>
    <t>Kosičky, č. p. 14</t>
  </si>
  <si>
    <t>Kosičky, č. p. 15</t>
  </si>
  <si>
    <t>Kosičky, č. p. 16</t>
  </si>
  <si>
    <t>Kosičky, č. p. 17</t>
  </si>
  <si>
    <t>Kosičky, č. p. 18</t>
  </si>
  <si>
    <t>Kosičky, č. p. 19</t>
  </si>
  <si>
    <t>Kosičky, č. p. 20</t>
  </si>
  <si>
    <t>Kosičky, č. p. 21</t>
  </si>
  <si>
    <t>Kosičky, č. p. 22</t>
  </si>
  <si>
    <t>Kosičky, č. p. 23</t>
  </si>
  <si>
    <t>Kosičky, č. p. 24</t>
  </si>
  <si>
    <t>Kosičky, č. p. 25</t>
  </si>
  <si>
    <t>Kosičky, č. p. 26</t>
  </si>
  <si>
    <t>Kosičky, č. p. 27</t>
  </si>
  <si>
    <t>Kosičky, č. p. 28</t>
  </si>
  <si>
    <t>Kosičky, č. p. 29</t>
  </si>
  <si>
    <t>Kosičky, č. p. 30</t>
  </si>
  <si>
    <t>Kosičky, č. p. 31</t>
  </si>
  <si>
    <t>Kosičky, č. p. 32</t>
  </si>
  <si>
    <t>Kosičky, č. p. 33</t>
  </si>
  <si>
    <t>Kosičky, č. p. 34</t>
  </si>
  <si>
    <t>Kosičky, č. p. 35</t>
  </si>
  <si>
    <t>Kosičky, č. p. 36</t>
  </si>
  <si>
    <t>Kosičky, č. p. 37</t>
  </si>
  <si>
    <t>Kosičky, č. p. 38</t>
  </si>
  <si>
    <t>Kosičky, č. p. 39</t>
  </si>
  <si>
    <t>Kosičky, č. p. 40</t>
  </si>
  <si>
    <t>Kosičky, č. p. 41</t>
  </si>
  <si>
    <t>Kosičky, č. p. 42</t>
  </si>
  <si>
    <t>Kosičky, č. p. 43</t>
  </si>
  <si>
    <t>Kosičky, č. p. 44</t>
  </si>
  <si>
    <t>Kosičky, č. p. 45</t>
  </si>
  <si>
    <t>Kosičky, č. p. 46</t>
  </si>
  <si>
    <t>Kosičky, č. p. 47</t>
  </si>
  <si>
    <t>Kosičky, č. p. 48</t>
  </si>
  <si>
    <t>Kosičky, č. p. 49</t>
  </si>
  <si>
    <t>Kosičky, č. p. 50</t>
  </si>
  <si>
    <t>Kosičky, č. p. 51</t>
  </si>
  <si>
    <t>Kosičky, č. p. 52</t>
  </si>
  <si>
    <t>Kosičky, č. p. 53</t>
  </si>
  <si>
    <t>Kosičky, č. p. 54</t>
  </si>
  <si>
    <t>Kosičky, č. p. 55</t>
  </si>
  <si>
    <t>Kosičky, č. p. 56</t>
  </si>
  <si>
    <t>Kosičky, č. p. 57</t>
  </si>
  <si>
    <t>Kosičky, č. p. 58</t>
  </si>
  <si>
    <t>Kosičky, č. p. 59</t>
  </si>
  <si>
    <t>Kosičky, č. p. 60</t>
  </si>
  <si>
    <t>Kosičky, č. p. 61</t>
  </si>
  <si>
    <t>Kosičky, č. p. 62</t>
  </si>
  <si>
    <t>Kosičky, č. p. 63</t>
  </si>
  <si>
    <t>Kosičky, č. p. 64</t>
  </si>
  <si>
    <t>Kosičky, č. p. 65</t>
  </si>
  <si>
    <t>Kosičky, č. p. 66</t>
  </si>
  <si>
    <t>Kosičky, č. p. 67</t>
  </si>
  <si>
    <t>Kosičky, č. p. 68</t>
  </si>
  <si>
    <t>Kosičky, č. p. 69</t>
  </si>
  <si>
    <t>Kosičky, č. p. 70</t>
  </si>
  <si>
    <t>Kosičky, č. p. 71</t>
  </si>
  <si>
    <t>Kosičky, č. p. 72</t>
  </si>
  <si>
    <t>Kosičky, č. p. 73</t>
  </si>
  <si>
    <t>Kosičky, č. p. 74</t>
  </si>
  <si>
    <t>Kosičky, č. p. 75</t>
  </si>
  <si>
    <t>Kosičky, č. p. 76</t>
  </si>
  <si>
    <t>Kosičky, č. p. 77</t>
  </si>
  <si>
    <t>Kosičky, č. p. 78</t>
  </si>
  <si>
    <t>Kosičky, č. p. 79</t>
  </si>
  <si>
    <t>Kosičky, č. p. 80</t>
  </si>
  <si>
    <t>Kosičky, č. p. 81</t>
  </si>
  <si>
    <t>Kosičky, č. p. 82</t>
  </si>
  <si>
    <t>Kosičky, č. p. 83</t>
  </si>
  <si>
    <t>Kosičky, č. p. 84</t>
  </si>
  <si>
    <t>Kosičky, č. p. 85</t>
  </si>
  <si>
    <t>Kosičky, č. p. 86</t>
  </si>
  <si>
    <t>Kosičky, č. p. 87</t>
  </si>
  <si>
    <t>Kosičky, č. p. 88</t>
  </si>
  <si>
    <t>Kosičky, č. p. 89</t>
  </si>
  <si>
    <t>Kosičky, č. p. 90</t>
  </si>
  <si>
    <t>Kosičky, č. p. 91</t>
  </si>
  <si>
    <t>Kosičky, č. p. 92</t>
  </si>
  <si>
    <t>Kosičky, č. p. 93</t>
  </si>
  <si>
    <t>Kosičky, č. p. 94</t>
  </si>
  <si>
    <t>Kosičky, č. p. 95</t>
  </si>
  <si>
    <t>Kosičky, č. p. 96</t>
  </si>
  <si>
    <t>Kosičky, č. p. 97</t>
  </si>
  <si>
    <t>Kosičky, č. p. 98</t>
  </si>
  <si>
    <t>Kosičky, č. p. 99</t>
  </si>
  <si>
    <t>Kosičky, č. p. 100</t>
  </si>
  <si>
    <t>Kosičky, č. p. 101</t>
  </si>
  <si>
    <t>Kosičky, č. p. 102</t>
  </si>
  <si>
    <t>Kosičky, č. p. 103</t>
  </si>
  <si>
    <t>Kosičky, č. p. 104</t>
  </si>
  <si>
    <t>Kosičky, č. p. 105</t>
  </si>
  <si>
    <t>Kosičky, č. p. 106</t>
  </si>
  <si>
    <t>Kosičky, č. p. 107</t>
  </si>
  <si>
    <t>Kosičky, č. p. 108</t>
  </si>
  <si>
    <t>Kosičky, č. p. 109</t>
  </si>
  <si>
    <t>Kosičky, č. p. 110</t>
  </si>
  <si>
    <t>Kosičky, č. p. 111</t>
  </si>
  <si>
    <t>Kosičky, č. p. 112</t>
  </si>
  <si>
    <t>Kosičky, č. p. 113</t>
  </si>
  <si>
    <t>Kosičky, č. p. 114</t>
  </si>
  <si>
    <t>Kosičky, č. p. 115</t>
  </si>
  <si>
    <t>Kosičky, č. p. 116</t>
  </si>
  <si>
    <t>Kosičky, č. p. 117</t>
  </si>
  <si>
    <t>Kosičky, č. p. 118</t>
  </si>
  <si>
    <t>Kosičky, č. p. 119</t>
  </si>
  <si>
    <t>Kosičky, č. p. 120</t>
  </si>
  <si>
    <t>Kosičky, č. p. 121</t>
  </si>
  <si>
    <t>Kosičky, č. p. 123</t>
  </si>
  <si>
    <t>Kosičky, č. p. 122</t>
  </si>
  <si>
    <t>Kosičky, č. p. 124</t>
  </si>
  <si>
    <t>Kosičky, č. p. 128</t>
  </si>
  <si>
    <t>Kosičky, č. p. 125</t>
  </si>
  <si>
    <t>Kosičky, č. p. 129</t>
  </si>
  <si>
    <t>Kosičky, č. p. 127</t>
  </si>
  <si>
    <t>Kosičky, č. p. 126</t>
  </si>
  <si>
    <t>Kosičky, č. p. 130</t>
  </si>
  <si>
    <t>Kosičky, č. p. 131</t>
  </si>
  <si>
    <t>Kosičky, č. p. 132</t>
  </si>
  <si>
    <t>Kratonohy - Michnovka, č. p. 1</t>
  </si>
  <si>
    <t>Kratonohy - Michnovka, č. p. 2</t>
  </si>
  <si>
    <t>Kratonohy - Michnovka, č. p. 3</t>
  </si>
  <si>
    <t>Kratonohy - Michnovka, č. p. 5</t>
  </si>
  <si>
    <t>Kratonohy - Michnovka, č. p. 6</t>
  </si>
  <si>
    <t>Kratonohy - Michnovka, č. p. 7</t>
  </si>
  <si>
    <t>Kratonohy - Michnovka, č. p. 8</t>
  </si>
  <si>
    <t>Kratonohy - Michnovka, č. p. 9</t>
  </si>
  <si>
    <t>Kratonohy - Michnovka, č. p. 10</t>
  </si>
  <si>
    <t>Kratonohy - Michnovka, č. p. 11</t>
  </si>
  <si>
    <t>Kratonohy - Michnovka, č. p. 12</t>
  </si>
  <si>
    <t>Kratonohy - Michnovka, č. p. 13</t>
  </si>
  <si>
    <t>Kratonohy - Michnovka, č. p. 14</t>
  </si>
  <si>
    <t>Kratonohy - Michnovka, č. p. 15</t>
  </si>
  <si>
    <t>Kratonohy - Michnovka, č. p. 16</t>
  </si>
  <si>
    <t>Kratonohy - Michnovka, č. p. 17</t>
  </si>
  <si>
    <t>Kratonohy - Michnovka, č. p. 18</t>
  </si>
  <si>
    <t>Kratonohy - Michnovka, č. p. 19</t>
  </si>
  <si>
    <t>Kratonohy - Michnovka, č. p. 21</t>
  </si>
  <si>
    <t>Kratonohy - Michnovka, č. p. 22</t>
  </si>
  <si>
    <t>Kratonohy - Michnovka, č. p. 23</t>
  </si>
  <si>
    <t>Kratonohy - Michnovka, č. p. 24</t>
  </si>
  <si>
    <t>Kratonohy - Michnovka, č. p. 25</t>
  </si>
  <si>
    <t>Kratonohy - Michnovka, č. p. 26</t>
  </si>
  <si>
    <t>Kratonohy - Michnovka, č. p. 27</t>
  </si>
  <si>
    <t>Kratonohy - Michnovka, č. p. 28</t>
  </si>
  <si>
    <t>Kratonohy - Michnovka, č. p. 29</t>
  </si>
  <si>
    <t>Kratonohy - Michnovka, č. p. 30</t>
  </si>
  <si>
    <t>Kratonohy - Michnovka, č. p. 31</t>
  </si>
  <si>
    <t>Kratonohy - Michnovka, č. p. 32</t>
  </si>
  <si>
    <t>Kratonohy - Michnovka, č. p. 33</t>
  </si>
  <si>
    <t>Kratonohy - Michnovka, č. p. 34</t>
  </si>
  <si>
    <t>Kratonohy - Michnovka, č. p. 35</t>
  </si>
  <si>
    <t>Kratonohy - Michnovka, č. p. 36</t>
  </si>
  <si>
    <t>Kratonohy - Michnovka, č. p. 37</t>
  </si>
  <si>
    <t>Kratonohy - Michnovka, č. p. 38</t>
  </si>
  <si>
    <t>Kratonohy - Michnovka, č. p. 39</t>
  </si>
  <si>
    <t>Kratonohy - Michnovka, č. p. 40</t>
  </si>
  <si>
    <t>Kratonohy - Michnovka, č. p. 42</t>
  </si>
  <si>
    <t>Kratonohy - Michnovka, č. p. 43</t>
  </si>
  <si>
    <t>Kunčice, č. p. 1</t>
  </si>
  <si>
    <t>Kunčice, č. p. 2</t>
  </si>
  <si>
    <t>Kunčice, č. p. 3</t>
  </si>
  <si>
    <t>Kunčice, č. p. 4</t>
  </si>
  <si>
    <t>Kunčice, č. p. 5</t>
  </si>
  <si>
    <t>Kunčice, č. p. 6</t>
  </si>
  <si>
    <t>Kunčice, č. p. 7</t>
  </si>
  <si>
    <t>Kunčice, č. p. 8</t>
  </si>
  <si>
    <t>Kunčice, č. p. 9</t>
  </si>
  <si>
    <t>Kunčice, č. p. 10</t>
  </si>
  <si>
    <t>Kunčice, č. p. 11</t>
  </si>
  <si>
    <t>Kunčice, č. p. 12</t>
  </si>
  <si>
    <t>Kunčice, č. p. 13</t>
  </si>
  <si>
    <t>Kunčice, č. p. 14</t>
  </si>
  <si>
    <t>Kunčice, č. p. 15</t>
  </si>
  <si>
    <t>Kunčice, č. p. 16</t>
  </si>
  <si>
    <t>Kunčice, č. p. 17</t>
  </si>
  <si>
    <t>Kunčice, č. p. 18</t>
  </si>
  <si>
    <t>Kunčice, č. p. 19</t>
  </si>
  <si>
    <t>Kunčice, č. p. 20</t>
  </si>
  <si>
    <t>Kunčice, č. p. 21</t>
  </si>
  <si>
    <t>Kunčice, č. p. 22</t>
  </si>
  <si>
    <t>Kunčice, č. p. 23</t>
  </si>
  <si>
    <t>Kunčice, č. p. 24</t>
  </si>
  <si>
    <t>Kunčice, č. p. 25</t>
  </si>
  <si>
    <t>Kunčice, č. p. 26</t>
  </si>
  <si>
    <t>Kunčice, č. p. 28</t>
  </si>
  <si>
    <t>Kunčice, č. p. 29</t>
  </si>
  <si>
    <t>Kunčice, č. p. 30</t>
  </si>
  <si>
    <t>Kunčice, č. p. 31</t>
  </si>
  <si>
    <t>Kunčice, č. p. 32</t>
  </si>
  <si>
    <t>Kunčice, č. p. 33</t>
  </si>
  <si>
    <t>Kunčice, č. p. 34</t>
  </si>
  <si>
    <t>Kunčice, č. p. 35</t>
  </si>
  <si>
    <t>Kunčice, č. p. 36</t>
  </si>
  <si>
    <t>Kunčice, č. p. 37</t>
  </si>
  <si>
    <t>Kunčice, č. p. 38</t>
  </si>
  <si>
    <t>Kunčice, č. p. 39</t>
  </si>
  <si>
    <t>Kunčice, č. p. 40</t>
  </si>
  <si>
    <t>Kunčice, č. p. 41</t>
  </si>
  <si>
    <t>Kunčice, č. p. 42</t>
  </si>
  <si>
    <t>Kunčice, č. p. 44</t>
  </si>
  <si>
    <t>Kunčice, č. p. 45</t>
  </si>
  <si>
    <t>Kunčice, č. p. 46</t>
  </si>
  <si>
    <t>Kunčice, č. p. 47</t>
  </si>
  <si>
    <t>Kunčice, č. p. 48</t>
  </si>
  <si>
    <t>Kunčice, č. p. 49</t>
  </si>
  <si>
    <t>Kunčice, č. p. 50</t>
  </si>
  <si>
    <t>Kunčice, č. p. 51</t>
  </si>
  <si>
    <t>Kunčice, č. p. 52</t>
  </si>
  <si>
    <t>Kunčice, č. p. 53</t>
  </si>
  <si>
    <t>Kunčice, č. p. 54</t>
  </si>
  <si>
    <t>Kunčice, č. p. 55</t>
  </si>
  <si>
    <t>Kunčice, č. p. 56</t>
  </si>
  <si>
    <t>Kunčice, č. p. 57</t>
  </si>
  <si>
    <t>Kunčice, č. p. 58</t>
  </si>
  <si>
    <t>Kunčice, č. p. 59</t>
  </si>
  <si>
    <t>Kunčice, č. p. 60</t>
  </si>
  <si>
    <t>Kunčice, č. p. 61</t>
  </si>
  <si>
    <t>Kunčice, č. p. 62</t>
  </si>
  <si>
    <t>Kunčice, č. p. 63</t>
  </si>
  <si>
    <t>Kunčice, č. p. 64</t>
  </si>
  <si>
    <t>Kunčice, č. p. 65</t>
  </si>
  <si>
    <t>Kunčice, č. p. 66</t>
  </si>
  <si>
    <t>Kunčice, č. p. 67</t>
  </si>
  <si>
    <t>Kunčice, č. p. 68</t>
  </si>
  <si>
    <t>Kunčice, č. p. 69</t>
  </si>
  <si>
    <t>Kunčice, č. p. 70</t>
  </si>
  <si>
    <t>Kunčice, č. p. 71</t>
  </si>
  <si>
    <t>Kunčice, č. p. 72</t>
  </si>
  <si>
    <t>Kunčice, č. p. 73</t>
  </si>
  <si>
    <t>Kunčice, č. p. 74</t>
  </si>
  <si>
    <t>Kunčice, č. p. 75</t>
  </si>
  <si>
    <t>Kunčice, č. p. 76</t>
  </si>
  <si>
    <t>Kunčice, č. p. 77</t>
  </si>
  <si>
    <t>Kunčice, č. p. 78</t>
  </si>
  <si>
    <t>Kunčice, č. p. 79</t>
  </si>
  <si>
    <t>Kunčice, č. p. 80</t>
  </si>
  <si>
    <t>Kunčice, č. p. 81</t>
  </si>
  <si>
    <t>Kunčice, č. p. 82</t>
  </si>
  <si>
    <t>Kunčice, č. p. 84</t>
  </si>
  <si>
    <t>Kunčice, č. p. 85</t>
  </si>
  <si>
    <t>Kunčice, č. p. 86</t>
  </si>
  <si>
    <t>Kunčice, č. p. 87</t>
  </si>
  <si>
    <t>Kunčice, č. p. 88</t>
  </si>
  <si>
    <t>Kunčice, č. p. 90</t>
  </si>
  <si>
    <t>Kunčice, č. p. 91</t>
  </si>
  <si>
    <t>Kunčice, č. p. 92</t>
  </si>
  <si>
    <t>Kunčice, č. p. 93</t>
  </si>
  <si>
    <t>Kunčice, č. p. 94</t>
  </si>
  <si>
    <t>Kunčice, č. p. 95</t>
  </si>
  <si>
    <t>Kunčice, č. p. 99</t>
  </si>
  <si>
    <t>Kunčice, č. p. 100</t>
  </si>
  <si>
    <t>Kunčice, č. p. 101</t>
  </si>
  <si>
    <t>Kunčice, č. p. 102</t>
  </si>
  <si>
    <t>Kunčice, č. p. 103</t>
  </si>
  <si>
    <t>Kunčice, č. p. 104</t>
  </si>
  <si>
    <t>Kunčice, č. p. 105</t>
  </si>
  <si>
    <t>Kunčice, č. p. 107</t>
  </si>
  <si>
    <t>Kunčice, č. p. 108</t>
  </si>
  <si>
    <t>Kunčice, č. ev. 83</t>
  </si>
  <si>
    <t>Kunčice, č. ev. 96</t>
  </si>
  <si>
    <t>Kunčice, č. ev. 98</t>
  </si>
  <si>
    <t>Kunčice, č. ev. 201</t>
  </si>
  <si>
    <t>Kunčice, č. ev. 202</t>
  </si>
  <si>
    <t>Kunčice, č. ev. 203</t>
  </si>
  <si>
    <t>Kunčice, č. ev. 204</t>
  </si>
  <si>
    <t>Kunčice, č. ev. 205</t>
  </si>
  <si>
    <t>Kunčice, č. ev. 206</t>
  </si>
  <si>
    <t>Kunčice, č. ev. 207</t>
  </si>
  <si>
    <t>Kunčice, č. ev. 208</t>
  </si>
  <si>
    <t>Kunčice, č. ev. 209</t>
  </si>
  <si>
    <t>Kunčice, č. ev. 210</t>
  </si>
  <si>
    <t>Kunčice, č. ev. 211</t>
  </si>
  <si>
    <t>Kunčice, č. ev. 212</t>
  </si>
  <si>
    <t>Kunčice, č. p. 113</t>
  </si>
  <si>
    <t>Kunčice, č. p. 112</t>
  </si>
  <si>
    <t>Kunčice, č. p. 109</t>
  </si>
  <si>
    <t>Kunčice, č. p. 96</t>
  </si>
  <si>
    <t>Kunčice, č. p. 98</t>
  </si>
  <si>
    <t>Kunčice, č. p. 115</t>
  </si>
  <si>
    <t>Kunčice, č. p. 126</t>
  </si>
  <si>
    <t>Kunčice, č. ev. 99</t>
  </si>
  <si>
    <t>Kunčice, č. ev. 213</t>
  </si>
  <si>
    <t>Kunčice, č. ev. 214</t>
  </si>
  <si>
    <t>Kunčice, č. ev. 224</t>
  </si>
  <si>
    <t>Kunčice, č. ev. 216</t>
  </si>
  <si>
    <t>Kunčice, č. ev. 219</t>
  </si>
  <si>
    <t>Kunčice, č. ev. 215</t>
  </si>
  <si>
    <t>Kunčice, č. p. 120</t>
  </si>
  <si>
    <t>Kunčice, č. p. 116</t>
  </si>
  <si>
    <t>Kunčice, č. p. 117</t>
  </si>
  <si>
    <t>Kunčice, č. p. 119</t>
  </si>
  <si>
    <t>Kunčice, č. p. 123</t>
  </si>
  <si>
    <t>Kunčice, č. p. 133</t>
  </si>
  <si>
    <t>Kunčice, č. p. 143</t>
  </si>
  <si>
    <t>Kunčice, č. p. 140</t>
  </si>
  <si>
    <t>Kunčice, č. p. 111</t>
  </si>
  <si>
    <t>Kunčice, č. p. 131</t>
  </si>
  <si>
    <t>Kunčice, č. p. 125</t>
  </si>
  <si>
    <t>Kunčice, č. p. 110</t>
  </si>
  <si>
    <t>Kunčice, č. p. 144</t>
  </si>
  <si>
    <t>Kunčice, č. p. 142</t>
  </si>
  <si>
    <t>Kunčice, č. p. 138</t>
  </si>
  <si>
    <t>Kunčice, č. p. 137</t>
  </si>
  <si>
    <t>Kunčice, č. p. 130</t>
  </si>
  <si>
    <t>Kunčice, č. p. 135</t>
  </si>
  <si>
    <t>Kunčice, č. p. 122</t>
  </si>
  <si>
    <t>Kunčice, č. p. 121</t>
  </si>
  <si>
    <t>Kunčice, č. p. 114</t>
  </si>
  <si>
    <t>Kunčice, č. ev. 217</t>
  </si>
  <si>
    <t>Kunčice, č. ev. 226</t>
  </si>
  <si>
    <t>Kunčice, č. ev. 227</t>
  </si>
  <si>
    <t>Kunčice, č. ev. 228</t>
  </si>
  <si>
    <t>Kunčice, č. ev. 229</t>
  </si>
  <si>
    <t>Kunčice, č. ev. 230</t>
  </si>
  <si>
    <t>Kunčice, č. p. 83</t>
  </si>
  <si>
    <t>Kunčice, č. ev. 218</t>
  </si>
  <si>
    <t>Kunčice, č. ev. 220</t>
  </si>
  <si>
    <t>Kunčice, č. ev. 221</t>
  </si>
  <si>
    <t>Kunčice, č. ev. 222</t>
  </si>
  <si>
    <t>Kunčice, č. ev. 223</t>
  </si>
  <si>
    <t>Kunčice, č. ev. 97</t>
  </si>
  <si>
    <t>Kunčice, č. ev. 225</t>
  </si>
  <si>
    <t>Kunčice, č. ev. 323</t>
  </si>
  <si>
    <t>Kunčice, č. p. 145</t>
  </si>
  <si>
    <t>Kunčice, č. p. 127</t>
  </si>
  <si>
    <t>Kunčice, č. p. 128</t>
  </si>
  <si>
    <t>Kunčice, č. p. 149</t>
  </si>
  <si>
    <t>Kunčice, č. p. 134</t>
  </si>
  <si>
    <t>Kunčice, č. p. 124</t>
  </si>
  <si>
    <t>Kunčice, č. p. 148</t>
  </si>
  <si>
    <t>Kunčice, č. p. 129</t>
  </si>
  <si>
    <t>Kunčice, č. p. 146</t>
  </si>
  <si>
    <t>Kunčice, č. p. 132</t>
  </si>
  <si>
    <t>Kunčice, č. p. 136</t>
  </si>
  <si>
    <t>Kunčice, č. ev. 231</t>
  </si>
  <si>
    <t>Kunčice, č. p. 152</t>
  </si>
  <si>
    <t>Kunčice, č. p. 118</t>
  </si>
  <si>
    <t>Kunčice, č. p. 150</t>
  </si>
  <si>
    <t>Lhota pod Libčany - Hubenice, č. p. 1</t>
  </si>
  <si>
    <t>Lhota pod Libčany - Hubenice, č. p. 2</t>
  </si>
  <si>
    <t>Lhota pod Libčany - Hubenice, č. p. 3</t>
  </si>
  <si>
    <t>Lhota pod Libčany - Hubenice, č. p. 4</t>
  </si>
  <si>
    <t>Lhota pod Libčany - Hubenice, č. p. 5</t>
  </si>
  <si>
    <t>Lhota pod Libčany - Hubenice, č. p. 6</t>
  </si>
  <si>
    <t>Lhota pod Libčany - Hubenice, č. p. 7</t>
  </si>
  <si>
    <t>Lhota pod Libčany - Hubenice, č. p. 9</t>
  </si>
  <si>
    <t>Lhota pod Libčany - Hubenice, č. p. 10</t>
  </si>
  <si>
    <t>Lhota pod Libčany - Hubenice, č. p. 11</t>
  </si>
  <si>
    <t>Lhota pod Libčany - Hubenice, č. p. 12</t>
  </si>
  <si>
    <t>Lhota pod Libčany - Hubenice, č. p. 13</t>
  </si>
  <si>
    <t>Lhota pod Libčany - Hubenice, č. p. 14</t>
  </si>
  <si>
    <t>Lhota pod Libčany - Hubenice, č. p. 15</t>
  </si>
  <si>
    <t>Lhota pod Libčany - Hubenice, č. p. 16</t>
  </si>
  <si>
    <t>Lhota pod Libčany - Hubenice, č. p. 19</t>
  </si>
  <si>
    <t>Lhota pod Libčany - Hubenice, č. p. 20</t>
  </si>
  <si>
    <t>Lhota pod Libčany - Hubenice, č. p. 22</t>
  </si>
  <si>
    <t>Lhota pod Libčany - Hubenice, č. p. 24</t>
  </si>
  <si>
    <t>Lhota pod Libčany - Hubenice, č. p. 25</t>
  </si>
  <si>
    <t>Lhota pod Libčany - Hubenice, č. p. 26</t>
  </si>
  <si>
    <t>Lhota pod Libčany - Hubenice, č. p. 27</t>
  </si>
  <si>
    <t>Lhota pod Libčany - Hubenice, č. p. 28</t>
  </si>
  <si>
    <t>Lhota pod Libčany - Hubenice, č. p. 17</t>
  </si>
  <si>
    <t>Lhota pod Libčany - Hubenice, č. p. 32</t>
  </si>
  <si>
    <t>Lhota pod Libčany - Hubenice, č. p. 33</t>
  </si>
  <si>
    <t>Lhota pod Libčany - Hubenice, č. p. 18</t>
  </si>
  <si>
    <t>Lhota pod Libčany - Hubenice, č. p. 21</t>
  </si>
  <si>
    <t>Lhota pod Libčany - Hubenice, č. p. 23</t>
  </si>
  <si>
    <t>Lhota pod Libčany - Hubenice, č. p. 31</t>
  </si>
  <si>
    <t>Lhota pod Libčany - Hubenice, č. p. 29</t>
  </si>
  <si>
    <t>Lhota pod Libčany - Hubenice, č. p. 8</t>
  </si>
  <si>
    <t>Lhota pod Libčany - Hubenice, č. p. 30</t>
  </si>
  <si>
    <t>Lhota pod Libčany - Hubenice, č. p. 49</t>
  </si>
  <si>
    <t>Lhota pod Libčany - Hubenice, č. p. 34</t>
  </si>
  <si>
    <t>Libčany - Želí, č. p. 2</t>
  </si>
  <si>
    <t>Libčany - Želí, č. p. 3</t>
  </si>
  <si>
    <t>Libčany - Želí, č. p. 4</t>
  </si>
  <si>
    <t>Libčany - Želí, č. p. 5</t>
  </si>
  <si>
    <t>Libčany - Želí, č. p. 6</t>
  </si>
  <si>
    <t>Libčany - Želí, č. p. 8</t>
  </si>
  <si>
    <t>Libčany - Želí, č. p. 9</t>
  </si>
  <si>
    <t>Libčany - Želí, č. p. 10</t>
  </si>
  <si>
    <t>Libčany - Želí, č. p. 11</t>
  </si>
  <si>
    <t>Libčany - Želí, č. p. 12</t>
  </si>
  <si>
    <t>Libčany - Želí, č. p. 13</t>
  </si>
  <si>
    <t>Libčany - Želí, č. p. 14</t>
  </si>
  <si>
    <t>Libčany - Želí, č. p. 15</t>
  </si>
  <si>
    <t>Libčany - Želí, č. p. 16</t>
  </si>
  <si>
    <t>Libčany - Želí, č. p. 17</t>
  </si>
  <si>
    <t>Libčany - Želí, č. p. 18</t>
  </si>
  <si>
    <t>Libčany - Želí, č. p. 19</t>
  </si>
  <si>
    <t>Libčany - Želí, č. p. 21</t>
  </si>
  <si>
    <t>Libčany - Želí, č. p. 22</t>
  </si>
  <si>
    <t>Libčany - Želí, č. p. 24</t>
  </si>
  <si>
    <t>Libčany - Želí, č. p. 26</t>
  </si>
  <si>
    <t>Libčany - Želí, č. p. 25</t>
  </si>
  <si>
    <t>Libčany - Želí, č. p. 7</t>
  </si>
  <si>
    <t>Libčany - Želí, č. p. 28</t>
  </si>
  <si>
    <t>Libčany - Želí, č. p. 29</t>
  </si>
  <si>
    <t>Libčany - Želí, č. p. 30</t>
  </si>
  <si>
    <t>Libčany - Želí, č. p. 31</t>
  </si>
  <si>
    <t>Libčany - Želí, č. p. 32</t>
  </si>
  <si>
    <t>Libčany - Želí, č. p. 1</t>
  </si>
  <si>
    <t>Libčany - Želí, č. p. 27</t>
  </si>
  <si>
    <t>Libčany - Želí, č. p. 33</t>
  </si>
  <si>
    <t>Lišice, č. p. 1</t>
  </si>
  <si>
    <t>Lišice, č. p. 2</t>
  </si>
  <si>
    <t>Lišice, č. p. 3</t>
  </si>
  <si>
    <t>Lišice, č. p. 4</t>
  </si>
  <si>
    <t>Lišice, č. p. 5</t>
  </si>
  <si>
    <t>Lišice, č. p. 6</t>
  </si>
  <si>
    <t>Lišice, č. p. 7</t>
  </si>
  <si>
    <t>Lišice, č. p. 8</t>
  </si>
  <si>
    <t>Lišice, č. p. 9</t>
  </si>
  <si>
    <t>Lišice, č. p. 10</t>
  </si>
  <si>
    <t>Lišice, č. p. 11</t>
  </si>
  <si>
    <t>Lišice, č. p. 12</t>
  </si>
  <si>
    <t>Lišice, č. p. 13</t>
  </si>
  <si>
    <t>Lišice, č. p. 14</t>
  </si>
  <si>
    <t>Lišice, č. p. 15</t>
  </si>
  <si>
    <t>Lišice, č. p. 16</t>
  </si>
  <si>
    <t>Lišice, č. p. 17</t>
  </si>
  <si>
    <t>Lišice, č. p. 18</t>
  </si>
  <si>
    <t>Lišice, č. p. 19</t>
  </si>
  <si>
    <t>Lišice, č. p. 20</t>
  </si>
  <si>
    <t>Lišice, č. p. 21</t>
  </si>
  <si>
    <t>Lišice, č. p. 22</t>
  </si>
  <si>
    <t>Lišice, č. p. 23</t>
  </si>
  <si>
    <t>Lišice, č. p. 24</t>
  </si>
  <si>
    <t>Lišice, č. p. 25</t>
  </si>
  <si>
    <t>Lišice, č. p. 26</t>
  </si>
  <si>
    <t>Lišice, č. p. 27</t>
  </si>
  <si>
    <t>Lišice, č. p. 28</t>
  </si>
  <si>
    <t>Lišice, č. p. 29</t>
  </si>
  <si>
    <t>Lišice, č. p. 30</t>
  </si>
  <si>
    <t>Lišice, č. p. 31</t>
  </si>
  <si>
    <t>Lišice, č. p. 45</t>
  </si>
  <si>
    <t>Lišice, č. p. 46</t>
  </si>
  <si>
    <t>Lišice, č. p. 52</t>
  </si>
  <si>
    <t>Lišice, č. p. 53</t>
  </si>
  <si>
    <t>Lišice, č. p. 54</t>
  </si>
  <si>
    <t>Lišice, č. p. 55</t>
  </si>
  <si>
    <t>Lišice, č. p. 64</t>
  </si>
  <si>
    <t>Lišice, č. p. 65</t>
  </si>
  <si>
    <t>Lišice, č. p. 66</t>
  </si>
  <si>
    <t>Lišice, č. p. 67</t>
  </si>
  <si>
    <t>Lišice, č. p. 68</t>
  </si>
  <si>
    <t>Lišice, č. p. 69</t>
  </si>
  <si>
    <t>Lišice, č. p. 70</t>
  </si>
  <si>
    <t>Lišice, č. p. 71</t>
  </si>
  <si>
    <t>Lišice, č. p. 72</t>
  </si>
  <si>
    <t>Lišice, č. p. 73</t>
  </si>
  <si>
    <t>Lišice, č. p. 74</t>
  </si>
  <si>
    <t>Lišice, č. p. 75</t>
  </si>
  <si>
    <t>Lišice, č. p. 76</t>
  </si>
  <si>
    <t>Lišice, č. p. 77</t>
  </si>
  <si>
    <t>Lišice, č. p. 78</t>
  </si>
  <si>
    <t>Lišice, č. p. 79</t>
  </si>
  <si>
    <t>Lišice, č. p. 80</t>
  </si>
  <si>
    <t>Lišice, č. p. 81</t>
  </si>
  <si>
    <t>Lišice, č. p. 82</t>
  </si>
  <si>
    <t>Lišice, č. p. 83</t>
  </si>
  <si>
    <t>Lišice, č. p. 84</t>
  </si>
  <si>
    <t>Lišice, č. p. 85</t>
  </si>
  <si>
    <t>Lišice, č. p. 86</t>
  </si>
  <si>
    <t>Lišice, č. p. 87</t>
  </si>
  <si>
    <t>Lišice, č. p. 88</t>
  </si>
  <si>
    <t>Lišice, č. p. 89</t>
  </si>
  <si>
    <t>Lišice, č. p. 90</t>
  </si>
  <si>
    <t>Lišice, č. p. 91</t>
  </si>
  <si>
    <t>Lišice, č. p. 97</t>
  </si>
  <si>
    <t>Lišice, č. p. 98</t>
  </si>
  <si>
    <t>Lišice, č. p. 99</t>
  </si>
  <si>
    <t>Lišice, č. p. 100</t>
  </si>
  <si>
    <t>Lišice, č. p. 101</t>
  </si>
  <si>
    <t>Lišice, č. p. 102</t>
  </si>
  <si>
    <t>Lišice, č. p. 103</t>
  </si>
  <si>
    <t>Lišice, č. p. 104</t>
  </si>
  <si>
    <t>Lišice, č. p. 107</t>
  </si>
  <si>
    <t>Lišice, č. p. 108</t>
  </si>
  <si>
    <t>Lišice, č. p. 109</t>
  </si>
  <si>
    <t>Lišice, č. p. 110</t>
  </si>
  <si>
    <t>Lišice, č. p. 111</t>
  </si>
  <si>
    <t>Lišice, č. p. 112</t>
  </si>
  <si>
    <t>Lišice, č. p. 113</t>
  </si>
  <si>
    <t>Lišice, č. p. 116</t>
  </si>
  <si>
    <t>Lišice, č. ev. 2</t>
  </si>
  <si>
    <t>Lišice, č. ev. 1</t>
  </si>
  <si>
    <t>Lišice, č. p. 115</t>
  </si>
  <si>
    <t>Lišice, č. ev. 3</t>
  </si>
  <si>
    <t>Lišice, č. p. 114</t>
  </si>
  <si>
    <t>Lišice, č. p. 117</t>
  </si>
  <si>
    <t>Lišice, č. p. 119</t>
  </si>
  <si>
    <t>Lišice, č. p. 118</t>
  </si>
  <si>
    <t>Lišice, č. p. 120</t>
  </si>
  <si>
    <t>Lišice, č. p. 121</t>
  </si>
  <si>
    <t>Lišice, č. p. 122</t>
  </si>
  <si>
    <t>Lišice, č. p. 123</t>
  </si>
  <si>
    <t>Lišice, č. p. 124</t>
  </si>
  <si>
    <t>Lišice, č. ev. 6</t>
  </si>
  <si>
    <t>Lišice, č. p. 125</t>
  </si>
  <si>
    <t>Lišice, č. p. 126</t>
  </si>
  <si>
    <t>Lišice, č. p. 127</t>
  </si>
  <si>
    <t>Lišice, č. p. 32</t>
  </si>
  <si>
    <t>Lišice, č. p. 33</t>
  </si>
  <si>
    <t>Lišice, č. p. 34</t>
  </si>
  <si>
    <t>Lišice, č. p. 35</t>
  </si>
  <si>
    <t>Lišice, č. p. 36</t>
  </si>
  <si>
    <t>Lišice, č. p. 37</t>
  </si>
  <si>
    <t>Lišice, č. p. 38</t>
  </si>
  <si>
    <t>Lišice, č. p. 39</t>
  </si>
  <si>
    <t>Lišice, č. p. 40</t>
  </si>
  <si>
    <t>Lišice, č. p. 41</t>
  </si>
  <si>
    <t>Lišice, č. p. 42</t>
  </si>
  <si>
    <t>Lišice, č. p. 43</t>
  </si>
  <si>
    <t>Lišice, č. p. 44</t>
  </si>
  <si>
    <t>Lišice, č. p. 47</t>
  </si>
  <si>
    <t>Lišice, č. p. 48</t>
  </si>
  <si>
    <t>Lišice, č. p. 49</t>
  </si>
  <si>
    <t>Lišice, č. p. 50</t>
  </si>
  <si>
    <t>Lišice, č. p. 51</t>
  </si>
  <si>
    <t>Lišice, č. p. 56</t>
  </si>
  <si>
    <t>Lišice, č. p. 57</t>
  </si>
  <si>
    <t>Lišice, č. p. 58</t>
  </si>
  <si>
    <t>Lišice, č. p. 59</t>
  </si>
  <si>
    <t>Lišice, č. p. 60</t>
  </si>
  <si>
    <t>Lišice, č. p. 61</t>
  </si>
  <si>
    <t>Lišice, č. p. 62</t>
  </si>
  <si>
    <t>Lišice, č. p. 63</t>
  </si>
  <si>
    <t>Lišice, č. p. 92</t>
  </si>
  <si>
    <t>Lišice, č. p. 93</t>
  </si>
  <si>
    <t>Lišice, č. p. 94</t>
  </si>
  <si>
    <t>Lišice, č. p. 95</t>
  </si>
  <si>
    <t>Lišice, č. p. 96</t>
  </si>
  <si>
    <t>Lišice, č. p. 105</t>
  </si>
  <si>
    <t>Lišice, č. p. 106</t>
  </si>
  <si>
    <t>Lovčice, č. p. 1</t>
  </si>
  <si>
    <t>Lovčice, č. p. 2</t>
  </si>
  <si>
    <t>Lovčice, č. p. 3</t>
  </si>
  <si>
    <t>Lovčice, č. p. 4</t>
  </si>
  <si>
    <t>Lovčice, č. p. 5</t>
  </si>
  <si>
    <t>Lovčice, č. p. 6</t>
  </si>
  <si>
    <t>Lovčice, č. p. 7</t>
  </si>
  <si>
    <t>Lovčice, č. p. 8</t>
  </si>
  <si>
    <t>Lovčice, č. p. 9</t>
  </si>
  <si>
    <t>Lovčice, č. p. 10</t>
  </si>
  <si>
    <t>Lovčice, č. p. 11</t>
  </si>
  <si>
    <t>Lovčice, č. p. 12</t>
  </si>
  <si>
    <t>Lovčice, č. p. 13</t>
  </si>
  <si>
    <t>Lovčice, č. p. 14</t>
  </si>
  <si>
    <t>Lovčice, č. p. 16</t>
  </si>
  <si>
    <t>Lovčice, č. p. 17</t>
  </si>
  <si>
    <t>Lovčice, č. p. 18</t>
  </si>
  <si>
    <t>Lovčice, č. p. 19</t>
  </si>
  <si>
    <t>Lovčice, č. p. 20</t>
  </si>
  <si>
    <t>Lovčice, č. p. 21</t>
  </si>
  <si>
    <t>Lovčice, č. p. 22</t>
  </si>
  <si>
    <t>Lovčice, č. p. 25</t>
  </si>
  <si>
    <t>Lovčice, č. p. 26</t>
  </si>
  <si>
    <t>Lovčice, č. p. 27</t>
  </si>
  <si>
    <t>Lovčice, č. p. 28</t>
  </si>
  <si>
    <t>Lovčice, č. p. 29</t>
  </si>
  <si>
    <t>Lovčice, č. p. 30</t>
  </si>
  <si>
    <t>Lovčice, č. p. 31</t>
  </si>
  <si>
    <t>Lovčice, č. p. 32</t>
  </si>
  <si>
    <t>Lovčice, č. p. 33</t>
  </si>
  <si>
    <t>Lovčice, č. p. 34</t>
  </si>
  <si>
    <t>Lovčice, č. p. 35</t>
  </si>
  <si>
    <t>Lovčice, č. p. 36</t>
  </si>
  <si>
    <t>Lovčice, č. p. 37</t>
  </si>
  <si>
    <t>Lovčice, č. p. 38</t>
  </si>
  <si>
    <t>Lovčice, č. p. 39</t>
  </si>
  <si>
    <t>Lovčice, č. p. 40</t>
  </si>
  <si>
    <t>Lovčice, č. p. 41</t>
  </si>
  <si>
    <t>Lovčice, č. p. 42</t>
  </si>
  <si>
    <t>Lovčice, č. p. 43</t>
  </si>
  <si>
    <t>Lovčice, č. p. 44</t>
  </si>
  <si>
    <t>Lovčice, č. p. 45</t>
  </si>
  <si>
    <t>Lovčice, č. p. 46</t>
  </si>
  <si>
    <t>Lovčice, č. p. 47</t>
  </si>
  <si>
    <t>Lovčice, č. p. 48</t>
  </si>
  <si>
    <t>Lovčice, č. p. 49</t>
  </si>
  <si>
    <t>Lovčice, č. p. 50</t>
  </si>
  <si>
    <t>Lovčice, č. p. 51</t>
  </si>
  <si>
    <t>Lovčice, č. p. 52</t>
  </si>
  <si>
    <t>Lovčice, č. p. 53</t>
  </si>
  <si>
    <t>Lovčice, č. p. 54</t>
  </si>
  <si>
    <t>Lovčice, č. p. 55</t>
  </si>
  <si>
    <t>Lovčice, č. p. 56</t>
  </si>
  <si>
    <t>Lovčice, č. p. 57</t>
  </si>
  <si>
    <t>Lovčice, č. p. 58</t>
  </si>
  <si>
    <t>Lovčice, č. p. 59</t>
  </si>
  <si>
    <t>Lovčice, č. p. 60</t>
  </si>
  <si>
    <t>Lovčice, č. p. 61</t>
  </si>
  <si>
    <t>Lovčice, č. p. 62</t>
  </si>
  <si>
    <t>Lovčice, č. p. 63</t>
  </si>
  <si>
    <t>Lovčice, č. p. 64</t>
  </si>
  <si>
    <t>Lovčice, č. p. 65</t>
  </si>
  <si>
    <t>Lovčice, č. p. 66</t>
  </si>
  <si>
    <t>Lovčice, č. p. 67</t>
  </si>
  <si>
    <t>Lovčice, č. p. 69</t>
  </si>
  <si>
    <t>Lovčice, č. p. 70</t>
  </si>
  <si>
    <t>Lovčice, č. p. 71</t>
  </si>
  <si>
    <t>Lovčice, č. p. 72</t>
  </si>
  <si>
    <t>Lovčice, č. p. 73</t>
  </si>
  <si>
    <t>Lovčice, č. p. 74</t>
  </si>
  <si>
    <t>Lovčice, č. p. 75</t>
  </si>
  <si>
    <t>Lovčice, č. p. 76</t>
  </si>
  <si>
    <t>Lovčice, č. p. 77</t>
  </si>
  <si>
    <t>Lovčice, č. p. 78</t>
  </si>
  <si>
    <t>Lovčice, č. p. 79</t>
  </si>
  <si>
    <t>Lovčice, č. p. 80</t>
  </si>
  <si>
    <t>Lovčice, č. p. 81</t>
  </si>
  <si>
    <t>Lovčice, č. p. 82</t>
  </si>
  <si>
    <t>Lovčice, č. p. 83</t>
  </si>
  <si>
    <t>Lovčice, č. p. 84</t>
  </si>
  <si>
    <t>Lovčice, č. p. 85</t>
  </si>
  <si>
    <t>Lovčice, č. p. 86</t>
  </si>
  <si>
    <t>Lovčice, č. p. 87</t>
  </si>
  <si>
    <t>Lovčice, č. p. 88</t>
  </si>
  <si>
    <t>Lovčice, č. p. 89</t>
  </si>
  <si>
    <t>Lovčice, č. p. 90</t>
  </si>
  <si>
    <t>Lovčice, č. p. 91</t>
  </si>
  <si>
    <t>Lovčice, č. p. 92</t>
  </si>
  <si>
    <t>Lovčice, č. p. 93</t>
  </si>
  <si>
    <t>Lovčice, č. p. 94</t>
  </si>
  <si>
    <t>Lovčice, č. p. 95</t>
  </si>
  <si>
    <t>Lovčice, č. p. 96</t>
  </si>
  <si>
    <t>Lovčice, č. p. 97</t>
  </si>
  <si>
    <t>Lovčice, č. p. 98</t>
  </si>
  <si>
    <t>Lovčice, č. p. 99</t>
  </si>
  <si>
    <t>Lovčice, č. p. 100</t>
  </si>
  <si>
    <t>Lovčice, č. p. 101</t>
  </si>
  <si>
    <t>Lovčice, č. p. 102</t>
  </si>
  <si>
    <t>Lovčice, č. p. 103</t>
  </si>
  <si>
    <t>Lovčice, č. p. 104</t>
  </si>
  <si>
    <t>Lovčice, č. p. 105</t>
  </si>
  <si>
    <t>Lovčice, č. p. 106</t>
  </si>
  <si>
    <t>Lovčice, č. p. 107</t>
  </si>
  <si>
    <t>Lovčice, č. p. 108</t>
  </si>
  <si>
    <t>Lovčice, č. p. 109</t>
  </si>
  <si>
    <t>Lovčice, č. p. 110</t>
  </si>
  <si>
    <t>Lovčice, č. p. 111</t>
  </si>
  <si>
    <t>Lovčice, č. p. 112</t>
  </si>
  <si>
    <t>Lovčice, č. p. 113</t>
  </si>
  <si>
    <t>Lovčice, č. p. 114</t>
  </si>
  <si>
    <t>Lovčice, č. p. 115</t>
  </si>
  <si>
    <t>Lovčice, č. p. 116</t>
  </si>
  <si>
    <t>Lovčice, č. p. 117</t>
  </si>
  <si>
    <t>Lovčice, č. p. 118</t>
  </si>
  <si>
    <t>Lovčice, č. p. 119</t>
  </si>
  <si>
    <t>Lovčice, č. p. 120</t>
  </si>
  <si>
    <t>Lovčice, č. p. 121</t>
  </si>
  <si>
    <t>Lovčice, č. p. 122</t>
  </si>
  <si>
    <t>Lovčice, č. p. 123</t>
  </si>
  <si>
    <t>Lovčice, č. p. 124</t>
  </si>
  <si>
    <t>Lovčice, č. p. 125</t>
  </si>
  <si>
    <t>Lovčice, č. p. 126</t>
  </si>
  <si>
    <t>Lovčice, č. p. 127</t>
  </si>
  <si>
    <t>Lovčice, č. p. 128</t>
  </si>
  <si>
    <t>Lovčice, č. p. 129</t>
  </si>
  <si>
    <t>Lovčice, č. p. 130</t>
  </si>
  <si>
    <t>Lovčice, č. p. 131</t>
  </si>
  <si>
    <t>Lovčice, č. p. 132</t>
  </si>
  <si>
    <t>Lovčice, č. p. 133</t>
  </si>
  <si>
    <t>Lovčice, č. p. 134</t>
  </si>
  <si>
    <t>Lovčice, č. p. 135</t>
  </si>
  <si>
    <t>Lovčice, č. p. 136</t>
  </si>
  <si>
    <t>Lovčice, č. p. 137</t>
  </si>
  <si>
    <t>Lovčice, č. p. 138</t>
  </si>
  <si>
    <t>Lovčice, č. p. 139</t>
  </si>
  <si>
    <t>Lovčice, č. p. 140</t>
  </si>
  <si>
    <t>Lovčice, č. p. 141</t>
  </si>
  <si>
    <t>Lovčice, č. p. 142</t>
  </si>
  <si>
    <t>Lovčice, č. p. 143</t>
  </si>
  <si>
    <t>Lovčice, č. p. 144</t>
  </si>
  <si>
    <t>Lovčice, č. p. 145</t>
  </si>
  <si>
    <t>Lovčice, č. p. 146</t>
  </si>
  <si>
    <t>Lovčice, č. p. 147</t>
  </si>
  <si>
    <t>Lovčice, č. p. 148</t>
  </si>
  <si>
    <t>Lovčice, č. p. 149</t>
  </si>
  <si>
    <t>Lovčice, č. p. 150</t>
  </si>
  <si>
    <t>Lovčice, č. p. 151</t>
  </si>
  <si>
    <t>Lovčice, č. p. 152</t>
  </si>
  <si>
    <t>Lovčice, č. p. 153</t>
  </si>
  <si>
    <t>Lovčice, č. p. 154</t>
  </si>
  <si>
    <t>Lovčice, č. p. 155</t>
  </si>
  <si>
    <t>Lovčice, č. p. 156</t>
  </si>
  <si>
    <t>Lovčice, č. p. 157</t>
  </si>
  <si>
    <t>Lovčice, č. p. 158</t>
  </si>
  <si>
    <t>Lovčice, č. p. 159</t>
  </si>
  <si>
    <t>Lovčice, č. p. 160</t>
  </si>
  <si>
    <t>Lovčice, č. p. 161</t>
  </si>
  <si>
    <t>Lovčice, č. p. 162</t>
  </si>
  <si>
    <t>Lovčice, č. p. 163</t>
  </si>
  <si>
    <t>Lovčice, č. p. 164</t>
  </si>
  <si>
    <t>Lovčice, č. p. 165</t>
  </si>
  <si>
    <t>Lovčice, č. p. 166</t>
  </si>
  <si>
    <t>Lovčice, č. p. 167</t>
  </si>
  <si>
    <t>Lovčice, č. p. 168</t>
  </si>
  <si>
    <t>Lovčice, č. p. 169</t>
  </si>
  <si>
    <t>Lovčice, č. p. 170</t>
  </si>
  <si>
    <t>Lovčice, č. p. 171</t>
  </si>
  <si>
    <t>Lovčice, č. p. 172</t>
  </si>
  <si>
    <t>Lovčice, č. p. 173</t>
  </si>
  <si>
    <t>Lovčice, č. p. 174</t>
  </si>
  <si>
    <t>Lovčice, č. p. 175</t>
  </si>
  <si>
    <t>Lovčice, č. p. 176</t>
  </si>
  <si>
    <t>Lovčice, č. p. 177</t>
  </si>
  <si>
    <t>Lovčice, č. p. 178</t>
  </si>
  <si>
    <t>Lovčice, č. p. 179</t>
  </si>
  <si>
    <t>Lovčice, č. p. 180</t>
  </si>
  <si>
    <t>Lovčice, č. p. 181</t>
  </si>
  <si>
    <t>Lovčice, č. p. 182</t>
  </si>
  <si>
    <t>Lovčice, č. p. 183</t>
  </si>
  <si>
    <t>Lovčice, č. p. 184</t>
  </si>
  <si>
    <t>Lovčice, č. p. 185</t>
  </si>
  <si>
    <t>Lovčice, č. p. 186</t>
  </si>
  <si>
    <t>Lovčice, č. p. 187</t>
  </si>
  <si>
    <t>Lovčice, č. p. 188</t>
  </si>
  <si>
    <t>Lovčice, č. p. 189</t>
  </si>
  <si>
    <t>Lovčice, č. p. 192</t>
  </si>
  <si>
    <t>Lovčice, č. p. 193</t>
  </si>
  <si>
    <t>Lovčice, č. p. 194</t>
  </si>
  <si>
    <t>Lovčice, č. p. 195</t>
  </si>
  <si>
    <t>Lovčice, č. p. 196</t>
  </si>
  <si>
    <t>Lovčice, č. p. 197</t>
  </si>
  <si>
    <t>Lovčice, č. p. 198</t>
  </si>
  <si>
    <t>Lovčice, č. p. 199</t>
  </si>
  <si>
    <t>Lovčice, č. p. 200</t>
  </si>
  <si>
    <t>Lovčice, č. p. 201</t>
  </si>
  <si>
    <t>Lovčice, č. p. 202</t>
  </si>
  <si>
    <t>Lovčice, č. p. 203</t>
  </si>
  <si>
    <t>Lovčice, č. p. 204</t>
  </si>
  <si>
    <t>Lovčice, č. p. 205</t>
  </si>
  <si>
    <t>Lovčice, č. p. 206</t>
  </si>
  <si>
    <t>Lovčice, č. p. 207</t>
  </si>
  <si>
    <t>Lovčice, č. p. 208</t>
  </si>
  <si>
    <t>Lovčice, č. p. 209</t>
  </si>
  <si>
    <t>Lovčice, č. p. 210</t>
  </si>
  <si>
    <t>Lovčice, č. p. 211</t>
  </si>
  <si>
    <t>Lovčice, č. p. 212</t>
  </si>
  <si>
    <t>Lovčice, č. p. 213</t>
  </si>
  <si>
    <t>Lovčice, č. p. 214</t>
  </si>
  <si>
    <t>Lovčice, č. p. 215</t>
  </si>
  <si>
    <t>Lovčice, č. p. 216</t>
  </si>
  <si>
    <t>Lovčice, č. p. 217</t>
  </si>
  <si>
    <t>Lovčice, č. p. 218</t>
  </si>
  <si>
    <t>Lovčice, č. p. 219</t>
  </si>
  <si>
    <t>Lovčice, č. p. 220</t>
  </si>
  <si>
    <t>Lovčice, č. p. 221</t>
  </si>
  <si>
    <t>Lovčice, č. p. 222</t>
  </si>
  <si>
    <t>Lovčice, č. p. 223</t>
  </si>
  <si>
    <t>Lovčice, č. p. 224</t>
  </si>
  <si>
    <t>Lovčice, č. p. 225</t>
  </si>
  <si>
    <t>Lovčice, č. p. 226</t>
  </si>
  <si>
    <t>Lovčice, č. p. 227</t>
  </si>
  <si>
    <t>Lovčice, č. p. 228</t>
  </si>
  <si>
    <t>Lovčice, č. p. 229</t>
  </si>
  <si>
    <t>Lovčice, č. p. 230</t>
  </si>
  <si>
    <t>Lovčice, č. p. 231</t>
  </si>
  <si>
    <t>Lovčice, č. p. 232</t>
  </si>
  <si>
    <t>Lovčice, č. p. 233</t>
  </si>
  <si>
    <t>Lovčice, č. p. 234</t>
  </si>
  <si>
    <t>Lovčice, č. p. 235</t>
  </si>
  <si>
    <t>Lovčice, č. p. 236</t>
  </si>
  <si>
    <t>Lovčice, č. p. 237</t>
  </si>
  <si>
    <t>Lovčice, č. p. 238</t>
  </si>
  <si>
    <t>Lovčice, č. p. 239</t>
  </si>
  <si>
    <t>Lovčice, č. p. 240</t>
  </si>
  <si>
    <t>Lovčice, č. p. 241</t>
  </si>
  <si>
    <t>Lovčice, č. p. 242</t>
  </si>
  <si>
    <t>Lovčice, č. p. 243</t>
  </si>
  <si>
    <t>Lovčice, č. p. 244</t>
  </si>
  <si>
    <t>Lovčice, č. p. 245</t>
  </si>
  <si>
    <t>Lovčice, č. p. 246</t>
  </si>
  <si>
    <t>Lovčice, č. p. 247</t>
  </si>
  <si>
    <t>Lovčice, č. p. 248</t>
  </si>
  <si>
    <t>Lovčice, č. p. 249</t>
  </si>
  <si>
    <t>Lovčice, č. p. 250</t>
  </si>
  <si>
    <t>Lovčice, č. p. 251</t>
  </si>
  <si>
    <t>Lovčice, č. p. 252</t>
  </si>
  <si>
    <t>Lovčice, č. p. 253</t>
  </si>
  <si>
    <t>Lovčice, č. p. 254</t>
  </si>
  <si>
    <t>Lovčice, č. p. 255</t>
  </si>
  <si>
    <t>Lovčice, č. p. 256</t>
  </si>
  <si>
    <t>Lovčice, č. p. 257</t>
  </si>
  <si>
    <t>Lovčice, č. p. 258</t>
  </si>
  <si>
    <t>Lovčice, č. p. 259</t>
  </si>
  <si>
    <t>Lovčice, č. p. 260</t>
  </si>
  <si>
    <t>Lovčice, č. p. 261</t>
  </si>
  <si>
    <t>Lovčice, č. p. 262</t>
  </si>
  <si>
    <t>Lovčice, č. p. 263</t>
  </si>
  <si>
    <t>Lovčice, č. p. 266</t>
  </si>
  <si>
    <t>Lovčice, č. p. 264</t>
  </si>
  <si>
    <t>Lovčice, č. p. 265</t>
  </si>
  <si>
    <t>Lovčice, č. p. 276</t>
  </si>
  <si>
    <t>Lovčice, č. p. 275</t>
  </si>
  <si>
    <t>Lovčice, č. p. 274</t>
  </si>
  <si>
    <t>Lovčice, č. p. 273</t>
  </si>
  <si>
    <t>Lovčice, č. p. 272</t>
  </si>
  <si>
    <t>Lovčice, č. p. 271</t>
  </si>
  <si>
    <t>Lovčice, č. p. 270</t>
  </si>
  <si>
    <t>Lovčice, č. p. 269</t>
  </si>
  <si>
    <t>Lovčice, č. p. 268</t>
  </si>
  <si>
    <t>Lovčice, č. p. 267</t>
  </si>
  <si>
    <t>Lovčice, č. p. 277</t>
  </si>
  <si>
    <t>Lovčice, č. p. 280</t>
  </si>
  <si>
    <t>Lovčice, č. p. 283</t>
  </si>
  <si>
    <t>Lovčice, č. p. 279</t>
  </si>
  <si>
    <t>Lovčice, č. p. 286</t>
  </si>
  <si>
    <t>Lovčice, č. p. 281</t>
  </si>
  <si>
    <t>Lovčice, č. p. 282</t>
  </si>
  <si>
    <t>Lovčice, č. p. 284</t>
  </si>
  <si>
    <t>Lovčice, č. p. 278</t>
  </si>
  <si>
    <t>Lužany, č. p. 51</t>
  </si>
  <si>
    <t>Lužany, č. p. 52</t>
  </si>
  <si>
    <t>Lužany, č. p. 54</t>
  </si>
  <si>
    <t>Lužany, č. p. 55</t>
  </si>
  <si>
    <t>Lužany, č. p. 56</t>
  </si>
  <si>
    <t>Lužany, č. p. 57</t>
  </si>
  <si>
    <t>Lužany, č. p. 59</t>
  </si>
  <si>
    <t>Lužany, č. p. 1</t>
  </si>
  <si>
    <t>Lužany, č. p. 2</t>
  </si>
  <si>
    <t>Lužany, č. p. 3</t>
  </si>
  <si>
    <t>Lužany, č. p. 5</t>
  </si>
  <si>
    <t>Lužany, č. p. 6</t>
  </si>
  <si>
    <t>Lužany, č. p. 7</t>
  </si>
  <si>
    <t>Lužany, č. p. 8</t>
  </si>
  <si>
    <t>Lužany, č. p. 9</t>
  </si>
  <si>
    <t>Lužany, č. p. 10</t>
  </si>
  <si>
    <t>Lužany, č. p. 11</t>
  </si>
  <si>
    <t>Lužany, č. p. 12</t>
  </si>
  <si>
    <t>Lužany, č. p. 13</t>
  </si>
  <si>
    <t>Lužany, č. p. 14</t>
  </si>
  <si>
    <t>Lužany, č. p. 15</t>
  </si>
  <si>
    <t>Lužany, č. p. 16</t>
  </si>
  <si>
    <t>Lužany, č. p. 17</t>
  </si>
  <si>
    <t>Lužany, č. p. 18</t>
  </si>
  <si>
    <t>Lužany, č. p. 19</t>
  </si>
  <si>
    <t>Lužany, č. p. 20</t>
  </si>
  <si>
    <t>Lužany, č. p. 21</t>
  </si>
  <si>
    <t>Lužany, č. p. 22</t>
  </si>
  <si>
    <t>Lužany, č. p. 23</t>
  </si>
  <si>
    <t>Lužany, č. p. 24</t>
  </si>
  <si>
    <t>Lužany, č. p. 25</t>
  </si>
  <si>
    <t>Lužany, č. p. 26</t>
  </si>
  <si>
    <t>Lužany, č. p. 27</t>
  </si>
  <si>
    <t>Lužany, č. p. 28</t>
  </si>
  <si>
    <t>Lužany, č. p. 29</t>
  </si>
  <si>
    <t>Lužany, č. p. 30</t>
  </si>
  <si>
    <t>Lužany, č. p. 31</t>
  </si>
  <si>
    <t>Lužany, č. p. 32</t>
  </si>
  <si>
    <t>Lužany, č. p. 33</t>
  </si>
  <si>
    <t>Lužany, č. p. 34</t>
  </si>
  <si>
    <t>Lužany, č. p. 35</t>
  </si>
  <si>
    <t>Lužany, č. p. 36</t>
  </si>
  <si>
    <t>Lužany, č. p. 37</t>
  </si>
  <si>
    <t>Lužany, č. p. 38</t>
  </si>
  <si>
    <t>Lužany, č. p. 39</t>
  </si>
  <si>
    <t>Lužany, č. p. 40</t>
  </si>
  <si>
    <t>Lužany, č. p. 41</t>
  </si>
  <si>
    <t>Lužany, č. p. 42</t>
  </si>
  <si>
    <t>Lužany, č. p. 43</t>
  </si>
  <si>
    <t>Lužany, č. p. 44</t>
  </si>
  <si>
    <t>Lužany, č. p. 45</t>
  </si>
  <si>
    <t>Lužany, č. p. 46</t>
  </si>
  <si>
    <t>Lužany, č. p. 47</t>
  </si>
  <si>
    <t>Lužany, č. p. 48</t>
  </si>
  <si>
    <t>Lužany, č. p. 49</t>
  </si>
  <si>
    <t>Lužany, č. p. 50</t>
  </si>
  <si>
    <t>Lužany, č. p. 53</t>
  </si>
  <si>
    <t>Lužany, č. p. 60</t>
  </si>
  <si>
    <t>Lužany, č. p. 61</t>
  </si>
  <si>
    <t>Lužany, č. ev. 62</t>
  </si>
  <si>
    <t>Lužany, č. p. 62</t>
  </si>
  <si>
    <t>Lužany, č. p. 63</t>
  </si>
  <si>
    <t>Lužany, č. p. 64</t>
  </si>
  <si>
    <t>Mokrovousy, č. p. 1</t>
  </si>
  <si>
    <t>Mokrovousy, č. p. 2</t>
  </si>
  <si>
    <t>Mokrovousy, č. p. 3</t>
  </si>
  <si>
    <t>Mokrovousy, č. p. 4</t>
  </si>
  <si>
    <t>Mokrovousy, č. p. 5</t>
  </si>
  <si>
    <t>Mokrovousy, č. p. 6</t>
  </si>
  <si>
    <t>Mokrovousy, č. p. 7</t>
  </si>
  <si>
    <t>Mokrovousy, č. p. 8</t>
  </si>
  <si>
    <t>Mokrovousy, č. p. 9</t>
  </si>
  <si>
    <t>Mokrovousy, č. p. 10</t>
  </si>
  <si>
    <t>Mokrovousy, č. p. 11</t>
  </si>
  <si>
    <t>Mokrovousy, č. p. 13</t>
  </si>
  <si>
    <t>Mokrovousy, č. p. 14</t>
  </si>
  <si>
    <t>Mokrovousy, č. p. 15</t>
  </si>
  <si>
    <t>Mokrovousy, č. p. 16</t>
  </si>
  <si>
    <t>Mokrovousy, č. p. 17</t>
  </si>
  <si>
    <t>Mokrovousy, č. p. 18</t>
  </si>
  <si>
    <t>Mokrovousy, č. p. 19</t>
  </si>
  <si>
    <t>Mokrovousy, č. p. 20</t>
  </si>
  <si>
    <t>Mokrovousy, č. p. 21</t>
  </si>
  <si>
    <t>Mokrovousy, č. p. 22</t>
  </si>
  <si>
    <t>Mokrovousy, č. p. 23</t>
  </si>
  <si>
    <t>Mokrovousy, č. p. 24</t>
  </si>
  <si>
    <t>Mokrovousy, č. p. 25</t>
  </si>
  <si>
    <t>Mokrovousy, č. p. 26</t>
  </si>
  <si>
    <t>Mokrovousy, č. p. 27</t>
  </si>
  <si>
    <t>Mokrovousy, č. p. 28</t>
  </si>
  <si>
    <t>Mokrovousy, č. p. 29</t>
  </si>
  <si>
    <t>Mokrovousy, č. p. 30</t>
  </si>
  <si>
    <t>Mokrovousy, č. p. 31</t>
  </si>
  <si>
    <t>Mokrovousy, č. p. 32</t>
  </si>
  <si>
    <t>Mokrovousy, č. p. 33</t>
  </si>
  <si>
    <t>Mokrovousy, č. p. 34</t>
  </si>
  <si>
    <t>Mokrovousy, č. p. 35</t>
  </si>
  <si>
    <t>Mokrovousy, č. p. 36</t>
  </si>
  <si>
    <t>Mokrovousy, č. p. 37</t>
  </si>
  <si>
    <t>Mokrovousy, č. p. 38</t>
  </si>
  <si>
    <t>Mokrovousy, č. p. 39</t>
  </si>
  <si>
    <t>Mokrovousy, č. p. 40</t>
  </si>
  <si>
    <t>Mokrovousy, č. p. 41</t>
  </si>
  <si>
    <t>Mokrovousy, č. p. 42</t>
  </si>
  <si>
    <t>Mokrovousy, č. p. 43</t>
  </si>
  <si>
    <t>Mokrovousy, č. p. 44</t>
  </si>
  <si>
    <t>Mokrovousy, č. p. 45</t>
  </si>
  <si>
    <t>Mokrovousy, č. p. 46</t>
  </si>
  <si>
    <t>Mokrovousy, č. p. 47</t>
  </si>
  <si>
    <t>Mokrovousy, č. p. 48</t>
  </si>
  <si>
    <t>Mokrovousy, č. p. 49</t>
  </si>
  <si>
    <t>Mokrovousy, č. p. 50</t>
  </si>
  <si>
    <t>Mokrovousy, č. p. 51</t>
  </si>
  <si>
    <t>Mokrovousy, č. p. 52</t>
  </si>
  <si>
    <t>Mokrovousy, č. p. 53</t>
  </si>
  <si>
    <t>Mokrovousy, č. p. 54</t>
  </si>
  <si>
    <t>Mokrovousy, č. p. 55</t>
  </si>
  <si>
    <t>Mokrovousy, č. p. 56</t>
  </si>
  <si>
    <t>Mokrovousy, č. p. 57</t>
  </si>
  <si>
    <t>Mokrovousy, č. p. 58</t>
  </si>
  <si>
    <t>Mokrovousy, č. p. 59</t>
  </si>
  <si>
    <t>Mokrovousy, č. p. 60</t>
  </si>
  <si>
    <t>Mokrovousy, č. p. 61</t>
  </si>
  <si>
    <t>Mokrovousy, č. p. 62</t>
  </si>
  <si>
    <t>Mokrovousy, č. p. 63</t>
  </si>
  <si>
    <t>Mokrovousy, č. p. 64</t>
  </si>
  <si>
    <t>Mokrovousy, č. p. 65</t>
  </si>
  <si>
    <t>Mokrovousy, č. p. 66</t>
  </si>
  <si>
    <t>Mokrovousy, č. p. 67</t>
  </si>
  <si>
    <t>Mokrovousy, č. p. 68</t>
  </si>
  <si>
    <t>Mokrovousy, č. p. 69</t>
  </si>
  <si>
    <t>Mokrovousy, č. p. 70</t>
  </si>
  <si>
    <t>Mokrovousy, č. p. 71</t>
  </si>
  <si>
    <t>Mokrovousy, č. p. 72</t>
  </si>
  <si>
    <t>Mokrovousy, č. p. 73</t>
  </si>
  <si>
    <t>Mokrovousy, č. p. 74</t>
  </si>
  <si>
    <t>Mokrovousy, č. p. 75</t>
  </si>
  <si>
    <t>Mokrovousy, č. p. 76</t>
  </si>
  <si>
    <t>Mokrovousy, č. p. 77</t>
  </si>
  <si>
    <t>Mokrovousy, č. p. 78</t>
  </si>
  <si>
    <t>Mokrovousy, č. p. 80</t>
  </si>
  <si>
    <t>Mokrovousy, č. p. 81</t>
  </si>
  <si>
    <t>Mokrovousy, č. p. 82</t>
  </si>
  <si>
    <t>Mokrovousy, č. p. 83</t>
  </si>
  <si>
    <t>Mokrovousy, č. p. 84</t>
  </si>
  <si>
    <t>Mokrovousy, č. p. 85</t>
  </si>
  <si>
    <t>Mokrovousy, č. p. 86</t>
  </si>
  <si>
    <t>Mokrovousy, č. p. 87</t>
  </si>
  <si>
    <t>Mokrovousy, č. p. 88</t>
  </si>
  <si>
    <t>Mokrovousy, č. p. 89</t>
  </si>
  <si>
    <t>Mokrovousy, č. p. 90</t>
  </si>
  <si>
    <t>Mokrovousy, č. p. 94</t>
  </si>
  <si>
    <t>Mokrovousy, č. p. 100</t>
  </si>
  <si>
    <t>Mokrovousy, č. p. 101</t>
  </si>
  <si>
    <t>Mokrovousy, č. p. 99</t>
  </si>
  <si>
    <t>Mokrovousy, č. p. 95</t>
  </si>
  <si>
    <t>Mokrovousy, č. p. 96</t>
  </si>
  <si>
    <t>Mokrovousy, č. p. 97</t>
  </si>
  <si>
    <t>Mokrovousy, č. p. 98</t>
  </si>
  <si>
    <t>Mokrovousy, č. p. 102</t>
  </si>
  <si>
    <t>Mokrovousy, č. p. 103</t>
  </si>
  <si>
    <t>Mokrovousy, č. p. 104</t>
  </si>
  <si>
    <t>Mokrovousy, č. p. 105</t>
  </si>
  <si>
    <t>Mokrovousy, č. p. 106</t>
  </si>
  <si>
    <t>Mokrovousy, č. p. 107</t>
  </si>
  <si>
    <t>Mokrovousy, č. p. 108</t>
  </si>
  <si>
    <t>Mokrovousy, č. p. 109</t>
  </si>
  <si>
    <t>Mokrovousy, č. p. 110</t>
  </si>
  <si>
    <t>Mokrovousy, č. p. 111</t>
  </si>
  <si>
    <t>Mokrovousy, č. p. 91</t>
  </si>
  <si>
    <t>Mokrovousy, č. p. 93</t>
  </si>
  <si>
    <t>Mokrovousy, č. p. 92</t>
  </si>
  <si>
    <t>Mokrovousy, č. p. 112</t>
  </si>
  <si>
    <t>Mokrovousy, č. p. 113</t>
  </si>
  <si>
    <t>Mokrovousy, č. p. 114</t>
  </si>
  <si>
    <t>Mokrovousy, č. p. 115</t>
  </si>
  <si>
    <t>Mokrovousy, č. p. 117</t>
  </si>
  <si>
    <t>Mokrovousy, č. p. 120</t>
  </si>
  <si>
    <t>Mokrovousy, č. p. 118</t>
  </si>
  <si>
    <t>Mokrovousy, č. p. 116</t>
  </si>
  <si>
    <t>Mokrovousy, č. p. 122</t>
  </si>
  <si>
    <t>Mokrovousy, č. p. 121</t>
  </si>
  <si>
    <t>Mokrovousy, č. p. 125</t>
  </si>
  <si>
    <t>Mokrovousy, č. p. 119</t>
  </si>
  <si>
    <t>Mokrovousy, č. p. 126</t>
  </si>
  <si>
    <t>Mžany - Stračovská Lhota, č. p. 2</t>
  </si>
  <si>
    <t>Mžany - Stračovská Lhota, č. p. 3</t>
  </si>
  <si>
    <t>Mžany - Stračovská Lhota, č. p. 5</t>
  </si>
  <si>
    <t>Mžany - Stračovská Lhota, č. p. 6</t>
  </si>
  <si>
    <t>Mžany - Stračovská Lhota, č. p. 7</t>
  </si>
  <si>
    <t>Mžany - Stračovská Lhota, č. p. 8</t>
  </si>
  <si>
    <t>Mžany - Stračovská Lhota, č. p. 10</t>
  </si>
  <si>
    <t>Mžany - Stračovská Lhota, č. p. 11</t>
  </si>
  <si>
    <t>Mžany - Stračovská Lhota, č. p. 12</t>
  </si>
  <si>
    <t>Mžany - Stračovská Lhota, č. p. 13</t>
  </si>
  <si>
    <t>Mžany - Stračovská Lhota, č. p. 14</t>
  </si>
  <si>
    <t>Mžany - Stračovská Lhota, č. p. 15</t>
  </si>
  <si>
    <t>Mžany - Stračovská Lhota, č. p. 16</t>
  </si>
  <si>
    <t>Mžany - Stračovská Lhota, č. p. 17</t>
  </si>
  <si>
    <t>Mžany - Stračovská Lhota, č. p. 19</t>
  </si>
  <si>
    <t>Mžany - Stračovská Lhota, č. p. 23</t>
  </si>
  <si>
    <t>Mžany - Stračovská Lhota, č. p. 27</t>
  </si>
  <si>
    <t>Mžany - Stračovská Lhota, č. p. 35</t>
  </si>
  <si>
    <t>Mžany - Stračovská Lhota, č. p. 36</t>
  </si>
  <si>
    <t>Mžany - Stračovská Lhota, č. p. 39</t>
  </si>
  <si>
    <t>Mžany - Stračovská Lhota, č. p. 46</t>
  </si>
  <si>
    <t>Mžany - Stračovská Lhota, č. p. 49</t>
  </si>
  <si>
    <t>Mžany - Stračovská Lhota, č. p. 50</t>
  </si>
  <si>
    <t>Mžany - Stračovská Lhota, č. p. 52</t>
  </si>
  <si>
    <t>Mžany - Stračovská Lhota, č. p. 53</t>
  </si>
  <si>
    <t>Mžany - Stračovská Lhota, č. p. 54</t>
  </si>
  <si>
    <t>Mžany - Stračovská Lhota, č. p. 55</t>
  </si>
  <si>
    <t>Mžany - Stračovská Lhota, č. p. 56</t>
  </si>
  <si>
    <t>Mžany - Stračovská Lhota, č. p. 59</t>
  </si>
  <si>
    <t>Mžany - Stračovská Lhota, č. p. 30</t>
  </si>
  <si>
    <t>Mžany - Stračovská Lhota, č. p. 60</t>
  </si>
  <si>
    <t>Neděliště, Josefa Česáka 1</t>
  </si>
  <si>
    <t>Neděliště, Františka Ságnera 3</t>
  </si>
  <si>
    <t>Neděliště, Františka Ságnera 4</t>
  </si>
  <si>
    <t>Neděliště, Františka Ságnera 5</t>
  </si>
  <si>
    <t>Neděliště, Františka Ságnera 6</t>
  </si>
  <si>
    <t>Neděliště, Františka Ságnera 7</t>
  </si>
  <si>
    <t>Neděliště, Františka Ságnera 8</t>
  </si>
  <si>
    <t>Neděliště, Josefa Česáka 30</t>
  </si>
  <si>
    <t>Neděliště, Josefa Česáka 31</t>
  </si>
  <si>
    <t>Neděliště, Chlumská 33</t>
  </si>
  <si>
    <t>Neděliště, Chlumská 34</t>
  </si>
  <si>
    <t>Neděliště, Chlumská 35</t>
  </si>
  <si>
    <t>Neděliště, Chlumská 36</t>
  </si>
  <si>
    <t>Neděliště, Chlumská 37</t>
  </si>
  <si>
    <t>Neděliště, Chlumská 38</t>
  </si>
  <si>
    <t>Neděliště, Josefa Košťála 40</t>
  </si>
  <si>
    <t>Neděliště, Josefa Košťála 41</t>
  </si>
  <si>
    <t>Neděliště, Josefa Košťála 42</t>
  </si>
  <si>
    <t>Neděliště, Josefa Košťála 43</t>
  </si>
  <si>
    <t>Neděliště, Josefa Košťála 44</t>
  </si>
  <si>
    <t>Neděliště, Josefa Košťála 45</t>
  </si>
  <si>
    <t>Neděliště, Josefa Česáka 46</t>
  </si>
  <si>
    <t>Neděliště, Josefa Česáka 47</t>
  </si>
  <si>
    <t>Neděliště, Josefa Česáka 48</t>
  </si>
  <si>
    <t>Neděliště, Josefa Česáka 49</t>
  </si>
  <si>
    <t>Neděliště, Josefa Česáka 50</t>
  </si>
  <si>
    <t>Neděliště, Josefa Česáka 51</t>
  </si>
  <si>
    <t>Neděliště, Josefa Česáka 52</t>
  </si>
  <si>
    <t>Neděliště, Josefa Česáka 53</t>
  </si>
  <si>
    <t>Neděliště, Josefa Česáka 54</t>
  </si>
  <si>
    <t>Neděliště, Josefa Česáka 55</t>
  </si>
  <si>
    <t>Neděliště, Josefa Česáka 56</t>
  </si>
  <si>
    <t>Neděliště, Josefa Česáka 57</t>
  </si>
  <si>
    <t>Neděliště, Chlumská 58</t>
  </si>
  <si>
    <t>Neděliště, Josefa Česáka 59</t>
  </si>
  <si>
    <t>Neděliště, Josefa Košťála 61</t>
  </si>
  <si>
    <t>Neděliště, Josefa Košťála 62</t>
  </si>
  <si>
    <t>Neděliště, Josefa Košťála 63</t>
  </si>
  <si>
    <t>Neděliště, Chlumská 64</t>
  </si>
  <si>
    <t>Neděliště, Josefa Česáka 66</t>
  </si>
  <si>
    <t>Neděliště, Chlumská 68</t>
  </si>
  <si>
    <t>Neděliště, Josefa Česáka 69</t>
  </si>
  <si>
    <t>Neděliště, Josefa Košťála 70</t>
  </si>
  <si>
    <t>Neděliště, Chlumská 71</t>
  </si>
  <si>
    <t>Neděliště, Chlumská 72</t>
  </si>
  <si>
    <t>Neděliště, Josefa Košťála 74</t>
  </si>
  <si>
    <t>Neděliště, Josefa Košťála 75</t>
  </si>
  <si>
    <t>Neděliště, Chlumská 76</t>
  </si>
  <si>
    <t>Neděliště, Chlumská 77</t>
  </si>
  <si>
    <t>Neděliště, Chlumská 78</t>
  </si>
  <si>
    <t>Neděliště, Chlumská 80</t>
  </si>
  <si>
    <t>Neděliště, Chlumská 82</t>
  </si>
  <si>
    <t>Neděliště, Chlumská 83</t>
  </si>
  <si>
    <t>Neděliště, Chlumská 84</t>
  </si>
  <si>
    <t>Neděliště, Josefa Košťála 85</t>
  </si>
  <si>
    <t>Neděliště, Josefa Košťála 86</t>
  </si>
  <si>
    <t>Neděliště, Chlumská 89</t>
  </si>
  <si>
    <t>Neděliště, Chlumská 91</t>
  </si>
  <si>
    <t>Neděliště, Chlumská 92</t>
  </si>
  <si>
    <t>Neděliště, Chlumská 93</t>
  </si>
  <si>
    <t>Neděliště, Chlumská 94</t>
  </si>
  <si>
    <t>Neděliště, Chlumská 95</t>
  </si>
  <si>
    <t>Neděliště, Chlumská 96</t>
  </si>
  <si>
    <t>Neděliště, Chlumská 97</t>
  </si>
  <si>
    <t>Neděliště, Josefa Česáka 98</t>
  </si>
  <si>
    <t>Neděliště, Chlumská 99</t>
  </si>
  <si>
    <t>Neděliště, Chlumská 100</t>
  </si>
  <si>
    <t>Neděliště, Chlumská 102</t>
  </si>
  <si>
    <t>Neděliště, Josefa Česáka 103</t>
  </si>
  <si>
    <t>Neděliště, Josefa Česáka 104</t>
  </si>
  <si>
    <t>Neděliště, Josefa Česáka 65</t>
  </si>
  <si>
    <t>Neděliště, Josefa Košťála 24</t>
  </si>
  <si>
    <t>Neděliště, Josefa Česáka 60</t>
  </si>
  <si>
    <t>Neděliště, Josefa Česáka 79</t>
  </si>
  <si>
    <t>Neděliště, Josefa Česáka 81</t>
  </si>
  <si>
    <t>Neděliště, Josefa Česáka 26</t>
  </si>
  <si>
    <t>Neděliště, Na Vršku 108</t>
  </si>
  <si>
    <t>Neděliště, Na Vršku 109</t>
  </si>
  <si>
    <t>Neděliště, Na Vršku 105</t>
  </si>
  <si>
    <t>Neděliště, Josefa Košťála 1</t>
  </si>
  <si>
    <t>Neděliště, Josefa Košťála 9</t>
  </si>
  <si>
    <t>Neděliště, Na Vršku 114</t>
  </si>
  <si>
    <t>Neděliště, Na Vršku 107</t>
  </si>
  <si>
    <t>Neděliště, Na Vršku 112</t>
  </si>
  <si>
    <t>Neděliště, Na Vršku 115</t>
  </si>
  <si>
    <t>Neděliště, Na Vršku 110</t>
  </si>
  <si>
    <t>Neděliště, Josefa Česáka 117</t>
  </si>
  <si>
    <t>Neděliště, Josefa Košťála 118</t>
  </si>
  <si>
    <t>Neděliště, Na Vršku 116</t>
  </si>
  <si>
    <t>Neděliště, Josefa Košťála 119</t>
  </si>
  <si>
    <t>Neděliště, Josefa Košťála 120</t>
  </si>
  <si>
    <t>Nechanice - Komárov, č. p. 1</t>
  </si>
  <si>
    <t>Nechanice - Komárov, č. p. 2</t>
  </si>
  <si>
    <t>Nechanice - Komárov, č. p. 3</t>
  </si>
  <si>
    <t>Nechanice - Komárov, č. p. 4</t>
  </si>
  <si>
    <t>Nechanice - Komárov, č. p. 6</t>
  </si>
  <si>
    <t>Nechanice - Komárov, č. p. 7</t>
  </si>
  <si>
    <t>Nechanice - Komárov, č. p. 9</t>
  </si>
  <si>
    <t>Nechanice - Komárov, č. p. 10</t>
  </si>
  <si>
    <t>Nechanice - Komárov, č. p. 11</t>
  </si>
  <si>
    <t>Nechanice - Komárov, č. p. 13</t>
  </si>
  <si>
    <t>Nechanice - Komárov, č. p. 15</t>
  </si>
  <si>
    <t>Nechanice - Komárov, č. p. 16</t>
  </si>
  <si>
    <t>Nechanice, č. p. 111</t>
  </si>
  <si>
    <t>Nechanice - Komárov, č. p. 17</t>
  </si>
  <si>
    <t>Nechanice, č. ev. 1006</t>
  </si>
  <si>
    <t>Nechanice - Komárov, č. ev. 14</t>
  </si>
  <si>
    <t>Nechanice, č. p. 2021</t>
  </si>
  <si>
    <t>Nechanice, č. p. 455</t>
  </si>
  <si>
    <t>Nechanice - Komárov, č. p. 20</t>
  </si>
  <si>
    <t>Nechanice - Komárov, č. p. 18</t>
  </si>
  <si>
    <t>Nechanice - Lubno, č. p. 1</t>
  </si>
  <si>
    <t>Nechanice - Lubno, č. p. 2</t>
  </si>
  <si>
    <t>Nechanice - Lubno, č. p. 3</t>
  </si>
  <si>
    <t>Nechanice - Lubno, č. p. 4</t>
  </si>
  <si>
    <t>Nechanice - Lubno, č. p. 6</t>
  </si>
  <si>
    <t>Nechanice - Lubno, č. p. 8</t>
  </si>
  <si>
    <t>Nechanice - Lubno, č. p. 9</t>
  </si>
  <si>
    <t>Nechanice - Lubno, č. p. 10</t>
  </si>
  <si>
    <t>Nechanice - Lubno, č. p. 11</t>
  </si>
  <si>
    <t>Nechanice - Lubno, č. p. 12</t>
  </si>
  <si>
    <t>Nechanice - Lubno, č. p. 13</t>
  </si>
  <si>
    <t>Nechanice - Lubno, č. p. 14</t>
  </si>
  <si>
    <t>Nechanice - Lubno, č. p. 16</t>
  </si>
  <si>
    <t>Nechanice - Lubno, č. p. 17</t>
  </si>
  <si>
    <t>Nechanice - Lubno, č. p. 18</t>
  </si>
  <si>
    <t>Nechanice - Lubno, č. p. 19</t>
  </si>
  <si>
    <t>Nechanice - Lubno, č. p. 20</t>
  </si>
  <si>
    <t>Nechanice - Lubno, č. p. 21</t>
  </si>
  <si>
    <t>Nechanice - Lubno, č. p. 23</t>
  </si>
  <si>
    <t>Nechanice - Lubno, č. p. 24</t>
  </si>
  <si>
    <t>Nechanice - Lubno, č. p. 25</t>
  </si>
  <si>
    <t>Nechanice - Lubno, č. p. 26</t>
  </si>
  <si>
    <t>Nechanice - Lubno, č. p. 27</t>
  </si>
  <si>
    <t>Nechanice - Lubno, č. p. 31</t>
  </si>
  <si>
    <t>Nechanice - Lubno, č. p. 32</t>
  </si>
  <si>
    <t>Nechanice - Lubno, č. p. 33</t>
  </si>
  <si>
    <t>Nechanice - Lubno, č. p. 34</t>
  </si>
  <si>
    <t>Nechanice - Lubno, č. p. 35</t>
  </si>
  <si>
    <t>Nechanice - Lubno, č. p. 36</t>
  </si>
  <si>
    <t>Nechanice - Lubno, č. p. 37</t>
  </si>
  <si>
    <t>Nechanice - Lubno, č. p. 38</t>
  </si>
  <si>
    <t>Nechanice - Lubno, č. p. 39</t>
  </si>
  <si>
    <t>Nechanice - Lubno, č. p. 40</t>
  </si>
  <si>
    <t>Nechanice - Lubno, č. p. 41</t>
  </si>
  <si>
    <t>Nechanice - Lubno, č. p. 44</t>
  </si>
  <si>
    <t>Nechanice - Lubno, č. p. 46</t>
  </si>
  <si>
    <t>Nechanice - Lubno, č. p. 47</t>
  </si>
  <si>
    <t>Nechanice - Lubno, č. p. 48</t>
  </si>
  <si>
    <t>Nechanice - Lubno, č. p. 50</t>
  </si>
  <si>
    <t>Nechanice - Lubno, č. p. 51</t>
  </si>
  <si>
    <t>Nechanice - Lubno, č. p. 52</t>
  </si>
  <si>
    <t>Nechanice - Lubno, č. p. 56</t>
  </si>
  <si>
    <t>Nechanice - Lubno, č. p. 57</t>
  </si>
  <si>
    <t>Nechanice - Lubno, č. p. 58</t>
  </si>
  <si>
    <t>Nechanice - Lubno, č. p. 59</t>
  </si>
  <si>
    <t>Nechanice - Lubno, č. p. 60</t>
  </si>
  <si>
    <t>Nechanice - Lubno, č. p. 61</t>
  </si>
  <si>
    <t>Nechanice - Lubno, č. p. 62</t>
  </si>
  <si>
    <t>Nechanice - Lubno, č. p. 63</t>
  </si>
  <si>
    <t>Nechanice - Lubno, č. p. 65</t>
  </si>
  <si>
    <t>Nechanice - Lubno, č. p. 66</t>
  </si>
  <si>
    <t>Nechanice - Lubno, č. p. 67</t>
  </si>
  <si>
    <t>Nechanice - Lubno, č. p. 68</t>
  </si>
  <si>
    <t>Nechanice - Lubno, č. p. 70</t>
  </si>
  <si>
    <t>Nechanice - Lubno, č. p. 73</t>
  </si>
  <si>
    <t>Nechanice - Lubno, č. p. 74</t>
  </si>
  <si>
    <t>Nechanice - Lubno, č. p. 75</t>
  </si>
  <si>
    <t>Nechanice - Lubno, č. p. 76</t>
  </si>
  <si>
    <t>Nechanice - Lubno, č. p. 77</t>
  </si>
  <si>
    <t>Nechanice - Lubno, č. p. 78</t>
  </si>
  <si>
    <t>Nechanice - Lubno, č. p. 79</t>
  </si>
  <si>
    <t>Nechanice - Lubno, č. p. 80</t>
  </si>
  <si>
    <t>Nechanice - Lubno, č. p. 81</t>
  </si>
  <si>
    <t>Nechanice - Lubno, č. p. 82</t>
  </si>
  <si>
    <t>Nechanice - Lubno, č. p. 83</t>
  </si>
  <si>
    <t>Nechanice - Lubno, č. p. 84</t>
  </si>
  <si>
    <t>Nechanice - Lubno, č. p. 85</t>
  </si>
  <si>
    <t>Nechanice - Lubno, č. p. 86</t>
  </si>
  <si>
    <t>Nechanice - Lubno, č. p. 87</t>
  </si>
  <si>
    <t>Nechanice - Lubno, č. p. 7</t>
  </si>
  <si>
    <t>Nechanice - Lubno, č. p. 88</t>
  </si>
  <si>
    <t>Nechanice - Lubno, č. p. 22</t>
  </si>
  <si>
    <t>Nechanice - Lubno, č. p. 28</t>
  </si>
  <si>
    <t>Nechanice - Lubno, č. p. 29</t>
  </si>
  <si>
    <t>Nechanice - Lubno, č. p. 30</t>
  </si>
  <si>
    <t>Nechanice - Lubno, č. p. 55</t>
  </si>
  <si>
    <t>Nechanice - Lubno, č. p. 89</t>
  </si>
  <si>
    <t>Nechanice - Lubno, č. p. 90</t>
  </si>
  <si>
    <t>Nechanice - Lubno, č. p. 91</t>
  </si>
  <si>
    <t>Nechanice - Lubno, č. p. 94</t>
  </si>
  <si>
    <t>Nechanice - Lubno, č. p. 95</t>
  </si>
  <si>
    <t>Nechanice - Lubno, č. p. 96</t>
  </si>
  <si>
    <t>Nechanice - Lubno, č. p. 97</t>
  </si>
  <si>
    <t>Nechanice - Lubno, č. p. 98</t>
  </si>
  <si>
    <t>Nechanice - Lubno, č. p. 99</t>
  </si>
  <si>
    <t>Nechanice - Lubno, č. p. 101</t>
  </si>
  <si>
    <t>Nechanice - Lubno, č. p. 102</t>
  </si>
  <si>
    <t>Nechanice - Lubno, č. p. 100</t>
  </si>
  <si>
    <t>Nechanice - Lubno, č. p. 103</t>
  </si>
  <si>
    <t>Nechanice - Sobětuš, č. p. 1</t>
  </si>
  <si>
    <t>Nechanice - Sobětuš, č. p. 2</t>
  </si>
  <si>
    <t>Nechanice - Sobětuš, č. p. 3</t>
  </si>
  <si>
    <t>Nechanice - Sobětuš, č. p. 4</t>
  </si>
  <si>
    <t>Nechanice - Sobětuš, č. p. 5</t>
  </si>
  <si>
    <t>Nechanice - Sobětuš, č. p. 6</t>
  </si>
  <si>
    <t>Nechanice - Sobětuš, č. p. 7</t>
  </si>
  <si>
    <t>Nechanice - Sobětuš, č. p. 8</t>
  </si>
  <si>
    <t>Nechanice - Sobětuš, č. p. 9</t>
  </si>
  <si>
    <t>Nechanice - Sobětuš, č. p. 10</t>
  </si>
  <si>
    <t>Nechanice - Sobětuš, č. p. 11</t>
  </si>
  <si>
    <t>Nechanice - Sobětuš, č. p. 12</t>
  </si>
  <si>
    <t>Nechanice - Sobětuš, č. p. 13</t>
  </si>
  <si>
    <t>Nechanice - Sobětuš, č. p. 14</t>
  </si>
  <si>
    <t>Nechanice - Sobětuš, č. p. 15</t>
  </si>
  <si>
    <t>Nechanice - Sobětuš, č. p. 16</t>
  </si>
  <si>
    <t>Nechanice - Sobětuš, č. p. 17</t>
  </si>
  <si>
    <t>Nechanice - Sobětuš, č. p. 19</t>
  </si>
  <si>
    <t>Nechanice - Sobětuš, č. p. 21</t>
  </si>
  <si>
    <t>Nechanice - Sobětuš, č. p. 23</t>
  </si>
  <si>
    <t>Nechanice - Sobětuš, č. p. 24</t>
  </si>
  <si>
    <t>Nechanice - Sobětuš, č. p. 25</t>
  </si>
  <si>
    <t>Nechanice - Sobětuš, č. p. 26</t>
  </si>
  <si>
    <t>Nechanice - Sobětuš, č. p. 27</t>
  </si>
  <si>
    <t>Nechanice - Sobětuš, č. p. 28</t>
  </si>
  <si>
    <t>Nechanice - Sobětuš, č. p. 29</t>
  </si>
  <si>
    <t>Nechanice - Sobětuš, č. p. 30</t>
  </si>
  <si>
    <t>Nechanice - Sobětuš, č. p. 31</t>
  </si>
  <si>
    <t>Nechanice - Sobětuš, č. p. 32</t>
  </si>
  <si>
    <t>Nechanice - Sobětuš, č. p. 33</t>
  </si>
  <si>
    <t>Nechanice - Sobětuš, č. p. 34</t>
  </si>
  <si>
    <t>Nechanice - Sobětuš, č. p. 35</t>
  </si>
  <si>
    <t>Nechanice - Sobětuš, č. p. 37</t>
  </si>
  <si>
    <t>Nechanice - Sobětuš, č. p. 38</t>
  </si>
  <si>
    <t>Nechanice - Sobětuš, č. p. 39</t>
  </si>
  <si>
    <t>Nechanice - Sobětuš, č. p. 40</t>
  </si>
  <si>
    <t>Nechanice - Sobětuš, č. p. 41</t>
  </si>
  <si>
    <t>Nechanice - Sobětuš, č. p. 36</t>
  </si>
  <si>
    <t>Nechanice - Sobětuš, č. p. 42</t>
  </si>
  <si>
    <t>Nechanice - Suchá, č. p. 1</t>
  </si>
  <si>
    <t>Nechanice - Suchá, č. p. 2</t>
  </si>
  <si>
    <t>Nechanice - Suchá, č. p. 3</t>
  </si>
  <si>
    <t>Nechanice - Suchá, č. p. 5</t>
  </si>
  <si>
    <t>Nechanice - Suchá, č. p. 6</t>
  </si>
  <si>
    <t>Nechanice - Suchá, č. p. 7</t>
  </si>
  <si>
    <t>Nechanice - Suchá, č. p. 11</t>
  </si>
  <si>
    <t>Nechanice - Suchá, č. p. 12</t>
  </si>
  <si>
    <t>Nechanice - Suchá, č. p. 13</t>
  </si>
  <si>
    <t>Nechanice - Suchá, č. p. 14</t>
  </si>
  <si>
    <t>Nechanice - Suchá, č. p. 16</t>
  </si>
  <si>
    <t>Nechanice - Suchá, č. p. 17</t>
  </si>
  <si>
    <t>Nechanice - Suchá, č. p. 18</t>
  </si>
  <si>
    <t>Nechanice - Suchá, č. p. 19</t>
  </si>
  <si>
    <t>Nechanice - Suchá, č. p. 20</t>
  </si>
  <si>
    <t>Nechanice - Suchá, č. p. 21</t>
  </si>
  <si>
    <t>Nechanice - Suchá, č. p. 22</t>
  </si>
  <si>
    <t>Nechanice - Suchá, č. p. 23</t>
  </si>
  <si>
    <t>Nechanice - Suchá, č. p. 24</t>
  </si>
  <si>
    <t>Nechanice - Suchá, č. p. 25</t>
  </si>
  <si>
    <t>Nechanice - Suchá, č. p. 26</t>
  </si>
  <si>
    <t>Nechanice - Suchá, č. p. 27</t>
  </si>
  <si>
    <t>Nechanice - Suchá, č. p. 28</t>
  </si>
  <si>
    <t>Nechanice - Suchá, č. p. 29</t>
  </si>
  <si>
    <t>Nechanice - Suchá, č. p. 30</t>
  </si>
  <si>
    <t>Nechanice - Suchá, č. p. 31</t>
  </si>
  <si>
    <t>Nechanice - Suchá, č. p. 32</t>
  </si>
  <si>
    <t>Nechanice - Suchá, č. p. 34</t>
  </si>
  <si>
    <t>Nechanice - Suchá, č. p. 35</t>
  </si>
  <si>
    <t>Nechanice - Suchá, č. p. 36</t>
  </si>
  <si>
    <t>Nechanice - Suchá, č. p. 37</t>
  </si>
  <si>
    <t>Nechanice - Suchá, č. p. 38</t>
  </si>
  <si>
    <t>Nechanice - Suchá, č. p. 39</t>
  </si>
  <si>
    <t>Nechanice - Suchá, č. p. 40</t>
  </si>
  <si>
    <t>Nechanice - Suchá, č. p. 41</t>
  </si>
  <si>
    <t>Nechanice - Suchá, č. p. 42</t>
  </si>
  <si>
    <t>Nechanice - Suchá, č. p. 43</t>
  </si>
  <si>
    <t>Nechanice - Suchá, č. p. 45</t>
  </si>
  <si>
    <t>Nechanice - Suchá, č. p. 46</t>
  </si>
  <si>
    <t>Nechanice - Suchá, č. p. 47</t>
  </si>
  <si>
    <t>Nechanice - Suchá, č. p. 48</t>
  </si>
  <si>
    <t>Nechanice - Suchá, č. p. 49</t>
  </si>
  <si>
    <t>Nechanice - Suchá, č. p. 50</t>
  </si>
  <si>
    <t>Nechanice - Suchá, č. p. 51</t>
  </si>
  <si>
    <t>Nechanice - Suchá, č. p. 52</t>
  </si>
  <si>
    <t>Nechanice - Suchá, č. p. 53</t>
  </si>
  <si>
    <t>Nechanice - Suchá, č. p. 54</t>
  </si>
  <si>
    <t>Nechanice - Suchá, č. p. 56</t>
  </si>
  <si>
    <t>Nechanice - Suchá, č. p. 57</t>
  </si>
  <si>
    <t>Nechanice - Suchá, č. p. 58</t>
  </si>
  <si>
    <t>Nechanice - Suchá, č. p. 59</t>
  </si>
  <si>
    <t>Nechanice - Suchá, č. p. 61</t>
  </si>
  <si>
    <t>Nechanice - Suchá, č. p. 62</t>
  </si>
  <si>
    <t>Nechanice - Suchá, č. p. 63</t>
  </si>
  <si>
    <t>Nechanice - Suchá, č. p. 65</t>
  </si>
  <si>
    <t>Nechanice - Suchá, č. p. 67</t>
  </si>
  <si>
    <t>Nechanice - Suchá, č. p. 68</t>
  </si>
  <si>
    <t>Nechanice - Suchá, č. p. 69</t>
  </si>
  <si>
    <t>Nechanice - Suchá, č. p. 70</t>
  </si>
  <si>
    <t>Nechanice - Suchá, č. p. 71</t>
  </si>
  <si>
    <t>Nechanice - Suchá, č. p. 72</t>
  </si>
  <si>
    <t>Nechanice - Suchá, č. p. 73</t>
  </si>
  <si>
    <t>Nechanice - Suchá, č. p. 74</t>
  </si>
  <si>
    <t>Nechanice - Suchá, č. p. 75</t>
  </si>
  <si>
    <t>Nechanice - Suchá, č. p. 78</t>
  </si>
  <si>
    <t>Nechanice - Suchá, č. p. 79</t>
  </si>
  <si>
    <t>Nechanice - Suchá, č. p. 80</t>
  </si>
  <si>
    <t>Nechanice - Suchá, č. p. 81</t>
  </si>
  <si>
    <t>Nechanice - Suchá, č. p. 82</t>
  </si>
  <si>
    <t>Nechanice - Suchá, č. p. 83</t>
  </si>
  <si>
    <t>Nechanice - Suchá, č. p. 84</t>
  </si>
  <si>
    <t>Nechanice - Suchá, č. p. 86</t>
  </si>
  <si>
    <t>Nechanice - Suchá, č. p. 87</t>
  </si>
  <si>
    <t>Nechanice - Suchá, č. p. 88</t>
  </si>
  <si>
    <t>Nechanice - Suchá, č. p. 89</t>
  </si>
  <si>
    <t>Nechanice - Suchá, č. p. 90</t>
  </si>
  <si>
    <t>Nechanice - Suchá, č. p. 91</t>
  </si>
  <si>
    <t>Nechanice - Suchá, č. p. 92</t>
  </si>
  <si>
    <t>Nechanice - Suchá, č. p. 93</t>
  </si>
  <si>
    <t>Nechanice - Suchá, č. p. 94</t>
  </si>
  <si>
    <t>Nechanice - Suchá, č. p. 95</t>
  </si>
  <si>
    <t>Nechanice - Suchá, č. p. 96</t>
  </si>
  <si>
    <t>Nechanice - Suchá, č. p. 97</t>
  </si>
  <si>
    <t>Nechanice - Suchá, č. p. 98</t>
  </si>
  <si>
    <t>Nechanice - Suchá, č. p. 99</t>
  </si>
  <si>
    <t>Nechanice - Suchá, č. p. 100</t>
  </si>
  <si>
    <t>Nechanice - Suchá, č. p. 101</t>
  </si>
  <si>
    <t>Nechanice - Suchá, č. p. 102</t>
  </si>
  <si>
    <t>Nechanice - Suchá, č. p. 4</t>
  </si>
  <si>
    <t>Nechanice - Suchá, č. p. 103</t>
  </si>
  <si>
    <t>Nechanice - Suchá, č. p. 104</t>
  </si>
  <si>
    <t>Nechanice - Suchá, č. p. 109</t>
  </si>
  <si>
    <t>Nechanice - Suchá, č. p. 112</t>
  </si>
  <si>
    <t>Nechanice - Suchá, č. p. 111</t>
  </si>
  <si>
    <t>Nechanice - Suchá, č. p. 33</t>
  </si>
  <si>
    <t>Nechanice - Suchá, č. p. 105</t>
  </si>
  <si>
    <t>Nechanice - Tůně, č. p. 1</t>
  </si>
  <si>
    <t>Nechanice - Tůně, č. p. 2</t>
  </si>
  <si>
    <t>Nechanice - Tůně, č. p. 3</t>
  </si>
  <si>
    <t>Nechanice - Tůně, č. p. 4</t>
  </si>
  <si>
    <t>Nechanice - Tůně, č. p. 5</t>
  </si>
  <si>
    <t>Nechanice - Tůně, č. p. 6</t>
  </si>
  <si>
    <t>Nechanice - Tůně, č. p. 7</t>
  </si>
  <si>
    <t>Nechanice - Tůně, č. p. 8</t>
  </si>
  <si>
    <t>Nechanice - Tůně, č. p. 9</t>
  </si>
  <si>
    <t>Nechanice - Tůně, č. p. 10</t>
  </si>
  <si>
    <t>Nechanice - Tůně, č. p. 11</t>
  </si>
  <si>
    <t>Nechanice - Tůně, č. p. 12</t>
  </si>
  <si>
    <t>Nechanice - Tůně, č. p. 13</t>
  </si>
  <si>
    <t>Nechanice - Tůně, č. p. 14</t>
  </si>
  <si>
    <t>Nechanice - Tůně, č. p. 16</t>
  </si>
  <si>
    <t>Nechanice - Tůně, č. p. 17</t>
  </si>
  <si>
    <t>Nechanice - Tůně, č. p. 19</t>
  </si>
  <si>
    <t>Nechanice - Tůně, č. p. 20</t>
  </si>
  <si>
    <t>Nechanice - Tůně, č. p. 21</t>
  </si>
  <si>
    <t>Nechanice - Tůně, č. p. 22</t>
  </si>
  <si>
    <t>Nechanice - Tůně, č. p. 23</t>
  </si>
  <si>
    <t>Nechanice - Tůně, č. p. 24</t>
  </si>
  <si>
    <t>Nechanice - Tůně, č. p. 25</t>
  </si>
  <si>
    <t>Nechanice - Tůně, č. p. 26</t>
  </si>
  <si>
    <t>Nechanice - Tůně, č. p. 27</t>
  </si>
  <si>
    <t>Nechanice - Tůně, č. p. 28</t>
  </si>
  <si>
    <t>Nechanice - Tůně, č. p. 29</t>
  </si>
  <si>
    <t>Nechanice - Tůně, č. p. 30</t>
  </si>
  <si>
    <t>Nechanice - Tůně, č. p. 31</t>
  </si>
  <si>
    <t>Nechanice - Tůně, č. p. 32</t>
  </si>
  <si>
    <t>Nechanice - Tůně, č. p. 33</t>
  </si>
  <si>
    <t>Nechanice - Tůně, č. p. 34</t>
  </si>
  <si>
    <t>Nechanice - Tůně, č. p. 35</t>
  </si>
  <si>
    <t>Nechanice - Tůně, č. p. 36</t>
  </si>
  <si>
    <t>Nechanice - Tůně, č. p. 38</t>
  </si>
  <si>
    <t>Nechanice - Tůně, č. p. 39</t>
  </si>
  <si>
    <t>Nechanice - Tůně, č. p. 46</t>
  </si>
  <si>
    <t>Nechanice - Tůně, č. p. 47</t>
  </si>
  <si>
    <t>Nechanice - Tůně, č. p. 51</t>
  </si>
  <si>
    <t>Nechanice - Tůně, č. p. 50</t>
  </si>
  <si>
    <t>Nechanice - Tůně, č. p. 49</t>
  </si>
  <si>
    <t>Nechanice - Tůně, č. p. 52</t>
  </si>
  <si>
    <t>Nechanice - Tůně, č. p. 44</t>
  </si>
  <si>
    <t>Nechanice - Tůně, č. p. 53</t>
  </si>
  <si>
    <t>Nechanice - Tůně, č. p. 54</t>
  </si>
  <si>
    <t>Nechanice - Tůně, č. p. 48</t>
  </si>
  <si>
    <t>Nové Město, č. p. 1</t>
  </si>
  <si>
    <t>Nové Město, č. p. 2</t>
  </si>
  <si>
    <t>Nové Město, č. p. 3</t>
  </si>
  <si>
    <t>Nové Město, č. p. 4</t>
  </si>
  <si>
    <t>Nové Město, č. p. 5</t>
  </si>
  <si>
    <t>Nové Město, č. p. 6</t>
  </si>
  <si>
    <t>Nové Město, č. p. 7</t>
  </si>
  <si>
    <t>Nové Město, č. p. 8</t>
  </si>
  <si>
    <t>Nové Město, č. p. 9</t>
  </si>
  <si>
    <t>Nové Město, č. p. 10</t>
  </si>
  <si>
    <t>Nové Město, č. p. 11</t>
  </si>
  <si>
    <t>Nové Město, č. p. 12</t>
  </si>
  <si>
    <t>Nové Město, č. p. 13</t>
  </si>
  <si>
    <t>Nové Město, č. p. 14</t>
  </si>
  <si>
    <t>Nové Město, č. p. 15</t>
  </si>
  <si>
    <t>Nové Město, č. p. 16</t>
  </si>
  <si>
    <t>Nové Město, č. p. 17</t>
  </si>
  <si>
    <t>Nové Město, č. p. 18</t>
  </si>
  <si>
    <t>Nové Město, č. p. 19</t>
  </si>
  <si>
    <t>Nové Město, č. p. 20</t>
  </si>
  <si>
    <t>Nové Město, č. p. 21</t>
  </si>
  <si>
    <t>Nové Město, č. p. 22</t>
  </si>
  <si>
    <t>Nové Město, č. p. 23</t>
  </si>
  <si>
    <t>Nové Město, č. p. 24</t>
  </si>
  <si>
    <t>Nové Město, č. p. 25</t>
  </si>
  <si>
    <t>Nové Město, č. p. 26</t>
  </si>
  <si>
    <t>Nové Město, č. p. 27</t>
  </si>
  <si>
    <t>Nové Město, č. p. 28</t>
  </si>
  <si>
    <t>Nové Město, č. p. 29</t>
  </si>
  <si>
    <t>Nové Město, č. p. 30</t>
  </si>
  <si>
    <t>Nové Město, č. p. 31</t>
  </si>
  <si>
    <t>Nové Město, č. p. 32</t>
  </si>
  <si>
    <t>Nové Město, č. p. 34</t>
  </si>
  <si>
    <t>Nové Město, č. p. 35</t>
  </si>
  <si>
    <t>Nové Město, č. p. 36</t>
  </si>
  <si>
    <t>Nové Město, č. p. 37</t>
  </si>
  <si>
    <t>Nové Město, č. p. 38</t>
  </si>
  <si>
    <t>Nové Město, č. p. 39</t>
  </si>
  <si>
    <t>Nové Město, č. p. 40</t>
  </si>
  <si>
    <t>Nové Město, č. p. 41</t>
  </si>
  <si>
    <t>Nové Město, č. p. 42</t>
  </si>
  <si>
    <t>Nové Město, č. p. 43</t>
  </si>
  <si>
    <t>Nové Město, č. p. 45</t>
  </si>
  <si>
    <t>Nové Město, č. p. 46</t>
  </si>
  <si>
    <t>Nové Město, č. p. 47</t>
  </si>
  <si>
    <t>Nové Město, č. p. 48</t>
  </si>
  <si>
    <t>Nové Město, č. p. 49</t>
  </si>
  <si>
    <t>Nové Město, č. p. 50</t>
  </si>
  <si>
    <t>Nové Město, č. p. 51</t>
  </si>
  <si>
    <t>Nové Město, č. p. 53</t>
  </si>
  <si>
    <t>Nové Město, č. p. 54</t>
  </si>
  <si>
    <t>Nové Město, č. p. 55</t>
  </si>
  <si>
    <t>Nové Město, č. p. 56</t>
  </si>
  <si>
    <t>Nové Město, č. p. 57</t>
  </si>
  <si>
    <t>Nové Město, č. p. 58</t>
  </si>
  <si>
    <t>Nové Město, č. p. 59</t>
  </si>
  <si>
    <t>Nové Město, č. p. 60</t>
  </si>
  <si>
    <t>Nové Město, č. p. 61</t>
  </si>
  <si>
    <t>Nové Město, č. p. 62</t>
  </si>
  <si>
    <t>Nové Město, č. p. 63</t>
  </si>
  <si>
    <t>Nové Město, č. p. 64</t>
  </si>
  <si>
    <t>Nové Město, č. p. 66</t>
  </si>
  <si>
    <t>Nové Město, č. p. 67</t>
  </si>
  <si>
    <t>Nové Město, č. p. 68</t>
  </si>
  <si>
    <t>Nové Město, č. p. 69</t>
  </si>
  <si>
    <t>Nové Město, č. p. 70</t>
  </si>
  <si>
    <t>Nové Město, č. p. 71</t>
  </si>
  <si>
    <t>Nové Město, č. p. 72</t>
  </si>
  <si>
    <t>Nové Město, č. p. 73</t>
  </si>
  <si>
    <t>Nové Město, č. p. 74</t>
  </si>
  <si>
    <t>Nové Město, č. p. 75</t>
  </si>
  <si>
    <t>Nové Město, č. p. 76</t>
  </si>
  <si>
    <t>Nové Město, č. p. 77</t>
  </si>
  <si>
    <t>Nové Město, č. p. 78</t>
  </si>
  <si>
    <t>Nové Město, č. p. 79</t>
  </si>
  <si>
    <t>Nové Město, č. p. 80</t>
  </si>
  <si>
    <t>Nové Město, č. p. 81</t>
  </si>
  <si>
    <t>Nové Město, č. p. 82</t>
  </si>
  <si>
    <t>Nové Město, č. p. 83</t>
  </si>
  <si>
    <t>Nové Město, č. p. 84</t>
  </si>
  <si>
    <t>Nové Město, č. p. 85</t>
  </si>
  <si>
    <t>Nové Město, č. p. 86</t>
  </si>
  <si>
    <t>Nové Město, č. p. 87</t>
  </si>
  <si>
    <t>Nové Město, č. p. 88</t>
  </si>
  <si>
    <t>Nové Město, č. p. 89</t>
  </si>
  <si>
    <t>Nové Město, č. p. 90</t>
  </si>
  <si>
    <t>Nové Město, č. p. 91</t>
  </si>
  <si>
    <t>Nové Město, č. p. 92</t>
  </si>
  <si>
    <t>Nové Město, č. p. 93</t>
  </si>
  <si>
    <t>Nové Město, č. p. 94</t>
  </si>
  <si>
    <t>Nové Město, č. p. 95</t>
  </si>
  <si>
    <t>Nové Město, č. p. 96</t>
  </si>
  <si>
    <t>Nové Město, č. p. 97</t>
  </si>
  <si>
    <t>Nové Město, č. p. 98</t>
  </si>
  <si>
    <t>Nové Město, č. p. 99</t>
  </si>
  <si>
    <t>Nové Město, č. p. 100</t>
  </si>
  <si>
    <t>Nové Město, č. p. 101</t>
  </si>
  <si>
    <t>Nové Město, č. p. 102</t>
  </si>
  <si>
    <t>Nové Město, č. p. 103</t>
  </si>
  <si>
    <t>Nové Město, č. p. 104</t>
  </si>
  <si>
    <t>Nové Město, č. p. 105</t>
  </si>
  <si>
    <t>Nové Město, č. p. 106</t>
  </si>
  <si>
    <t>Nové Město, č. p. 107</t>
  </si>
  <si>
    <t>Nové Město, č. p. 108</t>
  </si>
  <si>
    <t>Nové Město, č. p. 109</t>
  </si>
  <si>
    <t>Nové Město, č. p. 110</t>
  </si>
  <si>
    <t>Nové Město, č. p. 111</t>
  </si>
  <si>
    <t>Nové Město, č. p. 112</t>
  </si>
  <si>
    <t>Nové Město, č. p. 113</t>
  </si>
  <si>
    <t>Nové Město, č. p. 114</t>
  </si>
  <si>
    <t>Nové Město, č. p. 115</t>
  </si>
  <si>
    <t>Nové Město, č. p. 116</t>
  </si>
  <si>
    <t>Nové Město, č. p. 117</t>
  </si>
  <si>
    <t>Nové Město, č. p. 118</t>
  </si>
  <si>
    <t>Nové Město, č. p. 119</t>
  </si>
  <si>
    <t>Nové Město, č. p. 120</t>
  </si>
  <si>
    <t>Nové Město, č. p. 121</t>
  </si>
  <si>
    <t>Nové Město, č. p. 122</t>
  </si>
  <si>
    <t>Nové Město, č. p. 123</t>
  </si>
  <si>
    <t>Nové Město, č. p. 124</t>
  </si>
  <si>
    <t>Nové Město, č. p. 125</t>
  </si>
  <si>
    <t>Nové Město, č. p. 126</t>
  </si>
  <si>
    <t>Nové Město, č. p. 127</t>
  </si>
  <si>
    <t>Nové Město, č. p. 128</t>
  </si>
  <si>
    <t>Nové Město, č. p. 129</t>
  </si>
  <si>
    <t>Nové Město, č. p. 130</t>
  </si>
  <si>
    <t>Nové Město, č. p. 131</t>
  </si>
  <si>
    <t>Nové Město, č. p. 132</t>
  </si>
  <si>
    <t>Nové Město, č. p. 133</t>
  </si>
  <si>
    <t>Nové Město, č. p. 134</t>
  </si>
  <si>
    <t>Nové Město, č. p. 135</t>
  </si>
  <si>
    <t>Nové Město, č. p. 138</t>
  </si>
  <si>
    <t>Nové Město, č. p. 139</t>
  </si>
  <si>
    <t>Nové Město, č. p. 136</t>
  </si>
  <si>
    <t>Nové Město, č. p. 141</t>
  </si>
  <si>
    <t>Nové Město, č. p. 140</t>
  </si>
  <si>
    <t>Nové Město, č. p. 142</t>
  </si>
  <si>
    <t>Nové Město, č. p. 143</t>
  </si>
  <si>
    <t>Nové Město, č. p. 144</t>
  </si>
  <si>
    <t>Nové Město, č. p. 145</t>
  </si>
  <si>
    <t>Nové Město, č. p. 146</t>
  </si>
  <si>
    <t>Nové Město, č. p. 147</t>
  </si>
  <si>
    <t>Nové Město, č. p. 148</t>
  </si>
  <si>
    <t>Nové Město, č. p. 149</t>
  </si>
  <si>
    <t>Nové Město, č. p. 150</t>
  </si>
  <si>
    <t>Nové Město, č. p. 151</t>
  </si>
  <si>
    <t>Nové Město, č. p. 152</t>
  </si>
  <si>
    <t>Nové Město, č. p. 153</t>
  </si>
  <si>
    <t>Nové Město, č. p. 154</t>
  </si>
  <si>
    <t>Nové Město, č. p. 155</t>
  </si>
  <si>
    <t>Nové Město, č. p. 156</t>
  </si>
  <si>
    <t>Nové Město, č. ev. 26</t>
  </si>
  <si>
    <t>Nové Město, č. p. 137</t>
  </si>
  <si>
    <t>Nové Město, č. p. 157</t>
  </si>
  <si>
    <t>Nové Město, č. p. 158</t>
  </si>
  <si>
    <t>Nový Bydžov - Žantov, č. p. 1</t>
  </si>
  <si>
    <t>Nový Bydžov - Žantov, č. p. 2</t>
  </si>
  <si>
    <t>Nový Bydžov - Žantov, č. p. 4</t>
  </si>
  <si>
    <t>Nový Bydžov - Žantov, č. p. 7</t>
  </si>
  <si>
    <t>Nový Bydžov - Žantov, č. p. 10</t>
  </si>
  <si>
    <t>Nový Bydžov - Žantov, č. p. 12</t>
  </si>
  <si>
    <t>Nový Bydžov - Žantov, č. p. 13</t>
  </si>
  <si>
    <t>Nový Bydžov - Žantov, č. p. 14</t>
  </si>
  <si>
    <t>Nový Bydžov - Žantov, č. p. 16</t>
  </si>
  <si>
    <t>Nový Bydžov - Žantov, č. p. 17</t>
  </si>
  <si>
    <t>Nový Bydžov - Žantov, č. p. 18</t>
  </si>
  <si>
    <t>Nový Bydžov - Žantov, č. p. 19</t>
  </si>
  <si>
    <t>Nový Bydžov - Žantov, č. p. 20</t>
  </si>
  <si>
    <t>Nový Bydžov - Žantov, č. p. 22</t>
  </si>
  <si>
    <t>Nový Bydžov - Žantov, č. p. 23</t>
  </si>
  <si>
    <t>Nový Bydžov - Žantov, č. p. 6</t>
  </si>
  <si>
    <t>Nový Bydžov - Žantov, č. p. 15</t>
  </si>
  <si>
    <t>Nový Bydžov - Žantov, č. p. 5</t>
  </si>
  <si>
    <t>Nový Bydžov - Žantov, č. p. 9</t>
  </si>
  <si>
    <t>Nový Bydžov - Žantov, č. p. 11</t>
  </si>
  <si>
    <t>Nový Bydžov - Žantov, č. p. 21</t>
  </si>
  <si>
    <t>Olešnice - Levín, č. p. 1</t>
  </si>
  <si>
    <t>Olešnice - Levín, č. p. 2</t>
  </si>
  <si>
    <t>Olešnice - Levín, č. p. 3</t>
  </si>
  <si>
    <t>Olešnice - Levín, č. p. 4</t>
  </si>
  <si>
    <t>Olešnice - Levín, č. p. 5</t>
  </si>
  <si>
    <t>Olešnice - Levín, č. p. 6</t>
  </si>
  <si>
    <t>Olešnice - Levín, č. p. 7</t>
  </si>
  <si>
    <t>Olešnice - Levín, č. p. 8</t>
  </si>
  <si>
    <t>Olešnice - Levín, č. p. 9</t>
  </si>
  <si>
    <t>Olešnice - Levín, č. p. 10</t>
  </si>
  <si>
    <t>Olešnice - Levín, č. p. 11</t>
  </si>
  <si>
    <t>Olešnice - Levín, č. p. 12</t>
  </si>
  <si>
    <t>Olešnice - Levín, č. p. 13</t>
  </si>
  <si>
    <t>Olešnice - Levín, č. p. 14</t>
  </si>
  <si>
    <t>Olešnice - Levín, č. p. 15</t>
  </si>
  <si>
    <t>Olešnice - Levín, č. p. 16</t>
  </si>
  <si>
    <t>Olešnice - Levín, č. p. 17</t>
  </si>
  <si>
    <t>Olešnice - Levín, č. p. 18</t>
  </si>
  <si>
    <t>Olešnice - Levín, č. p. 19</t>
  </si>
  <si>
    <t>Olešnice - Levín, č. p. 20</t>
  </si>
  <si>
    <t>Olešnice - Levín, č. p. 21</t>
  </si>
  <si>
    <t>Olešnice - Levín, č. p. 22</t>
  </si>
  <si>
    <t>Olešnice - Levín, č. p. 23</t>
  </si>
  <si>
    <t>Olešnice - Levín, č. p. 24</t>
  </si>
  <si>
    <t>Olešnice - Levín, č. p. 25</t>
  </si>
  <si>
    <t>Olešnice - Levín, č. p. 26</t>
  </si>
  <si>
    <t>Olešnice - Levín, č. p. 27</t>
  </si>
  <si>
    <t>Olešnice - Levín, č. p. 28</t>
  </si>
  <si>
    <t>Olešnice - Levín, č. p. 29</t>
  </si>
  <si>
    <t>Olešnice - Levín, č. p. 30</t>
  </si>
  <si>
    <t>Olešnice - Levín, č. p. 31</t>
  </si>
  <si>
    <t>Olešnice - Levín, č. p. 32</t>
  </si>
  <si>
    <t>Olešnice - Levín, č. p. 33</t>
  </si>
  <si>
    <t>Olešnice - Levín, č. p. 34</t>
  </si>
  <si>
    <t>Olešnice - Levín, č. p. 35</t>
  </si>
  <si>
    <t>Olešnice - Levín, č. p. 36</t>
  </si>
  <si>
    <t>Olešnice, č. p. 1</t>
  </si>
  <si>
    <t>Olešnice, č. p. 2</t>
  </si>
  <si>
    <t>Olešnice, č. p. 3</t>
  </si>
  <si>
    <t>Olešnice, č. p. 4</t>
  </si>
  <si>
    <t>Olešnice, č. p. 5</t>
  </si>
  <si>
    <t>Olešnice, č. p. 6</t>
  </si>
  <si>
    <t>Olešnice, č. p. 7</t>
  </si>
  <si>
    <t>Olešnice, č. p. 8</t>
  </si>
  <si>
    <t>Olešnice, č. p. 9</t>
  </si>
  <si>
    <t>Olešnice, č. p. 10</t>
  </si>
  <si>
    <t>Olešnice, č. p. 11</t>
  </si>
  <si>
    <t>Olešnice, č. p. 12</t>
  </si>
  <si>
    <t>Olešnice, č. p. 13</t>
  </si>
  <si>
    <t>Olešnice, č. p. 14</t>
  </si>
  <si>
    <t>Olešnice, č. p. 15</t>
  </si>
  <si>
    <t>Olešnice, č. p. 16</t>
  </si>
  <si>
    <t>Olešnice, č. p. 17</t>
  </si>
  <si>
    <t>Olešnice, č. p. 18</t>
  </si>
  <si>
    <t>Olešnice, č. p. 19</t>
  </si>
  <si>
    <t>Olešnice, č. p. 20</t>
  </si>
  <si>
    <t>Olešnice, č. p. 21</t>
  </si>
  <si>
    <t>Olešnice, č. p. 22</t>
  </si>
  <si>
    <t>Olešnice, č. p. 24</t>
  </si>
  <si>
    <t>Olešnice, č. p. 25</t>
  </si>
  <si>
    <t>Olešnice, č. p. 26</t>
  </si>
  <si>
    <t>Olešnice, č. p. 27</t>
  </si>
  <si>
    <t>Olešnice, č. p. 28</t>
  </si>
  <si>
    <t>Olešnice, č. p. 29</t>
  </si>
  <si>
    <t>Olešnice, č. p. 30</t>
  </si>
  <si>
    <t>Olešnice, č. p. 31</t>
  </si>
  <si>
    <t>Olešnice, č. p. 32</t>
  </si>
  <si>
    <t>Olešnice, č. p. 33</t>
  </si>
  <si>
    <t>Olešnice, č. p. 34</t>
  </si>
  <si>
    <t>Olešnice, č. p. 35</t>
  </si>
  <si>
    <t>Olešnice, č. p. 36</t>
  </si>
  <si>
    <t>Olešnice, č. p. 37</t>
  </si>
  <si>
    <t>Olešnice, č. p. 38</t>
  </si>
  <si>
    <t>Olešnice, č. p. 39</t>
  </si>
  <si>
    <t>Olešnice, č. p. 40</t>
  </si>
  <si>
    <t>Olešnice, č. p. 41</t>
  </si>
  <si>
    <t>Olešnice, č. p. 42</t>
  </si>
  <si>
    <t>Olešnice, č. p. 43</t>
  </si>
  <si>
    <t>Olešnice, č. p. 44</t>
  </si>
  <si>
    <t>Olešnice, č. p. 45</t>
  </si>
  <si>
    <t>Olešnice, č. p. 46</t>
  </si>
  <si>
    <t>Olešnice, č. p. 47</t>
  </si>
  <si>
    <t>Olešnice, č. p. 49</t>
  </si>
  <si>
    <t>Olešnice, č. p. 50</t>
  </si>
  <si>
    <t>Olešnice, č. p. 51</t>
  </si>
  <si>
    <t>Olešnice, č. p. 52</t>
  </si>
  <si>
    <t>Olešnice, č. p. 55</t>
  </si>
  <si>
    <t>Olešnice, č. p. 56</t>
  </si>
  <si>
    <t>Olešnice, č. p. 57</t>
  </si>
  <si>
    <t>Olešnice, č. p. 58</t>
  </si>
  <si>
    <t>Olešnice, č. p. 60</t>
  </si>
  <si>
    <t>Olešnice, č. p. 61</t>
  </si>
  <si>
    <t>Olešnice, č. p. 62</t>
  </si>
  <si>
    <t>Olešnice, č. p. 63</t>
  </si>
  <si>
    <t>Olešnice, č. p. 64</t>
  </si>
  <si>
    <t>Olešnice, č. p. 65</t>
  </si>
  <si>
    <t>Olešnice, č. p. 66</t>
  </si>
  <si>
    <t>Olešnice, č. p. 67</t>
  </si>
  <si>
    <t>Olešnice, č. p. 68</t>
  </si>
  <si>
    <t>Olešnice, č. p. 69</t>
  </si>
  <si>
    <t>Olešnice, č. p. 70</t>
  </si>
  <si>
    <t>Olešnice, č. p. 71</t>
  </si>
  <si>
    <t>Olešnice, č. p. 72</t>
  </si>
  <si>
    <t>Olešnice, č. p. 73</t>
  </si>
  <si>
    <t>Olešnice, č. p. 74</t>
  </si>
  <si>
    <t>Olešnice, č. p. 75</t>
  </si>
  <si>
    <t>Olešnice, č. p. 76</t>
  </si>
  <si>
    <t>Olešnice, č. p. 77</t>
  </si>
  <si>
    <t>Olešnice, č. p. 78</t>
  </si>
  <si>
    <t>Olešnice, č. p. 79</t>
  </si>
  <si>
    <t>Olešnice, č. p. 80</t>
  </si>
  <si>
    <t>Olešnice, č. p. 81</t>
  </si>
  <si>
    <t>Olešnice, č. p. 82</t>
  </si>
  <si>
    <t>Olešnice, č. p. 83</t>
  </si>
  <si>
    <t>Olešnice, č. p. 84</t>
  </si>
  <si>
    <t>Olešnice, č. p. 85</t>
  </si>
  <si>
    <t>Olešnice, č. p. 86</t>
  </si>
  <si>
    <t>Olešnice, č. p. 87</t>
  </si>
  <si>
    <t>Olešnice, č. p. 88</t>
  </si>
  <si>
    <t>Olešnice, č. p. 89</t>
  </si>
  <si>
    <t>Olešnice, č. p. 90</t>
  </si>
  <si>
    <t>Olešnice, č. p. 91</t>
  </si>
  <si>
    <t>Olešnice, č. p. 92</t>
  </si>
  <si>
    <t>Olešnice, č. p. 93</t>
  </si>
  <si>
    <t>Olešnice, č. p. 94</t>
  </si>
  <si>
    <t>Olešnice, č. p. 95</t>
  </si>
  <si>
    <t>Olešnice, č. p. 98</t>
  </si>
  <si>
    <t>Olešnice, č. p. 99</t>
  </si>
  <si>
    <t>Olešnice, č. p. 100</t>
  </si>
  <si>
    <t>Olešnice, č. p. 101</t>
  </si>
  <si>
    <t>Olešnice, č. ev. 1</t>
  </si>
  <si>
    <t>Olešnice, č. ev. 2</t>
  </si>
  <si>
    <t>Olešnice, č. ev. 3</t>
  </si>
  <si>
    <t>Olešnice, č. ev. 4</t>
  </si>
  <si>
    <t>Olešnice, č. ev. 5</t>
  </si>
  <si>
    <t>Olešnice, č. ev. 6</t>
  </si>
  <si>
    <t>Olešnice, č. ev. 7</t>
  </si>
  <si>
    <t>Olešnice, č. p. 103</t>
  </si>
  <si>
    <t>Olešnice, č. p. 102</t>
  </si>
  <si>
    <t>Olešnice, č. p. 105</t>
  </si>
  <si>
    <t>Olešnice, č. p. 106</t>
  </si>
  <si>
    <t>Olešnice, č. p. 104</t>
  </si>
  <si>
    <t>Olešnice, č. ev. 8</t>
  </si>
  <si>
    <t>Olešnice, č. ev. 9</t>
  </si>
  <si>
    <t>Olešnice, č. ev. 11</t>
  </si>
  <si>
    <t>Olešnice, č. p. 107</t>
  </si>
  <si>
    <t>Olešnice, č. p. 108</t>
  </si>
  <si>
    <t>Olešnice, č. ev. 10</t>
  </si>
  <si>
    <t>Olešnice, č. ev. 12</t>
  </si>
  <si>
    <t>Olešnice, Jižní 110</t>
  </si>
  <si>
    <t>Olešnice, Jižní 111</t>
  </si>
  <si>
    <t>Olešnice, Jižní 112</t>
  </si>
  <si>
    <t>Olešnice, Jižní 113</t>
  </si>
  <si>
    <t>Olešnice, Jižní 118</t>
  </si>
  <si>
    <t>Olešnice, Jižní 119</t>
  </si>
  <si>
    <t>Olešnice, Jižní 120</t>
  </si>
  <si>
    <t>Olešnice, Jižní 117</t>
  </si>
  <si>
    <t>Olešnice, č. ev. 23</t>
  </si>
  <si>
    <t>Olešnice, č. p. 122</t>
  </si>
  <si>
    <t>Olešnice, č. ev. 14</t>
  </si>
  <si>
    <t>Olešnice, č. p. 123</t>
  </si>
  <si>
    <t>Olešnice, č. p. 116</t>
  </si>
  <si>
    <t>Olešnice, č. p. 124</t>
  </si>
  <si>
    <t>Olešnice, č. p. 115</t>
  </si>
  <si>
    <t>Olešnice, č. p. 125</t>
  </si>
  <si>
    <t>Olešnice, č. ev. 13</t>
  </si>
  <si>
    <t>Olešnice, č. p. 126</t>
  </si>
  <si>
    <t>Olešnice, č. p. 53</t>
  </si>
  <si>
    <t>Olešnice, č. p. 127</t>
  </si>
  <si>
    <t>Olešnice, č. p. 97</t>
  </si>
  <si>
    <t>Osičky, č. p. 1</t>
  </si>
  <si>
    <t>Osičky, č. p. 2</t>
  </si>
  <si>
    <t>Osičky, č. p. 3</t>
  </si>
  <si>
    <t>Osičky, č. p. 4</t>
  </si>
  <si>
    <t>Osičky, č. p. 5</t>
  </si>
  <si>
    <t>Osičky, č. p. 6</t>
  </si>
  <si>
    <t>Osičky, č. p. 7</t>
  </si>
  <si>
    <t>Osičky, č. p. 8</t>
  </si>
  <si>
    <t>Osičky, č. p. 9</t>
  </si>
  <si>
    <t>Osičky, č. p. 10</t>
  </si>
  <si>
    <t>Osičky, č. p. 11</t>
  </si>
  <si>
    <t>Osičky, č. p. 12</t>
  </si>
  <si>
    <t>Osičky, č. p. 13</t>
  </si>
  <si>
    <t>Osičky, č. p. 14</t>
  </si>
  <si>
    <t>Osičky, č. p. 16</t>
  </si>
  <si>
    <t>Osičky, č. p. 17</t>
  </si>
  <si>
    <t>Osičky, č. p. 18</t>
  </si>
  <si>
    <t>Osičky, č. p. 19</t>
  </si>
  <si>
    <t>Osičky, č. p. 20</t>
  </si>
  <si>
    <t>Osičky, č. p. 21</t>
  </si>
  <si>
    <t>Osičky, č. p. 22</t>
  </si>
  <si>
    <t>Osičky, č. p. 23</t>
  </si>
  <si>
    <t>Osičky, č. p. 24</t>
  </si>
  <si>
    <t>Osičky, č. p. 25</t>
  </si>
  <si>
    <t>Osičky, č. p. 26</t>
  </si>
  <si>
    <t>Osičky, č. p. 27</t>
  </si>
  <si>
    <t>Osičky, č. p. 29</t>
  </si>
  <si>
    <t>Osičky, č. p. 30</t>
  </si>
  <si>
    <t>Osičky, č. p. 31</t>
  </si>
  <si>
    <t>Osičky, č. p. 32</t>
  </si>
  <si>
    <t>Osičky, č. p. 33</t>
  </si>
  <si>
    <t>Osičky, č. p. 34</t>
  </si>
  <si>
    <t>Osičky, č. p. 35</t>
  </si>
  <si>
    <t>Osičky, č. p. 36</t>
  </si>
  <si>
    <t>Osičky, č. p. 37</t>
  </si>
  <si>
    <t>Osičky, č. p. 38</t>
  </si>
  <si>
    <t>Osičky, č. p. 39</t>
  </si>
  <si>
    <t>Osičky, č. p. 40</t>
  </si>
  <si>
    <t>Osičky, č. p. 41</t>
  </si>
  <si>
    <t>Osičky, č. p. 42</t>
  </si>
  <si>
    <t>Osičky, č. p. 43</t>
  </si>
  <si>
    <t>Osičky, č. p. 44</t>
  </si>
  <si>
    <t>Osičky, č. p. 45</t>
  </si>
  <si>
    <t>Osičky, č. p. 46</t>
  </si>
  <si>
    <t>Osičky, č. p. 47</t>
  </si>
  <si>
    <t>Osičky, č. p. 49</t>
  </si>
  <si>
    <t>Osičky, č. p. 50</t>
  </si>
  <si>
    <t>Osičky, č. p. 51</t>
  </si>
  <si>
    <t>Osičky, č. p. 52</t>
  </si>
  <si>
    <t>Osičky, č. p. 53</t>
  </si>
  <si>
    <t>Osičky, č. p. 54</t>
  </si>
  <si>
    <t>Osičky, č. p. 55</t>
  </si>
  <si>
    <t>Osičky, č. p. 56</t>
  </si>
  <si>
    <t>Osičky, č. p. 57</t>
  </si>
  <si>
    <t>Osičky, č. p. 58</t>
  </si>
  <si>
    <t>Osičky, č. p. 59</t>
  </si>
  <si>
    <t>Osičky, č. p. 60</t>
  </si>
  <si>
    <t>Osičky, č. p. 61</t>
  </si>
  <si>
    <t>Osičky, č. p. 62</t>
  </si>
  <si>
    <t>Osičky, č. p. 64</t>
  </si>
  <si>
    <t>Osičky, č. p. 65</t>
  </si>
  <si>
    <t>Osičky, č. p. 66</t>
  </si>
  <si>
    <t>Osičky, č. p. 67</t>
  </si>
  <si>
    <t>Osičky, č. p. 68</t>
  </si>
  <si>
    <t>Osičky, č. ev. 1</t>
  </si>
  <si>
    <t>Osičky, č. p. 48</t>
  </si>
  <si>
    <t>Osičky, č. ev. 2</t>
  </si>
  <si>
    <t>Osičky, č. p. 69</t>
  </si>
  <si>
    <t>Osičky, č. p. 70</t>
  </si>
  <si>
    <t>Osičky, č. p. 71</t>
  </si>
  <si>
    <t>Osičky, č. p. 72</t>
  </si>
  <si>
    <t>Písek, č. p. 1</t>
  </si>
  <si>
    <t>Písek, č. p. 2</t>
  </si>
  <si>
    <t>Písek, č. p. 3</t>
  </si>
  <si>
    <t>Písek, č. p. 4</t>
  </si>
  <si>
    <t>Písek, č. p. 5</t>
  </si>
  <si>
    <t>Písek, č. p. 6</t>
  </si>
  <si>
    <t>Písek, č. p. 7</t>
  </si>
  <si>
    <t>Písek, č. p. 8</t>
  </si>
  <si>
    <t>Písek, č. p. 9</t>
  </si>
  <si>
    <t>Písek, č. p. 10</t>
  </si>
  <si>
    <t>Písek, č. p. 11</t>
  </si>
  <si>
    <t>Písek, č. p. 12</t>
  </si>
  <si>
    <t>Písek, č. p. 13</t>
  </si>
  <si>
    <t>Písek, č. p. 14</t>
  </si>
  <si>
    <t>Písek, č. p. 15</t>
  </si>
  <si>
    <t>Písek, č. p. 16</t>
  </si>
  <si>
    <t>Písek, č. p. 17</t>
  </si>
  <si>
    <t>Písek, č. p. 18</t>
  </si>
  <si>
    <t>Písek, č. p. 19</t>
  </si>
  <si>
    <t>Písek, č. p. 20</t>
  </si>
  <si>
    <t>Písek, č. p. 21</t>
  </si>
  <si>
    <t>Písek, č. p. 22</t>
  </si>
  <si>
    <t>Písek, č. p. 23</t>
  </si>
  <si>
    <t>Písek, č. p. 24</t>
  </si>
  <si>
    <t>Písek, č. p. 25</t>
  </si>
  <si>
    <t>Písek, č. p. 26</t>
  </si>
  <si>
    <t>Písek, č. p. 27</t>
  </si>
  <si>
    <t>Písek, č. p. 28</t>
  </si>
  <si>
    <t>Písek, č. p. 29</t>
  </si>
  <si>
    <t>Písek, č. p. 30</t>
  </si>
  <si>
    <t>Písek, č. p. 31</t>
  </si>
  <si>
    <t>Písek, č. p. 32</t>
  </si>
  <si>
    <t>Písek, č. p. 33</t>
  </si>
  <si>
    <t>Písek, č. p. 35</t>
  </si>
  <si>
    <t>Písek, č. p. 36</t>
  </si>
  <si>
    <t>Písek, č. p. 37</t>
  </si>
  <si>
    <t>Písek, č. p. 38</t>
  </si>
  <si>
    <t>Písek, č. p. 39</t>
  </si>
  <si>
    <t>Písek, č. p. 40</t>
  </si>
  <si>
    <t>Písek, č. p. 41</t>
  </si>
  <si>
    <t>Písek, č. p. 42</t>
  </si>
  <si>
    <t>Písek, č. p. 43</t>
  </si>
  <si>
    <t>Písek, č. p. 44</t>
  </si>
  <si>
    <t>Písek, č. p. 45</t>
  </si>
  <si>
    <t>Písek, č. p. 46</t>
  </si>
  <si>
    <t>Písek, č. p. 47</t>
  </si>
  <si>
    <t>Písek, č. p. 48</t>
  </si>
  <si>
    <t>Písek, č. p. 49</t>
  </si>
  <si>
    <t>Písek, č. p. 50</t>
  </si>
  <si>
    <t>Písek, č. p. 51</t>
  </si>
  <si>
    <t>Písek, č. p. 52</t>
  </si>
  <si>
    <t>Písek, č. p. 53</t>
  </si>
  <si>
    <t>Písek, č. p. 54</t>
  </si>
  <si>
    <t>Písek, č. p. 55</t>
  </si>
  <si>
    <t>Písek, č. p. 56</t>
  </si>
  <si>
    <t>Písek, č. p. 57</t>
  </si>
  <si>
    <t>Písek, č. p. 58</t>
  </si>
  <si>
    <t>Písek, č. p. 59</t>
  </si>
  <si>
    <t>Písek, č. p. 61</t>
  </si>
  <si>
    <t>Písek, č. p. 62</t>
  </si>
  <si>
    <t>Písek, č. p. 63</t>
  </si>
  <si>
    <t>Písek, č. p. 64</t>
  </si>
  <si>
    <t>Písek, č. p. 65</t>
  </si>
  <si>
    <t>Písek, č. p. 66</t>
  </si>
  <si>
    <t>Písek, č. p. 67</t>
  </si>
  <si>
    <t>Písek, č. p. 68</t>
  </si>
  <si>
    <t>Písek, č. p. 69</t>
  </si>
  <si>
    <t>Písek, č. p. 70</t>
  </si>
  <si>
    <t>Písek, č. p. 71</t>
  </si>
  <si>
    <t>Písek, č. p. 72</t>
  </si>
  <si>
    <t>Písek, č. p. 73</t>
  </si>
  <si>
    <t>Písek, č. p. 74</t>
  </si>
  <si>
    <t>Písek, č. p. 75</t>
  </si>
  <si>
    <t>Písek, č. p. 76</t>
  </si>
  <si>
    <t>Písek, č. p. 77</t>
  </si>
  <si>
    <t>Písek, č. p. 78</t>
  </si>
  <si>
    <t>Písek, č. p. 79</t>
  </si>
  <si>
    <t>Písek, č. p. 80</t>
  </si>
  <si>
    <t>Písek, č. p. 81</t>
  </si>
  <si>
    <t>Písek, č. p. 82</t>
  </si>
  <si>
    <t>Písek, č. p. 83</t>
  </si>
  <si>
    <t>Písek, č. p. 85</t>
  </si>
  <si>
    <t>Písek, č. p. 86</t>
  </si>
  <si>
    <t>Písek, č. p. 87</t>
  </si>
  <si>
    <t>Písek, č. p. 88</t>
  </si>
  <si>
    <t>Písek, č. p. 89</t>
  </si>
  <si>
    <t>Písek, č. p. 90</t>
  </si>
  <si>
    <t>Písek, č. p. 91</t>
  </si>
  <si>
    <t>Písek, č. p. 92</t>
  </si>
  <si>
    <t>Písek, č. p. 93</t>
  </si>
  <si>
    <t>Písek, č. p. 94</t>
  </si>
  <si>
    <t>Písek, č. p. 95</t>
  </si>
  <si>
    <t>Písek, č. p. 96</t>
  </si>
  <si>
    <t>Písek, č. p. 97</t>
  </si>
  <si>
    <t>Písek, č. p. 98</t>
  </si>
  <si>
    <t>Písek, č. p. 99</t>
  </si>
  <si>
    <t>Písek, č. p. 100</t>
  </si>
  <si>
    <t>Písek, č. p. 101</t>
  </si>
  <si>
    <t>Písek, č. p. 102</t>
  </si>
  <si>
    <t>Písek, č. p. 103</t>
  </si>
  <si>
    <t>Písek, č. p. 104</t>
  </si>
  <si>
    <t>Písek, č. p. 105</t>
  </si>
  <si>
    <t>Písek, č. ev. 1</t>
  </si>
  <si>
    <t>Písek, č. ev. 2</t>
  </si>
  <si>
    <t>Písek, č. ev. 31</t>
  </si>
  <si>
    <t>Písek, č. p. 106</t>
  </si>
  <si>
    <t>Písek, č. p. 108</t>
  </si>
  <si>
    <t>Písek, č. p. 109</t>
  </si>
  <si>
    <t>Písek, č. p. 107</t>
  </si>
  <si>
    <t>Písek, č. p. 110</t>
  </si>
  <si>
    <t>Písek, č. p. 118</t>
  </si>
  <si>
    <t>Písek, č. p. 114</t>
  </si>
  <si>
    <t>Písek, č. p. 115</t>
  </si>
  <si>
    <t>Písek, č. p. 117</t>
  </si>
  <si>
    <t>Písek, č. p. 121</t>
  </si>
  <si>
    <t>Písek, č. p. 123</t>
  </si>
  <si>
    <t>Písek, č. p. 116</t>
  </si>
  <si>
    <t>Písek, č. p. 120</t>
  </si>
  <si>
    <t>Písek, č. p. 122</t>
  </si>
  <si>
    <t>Písek, č. p. 119</t>
  </si>
  <si>
    <t>Písek, č. p. 124</t>
  </si>
  <si>
    <t>Písek, č. p. 125</t>
  </si>
  <si>
    <t>Písek, č. p. 113</t>
  </si>
  <si>
    <t>Písek, č. p. 112</t>
  </si>
  <si>
    <t>Písek, č. p. 126</t>
  </si>
  <si>
    <t>Praskačka - Krásnice, č. p. 1</t>
  </si>
  <si>
    <t>Praskačka - Krásnice, č. p. 2</t>
  </si>
  <si>
    <t>Praskačka - Krásnice, č. p. 3</t>
  </si>
  <si>
    <t>Praskačka - Krásnice, č. p. 4</t>
  </si>
  <si>
    <t>Praskačka - Krásnice, č. p. 5</t>
  </si>
  <si>
    <t>Praskačka - Krásnice, č. p. 7</t>
  </si>
  <si>
    <t>Praskačka - Krásnice, č. p. 8</t>
  </si>
  <si>
    <t>Praskačka - Krásnice, č. p. 9</t>
  </si>
  <si>
    <t>Praskačka - Krásnice, č. p. 10</t>
  </si>
  <si>
    <t>Praskačka - Krásnice, č. p. 11</t>
  </si>
  <si>
    <t>Praskačka - Krásnice, č. p. 12</t>
  </si>
  <si>
    <t>Praskačka - Krásnice, č. p. 13</t>
  </si>
  <si>
    <t>Praskačka - Krásnice, č. p. 14</t>
  </si>
  <si>
    <t>Praskačka - Krásnice, č. p. 15</t>
  </si>
  <si>
    <t>Praskačka - Krásnice, č. p. 16</t>
  </si>
  <si>
    <t>Praskačka - Krásnice, č. p. 17</t>
  </si>
  <si>
    <t>Praskačka - Krásnice, č. p. 18</t>
  </si>
  <si>
    <t>Praskačka - Krásnice, č. p. 19</t>
  </si>
  <si>
    <t>Praskačka - Krásnice, č. p. 20</t>
  </si>
  <si>
    <t>Praskačka - Krásnice, č. p. 21</t>
  </si>
  <si>
    <t>Praskačka - Krásnice, č. p. 22</t>
  </si>
  <si>
    <t>Praskačka - Krásnice, č. p. 23</t>
  </si>
  <si>
    <t>Praskačka - Krásnice, č. p. 24</t>
  </si>
  <si>
    <t>Praskačka - Krásnice, č. p. 25</t>
  </si>
  <si>
    <t>Praskačka - Krásnice, č. p. 26</t>
  </si>
  <si>
    <t>Praskačka - Krásnice, č. p. 27</t>
  </si>
  <si>
    <t>Praskačka - Krásnice, č. p. 28</t>
  </si>
  <si>
    <t>Praskačka - Krásnice, č. p. 29</t>
  </si>
  <si>
    <t>Praskačka - Krásnice, č. p. 30</t>
  </si>
  <si>
    <t>Praskačka - Krásnice, č. p. 31</t>
  </si>
  <si>
    <t>Praskačka - Krásnice, č. p. 32</t>
  </si>
  <si>
    <t>Praskačka - Krásnice, č. p. 33</t>
  </si>
  <si>
    <t>Praskačka - Krásnice, č. p. 35</t>
  </si>
  <si>
    <t>Praskačka - Krásnice, č. p. 6</t>
  </si>
  <si>
    <t>Praskačka - Krásnice, č. p. 36</t>
  </si>
  <si>
    <t>Praskačka - Žižkovec, č. p. 3</t>
  </si>
  <si>
    <t>Praskačka - Žižkovec, č. p. 4</t>
  </si>
  <si>
    <t>Praskačka - Žižkovec, č. p. 5</t>
  </si>
  <si>
    <t>Praskačka - Žižkovec, č. p. 6</t>
  </si>
  <si>
    <t>Praskačka - Žižkovec, č. p. 8</t>
  </si>
  <si>
    <t>Praskačka - Žižkovec, č. p. 10</t>
  </si>
  <si>
    <t>Praskačka - Žižkovec, č. p. 11</t>
  </si>
  <si>
    <t>Praskačka - Žižkovec, č. p. 12</t>
  </si>
  <si>
    <t>Praskačka - Žižkovec, č. p. 14</t>
  </si>
  <si>
    <t>Praskačka - Žižkovec, č. p. 2</t>
  </si>
  <si>
    <t>Praskačka - Žižkovec, č. p. 15</t>
  </si>
  <si>
    <t>Praskačka - Žižkovec, č. p. 1</t>
  </si>
  <si>
    <t>Račice nad Trotinou, č. p. 1</t>
  </si>
  <si>
    <t>Račice nad Trotinou, č. p. 2</t>
  </si>
  <si>
    <t>Račice nad Trotinou, č. p. 3</t>
  </si>
  <si>
    <t>Račice nad Trotinou, č. p. 4</t>
  </si>
  <si>
    <t>Račice nad Trotinou, č. p. 5</t>
  </si>
  <si>
    <t>Račice nad Trotinou, č. p. 6</t>
  </si>
  <si>
    <t>Račice nad Trotinou, č. p. 7</t>
  </si>
  <si>
    <t>Račice nad Trotinou, č. p. 8</t>
  </si>
  <si>
    <t>Račice nad Trotinou, č. p. 9</t>
  </si>
  <si>
    <t>Račice nad Trotinou, č. p. 10</t>
  </si>
  <si>
    <t>Račice nad Trotinou, č. p. 11</t>
  </si>
  <si>
    <t>Račice nad Trotinou, č. p. 12</t>
  </si>
  <si>
    <t>Račice nad Trotinou, č. p. 13</t>
  </si>
  <si>
    <t>Račice nad Trotinou, č. p. 14</t>
  </si>
  <si>
    <t>Račice nad Trotinou, č. p. 15</t>
  </si>
  <si>
    <t>Račice nad Trotinou, č. p. 16</t>
  </si>
  <si>
    <t>Račice nad Trotinou, č. p. 17</t>
  </si>
  <si>
    <t>Račice nad Trotinou, č. p. 18</t>
  </si>
  <si>
    <t>Račice nad Trotinou, č. p. 19</t>
  </si>
  <si>
    <t>Račice nad Trotinou, č. p. 20</t>
  </si>
  <si>
    <t>Račice nad Trotinou, č. p. 21</t>
  </si>
  <si>
    <t>Račice nad Trotinou, č. p. 22</t>
  </si>
  <si>
    <t>Račice nad Trotinou, č. p. 24</t>
  </si>
  <si>
    <t>Račice nad Trotinou, č. p. 25</t>
  </si>
  <si>
    <t>Račice nad Trotinou, č. p. 26</t>
  </si>
  <si>
    <t>Račice nad Trotinou, č. p. 27</t>
  </si>
  <si>
    <t>Račice nad Trotinou, č. p. 28</t>
  </si>
  <si>
    <t>Račice nad Trotinou, č. p. 29</t>
  </si>
  <si>
    <t>Račice nad Trotinou, č. p. 30</t>
  </si>
  <si>
    <t>Račice nad Trotinou, č. p. 32</t>
  </si>
  <si>
    <t>Račice nad Trotinou, č. p. 33</t>
  </si>
  <si>
    <t>Račice nad Trotinou, č. p. 34</t>
  </si>
  <si>
    <t>Račice nad Trotinou, č. p. 35</t>
  </si>
  <si>
    <t>Račice nad Trotinou, č. p. 36</t>
  </si>
  <si>
    <t>Račice nad Trotinou, č. p. 37</t>
  </si>
  <si>
    <t>Račice nad Trotinou, č. p. 38</t>
  </si>
  <si>
    <t>Račice nad Trotinou, č. p. 39</t>
  </si>
  <si>
    <t>Račice nad Trotinou, č. p. 40</t>
  </si>
  <si>
    <t>Račice nad Trotinou, č. p. 41</t>
  </si>
  <si>
    <t>Račice nad Trotinou, č. p. 42</t>
  </si>
  <si>
    <t>Račice nad Trotinou, č. p. 43</t>
  </si>
  <si>
    <t>Račice nad Trotinou, č. p. 44</t>
  </si>
  <si>
    <t>Račice nad Trotinou, č. p. 45</t>
  </si>
  <si>
    <t>Račice nad Trotinou, č. p. 46</t>
  </si>
  <si>
    <t>Račice nad Trotinou, č. p. 47</t>
  </si>
  <si>
    <t>Račice nad Trotinou, č. p. 48</t>
  </si>
  <si>
    <t>Račice nad Trotinou, č. p. 49</t>
  </si>
  <si>
    <t>Račice nad Trotinou, č. p. 50</t>
  </si>
  <si>
    <t>Račice nad Trotinou, č. p. 51</t>
  </si>
  <si>
    <t>Račice nad Trotinou, č. p. 52</t>
  </si>
  <si>
    <t>Račice nad Trotinou, č. p. 53</t>
  </si>
  <si>
    <t>Račice nad Trotinou, č. p. 54</t>
  </si>
  <si>
    <t>Račice nad Trotinou, č. p. 55</t>
  </si>
  <si>
    <t>Račice nad Trotinou, č. p. 56</t>
  </si>
  <si>
    <t>Račice nad Trotinou, č. p. 57</t>
  </si>
  <si>
    <t>Račice nad Trotinou, č. p. 58</t>
  </si>
  <si>
    <t>Račice nad Trotinou, č. p. 59</t>
  </si>
  <si>
    <t>Račice nad Trotinou, č. p. 60</t>
  </si>
  <si>
    <t>Račice nad Trotinou, č. p. 61</t>
  </si>
  <si>
    <t>Račice nad Trotinou, č. p. 62</t>
  </si>
  <si>
    <t>Račice nad Trotinou, č. p. 63</t>
  </si>
  <si>
    <t>Račice nad Trotinou, č. p. 64</t>
  </si>
  <si>
    <t>Račice nad Trotinou, č. p. 65</t>
  </si>
  <si>
    <t>Račice nad Trotinou, č. p. 66</t>
  </si>
  <si>
    <t>Račice nad Trotinou, č. p. 67</t>
  </si>
  <si>
    <t>Račice nad Trotinou, č. p. 68</t>
  </si>
  <si>
    <t>Račice nad Trotinou, č. p. 69</t>
  </si>
  <si>
    <t>Račice nad Trotinou, č. p. 70</t>
  </si>
  <si>
    <t>Račice nad Trotinou, č. p. 71</t>
  </si>
  <si>
    <t>Račice nad Trotinou, č. p. 72</t>
  </si>
  <si>
    <t>Račice nad Trotinou, č. p. 75</t>
  </si>
  <si>
    <t>Račice nad Trotinou, č. p. 77</t>
  </si>
  <si>
    <t>Račice nad Trotinou, č. p. 78</t>
  </si>
  <si>
    <t>Račice nad Trotinou, č. p. 79</t>
  </si>
  <si>
    <t>Račice nad Trotinou, č. p. 80</t>
  </si>
  <si>
    <t>Račice nad Trotinou, č. p. 81</t>
  </si>
  <si>
    <t>Račice nad Trotinou, č. p. 82</t>
  </si>
  <si>
    <t>Račice nad Trotinou, č. p. 83</t>
  </si>
  <si>
    <t>Račice nad Trotinou, č. p. 84</t>
  </si>
  <si>
    <t>Račice nad Trotinou, č. p. 85</t>
  </si>
  <si>
    <t>Račice nad Trotinou, č. p. 86</t>
  </si>
  <si>
    <t>Račice nad Trotinou, č. p. 87</t>
  </si>
  <si>
    <t>Račice nad Trotinou, č. p. 88</t>
  </si>
  <si>
    <t>Račice nad Trotinou, č. p. 90</t>
  </si>
  <si>
    <t>Račice nad Trotinou, č. p. 91</t>
  </si>
  <si>
    <t>Račice nad Trotinou, č. p. 92</t>
  </si>
  <si>
    <t>Račice nad Trotinou, č. p. 23</t>
  </si>
  <si>
    <t>Račice nad Trotinou, č. p. 93</t>
  </si>
  <si>
    <t>Radíkovice, č. p. 1</t>
  </si>
  <si>
    <t>Radíkovice, č. p. 2</t>
  </si>
  <si>
    <t>Radíkovice, č. p. 3</t>
  </si>
  <si>
    <t>Radíkovice, č. p. 4</t>
  </si>
  <si>
    <t>Radíkovice, č. p. 5</t>
  </si>
  <si>
    <t>Radíkovice, č. p. 6</t>
  </si>
  <si>
    <t>Radíkovice, č. p. 7</t>
  </si>
  <si>
    <t>Radíkovice, č. p. 8</t>
  </si>
  <si>
    <t>Radíkovice, č. p. 9</t>
  </si>
  <si>
    <t>Radíkovice, č. p. 10</t>
  </si>
  <si>
    <t>Radíkovice, č. p. 11</t>
  </si>
  <si>
    <t>Radíkovice, č. p. 12</t>
  </si>
  <si>
    <t>Radíkovice, č. p. 13</t>
  </si>
  <si>
    <t>Radíkovice, č. p. 14</t>
  </si>
  <si>
    <t>Radíkovice, č. p. 15</t>
  </si>
  <si>
    <t>Radíkovice, č. p. 16</t>
  </si>
  <si>
    <t>Radíkovice, č. p. 17</t>
  </si>
  <si>
    <t>Radíkovice, č. p. 18</t>
  </si>
  <si>
    <t>Radíkovice, č. p. 19</t>
  </si>
  <si>
    <t>Radíkovice, č. p. 20</t>
  </si>
  <si>
    <t>Radíkovice, č. p. 22</t>
  </si>
  <si>
    <t>Radíkovice, č. p. 23</t>
  </si>
  <si>
    <t>Radíkovice, č. p. 24</t>
  </si>
  <si>
    <t>Radíkovice, č. p. 25</t>
  </si>
  <si>
    <t>Radíkovice, č. p. 26</t>
  </si>
  <si>
    <t>Radíkovice, č. p. 27</t>
  </si>
  <si>
    <t>Radíkovice, č. p. 28</t>
  </si>
  <si>
    <t>Radíkovice, č. p. 29</t>
  </si>
  <si>
    <t>Radíkovice, č. p. 30</t>
  </si>
  <si>
    <t>Radíkovice, č. p. 31</t>
  </si>
  <si>
    <t>Radíkovice, č. p. 32</t>
  </si>
  <si>
    <t>Radíkovice, č. p. 33</t>
  </si>
  <si>
    <t>Radíkovice, č. p. 34</t>
  </si>
  <si>
    <t>Radíkovice, č. p. 35</t>
  </si>
  <si>
    <t>Radíkovice, č. p. 36</t>
  </si>
  <si>
    <t>Radíkovice, č. p. 37</t>
  </si>
  <si>
    <t>Radíkovice, č. p. 39</t>
  </si>
  <si>
    <t>Radíkovice, č. p. 40</t>
  </si>
  <si>
    <t>Radíkovice, č. p. 41</t>
  </si>
  <si>
    <t>Radíkovice, č. p. 42</t>
  </si>
  <si>
    <t>Radíkovice, č. p. 43</t>
  </si>
  <si>
    <t>Radíkovice, č. p. 44</t>
  </si>
  <si>
    <t>Radíkovice, č. p. 45</t>
  </si>
  <si>
    <t>Radíkovice, č. p. 46</t>
  </si>
  <si>
    <t>Radíkovice, č. p. 47</t>
  </si>
  <si>
    <t>Radíkovice, č. p. 48</t>
  </si>
  <si>
    <t>Radíkovice, č. p. 49</t>
  </si>
  <si>
    <t>Radíkovice, č. p. 50</t>
  </si>
  <si>
    <t>Radíkovice, č. p. 51</t>
  </si>
  <si>
    <t>Radíkovice, č. p. 53</t>
  </si>
  <si>
    <t>Radíkovice, č. p. 52</t>
  </si>
  <si>
    <t>Radíkovice, č. p. 54</t>
  </si>
  <si>
    <t>Radíkovice, č. p. 55</t>
  </si>
  <si>
    <t>Radíkovice, č. p. 56</t>
  </si>
  <si>
    <t>Radíkovice, č. p. 57</t>
  </si>
  <si>
    <t>Radíkovice, č. p. 58</t>
  </si>
  <si>
    <t>Radíkovice, č. p. 59</t>
  </si>
  <si>
    <t>Radíkovice, č. p. 60</t>
  </si>
  <si>
    <t>Radíkovice, č. p. 61</t>
  </si>
  <si>
    <t>Radíkovice, č. p. 62</t>
  </si>
  <si>
    <t>Radíkovice, č. p. 63</t>
  </si>
  <si>
    <t>Radíkovice, č. p. 64</t>
  </si>
  <si>
    <t>Radíkovice, č. p. 65</t>
  </si>
  <si>
    <t>Radíkovice, č. p. 66</t>
  </si>
  <si>
    <t>Radostov, č. p. 1</t>
  </si>
  <si>
    <t>Radostov, č. p. 2</t>
  </si>
  <si>
    <t>Radostov, č. p. 3</t>
  </si>
  <si>
    <t>Radostov, č. p. 4</t>
  </si>
  <si>
    <t>Radostov, č. p. 5</t>
  </si>
  <si>
    <t>Radostov, č. p. 7</t>
  </si>
  <si>
    <t>Radostov, č. p. 8</t>
  </si>
  <si>
    <t>Radostov, č. p. 9</t>
  </si>
  <si>
    <t>Radostov, č. p. 10</t>
  </si>
  <si>
    <t>Radostov, č. p. 12</t>
  </si>
  <si>
    <t>Radostov, č. p. 13</t>
  </si>
  <si>
    <t>Radostov, č. p. 14</t>
  </si>
  <si>
    <t>Radostov, č. p. 49</t>
  </si>
  <si>
    <t>Radostov, č. p. 52</t>
  </si>
  <si>
    <t>Radostov, č. p. 55</t>
  </si>
  <si>
    <t>Radostov, č. p. 61</t>
  </si>
  <si>
    <t>Radostov, č. p. 66</t>
  </si>
  <si>
    <t>Radostov, č. p. 69</t>
  </si>
  <si>
    <t>Radostov, č. p. 70</t>
  </si>
  <si>
    <t>Radostov, č. p. 11</t>
  </si>
  <si>
    <t>Radostov, č. p. 15</t>
  </si>
  <si>
    <t>Radostov, č. p. 16</t>
  </si>
  <si>
    <t>Radostov, č. p. 17</t>
  </si>
  <si>
    <t>Radostov, č. p. 18</t>
  </si>
  <si>
    <t>Radostov, č. p. 19</t>
  </si>
  <si>
    <t>Radostov, č. p. 20</t>
  </si>
  <si>
    <t>Radostov, č. p. 21</t>
  </si>
  <si>
    <t>Radostov, č. p. 22</t>
  </si>
  <si>
    <t>Radostov, č. p. 23</t>
  </si>
  <si>
    <t>Radostov, č. p. 24</t>
  </si>
  <si>
    <t>Radostov, č. p. 25</t>
  </si>
  <si>
    <t>Radostov, č. p. 26</t>
  </si>
  <si>
    <t>Radostov, č. p. 27</t>
  </si>
  <si>
    <t>Radostov, č. p. 28</t>
  </si>
  <si>
    <t>Radostov, č. p. 29</t>
  </si>
  <si>
    <t>Radostov, č. p. 30</t>
  </si>
  <si>
    <t>Radostov, č. p. 31</t>
  </si>
  <si>
    <t>Radostov, č. p. 32</t>
  </si>
  <si>
    <t>Radostov, č. p. 33</t>
  </si>
  <si>
    <t>Radostov, č. p. 34</t>
  </si>
  <si>
    <t>Radostov, č. p. 35</t>
  </si>
  <si>
    <t>Radostov, č. p. 36</t>
  </si>
  <si>
    <t>Radostov, č. p. 38</t>
  </si>
  <si>
    <t>Radostov, č. p. 39</t>
  </si>
  <si>
    <t>Radostov, č. p. 40</t>
  </si>
  <si>
    <t>Radostov, č. p. 41</t>
  </si>
  <si>
    <t>Radostov, č. p. 43</t>
  </si>
  <si>
    <t>Radostov, č. p. 44</t>
  </si>
  <si>
    <t>Radostov, č. p. 45</t>
  </si>
  <si>
    <t>Radostov, č. p. 46</t>
  </si>
  <si>
    <t>Radostov, č. p. 47</t>
  </si>
  <si>
    <t>Radostov, č. p. 48</t>
  </si>
  <si>
    <t>Radostov, č. p. 50</t>
  </si>
  <si>
    <t>Radostov, č. p. 51</t>
  </si>
  <si>
    <t>Radostov, č. p. 53</t>
  </si>
  <si>
    <t>Radostov, č. p. 54</t>
  </si>
  <si>
    <t>Radostov, č. p. 56</t>
  </si>
  <si>
    <t>Radostov, č. p. 58</t>
  </si>
  <si>
    <t>Radostov, č. p. 59</t>
  </si>
  <si>
    <t>Radostov, č. p. 62</t>
  </si>
  <si>
    <t>Radostov, č. p. 63</t>
  </si>
  <si>
    <t>Radostov, č. p. 64</t>
  </si>
  <si>
    <t>Radostov, č. p. 57</t>
  </si>
  <si>
    <t>Radostov, č. p. 60</t>
  </si>
  <si>
    <t>Radostov, č. p. 65</t>
  </si>
  <si>
    <t>Radostov, č. p. 67</t>
  </si>
  <si>
    <t>Radostov, č. p. 68</t>
  </si>
  <si>
    <t>Radostov, č. p. 37</t>
  </si>
  <si>
    <t>Roudnice, č. p. 2</t>
  </si>
  <si>
    <t>Roudnice, č. p. 3</t>
  </si>
  <si>
    <t>Roudnice, č. p. 4</t>
  </si>
  <si>
    <t>Roudnice, č. p. 5</t>
  </si>
  <si>
    <t>Roudnice, č. p. 6</t>
  </si>
  <si>
    <t>Roudnice, č. p. 7</t>
  </si>
  <si>
    <t>Roudnice, č. p. 8</t>
  </si>
  <si>
    <t>Roudnice, č. p. 9</t>
  </si>
  <si>
    <t>Roudnice, č. p. 10</t>
  </si>
  <si>
    <t>Roudnice, č. p. 11</t>
  </si>
  <si>
    <t>Roudnice, č. p. 12</t>
  </si>
  <si>
    <t>Roudnice, č. p. 13</t>
  </si>
  <si>
    <t>Roudnice, č. p. 14</t>
  </si>
  <si>
    <t>Roudnice, č. p. 15</t>
  </si>
  <si>
    <t>Roudnice, č. p. 16</t>
  </si>
  <si>
    <t>Roudnice, č. p. 17</t>
  </si>
  <si>
    <t>Roudnice, č. p. 18</t>
  </si>
  <si>
    <t>Roudnice, č. p. 19</t>
  </si>
  <si>
    <t>Roudnice, č. p. 20</t>
  </si>
  <si>
    <t>Roudnice, č. p. 21</t>
  </si>
  <si>
    <t>Roudnice, č. p. 22</t>
  </si>
  <si>
    <t>Roudnice, č. p. 23</t>
  </si>
  <si>
    <t>Roudnice, č. p. 24</t>
  </si>
  <si>
    <t>Roudnice, č. p. 25</t>
  </si>
  <si>
    <t>Roudnice, č. p. 26</t>
  </si>
  <si>
    <t>Roudnice, č. p. 27</t>
  </si>
  <si>
    <t>Roudnice, č. p. 28</t>
  </si>
  <si>
    <t>Roudnice, č. p. 29</t>
  </si>
  <si>
    <t>Roudnice, č. p. 30</t>
  </si>
  <si>
    <t>Roudnice, č. p. 31</t>
  </si>
  <si>
    <t>Roudnice, č. p. 32</t>
  </si>
  <si>
    <t>Roudnice, č. p. 33</t>
  </si>
  <si>
    <t>Roudnice, č. p. 34</t>
  </si>
  <si>
    <t>Roudnice, č. p. 35</t>
  </si>
  <si>
    <t>Roudnice, č. p. 36</t>
  </si>
  <si>
    <t>Roudnice, č. p. 37</t>
  </si>
  <si>
    <t>Roudnice, č. p. 38</t>
  </si>
  <si>
    <t>Roudnice, č. p. 39</t>
  </si>
  <si>
    <t>Roudnice, č. p. 40</t>
  </si>
  <si>
    <t>Roudnice, č. p. 41</t>
  </si>
  <si>
    <t>Roudnice, č. p. 42</t>
  </si>
  <si>
    <t>Roudnice, č. p. 43</t>
  </si>
  <si>
    <t>Roudnice, č. p. 44</t>
  </si>
  <si>
    <t>Roudnice, č. p. 45</t>
  </si>
  <si>
    <t>Roudnice, č. p. 46</t>
  </si>
  <si>
    <t>Roudnice, č. p. 47</t>
  </si>
  <si>
    <t>Roudnice, č. p. 48</t>
  </si>
  <si>
    <t>Roudnice, č. p. 49</t>
  </si>
  <si>
    <t>Roudnice, č. p. 50</t>
  </si>
  <si>
    <t>Roudnice, č. p. 51</t>
  </si>
  <si>
    <t>Roudnice, č. p. 52</t>
  </si>
  <si>
    <t>Roudnice, č. p. 53</t>
  </si>
  <si>
    <t>Roudnice, č. p. 54</t>
  </si>
  <si>
    <t>Roudnice, č. p. 55</t>
  </si>
  <si>
    <t>Roudnice, č. p. 56</t>
  </si>
  <si>
    <t>Roudnice, č. p. 57</t>
  </si>
  <si>
    <t>Roudnice, č. p. 58</t>
  </si>
  <si>
    <t>Roudnice, č. p. 59</t>
  </si>
  <si>
    <t>Roudnice, č. p. 60</t>
  </si>
  <si>
    <t>Roudnice, č. p. 61</t>
  </si>
  <si>
    <t>Roudnice, č. p. 62</t>
  </si>
  <si>
    <t>Roudnice, č. p. 63</t>
  </si>
  <si>
    <t>Roudnice, č. p. 64</t>
  </si>
  <si>
    <t>Roudnice, č. p. 65</t>
  </si>
  <si>
    <t>Roudnice, č. p. 66</t>
  </si>
  <si>
    <t>Roudnice, č. p. 67</t>
  </si>
  <si>
    <t>Roudnice, č. p. 68</t>
  </si>
  <si>
    <t>Roudnice, č. p. 69</t>
  </si>
  <si>
    <t>Roudnice, č. p. 70</t>
  </si>
  <si>
    <t>Roudnice, č. p. 71</t>
  </si>
  <si>
    <t>Roudnice, č. p. 72</t>
  </si>
  <si>
    <t>Roudnice, č. p. 73</t>
  </si>
  <si>
    <t>Roudnice, č. p. 74</t>
  </si>
  <si>
    <t>Roudnice, č. p. 75</t>
  </si>
  <si>
    <t>Roudnice, č. p. 76</t>
  </si>
  <si>
    <t>Roudnice, č. p. 77</t>
  </si>
  <si>
    <t>Roudnice, č. p. 78</t>
  </si>
  <si>
    <t>Roudnice, č. p. 79</t>
  </si>
  <si>
    <t>Roudnice, č. p. 80</t>
  </si>
  <si>
    <t>Roudnice, č. p. 81</t>
  </si>
  <si>
    <t>Roudnice, č. p. 82</t>
  </si>
  <si>
    <t>Roudnice, č. p. 83</t>
  </si>
  <si>
    <t>Roudnice, č. p. 84</t>
  </si>
  <si>
    <t>Roudnice, č. p. 85</t>
  </si>
  <si>
    <t>Roudnice, č. p. 86</t>
  </si>
  <si>
    <t>Roudnice, č. p. 87</t>
  </si>
  <si>
    <t>Roudnice, č. p. 88</t>
  </si>
  <si>
    <t>Roudnice, č. p. 89</t>
  </si>
  <si>
    <t>Roudnice, č. p. 90</t>
  </si>
  <si>
    <t>Roudnice, č. p. 91</t>
  </si>
  <si>
    <t>Roudnice, č. p. 92</t>
  </si>
  <si>
    <t>Roudnice, č. p. 93</t>
  </si>
  <si>
    <t>Roudnice, č. p. 94</t>
  </si>
  <si>
    <t>Roudnice, č. p. 95</t>
  </si>
  <si>
    <t>Roudnice, č. p. 96</t>
  </si>
  <si>
    <t>Roudnice, č. p. 97</t>
  </si>
  <si>
    <t>Roudnice, č. p. 98</t>
  </si>
  <si>
    <t>Roudnice, č. p. 99</t>
  </si>
  <si>
    <t>Roudnice, č. p. 100</t>
  </si>
  <si>
    <t>Roudnice, č. p. 101</t>
  </si>
  <si>
    <t>Roudnice, č. p. 102</t>
  </si>
  <si>
    <t>Roudnice, č. p. 103</t>
  </si>
  <si>
    <t>Roudnice, č. p. 104</t>
  </si>
  <si>
    <t>Roudnice, č. p. 105</t>
  </si>
  <si>
    <t>Roudnice, č. p. 106</t>
  </si>
  <si>
    <t>Roudnice, č. p. 107</t>
  </si>
  <si>
    <t>Roudnice, č. p. 108</t>
  </si>
  <si>
    <t>Roudnice, č. p. 109</t>
  </si>
  <si>
    <t>Roudnice, č. p. 110</t>
  </si>
  <si>
    <t>Roudnice, č. p. 111</t>
  </si>
  <si>
    <t>Roudnice, č. p. 112</t>
  </si>
  <si>
    <t>Roudnice, č. p. 113</t>
  </si>
  <si>
    <t>Roudnice, č. p. 114</t>
  </si>
  <si>
    <t>Roudnice, č. p. 115</t>
  </si>
  <si>
    <t>Roudnice, č. p. 116</t>
  </si>
  <si>
    <t>Roudnice, č. p. 117</t>
  </si>
  <si>
    <t>Roudnice, č. p. 118</t>
  </si>
  <si>
    <t>Roudnice, č. p. 119</t>
  </si>
  <si>
    <t>Roudnice, č. p. 120</t>
  </si>
  <si>
    <t>Roudnice, č. p. 121</t>
  </si>
  <si>
    <t>Roudnice, č. p. 122</t>
  </si>
  <si>
    <t>Roudnice, č. p. 123</t>
  </si>
  <si>
    <t>Roudnice, č. p. 124</t>
  </si>
  <si>
    <t>Roudnice, č. p. 125</t>
  </si>
  <si>
    <t>Roudnice, č. p. 126</t>
  </si>
  <si>
    <t>Roudnice, č. p. 127</t>
  </si>
  <si>
    <t>Roudnice, č. p. 128</t>
  </si>
  <si>
    <t>Roudnice, č. p. 129</t>
  </si>
  <si>
    <t>Roudnice, č. p. 130</t>
  </si>
  <si>
    <t>Roudnice, č. p. 131</t>
  </si>
  <si>
    <t>Roudnice, č. p. 132</t>
  </si>
  <si>
    <t>Roudnice, č. p. 133</t>
  </si>
  <si>
    <t>Roudnice, č. p. 134</t>
  </si>
  <si>
    <t>Roudnice, č. p. 135</t>
  </si>
  <si>
    <t>Roudnice, č. p. 136</t>
  </si>
  <si>
    <t>Roudnice, č. p. 137</t>
  </si>
  <si>
    <t>Roudnice, č. p. 138</t>
  </si>
  <si>
    <t>Roudnice, č. p. 139</t>
  </si>
  <si>
    <t>Roudnice, č. p. 140</t>
  </si>
  <si>
    <t>Roudnice, č. p. 141</t>
  </si>
  <si>
    <t>Roudnice, č. p. 142</t>
  </si>
  <si>
    <t>Roudnice, č. p. 143</t>
  </si>
  <si>
    <t>Roudnice, č. p. 144</t>
  </si>
  <si>
    <t>Roudnice, č. p. 145</t>
  </si>
  <si>
    <t>Roudnice, č. p. 146</t>
  </si>
  <si>
    <t>Roudnice, č. p. 147</t>
  </si>
  <si>
    <t>Roudnice, č. p. 148</t>
  </si>
  <si>
    <t>Roudnice, č. p. 149</t>
  </si>
  <si>
    <t>Roudnice, č. p. 150</t>
  </si>
  <si>
    <t>Roudnice, č. p. 151</t>
  </si>
  <si>
    <t>Roudnice, č. p. 152</t>
  </si>
  <si>
    <t>Roudnice, č. p. 153</t>
  </si>
  <si>
    <t>Roudnice, č. p. 154</t>
  </si>
  <si>
    <t>Roudnice, č. p. 155</t>
  </si>
  <si>
    <t>Roudnice, č. p. 157</t>
  </si>
  <si>
    <t>Roudnice, č. p. 158</t>
  </si>
  <si>
    <t>Roudnice, č. p. 159</t>
  </si>
  <si>
    <t>Roudnice, č. p. 160</t>
  </si>
  <si>
    <t>Roudnice, č. p. 161</t>
  </si>
  <si>
    <t>Roudnice, č. p. 162</t>
  </si>
  <si>
    <t>Roudnice, č. p. 163</t>
  </si>
  <si>
    <t>Roudnice, č. p. 164</t>
  </si>
  <si>
    <t>Roudnice, č. p. 166</t>
  </si>
  <si>
    <t>Roudnice, č. p. 167</t>
  </si>
  <si>
    <t>Roudnice, č. p. 168</t>
  </si>
  <si>
    <t>Roudnice, č. p. 169</t>
  </si>
  <si>
    <t>Roudnice, č. p. 170</t>
  </si>
  <si>
    <t>Roudnice, č. p. 171</t>
  </si>
  <si>
    <t>Roudnice, č. p. 172</t>
  </si>
  <si>
    <t>Roudnice, č. p. 173</t>
  </si>
  <si>
    <t>Roudnice, č. p. 174</t>
  </si>
  <si>
    <t>Roudnice, č. p. 175</t>
  </si>
  <si>
    <t>Roudnice, č. p. 177</t>
  </si>
  <si>
    <t>Roudnice, č. p. 179</t>
  </si>
  <si>
    <t>Roudnice, č. p. 180</t>
  </si>
  <si>
    <t>Roudnice, č. p. 181</t>
  </si>
  <si>
    <t>Roudnice, č. p. 176</t>
  </si>
  <si>
    <t>Roudnice, č. p. 178</t>
  </si>
  <si>
    <t>Roudnice, č. p. 182</t>
  </si>
  <si>
    <t>Roudnice, č. p. 183</t>
  </si>
  <si>
    <t>Roudnice, č. p. 191</t>
  </si>
  <si>
    <t>Roudnice, č. p. 190</t>
  </si>
  <si>
    <t>Roudnice, č. p. 192</t>
  </si>
  <si>
    <t>Roudnice, č. p. 195</t>
  </si>
  <si>
    <t>Roudnice, č. p. 197</t>
  </si>
  <si>
    <t>Roudnice, č. p. 201</t>
  </si>
  <si>
    <t>Roudnice, č. p. 196</t>
  </si>
  <si>
    <t>Roudnice, č. p. 199</t>
  </si>
  <si>
    <t>Roudnice, č. p. 156</t>
  </si>
  <si>
    <t>Roudnice, č. p. 184</t>
  </si>
  <si>
    <t>Roudnice, č. p. 189</t>
  </si>
  <si>
    <t>Roudnice, č. p. 202</t>
  </si>
  <si>
    <t>Roudnice, č. p. 204</t>
  </si>
  <si>
    <t>Roudnice, č. p. 200</t>
  </si>
  <si>
    <t>Roudnice, č. p. 186</t>
  </si>
  <si>
    <t>Roudnice, č. p. 205</t>
  </si>
  <si>
    <t>Roudnice, č. p. 206</t>
  </si>
  <si>
    <t>Roudnice, č. p. 208</t>
  </si>
  <si>
    <t>Roudnice, č. p. 203</t>
  </si>
  <si>
    <t>Roudnice, č. p. 193</t>
  </si>
  <si>
    <t>Roudnice, č. p. 207</t>
  </si>
  <si>
    <t>Roudnice, č. p. 212</t>
  </si>
  <si>
    <t>Roudnice, č. p. 188</t>
  </si>
  <si>
    <t>Roudnice, č. p. 194</t>
  </si>
  <si>
    <t>Roudnice, č. p. 198</t>
  </si>
  <si>
    <t>Roudnice, č. p. 210</t>
  </si>
  <si>
    <t>Roudnice, č. p. 211</t>
  </si>
  <si>
    <t>Roudnice, č. p. 187</t>
  </si>
  <si>
    <t>Roudnice, č. p. 215</t>
  </si>
  <si>
    <t>Roudnice, č. p. 209</t>
  </si>
  <si>
    <t>Roudnice, č. p. 185</t>
  </si>
  <si>
    <t>Roudnice, č. p. 214</t>
  </si>
  <si>
    <t>Roudnice, č. p. 220</t>
  </si>
  <si>
    <t>Roudnice, č. p. 216</t>
  </si>
  <si>
    <t>Roudnice, č. p. 222</t>
  </si>
  <si>
    <t>Roudnice, č. p. 221</t>
  </si>
  <si>
    <t>Roudnice, č. p. 217</t>
  </si>
  <si>
    <t>Roudnice, č. p. 223</t>
  </si>
  <si>
    <t>Roudnice, č. p. 218</t>
  </si>
  <si>
    <t>Roudnice, č. p. 213</t>
  </si>
  <si>
    <t>Roudnice, č. p. 219</t>
  </si>
  <si>
    <t>Roudnice, č. p. 226</t>
  </si>
  <si>
    <t>Roudnice, č. p. 224</t>
  </si>
  <si>
    <t>Roudnice, č. p. 229</t>
  </si>
  <si>
    <t>Roudnice, č. p. 228</t>
  </si>
  <si>
    <t>Roudnice, č. p. 236</t>
  </si>
  <si>
    <t>Roudnice, č. p. 231</t>
  </si>
  <si>
    <t>Roudnice, č. p. 232</t>
  </si>
  <si>
    <t>Roudnice, č. p. 233</t>
  </si>
  <si>
    <t>Roudnice, č. p. 234</t>
  </si>
  <si>
    <t>Roudnice, č. p. 225</t>
  </si>
  <si>
    <t>Roudnice, č. p. 235</t>
  </si>
  <si>
    <t>Roudnice, č. p. 238</t>
  </si>
  <si>
    <t>Roudnice, č. p. 239</t>
  </si>
  <si>
    <t>Roudnice, č. p. 241</t>
  </si>
  <si>
    <t>Roudnice, č. p. 237</t>
  </si>
  <si>
    <t>Roudnice, č. p. 243</t>
  </si>
  <si>
    <t>Roudnice, č. p. 242</t>
  </si>
  <si>
    <t>Sendražice, č. p. 1</t>
  </si>
  <si>
    <t>Sendražice, č. p. 2</t>
  </si>
  <si>
    <t>Sendražice, č. p. 3</t>
  </si>
  <si>
    <t>Sendražice, č. p. 4</t>
  </si>
  <si>
    <t>Sendražice, č. p. 5</t>
  </si>
  <si>
    <t>Sendražice, č. p. 6</t>
  </si>
  <si>
    <t>Sendražice, č. p. 7</t>
  </si>
  <si>
    <t>Sendražice, č. p. 8</t>
  </si>
  <si>
    <t>Sendražice, č. p. 9</t>
  </si>
  <si>
    <t>Sendražice, č. p. 10</t>
  </si>
  <si>
    <t>Sendražice, č. p. 11</t>
  </si>
  <si>
    <t>Sendražice, č. p. 12</t>
  </si>
  <si>
    <t>Sendražice, č. p. 13</t>
  </si>
  <si>
    <t>Sendražice, č. p. 14</t>
  </si>
  <si>
    <t>Sendražice, č. p. 15</t>
  </si>
  <si>
    <t>Sendražice, č. p. 16</t>
  </si>
  <si>
    <t>Sendražice, č. p. 17</t>
  </si>
  <si>
    <t>Sendražice, č. p. 18</t>
  </si>
  <si>
    <t>Sendražice, č. p. 19</t>
  </si>
  <si>
    <t>Sendražice, č. p. 20</t>
  </si>
  <si>
    <t>Sendražice, č. p. 21</t>
  </si>
  <si>
    <t>Sendražice, č. p. 22</t>
  </si>
  <si>
    <t>Sendražice, č. p. 23</t>
  </si>
  <si>
    <t>Sendražice, č. p. 24</t>
  </si>
  <si>
    <t>Sendražice, č. p. 25</t>
  </si>
  <si>
    <t>Sendražice, č. p. 27</t>
  </si>
  <si>
    <t>Sendražice, č. p. 29</t>
  </si>
  <si>
    <t>Sendražice, č. p. 30</t>
  </si>
  <si>
    <t>Sendražice, č. p. 31</t>
  </si>
  <si>
    <t>Sendražice, č. p. 32</t>
  </si>
  <si>
    <t>Sendražice, č. p. 33</t>
  </si>
  <si>
    <t>Sendražice, č. p. 34</t>
  </si>
  <si>
    <t>Sendražice, č. p. 35</t>
  </si>
  <si>
    <t>Sendražice, č. p. 36</t>
  </si>
  <si>
    <t>Sendražice, č. p. 37</t>
  </si>
  <si>
    <t>Sendražice, č. p. 38</t>
  </si>
  <si>
    <t>Sendražice, č. p. 39</t>
  </si>
  <si>
    <t>Sendražice, č. p. 40</t>
  </si>
  <si>
    <t>Sendražice, č. p. 41</t>
  </si>
  <si>
    <t>Sendražice, č. p. 42</t>
  </si>
  <si>
    <t>Sendražice, č. p. 43</t>
  </si>
  <si>
    <t>Sendražice, č. p. 44</t>
  </si>
  <si>
    <t>Sendražice, č. p. 45</t>
  </si>
  <si>
    <t>Sendražice, č. p. 46</t>
  </si>
  <si>
    <t>Sendražice, č. p. 47</t>
  </si>
  <si>
    <t>Sendražice, č. p. 48</t>
  </si>
  <si>
    <t>Sendražice, č. p. 49</t>
  </si>
  <si>
    <t>Sendražice, č. p. 50</t>
  </si>
  <si>
    <t>Sendražice, č. p. 51</t>
  </si>
  <si>
    <t>Sendražice, č. p. 52</t>
  </si>
  <si>
    <t>Sendražice, č. p. 53</t>
  </si>
  <si>
    <t>Sendražice, č. p. 54</t>
  </si>
  <si>
    <t>Sendražice, č. p. 55</t>
  </si>
  <si>
    <t>Sendražice, č. p. 56</t>
  </si>
  <si>
    <t>Sendražice, č. p. 57</t>
  </si>
  <si>
    <t>Sendražice, č. p. 58</t>
  </si>
  <si>
    <t>Sendražice, č. p. 59</t>
  </si>
  <si>
    <t>Sendražice, č. p. 60</t>
  </si>
  <si>
    <t>Sendražice, č. p. 61</t>
  </si>
  <si>
    <t>Sendražice, č. p. 62</t>
  </si>
  <si>
    <t>Sendražice, č. p. 63</t>
  </si>
  <si>
    <t>Sendražice, č. p. 64</t>
  </si>
  <si>
    <t>Sendražice, č. p. 65</t>
  </si>
  <si>
    <t>Sendražice, č. p. 66</t>
  </si>
  <si>
    <t>Sendražice, č. p. 67</t>
  </si>
  <si>
    <t>Sendražice, č. p. 68</t>
  </si>
  <si>
    <t>Sendražice, č. p. 69</t>
  </si>
  <si>
    <t>Sendražice, č. p. 70</t>
  </si>
  <si>
    <t>Sendražice, č. p. 71</t>
  </si>
  <si>
    <t>Sendražice, č. p. 72</t>
  </si>
  <si>
    <t>Sendražice, č. p. 73</t>
  </si>
  <si>
    <t>Sendražice, č. p. 74</t>
  </si>
  <si>
    <t>Sendražice, č. p. 75</t>
  </si>
  <si>
    <t>Sendražice, č. p. 76</t>
  </si>
  <si>
    <t>Sendražice, č. p. 77</t>
  </si>
  <si>
    <t>Sendražice, č. p. 78</t>
  </si>
  <si>
    <t>Sendražice, č. p. 79</t>
  </si>
  <si>
    <t>Sendražice, č. p. 80</t>
  </si>
  <si>
    <t>Sendražice, č. p. 81</t>
  </si>
  <si>
    <t>Sendražice, č. p. 82</t>
  </si>
  <si>
    <t>Sendražice, č. p. 83</t>
  </si>
  <si>
    <t>Sendražice, č. p. 84</t>
  </si>
  <si>
    <t>Sendražice, č. p. 85</t>
  </si>
  <si>
    <t>Sendražice, č. p. 86</t>
  </si>
  <si>
    <t>Sendražice, č. p. 87</t>
  </si>
  <si>
    <t>Sendražice, č. p. 88</t>
  </si>
  <si>
    <t>Sendražice, č. p. 89</t>
  </si>
  <si>
    <t>Sendražice, č. p. 90</t>
  </si>
  <si>
    <t>Sendražice, č. p. 91</t>
  </si>
  <si>
    <t>Sendražice, č. p. 92</t>
  </si>
  <si>
    <t>Sendražice, č. p. 93</t>
  </si>
  <si>
    <t>Sendražice, č. p. 94</t>
  </si>
  <si>
    <t>Sendražice, č. p. 95</t>
  </si>
  <si>
    <t>Sendražice, č. p. 96</t>
  </si>
  <si>
    <t>Sendražice, č. p. 97</t>
  </si>
  <si>
    <t>Sendražice, č. p. 99</t>
  </si>
  <si>
    <t>Sendražice, č. p. 100</t>
  </si>
  <si>
    <t>Sendražice, č. p. 101</t>
  </si>
  <si>
    <t>Sendražice, č. p. 102</t>
  </si>
  <si>
    <t>Sendražice, č. p. 103</t>
  </si>
  <si>
    <t>Sendražice, č. p. 104</t>
  </si>
  <si>
    <t>Sendražice, č. p. 105</t>
  </si>
  <si>
    <t>Sendražice, č. p. 106</t>
  </si>
  <si>
    <t>Sendražice, č. p. 107</t>
  </si>
  <si>
    <t>Sendražice, č. p. 108</t>
  </si>
  <si>
    <t>Sendražice, č. p. 109</t>
  </si>
  <si>
    <t>Sendražice, č. p. 110</t>
  </si>
  <si>
    <t>Sendražice, č. p. 111</t>
  </si>
  <si>
    <t>Sendražice, č. p. 112</t>
  </si>
  <si>
    <t>Sendražice, č. p. 113</t>
  </si>
  <si>
    <t>Sendražice, č. p. 114</t>
  </si>
  <si>
    <t>Sendražice, č. p. 115</t>
  </si>
  <si>
    <t>Sendražice, č. p. 116</t>
  </si>
  <si>
    <t>Sendražice, č. p. 117</t>
  </si>
  <si>
    <t>Sendražice, č. p. 26</t>
  </si>
  <si>
    <t>Sendražice, č. p. 98</t>
  </si>
  <si>
    <t>Sendražice, č. p. 122</t>
  </si>
  <si>
    <t>Sendražice, č. p. 129</t>
  </si>
  <si>
    <t>Sendražice, č. p. 132</t>
  </si>
  <si>
    <t>Sendražice, č. p. 126</t>
  </si>
  <si>
    <t>Sendražice, č. p. 134</t>
  </si>
  <si>
    <t>Sendražice, č. p. 128</t>
  </si>
  <si>
    <t>Sendražice, č. p. 130</t>
  </si>
  <si>
    <t>Sendražice, č. p. 118</t>
  </si>
  <si>
    <t>Sendražice, č. p. 125</t>
  </si>
  <si>
    <t>Sendražice, č. p. 119</t>
  </si>
  <si>
    <t>Sendražice, č. p. 120</t>
  </si>
  <si>
    <t>Sendražice, č. p. 121</t>
  </si>
  <si>
    <t>Sendražice, č. p. 131</t>
  </si>
  <si>
    <t>Sendražice, č. p. 133</t>
  </si>
  <si>
    <t>Sendražice, č. p. 139</t>
  </si>
  <si>
    <t>Sendražice, č. p. 140</t>
  </si>
  <si>
    <t>Sendražice, č. p. 141</t>
  </si>
  <si>
    <t>Sendražice, č. p. 150</t>
  </si>
  <si>
    <t>Sendražice, č. p. 142</t>
  </si>
  <si>
    <t>Sendražice, č. p. 143</t>
  </si>
  <si>
    <t>Sendražice, č. p. 151</t>
  </si>
  <si>
    <t>Sendražice, č. p. 152</t>
  </si>
  <si>
    <t>Sendražice, č. p. 154</t>
  </si>
  <si>
    <t>Sendražice, č. p. 153</t>
  </si>
  <si>
    <t>Sendražice, č. p. 155</t>
  </si>
  <si>
    <t>Sendražice, č. p. 146</t>
  </si>
  <si>
    <t>Sendražice, č. p. 145</t>
  </si>
  <si>
    <t>Sendražice, č. p. 124</t>
  </si>
  <si>
    <t>Sendražice, č. p. 147</t>
  </si>
  <si>
    <t>Sendražice, č. p. 156</t>
  </si>
  <si>
    <t>Sendražice, č. p. 144</t>
  </si>
  <si>
    <t>Sendražice, č. p. 127</t>
  </si>
  <si>
    <t>Sendražice, č. p. 148</t>
  </si>
  <si>
    <t>Sendražice, č. p. 149</t>
  </si>
  <si>
    <t>Sendražice, č. p. 158</t>
  </si>
  <si>
    <t>Sendražice, č. p. 159</t>
  </si>
  <si>
    <t>Sendražice, č. p. 137</t>
  </si>
  <si>
    <t>Sendražice, č. p. 138</t>
  </si>
  <si>
    <t>Sendražice, č. p. 161</t>
  </si>
  <si>
    <t>Sendražice, č. p. 160</t>
  </si>
  <si>
    <t>Sendražice, č. p. 136</t>
  </si>
  <si>
    <t>Sendražice, č. p. 157</t>
  </si>
  <si>
    <t>Sendražice, č. p. 164</t>
  </si>
  <si>
    <t>Skalice - Číbuz, č. p. 15</t>
  </si>
  <si>
    <t>Skalice - Číbuz, č. p. 16</t>
  </si>
  <si>
    <t>Skalice - Číbuz, č. p. 18</t>
  </si>
  <si>
    <t>Skalice - Číbuz, č. p. 23</t>
  </si>
  <si>
    <t>Sovětice - Horní Černůtky, č. p. 1</t>
  </si>
  <si>
    <t>Sovětice - Horní Černůtky, č. p. 4</t>
  </si>
  <si>
    <t>Sovětice - Horní Černůtky, č. p. 5</t>
  </si>
  <si>
    <t>Sovětice - Horní Černůtky, č. p. 6</t>
  </si>
  <si>
    <t>Sovětice - Horní Černůtky, č. p. 7</t>
  </si>
  <si>
    <t>Sovětice - Horní Černůtky, č. p. 8</t>
  </si>
  <si>
    <t>Sovětice - Horní Černůtky, č. p. 9</t>
  </si>
  <si>
    <t>Sovětice - Horní Černůtky, č. p. 11</t>
  </si>
  <si>
    <t>Sovětice - Horní Černůtky, č. p. 12</t>
  </si>
  <si>
    <t>Sovětice - Horní Černůtky, č. p. 13</t>
  </si>
  <si>
    <t>Sovětice - Horní Černůtky, č. p. 14</t>
  </si>
  <si>
    <t>Sovětice - Horní Černůtky, č. p. 15</t>
  </si>
  <si>
    <t>Sovětice - Horní Černůtky, č. p. 16</t>
  </si>
  <si>
    <t>Sovětice - Horní Černůtky, č. p. 17</t>
  </si>
  <si>
    <t>Sovětice - Horní Černůtky, č. p. 18</t>
  </si>
  <si>
    <t>Sovětice - Horní Černůtky, č. p. 19</t>
  </si>
  <si>
    <t>Sovětice - Horní Černůtky, č. p. 20</t>
  </si>
  <si>
    <t>Sovětice - Horní Černůtky, č. p. 21</t>
  </si>
  <si>
    <t>Sovětice - Horní Černůtky, č. p. 22</t>
  </si>
  <si>
    <t>Sovětice - Horní Černůtky, č. p. 23</t>
  </si>
  <si>
    <t>Sovětice - Horní Černůtky, č. p. 24</t>
  </si>
  <si>
    <t>Sovětice - Horní Černůtky, č. p. 25</t>
  </si>
  <si>
    <t>Sovětice - Horní Černůtky, č. p. 26</t>
  </si>
  <si>
    <t>Sovětice - Horní Černůtky, č. p. 27</t>
  </si>
  <si>
    <t>Sovětice - Horní Černůtky, č. p. 28</t>
  </si>
  <si>
    <t>Sovětice - Horní Černůtky, č. p. 30</t>
  </si>
  <si>
    <t>Sovětice - Horní Černůtky, č. p. 31</t>
  </si>
  <si>
    <t>Sovětice - Horní Černůtky, č. p. 33</t>
  </si>
  <si>
    <t>Sovětice - Horní Černůtky, č. p. 34</t>
  </si>
  <si>
    <t>Sovětice - Horní Černůtky, č. p. 32</t>
  </si>
  <si>
    <t>Sovětice - Horní Černůtky, č. ev. 1</t>
  </si>
  <si>
    <t>Sovětice - Horní Černůtky, č. ev. 6</t>
  </si>
  <si>
    <t>Sovětice - Horní Černůtky, č. ev. 9</t>
  </si>
  <si>
    <t>Sovětice - Horní Černůtky, č. ev. 13</t>
  </si>
  <si>
    <t>Sovětice - Horní Černůtky, č. p. 35</t>
  </si>
  <si>
    <t>Stará Voda, č. p. 1</t>
  </si>
  <si>
    <t>Stará Voda, č. p. 2</t>
  </si>
  <si>
    <t>Stará Voda, č. p. 3</t>
  </si>
  <si>
    <t>Stará Voda, č. p. 4</t>
  </si>
  <si>
    <t>Stará Voda, č. p. 5</t>
  </si>
  <si>
    <t>Stará Voda, č. p. 6</t>
  </si>
  <si>
    <t>Stará Voda, č. p. 7</t>
  </si>
  <si>
    <t>Stará Voda, č. p. 8</t>
  </si>
  <si>
    <t>Stará Voda, č. p. 9</t>
  </si>
  <si>
    <t>Stará Voda, č. p. 11</t>
  </si>
  <si>
    <t>Stará Voda, č. p. 12</t>
  </si>
  <si>
    <t>Stará Voda, č. p. 13</t>
  </si>
  <si>
    <t>Stará Voda, č. p. 14</t>
  </si>
  <si>
    <t>Stará Voda, č. p. 15</t>
  </si>
  <si>
    <t>Stará Voda, č. p. 16</t>
  </si>
  <si>
    <t>Stará Voda, č. p. 17</t>
  </si>
  <si>
    <t>Stará Voda, č. p. 18</t>
  </si>
  <si>
    <t>Stará Voda, č. p. 19</t>
  </si>
  <si>
    <t>Stará Voda, č. p. 20</t>
  </si>
  <si>
    <t>Stará Voda, č. p. 21</t>
  </si>
  <si>
    <t>Stará Voda, č. p. 22</t>
  </si>
  <si>
    <t>Stará Voda, č. p. 23</t>
  </si>
  <si>
    <t>Stará Voda, č. p. 24</t>
  </si>
  <si>
    <t>Stará Voda, č. p. 25</t>
  </si>
  <si>
    <t>Stará Voda, č. p. 26</t>
  </si>
  <si>
    <t>Stará Voda, č. p. 27</t>
  </si>
  <si>
    <t>Stará Voda, č. p. 28</t>
  </si>
  <si>
    <t>Stará Voda, č. p. 29</t>
  </si>
  <si>
    <t>Stará Voda, č. p. 30</t>
  </si>
  <si>
    <t>Stará Voda, č. p. 31</t>
  </si>
  <si>
    <t>Stará Voda, č. p. 32</t>
  </si>
  <si>
    <t>Stará Voda, č. p. 33</t>
  </si>
  <si>
    <t>Stará Voda, č. p. 34</t>
  </si>
  <si>
    <t>Stará Voda, č. p. 35</t>
  </si>
  <si>
    <t>Stará Voda, č. p. 38</t>
  </si>
  <si>
    <t>Stará Voda, č. p. 39</t>
  </si>
  <si>
    <t>Stará Voda, č. p. 40</t>
  </si>
  <si>
    <t>Stará Voda, č. p. 41</t>
  </si>
  <si>
    <t>Stará Voda, č. p. 42</t>
  </si>
  <si>
    <t>Stará Voda, č. p. 43</t>
  </si>
  <si>
    <t>Stará Voda, č. p. 44</t>
  </si>
  <si>
    <t>Stará Voda, č. p. 45</t>
  </si>
  <si>
    <t>Stará Voda, č. p. 46</t>
  </si>
  <si>
    <t>Stará Voda, č. p. 47</t>
  </si>
  <si>
    <t>Stará Voda, č. p. 48</t>
  </si>
  <si>
    <t>Stará Voda, č. p. 49</t>
  </si>
  <si>
    <t>Stará Voda, č. p. 50</t>
  </si>
  <si>
    <t>Stará Voda, č. p. 51</t>
  </si>
  <si>
    <t>Stará Voda, č. p. 52</t>
  </si>
  <si>
    <t>Stará Voda, č. p. 53</t>
  </si>
  <si>
    <t>Stará Voda, č. p. 54</t>
  </si>
  <si>
    <t>Stará Voda, č. p. 56</t>
  </si>
  <si>
    <t>Stará Voda, č. p. 57</t>
  </si>
  <si>
    <t>Stará Voda, č. p. 58</t>
  </si>
  <si>
    <t>Stará Voda, č. p. 59</t>
  </si>
  <si>
    <t>Stará Voda, č. p. 60</t>
  </si>
  <si>
    <t>Stará Voda, č. p. 61</t>
  </si>
  <si>
    <t>Stará Voda, č. p. 62</t>
  </si>
  <si>
    <t>Stará Voda, č. p. 63</t>
  </si>
  <si>
    <t>Stará Voda, č. p. 64</t>
  </si>
  <si>
    <t>Stará Voda, č. p. 65</t>
  </si>
  <si>
    <t>Stará Voda, č. p. 66</t>
  </si>
  <si>
    <t>Stará Voda, č. p. 67</t>
  </si>
  <si>
    <t>Stará Voda, č. p. 68</t>
  </si>
  <si>
    <t>Stará Voda, č. p. 69</t>
  </si>
  <si>
    <t>Stará Voda, č. p. 70</t>
  </si>
  <si>
    <t>Stará Voda, č. p. 71</t>
  </si>
  <si>
    <t>Stará Voda, č. p. 72</t>
  </si>
  <si>
    <t>Stará Voda, č. p. 73</t>
  </si>
  <si>
    <t>Stará Voda, č. p. 74</t>
  </si>
  <si>
    <t>Stará Voda, č. p. 76</t>
  </si>
  <si>
    <t>Stará Voda, č. p. 75</t>
  </si>
  <si>
    <t>Stará Voda, č. p. 77</t>
  </si>
  <si>
    <t>Stračov - Klenice, č. p. 1</t>
  </si>
  <si>
    <t>Stračov - Klenice, č. p. 2</t>
  </si>
  <si>
    <t>Stračov - Klenice, č. p. 5</t>
  </si>
  <si>
    <t>Stračov - Klenice, č. p. 6</t>
  </si>
  <si>
    <t>Stračov - Klenice, č. p. 7</t>
  </si>
  <si>
    <t>Stračov - Klenice, č. p. 10</t>
  </si>
  <si>
    <t>Stračov - Klenice, č. p. 11</t>
  </si>
  <si>
    <t>Stračov - Klenice, č. p. 14</t>
  </si>
  <si>
    <t>Stračov - Klenice, č. p. 15</t>
  </si>
  <si>
    <t>Stračov - Klenice, č. p. 16</t>
  </si>
  <si>
    <t>Stračov - Klenice, č. p. 17</t>
  </si>
  <si>
    <t>Stračov - Klenice, č. p. 18</t>
  </si>
  <si>
    <t>Stračov - Klenice, č. p. 19</t>
  </si>
  <si>
    <t>Stračov - Klenice, č. p. 21</t>
  </si>
  <si>
    <t>Stračov - Klenice, č. p. 22</t>
  </si>
  <si>
    <t>Stračov - Klenice, č. p. 23</t>
  </si>
  <si>
    <t>Stračov - Klenice, č. p. 24</t>
  </si>
  <si>
    <t>Stračov - Klenice, č. p. 26</t>
  </si>
  <si>
    <t>Stračov - Klenice, č. p. 27</t>
  </si>
  <si>
    <t>Stračov - Klenice, č. p. 28</t>
  </si>
  <si>
    <t>Stračov - Klenice, č. p. 29</t>
  </si>
  <si>
    <t>Stračov - Klenice, č. p. 36</t>
  </si>
  <si>
    <t>Stračov - Klenice, č. p. 37</t>
  </si>
  <si>
    <t>Stračov - Klenice, č. p. 38</t>
  </si>
  <si>
    <t>Stračov - Klenice, č. p. 39</t>
  </si>
  <si>
    <t>Stračov - Klenice, č. p. 40</t>
  </si>
  <si>
    <t>Stračov - Klenice, č. p. 41</t>
  </si>
  <si>
    <t>Stračov - Klenice, č. p. 42</t>
  </si>
  <si>
    <t>Stračov - Klenice, č. p. 43</t>
  </si>
  <si>
    <t>Stračov - Klenice, č. p. 13</t>
  </si>
  <si>
    <t>Stračov - Klenice, č. p. 44</t>
  </si>
  <si>
    <t>Stračov, č. p. 1</t>
  </si>
  <si>
    <t>Stračov, č. p. 2</t>
  </si>
  <si>
    <t>Stračov, č. p. 3</t>
  </si>
  <si>
    <t>Stračov, č. p. 4</t>
  </si>
  <si>
    <t>Stračov, č. p. 5</t>
  </si>
  <si>
    <t>Stračov, č. p. 6</t>
  </si>
  <si>
    <t>Stračov, č. p. 7</t>
  </si>
  <si>
    <t>Stračov, č. p. 8</t>
  </si>
  <si>
    <t>Stračov, č. p. 9</t>
  </si>
  <si>
    <t>Stračov, č. p. 10</t>
  </si>
  <si>
    <t>Stračov, č. p. 11</t>
  </si>
  <si>
    <t>Stračov, č. p. 12</t>
  </si>
  <si>
    <t>Stračov, č. p. 13</t>
  </si>
  <si>
    <t>Stračov, č. p. 14</t>
  </si>
  <si>
    <t>Stračov, č. p. 15</t>
  </si>
  <si>
    <t>Stračov, č. p. 16</t>
  </si>
  <si>
    <t>Stračov, č. p. 17</t>
  </si>
  <si>
    <t>Stračov, č. p. 18</t>
  </si>
  <si>
    <t>Stračov, č. p. 20</t>
  </si>
  <si>
    <t>Stračov, č. p. 21</t>
  </si>
  <si>
    <t>Stračov, č. p. 22</t>
  </si>
  <si>
    <t>Stračov, č. p. 23</t>
  </si>
  <si>
    <t>Stračov, č. p. 24</t>
  </si>
  <si>
    <t>Stračov, č. p. 25</t>
  </si>
  <si>
    <t>Stračov, č. p. 26</t>
  </si>
  <si>
    <t>Stračov, č. p. 27</t>
  </si>
  <si>
    <t>Stračov, č. p. 28</t>
  </si>
  <si>
    <t>Stračov, č. p. 29</t>
  </si>
  <si>
    <t>Stračov, č. p. 30</t>
  </si>
  <si>
    <t>Stračov, č. p. 31</t>
  </si>
  <si>
    <t>Stračov, č. p. 32</t>
  </si>
  <si>
    <t>Stračov, č. p. 33</t>
  </si>
  <si>
    <t>Stračov, č. p. 34</t>
  </si>
  <si>
    <t>Stračov, č. p. 35</t>
  </si>
  <si>
    <t>Stračov, č. p. 36</t>
  </si>
  <si>
    <t>Stračov, č. p. 38</t>
  </si>
  <si>
    <t>Stračov, č. p. 40</t>
  </si>
  <si>
    <t>Stračov, č. p. 41</t>
  </si>
  <si>
    <t>Stračov, č. p. 43</t>
  </si>
  <si>
    <t>Stračov, č. p. 44</t>
  </si>
  <si>
    <t>Stračov, č. p. 45</t>
  </si>
  <si>
    <t>Stračov, č. p. 47</t>
  </si>
  <si>
    <t>Stračov, č. p. 48</t>
  </si>
  <si>
    <t>Stračov, č. p. 49</t>
  </si>
  <si>
    <t>Stračov, č. p. 50</t>
  </si>
  <si>
    <t>Stračov, č. p. 51</t>
  </si>
  <si>
    <t>Stračov, č. p. 52</t>
  </si>
  <si>
    <t>Stračov, č. p. 54</t>
  </si>
  <si>
    <t>Stračov, č. p. 55</t>
  </si>
  <si>
    <t>Stračov, č. p. 56</t>
  </si>
  <si>
    <t>Stračov, č. p. 57</t>
  </si>
  <si>
    <t>Stračov, č. p. 58</t>
  </si>
  <si>
    <t>Stračov, č. p. 59</t>
  </si>
  <si>
    <t>Stračov, č. p. 60</t>
  </si>
  <si>
    <t>Stračov, č. p. 61</t>
  </si>
  <si>
    <t>Stračov, č. p. 62</t>
  </si>
  <si>
    <t>Stračov, č. p. 63</t>
  </si>
  <si>
    <t>Stračov, č. p. 66</t>
  </si>
  <si>
    <t>Stračov, č. p. 67</t>
  </si>
  <si>
    <t>Stračov, č. p. 68</t>
  </si>
  <si>
    <t>Stračov, č. p. 69</t>
  </si>
  <si>
    <t>Stračov, č. p. 71</t>
  </si>
  <si>
    <t>Stračov, č. p. 72</t>
  </si>
  <si>
    <t>Stračov, č. p. 73</t>
  </si>
  <si>
    <t>Stračov, č. p. 74</t>
  </si>
  <si>
    <t>Stračov, č. p. 75</t>
  </si>
  <si>
    <t>Stračov, č. p. 76</t>
  </si>
  <si>
    <t>Stračov, č. p. 77</t>
  </si>
  <si>
    <t>Stračov, č. p. 80</t>
  </si>
  <si>
    <t>Stračov, č. p. 81</t>
  </si>
  <si>
    <t>Stračov, č. p. 82</t>
  </si>
  <si>
    <t>Stračov, č. p. 83</t>
  </si>
  <si>
    <t>Stračov, č. p. 84</t>
  </si>
  <si>
    <t>Stračov, č. p. 87</t>
  </si>
  <si>
    <t>Stračov, č. p. 88</t>
  </si>
  <si>
    <t>Stračov, č. p. 89</t>
  </si>
  <si>
    <t>Stračov, č. p. 90</t>
  </si>
  <si>
    <t>Stračov, č. p. 91</t>
  </si>
  <si>
    <t>Stračov, č. p. 92</t>
  </si>
  <si>
    <t>Stračov, č. p. 93</t>
  </si>
  <si>
    <t>Stračov, č. p. 94</t>
  </si>
  <si>
    <t>Stračov, č. p. 95</t>
  </si>
  <si>
    <t>Stračov, č. p. 96</t>
  </si>
  <si>
    <t>Stračov, č. p. 97</t>
  </si>
  <si>
    <t>Stračov, č. p. 98</t>
  </si>
  <si>
    <t>Stračov, č. p. 99</t>
  </si>
  <si>
    <t>Stračov, č. p. 100</t>
  </si>
  <si>
    <t>Stračov, č. p. 101</t>
  </si>
  <si>
    <t>Stračov, č. p. 102</t>
  </si>
  <si>
    <t>Stračov, č. p. 103</t>
  </si>
  <si>
    <t>Stračov, č. p. 104</t>
  </si>
  <si>
    <t>Stračov, č. p. 105</t>
  </si>
  <si>
    <t>Stračov, č. p. 106</t>
  </si>
  <si>
    <t>Stračov, č. p. 107</t>
  </si>
  <si>
    <t>Stračov, č. p. 108</t>
  </si>
  <si>
    <t>Stračov, č. p. 109</t>
  </si>
  <si>
    <t>Stračov, č. p. 110</t>
  </si>
  <si>
    <t>Stračov, č. p. 111</t>
  </si>
  <si>
    <t>Stračov, č. p. 112</t>
  </si>
  <si>
    <t>Stračov, č. p. 70</t>
  </si>
  <si>
    <t>Stračov, č. p. 113</t>
  </si>
  <si>
    <t>Stračov, č. p. 114</t>
  </si>
  <si>
    <t>Stračov, č. p. 115</t>
  </si>
  <si>
    <t>Stračov, č. p. 116</t>
  </si>
  <si>
    <t>Stračov, č. p. 117</t>
  </si>
  <si>
    <t>Stračov, č. p. 118</t>
  </si>
  <si>
    <t>Stračov, č. p. 119</t>
  </si>
  <si>
    <t>Stračov, č. p. 120</t>
  </si>
  <si>
    <t>Stračov, č. p. 53</t>
  </si>
  <si>
    <t>Stračov, č. p. 121</t>
  </si>
  <si>
    <t>Stračov, č. p. 122</t>
  </si>
  <si>
    <t>Stračov, č. p. 123</t>
  </si>
  <si>
    <t>Stračov, č. p. 126</t>
  </si>
  <si>
    <t>Stračov, č. p. 124</t>
  </si>
  <si>
    <t>Stračov, č. p. 125</t>
  </si>
  <si>
    <t>Střezetice - Dlouhé Dvory, č. p. 1</t>
  </si>
  <si>
    <t>Střezetice - Dlouhé Dvory, č. p. 2</t>
  </si>
  <si>
    <t>Střezetice - Dlouhé Dvory, č. p. 3</t>
  </si>
  <si>
    <t>Střezetice - Dlouhé Dvory, č. p. 5</t>
  </si>
  <si>
    <t>Střezetice - Dlouhé Dvory, č. p. 6</t>
  </si>
  <si>
    <t>Střezetice - Dlouhé Dvory, č. p. 7</t>
  </si>
  <si>
    <t>Střezetice - Dlouhé Dvory, č. p. 8</t>
  </si>
  <si>
    <t>Střezetice - Dlouhé Dvory, č. p. 9</t>
  </si>
  <si>
    <t>Střezetice - Dlouhé Dvory, č. p. 10</t>
  </si>
  <si>
    <t>Střezetice - Dlouhé Dvory, č. p. 11</t>
  </si>
  <si>
    <t>Střezetice - Dlouhé Dvory, č. p. 12</t>
  </si>
  <si>
    <t>Střezetice - Dlouhé Dvory, č. p. 13</t>
  </si>
  <si>
    <t>Střezetice - Dlouhé Dvory, č. p. 14</t>
  </si>
  <si>
    <t>Střezetice - Dlouhé Dvory, č. p. 15</t>
  </si>
  <si>
    <t>Střezetice - Dlouhé Dvory, č. p. 16</t>
  </si>
  <si>
    <t>Střezetice - Dlouhé Dvory, č. p. 17</t>
  </si>
  <si>
    <t>Střezetice - Dlouhé Dvory, č. p. 18</t>
  </si>
  <si>
    <t>Střezetice - Dlouhé Dvory, č. p. 19</t>
  </si>
  <si>
    <t>Střezetice - Dlouhé Dvory, č. p. 20</t>
  </si>
  <si>
    <t>Střezetice - Dlouhé Dvory, č. p. 21</t>
  </si>
  <si>
    <t>Střezetice - Dlouhé Dvory, č. p. 22</t>
  </si>
  <si>
    <t>Střezetice - Dlouhé Dvory, č. p. 23</t>
  </si>
  <si>
    <t>Střezetice - Dlouhé Dvory, č. p. 24</t>
  </si>
  <si>
    <t>Střezetice - Dlouhé Dvory, č. p. 25</t>
  </si>
  <si>
    <t>Střezetice - Dlouhé Dvory, č. p. 26</t>
  </si>
  <si>
    <t>Střezetice - Dlouhé Dvory, č. p. 27</t>
  </si>
  <si>
    <t>Střezetice - Dlouhé Dvory, č. p. 28</t>
  </si>
  <si>
    <t>Střezetice - Dlouhé Dvory, č. p. 29</t>
  </si>
  <si>
    <t>Střezetice - Dlouhé Dvory, č. p. 30</t>
  </si>
  <si>
    <t>Střezetice - Dlouhé Dvory, č. p. 31</t>
  </si>
  <si>
    <t>Střezetice - Dlouhé Dvory, č. p. 32</t>
  </si>
  <si>
    <t>Střezetice - Dlouhé Dvory, č. p. 33</t>
  </si>
  <si>
    <t>Střezetice - Dlouhé Dvory, č. p. 34</t>
  </si>
  <si>
    <t>Střezetice - Dlouhé Dvory, č. p. 35</t>
  </si>
  <si>
    <t>Střezetice - Dlouhé Dvory, č. p. 36</t>
  </si>
  <si>
    <t>Střezetice - Dlouhé Dvory, č. p. 38</t>
  </si>
  <si>
    <t>Střezetice - Dlouhé Dvory, č. p. 37</t>
  </si>
  <si>
    <t>Střezetice, č. ev. 1</t>
  </si>
  <si>
    <t>Střezetice - Dlouhé Dvory, č. p. 40</t>
  </si>
  <si>
    <t>Střezetice - Dlouhé Dvory, č. p. 39</t>
  </si>
  <si>
    <t>Střezetice, č. p. 1</t>
  </si>
  <si>
    <t>Střezetice, č. p. 2</t>
  </si>
  <si>
    <t>Střezetice, č. p. 3</t>
  </si>
  <si>
    <t>Střezetice, č. p. 4</t>
  </si>
  <si>
    <t>Střezetice, č. p. 6</t>
  </si>
  <si>
    <t>Střezetice, č. p. 7</t>
  </si>
  <si>
    <t>Střezetice, č. p. 8</t>
  </si>
  <si>
    <t>Střezetice, č. p. 9</t>
  </si>
  <si>
    <t>Střezetice, č. p. 10</t>
  </si>
  <si>
    <t>Střezetice, č. p. 11</t>
  </si>
  <si>
    <t>Střezetice, č. p. 12</t>
  </si>
  <si>
    <t>Střezetice, č. p. 13</t>
  </si>
  <si>
    <t>Střezetice, č. p. 14</t>
  </si>
  <si>
    <t>Střezetice, č. p. 15</t>
  </si>
  <si>
    <t>Střezetice, č. p. 16</t>
  </si>
  <si>
    <t>Střezetice, č. p. 17</t>
  </si>
  <si>
    <t>Střezetice, č. p. 18</t>
  </si>
  <si>
    <t>Střezetice, č. p. 19</t>
  </si>
  <si>
    <t>Střezetice, č. p. 21</t>
  </si>
  <si>
    <t>Střezetice, č. p. 22</t>
  </si>
  <si>
    <t>Střezetice, č. p. 23</t>
  </si>
  <si>
    <t>Střezetice, č. p. 24</t>
  </si>
  <si>
    <t>Střezetice, č. p. 25</t>
  </si>
  <si>
    <t>Střezetice, č. p. 26</t>
  </si>
  <si>
    <t>Střezetice, č. p. 27</t>
  </si>
  <si>
    <t>Střezetice, č. p. 28</t>
  </si>
  <si>
    <t>Střezetice, č. p. 29</t>
  </si>
  <si>
    <t>Střezetice, č. p. 30</t>
  </si>
  <si>
    <t>Střezetice, č. p. 31</t>
  </si>
  <si>
    <t>Střezetice, č. p. 32</t>
  </si>
  <si>
    <t>Střezetice, č. p. 33</t>
  </si>
  <si>
    <t>Střezetice, č. p. 34</t>
  </si>
  <si>
    <t>Střezetice, č. p. 35</t>
  </si>
  <si>
    <t>Střezetice, č. p. 36</t>
  </si>
  <si>
    <t>Střezetice, č. p. 37</t>
  </si>
  <si>
    <t>Střezetice, č. p. 38</t>
  </si>
  <si>
    <t>Střezetice, č. p. 39</t>
  </si>
  <si>
    <t>Střezetice, č. p. 40</t>
  </si>
  <si>
    <t>Střezetice, č. p. 41</t>
  </si>
  <si>
    <t>Střezetice, č. p. 42</t>
  </si>
  <si>
    <t>Střezetice, č. p. 43</t>
  </si>
  <si>
    <t>Střezetice, č. p. 44</t>
  </si>
  <si>
    <t>Střezetice, č. p. 45</t>
  </si>
  <si>
    <t>Střezetice, č. p. 46</t>
  </si>
  <si>
    <t>Střezetice, č. p. 47</t>
  </si>
  <si>
    <t>Střezetice, č. p. 48</t>
  </si>
  <si>
    <t>Střezetice, č. p. 49</t>
  </si>
  <si>
    <t>Střezetice, č. p. 50</t>
  </si>
  <si>
    <t>Střezetice, č. p. 51</t>
  </si>
  <si>
    <t>Střezetice, č. p. 52</t>
  </si>
  <si>
    <t>Střezetice, č. p. 53</t>
  </si>
  <si>
    <t>Střezetice, č. p. 54</t>
  </si>
  <si>
    <t>Střezetice, č. p. 55</t>
  </si>
  <si>
    <t>Střezetice, č. p. 56</t>
  </si>
  <si>
    <t>Střezetice, č. p. 57</t>
  </si>
  <si>
    <t>Střezetice, č. p. 59</t>
  </si>
  <si>
    <t>Střezetice, č. p. 60</t>
  </si>
  <si>
    <t>Střezetice, č. p. 61</t>
  </si>
  <si>
    <t>Střezetice, č. p. 62</t>
  </si>
  <si>
    <t>Střezetice, č. p. 63</t>
  </si>
  <si>
    <t>Střezetice, č. p. 64</t>
  </si>
  <si>
    <t>Střezetice, č. p. 65</t>
  </si>
  <si>
    <t>Střezetice, č. p. 66</t>
  </si>
  <si>
    <t>Střezetice, č. p. 67</t>
  </si>
  <si>
    <t>Střezetice, č. p. 68</t>
  </si>
  <si>
    <t>Střezetice, č. p. 69</t>
  </si>
  <si>
    <t>Střezetice, č. p. 70</t>
  </si>
  <si>
    <t>Střezetice, č. p. 71</t>
  </si>
  <si>
    <t>Střezetice, č. p. 72</t>
  </si>
  <si>
    <t>Střezetice, č. p. 73</t>
  </si>
  <si>
    <t>Střezetice, č. p. 74</t>
  </si>
  <si>
    <t>Střezetice, č. p. 75</t>
  </si>
  <si>
    <t>Střezetice, č. p. 76</t>
  </si>
  <si>
    <t>Střezetice, č. p. 77</t>
  </si>
  <si>
    <t>Střezetice, č. p. 78</t>
  </si>
  <si>
    <t>Střezetice, č. p. 79</t>
  </si>
  <si>
    <t>Střezetice, č. p. 80</t>
  </si>
  <si>
    <t>Střezetice, č. p. 81</t>
  </si>
  <si>
    <t>Střezetice, č. p. 58</t>
  </si>
  <si>
    <t>Střezetice, č. p. 82</t>
  </si>
  <si>
    <t>Střezetice, č. p. 83</t>
  </si>
  <si>
    <t>Střezetice, č. p. 84</t>
  </si>
  <si>
    <t>Střezetice, č. p. 85</t>
  </si>
  <si>
    <t>Střezetice, č. p. 90</t>
  </si>
  <si>
    <t>Střezetice, č. p. 86</t>
  </si>
  <si>
    <t>Střezetice, č. p. 89</t>
  </si>
  <si>
    <t>Střezetice, č. p. 88</t>
  </si>
  <si>
    <t>Střezetice, č. p. 87</t>
  </si>
  <si>
    <t>Střezetice, č. p. 93</t>
  </si>
  <si>
    <t>Střezetice, č. p. 91</t>
  </si>
  <si>
    <t>Střezetice, č. p. 95</t>
  </si>
  <si>
    <t>Střezetice, č. p. 96</t>
  </si>
  <si>
    <t>Střezetice, č. p. 97</t>
  </si>
  <si>
    <t>Syrovátka, č. p. 4</t>
  </si>
  <si>
    <t>Syrovátka, č. p. 5</t>
  </si>
  <si>
    <t>Syrovátka, č. p. 6</t>
  </si>
  <si>
    <t>Syrovátka, č. p. 7</t>
  </si>
  <si>
    <t>Syrovátka, č. p. 8</t>
  </si>
  <si>
    <t>Syrovátka, č. p. 9</t>
  </si>
  <si>
    <t>Syrovátka, č. p. 10</t>
  </si>
  <si>
    <t>Syrovátka, č. p. 11</t>
  </si>
  <si>
    <t>Syrovátka, č. p. 12</t>
  </si>
  <si>
    <t>Syrovátka, č. p. 14</t>
  </si>
  <si>
    <t>Syrovátka, č. p. 15</t>
  </si>
  <si>
    <t>Syrovátka, č. p. 16</t>
  </si>
  <si>
    <t>Syrovátka, č. p. 17</t>
  </si>
  <si>
    <t>Syrovátka, č. p. 18</t>
  </si>
  <si>
    <t>Syrovátka, č. p. 19</t>
  </si>
  <si>
    <t>Syrovátka, č. p. 20</t>
  </si>
  <si>
    <t>Syrovátka, č. p. 21</t>
  </si>
  <si>
    <t>Syrovátka, č. p. 22</t>
  </si>
  <si>
    <t>Syrovátka, č. p. 23</t>
  </si>
  <si>
    <t>Syrovátka, č. p. 24</t>
  </si>
  <si>
    <t>Syrovátka, č. p. 25</t>
  </si>
  <si>
    <t>Syrovátka, č. p. 26</t>
  </si>
  <si>
    <t>Syrovátka, č. p. 27</t>
  </si>
  <si>
    <t>Syrovátka, č. p. 28</t>
  </si>
  <si>
    <t>Syrovátka, č. p. 29</t>
  </si>
  <si>
    <t>Syrovátka, č. p. 30</t>
  </si>
  <si>
    <t>Syrovátka, č. p. 31</t>
  </si>
  <si>
    <t>Syrovátka, č. p. 32</t>
  </si>
  <si>
    <t>Syrovátka, č. p. 33</t>
  </si>
  <si>
    <t>Syrovátka, č. p. 34</t>
  </si>
  <si>
    <t>Syrovátka, č. p. 35</t>
  </si>
  <si>
    <t>Syrovátka, č. p. 36</t>
  </si>
  <si>
    <t>Syrovátka, č. p. 37</t>
  </si>
  <si>
    <t>Syrovátka, č. p. 38</t>
  </si>
  <si>
    <t>Syrovátka, č. p. 39</t>
  </si>
  <si>
    <t>Syrovátka, č. p. 40</t>
  </si>
  <si>
    <t>Syrovátka, č. p. 41</t>
  </si>
  <si>
    <t>Syrovátka, č. p. 42</t>
  </si>
  <si>
    <t>Syrovátka, č. p. 43</t>
  </si>
  <si>
    <t>Syrovátka, č. p. 44</t>
  </si>
  <si>
    <t>Syrovátka, č. p. 45</t>
  </si>
  <si>
    <t>Syrovátka, č. p. 46</t>
  </si>
  <si>
    <t>Syrovátka, č. p. 47</t>
  </si>
  <si>
    <t>Syrovátka, č. p. 48</t>
  </si>
  <si>
    <t>Syrovátka, č. p. 49</t>
  </si>
  <si>
    <t>Syrovátka, č. p. 50</t>
  </si>
  <si>
    <t>Syrovátka, č. p. 51</t>
  </si>
  <si>
    <t>Syrovátka, č. p. 52</t>
  </si>
  <si>
    <t>Syrovátka, č. p. 53</t>
  </si>
  <si>
    <t>Syrovátka, č. p. 54</t>
  </si>
  <si>
    <t>Syrovátka, č. p. 55</t>
  </si>
  <si>
    <t>Syrovátka, č. p. 56</t>
  </si>
  <si>
    <t>Syrovátka, č. p. 57</t>
  </si>
  <si>
    <t>Syrovátka, č. p. 58</t>
  </si>
  <si>
    <t>Syrovátka, č. p. 59</t>
  </si>
  <si>
    <t>Syrovátka, č. p. 60</t>
  </si>
  <si>
    <t>Syrovátka, č. p. 61</t>
  </si>
  <si>
    <t>Syrovátka, č. p. 62</t>
  </si>
  <si>
    <t>Syrovátka, č. p. 63</t>
  </si>
  <si>
    <t>Syrovátka, č. p. 64</t>
  </si>
  <si>
    <t>Syrovátka, č. p. 65</t>
  </si>
  <si>
    <t>Syrovátka, č. p. 66</t>
  </si>
  <si>
    <t>Syrovátka, č. p. 67</t>
  </si>
  <si>
    <t>Syrovátka, č. p. 68</t>
  </si>
  <si>
    <t>Syrovátka, č. p. 69</t>
  </si>
  <si>
    <t>Syrovátka, č. p. 70</t>
  </si>
  <si>
    <t>Syrovátka, č. p. 71</t>
  </si>
  <si>
    <t>Syrovátka, č. p. 72</t>
  </si>
  <si>
    <t>Syrovátka, č. p. 73</t>
  </si>
  <si>
    <t>Syrovátka, č. p. 74</t>
  </si>
  <si>
    <t>Syrovátka, č. p. 75</t>
  </si>
  <si>
    <t>Syrovátka, č. p. 76</t>
  </si>
  <si>
    <t>Syrovátka, č. p. 77</t>
  </si>
  <si>
    <t>Syrovátka, č. p. 78</t>
  </si>
  <si>
    <t>Syrovátka, č. p. 79</t>
  </si>
  <si>
    <t>Syrovátka, č. p. 80</t>
  </si>
  <si>
    <t>Syrovátka, č. p. 81</t>
  </si>
  <si>
    <t>Syrovátka, č. p. 82</t>
  </si>
  <si>
    <t>Syrovátka, č. p. 83</t>
  </si>
  <si>
    <t>Syrovátka, č. p. 84</t>
  </si>
  <si>
    <t>Syrovátka, č. p. 85</t>
  </si>
  <si>
    <t>Syrovátka, č. p. 86</t>
  </si>
  <si>
    <t>Syrovátka, č. p. 87</t>
  </si>
  <si>
    <t>Syrovátka, č. p. 88</t>
  </si>
  <si>
    <t>Syrovátka, č. p. 89</t>
  </si>
  <si>
    <t>Syrovátka, č. p. 90</t>
  </si>
  <si>
    <t>Syrovátka, č. p. 91</t>
  </si>
  <si>
    <t>Syrovátka, č. p. 92</t>
  </si>
  <si>
    <t>Syrovátka, č. p. 93</t>
  </si>
  <si>
    <t>Syrovátka, č. p. 94</t>
  </si>
  <si>
    <t>Syrovátka, č. p. 95</t>
  </si>
  <si>
    <t>Syrovátka, č. p. 96</t>
  </si>
  <si>
    <t>Syrovátka, č. p. 97</t>
  </si>
  <si>
    <t>Syrovátka, č. p. 98</t>
  </si>
  <si>
    <t>Syrovátka, č. p. 99</t>
  </si>
  <si>
    <t>Syrovátka, č. p. 100</t>
  </si>
  <si>
    <t>Syrovátka, č. p. 101</t>
  </si>
  <si>
    <t>Syrovátka, č. p. 102</t>
  </si>
  <si>
    <t>Syrovátka, č. p. 103</t>
  </si>
  <si>
    <t>Syrovátka, č. p. 104</t>
  </si>
  <si>
    <t>Syrovátka, č. p. 105</t>
  </si>
  <si>
    <t>Syrovátka, č. p. 106</t>
  </si>
  <si>
    <t>Syrovátka, č. p. 107</t>
  </si>
  <si>
    <t>Syrovátka, č. p. 108</t>
  </si>
  <si>
    <t>Syrovátka, č. p. 109</t>
  </si>
  <si>
    <t>Syrovátka, č. p. 110</t>
  </si>
  <si>
    <t>Syrovátka, č. p. 111</t>
  </si>
  <si>
    <t>Syrovátka, č. p. 112</t>
  </si>
  <si>
    <t>Syrovátka, č. p. 113</t>
  </si>
  <si>
    <t>Syrovátka, č. p. 114</t>
  </si>
  <si>
    <t>Syrovátka, č. p. 115</t>
  </si>
  <si>
    <t>Syrovátka, č. p. 116</t>
  </si>
  <si>
    <t>Syrovátka, č. p. 117</t>
  </si>
  <si>
    <t>Syrovátka, č. p. 118</t>
  </si>
  <si>
    <t>Syrovátka, č. p. 119</t>
  </si>
  <si>
    <t>Syrovátka, č. p. 120</t>
  </si>
  <si>
    <t>Syrovátka, č. p. 121</t>
  </si>
  <si>
    <t>Syrovátka, č. p. 122</t>
  </si>
  <si>
    <t>Syrovátka, č. p. 123</t>
  </si>
  <si>
    <t>Syrovátka, č. p. 124</t>
  </si>
  <si>
    <t>Syrovátka, č. p. 125</t>
  </si>
  <si>
    <t>Syrovátka, č. p. 126</t>
  </si>
  <si>
    <t>Syrovátka, č. p. 127</t>
  </si>
  <si>
    <t>Syrovátka, č. p. 128</t>
  </si>
  <si>
    <t>Syrovátka, č. p. 129</t>
  </si>
  <si>
    <t>Syrovátka, č. p. 130</t>
  </si>
  <si>
    <t>Syrovátka, č. p. 131</t>
  </si>
  <si>
    <t>Syrovátka, č. p. 132</t>
  </si>
  <si>
    <t>Syrovátka, č. p. 133</t>
  </si>
  <si>
    <t>Syrovátka, č. p. 134</t>
  </si>
  <si>
    <t>Syrovátka, č. p. 135</t>
  </si>
  <si>
    <t>Syrovátka, č. p. 136</t>
  </si>
  <si>
    <t>Syrovátka, č. p. 137</t>
  </si>
  <si>
    <t>Syrovátka, č. p. 138</t>
  </si>
  <si>
    <t>Syrovátka, č. p. 140</t>
  </si>
  <si>
    <t>Syrovátka, č. p. 139</t>
  </si>
  <si>
    <t>Syrovátka, č. p. 141</t>
  </si>
  <si>
    <t>Syrovátka, č. p. 143</t>
  </si>
  <si>
    <t>Syrovátka, č. p. 144</t>
  </si>
  <si>
    <t>Syrovátka, č. p. 142</t>
  </si>
  <si>
    <t>Syrovátka, č. p. 1</t>
  </si>
  <si>
    <t>Syrovátka, č. p. 3</t>
  </si>
  <si>
    <t>Syrovátka, č. ev. 29</t>
  </si>
  <si>
    <t>Syrovátka, č. p. 2</t>
  </si>
  <si>
    <t>Syrovátka, č. p. 145</t>
  </si>
  <si>
    <t>Syrovátka, č. p. 146</t>
  </si>
  <si>
    <t>Syrovátka, č. p. 147</t>
  </si>
  <si>
    <t>Syrovátka, č. p. 148</t>
  </si>
  <si>
    <t>Syrovátka, č. p. 149</t>
  </si>
  <si>
    <t>Syrovátka, č. p. 150</t>
  </si>
  <si>
    <t>Syrovátka, č. p. 151</t>
  </si>
  <si>
    <t>Syrovátka, č. p. 152</t>
  </si>
  <si>
    <t>Syrovátka, č. p. 154</t>
  </si>
  <si>
    <t>Syrovátka, č. p. 153</t>
  </si>
  <si>
    <t>Syrovátka, č. p. 155</t>
  </si>
  <si>
    <t>Syrovátka, č. p. 156</t>
  </si>
  <si>
    <t>Syrovátka, č. p. 157</t>
  </si>
  <si>
    <t>Syrovátka, č. p. 159</t>
  </si>
  <si>
    <t>Syrovátka, č. p. 160</t>
  </si>
  <si>
    <t>Syrovátka, č. p. 161</t>
  </si>
  <si>
    <t>Syrovátka, č. p. 163</t>
  </si>
  <si>
    <t>Syrovátka, č. p. 164</t>
  </si>
  <si>
    <t>Třesovice - Popovice, č. p. 2</t>
  </si>
  <si>
    <t>Třesovice - Popovice, č. p. 3</t>
  </si>
  <si>
    <t>Třesovice - Popovice, č. p. 4</t>
  </si>
  <si>
    <t>Třesovice - Popovice, č. p. 5</t>
  </si>
  <si>
    <t>Třesovice - Popovice, č. p. 6</t>
  </si>
  <si>
    <t>Třesovice - Popovice, č. p. 9</t>
  </si>
  <si>
    <t>Třesovice - Popovice, č. p. 10</t>
  </si>
  <si>
    <t>Třesovice - Popovice, č. p. 11</t>
  </si>
  <si>
    <t>Třesovice - Popovice, č. p. 12</t>
  </si>
  <si>
    <t>Třesovice - Popovice, č. p. 14</t>
  </si>
  <si>
    <t>Třesovice - Popovice, č. p. 16</t>
  </si>
  <si>
    <t>Třesovice - Popovice, č. p. 18</t>
  </si>
  <si>
    <t>Třesovice - Popovice, č. p. 19</t>
  </si>
  <si>
    <t>Třesovice - Popovice, č. p. 20</t>
  </si>
  <si>
    <t>Třesovice - Popovice, č. p. 21</t>
  </si>
  <si>
    <t>Třesovice - Popovice, č. p. 22</t>
  </si>
  <si>
    <t>Třesovice - Popovice, č. p. 26</t>
  </si>
  <si>
    <t>Třesovice - Popovice, č. p. 27</t>
  </si>
  <si>
    <t>Třesovice - Popovice, č. p. 28</t>
  </si>
  <si>
    <t>Třesovice - Popovice, č. p. 30</t>
  </si>
  <si>
    <t>Třesovice - Popovice, č. p. 31</t>
  </si>
  <si>
    <t>Třesovice - Popovice, č. p. 32</t>
  </si>
  <si>
    <t>Třesovice - Popovice, č. p. 33</t>
  </si>
  <si>
    <t>Třesovice - Popovice, č. p. 34</t>
  </si>
  <si>
    <t>Třesovice - Popovice, č. p. 35</t>
  </si>
  <si>
    <t>Třesovice - Popovice, č. ev. 8201</t>
  </si>
  <si>
    <t>Třesovice - Popovice, č. p. 37</t>
  </si>
  <si>
    <t>Třesovice - Popovice, č. p. 39</t>
  </si>
  <si>
    <t>Třesovice - Popovice, č. p. 41</t>
  </si>
  <si>
    <t>Třesovice - Popovice, č. p. 25</t>
  </si>
  <si>
    <t>Třesovice - Popovice, č. p. 24</t>
  </si>
  <si>
    <t>Třesovice - Popovice, č. ev. 36</t>
  </si>
  <si>
    <t>Třesovice - Popovice, č. p. 38</t>
  </si>
  <si>
    <t>Třesovice - Popovice, č. p. 42</t>
  </si>
  <si>
    <t>Třesovice - Popovice, č. p. 45</t>
  </si>
  <si>
    <t>Třesovice - Popovice, č. p. 46</t>
  </si>
  <si>
    <t>Třesovice - Popovice, č. p. 47</t>
  </si>
  <si>
    <t>Třesovice, č. p. 1</t>
  </si>
  <si>
    <t>Třesovice, č. p. 2</t>
  </si>
  <si>
    <t>Třesovice, č. p. 3</t>
  </si>
  <si>
    <t>Třesovice, č. p. 4</t>
  </si>
  <si>
    <t>Třesovice, č. p. 5</t>
  </si>
  <si>
    <t>Třesovice, č. p. 6</t>
  </si>
  <si>
    <t>Třesovice, č. p. 7</t>
  </si>
  <si>
    <t>Třesovice, č. p. 8</t>
  </si>
  <si>
    <t>Třesovice, č. p. 9</t>
  </si>
  <si>
    <t>Třesovice, č. p. 11</t>
  </si>
  <si>
    <t>Třesovice, č. p. 13</t>
  </si>
  <si>
    <t>Třesovice, č. p. 14</t>
  </si>
  <si>
    <t>Třesovice, č. p. 15</t>
  </si>
  <si>
    <t>Třesovice, č. p. 17</t>
  </si>
  <si>
    <t>Třesovice, č. p. 18</t>
  </si>
  <si>
    <t>Třesovice, č. p. 20</t>
  </si>
  <si>
    <t>Třesovice, č. p. 21</t>
  </si>
  <si>
    <t>Třesovice, č. p. 22</t>
  </si>
  <si>
    <t>Třesovice, č. p. 23</t>
  </si>
  <si>
    <t>Třesovice, č. p. 24</t>
  </si>
  <si>
    <t>Třesovice, č. p. 25</t>
  </si>
  <si>
    <t>Třesovice, č. p. 26</t>
  </si>
  <si>
    <t>Třesovice, č. p. 28</t>
  </si>
  <si>
    <t>Třesovice, č. p. 29</t>
  </si>
  <si>
    <t>Třesovice, č. p. 30</t>
  </si>
  <si>
    <t>Třesovice, č. p. 31</t>
  </si>
  <si>
    <t>Třesovice, č. p. 32</t>
  </si>
  <si>
    <t>Třesovice, č. p. 34</t>
  </si>
  <si>
    <t>Třesovice, č. p. 35</t>
  </si>
  <si>
    <t>Třesovice, č. p. 36</t>
  </si>
  <si>
    <t>Třesovice, č. p. 37</t>
  </si>
  <si>
    <t>Třesovice, č. p. 38</t>
  </si>
  <si>
    <t>Třesovice, č. p. 40</t>
  </si>
  <si>
    <t>Třesovice, č. p. 41</t>
  </si>
  <si>
    <t>Třesovice, č. p. 42</t>
  </si>
  <si>
    <t>Třesovice, č. p. 43</t>
  </si>
  <si>
    <t>Třesovice, č. p. 44</t>
  </si>
  <si>
    <t>Třesovice, č. p. 45</t>
  </si>
  <si>
    <t>Třesovice, č. p. 46</t>
  </si>
  <si>
    <t>Třesovice, č. p. 47</t>
  </si>
  <si>
    <t>Třesovice, č. p. 48</t>
  </si>
  <si>
    <t>Třesovice, č. p. 49</t>
  </si>
  <si>
    <t>Třesovice, č. p. 50</t>
  </si>
  <si>
    <t>Třesovice, č. p. 51</t>
  </si>
  <si>
    <t>Třesovice, č. p. 52</t>
  </si>
  <si>
    <t>Třesovice, č. p. 54</t>
  </si>
  <si>
    <t>Třesovice, č. p. 55</t>
  </si>
  <si>
    <t>Třesovice, č. p. 56</t>
  </si>
  <si>
    <t>Třesovice, č. p. 57</t>
  </si>
  <si>
    <t>Třesovice, č. p. 58</t>
  </si>
  <si>
    <t>Třesovice, č. p. 59</t>
  </si>
  <si>
    <t>Třesovice, č. p. 60</t>
  </si>
  <si>
    <t>Třesovice, č. p. 61</t>
  </si>
  <si>
    <t>Třesovice, č. p. 62</t>
  </si>
  <si>
    <t>Třesovice, č. p. 63</t>
  </si>
  <si>
    <t>Třesovice, č. p. 64</t>
  </si>
  <si>
    <t>Třesovice, č. p. 65</t>
  </si>
  <si>
    <t>Třesovice, č. p. 66</t>
  </si>
  <si>
    <t>Třesovice, č. p. 67</t>
  </si>
  <si>
    <t>Třesovice, č. p. 68</t>
  </si>
  <si>
    <t>Třesovice, č. p. 69</t>
  </si>
  <si>
    <t>Třesovice, č. p. 70</t>
  </si>
  <si>
    <t>Třesovice, č. p. 71</t>
  </si>
  <si>
    <t>Třesovice, č. p. 72</t>
  </si>
  <si>
    <t>Třesovice, č. p. 73</t>
  </si>
  <si>
    <t>Třesovice, č. p. 74</t>
  </si>
  <si>
    <t>Třesovice, č. p. 75</t>
  </si>
  <si>
    <t>Třesovice, č. p. 76</t>
  </si>
  <si>
    <t>Třesovice, č. p. 77</t>
  </si>
  <si>
    <t>Třesovice, č. p. 78</t>
  </si>
  <si>
    <t>Třesovice, č. p. 79</t>
  </si>
  <si>
    <t>Třesovice, č. p. 80</t>
  </si>
  <si>
    <t>Třesovice, č. p. 81</t>
  </si>
  <si>
    <t>Třesovice, č. p. 83</t>
  </si>
  <si>
    <t>Třesovice, č. p. 84</t>
  </si>
  <si>
    <t>Třesovice, č. p. 85</t>
  </si>
  <si>
    <t>Třesovice, č. p. 86</t>
  </si>
  <si>
    <t>Třesovice, č. p. 87</t>
  </si>
  <si>
    <t>Třesovice, č. ev. 33</t>
  </si>
  <si>
    <t>Třesovice, č. p. 88</t>
  </si>
  <si>
    <t>Třesovice, č. p. 10</t>
  </si>
  <si>
    <t>Třesovice, č. p. 90</t>
  </si>
  <si>
    <t>Třesovice, č. p. 12</t>
  </si>
  <si>
    <t>Třesovice, č. p. 89</t>
  </si>
  <si>
    <t>Třesovice, č. p. 91</t>
  </si>
  <si>
    <t>Třesovice, č. p. 92</t>
  </si>
  <si>
    <t>Třesovice, č. p. 93</t>
  </si>
  <si>
    <t>Třesovice, č. p. 100</t>
  </si>
  <si>
    <t>Třesovice, č. p. 94</t>
  </si>
  <si>
    <t>Vinary - Janovice, č. p. 1</t>
  </si>
  <si>
    <t>Vinary - Janovice, č. p. 2</t>
  </si>
  <si>
    <t>Vinary - Janovice, č. p. 3</t>
  </si>
  <si>
    <t>Vinary - Janovice, č. p. 4</t>
  </si>
  <si>
    <t>Vinary - Janovice, č. p. 5</t>
  </si>
  <si>
    <t>Vinary - Janovice, č. p. 6</t>
  </si>
  <si>
    <t>Vinary - Janovice, č. p. 7</t>
  </si>
  <si>
    <t>Vinary - Janovice, č. p. 8</t>
  </si>
  <si>
    <t>Vinary - Janovice, č. p. 9</t>
  </si>
  <si>
    <t>Vinary - Janovice, č. p. 10</t>
  </si>
  <si>
    <t>Vinary - Janovice, č. p. 11</t>
  </si>
  <si>
    <t>Vinary - Janovice, č. p. 12</t>
  </si>
  <si>
    <t>Vinary - Janovice, č. p. 14</t>
  </si>
  <si>
    <t>Vinary - Janovice, č. p. 16</t>
  </si>
  <si>
    <t>Vinary - Janovice, č. p. 17</t>
  </si>
  <si>
    <t>Vinary - Janovice, č. p. 18</t>
  </si>
  <si>
    <t>Vinary - Janovice, č. p. 19</t>
  </si>
  <si>
    <t>Vinary - Janovice, č. p. 20</t>
  </si>
  <si>
    <t>Vinary - Janovice, č. p. 21</t>
  </si>
  <si>
    <t>Vinary - Janovice, č. p. 22</t>
  </si>
  <si>
    <t>Vinary - Janovice, č. p. 23</t>
  </si>
  <si>
    <t>Vinary - Janovice, č. p. 24</t>
  </si>
  <si>
    <t>Vinary - Janovice, č. p. 25</t>
  </si>
  <si>
    <t>Vinary - Janovice, č. p. 26</t>
  </si>
  <si>
    <t>Vinary - Janovice, č. p. 27</t>
  </si>
  <si>
    <t>Vinary - Janovice, č. p. 28</t>
  </si>
  <si>
    <t>Vinary - Janovice, č. p. 29</t>
  </si>
  <si>
    <t>Vinary - Janovice, č. p. 30</t>
  </si>
  <si>
    <t>Vinary - Janovice, č. p. 31</t>
  </si>
  <si>
    <t>Vinary - Janovice, č. p. 32</t>
  </si>
  <si>
    <t>Vinary - Janovice, č. p. 33</t>
  </si>
  <si>
    <t>Vinary - Janovice, č. p. 34</t>
  </si>
  <si>
    <t>Vinary - Janovice, č. p. 35</t>
  </si>
  <si>
    <t>Vinary - Janovice, č. p. 40</t>
  </si>
  <si>
    <t>Vinary - Janovice, č. p. 41</t>
  </si>
  <si>
    <t>Vinary - Janovice, č. p. 43</t>
  </si>
  <si>
    <t>Vinary - Janovice, č. p. 45</t>
  </si>
  <si>
    <t>Vinary - Janovice, č. p. 46</t>
  </si>
  <si>
    <t>Vinary - Janovice, č. p. 47</t>
  </si>
  <si>
    <t>Vinary - Janovice, č. p. 48</t>
  </si>
  <si>
    <t>Vinary - Janovice, č. p. 49</t>
  </si>
  <si>
    <t>Vinary - Janovice, č. p. 50</t>
  </si>
  <si>
    <t>Vinary - Janovice, č. p. 51</t>
  </si>
  <si>
    <t>Vinary - Janovice, č. p. 52</t>
  </si>
  <si>
    <t>Vinary - Janovice, č. p. 53</t>
  </si>
  <si>
    <t>Vinary - Janovice, č. p. 54</t>
  </si>
  <si>
    <t>Vinary - Janovice, č. p. 55</t>
  </si>
  <si>
    <t>Vinary - Janovice, č. p. 56</t>
  </si>
  <si>
    <t>Vinary - Janovice, č. p. 57</t>
  </si>
  <si>
    <t>Vinary - Janovice, č. p. 58</t>
  </si>
  <si>
    <t>Vinary - Janovice, č. p. 59</t>
  </si>
  <si>
    <t>Vinary - Janovice, č. p. 60</t>
  </si>
  <si>
    <t>Vinary - Janovice, č. p. 61</t>
  </si>
  <si>
    <t>Vinary - Janovice, č. p. 62</t>
  </si>
  <si>
    <t>Vinary - Janovice, č. p. 63</t>
  </si>
  <si>
    <t>Vinary - Janovice, č. p. 64</t>
  </si>
  <si>
    <t>Vinary - Janovice, č. p. 65</t>
  </si>
  <si>
    <t>Vinary - Janovice, č. p. 66</t>
  </si>
  <si>
    <t>Vinary - Janovice, č. p. 67</t>
  </si>
  <si>
    <t>Vinary - Janovice, č. p. 68</t>
  </si>
  <si>
    <t>Vinary - Janovice, č. ev. 1</t>
  </si>
  <si>
    <t>Vinary - Kozojídky, č. p. 1</t>
  </si>
  <si>
    <t>Vinary - Kozojídky, č. p. 2</t>
  </si>
  <si>
    <t>Vinary - Kozojídky, č. p. 3</t>
  </si>
  <si>
    <t>Vinary - Kozojídky, č. p. 4</t>
  </si>
  <si>
    <t>Vinary - Kozojídky, č. p. 5</t>
  </si>
  <si>
    <t>Vinary - Kozojídky, č. p. 6</t>
  </si>
  <si>
    <t>Vinary - Kozojídky, č. p. 7</t>
  </si>
  <si>
    <t>Vinary - Kozojídky, č. p. 9</t>
  </si>
  <si>
    <t>Vinary - Kozojídky, č. p. 10</t>
  </si>
  <si>
    <t>Vinary - Kozojídky, č. p. 11</t>
  </si>
  <si>
    <t>Vinary - Kozojídky, č. p. 12</t>
  </si>
  <si>
    <t>Vinary - Kozojídky, č. p. 13</t>
  </si>
  <si>
    <t>Vinary - Kozojídky, č. p. 16</t>
  </si>
  <si>
    <t>Vinary - Kozojídky, č. p. 17</t>
  </si>
  <si>
    <t>Vinary - Kozojídky, č. p. 18</t>
  </si>
  <si>
    <t>Vinary - Kozojídky, č. p. 19</t>
  </si>
  <si>
    <t>Vinary - Kozojídky, č. p. 20</t>
  </si>
  <si>
    <t>Vinary - Kozojídky, č. p. 22</t>
  </si>
  <si>
    <t>Vinary - Kozojídky, č. p. 23</t>
  </si>
  <si>
    <t>Vinary - Kozojídky, č. p. 24</t>
  </si>
  <si>
    <t>Vinary - Kozojídky, č. p. 25</t>
  </si>
  <si>
    <t>Vinary - Kozojídky, č. p. 26</t>
  </si>
  <si>
    <t>Vinary - Kozojídky, č. p. 27</t>
  </si>
  <si>
    <t>Vinary - Kozojídky, č. p. 28</t>
  </si>
  <si>
    <t>Vinary - Kozojídky, č. p. 30</t>
  </si>
  <si>
    <t>Vinary - Kozojídky, č. p. 31</t>
  </si>
  <si>
    <t>Vinary - Kozojídky, č. p. 36</t>
  </si>
  <si>
    <t>Vinary - Kozojídky, č. p. 37</t>
  </si>
  <si>
    <t>Vinary - Kozojídky, č. p. 39</t>
  </si>
  <si>
    <t>Vinary - Kozojídky, č. p. 40</t>
  </si>
  <si>
    <t>Vinary - Kozojídky, č. p. 44</t>
  </si>
  <si>
    <t>Vinary - Kozojídky, č. p. 46</t>
  </si>
  <si>
    <t>Vinary - Kozojídky, č. p. 48</t>
  </si>
  <si>
    <t>Vinary - Kozojídky, č. p. 49</t>
  </si>
  <si>
    <t>Vinary - Kozojídky, č. p. 50</t>
  </si>
  <si>
    <t>Vinary - Kozojídky, č. p. 51</t>
  </si>
  <si>
    <t>Vinary - Kozojídky, č. p. 53</t>
  </si>
  <si>
    <t>Vinary - Kozojídky, č. p. 54</t>
  </si>
  <si>
    <t>Vinary - Kozojídky, č. p. 55</t>
  </si>
  <si>
    <t>Vinary - Kozojídky, č. p. 56</t>
  </si>
  <si>
    <t>Vinary - Kozojídky, č. p. 57</t>
  </si>
  <si>
    <t>Vinary - Kozojídky, č. p. 58</t>
  </si>
  <si>
    <t>Vinary - Kozojídky, č. p. 59</t>
  </si>
  <si>
    <t>Vinary - Kozojídky, č. p. 60</t>
  </si>
  <si>
    <t>Vinary - Kozojídky, č. p. 62</t>
  </si>
  <si>
    <t>Vinary - Kozojídky, č. p. 63</t>
  </si>
  <si>
    <t>Vinary - Kozojídky, č. p. 64</t>
  </si>
  <si>
    <t>Vinary - Kozojídky, č. p. 65</t>
  </si>
  <si>
    <t>Vinary - Kozojídky, č. p. 66</t>
  </si>
  <si>
    <t>Vinary - Kozojídky, č. p. 67</t>
  </si>
  <si>
    <t>Vinary - Kozojídky, č. p. 68</t>
  </si>
  <si>
    <t>Vinary - Kozojídky, č. p. 69</t>
  </si>
  <si>
    <t>Vinary, č. p. 1</t>
  </si>
  <si>
    <t>Vinary, č. p. 2</t>
  </si>
  <si>
    <t>Vinary, č. p. 3</t>
  </si>
  <si>
    <t>Vinary, č. p. 5</t>
  </si>
  <si>
    <t>Vinary, č. p. 6</t>
  </si>
  <si>
    <t>Vinary, č. p. 7</t>
  </si>
  <si>
    <t>Vinary, č. p. 8</t>
  </si>
  <si>
    <t>Vinary, č. p. 9</t>
  </si>
  <si>
    <t>Vinary, č. p. 10</t>
  </si>
  <si>
    <t>Vinary, č. p. 11</t>
  </si>
  <si>
    <t>Vinary, č. p. 13</t>
  </si>
  <si>
    <t>Vinary, č. p. 14</t>
  </si>
  <si>
    <t>Vinary, č. p. 15</t>
  </si>
  <si>
    <t>Vinary, č. p. 16</t>
  </si>
  <si>
    <t>Vinary, č. p. 17</t>
  </si>
  <si>
    <t>Vinary, č. p. 19</t>
  </si>
  <si>
    <t>Vinary, č. p. 20</t>
  </si>
  <si>
    <t>Vinary, č. p. 21</t>
  </si>
  <si>
    <t>Vinary, č. p. 22</t>
  </si>
  <si>
    <t>Vinary, č. p. 23</t>
  </si>
  <si>
    <t>Vinary, č. p. 24</t>
  </si>
  <si>
    <t>Vinary, č. p. 26</t>
  </si>
  <si>
    <t>Vinary, č. p. 28</t>
  </si>
  <si>
    <t>Vinary, č. p. 29</t>
  </si>
  <si>
    <t>Vinary, č. p. 31</t>
  </si>
  <si>
    <t>Vinary, č. p. 32</t>
  </si>
  <si>
    <t>Vinary, č. p. 33</t>
  </si>
  <si>
    <t>Vinary, č. p. 34</t>
  </si>
  <si>
    <t>Vinary, č. p. 35</t>
  </si>
  <si>
    <t>Vinary, č. p. 37</t>
  </si>
  <si>
    <t>Vinary, č. p. 38</t>
  </si>
  <si>
    <t>Vinary, č. p. 39</t>
  </si>
  <si>
    <t>Vinary, č. p. 40</t>
  </si>
  <si>
    <t>Vinary, č. p. 42</t>
  </si>
  <si>
    <t>Vinary, č. p. 43</t>
  </si>
  <si>
    <t>Vinary, č. p. 44</t>
  </si>
  <si>
    <t>Vinary, č. p. 45</t>
  </si>
  <si>
    <t>Vinary, č. p. 47</t>
  </si>
  <si>
    <t>Vinary, č. p. 49</t>
  </si>
  <si>
    <t>Vinary, č. p. 50</t>
  </si>
  <si>
    <t>Vinary, č. p. 51</t>
  </si>
  <si>
    <t>Vinary, č. p. 52</t>
  </si>
  <si>
    <t>Vinary, č. p. 54</t>
  </si>
  <si>
    <t>Vinary, č. p. 55</t>
  </si>
  <si>
    <t>Vinary, č. p. 58</t>
  </si>
  <si>
    <t>Vinary, č. p. 59</t>
  </si>
  <si>
    <t>Vinary, č. p. 60</t>
  </si>
  <si>
    <t>Vinary, č. p. 61</t>
  </si>
  <si>
    <t>Vinary, č. p. 62</t>
  </si>
  <si>
    <t>Vinary, č. p. 63</t>
  </si>
  <si>
    <t>Vinary, č. p. 65</t>
  </si>
  <si>
    <t>Vinary, č. p. 68</t>
  </si>
  <si>
    <t>Vinary, č. p. 69</t>
  </si>
  <si>
    <t>Vinary, č. p. 70</t>
  </si>
  <si>
    <t>Vinary, č. p. 71</t>
  </si>
  <si>
    <t>Vinary, č. p. 72</t>
  </si>
  <si>
    <t>Vinary, č. p. 74</t>
  </si>
  <si>
    <t>Vinary, č. p. 75</t>
  </si>
  <si>
    <t>Vinary, č. p. 76</t>
  </si>
  <si>
    <t>Vinary, č. p. 77</t>
  </si>
  <si>
    <t>Vinary, č. p. 79</t>
  </si>
  <si>
    <t>Vinary, č. p. 80</t>
  </si>
  <si>
    <t>Vinary, č. p. 81</t>
  </si>
  <si>
    <t>Vinary, č. p. 82</t>
  </si>
  <si>
    <t>Vinary, č. p. 83</t>
  </si>
  <si>
    <t>Vinary, č. p. 84</t>
  </si>
  <si>
    <t>Vinary, č. p. 85</t>
  </si>
  <si>
    <t>Vinary, č. p. 88</t>
  </si>
  <si>
    <t>Vinary, č. p. 89</t>
  </si>
  <si>
    <t>Vinary, č. p. 91</t>
  </si>
  <si>
    <t>Vinary, č. p. 93</t>
  </si>
  <si>
    <t>Vinary, č. p. 95</t>
  </si>
  <si>
    <t>Vinary, č. p. 96</t>
  </si>
  <si>
    <t>Vinary, č. p. 98</t>
  </si>
  <si>
    <t>Vinary, č. p. 100</t>
  </si>
  <si>
    <t>Vinary, č. p. 101</t>
  </si>
  <si>
    <t>Vinary, č. p. 102</t>
  </si>
  <si>
    <t>Vinary, č. p. 103</t>
  </si>
  <si>
    <t>Vinary, č. p. 104</t>
  </si>
  <si>
    <t>Vinary, č. p. 106</t>
  </si>
  <si>
    <t>Vinary, č. p. 107</t>
  </si>
  <si>
    <t>Vinary, č. p. 108</t>
  </si>
  <si>
    <t>Vinary, č. p. 109</t>
  </si>
  <si>
    <t>Vinary, č. p. 110</t>
  </si>
  <si>
    <t>Vinary, č. p. 111</t>
  </si>
  <si>
    <t>Vinary, č. p. 112</t>
  </si>
  <si>
    <t>Vinary, č. p. 113</t>
  </si>
  <si>
    <t>Vinary, č. p. 114</t>
  </si>
  <si>
    <t>Vinary, č. p. 99</t>
  </si>
  <si>
    <t>Vinary, č. p. 115</t>
  </si>
  <si>
    <t>Vinary, č. p. 36</t>
  </si>
  <si>
    <t>Vinary, č. p. 41</t>
  </si>
  <si>
    <t>Vinary, č. p. 116</t>
  </si>
  <si>
    <t>Vinary, č. p. 117</t>
  </si>
  <si>
    <t>Vinary, č. p. 118</t>
  </si>
  <si>
    <t>Vinary, č. p. 119</t>
  </si>
  <si>
    <t>Všestary - Chlum, č. p. 1</t>
  </si>
  <si>
    <t>Všestary - Chlum, č. p. 2</t>
  </si>
  <si>
    <t>Všestary - Chlum, č. p. 4</t>
  </si>
  <si>
    <t>Všestary - Chlum, č. p. 5</t>
  </si>
  <si>
    <t>Všestary - Chlum, č. p. 6</t>
  </si>
  <si>
    <t>Všestary - Chlum, č. p. 7</t>
  </si>
  <si>
    <t>Všestary - Chlum, č. p. 8</t>
  </si>
  <si>
    <t>Všestary - Chlum, č. p. 9</t>
  </si>
  <si>
    <t>Všestary - Chlum, č. p. 10</t>
  </si>
  <si>
    <t>Všestary - Chlum, č. p. 11</t>
  </si>
  <si>
    <t>Všestary - Chlum, č. p. 12</t>
  </si>
  <si>
    <t>Všestary - Chlum, č. p. 13</t>
  </si>
  <si>
    <t>Všestary - Chlum, č. p. 14</t>
  </si>
  <si>
    <t>Všestary - Chlum, č. p. 15</t>
  </si>
  <si>
    <t>Všestary - Chlum, č. p. 16</t>
  </si>
  <si>
    <t>Všestary - Chlum, č. p. 17</t>
  </si>
  <si>
    <t>Všestary - Chlum, č. p. 18</t>
  </si>
  <si>
    <t>Všestary - Chlum, č. p. 19</t>
  </si>
  <si>
    <t>Všestary - Chlum, č. p. 20</t>
  </si>
  <si>
    <t>Všestary - Chlum, č. p. 21</t>
  </si>
  <si>
    <t>Všestary - Chlum, č. p. 22</t>
  </si>
  <si>
    <t>Všestary - Chlum, č. p. 23</t>
  </si>
  <si>
    <t>Všestary - Chlum, č. p. 24</t>
  </si>
  <si>
    <t>Všestary - Chlum, č. p. 25</t>
  </si>
  <si>
    <t>Všestary - Chlum, č. p. 26</t>
  </si>
  <si>
    <t>Všestary - Chlum, č. p. 27</t>
  </si>
  <si>
    <t>Všestary - Chlum, č. p. 29</t>
  </si>
  <si>
    <t>Všestary - Chlum, č. p. 30</t>
  </si>
  <si>
    <t>Všestary - Chlum, č. p. 31</t>
  </si>
  <si>
    <t>Všestary - Chlum, č. p. 32</t>
  </si>
  <si>
    <t>Všestary - Chlum, č. p. 33</t>
  </si>
  <si>
    <t>Všestary - Chlum, č. p. 34</t>
  </si>
  <si>
    <t>Všestary - Chlum, č. p. 35</t>
  </si>
  <si>
    <t>Všestary - Chlum, č. p. 36</t>
  </si>
  <si>
    <t>Všestary - Chlum, č. p. 37</t>
  </si>
  <si>
    <t>Všestary - Chlum, č. p. 38</t>
  </si>
  <si>
    <t>Všestary - Chlum, č. p. 39</t>
  </si>
  <si>
    <t>Všestary - Chlum, č. p. 40</t>
  </si>
  <si>
    <t>Všestary - Chlum, č. p. 41</t>
  </si>
  <si>
    <t>Všestary - Chlum, č. p. 42</t>
  </si>
  <si>
    <t>Všestary - Chlum, č. p. 43</t>
  </si>
  <si>
    <t>Všestary - Chlum, č. p. 44</t>
  </si>
  <si>
    <t>Všestary - Chlum, č. p. 45</t>
  </si>
  <si>
    <t>Všestary - Chlum, č. p. 46</t>
  </si>
  <si>
    <t>Všestary - Chlum, č. p. 47</t>
  </si>
  <si>
    <t>Všestary - Chlum, č. p. 48</t>
  </si>
  <si>
    <t>Všestary - Chlum, č. p. 49</t>
  </si>
  <si>
    <t>Všestary - Chlum, č. p. 50</t>
  </si>
  <si>
    <t>Všestary - Chlum, č. p. 51</t>
  </si>
  <si>
    <t>Všestary - Chlum, č. p. 52</t>
  </si>
  <si>
    <t>Všestary - Chlum, č. p. 53</t>
  </si>
  <si>
    <t>Všestary - Chlum, č. p. 54</t>
  </si>
  <si>
    <t>Všestary - Chlum, č. p. 55</t>
  </si>
  <si>
    <t>Všestary - Chlum, č. p. 56</t>
  </si>
  <si>
    <t>Všestary - Chlum, č. p. 57</t>
  </si>
  <si>
    <t>Všestary - Chlum, č. p. 58</t>
  </si>
  <si>
    <t>Všestary - Chlum, č. p. 59</t>
  </si>
  <si>
    <t>Všestary - Chlum, č. p. 60</t>
  </si>
  <si>
    <t>Všestary - Chlum, č. p. 61</t>
  </si>
  <si>
    <t>Všestary - Chlum, č. p. 62</t>
  </si>
  <si>
    <t>Všestary - Chlum, č. p. 63</t>
  </si>
  <si>
    <t>Všestary - Chlum, č. p. 64</t>
  </si>
  <si>
    <t>Všestary - Chlum, č. p. 65</t>
  </si>
  <si>
    <t>Všestary - Chlum, č. p. 66</t>
  </si>
  <si>
    <t>Všestary - Chlum, č. p. 67</t>
  </si>
  <si>
    <t>Všestary - Chlum, č. p. 68</t>
  </si>
  <si>
    <t>Všestary - Chlum, č. p. 69</t>
  </si>
  <si>
    <t>Všestary - Chlum, č. p. 70</t>
  </si>
  <si>
    <t>Všestary - Chlum, č. p. 71</t>
  </si>
  <si>
    <t>Všestary - Chlum, č. p. 72</t>
  </si>
  <si>
    <t>Všestary - Chlum, č. p. 73</t>
  </si>
  <si>
    <t>Všestary - Chlum, č. p. 74</t>
  </si>
  <si>
    <t>Všestary - Chlum, č. p. 75</t>
  </si>
  <si>
    <t>Všestary - Chlum, č. p. 76</t>
  </si>
  <si>
    <t>Všestary - Chlum, č. p. 77</t>
  </si>
  <si>
    <t>Všestary - Chlum, č. p. 78</t>
  </si>
  <si>
    <t>Všestary - Chlum, č. p. 79</t>
  </si>
  <si>
    <t>Všestary - Chlum, č. p. 80</t>
  </si>
  <si>
    <t>Všestary - Chlum, č. p. 81</t>
  </si>
  <si>
    <t>Všestary - Chlum, č. p. 84</t>
  </si>
  <si>
    <t>Všestary - Chlum, č. p. 87</t>
  </si>
  <si>
    <t>Všestary - Chlum, č. p. 85</t>
  </si>
  <si>
    <t>Všestary - Chlum, č. p. 86</t>
  </si>
  <si>
    <t>Všestary - Chlum, č. p. 88</t>
  </si>
  <si>
    <t>Všestary - Chlum, č. p. 82</t>
  </si>
  <si>
    <t>Všestary - Chlum, č. p. 89</t>
  </si>
  <si>
    <t>Všestary - Chlum, č. p. 83</t>
  </si>
  <si>
    <t>Všestary - Chlum, č. p. 28</t>
  </si>
  <si>
    <t>Všestary - Chlum, č. p. 90</t>
  </si>
  <si>
    <t>Všestary - Chlum, č. p. 91</t>
  </si>
  <si>
    <t>Všestary - Chlum, č. p. 92</t>
  </si>
  <si>
    <t>Všestary - Chlum, č. p. 93</t>
  </si>
  <si>
    <t>Všestary - Chlum, č. p. 94</t>
  </si>
  <si>
    <t>Všestary - Chlum, č. p. 95</t>
  </si>
  <si>
    <t>Všestary - Lípa, č. p. 1</t>
  </si>
  <si>
    <t>Všestary - Lípa, č. p. 2</t>
  </si>
  <si>
    <t>Všestary - Lípa, č. p. 3</t>
  </si>
  <si>
    <t>Všestary - Lípa, č. p. 4</t>
  </si>
  <si>
    <t>Všestary - Lípa, č. p. 5</t>
  </si>
  <si>
    <t>Všestary - Lípa, č. p. 6</t>
  </si>
  <si>
    <t>Všestary - Lípa, č. p. 8</t>
  </si>
  <si>
    <t>Všestary - Lípa, č. p. 9</t>
  </si>
  <si>
    <t>Všestary - Lípa, č. p. 10</t>
  </si>
  <si>
    <t>Všestary - Lípa, č. p. 11</t>
  </si>
  <si>
    <t>Všestary - Lípa, č. p. 12</t>
  </si>
  <si>
    <t>Všestary - Lípa, č. p. 14</t>
  </si>
  <si>
    <t>Všestary - Lípa, č. p. 15</t>
  </si>
  <si>
    <t>Všestary - Lípa, č. p. 16</t>
  </si>
  <si>
    <t>Všestary - Lípa, č. p. 17</t>
  </si>
  <si>
    <t>Všestary - Lípa, č. p. 18</t>
  </si>
  <si>
    <t>Všestary - Lípa, č. p. 19</t>
  </si>
  <si>
    <t>Všestary - Lípa, č. p. 20</t>
  </si>
  <si>
    <t>Všestary - Lípa, č. p. 21</t>
  </si>
  <si>
    <t>Všestary - Lípa, č. p. 22</t>
  </si>
  <si>
    <t>Všestary - Lípa, č. p. 23</t>
  </si>
  <si>
    <t>Všestary - Lípa, č. p. 24</t>
  </si>
  <si>
    <t>Všestary - Lípa, č. p. 25</t>
  </si>
  <si>
    <t>Všestary - Lípa, č. p. 26</t>
  </si>
  <si>
    <t>Všestary - Lípa, č. p. 27</t>
  </si>
  <si>
    <t>Všestary - Lípa, č. p. 28</t>
  </si>
  <si>
    <t>Všestary - Lípa, č. p. 29</t>
  </si>
  <si>
    <t>Všestary - Lípa, č. p. 30</t>
  </si>
  <si>
    <t>Všestary - Lípa, č. p. 31</t>
  </si>
  <si>
    <t>Všestary - Lípa, č. p. 32</t>
  </si>
  <si>
    <t>Všestary - Lípa, č. p. 33</t>
  </si>
  <si>
    <t>Všestary - Lípa, č. p. 34</t>
  </si>
  <si>
    <t>Všestary - Lípa, č. p. 35</t>
  </si>
  <si>
    <t>Všestary - Lípa, č. p. 36</t>
  </si>
  <si>
    <t>Všestary - Lípa, č. p. 38</t>
  </si>
  <si>
    <t>Všestary - Lípa, č. p. 39</t>
  </si>
  <si>
    <t>Všestary - Lípa, č. p. 40</t>
  </si>
  <si>
    <t>Všestary - Lípa, č. p. 42</t>
  </si>
  <si>
    <t>Všestary - Lípa, č. p. 43</t>
  </si>
  <si>
    <t>Všestary - Lípa, č. p. 44</t>
  </si>
  <si>
    <t>Všestary - Lípa, č. p. 46</t>
  </si>
  <si>
    <t>Všestary - Lípa, č. p. 47</t>
  </si>
  <si>
    <t>Všestary - Lípa, č. p. 48</t>
  </si>
  <si>
    <t>Všestary - Lípa, č. p. 49</t>
  </si>
  <si>
    <t>Všestary - Lípa, č. p. 50</t>
  </si>
  <si>
    <t>Všestary - Lípa, č. p. 45</t>
  </si>
  <si>
    <t>Všestary - Lípa, č. p. 52</t>
  </si>
  <si>
    <t>Všestary - Lípa, č. p. 54</t>
  </si>
  <si>
    <t>Všestary - Lípa, č. p. 55</t>
  </si>
  <si>
    <t>Všestary - Lípa, č. p. 56</t>
  </si>
  <si>
    <t>Všestary - Lípa, č. p. 58</t>
  </si>
  <si>
    <t>Všestary - Lípa, č. p. 57</t>
  </si>
  <si>
    <t>Všestary - Lípa, č. p. 59</t>
  </si>
  <si>
    <t>Všestary - Lípa, č. p. 51</t>
  </si>
  <si>
    <t>Všestary - Lípa, č. p. 60</t>
  </si>
  <si>
    <t>Všestary - Lípa, č. p. 53</t>
  </si>
  <si>
    <t>Všestary - Lípa, č. p. 61</t>
  </si>
  <si>
    <t>Kozojedy, č. p. 1</t>
  </si>
  <si>
    <t>Kozojedy, č. p. 2</t>
  </si>
  <si>
    <t>Kozojedy, č. p. 3</t>
  </si>
  <si>
    <t>Kozojedy, č. p. 4</t>
  </si>
  <si>
    <t>Kozojedy, č. p. 5</t>
  </si>
  <si>
    <t>Kozojedy, č. p. 6</t>
  </si>
  <si>
    <t>Kozojedy, č. p. 7</t>
  </si>
  <si>
    <t>Kozojedy, č. p. 8</t>
  </si>
  <si>
    <t>Kozojedy, č. p. 9</t>
  </si>
  <si>
    <t>Kozojedy, č. p. 10</t>
  </si>
  <si>
    <t>Kozojedy, č. p. 11</t>
  </si>
  <si>
    <t>Kozojedy, č. p. 12</t>
  </si>
  <si>
    <t>Kozojedy, č. p. 13</t>
  </si>
  <si>
    <t>Kozojedy, č. p. 14</t>
  </si>
  <si>
    <t>Kozojedy, č. p. 15</t>
  </si>
  <si>
    <t>Kozojedy, č. p. 16</t>
  </si>
  <si>
    <t>Kozojedy, č. p. 18</t>
  </si>
  <si>
    <t>Kozojedy, č. p. 19</t>
  </si>
  <si>
    <t>Kozojedy, č. p. 20</t>
  </si>
  <si>
    <t>Kozojedy, č. p. 21</t>
  </si>
  <si>
    <t>Kozojedy, č. p. 22</t>
  </si>
  <si>
    <t>Kozojedy, č. p. 23</t>
  </si>
  <si>
    <t>Kozojedy, č. p. 24</t>
  </si>
  <si>
    <t>Kozojedy, č. p. 25</t>
  </si>
  <si>
    <t>Kozojedy, č. p. 26</t>
  </si>
  <si>
    <t>Kozojedy, č. p. 27</t>
  </si>
  <si>
    <t>Kozojedy, č. p. 28</t>
  </si>
  <si>
    <t>Kozojedy, č. p. 29</t>
  </si>
  <si>
    <t>Kozojedy, č. p. 30</t>
  </si>
  <si>
    <t>Kozojedy, č. p. 31</t>
  </si>
  <si>
    <t>Kozojedy, č. p. 32</t>
  </si>
  <si>
    <t>Kozojedy, č. p. 33</t>
  </si>
  <si>
    <t>Kozojedy, č. p. 34</t>
  </si>
  <si>
    <t>Kozojedy, č. p. 35</t>
  </si>
  <si>
    <t>Kozojedy, č. p. 37</t>
  </si>
  <si>
    <t>Kozojedy, č. p. 38</t>
  </si>
  <si>
    <t>Kozojedy, č. p. 39</t>
  </si>
  <si>
    <t>Kozojedy, č. p. 40</t>
  </si>
  <si>
    <t>Kozojedy, č. p. 41</t>
  </si>
  <si>
    <t>Kozojedy, č. p. 43</t>
  </si>
  <si>
    <t>Kozojedy, č. p. 44</t>
  </si>
  <si>
    <t>Kozojedy, č. p. 45</t>
  </si>
  <si>
    <t>Kozojedy, č. p. 46</t>
  </si>
  <si>
    <t>Kozojedy, č. p. 47</t>
  </si>
  <si>
    <t>Kozojedy, č. p. 48</t>
  </si>
  <si>
    <t>Kozojedy, č. p. 49</t>
  </si>
  <si>
    <t>Kozojedy, č. p. 50</t>
  </si>
  <si>
    <t>Kozojedy, č. p. 51</t>
  </si>
  <si>
    <t>Kozojedy, č. p. 52</t>
  </si>
  <si>
    <t>Kozojedy, č. p. 53</t>
  </si>
  <si>
    <t>Kozojedy, č. p. 54</t>
  </si>
  <si>
    <t>Kozojedy, č. p. 55</t>
  </si>
  <si>
    <t>Kozojedy, č. p. 56</t>
  </si>
  <si>
    <t>Kozojedy, č. p. 57</t>
  </si>
  <si>
    <t>Kozojedy, č. p. 58</t>
  </si>
  <si>
    <t>Kozojedy, č. p. 59</t>
  </si>
  <si>
    <t>Kozojedy, č. p. 60</t>
  </si>
  <si>
    <t>Kozojedy, č. p. 61</t>
  </si>
  <si>
    <t>Kozojedy, č. p. 62</t>
  </si>
  <si>
    <t>Kozojedy, č. p. 64</t>
  </si>
  <si>
    <t>Kozojedy, č. p. 65</t>
  </si>
  <si>
    <t>Kozojedy, č. p. 66</t>
  </si>
  <si>
    <t>Kozojedy, č. p. 67</t>
  </si>
  <si>
    <t>Kozojedy, č. p. 68</t>
  </si>
  <si>
    <t>Kozojedy, č. p. 69</t>
  </si>
  <si>
    <t>Kozojedy, č. p. 72</t>
  </si>
  <si>
    <t>Kozojedy, č. p. 75</t>
  </si>
  <si>
    <t>Kozojedy, č. p. 77</t>
  </si>
  <si>
    <t>Kozojedy, č. p. 79</t>
  </si>
  <si>
    <t>Kozojedy, č. p. 80</t>
  </si>
  <si>
    <t>Kozojedy, č. p. 81</t>
  </si>
  <si>
    <t>Kozojedy, č. p. 82</t>
  </si>
  <si>
    <t>Kozojedy, č. p. 83</t>
  </si>
  <si>
    <t>Kozojedy, č. p. 84</t>
  </si>
  <si>
    <t>Kozojedy, č. p. 85</t>
  </si>
  <si>
    <t>Kozojedy, č. p. 86</t>
  </si>
  <si>
    <t>Kozojedy, č. p. 87</t>
  </si>
  <si>
    <t>Kozojedy, č. p. 88</t>
  </si>
  <si>
    <t>Kozojedy, č. p. 89</t>
  </si>
  <si>
    <t>Kozojedy, č. p. 90</t>
  </si>
  <si>
    <t>Kozojedy, č. p. 91</t>
  </si>
  <si>
    <t>Kozojedy, č. p. 92</t>
  </si>
  <si>
    <t>Kozojedy, č. p. 93</t>
  </si>
  <si>
    <t>Kozojedy, č. p. 94</t>
  </si>
  <si>
    <t>Kozojedy, č. p. 95</t>
  </si>
  <si>
    <t>Kozojedy, č. p. 96</t>
  </si>
  <si>
    <t>Kozojedy, č. p. 97</t>
  </si>
  <si>
    <t>Kozojedy, č. p. 98</t>
  </si>
  <si>
    <t>Kozojedy, č. p. 99</t>
  </si>
  <si>
    <t>Kozojedy, č. p. 100</t>
  </si>
  <si>
    <t>Kozojedy, č. p. 101</t>
  </si>
  <si>
    <t>Kozojedy, č. p. 102</t>
  </si>
  <si>
    <t>Kozojedy, č. p. 103</t>
  </si>
  <si>
    <t>Kozojedy, č. p. 104</t>
  </si>
  <si>
    <t>Kozojedy, č. p. 105</t>
  </si>
  <si>
    <t>Kozojedy, č. p. 106</t>
  </si>
  <si>
    <t>Kozojedy, č. p. 107</t>
  </si>
  <si>
    <t>Kozojedy, č. p. 108</t>
  </si>
  <si>
    <t>Kozojedy, č. p. 109</t>
  </si>
  <si>
    <t>Kozojedy, č. p. 110</t>
  </si>
  <si>
    <t>Kozojedy, č. p. 111</t>
  </si>
  <si>
    <t>Kozojedy, č. p. 113</t>
  </si>
  <si>
    <t>Kozojedy, č. p. 114</t>
  </si>
  <si>
    <t>Kozojedy, č. p. 115</t>
  </si>
  <si>
    <t>Sekeřice, č. p. 1</t>
  </si>
  <si>
    <t>Sekeřice, č. p. 2</t>
  </si>
  <si>
    <t>Sekeřice, č. p. 3</t>
  </si>
  <si>
    <t>Sekeřice, č. p. 4</t>
  </si>
  <si>
    <t>Sekeřice, č. p. 5</t>
  </si>
  <si>
    <t>Sekeřice, č. p. 6</t>
  </si>
  <si>
    <t>Sekeřice, č. p. 7</t>
  </si>
  <si>
    <t>Sekeřice, č. p. 8</t>
  </si>
  <si>
    <t>Sekeřice, č. p. 9</t>
  </si>
  <si>
    <t>Sekeřice, č. p. 10</t>
  </si>
  <si>
    <t>Sekeřice, č. p. 11</t>
  </si>
  <si>
    <t>Sekeřice, č. p. 12</t>
  </si>
  <si>
    <t>Sekeřice, č. p. 13</t>
  </si>
  <si>
    <t>Sekeřice, č. p. 14</t>
  </si>
  <si>
    <t>Sekeřice, č. p. 15</t>
  </si>
  <si>
    <t>Sekeřice, č. p. 16</t>
  </si>
  <si>
    <t>Sekeřice, č. p. 17</t>
  </si>
  <si>
    <t>Sekeřice, č. p. 18</t>
  </si>
  <si>
    <t>Sekeřice, č. p. 19</t>
  </si>
  <si>
    <t>Sekeřice, č. p. 20</t>
  </si>
  <si>
    <t>Sekeřice, č. p. 21</t>
  </si>
  <si>
    <t>Sekeřice, č. p. 22</t>
  </si>
  <si>
    <t>Sekeřice, č. p. 23</t>
  </si>
  <si>
    <t>Sekeřice, č. p. 24</t>
  </si>
  <si>
    <t>Sekeřice, č. p. 25</t>
  </si>
  <si>
    <t>Sekeřice, č. p. 26</t>
  </si>
  <si>
    <t>Sekeřice, č. p. 27</t>
  </si>
  <si>
    <t>Sekeřice, č. p. 29</t>
  </si>
  <si>
    <t>Sekeřice, č. p. 30</t>
  </si>
  <si>
    <t>Sekeřice, č. p. 31</t>
  </si>
  <si>
    <t>Sekeřice, č. p. 32</t>
  </si>
  <si>
    <t>Sekeřice, č. p. 33</t>
  </si>
  <si>
    <t>Sekeřice, č. p. 34</t>
  </si>
  <si>
    <t>Sekeřice, č. p. 35</t>
  </si>
  <si>
    <t>Sekeřice, č. p. 36</t>
  </si>
  <si>
    <t>Sekeřice, č. p. 37</t>
  </si>
  <si>
    <t>Sekeřice, č. p. 38</t>
  </si>
  <si>
    <t>Sekeřice, č. p. 39</t>
  </si>
  <si>
    <t>Sekeřice, č. p. 40</t>
  </si>
  <si>
    <t>Sekeřice, č. p. 41</t>
  </si>
  <si>
    <t>Sekeřice, č. p. 42</t>
  </si>
  <si>
    <t>Sekeřice, č. p. 45</t>
  </si>
  <si>
    <t>Sekeřice, č. p. 48</t>
  </si>
  <si>
    <t>Sekeřice, č. p. 49</t>
  </si>
  <si>
    <t>Sekeřice, č. p. 50</t>
  </si>
  <si>
    <t>Sekeřice, č. p. 51</t>
  </si>
  <si>
    <t>Sekeřice, č. p. 52</t>
  </si>
  <si>
    <t>Sekeřice, č. p. 53</t>
  </si>
  <si>
    <t>Sekeřice, č. p. 54</t>
  </si>
  <si>
    <t>Sekeřice, č. p. 55</t>
  </si>
  <si>
    <t>Sekeřice, č. p. 56</t>
  </si>
  <si>
    <t>Sekeřice, č. p. 57</t>
  </si>
  <si>
    <t>Sekeřice, č. p. 58</t>
  </si>
  <si>
    <t>Sekeřice, č. p. 59</t>
  </si>
  <si>
    <t>Sekeřice, č. p. 60</t>
  </si>
  <si>
    <t>Sekeřice, č. p. 61</t>
  </si>
  <si>
    <t>Sekeřice, č. p. 62</t>
  </si>
  <si>
    <t>Sekeřice, č. p. 63</t>
  </si>
  <si>
    <t>Sekeřice, č. p. 64</t>
  </si>
  <si>
    <t>Sekeřice, č. p. 65</t>
  </si>
  <si>
    <t>Sekeřice, č. p. 66</t>
  </si>
  <si>
    <t>Sekeřice, č. p. 67</t>
  </si>
  <si>
    <t>Sekeřice, č. p. 68</t>
  </si>
  <si>
    <t>Sekeřice, č. p. 69</t>
  </si>
  <si>
    <t>Sekeřice, č. p. 70</t>
  </si>
  <si>
    <t>Sekeřice, č. p. 71</t>
  </si>
  <si>
    <t>Sekeřice, č. p. 72</t>
  </si>
  <si>
    <t>Sekeřice, č. p. 73</t>
  </si>
  <si>
    <t>Sekeřice, č. p. 75</t>
  </si>
  <si>
    <t>Sekeřice, č. p. 76</t>
  </si>
  <si>
    <t>Sekeřice, č. p. 77</t>
  </si>
  <si>
    <t>Sekeřice, č. p. 78</t>
  </si>
  <si>
    <t>Sekeřice, č. p. 81</t>
  </si>
  <si>
    <t>Sekeřice, č. p. 82</t>
  </si>
  <si>
    <t>Sekeřice, č. p. 83</t>
  </si>
  <si>
    <t>Sekeřice, č. p. 84</t>
  </si>
  <si>
    <t>Sekeřice, č. p. 85</t>
  </si>
  <si>
    <t>Sekeřice, č. p. 86</t>
  </si>
  <si>
    <t>Sekeřice, č. p. 87</t>
  </si>
  <si>
    <t>Sekeřice, č. p. 88</t>
  </si>
  <si>
    <t>Sekeřice, č. p. 89</t>
  </si>
  <si>
    <t>Sekeřice, č. p. 90</t>
  </si>
  <si>
    <t>Sekeřice, č. p. 91</t>
  </si>
  <si>
    <t>Sekeřice, č. p. 92</t>
  </si>
  <si>
    <t>Sekeřice, č. p. 93</t>
  </si>
  <si>
    <t>Sekeřice, č. p. 95</t>
  </si>
  <si>
    <t>Sekeřice, č. p. 96</t>
  </si>
  <si>
    <t>Sekeřice, č. p. 97</t>
  </si>
  <si>
    <t>Sekeřice, č. p. 79</t>
  </si>
  <si>
    <t>Sekeřice, č. p. 74</t>
  </si>
  <si>
    <t>Sekeřice, č. p. 28</t>
  </si>
  <si>
    <t>Sekeřice, č. p. 80</t>
  </si>
  <si>
    <t>Sekeřice, č. p. 44</t>
  </si>
  <si>
    <t>Sekeřice, č. p. 94</t>
  </si>
  <si>
    <t>Sekeřice, č. p. 98</t>
  </si>
  <si>
    <t>Sekeřice, č. p. 99</t>
  </si>
  <si>
    <t>Sekeřice, č. p. 100</t>
  </si>
  <si>
    <t>Bašnice, č. p. 1</t>
  </si>
  <si>
    <t>Bašnice, č. p. 3</t>
  </si>
  <si>
    <t>Bašnice, č. p. 4</t>
  </si>
  <si>
    <t>Bašnice, č. p. 5</t>
  </si>
  <si>
    <t>Bašnice, č. p. 6</t>
  </si>
  <si>
    <t>Bašnice, č. p. 7</t>
  </si>
  <si>
    <t>Bašnice, č. p. 8</t>
  </si>
  <si>
    <t>Bašnice, č. p. 9</t>
  </si>
  <si>
    <t>Bašnice, č. p. 10</t>
  </si>
  <si>
    <t>Bašnice, č. p. 11</t>
  </si>
  <si>
    <t>Bašnice, č. p. 12</t>
  </si>
  <si>
    <t>Bašnice, č. p. 13</t>
  </si>
  <si>
    <t>Bašnice, č. p. 14</t>
  </si>
  <si>
    <t>Bašnice, č. p. 15</t>
  </si>
  <si>
    <t>Bašnice, č. p. 16</t>
  </si>
  <si>
    <t>Bašnice, č. p. 17</t>
  </si>
  <si>
    <t>Bašnice, č. p. 18</t>
  </si>
  <si>
    <t>Bašnice, č. p. 19</t>
  </si>
  <si>
    <t>Bašnice, č. p. 20</t>
  </si>
  <si>
    <t>Bašnice, č. p. 23</t>
  </si>
  <si>
    <t>Bašnice, č. p. 24</t>
  </si>
  <si>
    <t>Bašnice, č. p. 25</t>
  </si>
  <si>
    <t>Bašnice, č. p. 26</t>
  </si>
  <si>
    <t>Bašnice, č. p. 27</t>
  </si>
  <si>
    <t>Bašnice, č. p. 28</t>
  </si>
  <si>
    <t>Bašnice, č. p. 29</t>
  </si>
  <si>
    <t>Bašnice, č. p. 30</t>
  </si>
  <si>
    <t>Bašnice, č. p. 31</t>
  </si>
  <si>
    <t>Bašnice, č. p. 32</t>
  </si>
  <si>
    <t>Bašnice, č. p. 33</t>
  </si>
  <si>
    <t>Bašnice, č. p. 34</t>
  </si>
  <si>
    <t>Bašnice, č. p. 35</t>
  </si>
  <si>
    <t>Bašnice, č. p. 36</t>
  </si>
  <si>
    <t>Bašnice, č. p. 37</t>
  </si>
  <si>
    <t>Bašnice, č. p. 38</t>
  </si>
  <si>
    <t>Bašnice, č. p. 39</t>
  </si>
  <si>
    <t>Bašnice, č. p. 40</t>
  </si>
  <si>
    <t>Bašnice, č. p. 45</t>
  </si>
  <si>
    <t>Bašnice, č. p. 46</t>
  </si>
  <si>
    <t>Bašnice, č. p. 47</t>
  </si>
  <si>
    <t>Bašnice, č. p. 48</t>
  </si>
  <si>
    <t>Bašnice, č. p. 50</t>
  </si>
  <si>
    <t>Bašnice, č. p. 51</t>
  </si>
  <si>
    <t>Bašnice, č. p. 52</t>
  </si>
  <si>
    <t>Bašnice, č. p. 53</t>
  </si>
  <si>
    <t>Bašnice, č. p. 54</t>
  </si>
  <si>
    <t>Bašnice, č. p. 56</t>
  </si>
  <si>
    <t>Bašnice, č. p. 57</t>
  </si>
  <si>
    <t>Bašnice, č. p. 59</t>
  </si>
  <si>
    <t>Bašnice, č. p. 60</t>
  </si>
  <si>
    <t>Bašnice, č. p. 62</t>
  </si>
  <si>
    <t>Bašnice, č. p. 64</t>
  </si>
  <si>
    <t>Bašnice, č. p. 65</t>
  </si>
  <si>
    <t>Bašnice, č. p. 66</t>
  </si>
  <si>
    <t>Bašnice, č. p. 67</t>
  </si>
  <si>
    <t>Bašnice, č. p. 68</t>
  </si>
  <si>
    <t>Bašnice, č. p. 69</t>
  </si>
  <si>
    <t>Bašnice, č. p. 70</t>
  </si>
  <si>
    <t>Bašnice, č. p. 71</t>
  </si>
  <si>
    <t>Bašnice, č. p. 72</t>
  </si>
  <si>
    <t>Bašnice, č. p. 73</t>
  </si>
  <si>
    <t>Bašnice, č. p. 75</t>
  </si>
  <si>
    <t>Bašnice, č. p. 76</t>
  </si>
  <si>
    <t>Bašnice, č. p. 77</t>
  </si>
  <si>
    <t>Bašnice, č. p. 78</t>
  </si>
  <si>
    <t>Bašnice, č. p. 79</t>
  </si>
  <si>
    <t>Bašnice, č. p. 80</t>
  </si>
  <si>
    <t>Bašnice, č. p. 81</t>
  </si>
  <si>
    <t>Bašnice, č. p. 82</t>
  </si>
  <si>
    <t>Bašnice, č. p. 83</t>
  </si>
  <si>
    <t>Bašnice, č. p. 84</t>
  </si>
  <si>
    <t>Bašnice, č. p. 85</t>
  </si>
  <si>
    <t>Bašnice, č. p. 91</t>
  </si>
  <si>
    <t>Bašnice, č. p. 92</t>
  </si>
  <si>
    <t>Bašnice, č. p. 93</t>
  </si>
  <si>
    <t>Bašnice, č. p. 94</t>
  </si>
  <si>
    <t>Bašnice, č. p. 95</t>
  </si>
  <si>
    <t>Bašnice, č. p. 97</t>
  </si>
  <si>
    <t>Bašnice, č. p. 96</t>
  </si>
  <si>
    <t>Bašnice, č. p. 99</t>
  </si>
  <si>
    <t>Bašnice, č. p. 98</t>
  </si>
  <si>
    <t>Bašnice, č. p. 22</t>
  </si>
  <si>
    <t>Bašnice, č. p. 2</t>
  </si>
  <si>
    <t>Bašnice, č. p. 100</t>
  </si>
  <si>
    <t>Bašnice, č. p. 41</t>
  </si>
  <si>
    <t>Bašnice, č. p. 42</t>
  </si>
  <si>
    <t>Bašnice, č. p. 43</t>
  </si>
  <si>
    <t>Bašnice, č. p. 44</t>
  </si>
  <si>
    <t>Bašnice, č. p. 61</t>
  </si>
  <si>
    <t>Bašnice, č. p. 63</t>
  </si>
  <si>
    <t>Bašnice, č. p. 74</t>
  </si>
  <si>
    <t>Bašnice, č. p. 89</t>
  </si>
  <si>
    <t>Bašnice, č. p. 90</t>
  </si>
  <si>
    <t>Bašnice, č. p. 55</t>
  </si>
  <si>
    <t>Boháňka, č. p. 1</t>
  </si>
  <si>
    <t>Boháňka, č. p. 2</t>
  </si>
  <si>
    <t>Boháňka, č. p. 3</t>
  </si>
  <si>
    <t>Boháňka, č. p. 4</t>
  </si>
  <si>
    <t>Boháňka, č. p. 5</t>
  </si>
  <si>
    <t>Boháňka, č. p. 6</t>
  </si>
  <si>
    <t>Boháňka, č. p. 7</t>
  </si>
  <si>
    <t>Boháňka, č. p. 8</t>
  </si>
  <si>
    <t>Boháňka, č. p. 9</t>
  </si>
  <si>
    <t>Boháňka, č. p. 10</t>
  </si>
  <si>
    <t>Boháňka, č. p. 11</t>
  </si>
  <si>
    <t>Boháňka, č. p. 12</t>
  </si>
  <si>
    <t>Boháňka, č. p. 13</t>
  </si>
  <si>
    <t>Boháňka, č. p. 14</t>
  </si>
  <si>
    <t>Boháňka, č. p. 15</t>
  </si>
  <si>
    <t>Boháňka, č. p. 16</t>
  </si>
  <si>
    <t>Boháňka, č. p. 17</t>
  </si>
  <si>
    <t>Boháňka, č. p. 18</t>
  </si>
  <si>
    <t>Boháňka, č. p. 19</t>
  </si>
  <si>
    <t>Boháňka, č. p. 20</t>
  </si>
  <si>
    <t>Boháňka, č. p. 21</t>
  </si>
  <si>
    <t>Boháňka, č. p. 24</t>
  </si>
  <si>
    <t>Boháňka, č. p. 25</t>
  </si>
  <si>
    <t>Boháňka, č. p. 26</t>
  </si>
  <si>
    <t>Boháňka, č. p. 27</t>
  </si>
  <si>
    <t>Boháňka, č. p. 28</t>
  </si>
  <si>
    <t>Boháňka, č. p. 30</t>
  </si>
  <si>
    <t>Boháňka, č. p. 31</t>
  </si>
  <si>
    <t>Boháňka, č. p. 32</t>
  </si>
  <si>
    <t>Boháňka, č. p. 33</t>
  </si>
  <si>
    <t>Boháňka - Skála, č. p. 13</t>
  </si>
  <si>
    <t>Boháňka, č. p. 35</t>
  </si>
  <si>
    <t>Boháňka, č. p. 22</t>
  </si>
  <si>
    <t>Boháňka, č. p. 29</t>
  </si>
  <si>
    <t>Boháňka - Chloumek, č. p. 1</t>
  </si>
  <si>
    <t>Boháňka - Chloumek, č. p. 2</t>
  </si>
  <si>
    <t>Boháňka - Chloumek, č. p. 3</t>
  </si>
  <si>
    <t>Boháňka - Chloumek, č. p. 4</t>
  </si>
  <si>
    <t>Boháňka - Chloumek, č. p. 5</t>
  </si>
  <si>
    <t>Boháňka - Chloumek, č. p. 6</t>
  </si>
  <si>
    <t>Boháňka - Chloumek, č. p. 7</t>
  </si>
  <si>
    <t>Boháňka - Chloumek, č. p. 8</t>
  </si>
  <si>
    <t>Boháňka - Chloumek, č. p. 9</t>
  </si>
  <si>
    <t>Boháňka - Chloumek, č. p. 10</t>
  </si>
  <si>
    <t>Boháňka - Chloumek, č. p. 11</t>
  </si>
  <si>
    <t>Boháňka - Chloumek, č. p. 12</t>
  </si>
  <si>
    <t>Boháňka - Chloumek, č. p. 13</t>
  </si>
  <si>
    <t>Boháňka - Chloumek, č. p. 14</t>
  </si>
  <si>
    <t>Boháňka - Chloumek, č. p. 15</t>
  </si>
  <si>
    <t>Boháňka - Chloumek, č. p. 16</t>
  </si>
  <si>
    <t>Boháňka - Chloumek, č. p. 17</t>
  </si>
  <si>
    <t>Boháňka - Chloumek, č. p. 18</t>
  </si>
  <si>
    <t>Boháňka - Chloumek, č. p. 19</t>
  </si>
  <si>
    <t>Boháňka - Chloumek, č. p. 20</t>
  </si>
  <si>
    <t>Boháňka - Chloumek, č. p. 21</t>
  </si>
  <si>
    <t>Boháňka - Chloumek, č. p. 22</t>
  </si>
  <si>
    <t>Boháňka - Chloumek, č. p. 23</t>
  </si>
  <si>
    <t>Boháňka - Chloumek, č. p. 24</t>
  </si>
  <si>
    <t>Boháňka - Chloumek, č. p. 25</t>
  </si>
  <si>
    <t>Boháňka - Chloumek, č. p. 26</t>
  </si>
  <si>
    <t>Boháňka - Chloumek, č. p. 27</t>
  </si>
  <si>
    <t>Boháňka - Chloumek, č. p. 28</t>
  </si>
  <si>
    <t>Boháňka - Chloumek, č. p. 29</t>
  </si>
  <si>
    <t>Boháňka - Chloumek, č. p. 31</t>
  </si>
  <si>
    <t>Boháňka - Chloumek, č. p. 32</t>
  </si>
  <si>
    <t>Boháňka - Chloumek, č. p. 33</t>
  </si>
  <si>
    <t>Boháňka - Skála, č. p. 1</t>
  </si>
  <si>
    <t>Boháňka - Skála, č. p. 2</t>
  </si>
  <si>
    <t>Boháňka - Skála, č. p. 3</t>
  </si>
  <si>
    <t>Boháňka - Skála, č. p. 4</t>
  </si>
  <si>
    <t>Boháňka - Skála, č. p. 5</t>
  </si>
  <si>
    <t>Boháňka - Skála, č. p. 6</t>
  </si>
  <si>
    <t>Boháňka - Skála, č. p. 7</t>
  </si>
  <si>
    <t>Boháňka - Skála, č. p. 9</t>
  </si>
  <si>
    <t>Boháňka - Skála, č. p. 10</t>
  </si>
  <si>
    <t>Boháňka - Skála, č. p. 11</t>
  </si>
  <si>
    <t>Boháňka - Skála, č. p. 14</t>
  </si>
  <si>
    <t>Boháňka - Skála, č. p. 15</t>
  </si>
  <si>
    <t>Boháňka - Skála, č. p. 16</t>
  </si>
  <si>
    <t>Boháňka - Skála, č. p. 17</t>
  </si>
  <si>
    <t>Boháňka - Skála, č. p. 18</t>
  </si>
  <si>
    <t>Boháňka - Skála, č. p. 19</t>
  </si>
  <si>
    <t>Boháňka - Skála, č. p. 20</t>
  </si>
  <si>
    <t>Boháňka - Skála, č. p. 21</t>
  </si>
  <si>
    <t>Boháňka - Skála, č. p. 22</t>
  </si>
  <si>
    <t>Boháňka - Skála, č. p. 23</t>
  </si>
  <si>
    <t>Boháňka - Skála, č. p. 24</t>
  </si>
  <si>
    <t>Boháňka - Skála, č. p. 25</t>
  </si>
  <si>
    <t>Boháňka - Skála, č. p. 26</t>
  </si>
  <si>
    <t>Boháňka - Skála, č. p. 27</t>
  </si>
  <si>
    <t>Boháňka - Skála, č. p. 28</t>
  </si>
  <si>
    <t>Boháňka - Skála, č. p. 29</t>
  </si>
  <si>
    <t>Boháňka - Skála, č. p. 30</t>
  </si>
  <si>
    <t>Boháňka - Skála, č. p. 31</t>
  </si>
  <si>
    <t>Boháňka - Skála, č. p. 32</t>
  </si>
  <si>
    <t>Boháňka - Skála, č. p. 33</t>
  </si>
  <si>
    <t>Boháňka - Skála, č. p. 34</t>
  </si>
  <si>
    <t>Boháňka - Skála, č. p. 35</t>
  </si>
  <si>
    <t>Boháňka - Skála, č. p. 36</t>
  </si>
  <si>
    <t>Boháňka - Skála, č. p. 37</t>
  </si>
  <si>
    <t>Boháňka - Skála, č. p. 38</t>
  </si>
  <si>
    <t>Boháňka - Skála, č. p. 39</t>
  </si>
  <si>
    <t>Boháňka - Skála, č. p. 40</t>
  </si>
  <si>
    <t>Boháňka - Skála, č. p. 41</t>
  </si>
  <si>
    <t>Boháňka - Skála, č. p. 42</t>
  </si>
  <si>
    <t>Boháňka - Skála, č. p. 43</t>
  </si>
  <si>
    <t>Boháňka - Skála, č. p. 44</t>
  </si>
  <si>
    <t>Boháňka - Skála, č. p. 45</t>
  </si>
  <si>
    <t>Boháňka - Skála, č. p. 46</t>
  </si>
  <si>
    <t>Boháňka - Skála, č. p. 47</t>
  </si>
  <si>
    <t>Boháňka - Skála, č. p. 48</t>
  </si>
  <si>
    <t>Boháňka - Skála, č. p. 49</t>
  </si>
  <si>
    <t>Boháňka - Skála, č. p. 50</t>
  </si>
  <si>
    <t>Boháňka - Votuz, č. p. 1</t>
  </si>
  <si>
    <t>Boháňka - Votuz, č. p. 2</t>
  </si>
  <si>
    <t>Boháňka - Votuz, č. p. 3</t>
  </si>
  <si>
    <t>Boháňka - Votuz, č. p. 4</t>
  </si>
  <si>
    <t>Boháňka - Votuz, č. p. 5</t>
  </si>
  <si>
    <t>Boháňka - Votuz, č. p. 6</t>
  </si>
  <si>
    <t>Boháňka - Votuz, č. p. 7</t>
  </si>
  <si>
    <t>Boháňka - Votuz, č. p. 8</t>
  </si>
  <si>
    <t>Boháňka - Votuz, č. p. 9</t>
  </si>
  <si>
    <t>Boháňka - Votuz, č. p. 10</t>
  </si>
  <si>
    <t>Boháňka - Votuz, č. p. 11</t>
  </si>
  <si>
    <t>Boháňka - Votuz, č. p. 12</t>
  </si>
  <si>
    <t>Boháňka - Votuz, č. p. 13</t>
  </si>
  <si>
    <t>Boháňka - Votuz, č. p. 14</t>
  </si>
  <si>
    <t>Boháňka - Votuz, č. p. 15</t>
  </si>
  <si>
    <t>Boháňka - Votuz, č. p. 16</t>
  </si>
  <si>
    <t>Boháňka - Votuz, č. p. 17</t>
  </si>
  <si>
    <t>Boháňka - Votuz, č. p. 18</t>
  </si>
  <si>
    <t>Boháňka - Votuz, č. p. 19</t>
  </si>
  <si>
    <t>Boháňka - Votuz, č. p. 20</t>
  </si>
  <si>
    <t>Boháňka - Votuz, č. p. 21</t>
  </si>
  <si>
    <t>Boháňka - Votuz, č. p. 22</t>
  </si>
  <si>
    <t>Boháňka - Votuz, č. p. 23</t>
  </si>
  <si>
    <t>Boháňka - Votuz, č. p. 24</t>
  </si>
  <si>
    <t>Boháňka - Votuz, č. p. 25</t>
  </si>
  <si>
    <t>Boháňka - Votuz, č. p. 26</t>
  </si>
  <si>
    <t>Boháňka - Votuz, č. p. 27</t>
  </si>
  <si>
    <t>Boháňka - Votuz, č. p. 28</t>
  </si>
  <si>
    <t>Boháňka - Votuz, č. p. 29</t>
  </si>
  <si>
    <t>Boháňka - Votuz, č. p. 30</t>
  </si>
  <si>
    <t>Boháňka - Votuz, č. p. 31</t>
  </si>
  <si>
    <t>Boháňka - Votuz, č. p. 32</t>
  </si>
  <si>
    <t>Boháňka - Votuz, č. p. 33</t>
  </si>
  <si>
    <t>Tetín, č. p. 11</t>
  </si>
  <si>
    <t>Tetín, č. p. 12</t>
  </si>
  <si>
    <t>Tetín, č. p. 14</t>
  </si>
  <si>
    <t>Tetín, č. p. 15</t>
  </si>
  <si>
    <t>Tetín, č. p. 16</t>
  </si>
  <si>
    <t>Tetín, č. p. 17</t>
  </si>
  <si>
    <t>Tetín, č. p. 18</t>
  </si>
  <si>
    <t>Tetín, č. p. 19</t>
  </si>
  <si>
    <t>Tetín, č. p. 21</t>
  </si>
  <si>
    <t>Tetín, č. p. 22</t>
  </si>
  <si>
    <t>Tetín, č. p. 23</t>
  </si>
  <si>
    <t>Tetín, č. p. 24</t>
  </si>
  <si>
    <t>Tetín, č. p. 25</t>
  </si>
  <si>
    <t>Tetín, č. p. 26</t>
  </si>
  <si>
    <t>Tetín, č. p. 27</t>
  </si>
  <si>
    <t>Tetín, č. p. 28</t>
  </si>
  <si>
    <t>Tetín, č. p. 29</t>
  </si>
  <si>
    <t>Tetín, č. p. 30</t>
  </si>
  <si>
    <t>Tetín, č. p. 31</t>
  </si>
  <si>
    <t>Tetín, č. p. 32</t>
  </si>
  <si>
    <t>Tetín, č. p. 33</t>
  </si>
  <si>
    <t>Tetín, č. p. 34</t>
  </si>
  <si>
    <t>Tetín, č. p. 35</t>
  </si>
  <si>
    <t>Tetín, č. p. 49</t>
  </si>
  <si>
    <t>Tetín, č. p. 50</t>
  </si>
  <si>
    <t>Tetín, č. p. 51</t>
  </si>
  <si>
    <t>Tetín, č. p. 52</t>
  </si>
  <si>
    <t>Tetín, č. p. 53</t>
  </si>
  <si>
    <t>Tetín, č. p. 54</t>
  </si>
  <si>
    <t>Tetín, č. p. 57</t>
  </si>
  <si>
    <t>Tetín, č. p. 58</t>
  </si>
  <si>
    <t>Tetín, č. p. 59</t>
  </si>
  <si>
    <t>Tetín - Vidoň, č. p. 1</t>
  </si>
  <si>
    <t>Tetín - Vidoň, č. p. 2</t>
  </si>
  <si>
    <t>Tetín - Vidoň, č. p. 3</t>
  </si>
  <si>
    <t>Tetín - Vidoň, č. p. 4</t>
  </si>
  <si>
    <t>Tetín - Vidoň, č. p. 5</t>
  </si>
  <si>
    <t>Tetín - Vidoň, č. p. 6</t>
  </si>
  <si>
    <t>Tetín - Vidoň, č. p. 7</t>
  </si>
  <si>
    <t>Tetín - Vidoň, č. p. 8</t>
  </si>
  <si>
    <t>Tetín - Vidoň, č. p. 9</t>
  </si>
  <si>
    <t>Tetín - Vidoň, č. p. 10</t>
  </si>
  <si>
    <t>Tetín - Vidoň, č. p. 11</t>
  </si>
  <si>
    <t>Tetín - Vidoň, č. p. 12</t>
  </si>
  <si>
    <t>Tetín - Vidoň, č. p. 13</t>
  </si>
  <si>
    <t>Tetín - Vidoň, č. p. 14</t>
  </si>
  <si>
    <t>Tetín - Vidoň, č. p. 15</t>
  </si>
  <si>
    <t>Tetín - Vidoň, č. p. 16</t>
  </si>
  <si>
    <t>Tetín - Vidoň, č. p. 17</t>
  </si>
  <si>
    <t>Tetín - Vidoň, č. p. 18</t>
  </si>
  <si>
    <t>Tetín - Vidoň, č. p. 19</t>
  </si>
  <si>
    <t>Tetín - Vidoň, č. p. 20</t>
  </si>
  <si>
    <t>Tetín - Vidoň, č. p. 21</t>
  </si>
  <si>
    <t>Tetín - Vidoň, č. p. 22</t>
  </si>
  <si>
    <t>Tetín - Vidoň, č. p. 23</t>
  </si>
  <si>
    <t>Tetín - Vidoň, č. p. 24</t>
  </si>
  <si>
    <t>Tetín - Vidoň, č. p. 25</t>
  </si>
  <si>
    <t>Tetín, č. p. 1</t>
  </si>
  <si>
    <t>Tetín, č. p. 2</t>
  </si>
  <si>
    <t>Tetín, č. p. 3</t>
  </si>
  <si>
    <t>Tetín, č. p. 4</t>
  </si>
  <si>
    <t>Tetín, č. p. 6</t>
  </si>
  <si>
    <t>Tetín, č. p. 7</t>
  </si>
  <si>
    <t>Tetín, č. p. 8</t>
  </si>
  <si>
    <t>Tetín, č. p. 9</t>
  </si>
  <si>
    <t>Tetín, č. p. 10</t>
  </si>
  <si>
    <t>Tetín, č. p. 13</t>
  </si>
  <si>
    <t>Tetín, č. p. 36</t>
  </si>
  <si>
    <t>Tetín, č. p. 37</t>
  </si>
  <si>
    <t>Tetín, č. p. 38</t>
  </si>
  <si>
    <t>Tetín, č. p. 40</t>
  </si>
  <si>
    <t>Tetín, č. p. 41</t>
  </si>
  <si>
    <t>Tetín, č. p. 42</t>
  </si>
  <si>
    <t>Tetín, č. p. 43</t>
  </si>
  <si>
    <t>Tetín, č. p. 44</t>
  </si>
  <si>
    <t>Tetín, č. p. 45</t>
  </si>
  <si>
    <t>Tetín, č. p. 46</t>
  </si>
  <si>
    <t>Tetín, č. p. 47</t>
  </si>
  <si>
    <t>Tetín, č. p. 48</t>
  </si>
  <si>
    <t>Tetín, č. p. 55</t>
  </si>
  <si>
    <t>Tetín, č. p. 56</t>
  </si>
  <si>
    <t>Tetín, č. p. 61</t>
  </si>
  <si>
    <t>Tetín, č. p. 5</t>
  </si>
  <si>
    <t>Tetín, č. p. 62</t>
  </si>
  <si>
    <t>Tetín, č. p. 64</t>
  </si>
  <si>
    <t>Tetín, č. p. 63</t>
  </si>
  <si>
    <t>Cerekvice nad Bystřicí, č. p. 1</t>
  </si>
  <si>
    <t>Cerekvice nad Bystřicí, č. p. 3</t>
  </si>
  <si>
    <t>Cerekvice nad Bystřicí, č. p. 4</t>
  </si>
  <si>
    <t>Cerekvice nad Bystřicí, č. p. 5</t>
  </si>
  <si>
    <t>Cerekvice nad Bystřicí, č. p. 6</t>
  </si>
  <si>
    <t>Cerekvice nad Bystřicí, č. p. 7</t>
  </si>
  <si>
    <t>Cerekvice nad Bystřicí, č. p. 8</t>
  </si>
  <si>
    <t>Cerekvice nad Bystřicí, č. p. 9</t>
  </si>
  <si>
    <t>Cerekvice nad Bystřicí, č. p. 10</t>
  </si>
  <si>
    <t>Cerekvice nad Bystřicí, č. p. 11</t>
  </si>
  <si>
    <t>Cerekvice nad Bystřicí, č. p. 12</t>
  </si>
  <si>
    <t>Cerekvice nad Bystřicí, č. p. 13</t>
  </si>
  <si>
    <t>Cerekvice nad Bystřicí, č. p. 14</t>
  </si>
  <si>
    <t>Cerekvice nad Bystřicí, č. p. 15</t>
  </si>
  <si>
    <t>Cerekvice nad Bystřicí, č. p. 16</t>
  </si>
  <si>
    <t>Cerekvice nad Bystřicí, č. p. 17</t>
  </si>
  <si>
    <t>Cerekvice nad Bystřicí, č. p. 18</t>
  </si>
  <si>
    <t>Cerekvice nad Bystřicí, č. p. 19</t>
  </si>
  <si>
    <t>Cerekvice nad Bystřicí, č. p. 20</t>
  </si>
  <si>
    <t>Cerekvice nad Bystřicí, č. p. 21</t>
  </si>
  <si>
    <t>Cerekvice nad Bystřicí, č. p. 22</t>
  </si>
  <si>
    <t>Cerekvice nad Bystřicí, č. p. 23</t>
  </si>
  <si>
    <t>Cerekvice nad Bystřicí, č. p. 24</t>
  </si>
  <si>
    <t>Cerekvice nad Bystřicí, č. p. 25</t>
  </si>
  <si>
    <t>Cerekvice nad Bystřicí, č. p. 26</t>
  </si>
  <si>
    <t>Cerekvice nad Bystřicí, č. p. 27</t>
  </si>
  <si>
    <t>Cerekvice nad Bystřicí, č. p. 28</t>
  </si>
  <si>
    <t>Cerekvice nad Bystřicí, č. p. 29</t>
  </si>
  <si>
    <t>Cerekvice nad Bystřicí, č. p. 30</t>
  </si>
  <si>
    <t>Cerekvice nad Bystřicí, č. p. 31</t>
  </si>
  <si>
    <t>Cerekvice nad Bystřicí, č. p. 32</t>
  </si>
  <si>
    <t>Cerekvice nad Bystřicí, č. p. 33</t>
  </si>
  <si>
    <t>Cerekvice nad Bystřicí, č. p. 34</t>
  </si>
  <si>
    <t>Cerekvice nad Bystřicí, č. p. 36</t>
  </si>
  <si>
    <t>Cerekvice nad Bystřicí, č. p. 37</t>
  </si>
  <si>
    <t>Cerekvice nad Bystřicí, č. p. 38</t>
  </si>
  <si>
    <t>Cerekvice nad Bystřicí, č. p. 39</t>
  </si>
  <si>
    <t>Cerekvice nad Bystřicí, č. p. 40</t>
  </si>
  <si>
    <t>Cerekvice nad Bystřicí, č. p. 41</t>
  </si>
  <si>
    <t>Cerekvice nad Bystřicí, č. p. 42</t>
  </si>
  <si>
    <t>Cerekvice nad Bystřicí, č. p. 43</t>
  </si>
  <si>
    <t>Cerekvice nad Bystřicí, č. p. 44</t>
  </si>
  <si>
    <t>Cerekvice nad Bystřicí, č. p. 45</t>
  </si>
  <si>
    <t>Cerekvice nad Bystřicí, č. p. 46</t>
  </si>
  <si>
    <t>Cerekvice nad Bystřicí, č. p. 47</t>
  </si>
  <si>
    <t>Cerekvice nad Bystřicí, č. p. 48</t>
  </si>
  <si>
    <t>Cerekvice nad Bystřicí, č. p. 49</t>
  </si>
  <si>
    <t>Cerekvice nad Bystřicí, č. p. 50</t>
  </si>
  <si>
    <t>Cerekvice nad Bystřicí, č. p. 51</t>
  </si>
  <si>
    <t>Cerekvice nad Bystřicí, č. p. 52</t>
  </si>
  <si>
    <t>Cerekvice nad Bystřicí, č. p. 53</t>
  </si>
  <si>
    <t>Cerekvice nad Bystřicí, č. p. 54</t>
  </si>
  <si>
    <t>Cerekvice nad Bystřicí, č. p. 55</t>
  </si>
  <si>
    <t>Cerekvice nad Bystřicí, č. p. 56</t>
  </si>
  <si>
    <t>Cerekvice nad Bystřicí, č. p. 57</t>
  </si>
  <si>
    <t>Cerekvice nad Bystřicí, č. p. 58</t>
  </si>
  <si>
    <t>Cerekvice nad Bystřicí, č. p. 59</t>
  </si>
  <si>
    <t>Cerekvice nad Bystřicí, č. p. 60</t>
  </si>
  <si>
    <t>Cerekvice nad Bystřicí, č. p. 61</t>
  </si>
  <si>
    <t>Cerekvice nad Bystřicí, č. p. 62</t>
  </si>
  <si>
    <t>Cerekvice nad Bystřicí, č. p. 63</t>
  </si>
  <si>
    <t>Cerekvice nad Bystřicí, č. p. 64</t>
  </si>
  <si>
    <t>Cerekvice nad Bystřicí, č. p. 65</t>
  </si>
  <si>
    <t>Cerekvice nad Bystřicí, č. p. 66</t>
  </si>
  <si>
    <t>Cerekvice nad Bystřicí, č. p. 68</t>
  </si>
  <si>
    <t>Cerekvice nad Bystřicí, č. p. 69</t>
  </si>
  <si>
    <t>Cerekvice nad Bystřicí, č. p. 70</t>
  </si>
  <si>
    <t>Cerekvice nad Bystřicí, č. p. 71</t>
  </si>
  <si>
    <t>Cerekvice nad Bystřicí, č. p. 72</t>
  </si>
  <si>
    <t>Cerekvice nad Bystřicí, č. p. 73</t>
  </si>
  <si>
    <t>Cerekvice nad Bystřicí, č. p. 74</t>
  </si>
  <si>
    <t>Cerekvice nad Bystřicí, č. p. 75</t>
  </si>
  <si>
    <t>Cerekvice nad Bystřicí, č. p. 76</t>
  </si>
  <si>
    <t>Cerekvice nad Bystřicí, č. p. 77</t>
  </si>
  <si>
    <t>Cerekvice nad Bystřicí, č. p. 78</t>
  </si>
  <si>
    <t>Cerekvice nad Bystřicí, č. p. 79</t>
  </si>
  <si>
    <t>Cerekvice nad Bystřicí, č. p. 80</t>
  </si>
  <si>
    <t>Cerekvice nad Bystřicí, č. p. 81</t>
  </si>
  <si>
    <t>Cerekvice nad Bystřicí, č. p. 82</t>
  </si>
  <si>
    <t>Cerekvice nad Bystřicí, č. p. 83</t>
  </si>
  <si>
    <t>Cerekvice nad Bystřicí, č. p. 84</t>
  </si>
  <si>
    <t>Cerekvice nad Bystřicí, č. p. 85</t>
  </si>
  <si>
    <t>Cerekvice nad Bystřicí, č. p. 86</t>
  </si>
  <si>
    <t>Cerekvice nad Bystřicí, č. p. 87</t>
  </si>
  <si>
    <t>Cerekvice nad Bystřicí, č. p. 88</t>
  </si>
  <si>
    <t>Cerekvice nad Bystřicí, č. p. 89</t>
  </si>
  <si>
    <t>Cerekvice nad Bystřicí, č. p. 90</t>
  </si>
  <si>
    <t>Cerekvice nad Bystřicí, č. p. 91</t>
  </si>
  <si>
    <t>Cerekvice nad Bystřicí, č. p. 92</t>
  </si>
  <si>
    <t>Cerekvice nad Bystřicí, č. p. 93</t>
  </si>
  <si>
    <t>Cerekvice nad Bystřicí, č. p. 94</t>
  </si>
  <si>
    <t>Cerekvice nad Bystřicí, č. p. 95</t>
  </si>
  <si>
    <t>Cerekvice nad Bystřicí, č. p. 96</t>
  </si>
  <si>
    <t>Cerekvice nad Bystřicí, č. p. 97</t>
  </si>
  <si>
    <t>Cerekvice nad Bystřicí, č. p. 98</t>
  </si>
  <si>
    <t>Cerekvice nad Bystřicí, č. p. 99</t>
  </si>
  <si>
    <t>Cerekvice nad Bystřicí, č. p. 100</t>
  </si>
  <si>
    <t>Cerekvice nad Bystřicí, č. p. 101</t>
  </si>
  <si>
    <t>Cerekvice nad Bystřicí, č. p. 102</t>
  </si>
  <si>
    <t>Cerekvice nad Bystřicí, č. p. 103</t>
  </si>
  <si>
    <t>Cerekvice nad Bystřicí, č. p. 104</t>
  </si>
  <si>
    <t>Cerekvice nad Bystřicí, č. p. 105</t>
  </si>
  <si>
    <t>Cerekvice nad Bystřicí, č. p. 106</t>
  </si>
  <si>
    <t>Cerekvice nad Bystřicí, č. p. 107</t>
  </si>
  <si>
    <t>Cerekvice nad Bystřicí, č. p. 108</t>
  </si>
  <si>
    <t>Cerekvice nad Bystřicí, č. p. 109</t>
  </si>
  <si>
    <t>Cerekvice nad Bystřicí, č. p. 110</t>
  </si>
  <si>
    <t>Cerekvice nad Bystřicí, č. p. 111</t>
  </si>
  <si>
    <t>Cerekvice nad Bystřicí, č. p. 112</t>
  </si>
  <si>
    <t>Cerekvice nad Bystřicí, č. p. 113</t>
  </si>
  <si>
    <t>Cerekvice nad Bystřicí, č. p. 114</t>
  </si>
  <si>
    <t>Cerekvice nad Bystřicí, č. p. 115</t>
  </si>
  <si>
    <t>Cerekvice nad Bystřicí, č. p. 116</t>
  </si>
  <si>
    <t>Cerekvice nad Bystřicí, č. p. 117</t>
  </si>
  <si>
    <t>Cerekvice nad Bystřicí, č. p. 118</t>
  </si>
  <si>
    <t>Cerekvice nad Bystřicí, č. p. 119</t>
  </si>
  <si>
    <t>Cerekvice nad Bystřicí, č. p. 120</t>
  </si>
  <si>
    <t>Cerekvice nad Bystřicí, č. p. 121</t>
  </si>
  <si>
    <t>Cerekvice nad Bystřicí, č. p. 122</t>
  </si>
  <si>
    <t>Cerekvice nad Bystřicí, č. p. 123</t>
  </si>
  <si>
    <t>Cerekvice nad Bystřicí, č. p. 124</t>
  </si>
  <si>
    <t>Cerekvice nad Bystřicí, č. p. 125</t>
  </si>
  <si>
    <t>Cerekvice nad Bystřicí, č. p. 126</t>
  </si>
  <si>
    <t>Cerekvice nad Bystřicí, č. p. 127</t>
  </si>
  <si>
    <t>Cerekvice nad Bystřicí, č. p. 128</t>
  </si>
  <si>
    <t>Cerekvice nad Bystřicí, č. p. 129</t>
  </si>
  <si>
    <t>Cerekvice nad Bystřicí, č. p. 130</t>
  </si>
  <si>
    <t>Cerekvice nad Bystřicí, č. p. 131</t>
  </si>
  <si>
    <t>Cerekvice nad Bystřicí, č. p. 132</t>
  </si>
  <si>
    <t>Cerekvice nad Bystřicí, č. p. 133</t>
  </si>
  <si>
    <t>Cerekvice nad Bystřicí, č. p. 134</t>
  </si>
  <si>
    <t>Cerekvice nad Bystřicí, č. p. 135</t>
  </si>
  <si>
    <t>Cerekvice nad Bystřicí, č. p. 136</t>
  </si>
  <si>
    <t>Cerekvice nad Bystřicí, č. p. 137</t>
  </si>
  <si>
    <t>Cerekvice nad Bystřicí, č. p. 138</t>
  </si>
  <si>
    <t>Cerekvice nad Bystřicí, č. p. 139</t>
  </si>
  <si>
    <t>Cerekvice nad Bystřicí, č. p. 140</t>
  </si>
  <si>
    <t>Cerekvice nad Bystřicí, č. p. 141</t>
  </si>
  <si>
    <t>Cerekvice nad Bystřicí, č. p. 142</t>
  </si>
  <si>
    <t>Cerekvice nad Bystřicí, č. p. 143</t>
  </si>
  <si>
    <t>Cerekvice nad Bystřicí, č. p. 144</t>
  </si>
  <si>
    <t>Cerekvice nad Bystřicí, č. p. 145</t>
  </si>
  <si>
    <t>Cerekvice nad Bystřicí, č. p. 146</t>
  </si>
  <si>
    <t>Cerekvice nad Bystřicí, č. p. 147</t>
  </si>
  <si>
    <t>Cerekvice nad Bystřicí, č. p. 148</t>
  </si>
  <si>
    <t>Cerekvice nad Bystřicí, č. p. 149</t>
  </si>
  <si>
    <t>Cerekvice nad Bystřicí, č. p. 150</t>
  </si>
  <si>
    <t>Cerekvice nad Bystřicí, č. p. 151</t>
  </si>
  <si>
    <t>Cerekvice nad Bystřicí, č. p. 152</t>
  </si>
  <si>
    <t>Cerekvice nad Bystřicí, č. p. 153</t>
  </si>
  <si>
    <t>Cerekvice nad Bystřicí, č. p. 154</t>
  </si>
  <si>
    <t>Cerekvice nad Bystřicí, č. p. 155</t>
  </si>
  <si>
    <t>Cerekvice nad Bystřicí, č. p. 156</t>
  </si>
  <si>
    <t>Cerekvice nad Bystřicí, č. p. 157</t>
  </si>
  <si>
    <t>Cerekvice nad Bystřicí, č. p. 158</t>
  </si>
  <si>
    <t>Cerekvice nad Bystřicí, č. p. 159</t>
  </si>
  <si>
    <t>Cerekvice nad Bystřicí, č. p. 161</t>
  </si>
  <si>
    <t>Cerekvice nad Bystřicí, č. p. 164</t>
  </si>
  <si>
    <t>Cerekvice nad Bystřicí, č. p. 165</t>
  </si>
  <si>
    <t>Cerekvice nad Bystřicí, č. p. 166</t>
  </si>
  <si>
    <t>Cerekvice nad Bystřicí, č. p. 168</t>
  </si>
  <si>
    <t>Cerekvice nad Bystřicí, č. p. 167</t>
  </si>
  <si>
    <t>Cerekvice nad Bystřicí, č. p. 169</t>
  </si>
  <si>
    <t>Cerekvice nad Bystřicí, č. p. 170</t>
  </si>
  <si>
    <t>Cerekvice nad Bystřicí, č. p. 171</t>
  </si>
  <si>
    <t>Cerekvice nad Bystřicí, č. p. 172</t>
  </si>
  <si>
    <t>Cerekvice nad Bystřicí, č. p. 173</t>
  </si>
  <si>
    <t>Cerekvice nad Bystřicí, č. p. 174</t>
  </si>
  <si>
    <t>Cerekvice nad Bystřicí, č. p. 175</t>
  </si>
  <si>
    <t>Cerekvice nad Bystřicí, č. p. 176</t>
  </si>
  <si>
    <t>Cerekvice nad Bystřicí, č. p. 177</t>
  </si>
  <si>
    <t>Cerekvice nad Bystřicí, č. p. 178</t>
  </si>
  <si>
    <t>Cerekvice nad Bystřicí, č. p. 179</t>
  </si>
  <si>
    <t>Cerekvice nad Bystřicí, č. p. 180</t>
  </si>
  <si>
    <t>Cerekvice nad Bystřicí, č. p. 181</t>
  </si>
  <si>
    <t>Cerekvice nad Bystřicí, č. p. 182</t>
  </si>
  <si>
    <t>Cerekvice nad Bystřicí, č. p. 183</t>
  </si>
  <si>
    <t>Cerekvice nad Bystřicí, č. p. 184</t>
  </si>
  <si>
    <t>Cerekvice nad Bystřicí, č. p. 185</t>
  </si>
  <si>
    <t>Cerekvice nad Bystřicí, č. p. 186</t>
  </si>
  <si>
    <t>Cerekvice nad Bystřicí, č. p. 188</t>
  </si>
  <si>
    <t>Cerekvice nad Bystřicí - Čenice 2.díl, č. p. 1</t>
  </si>
  <si>
    <t>Cerekvice nad Bystřicí - Čenice 2.díl, č. p. 2</t>
  </si>
  <si>
    <t>Cerekvice nad Bystřicí - Čenice 2.díl, č. p. 3</t>
  </si>
  <si>
    <t>Cerekvice nad Bystřicí - Čenice 2.díl, č. p. 4</t>
  </si>
  <si>
    <t>Cerekvice nad Bystřicí - Čenice 2.díl, č. p. 5</t>
  </si>
  <si>
    <t>Cerekvice nad Bystřicí - Čenice 2.díl, č. p. 6</t>
  </si>
  <si>
    <t>Malé Výkleky, č. p. 1</t>
  </si>
  <si>
    <t>Malé Výkleky, č. p. 2</t>
  </si>
  <si>
    <t>Malé Výkleky, č. p. 3</t>
  </si>
  <si>
    <t>Malé Výkleky, č. p. 4</t>
  </si>
  <si>
    <t>Malé Výkleky, č. p. 5</t>
  </si>
  <si>
    <t>Malé Výkleky, č. p. 6</t>
  </si>
  <si>
    <t>Malé Výkleky, č. p. 7</t>
  </si>
  <si>
    <t>Malé Výkleky, č. p. 8</t>
  </si>
  <si>
    <t>Malé Výkleky, č. p. 9</t>
  </si>
  <si>
    <t>Malé Výkleky, č. p. 10</t>
  </si>
  <si>
    <t>Malé Výkleky, č. p. 11</t>
  </si>
  <si>
    <t>Malé Výkleky, č. p. 12</t>
  </si>
  <si>
    <t>Malé Výkleky, č. p. 13</t>
  </si>
  <si>
    <t>Malé Výkleky, č. p. 14</t>
  </si>
  <si>
    <t>Malé Výkleky, č. p. 15</t>
  </si>
  <si>
    <t>Malé Výkleky, č. p. 16</t>
  </si>
  <si>
    <t>Malé Výkleky, č. p. 17</t>
  </si>
  <si>
    <t>Malé Výkleky, č. p. 18</t>
  </si>
  <si>
    <t>Malé Výkleky, č. p. 19</t>
  </si>
  <si>
    <t>Malé Výkleky, č. p. 20</t>
  </si>
  <si>
    <t>Malé Výkleky, č. p. 21</t>
  </si>
  <si>
    <t>Malé Výkleky, č. p. 22</t>
  </si>
  <si>
    <t>Malé Výkleky, č. p. 23</t>
  </si>
  <si>
    <t>Malé Výkleky, č. p. 24</t>
  </si>
  <si>
    <t>Malé Výkleky, č. p. 25</t>
  </si>
  <si>
    <t>Malé Výkleky, č. p. 26</t>
  </si>
  <si>
    <t>Malé Výkleky, č. p. 27</t>
  </si>
  <si>
    <t>Malé Výkleky, č. p. 28</t>
  </si>
  <si>
    <t>Malé Výkleky, č. p. 29</t>
  </si>
  <si>
    <t>Malé Výkleky, č. p. 30</t>
  </si>
  <si>
    <t>Malé Výkleky, č. p. 31</t>
  </si>
  <si>
    <t>Malé Výkleky, č. p. 33</t>
  </si>
  <si>
    <t>Malé Výkleky, č. p. 34</t>
  </si>
  <si>
    <t>Malé Výkleky, č. p. 35</t>
  </si>
  <si>
    <t>Malé Výkleky, č. p. 36</t>
  </si>
  <si>
    <t>Malé Výkleky, č. p. 38</t>
  </si>
  <si>
    <t>Malé Výkleky, č. p. 39</t>
  </si>
  <si>
    <t>Malé Výkleky, č. p. 40</t>
  </si>
  <si>
    <t>Malé Výkleky, č. p. 41</t>
  </si>
  <si>
    <t>Malé Výkleky, č. p. 42</t>
  </si>
  <si>
    <t>Malé Výkleky, č. p. 43</t>
  </si>
  <si>
    <t>Malé Výkleky, č. p. 44</t>
  </si>
  <si>
    <t>Malé Výkleky, č. p. 45</t>
  </si>
  <si>
    <t>Malé Výkleky, č. p. 46</t>
  </si>
  <si>
    <t>Malé Výkleky, č. p. 47</t>
  </si>
  <si>
    <t>Malé Výkleky, č. p. 48</t>
  </si>
  <si>
    <t>Malé Výkleky, č. p. 52</t>
  </si>
  <si>
    <t>Malé Výkleky, č. p. 50</t>
  </si>
  <si>
    <t>Malé Výkleky, č. p. 53</t>
  </si>
  <si>
    <t>Malé Výkleky, č. p. 54</t>
  </si>
  <si>
    <t>Malé Výkleky, č. p. 55</t>
  </si>
  <si>
    <t>Češov - Liběšice, č. p. 1</t>
  </si>
  <si>
    <t>Češov - Liběšice, č. p. 2</t>
  </si>
  <si>
    <t>Češov - Liběšice, č. p. 3</t>
  </si>
  <si>
    <t>Češov - Liběšice, č. p. 4</t>
  </si>
  <si>
    <t>Češov - Liběšice, č. p. 5</t>
  </si>
  <si>
    <t>Češov - Liběšice, č. p. 6</t>
  </si>
  <si>
    <t>Češov - Liběšice, č. p. 7</t>
  </si>
  <si>
    <t>Češov - Liběšice, č. p. 9</t>
  </si>
  <si>
    <t>Češov - Liběšice, č. p. 10</t>
  </si>
  <si>
    <t>Češov - Liběšice, č. p. 11</t>
  </si>
  <si>
    <t>Češov - Liběšice, č. p. 13</t>
  </si>
  <si>
    <t>Češov - Liběšice, č. p. 14</t>
  </si>
  <si>
    <t>Češov - Liběšice, č. p. 15</t>
  </si>
  <si>
    <t>Češov - Liběšice, č. p. 16</t>
  </si>
  <si>
    <t>Češov - Liběšice, č. p. 18</t>
  </si>
  <si>
    <t>Češov - Liběšice, č. p. 19</t>
  </si>
  <si>
    <t>Češov - Liběšice, č. p. 20</t>
  </si>
  <si>
    <t>Češov - Liběšice, č. p. 21</t>
  </si>
  <si>
    <t>Češov - Liběšice, č. p. 22</t>
  </si>
  <si>
    <t>Češov - Liběšice, č. p. 23</t>
  </si>
  <si>
    <t>Češov - Liběšice, č. p. 24</t>
  </si>
  <si>
    <t>Češov - Liběšice, č. p. 25</t>
  </si>
  <si>
    <t>Češov - Liběšice, č. p. 26</t>
  </si>
  <si>
    <t>Češov - Liběšice, č. p. 27</t>
  </si>
  <si>
    <t>Češov - Liběšice, č. p. 28</t>
  </si>
  <si>
    <t>Češov - Liběšice, č. p. 31</t>
  </si>
  <si>
    <t>Češov - Liběšice, č. p. 32</t>
  </si>
  <si>
    <t>Češov - Liběšice, č. p. 33</t>
  </si>
  <si>
    <t>Češov - Liběšice, č. p. 34</t>
  </si>
  <si>
    <t>Češov - Liběšice, č. p. 35</t>
  </si>
  <si>
    <t>Češov - Liběšice, č. p. 36</t>
  </si>
  <si>
    <t>Češov - Liběšice, č. p. 37</t>
  </si>
  <si>
    <t>Češov - Liběšice, č. p. 38</t>
  </si>
  <si>
    <t>Češov - Liběšice, č. p. 39</t>
  </si>
  <si>
    <t>Češov - Liběšice, č. p. 41</t>
  </si>
  <si>
    <t>Češov - Liběšice, č. p. 42</t>
  </si>
  <si>
    <t>Češov - Liběšice, č. p. 43</t>
  </si>
  <si>
    <t>Češov - Liběšice, č. p. 44</t>
  </si>
  <si>
    <t>Češov - Liběšice, č. p. 45</t>
  </si>
  <si>
    <t>Češov - Liběšice, č. p. 46</t>
  </si>
  <si>
    <t>Češov - Liběšice, č. p. 48</t>
  </si>
  <si>
    <t>Češov - Liběšice, č. p. 49</t>
  </si>
  <si>
    <t>Češov - Liběšice, č. p. 51</t>
  </si>
  <si>
    <t>Češov - Liběšice, č. p. 53</t>
  </si>
  <si>
    <t>Češov - Liběšice, č. p. 54</t>
  </si>
  <si>
    <t>Češov - Liběšice, č. p. 58</t>
  </si>
  <si>
    <t>Češov - Liběšice, č. p. 59</t>
  </si>
  <si>
    <t>Češov - Liběšice, č. p. 60</t>
  </si>
  <si>
    <t>Dobrá Voda u Hořic, č. p. 3</t>
  </si>
  <si>
    <t>Dobrá Voda u Hořic, č. p. 4</t>
  </si>
  <si>
    <t>Dobrá Voda u Hořic, č. p. 5</t>
  </si>
  <si>
    <t>Dobrá Voda u Hořic, č. p. 6</t>
  </si>
  <si>
    <t>Dobrá Voda u Hořic, č. p. 7</t>
  </si>
  <si>
    <t>Dobrá Voda u Hořic, č. p. 8</t>
  </si>
  <si>
    <t>Dobrá Voda u Hořic, č. p. 9</t>
  </si>
  <si>
    <t>Dobrá Voda u Hořic, č. p. 11</t>
  </si>
  <si>
    <t>Dobrá Voda u Hořic, č. p. 12</t>
  </si>
  <si>
    <t>Dobrá Voda u Hořic, č. p. 13</t>
  </si>
  <si>
    <t>Dobrá Voda u Hořic, č. p. 14</t>
  </si>
  <si>
    <t>Dobrá Voda u Hořic, č. p. 15</t>
  </si>
  <si>
    <t>Dobrá Voda u Hořic, č. p. 16</t>
  </si>
  <si>
    <t>Dobrá Voda u Hořic, č. p. 17</t>
  </si>
  <si>
    <t>Dobrá Voda u Hořic, č. p. 18</t>
  </si>
  <si>
    <t>Dobrá Voda u Hořic, č. p. 19</t>
  </si>
  <si>
    <t>Dobrá Voda u Hořic, č. p. 20</t>
  </si>
  <si>
    <t>Dobrá Voda u Hořic, č. p. 21</t>
  </si>
  <si>
    <t>Dobrá Voda u Hořic, č. p. 22</t>
  </si>
  <si>
    <t>Dobrá Voda u Hořic, č. p. 23</t>
  </si>
  <si>
    <t>Dobrá Voda u Hořic, č. p. 24</t>
  </si>
  <si>
    <t>Dobrá Voda u Hořic, č. p. 25</t>
  </si>
  <si>
    <t>Dobrá Voda u Hořic, č. p. 26</t>
  </si>
  <si>
    <t>Dobrá Voda u Hořic, č. p. 27</t>
  </si>
  <si>
    <t>Dobrá Voda u Hořic, č. p. 28</t>
  </si>
  <si>
    <t>Dobrá Voda u Hořic, č. p. 29</t>
  </si>
  <si>
    <t>Dobrá Voda u Hořic, č. p. 31</t>
  </si>
  <si>
    <t>Dobrá Voda u Hořic, č. p. 34</t>
  </si>
  <si>
    <t>Dobrá Voda u Hořic, č. p. 35</t>
  </si>
  <si>
    <t>Dobrá Voda u Hořic, č. p. 36</t>
  </si>
  <si>
    <t>Dobrá Voda u Hořic, č. p. 37</t>
  </si>
  <si>
    <t>Dobrá Voda u Hořic, č. p. 38</t>
  </si>
  <si>
    <t>Dobrá Voda u Hořic, č. p. 39</t>
  </si>
  <si>
    <t>Dobrá Voda u Hořic, č. p. 40</t>
  </si>
  <si>
    <t>Dobrá Voda u Hořic, č. p. 41</t>
  </si>
  <si>
    <t>Dobrá Voda u Hořic, č. p. 42</t>
  </si>
  <si>
    <t>Dobrá Voda u Hořic, č. p. 43</t>
  </si>
  <si>
    <t>Dobrá Voda u Hořic, č. p. 44</t>
  </si>
  <si>
    <t>Dobrá Voda u Hořic, č. p. 45</t>
  </si>
  <si>
    <t>Dobrá Voda u Hořic, č. p. 46</t>
  </si>
  <si>
    <t>Dobrá Voda u Hořic, č. p. 47</t>
  </si>
  <si>
    <t>Dobrá Voda u Hořic, č. p. 48</t>
  </si>
  <si>
    <t>Dobrá Voda u Hořic, č. p. 49</t>
  </si>
  <si>
    <t>Dobrá Voda u Hořic, č. p. 50</t>
  </si>
  <si>
    <t>Dobrá Voda u Hořic, č. p. 51</t>
  </si>
  <si>
    <t>Dobrá Voda u Hořic, č. p. 52</t>
  </si>
  <si>
    <t>Dobrá Voda u Hořic, č. p. 53</t>
  </si>
  <si>
    <t>Dobrá Voda u Hořic, č. p. 54</t>
  </si>
  <si>
    <t>Dobrá Voda u Hořic, č. p. 56</t>
  </si>
  <si>
    <t>Dobrá Voda u Hořic, č. p. 57</t>
  </si>
  <si>
    <t>Dobrá Voda u Hořic, č. p. 58</t>
  </si>
  <si>
    <t>Dobrá Voda u Hořic, č. p. 59</t>
  </si>
  <si>
    <t>Dobrá Voda u Hořic, č. p. 60</t>
  </si>
  <si>
    <t>Dobrá Voda u Hořic, č. p. 61</t>
  </si>
  <si>
    <t>Dobrá Voda u Hořic, č. p. 62</t>
  </si>
  <si>
    <t>Dobrá Voda u Hořic, č. p. 63</t>
  </si>
  <si>
    <t>Dobrá Voda u Hořic, č. p. 64</t>
  </si>
  <si>
    <t>Dobrá Voda u Hořic, č. p. 65</t>
  </si>
  <si>
    <t>Dobrá Voda u Hořic, č. p. 66</t>
  </si>
  <si>
    <t>Dobrá Voda u Hořic, č. p. 67</t>
  </si>
  <si>
    <t>Dobrá Voda u Hořic, č. p. 68</t>
  </si>
  <si>
    <t>Dobrá Voda u Hořic, č. p. 70</t>
  </si>
  <si>
    <t>Dobrá Voda u Hořic, č. p. 71</t>
  </si>
  <si>
    <t>Dobrá Voda u Hořic, č. p. 72</t>
  </si>
  <si>
    <t>Dobrá Voda u Hořic, č. p. 73</t>
  </si>
  <si>
    <t>Dobrá Voda u Hořic, č. p. 74</t>
  </si>
  <si>
    <t>Dobrá Voda u Hořic, č. p. 75</t>
  </si>
  <si>
    <t>Dobrá Voda u Hořic, č. p. 76</t>
  </si>
  <si>
    <t>Dobrá Voda u Hořic, č. p. 77</t>
  </si>
  <si>
    <t>Dobrá Voda u Hořic, č. p. 78</t>
  </si>
  <si>
    <t>Dobrá Voda u Hořic, č. p. 81</t>
  </si>
  <si>
    <t>Dobrá Voda u Hořic, č. p. 82</t>
  </si>
  <si>
    <t>Dobrá Voda u Hořic, č. p. 83</t>
  </si>
  <si>
    <t>Dobrá Voda u Hořic, č. p. 84</t>
  </si>
  <si>
    <t>Dobrá Voda u Hořic, č. p. 85</t>
  </si>
  <si>
    <t>Dobrá Voda u Hořic, č. p. 86</t>
  </si>
  <si>
    <t>Dobrá Voda u Hořic, č. p. 87</t>
  </si>
  <si>
    <t>Dobrá Voda u Hořic, č. p. 88</t>
  </si>
  <si>
    <t>Dobrá Voda u Hořic, č. p. 89</t>
  </si>
  <si>
    <t>Dobrá Voda u Hořic, č. p. 90</t>
  </si>
  <si>
    <t>Dobrá Voda u Hořic, č. p. 92</t>
  </si>
  <si>
    <t>Dobrá Voda u Hořic, č. p. 93</t>
  </si>
  <si>
    <t>Dobrá Voda u Hořic, č. p. 94</t>
  </si>
  <si>
    <t>Dobrá Voda u Hořic, č. p. 123</t>
  </si>
  <si>
    <t>Dobrá Voda u Hořic, č. p. 172</t>
  </si>
  <si>
    <t>Dobrá Voda u Hořic, č. p. 174</t>
  </si>
  <si>
    <t>Dobrá Voda u Hořic, č. p. 178</t>
  </si>
  <si>
    <t>Dobrá Voda u Hořic, č. p. 180</t>
  </si>
  <si>
    <t>Dobrá Voda u Hořic, č. p. 183</t>
  </si>
  <si>
    <t>Dobrá Voda u Hořic, č. p. 184</t>
  </si>
  <si>
    <t>Dobrá Voda u Hořic, č. p. 186</t>
  </si>
  <si>
    <t>Dobrá Voda u Hořic, č. p. 190</t>
  </si>
  <si>
    <t>Dobrá Voda u Hořic, č. p. 191</t>
  </si>
  <si>
    <t>Dobrá Voda u Hořic, č. p. 192</t>
  </si>
  <si>
    <t>Dobrá Voda u Hořic, č. p. 194</t>
  </si>
  <si>
    <t>Dobrá Voda u Hořic, č. p. 197</t>
  </si>
  <si>
    <t>Dobrá Voda u Hořic, č. p. 198</t>
  </si>
  <si>
    <t>Dobrá Voda u Hořic, č. p. 199</t>
  </si>
  <si>
    <t>Dobrá Voda u Hořic, č. p. 200</t>
  </si>
  <si>
    <t>Dobrá Voda u Hořic, č. p. 203</t>
  </si>
  <si>
    <t>Dobrá Voda u Hořic, č. p. 209</t>
  </si>
  <si>
    <t>Dobrá Voda u Hořic, č. p. 212</t>
  </si>
  <si>
    <t>Dobrá Voda u Hořic, č. p. 213</t>
  </si>
  <si>
    <t>Dobrá Voda u Hořic, č. p. 220</t>
  </si>
  <si>
    <t>Dobrá Voda u Hořic, č. p. 219</t>
  </si>
  <si>
    <t>Dobrá Voda u Hořic, č. p. 222</t>
  </si>
  <si>
    <t>Dobrá Voda u Hořic, č. p. 69</t>
  </si>
  <si>
    <t>Dobrá Voda u Hořic, č. p. 32</t>
  </si>
  <si>
    <t>Dobrá Voda u Hořic, č. p. 30</t>
  </si>
  <si>
    <t>Dobrá Voda u Hořic, č. p. 227</t>
  </si>
  <si>
    <t>Dobrá Voda u Hořic, č. p. 228</t>
  </si>
  <si>
    <t>Dobrá Voda u Hořic, č. p. 231</t>
  </si>
  <si>
    <t>Dobrá Voda u Hořic, č. p. 234</t>
  </si>
  <si>
    <t>Dobrá Voda u Hořic, č. p. 237</t>
  </si>
  <si>
    <t>Dobrá Voda u Hořic, č. p. 240</t>
  </si>
  <si>
    <t>Pravy, č. p. 1</t>
  </si>
  <si>
    <t>Pravy, č. p. 2</t>
  </si>
  <si>
    <t>Pravy, č. p. 3</t>
  </si>
  <si>
    <t>Pravy, č. p. 4</t>
  </si>
  <si>
    <t>Pravy, č. p. 5</t>
  </si>
  <si>
    <t>Pravy, č. p. 6</t>
  </si>
  <si>
    <t>Pravy, č. p. 7</t>
  </si>
  <si>
    <t>Pravy, č. p. 8</t>
  </si>
  <si>
    <t>Pravy, č. p. 9</t>
  </si>
  <si>
    <t>Pravy, č. p. 10</t>
  </si>
  <si>
    <t>Pravy, č. p. 13</t>
  </si>
  <si>
    <t>Pravy, č. p. 14</t>
  </si>
  <si>
    <t>Pravy, č. p. 15</t>
  </si>
  <si>
    <t>Pravy, č. p. 17</t>
  </si>
  <si>
    <t>Pravy, č. p. 20</t>
  </si>
  <si>
    <t>Pravy, č. p. 21</t>
  </si>
  <si>
    <t>Pravy, č. p. 22</t>
  </si>
  <si>
    <t>Pravy, č. p. 23</t>
  </si>
  <si>
    <t>Pravy, č. p. 25</t>
  </si>
  <si>
    <t>Pravy, č. p. 26</t>
  </si>
  <si>
    <t>Pravy, č. p. 27</t>
  </si>
  <si>
    <t>Pravy, č. p. 29</t>
  </si>
  <si>
    <t>Pravy, č. p. 30</t>
  </si>
  <si>
    <t>Pravy, č. p. 31</t>
  </si>
  <si>
    <t>Pravy, č. p. 32</t>
  </si>
  <si>
    <t>Pravy, č. p. 33</t>
  </si>
  <si>
    <t>Pravy, č. p. 34</t>
  </si>
  <si>
    <t>Pravy, č. p. 35</t>
  </si>
  <si>
    <t>Pravy, č. p. 36</t>
  </si>
  <si>
    <t>Pravy, č. p. 37</t>
  </si>
  <si>
    <t>Pravy, č. p. 38</t>
  </si>
  <si>
    <t>Pravy, č. p. 39</t>
  </si>
  <si>
    <t>Pravy, č. p. 40</t>
  </si>
  <si>
    <t>Pravy, č. p. 41</t>
  </si>
  <si>
    <t>Pravy, č. p. 42</t>
  </si>
  <si>
    <t>Pravy, č. p. 43</t>
  </si>
  <si>
    <t>Pravy, č. p. 44</t>
  </si>
  <si>
    <t>Pravy, č. p. 45</t>
  </si>
  <si>
    <t>Pravy, č. p. 46</t>
  </si>
  <si>
    <t>Pravy, č. p. 47</t>
  </si>
  <si>
    <t>Pravy, č. p. 51</t>
  </si>
  <si>
    <t>Pravy, č. ev. 1</t>
  </si>
  <si>
    <t>Pravy, č. p. 49</t>
  </si>
  <si>
    <t>Pravy, č. p. 50</t>
  </si>
  <si>
    <t>Pravy, č. ev. 2</t>
  </si>
  <si>
    <t>Pravy, č. p. 52</t>
  </si>
  <si>
    <t>Pravy, č. p. 53</t>
  </si>
  <si>
    <t>Pravy, č. p. 54</t>
  </si>
  <si>
    <t>Pravy, č. p. 55</t>
  </si>
  <si>
    <t>Pravy, č. p. 56</t>
  </si>
  <si>
    <t>Pravy, č. p. 57</t>
  </si>
  <si>
    <t>Pravy, č. p. 48</t>
  </si>
  <si>
    <t>Pravy, č. p. 60</t>
  </si>
  <si>
    <t>Pravy, č. ev. 3</t>
  </si>
  <si>
    <t>Pravy, č. p. 61</t>
  </si>
  <si>
    <t>Pravy, č. p. 62</t>
  </si>
  <si>
    <t>Pravy, č. p. 63</t>
  </si>
  <si>
    <t>Křičeň, č. p. 1</t>
  </si>
  <si>
    <t>Křičeň, č. p. 2</t>
  </si>
  <si>
    <t>Křičeň, č. p. 3</t>
  </si>
  <si>
    <t>Křičeň, č. p. 4</t>
  </si>
  <si>
    <t>Křičeň, č. p. 5</t>
  </si>
  <si>
    <t>Křičeň, č. p. 6</t>
  </si>
  <si>
    <t>Křičeň, č. p. 7</t>
  </si>
  <si>
    <t>Křičeň, č. p. 8</t>
  </si>
  <si>
    <t>Křičeň, č. p. 9</t>
  </si>
  <si>
    <t>Křičeň, č. p. 10</t>
  </si>
  <si>
    <t>Křičeň, č. p. 11</t>
  </si>
  <si>
    <t>Křičeň, č. p. 12</t>
  </si>
  <si>
    <t>Křičeň, č. p. 13</t>
  </si>
  <si>
    <t>Křičeň, č. p. 14</t>
  </si>
  <si>
    <t>Křičeň, č. p. 15</t>
  </si>
  <si>
    <t>Křičeň, č. p. 16</t>
  </si>
  <si>
    <t>Křičeň, č. p. 18</t>
  </si>
  <si>
    <t>Křičeň, č. p. 19</t>
  </si>
  <si>
    <t>Křičeň, č. p. 20</t>
  </si>
  <si>
    <t>Křičeň, č. p. 21</t>
  </si>
  <si>
    <t>Křičeň, č. p. 22</t>
  </si>
  <si>
    <t>Křičeň, č. p. 23</t>
  </si>
  <si>
    <t>Křičeň, č. p. 24</t>
  </si>
  <si>
    <t>Křičeň, č. p. 25</t>
  </si>
  <si>
    <t>Křičeň, č. p. 26</t>
  </si>
  <si>
    <t>Křičeň, č. p. 27</t>
  </si>
  <si>
    <t>Křičeň, č. p. 28</t>
  </si>
  <si>
    <t>Křičeň, č. p. 31</t>
  </si>
  <si>
    <t>Křičeň, č. p. 32</t>
  </si>
  <si>
    <t>Křičeň, č. p. 33</t>
  </si>
  <si>
    <t>Křičeň, č. p. 34</t>
  </si>
  <si>
    <t>Křičeň, č. p. 35</t>
  </si>
  <si>
    <t>Křičeň, č. p. 38</t>
  </si>
  <si>
    <t>Křičeň, č. p. 39</t>
  </si>
  <si>
    <t>Křičeň, č. p. 40</t>
  </si>
  <si>
    <t>Křičeň, č. p. 41</t>
  </si>
  <si>
    <t>Křičeň, č. p. 42</t>
  </si>
  <si>
    <t>Křičeň, č. p. 43</t>
  </si>
  <si>
    <t>Křičeň, č. p. 44</t>
  </si>
  <si>
    <t>Křičeň, č. p. 45</t>
  </si>
  <si>
    <t>Křičeň, č. p. 46</t>
  </si>
  <si>
    <t>Křičeň, č. p. 47</t>
  </si>
  <si>
    <t>Křičeň, č. p. 48</t>
  </si>
  <si>
    <t>Křičeň, č. p. 49</t>
  </si>
  <si>
    <t>Křičeň, č. p. 50</t>
  </si>
  <si>
    <t>Křičeň, č. p. 51</t>
  </si>
  <si>
    <t>Křičeň, č. p. 52</t>
  </si>
  <si>
    <t>Křičeň, č. p. 53</t>
  </si>
  <si>
    <t>Křičeň, č. p. 54</t>
  </si>
  <si>
    <t>Křičeň, č. p. 55</t>
  </si>
  <si>
    <t>Křičeň, č. p. 57</t>
  </si>
  <si>
    <t>Křičeň, č. p. 58</t>
  </si>
  <si>
    <t>Křičeň, č. p. 59</t>
  </si>
  <si>
    <t>Křičeň, č. p. 60</t>
  </si>
  <si>
    <t>Křičeň, č. p. 61</t>
  </si>
  <si>
    <t>Křičeň, č. p. 62</t>
  </si>
  <si>
    <t>Křičeň, č. p. 63</t>
  </si>
  <si>
    <t>Křičeň, č. p. 64</t>
  </si>
  <si>
    <t>Křičeň, č. p. 65</t>
  </si>
  <si>
    <t>Křičeň, č. p. 66</t>
  </si>
  <si>
    <t>Křičeň, č. p. 67</t>
  </si>
  <si>
    <t>Křičeň, č. p. 68</t>
  </si>
  <si>
    <t>Křičeň, č. p. 69</t>
  </si>
  <si>
    <t>Křičeň, č. p. 70</t>
  </si>
  <si>
    <t>Křičeň, č. p. 71</t>
  </si>
  <si>
    <t>Křičeň, č. p. 72</t>
  </si>
  <si>
    <t>Křičeň, č. p. 73</t>
  </si>
  <si>
    <t>Křičeň, č. p. 74</t>
  </si>
  <si>
    <t>Křičeň, č. p. 75</t>
  </si>
  <si>
    <t>Křičeň, č. p. 76</t>
  </si>
  <si>
    <t>Křičeň, č. p. 77</t>
  </si>
  <si>
    <t>Křičeň, č. p. 78</t>
  </si>
  <si>
    <t>Křičeň, č. p. 79</t>
  </si>
  <si>
    <t>Křičeň, č. p. 80</t>
  </si>
  <si>
    <t>Křičeň, č. p. 81</t>
  </si>
  <si>
    <t>Křičeň, č. p. 82</t>
  </si>
  <si>
    <t>Křičeň, č. p. 83</t>
  </si>
  <si>
    <t>Křičeň, č. p. 84</t>
  </si>
  <si>
    <t>Křičeň, č. p. 85</t>
  </si>
  <si>
    <t>Křičeň, č. p. 86</t>
  </si>
  <si>
    <t>Křičeň, č. p. 87</t>
  </si>
  <si>
    <t>Křičeň, č. p. 88</t>
  </si>
  <si>
    <t>Křičeň, č. p. 89</t>
  </si>
  <si>
    <t>Křičeň, č. p. 90</t>
  </si>
  <si>
    <t>Křičeň, č. p. 91</t>
  </si>
  <si>
    <t>Křičeň, č. p. 92</t>
  </si>
  <si>
    <t>Křičeň, č. p. 93</t>
  </si>
  <si>
    <t>Křičeň, č. p. 94</t>
  </si>
  <si>
    <t>Křičeň, č. p. 95</t>
  </si>
  <si>
    <t>Křičeň, č. p. 96</t>
  </si>
  <si>
    <t>Křičeň, č. p. 97</t>
  </si>
  <si>
    <t>Křičeň, č. p. 98</t>
  </si>
  <si>
    <t>Křičeň, č. p. 99</t>
  </si>
  <si>
    <t>Křičeň, č. p. 100</t>
  </si>
  <si>
    <t>Křičeň, č. p. 101</t>
  </si>
  <si>
    <t>Křičeň, č. p. 102</t>
  </si>
  <si>
    <t>Křičeň, č. p. 103</t>
  </si>
  <si>
    <t>Křičeň, č. p. 56</t>
  </si>
  <si>
    <t>Křičeň, č. p. 104</t>
  </si>
  <si>
    <t>Křičeň, č. p. 105</t>
  </si>
  <si>
    <t>Křičeň, č. p. 106</t>
  </si>
  <si>
    <t>Křičeň, č. p. 107</t>
  </si>
  <si>
    <t>Němčice, č. p. 1</t>
  </si>
  <si>
    <t>Němčice, č. p. 2</t>
  </si>
  <si>
    <t>Němčice, č. p. 3</t>
  </si>
  <si>
    <t>Němčice, č. p. 4</t>
  </si>
  <si>
    <t>Němčice, č. p. 6</t>
  </si>
  <si>
    <t>Němčice, č. p. 7</t>
  </si>
  <si>
    <t>Němčice, č. p. 10</t>
  </si>
  <si>
    <t>Němčice, č. p. 12</t>
  </si>
  <si>
    <t>Němčice, č. p. 15</t>
  </si>
  <si>
    <t>Němčice, č. p. 16</t>
  </si>
  <si>
    <t>Němčice, č. p. 17</t>
  </si>
  <si>
    <t>Němčice, č. p. 18</t>
  </si>
  <si>
    <t>Němčice, č. p. 19</t>
  </si>
  <si>
    <t>Němčice, č. p. 21</t>
  </si>
  <si>
    <t>Němčice, č. p. 22</t>
  </si>
  <si>
    <t>Němčice, č. p. 23</t>
  </si>
  <si>
    <t>Němčice, č. p. 24</t>
  </si>
  <si>
    <t>Němčice, č. p. 25</t>
  </si>
  <si>
    <t>Němčice, č. p. 26</t>
  </si>
  <si>
    <t>Němčice, č. p. 27</t>
  </si>
  <si>
    <t>Němčice, č. p. 28</t>
  </si>
  <si>
    <t>Němčice, č. p. 29</t>
  </si>
  <si>
    <t>Němčice, č. p. 30</t>
  </si>
  <si>
    <t>Němčice, č. p. 31</t>
  </si>
  <si>
    <t>Němčice, č. p. 32</t>
  </si>
  <si>
    <t>Němčice, č. p. 33</t>
  </si>
  <si>
    <t>Němčice, č. p. 34</t>
  </si>
  <si>
    <t>Němčice, č. p. 35</t>
  </si>
  <si>
    <t>Němčice, č. p. 36</t>
  </si>
  <si>
    <t>Němčice, č. p. 37</t>
  </si>
  <si>
    <t>Němčice, č. p. 38</t>
  </si>
  <si>
    <t>Němčice, č. p. 39</t>
  </si>
  <si>
    <t>Němčice, č. p. 41</t>
  </si>
  <si>
    <t>Němčice, č. p. 42</t>
  </si>
  <si>
    <t>Němčice, č. p. 43</t>
  </si>
  <si>
    <t>Němčice, č. p. 44</t>
  </si>
  <si>
    <t>Němčice, č. p. 46</t>
  </si>
  <si>
    <t>Němčice, č. p. 47</t>
  </si>
  <si>
    <t>Němčice, č. p. 48</t>
  </si>
  <si>
    <t>Němčice, č. p. 49</t>
  </si>
  <si>
    <t>Němčice, č. p. 50</t>
  </si>
  <si>
    <t>Němčice, č. p. 51</t>
  </si>
  <si>
    <t>Němčice, č. p. 53</t>
  </si>
  <si>
    <t>Němčice, č. p. 55</t>
  </si>
  <si>
    <t>Němčice, č. p. 56</t>
  </si>
  <si>
    <t>Němčice, č. ev. 1</t>
  </si>
  <si>
    <t>Němčice, č. ev. 2</t>
  </si>
  <si>
    <t>Němčice, č. ev. 3</t>
  </si>
  <si>
    <t>Němčice, č. ev. 4</t>
  </si>
  <si>
    <t>Němčice, č. ev. 5</t>
  </si>
  <si>
    <t>Němčice, č. ev. 6</t>
  </si>
  <si>
    <t>Němčice, č. ev. 7</t>
  </si>
  <si>
    <t>Němčice, č. ev. 9</t>
  </si>
  <si>
    <t>Němčice, č. ev. 10</t>
  </si>
  <si>
    <t>Němčice, č. ev. 11</t>
  </si>
  <si>
    <t>Němčice, č. ev. 12</t>
  </si>
  <si>
    <t>Němčice, č. ev. 13</t>
  </si>
  <si>
    <t>Němčice, č. ev. 14</t>
  </si>
  <si>
    <t>Němčice, č. ev. 15</t>
  </si>
  <si>
    <t>Němčice, č. ev. 16</t>
  </si>
  <si>
    <t>Němčice, č. ev. 17</t>
  </si>
  <si>
    <t>Němčice, č. ev. 18</t>
  </si>
  <si>
    <t>Němčice, č. ev. 20</t>
  </si>
  <si>
    <t>Němčice, č. ev. 22</t>
  </si>
  <si>
    <t>Němčice, č. ev. 23</t>
  </si>
  <si>
    <t>Němčice, č. ev. 24</t>
  </si>
  <si>
    <t>Němčice, č. ev. 25</t>
  </si>
  <si>
    <t>Němčice, č. ev. 26</t>
  </si>
  <si>
    <t>Němčice, č. ev. 27</t>
  </si>
  <si>
    <t>Němčice, č. ev. 28</t>
  </si>
  <si>
    <t>Němčice, č. ev. 45</t>
  </si>
  <si>
    <t>Němčice, č. ev. 59</t>
  </si>
  <si>
    <t>Němčice, č. ev. 60</t>
  </si>
  <si>
    <t>Němčice, č. ev. 62</t>
  </si>
  <si>
    <t>Němčice, č. ev. 66</t>
  </si>
  <si>
    <t>Němčice, č. ev. 67</t>
  </si>
  <si>
    <t>Němčice, č. ev. 127</t>
  </si>
  <si>
    <t>Němčice, č. ev. 128</t>
  </si>
  <si>
    <t>Němčice, č. ev. 131</t>
  </si>
  <si>
    <t>Němčice, č. ev. 142</t>
  </si>
  <si>
    <t>Němčice, č. ev. 143</t>
  </si>
  <si>
    <t>Němčice, č. ev. 149</t>
  </si>
  <si>
    <t>Němčice, č. ev. 152</t>
  </si>
  <si>
    <t>Němčice, č. p. 67</t>
  </si>
  <si>
    <t>Němčice, č. p. 69</t>
  </si>
  <si>
    <t>Němčice, č. p. 77</t>
  </si>
  <si>
    <t>Němčice, č. p. 88</t>
  </si>
  <si>
    <t>Němčice, č. p. 57</t>
  </si>
  <si>
    <t>Němčice, č. p. 62</t>
  </si>
  <si>
    <t>Němčice, č. p. 59</t>
  </si>
  <si>
    <t>Němčice, č. p. 68</t>
  </si>
  <si>
    <t>Němčice, č. p. 20</t>
  </si>
  <si>
    <t>Němčice, č. ev. 153</t>
  </si>
  <si>
    <t>Němčice, č. p. 60</t>
  </si>
  <si>
    <t>Němčice, č. p. 65</t>
  </si>
  <si>
    <t>Němčice, č. p. 52</t>
  </si>
  <si>
    <t>Němčice, č. ev. 154</t>
  </si>
  <si>
    <t>Němčice, č. p. 5</t>
  </si>
  <si>
    <t>Němčice, č. p. 308</t>
  </si>
  <si>
    <t>Němčice, č. p. 8</t>
  </si>
  <si>
    <t>Němčice, č. p. 9</t>
  </si>
  <si>
    <t>Němčice, č. p. 40</t>
  </si>
  <si>
    <t>Němčice, č. p. 61</t>
  </si>
  <si>
    <t>Němčice, č. p. 64</t>
  </si>
  <si>
    <t>Němčice, č. p. 63</t>
  </si>
  <si>
    <t>Němčice, č. p. 70</t>
  </si>
  <si>
    <t>Němčice, č. p. 71</t>
  </si>
  <si>
    <t>Němčice, č. p. 72</t>
  </si>
  <si>
    <t>Němčice, č. p. 73</t>
  </si>
  <si>
    <t>Němčice, č. p. 74</t>
  </si>
  <si>
    <t>Němčice, č. p. 75</t>
  </si>
  <si>
    <t>Němčice, č. p. 76</t>
  </si>
  <si>
    <t>Němčice, č. p. 78</t>
  </si>
  <si>
    <t>Němčice, č. p. 79</t>
  </si>
  <si>
    <t>Němčice, č. p. 80</t>
  </si>
  <si>
    <t>Němčice, č. p. 81</t>
  </si>
  <si>
    <t>Němčice, č. p. 82</t>
  </si>
  <si>
    <t>Němčice, č. p. 83</t>
  </si>
  <si>
    <t>Němčice, č. p. 84</t>
  </si>
  <si>
    <t>Němčice, č. p. 85</t>
  </si>
  <si>
    <t>Němčice, č. p. 86</t>
  </si>
  <si>
    <t>Němčice, č. p. 87</t>
  </si>
  <si>
    <t>Němčice, č. p. 91</t>
  </si>
  <si>
    <t>Němčice, č. p. 92</t>
  </si>
  <si>
    <t>Němčice, č. p. 95</t>
  </si>
  <si>
    <t>Němčice, č. p. 99</t>
  </si>
  <si>
    <t>Němčice, č. p. 58</t>
  </si>
  <si>
    <t>Němčice, č. p. 66</t>
  </si>
  <si>
    <t>Němčice, č. p. 100</t>
  </si>
  <si>
    <t>Němčice, č. p. 101</t>
  </si>
  <si>
    <t>Němčice, č. p. 102</t>
  </si>
  <si>
    <t>Němčice, č. p. 103</t>
  </si>
  <si>
    <t>Němčice, č. p. 104</t>
  </si>
  <si>
    <t>Němčice, č. p. 105</t>
  </si>
  <si>
    <t>Němčice, č. p. 106</t>
  </si>
  <si>
    <t>Němčice, č. p. 107</t>
  </si>
  <si>
    <t>Němčice, č. p. 108</t>
  </si>
  <si>
    <t>Němčice, č. p. 109</t>
  </si>
  <si>
    <t>Němčice, č. p. 110</t>
  </si>
  <si>
    <t>Němčice, č. p. 111</t>
  </si>
  <si>
    <t>Němčice, č. p. 112</t>
  </si>
  <si>
    <t>Němčice, č. p. 113</t>
  </si>
  <si>
    <t>Němčice, č. p. 114</t>
  </si>
  <si>
    <t>Němčice, č. p. 115</t>
  </si>
  <si>
    <t>Němčice, č. p. 116</t>
  </si>
  <si>
    <t>Němčice, č. p. 118</t>
  </si>
  <si>
    <t>Němčice, č. p. 117</t>
  </si>
  <si>
    <t>Němčice, č. p. 119</t>
  </si>
  <si>
    <t>Němčice, č. p. 120</t>
  </si>
  <si>
    <t>Němčice, č. p. 121</t>
  </si>
  <si>
    <t>Němčice, č. p. 122</t>
  </si>
  <si>
    <t>Němčice, č. p. 123</t>
  </si>
  <si>
    <t>Němčice, č. p. 124</t>
  </si>
  <si>
    <t>Němčice, č. p. 125</t>
  </si>
  <si>
    <t>Němčice, č. p. 126</t>
  </si>
  <si>
    <t>Němčice, č. p. 127</t>
  </si>
  <si>
    <t>Němčice, č. p. 128</t>
  </si>
  <si>
    <t>Němčice, č. p. 129</t>
  </si>
  <si>
    <t>Němčice, č. p. 130</t>
  </si>
  <si>
    <t>Němčice, č. p. 131</t>
  </si>
  <si>
    <t>Němčice, č. p. 132</t>
  </si>
  <si>
    <t>Němčice, č. p. 133</t>
  </si>
  <si>
    <t>Němčice, č. p. 134</t>
  </si>
  <si>
    <t>Němčice, č. p. 135</t>
  </si>
  <si>
    <t>Němčice, č. p. 136</t>
  </si>
  <si>
    <t>Němčice, č. p. 137</t>
  </si>
  <si>
    <t>Němčice, č. p. 138</t>
  </si>
  <si>
    <t>Němčice, č. p. 139</t>
  </si>
  <si>
    <t>Němčice, č. p. 140</t>
  </si>
  <si>
    <t>Němčice, č. p. 141</t>
  </si>
  <si>
    <t>Němčice, č. p. 142</t>
  </si>
  <si>
    <t>Němčice, č. p. 143</t>
  </si>
  <si>
    <t>Němčice, č. p. 144</t>
  </si>
  <si>
    <t>Němčice, č. p. 145</t>
  </si>
  <si>
    <t>Němčice, č. p. 146</t>
  </si>
  <si>
    <t>Němčice, č. p. 147</t>
  </si>
  <si>
    <t>Němčice, č. p. 148</t>
  </si>
  <si>
    <t>Němčice, č. p. 149</t>
  </si>
  <si>
    <t>Němčice, č. p. 150</t>
  </si>
  <si>
    <t>Němčice, č. p. 151</t>
  </si>
  <si>
    <t>Němčice, č. p. 152</t>
  </si>
  <si>
    <t>Němčice, č. p. 153</t>
  </si>
  <si>
    <t>Němčice, č. p. 154</t>
  </si>
  <si>
    <t>Němčice, č. p. 155</t>
  </si>
  <si>
    <t>Němčice, č. p. 156</t>
  </si>
  <si>
    <t>Němčice, č. p. 157</t>
  </si>
  <si>
    <t>Němčice, č. p. 158</t>
  </si>
  <si>
    <t>Němčice, č. p. 159</t>
  </si>
  <si>
    <t>Němčice, č. p. 160</t>
  </si>
  <si>
    <t>Němčice, č. p. 161</t>
  </si>
  <si>
    <t>Němčice, č. p. 162</t>
  </si>
  <si>
    <t>Němčice, č. p. 163</t>
  </si>
  <si>
    <t>Němčice, č. p. 164</t>
  </si>
  <si>
    <t>Němčice, č. p. 165</t>
  </si>
  <si>
    <t>Němčice, č. p. 166</t>
  </si>
  <si>
    <t>Němčice, č. p. 167</t>
  </si>
  <si>
    <t>Němčice, č. p. 168</t>
  </si>
  <si>
    <t>Němčice, č. p. 169</t>
  </si>
  <si>
    <t>Němčice, č. p. 170</t>
  </si>
  <si>
    <t>Němčice, č. p. 171</t>
  </si>
  <si>
    <t>Němčice, č. p. 172</t>
  </si>
  <si>
    <t>Němčice, č. p. 173</t>
  </si>
  <si>
    <t>Němčice, č. p. 174</t>
  </si>
  <si>
    <t>Němčice, č. p. 175</t>
  </si>
  <si>
    <t>Němčice, č. p. 176</t>
  </si>
  <si>
    <t>Němčice, č. p. 177</t>
  </si>
  <si>
    <t>Němčice, č. p. 178</t>
  </si>
  <si>
    <t>Němčice, č. p. 179</t>
  </si>
  <si>
    <t>Němčice, č. p. 180</t>
  </si>
  <si>
    <t>Němčice, č. p. 181</t>
  </si>
  <si>
    <t>Němčice, č. p. 182</t>
  </si>
  <si>
    <t>Němčice, č. p. 183</t>
  </si>
  <si>
    <t>Němčice, č. p. 184</t>
  </si>
  <si>
    <t>Němčice, č. p. 185</t>
  </si>
  <si>
    <t>Němčice, č. p. 186</t>
  </si>
  <si>
    <t>Němčice, č. p. 187</t>
  </si>
  <si>
    <t>Němčice, č. p. 188</t>
  </si>
  <si>
    <t>Němčice, č. p. 189</t>
  </si>
  <si>
    <t>Němčice, č. p. 190</t>
  </si>
  <si>
    <t>Němčice, č. p. 191</t>
  </si>
  <si>
    <t>Němčice, č. p. 192</t>
  </si>
  <si>
    <t>Němčice, č. p. 193</t>
  </si>
  <si>
    <t>Němčice, č. p. 194</t>
  </si>
  <si>
    <t>Němčice, č. p. 195</t>
  </si>
  <si>
    <t>Němčice, č. p. 196</t>
  </si>
  <si>
    <t>Němčice, č. p. 197</t>
  </si>
  <si>
    <t>Němčice, č. p. 198</t>
  </si>
  <si>
    <t>Němčice, č. p. 199</t>
  </si>
  <si>
    <t>Němčice, č. p. 200</t>
  </si>
  <si>
    <t>Němčice, č. p. 201</t>
  </si>
  <si>
    <t>Němčice, č. p. 202</t>
  </si>
  <si>
    <t>Němčice, č. p. 203</t>
  </si>
  <si>
    <t>Němčice, č. p. 204</t>
  </si>
  <si>
    <t>Němčice, č. p. 205</t>
  </si>
  <si>
    <t>Němčice, č. p. 206</t>
  </si>
  <si>
    <t>Němčice, č. p. 207</t>
  </si>
  <si>
    <t>Němčice, č. p. 208</t>
  </si>
  <si>
    <t>Němčice, č. p. 209</t>
  </si>
  <si>
    <t>Němčice, č. p. 210</t>
  </si>
  <si>
    <t>Němčice, č. p. 211</t>
  </si>
  <si>
    <t>Němčice, č. p. 212</t>
  </si>
  <si>
    <t>Němčice, č. p. 213</t>
  </si>
  <si>
    <t>Němčice, č. p. 214</t>
  </si>
  <si>
    <t>Němčice, č. p. 215</t>
  </si>
  <si>
    <t>Němčice, č. p. 216</t>
  </si>
  <si>
    <t>Němčice, č. p. 217</t>
  </si>
  <si>
    <t>Němčice, č. p. 218</t>
  </si>
  <si>
    <t>Němčice, č. p. 219</t>
  </si>
  <si>
    <t>Němčice, č. p. 220</t>
  </si>
  <si>
    <t>Němčice, č. p. 221</t>
  </si>
  <si>
    <t>Němčice, č. p. 222</t>
  </si>
  <si>
    <t>Němčice, č. p. 223</t>
  </si>
  <si>
    <t>Němčice, č. p. 224</t>
  </si>
  <si>
    <t>Němčice, č. p. 225</t>
  </si>
  <si>
    <t>Němčice, č. p. 226</t>
  </si>
  <si>
    <t>Němčice, č. p. 96</t>
  </si>
  <si>
    <t>Němčice, č. p. 97</t>
  </si>
  <si>
    <t>Němčice, č. p. 98</t>
  </si>
  <si>
    <t>Němčice, č. p. 89</t>
  </si>
  <si>
    <t>Němčice, č. p. 94</t>
  </si>
  <si>
    <t>Němčice, č. p. 230</t>
  </si>
  <si>
    <t>Němčice, č. p. 236</t>
  </si>
  <si>
    <t>Němčice, č. p. 234</t>
  </si>
  <si>
    <t>Němčice, č. p. 54</t>
  </si>
  <si>
    <t>Němčice, č. p. 227</t>
  </si>
  <si>
    <t>Němčice, č. p. 238</t>
  </si>
  <si>
    <t>Němčice, č. p. 244</t>
  </si>
  <si>
    <t>Němčice, č. p. 245</t>
  </si>
  <si>
    <t>Němčice, č. p. 289</t>
  </si>
  <si>
    <t>Němčice, č. p. 293</t>
  </si>
  <si>
    <t>Němčice, č. p. 281</t>
  </si>
  <si>
    <t>Němčice, č. p. 283</t>
  </si>
  <si>
    <t>Němčice, č. p. 282</t>
  </si>
  <si>
    <t>Němčice, č. p. 288</t>
  </si>
  <si>
    <t>Němčice, č. p. 292</t>
  </si>
  <si>
    <t>Němčice, č. p. 286</t>
  </si>
  <si>
    <t>Němčice, č. p. 239</t>
  </si>
  <si>
    <t>Němčice, č. p. 285</t>
  </si>
  <si>
    <t>Němčice, č. p. 287</t>
  </si>
  <si>
    <t>Němčice, č. p. 290</t>
  </si>
  <si>
    <t>Němčice, č. p. 280</t>
  </si>
  <si>
    <t>Němčice, č. p. 240</t>
  </si>
  <si>
    <t>Němčice, č. p. 232</t>
  </si>
  <si>
    <t>Němčice, č. p. 278</t>
  </si>
  <si>
    <t>Němčice, č. p. 284</t>
  </si>
  <si>
    <t>Němčice, č. p. 93</t>
  </si>
  <si>
    <t>Němčice, č. p. 279</t>
  </si>
  <si>
    <t>Němčice, č. p. 276</t>
  </si>
  <si>
    <t>Němčice, č. p. 277</t>
  </si>
  <si>
    <t>Němčice, č. p. 275</t>
  </si>
  <si>
    <t>Němčice, č. p. 237</t>
  </si>
  <si>
    <t>Němčice, č. p. 303</t>
  </si>
  <si>
    <t>Němčice, č. p. 246</t>
  </si>
  <si>
    <t>Němčice, č. p. 294</t>
  </si>
  <si>
    <t>Němčice, č. p. 297</t>
  </si>
  <si>
    <t>Němčice, č. p. 274</t>
  </si>
  <si>
    <t>Němčice, č. p. 291</t>
  </si>
  <si>
    <t>Němčice, č. p. 304</t>
  </si>
  <si>
    <t>Němčice, č. p. 305</t>
  </si>
  <si>
    <t>Němčice, č. p. 298</t>
  </si>
  <si>
    <t>Němčice, č. p. 235</t>
  </si>
  <si>
    <t>Němčice, č. p. 242</t>
  </si>
  <si>
    <t>Němčice, č. p. 299</t>
  </si>
  <si>
    <t>Němčice, č. p. 295</t>
  </si>
  <si>
    <t>Němčice, č. p. 228</t>
  </si>
  <si>
    <t>Němčice, č. p. 229</t>
  </si>
  <si>
    <t>Němčice, č. p. 302</t>
  </si>
  <si>
    <t>Němčice, č. p. 266</t>
  </si>
  <si>
    <t>Němčice, č. p. 267</t>
  </si>
  <si>
    <t>Němčice, č. p. 301</t>
  </si>
  <si>
    <t>Němčice, č. p. 296</t>
  </si>
  <si>
    <t>Němčice, č. p. 270</t>
  </si>
  <si>
    <t>Černá u Bohdanče, č. p. 1</t>
  </si>
  <si>
    <t>Černá u Bohdanče, č. p. 2</t>
  </si>
  <si>
    <t>Černá u Bohdanče, č. p. 3</t>
  </si>
  <si>
    <t>Černá u Bohdanče, č. p. 4</t>
  </si>
  <si>
    <t>Černá u Bohdanče, č. p. 5</t>
  </si>
  <si>
    <t>Černá u Bohdanče, č. p. 6</t>
  </si>
  <si>
    <t>Černá u Bohdanče, č. p. 7</t>
  </si>
  <si>
    <t>Černá u Bohdanče, č. p. 8</t>
  </si>
  <si>
    <t>Černá u Bohdanče, č. p. 9</t>
  </si>
  <si>
    <t>Černá u Bohdanče, č. p. 10</t>
  </si>
  <si>
    <t>Černá u Bohdanče, č. p. 12</t>
  </si>
  <si>
    <t>Černá u Bohdanče, č. p. 13</t>
  </si>
  <si>
    <t>Černá u Bohdanče, č. p. 14</t>
  </si>
  <si>
    <t>Černá u Bohdanče, č. p. 15</t>
  </si>
  <si>
    <t>Černá u Bohdanče, č. p. 16</t>
  </si>
  <si>
    <t>Černá u Bohdanče, č. p. 17</t>
  </si>
  <si>
    <t>Černá u Bohdanče, č. p. 18</t>
  </si>
  <si>
    <t>Černá u Bohdanče, č. p. 19</t>
  </si>
  <si>
    <t>Černá u Bohdanče, č. p. 20</t>
  </si>
  <si>
    <t>Černá u Bohdanče, č. p. 21</t>
  </si>
  <si>
    <t>Černá u Bohdanče, č. p. 23</t>
  </si>
  <si>
    <t>Černá u Bohdanče, č. p. 24</t>
  </si>
  <si>
    <t>Černá u Bohdanče, č. p. 25</t>
  </si>
  <si>
    <t>Černá u Bohdanče, č. p. 26</t>
  </si>
  <si>
    <t>Černá u Bohdanče, č. p. 27</t>
  </si>
  <si>
    <t>Černá u Bohdanče, č. p. 28</t>
  </si>
  <si>
    <t>Černá u Bohdanče, č. p. 29</t>
  </si>
  <si>
    <t>Černá u Bohdanče, č. p. 30</t>
  </si>
  <si>
    <t>Černá u Bohdanče, č. p. 31</t>
  </si>
  <si>
    <t>Černá u Bohdanče, č. p. 32</t>
  </si>
  <si>
    <t>Černá u Bohdanče, č. p. 33</t>
  </si>
  <si>
    <t>Černá u Bohdanče, č. p. 34</t>
  </si>
  <si>
    <t>Černá u Bohdanče, č. p. 35</t>
  </si>
  <si>
    <t>Černá u Bohdanče, č. p. 36</t>
  </si>
  <si>
    <t>Černá u Bohdanče, č. p. 37</t>
  </si>
  <si>
    <t>Černá u Bohdanče, č. p. 38</t>
  </si>
  <si>
    <t>Černá u Bohdanče, č. p. 39</t>
  </si>
  <si>
    <t>Černá u Bohdanče, č. p. 40</t>
  </si>
  <si>
    <t>Černá u Bohdanče, č. p. 41</t>
  </si>
  <si>
    <t>Černá u Bohdanče, č. p. 42</t>
  </si>
  <si>
    <t>Černá u Bohdanče, č. p. 43</t>
  </si>
  <si>
    <t>Černá u Bohdanče, č. p. 44</t>
  </si>
  <si>
    <t>Černá u Bohdanče, č. p. 45</t>
  </si>
  <si>
    <t>Černá u Bohdanče, č. p. 46</t>
  </si>
  <si>
    <t>Černá u Bohdanče, č. p. 47</t>
  </si>
  <si>
    <t>Černá u Bohdanče, č. p. 48</t>
  </si>
  <si>
    <t>Černá u Bohdanče, č. p. 49</t>
  </si>
  <si>
    <t>Černá u Bohdanče, č. p. 50</t>
  </si>
  <si>
    <t>Černá u Bohdanče, č. p. 51</t>
  </si>
  <si>
    <t>Černá u Bohdanče, č. p. 52</t>
  </si>
  <si>
    <t>Černá u Bohdanče, č. p. 53</t>
  </si>
  <si>
    <t>Černá u Bohdanče, č. p. 54</t>
  </si>
  <si>
    <t>Černá u Bohdanče, č. p. 55</t>
  </si>
  <si>
    <t>Černá u Bohdanče, č. p. 56</t>
  </si>
  <si>
    <t>Černá u Bohdanče, č. p. 57</t>
  </si>
  <si>
    <t>Černá u Bohdanče, č. p. 58</t>
  </si>
  <si>
    <t>Černá u Bohdanče, č. p. 59</t>
  </si>
  <si>
    <t>Černá u Bohdanče, č. p. 60</t>
  </si>
  <si>
    <t>Černá u Bohdanče, č. p. 61</t>
  </si>
  <si>
    <t>Černá u Bohdanče, č. p. 62</t>
  </si>
  <si>
    <t>Černá u Bohdanče, č. p. 63</t>
  </si>
  <si>
    <t>Černá u Bohdanče, č. p. 64</t>
  </si>
  <si>
    <t>Černá u Bohdanče, č. p. 65</t>
  </si>
  <si>
    <t>Černá u Bohdanče, č. p. 66</t>
  </si>
  <si>
    <t>Černá u Bohdanče, č. p. 67</t>
  </si>
  <si>
    <t>Černá u Bohdanče, č. p. 68</t>
  </si>
  <si>
    <t>Černá u Bohdanče, č. p. 69</t>
  </si>
  <si>
    <t>Černá u Bohdanče, č. p. 71</t>
  </si>
  <si>
    <t>Černá u Bohdanče, č. p. 73</t>
  </si>
  <si>
    <t>Černá u Bohdanče, č. p. 77</t>
  </si>
  <si>
    <t>Černá u Bohdanče, č. p. 156</t>
  </si>
  <si>
    <t>Černá u Bohdanče, č. ev. 7</t>
  </si>
  <si>
    <t>Černá u Bohdanče, č. p. 74</t>
  </si>
  <si>
    <t>Černá u Bohdanče, č. p. 70</t>
  </si>
  <si>
    <t>Černá u Bohdanče, č. p. 84</t>
  </si>
  <si>
    <t>Černá u Bohdanče, č. p. 75</t>
  </si>
  <si>
    <t>Černá u Bohdanče, č. p. 89</t>
  </si>
  <si>
    <t>Černá u Bohdanče, č. p. 82</t>
  </si>
  <si>
    <t>Černá u Bohdanče, č. p. 78</t>
  </si>
  <si>
    <t>Černá u Bohdanče, č. p. 91</t>
  </si>
  <si>
    <t>Černá u Bohdanče, č. p. 93</t>
  </si>
  <si>
    <t>Černá u Bohdanče, č. ev. 1</t>
  </si>
  <si>
    <t>Černá u Bohdanče, č. ev. 5</t>
  </si>
  <si>
    <t>Černá u Bohdanče, č. ev. 20</t>
  </si>
  <si>
    <t>Černá u Bohdanče, č. ev. 14</t>
  </si>
  <si>
    <t>Černá u Bohdanče, č. p. 83</t>
  </si>
  <si>
    <t>Černá u Bohdanče, č. p. 94</t>
  </si>
  <si>
    <t>Černá u Bohdanče, č. p. 95</t>
  </si>
  <si>
    <t>Černá u Bohdanče, č. p. 81</t>
  </si>
  <si>
    <t>Černá u Bohdanče, č. p. 87</t>
  </si>
  <si>
    <t>Černá u Bohdanče, č. p. 113</t>
  </si>
  <si>
    <t>Černá u Bohdanče, č. p. 122</t>
  </si>
  <si>
    <t>Černá u Bohdanče, č. p. 79</t>
  </si>
  <si>
    <t>Černá u Bohdanče, č. p. 119</t>
  </si>
  <si>
    <t>Černá u Bohdanče, č. p. 152</t>
  </si>
  <si>
    <t>Černá u Bohdanče, č. p. 173</t>
  </si>
  <si>
    <t>Černá u Bohdanče, č. p. 172</t>
  </si>
  <si>
    <t>Černá u Bohdanče, č. p. 170</t>
  </si>
  <si>
    <t>Černá u Bohdanče, č. p. 174</t>
  </si>
  <si>
    <t>Černá u Bohdanče, č. p. 167</t>
  </si>
  <si>
    <t>Černá u Bohdanče, č. p. 171</t>
  </si>
  <si>
    <t>Černá u Bohdanče, č. p. 140</t>
  </si>
  <si>
    <t>Černá u Bohdanče, č. p. 169</t>
  </si>
  <si>
    <t>Černá u Bohdanče, č. p. 168</t>
  </si>
  <si>
    <t>Černá u Bohdanče, č. p. 166</t>
  </si>
  <si>
    <t>Černá u Bohdanče, č. p. 165</t>
  </si>
  <si>
    <t>Černá u Bohdanče, č. p. 164</t>
  </si>
  <si>
    <t>Černá u Bohdanče, č. p. 163</t>
  </si>
  <si>
    <t>Černá u Bohdanče, č. p. 162</t>
  </si>
  <si>
    <t>Černá u Bohdanče, č. p. 161</t>
  </si>
  <si>
    <t>Černá u Bohdanče, č. p. 160</t>
  </si>
  <si>
    <t>Černá u Bohdanče, č. p. 159</t>
  </si>
  <si>
    <t>Černá u Bohdanče, č. p. 158</t>
  </si>
  <si>
    <t>Černá u Bohdanče, č. p. 157</t>
  </si>
  <si>
    <t>Černá u Bohdanče, č. p. 155</t>
  </si>
  <si>
    <t>Černá u Bohdanče, č. p. 154</t>
  </si>
  <si>
    <t>Černá u Bohdanče, č. p. 153</t>
  </si>
  <si>
    <t>Černá u Bohdanče, č. p. 151</t>
  </si>
  <si>
    <t>Černá u Bohdanče, č. p. 150</t>
  </si>
  <si>
    <t>Černá u Bohdanče, č. p. 149</t>
  </si>
  <si>
    <t>Černá u Bohdanče, č. p. 148</t>
  </si>
  <si>
    <t>Černá u Bohdanče, č. p. 147</t>
  </si>
  <si>
    <t>Černá u Bohdanče, č. p. 146</t>
  </si>
  <si>
    <t>Černá u Bohdanče, č. p. 145</t>
  </si>
  <si>
    <t>Černá u Bohdanče, č. p. 144</t>
  </si>
  <si>
    <t>Černá u Bohdanče, č. p. 141</t>
  </si>
  <si>
    <t>Černá u Bohdanče, č. p. 129</t>
  </si>
  <si>
    <t>Černá u Bohdanče, č. p. 142</t>
  </si>
  <si>
    <t>Černá u Bohdanče, č. p. 139</t>
  </si>
  <si>
    <t>Černá u Bohdanče, č. p. 143</t>
  </si>
  <si>
    <t>Černá u Bohdanče, č. p. 175</t>
  </si>
  <si>
    <t>Černá u Bohdanče, č. p. 127</t>
  </si>
  <si>
    <t>Černá u Bohdanče, č. ev. 33</t>
  </si>
  <si>
    <t>Černá u Bohdanče, č. ev. 27</t>
  </si>
  <si>
    <t>Černá u Bohdanče, č. p. 72</t>
  </si>
  <si>
    <t>Černá u Bohdanče, č. p. 107</t>
  </si>
  <si>
    <t>Černá u Bohdanče, č. p. 131</t>
  </si>
  <si>
    <t>Černá u Bohdanče, č. p. 104</t>
  </si>
  <si>
    <t>Černá u Bohdanče, č. p. 133</t>
  </si>
  <si>
    <t>Černá u Bohdanče, č. p. 116</t>
  </si>
  <si>
    <t>Černá u Bohdanče, č. p. 124</t>
  </si>
  <si>
    <t>Černá u Bohdanče, č. p. 105</t>
  </si>
  <si>
    <t>Černá u Bohdanče, č. p. 102</t>
  </si>
  <si>
    <t>Černá u Bohdanče, č. p. 128</t>
  </si>
  <si>
    <t>Černá u Bohdanče, č. p. 120</t>
  </si>
  <si>
    <t>Černá u Bohdanče, č. p. 135</t>
  </si>
  <si>
    <t>Černá u Bohdanče, č. p. 96</t>
  </si>
  <si>
    <t>Černá u Bohdanče, č. p. 134</t>
  </si>
  <si>
    <t>Černá u Bohdanče, č. p. 125</t>
  </si>
  <si>
    <t>Černá u Bohdanče, č. p. 117</t>
  </si>
  <si>
    <t>Černá u Bohdanče, č. p. 203</t>
  </si>
  <si>
    <t>Černá u Bohdanče, č. p. 204</t>
  </si>
  <si>
    <t>Černá u Bohdanče, č. p. 80</t>
  </si>
  <si>
    <t>Černá u Bohdanče, č. p. 126</t>
  </si>
  <si>
    <t>Černá u Bohdanče, č. p. 130</t>
  </si>
  <si>
    <t>Černá u Bohdanče, č. p. 85</t>
  </si>
  <si>
    <t>Černá u Bohdanče, č. p. 121</t>
  </si>
  <si>
    <t>Černá u Bohdanče, č. p. 103</t>
  </si>
  <si>
    <t>Černá u Bohdanče, č. p. 97</t>
  </si>
  <si>
    <t>Černá u Bohdanče, č. p. 277</t>
  </si>
  <si>
    <t>Černá u Bohdanče, č. p. 271</t>
  </si>
  <si>
    <t>Černá u Bohdanče, č. p. 254</t>
  </si>
  <si>
    <t>Černá u Bohdanče, č. p. 255</t>
  </si>
  <si>
    <t>Černá u Bohdanče, č. p. 256</t>
  </si>
  <si>
    <t>Černá u Bohdanče, č. p. 280</t>
  </si>
  <si>
    <t>Černá u Bohdanče, č. p. 272</t>
  </si>
  <si>
    <t>Černá u Bohdanče, č. p. 262</t>
  </si>
  <si>
    <t>Černá u Bohdanče, č. p. 296</t>
  </si>
  <si>
    <t>Černá u Bohdanče, č. p. 273</t>
  </si>
  <si>
    <t>Černá u Bohdanče, č. p. 205</t>
  </si>
  <si>
    <t>Černá u Bohdanče, č. p. 281</t>
  </si>
  <si>
    <t>Černá u Bohdanče, č. p. 261</t>
  </si>
  <si>
    <t>Černá u Bohdanče, č. p. 260</t>
  </si>
  <si>
    <t>Černá u Bohdanče, č. p. 259</t>
  </si>
  <si>
    <t>Černá u Bohdanče, č. p. 311</t>
  </si>
  <si>
    <t>Černá u Bohdanče, č. p. 191</t>
  </si>
  <si>
    <t>Černá u Bohdanče, č. p. 190</t>
  </si>
  <si>
    <t>Černá u Bohdanče, č. p. 187</t>
  </si>
  <si>
    <t>Černá u Bohdanče, č. p. 183</t>
  </si>
  <si>
    <t>Černá u Bohdanče, č. p. 198</t>
  </si>
  <si>
    <t>Černá u Bohdanče, č. p. 194</t>
  </si>
  <si>
    <t>Černá u Bohdanče, č. p. 193</t>
  </si>
  <si>
    <t>Černá u Bohdanče, č. p. 179</t>
  </si>
  <si>
    <t>Černá u Bohdanče, č. p. 178</t>
  </si>
  <si>
    <t>Černá u Bohdanče, č. p. 253</t>
  </si>
  <si>
    <t>Černá u Bohdanče, č. p. 300</t>
  </si>
  <si>
    <t>Černá u Bohdanče, č. p. 279</t>
  </si>
  <si>
    <t>Černá u Bohdanče, č. p. 293</t>
  </si>
  <si>
    <t>Černá u Bohdanče, č. p. 292</t>
  </si>
  <si>
    <t>Černá u Bohdanče, č. p. 189</t>
  </si>
  <si>
    <t>Černá u Bohdanče, č. p. 188</t>
  </si>
  <si>
    <t>Černá u Bohdanče, č. p. 199</t>
  </si>
  <si>
    <t>Černá u Bohdanče, č. p. 197</t>
  </si>
  <si>
    <t>Černá u Bohdanče, č. p. 186</t>
  </si>
  <si>
    <t>Černá u Bohdanče, č. p. 185</t>
  </si>
  <si>
    <t>Černá u Bohdanče, č. p. 184</t>
  </si>
  <si>
    <t>Černá u Bohdanče, č. p. 177</t>
  </si>
  <si>
    <t>Černá u Bohdanče, č. p. 176</t>
  </si>
  <si>
    <t>Černá u Bohdanče, č. p. 195</t>
  </si>
  <si>
    <t>Černá u Bohdanče, č. p. 182</t>
  </si>
  <si>
    <t>Černá u Bohdanče, č. p. 196</t>
  </si>
  <si>
    <t>Černá u Bohdanče, č. p. 192</t>
  </si>
  <si>
    <t>Černá u Bohdanče, č. p. 180</t>
  </si>
  <si>
    <t>Černá u Bohdanče, č. p. 181</t>
  </si>
  <si>
    <t>Černá u Bohdanče, č. p. 201</t>
  </si>
  <si>
    <t>Černá u Bohdanče, č. p. 118</t>
  </si>
  <si>
    <t>Černá u Bohdanče, č. p. 123</t>
  </si>
  <si>
    <t>Černá u Bohdanče, č. p. 132</t>
  </si>
  <si>
    <t>Černá u Bohdanče, č. p. 257</t>
  </si>
  <si>
    <t>Černá u Bohdanče, č. p. 269</t>
  </si>
  <si>
    <t>Černá u Bohdanče, č. p. 276</t>
  </si>
  <si>
    <t>Černá u Bohdanče, č. p. 283</t>
  </si>
  <si>
    <t>Černá u Bohdanče, č. p. 278</t>
  </si>
  <si>
    <t>Černá u Bohdanče, č. p. 258</t>
  </si>
  <si>
    <t>Černá u Bohdanče, č. p. 287</t>
  </si>
  <si>
    <t>Černá u Bohdanče, č. p. 284</t>
  </si>
  <si>
    <t>Černá u Bohdanče, č. p. 290</t>
  </si>
  <si>
    <t>Černá u Bohdanče, č. p. 308</t>
  </si>
  <si>
    <t>Černá u Bohdanče, č. p. 322</t>
  </si>
  <si>
    <t>Černá u Bohdanče, č. p. 200</t>
  </si>
  <si>
    <t>Černá u Bohdanče, č. p. 206</t>
  </si>
  <si>
    <t>Černá u Bohdanče, č. p. 304</t>
  </si>
  <si>
    <t>Černá u Bohdanče, č. p. 270</t>
  </si>
  <si>
    <t>Černá u Bohdanče, č. p. 282</t>
  </si>
  <si>
    <t>Černá u Bohdanče, č. p. 207</t>
  </si>
  <si>
    <t>Černá u Bohdanče, č. p. 289</t>
  </si>
  <si>
    <t>Černá u Bohdanče, č. p. 275</t>
  </si>
  <si>
    <t>Černá u Bohdanče, č. p. 294</t>
  </si>
  <si>
    <t>Černá u Bohdanče, č. p. 299</t>
  </si>
  <si>
    <t>Stéblová, č. p. 1</t>
  </si>
  <si>
    <t>Stéblová, č. p. 3</t>
  </si>
  <si>
    <t>Stéblová, č. p. 4</t>
  </si>
  <si>
    <t>Stéblová, č. p. 5</t>
  </si>
  <si>
    <t>Stéblová, č. p. 6</t>
  </si>
  <si>
    <t>Stéblová, č. p. 7</t>
  </si>
  <si>
    <t>Stéblová, č. p. 8</t>
  </si>
  <si>
    <t>Stéblová, č. p. 9</t>
  </si>
  <si>
    <t>Stéblová, č. p. 10</t>
  </si>
  <si>
    <t>Stéblová, č. p. 11</t>
  </si>
  <si>
    <t>Stéblová, č. p. 12</t>
  </si>
  <si>
    <t>Stéblová, č. p. 13</t>
  </si>
  <si>
    <t>Stéblová, č. p. 14</t>
  </si>
  <si>
    <t>Stéblová, č. p. 15</t>
  </si>
  <si>
    <t>Stéblová, č. p. 16</t>
  </si>
  <si>
    <t>Stéblová, č. p. 17</t>
  </si>
  <si>
    <t>Stéblová, č. p. 18</t>
  </si>
  <si>
    <t>Stéblová, č. p. 19</t>
  </si>
  <si>
    <t>Stéblová, č. p. 20</t>
  </si>
  <si>
    <t>Stéblová, č. p. 21</t>
  </si>
  <si>
    <t>Stéblová, č. p. 23</t>
  </si>
  <si>
    <t>Stéblová, č. p. 24</t>
  </si>
  <si>
    <t>Stéblová, č. p. 25</t>
  </si>
  <si>
    <t>Stéblová, č. p. 26</t>
  </si>
  <si>
    <t>Stéblová, č. p. 28</t>
  </si>
  <si>
    <t>Stéblová, č. p. 29</t>
  </si>
  <si>
    <t>Stéblová, č. p. 30</t>
  </si>
  <si>
    <t>Stéblová, č. p. 32</t>
  </si>
  <si>
    <t>Stéblová, č. p. 33</t>
  </si>
  <si>
    <t>Stéblová, č. p. 34</t>
  </si>
  <si>
    <t>Stéblová, č. p. 35</t>
  </si>
  <si>
    <t>Stéblová, č. p. 36</t>
  </si>
  <si>
    <t>Stéblová, č. p. 37</t>
  </si>
  <si>
    <t>Stéblová, č. p. 38</t>
  </si>
  <si>
    <t>Stéblová, č. p. 39</t>
  </si>
  <si>
    <t>Stéblová, č. p. 40</t>
  </si>
  <si>
    <t>Stéblová, č. p. 41</t>
  </si>
  <si>
    <t>Stéblová, č. p. 42</t>
  </si>
  <si>
    <t>Stéblová, č. p. 44</t>
  </si>
  <si>
    <t>Stéblová, č. p. 45</t>
  </si>
  <si>
    <t>Stéblová, č. p. 46</t>
  </si>
  <si>
    <t>Stéblová, č. p. 48</t>
  </si>
  <si>
    <t>Stéblová, č. p. 49</t>
  </si>
  <si>
    <t>Stéblová, č. p. 50</t>
  </si>
  <si>
    <t>Stéblová, č. p. 51</t>
  </si>
  <si>
    <t>Stéblová, č. p. 52</t>
  </si>
  <si>
    <t>Stéblová, č. p. 53</t>
  </si>
  <si>
    <t>Stéblová, č. p. 54</t>
  </si>
  <si>
    <t>Stéblová, č. p. 55</t>
  </si>
  <si>
    <t>Stéblová, č. p. 56</t>
  </si>
  <si>
    <t>Stéblová, č. p. 57</t>
  </si>
  <si>
    <t>Stéblová, č. p. 58</t>
  </si>
  <si>
    <t>Stéblová, č. p. 59</t>
  </si>
  <si>
    <t>Stéblová, č. p. 60</t>
  </si>
  <si>
    <t>Stéblová, č. p. 61</t>
  </si>
  <si>
    <t>Stéblová, č. p. 62</t>
  </si>
  <si>
    <t>Stéblová, č. p. 63</t>
  </si>
  <si>
    <t>Stéblová, č. p. 64</t>
  </si>
  <si>
    <t>Stéblová, č. p. 65</t>
  </si>
  <si>
    <t>Stéblová, č. ev. 135</t>
  </si>
  <si>
    <t>Stéblová, č. p. 71</t>
  </si>
  <si>
    <t>Stéblová, č. p. 27</t>
  </si>
  <si>
    <t>Stéblová, č. p. 68</t>
  </si>
  <si>
    <t>Stéblová, č. p. 67</t>
  </si>
  <si>
    <t>Stéblová, č. p. 75</t>
  </si>
  <si>
    <t>Stéblová, č. p. 78</t>
  </si>
  <si>
    <t>Stéblová, č. p. 74</t>
  </si>
  <si>
    <t>Stéblová, č. p. 77</t>
  </si>
  <si>
    <t>Stéblová, č. p. 73</t>
  </si>
  <si>
    <t>Stéblová, č. p. 76</t>
  </si>
  <si>
    <t>Stéblová, č. p. 80</t>
  </si>
  <si>
    <t>Stéblová, č. p. 79</t>
  </si>
  <si>
    <t>Stéblová, č. p. 84</t>
  </si>
  <si>
    <t>Stéblová, č. p. 85</t>
  </si>
  <si>
    <t>Stéblová, č. p. 66</t>
  </si>
  <si>
    <t>Stéblová, č. p. 72</t>
  </si>
  <si>
    <t>Stéblová, č. p. 31</t>
  </si>
  <si>
    <t>Stéblová, č. p. 69</t>
  </si>
  <si>
    <t>Stéblová, č. p. 70</t>
  </si>
  <si>
    <t>Stéblová, č. p. 86</t>
  </si>
  <si>
    <t>Stéblová, č. p. 88</t>
  </si>
  <si>
    <t>Stéblová, č. p. 87</t>
  </si>
  <si>
    <t>Stéblová, č. p. 89</t>
  </si>
  <si>
    <t>Stéblová, č. p. 96</t>
  </si>
  <si>
    <t>Stéblová, č. p. 97</t>
  </si>
  <si>
    <t>Stéblová, č. p. 81</t>
  </si>
  <si>
    <t>Stéblová, č. p. 99</t>
  </si>
  <si>
    <t>Stéblová, č. p. 90</t>
  </si>
  <si>
    <t>Stéblová, č. p. 93</t>
  </si>
  <si>
    <t>Stéblová, č. p. 101</t>
  </si>
  <si>
    <t>Stéblová, č. p. 91</t>
  </si>
  <si>
    <t>Stéblová, č. p. 92</t>
  </si>
  <si>
    <t>Stéblová, č. ev. 4</t>
  </si>
  <si>
    <t>Stéblová, č. ev. 7</t>
  </si>
  <si>
    <t>Stéblová, č. ev. 2</t>
  </si>
  <si>
    <t>Stéblová, č. p. 100</t>
  </si>
  <si>
    <t>Stéblová, č. p. 111</t>
  </si>
  <si>
    <t>Stéblová, č. p. 110</t>
  </si>
  <si>
    <t>Stéblová, č. p. 95</t>
  </si>
  <si>
    <t>Stéblová, č. p. 82</t>
  </si>
  <si>
    <t>Stéblová, č. p. 109</t>
  </si>
  <si>
    <t>Stéblová, č. p. 108</t>
  </si>
  <si>
    <t>Stéblová, č. p. 112</t>
  </si>
  <si>
    <t>Stéblová, č. p. 113</t>
  </si>
  <si>
    <t>Stéblová, č. ev. 177</t>
  </si>
  <si>
    <t>Stéblová, č. p. 102</t>
  </si>
  <si>
    <t>Stéblová, č. p. 103</t>
  </si>
  <si>
    <t>Stéblová, č. ev. 354</t>
  </si>
  <si>
    <t>Stéblová, č. p. 114</t>
  </si>
  <si>
    <t>Stéblová, č. p. 94</t>
  </si>
  <si>
    <t>Plch, č. p. 1</t>
  </si>
  <si>
    <t>Plch, č. p. 2</t>
  </si>
  <si>
    <t>Plch, č. p. 3</t>
  </si>
  <si>
    <t>Plch, č. p. 4</t>
  </si>
  <si>
    <t>Plch, č. p. 5</t>
  </si>
  <si>
    <t>Plch, č. p. 6</t>
  </si>
  <si>
    <t>Plch, č. p. 7</t>
  </si>
  <si>
    <t>Plch, č. p. 8</t>
  </si>
  <si>
    <t>Plch, č. p. 9</t>
  </si>
  <si>
    <t>Plch, č. p. 10</t>
  </si>
  <si>
    <t>Plch, č. p. 11</t>
  </si>
  <si>
    <t>Plch, č. p. 12</t>
  </si>
  <si>
    <t>Plch, č. p. 14</t>
  </si>
  <si>
    <t>Plch, č. p. 15</t>
  </si>
  <si>
    <t>Plch, č. p. 16</t>
  </si>
  <si>
    <t>Plch, č. p. 17</t>
  </si>
  <si>
    <t>Plch, č. p. 18</t>
  </si>
  <si>
    <t>Plch, č. p. 19</t>
  </si>
  <si>
    <t>Plch, č. p. 20</t>
  </si>
  <si>
    <t>Plch, č. p. 21</t>
  </si>
  <si>
    <t>Plch, č. p. 22</t>
  </si>
  <si>
    <t>Plch, č. p. 23</t>
  </si>
  <si>
    <t>Plch, č. p. 24</t>
  </si>
  <si>
    <t>Plch, č. p. 25</t>
  </si>
  <si>
    <t>Plch, č. p. 26</t>
  </si>
  <si>
    <t>Plch, č. p. 27</t>
  </si>
  <si>
    <t>Plch, č. p. 28</t>
  </si>
  <si>
    <t>Plch, č. p. 29</t>
  </si>
  <si>
    <t>Plch, č. p. 30</t>
  </si>
  <si>
    <t>Plch, č. p. 31</t>
  </si>
  <si>
    <t>Plch, č. p. 32</t>
  </si>
  <si>
    <t>Plch, č. p. 33</t>
  </si>
  <si>
    <t>Plch, č. p. 34</t>
  </si>
  <si>
    <t>Plch, č. p. 35</t>
  </si>
  <si>
    <t>Plch, č. p. 36</t>
  </si>
  <si>
    <t>Plch, č. p. 37</t>
  </si>
  <si>
    <t>Plch, č. p. 38</t>
  </si>
  <si>
    <t>Plch, č. p. 39</t>
  </si>
  <si>
    <t>Plch, č. p. 40</t>
  </si>
  <si>
    <t>Plch, č. p. 41</t>
  </si>
  <si>
    <t>Plch, č. p. 42</t>
  </si>
  <si>
    <t>Plch, č. p. 43</t>
  </si>
  <si>
    <t>Plch, č. p. 44</t>
  </si>
  <si>
    <t>Plch, č. p. 45</t>
  </si>
  <si>
    <t>Plch, č. p. 46</t>
  </si>
  <si>
    <t>Plch, č. p. 47</t>
  </si>
  <si>
    <t>Plch, č. p. 50</t>
  </si>
  <si>
    <t>Plch, č. p. 51</t>
  </si>
  <si>
    <t>Plch, č. p. 53</t>
  </si>
  <si>
    <t>Plch, č. p. 54</t>
  </si>
  <si>
    <t>Plch, č. p. 55</t>
  </si>
  <si>
    <t>Plch, č. ev. 1</t>
  </si>
  <si>
    <t>Podůlšany, č. p. 1</t>
  </si>
  <si>
    <t>Podůlšany, č. p. 2</t>
  </si>
  <si>
    <t>Podůlšany, č. p. 3</t>
  </si>
  <si>
    <t>Podůlšany, č. p. 4</t>
  </si>
  <si>
    <t>Podůlšany, č. p. 5</t>
  </si>
  <si>
    <t>Podůlšany, č. p. 6</t>
  </si>
  <si>
    <t>Podůlšany, č. p. 7</t>
  </si>
  <si>
    <t>Podůlšany, č. p. 8</t>
  </si>
  <si>
    <t>Podůlšany, č. p. 9</t>
  </si>
  <si>
    <t>Podůlšany, č. p. 10</t>
  </si>
  <si>
    <t>Podůlšany, č. p. 11</t>
  </si>
  <si>
    <t>Podůlšany, č. p. 12</t>
  </si>
  <si>
    <t>Podůlšany, č. p. 13</t>
  </si>
  <si>
    <t>Podůlšany, č. p. 14</t>
  </si>
  <si>
    <t>Podůlšany, č. p. 15</t>
  </si>
  <si>
    <t>Podůlšany, č. p. 16</t>
  </si>
  <si>
    <t>Podůlšany, č. p. 17</t>
  </si>
  <si>
    <t>Podůlšany, č. p. 18</t>
  </si>
  <si>
    <t>Podůlšany, č. p. 19</t>
  </si>
  <si>
    <t>Podůlšany, č. p. 20</t>
  </si>
  <si>
    <t>Podůlšany, č. p. 21</t>
  </si>
  <si>
    <t>Podůlšany, č. p. 22</t>
  </si>
  <si>
    <t>Podůlšany, č. p. 23</t>
  </si>
  <si>
    <t>Podůlšany, č. p. 24</t>
  </si>
  <si>
    <t>Podůlšany, č. p. 25</t>
  </si>
  <si>
    <t>Podůlšany, č. p. 27</t>
  </si>
  <si>
    <t>Podůlšany, č. p. 28</t>
  </si>
  <si>
    <t>Podůlšany, č. p. 29</t>
  </si>
  <si>
    <t>Podůlšany, č. p. 30</t>
  </si>
  <si>
    <t>Podůlšany, č. p. 31</t>
  </si>
  <si>
    <t>Podůlšany, č. p. 32</t>
  </si>
  <si>
    <t>Podůlšany, č. p. 33</t>
  </si>
  <si>
    <t>Podůlšany, č. p. 34</t>
  </si>
  <si>
    <t>Podůlšany, č. p. 35</t>
  </si>
  <si>
    <t>Podůlšany, č. p. 36</t>
  </si>
  <si>
    <t>Podůlšany, č. p. 37</t>
  </si>
  <si>
    <t>Podůlšany, č. p. 38</t>
  </si>
  <si>
    <t>Podůlšany, č. p. 39</t>
  </si>
  <si>
    <t>Podůlšany, č. p. 41</t>
  </si>
  <si>
    <t>Podůlšany, č. p. 45</t>
  </si>
  <si>
    <t>Podůlšany, č. p. 46</t>
  </si>
  <si>
    <t>Podůlšany, č. p. 47</t>
  </si>
  <si>
    <t>Podůlšany, č. p. 48</t>
  </si>
  <si>
    <t>Podůlšany, č. p. 49</t>
  </si>
  <si>
    <t>Podůlšany, č. p. 51</t>
  </si>
  <si>
    <t>Podůlšany, č. p. 52</t>
  </si>
  <si>
    <t>Podůlšany, č. p. 53</t>
  </si>
  <si>
    <t>Podůlšany, č. p. 55</t>
  </si>
  <si>
    <t>Podůlšany, č. p. 56</t>
  </si>
  <si>
    <t>Podůlšany, č. p. 57</t>
  </si>
  <si>
    <t>Podůlšany, č. p. 58</t>
  </si>
  <si>
    <t>Podůlšany, č. p. 59</t>
  </si>
  <si>
    <t>Podůlšany, č. p. 60</t>
  </si>
  <si>
    <t>Podůlšany, č. p. 61</t>
  </si>
  <si>
    <t>Podůlšany, č. p. 42</t>
  </si>
  <si>
    <t>Podůlšany, č. p. 50</t>
  </si>
  <si>
    <t>Podůlšany, č. p. 62</t>
  </si>
  <si>
    <t>Podůlšany, č. p. 63</t>
  </si>
  <si>
    <t>Podůlšany, č. p. 64</t>
  </si>
  <si>
    <t>Podůlšany, č. p. 65</t>
  </si>
  <si>
    <t>Podůlšany, č. p. 66</t>
  </si>
  <si>
    <t>Podůlšany, č. p. 67</t>
  </si>
  <si>
    <t>Podůlšany, č. p. 68</t>
  </si>
  <si>
    <t>Podůlšany, č. p. 69</t>
  </si>
  <si>
    <t>Podůlšany, č. p. 70</t>
  </si>
  <si>
    <t>Podůlšany, č. p. 71</t>
  </si>
  <si>
    <t>Podůlšany, č. p. 72</t>
  </si>
  <si>
    <t>Podůlšany, č. p. 73</t>
  </si>
  <si>
    <t>Jeřice - Dolní Černůtky, č. p. 1</t>
  </si>
  <si>
    <t>Jeřice - Dolní Černůtky, č. p. 2</t>
  </si>
  <si>
    <t>Jeřice - Dolní Černůtky, č. p. 3</t>
  </si>
  <si>
    <t>Jeřice - Dolní Černůtky, č. p. 4</t>
  </si>
  <si>
    <t>Jeřice - Dolní Černůtky, č. p. 5</t>
  </si>
  <si>
    <t>Jeřice - Dolní Černůtky, č. p. 6</t>
  </si>
  <si>
    <t>Jeřice - Dolní Černůtky, č. p. 7</t>
  </si>
  <si>
    <t>Jeřice - Dolní Černůtky, č. p. 8</t>
  </si>
  <si>
    <t>Jeřice - Dolní Černůtky, č. p. 9</t>
  </si>
  <si>
    <t>Jeřice - Dolní Černůtky, č. p. 10</t>
  </si>
  <si>
    <t>Jeřice - Dolní Černůtky, č. p. 11</t>
  </si>
  <si>
    <t>Jeřice - Dolní Černůtky, č. p. 12</t>
  </si>
  <si>
    <t>Jeřice - Dolní Černůtky, č. p. 14</t>
  </si>
  <si>
    <t>Jeřice - Dolní Černůtky, č. p. 15</t>
  </si>
  <si>
    <t>Jeřice - Dolní Černůtky, č. p. 16</t>
  </si>
  <si>
    <t>Jeřice - Dolní Černůtky, č. p. 17</t>
  </si>
  <si>
    <t>Jeřice - Dolní Černůtky, č. p. 18</t>
  </si>
  <si>
    <t>Jeřice - Dolní Černůtky, č. p. 19</t>
  </si>
  <si>
    <t>Jeřice - Dolní Černůtky, č. p. 20</t>
  </si>
  <si>
    <t>Jeřice - Dolní Černůtky, č. p. 21</t>
  </si>
  <si>
    <t>Jeřice - Dolní Černůtky, č. p. 22</t>
  </si>
  <si>
    <t>Jeřice - Dolní Černůtky, č. p. 23</t>
  </si>
  <si>
    <t>Jeřice - Dolní Černůtky, č. p. 24</t>
  </si>
  <si>
    <t>Jeřice - Dolní Černůtky, č. p. 25</t>
  </si>
  <si>
    <t>Jeřice - Dolní Černůtky, č. p. 26</t>
  </si>
  <si>
    <t>Jeřice - Dolní Černůtky, č. p. 27</t>
  </si>
  <si>
    <t>Jeřice - Dolní Černůtky, č. p. 28</t>
  </si>
  <si>
    <t>Jeřice - Dolní Černůtky, č. p. 30</t>
  </si>
  <si>
    <t>Jeřice - Dolní Černůtky, č. p. 31</t>
  </si>
  <si>
    <t>Jeřice - Dolní Černůtky, č. p. 32</t>
  </si>
  <si>
    <t>Jeřice - Dolní Černůtky, č. p. 33</t>
  </si>
  <si>
    <t>Jeřice - Dolní Černůtky, č. p. 34</t>
  </si>
  <si>
    <t>Jeřice - Dolní Černůtky, č. p. 35</t>
  </si>
  <si>
    <t>Jeřice - Dolní Černůtky, č. p. 36</t>
  </si>
  <si>
    <t>Jeřice - Dolní Černůtky, č. p. 37</t>
  </si>
  <si>
    <t>Jeřice - Dolní Černůtky, č. p. 38</t>
  </si>
  <si>
    <t>Jeřice - Dolní Černůtky, č. p. 39</t>
  </si>
  <si>
    <t>Jeřice - Dolní Černůtky, č. p. 40</t>
  </si>
  <si>
    <t>Jeřice - Dolní Černůtky, č. p. 41</t>
  </si>
  <si>
    <t>Jeřice - Dolní Černůtky, č. p. 42</t>
  </si>
  <si>
    <t>Jeřice - Dolní Černůtky, č. p. 43</t>
  </si>
  <si>
    <t>Jeřice - Dolní Černůtky, č. p. 44</t>
  </si>
  <si>
    <t>Jeřice - Dolní Černůtky, č. p. 45</t>
  </si>
  <si>
    <t>Jeřice - Dolní Černůtky, č. p. 13</t>
  </si>
  <si>
    <t>Jeřice - Dolní Černůtky, č. p. 46</t>
  </si>
  <si>
    <t>Jeřice - Dolní Černůtky, č. p. 47</t>
  </si>
  <si>
    <t>Jeřice - Dolní Černůtky, č. p. 50</t>
  </si>
  <si>
    <t>Jeřice - Dolní Černůtky, č. p. 48</t>
  </si>
  <si>
    <t>Jeřice, č. p. 1</t>
  </si>
  <si>
    <t>Jeřice, č. p. 2</t>
  </si>
  <si>
    <t>Jeřice, č. p. 4</t>
  </si>
  <si>
    <t>Jeřice, č. p. 6</t>
  </si>
  <si>
    <t>Jeřice, č. p. 8</t>
  </si>
  <si>
    <t>Jeřice, č. p. 9</t>
  </si>
  <si>
    <t>Jeřice, č. p. 10</t>
  </si>
  <si>
    <t>Jeřice, č. p. 11</t>
  </si>
  <si>
    <t>Jeřice, č. p. 12</t>
  </si>
  <si>
    <t>Jeřice, č. p. 13</t>
  </si>
  <si>
    <t>Jeřice, č. p. 14</t>
  </si>
  <si>
    <t>Jeřice, č. p. 15</t>
  </si>
  <si>
    <t>Jeřice, č. p. 16</t>
  </si>
  <si>
    <t>Jeřice, č. p. 17</t>
  </si>
  <si>
    <t>Jeřice, č. p. 19</t>
  </si>
  <si>
    <t>Jeřice, č. p. 20</t>
  </si>
  <si>
    <t>Jeřice, č. p. 21</t>
  </si>
  <si>
    <t>Jeřice, č. p. 22</t>
  </si>
  <si>
    <t>Jeřice, č. p. 23</t>
  </si>
  <si>
    <t>Jeřice, č. p. 24</t>
  </si>
  <si>
    <t>Jeřice, č. p. 25</t>
  </si>
  <si>
    <t>Jeřice, č. p. 26</t>
  </si>
  <si>
    <t>Jeřice, č. p. 27</t>
  </si>
  <si>
    <t>Jeřice, č. p. 28</t>
  </si>
  <si>
    <t>Jeřice, č. p. 29</t>
  </si>
  <si>
    <t>Jeřice, č. p. 30</t>
  </si>
  <si>
    <t>Jeřice, č. p. 31</t>
  </si>
  <si>
    <t>Jeřice, č. p. 32</t>
  </si>
  <si>
    <t>Jeřice, č. p. 33</t>
  </si>
  <si>
    <t>Jeřice, č. p. 34</t>
  </si>
  <si>
    <t>Jeřice, č. p. 35</t>
  </si>
  <si>
    <t>Jeřice, č. p. 36</t>
  </si>
  <si>
    <t>Jeřice, č. p. 37</t>
  </si>
  <si>
    <t>Jeřice, č. p. 38</t>
  </si>
  <si>
    <t>Jeřice, č. p. 39</t>
  </si>
  <si>
    <t>Jeřice, č. p. 40</t>
  </si>
  <si>
    <t>Jeřice, č. p. 41</t>
  </si>
  <si>
    <t>Jeřice, č. p. 42</t>
  </si>
  <si>
    <t>Jeřice, č. p. 43</t>
  </si>
  <si>
    <t>Jeřice, č. p. 44</t>
  </si>
  <si>
    <t>Jeřice, č. p. 45</t>
  </si>
  <si>
    <t>Jeřice, č. p. 46</t>
  </si>
  <si>
    <t>Jeřice, č. p. 47</t>
  </si>
  <si>
    <t>Jeřice, č. p. 49</t>
  </si>
  <si>
    <t>Jeřice, č. p. 50</t>
  </si>
  <si>
    <t>Jeřice, č. p. 51</t>
  </si>
  <si>
    <t>Jeřice, č. p. 52</t>
  </si>
  <si>
    <t>Jeřice, č. p. 53</t>
  </si>
  <si>
    <t>Jeřice, č. p. 54</t>
  </si>
  <si>
    <t>Jeřice, č. p. 55</t>
  </si>
  <si>
    <t>Jeřice, č. p. 56</t>
  </si>
  <si>
    <t>Jeřice, č. p. 57</t>
  </si>
  <si>
    <t>Jeřice, č. p. 59</t>
  </si>
  <si>
    <t>Jeřice, č. p. 60</t>
  </si>
  <si>
    <t>Jeřice, č. p. 61</t>
  </si>
  <si>
    <t>Jeřice, č. p. 62</t>
  </si>
  <si>
    <t>Jeřice, č. p. 63</t>
  </si>
  <si>
    <t>Jeřice, č. p. 65</t>
  </si>
  <si>
    <t>Jeřice, č. p. 66</t>
  </si>
  <si>
    <t>Jeřice, č. p. 67</t>
  </si>
  <si>
    <t>Jeřice, č. p. 68</t>
  </si>
  <si>
    <t>Jeřice, č. p. 69</t>
  </si>
  <si>
    <t>Jeřice, č. p. 71</t>
  </si>
  <si>
    <t>Jeřice, č. p. 72</t>
  </si>
  <si>
    <t>Jeřice, č. p. 73</t>
  </si>
  <si>
    <t>Jeřice, č. p. 74</t>
  </si>
  <si>
    <t>Jeřice, č. p. 75</t>
  </si>
  <si>
    <t>Jeřice, č. p. 76</t>
  </si>
  <si>
    <t>Jeřice, č. p. 77</t>
  </si>
  <si>
    <t>Jeřice, č. p. 78</t>
  </si>
  <si>
    <t>Jeřice, č. p. 79</t>
  </si>
  <si>
    <t>Jeřice, č. p. 80</t>
  </si>
  <si>
    <t>Jeřice, č. p. 81</t>
  </si>
  <si>
    <t>Jeřice, č. p. 82</t>
  </si>
  <si>
    <t>Jeřice, č. p. 83</t>
  </si>
  <si>
    <t>Jeřice, č. p. 84</t>
  </si>
  <si>
    <t>Jeřice, č. p. 85</t>
  </si>
  <si>
    <t>Jeřice, č. p. 86</t>
  </si>
  <si>
    <t>Jeřice, č. p. 87</t>
  </si>
  <si>
    <t>Jeřice, č. p. 88</t>
  </si>
  <si>
    <t>Jeřice, č. p. 89</t>
  </si>
  <si>
    <t>Jeřice, č. p. 90</t>
  </si>
  <si>
    <t>Jeřice, č. p. 91</t>
  </si>
  <si>
    <t>Jeřice, č. p. 92</t>
  </si>
  <si>
    <t>Jeřice, č. p. 93</t>
  </si>
  <si>
    <t>Jeřice, č. p. 94</t>
  </si>
  <si>
    <t>Jeřice, č. p. 95</t>
  </si>
  <si>
    <t>Jeřice, č. p. 96</t>
  </si>
  <si>
    <t>Jeřice, č. p. 97</t>
  </si>
  <si>
    <t>Jeřice, č. p. 98</t>
  </si>
  <si>
    <t>Jeřice, č. p. 99</t>
  </si>
  <si>
    <t>Jeřice, č. p. 100</t>
  </si>
  <si>
    <t>Jeřice, č. p. 101</t>
  </si>
  <si>
    <t>Jeřice, č. p. 102</t>
  </si>
  <si>
    <t>Jeřice, č. p. 103</t>
  </si>
  <si>
    <t>Jeřice, č. p. 104</t>
  </si>
  <si>
    <t>Jeřice, č. p. 105</t>
  </si>
  <si>
    <t>Jeřice, č. p. 106</t>
  </si>
  <si>
    <t>Jeřice, č. p. 107</t>
  </si>
  <si>
    <t>Jeřice, č. p. 108</t>
  </si>
  <si>
    <t>Jeřice, č. p. 109</t>
  </si>
  <si>
    <t>Jeřice, č. p. 110</t>
  </si>
  <si>
    <t>Jeřice, č. p. 111</t>
  </si>
  <si>
    <t>Jeřice, č. p. 112</t>
  </si>
  <si>
    <t>Jeřice, č. p. 114</t>
  </si>
  <si>
    <t>Jeřice, č. p. 115</t>
  </si>
  <si>
    <t>Jeřice, č. p. 116</t>
  </si>
  <si>
    <t>Jeřice, č. p. 117</t>
  </si>
  <si>
    <t>Jeřice, č. p. 118</t>
  </si>
  <si>
    <t>Jeřice, č. p. 119</t>
  </si>
  <si>
    <t>Jeřice, č. p. 120</t>
  </si>
  <si>
    <t>Jeřice, č. p. 121</t>
  </si>
  <si>
    <t>Jeřice, č. p. 122</t>
  </si>
  <si>
    <t>Jeřice, č. p. 123</t>
  </si>
  <si>
    <t>Jeřice, č. p. 124</t>
  </si>
  <si>
    <t>Jeřice, č. p. 3</t>
  </si>
  <si>
    <t>Jeřice, č. p. 125</t>
  </si>
  <si>
    <t>Jeřice, č. p. 126</t>
  </si>
  <si>
    <t>Jeřice, č. p. 113</t>
  </si>
  <si>
    <t>Jeřice, č. p. 127</t>
  </si>
  <si>
    <t>Jeřice, č. p. 128</t>
  </si>
  <si>
    <t>Jeřice, č. ev. 1</t>
  </si>
  <si>
    <t>Jeřice, č. ev. 2</t>
  </si>
  <si>
    <t>Jeřice, č. ev. 3</t>
  </si>
  <si>
    <t>Jeřice, č. ev. 4</t>
  </si>
  <si>
    <t>Jeřice, č. ev. 5</t>
  </si>
  <si>
    <t>Jeřice, č. ev. 6</t>
  </si>
  <si>
    <t>Jeřice, č. ev. 7</t>
  </si>
  <si>
    <t>Jeřice, č. p. 129</t>
  </si>
  <si>
    <t>Jeřice, č. p. 130</t>
  </si>
  <si>
    <t>Jeřice, č. p. 131</t>
  </si>
  <si>
    <t>Jeřice, č. p. 132</t>
  </si>
  <si>
    <t>Jeřice, č. p. 133</t>
  </si>
  <si>
    <t>Neratov, č. p. 1</t>
  </si>
  <si>
    <t>Neratov, č. p. 2</t>
  </si>
  <si>
    <t>Neratov, č. p. 3</t>
  </si>
  <si>
    <t>Neratov, č. p. 4</t>
  </si>
  <si>
    <t>Neratov, č. p. 5</t>
  </si>
  <si>
    <t>Neratov, č. p. 6</t>
  </si>
  <si>
    <t>Neratov, č. p. 7</t>
  </si>
  <si>
    <t>Neratov, č. p. 8</t>
  </si>
  <si>
    <t>Neratov, č. p. 9</t>
  </si>
  <si>
    <t>Neratov, č. p. 11</t>
  </si>
  <si>
    <t>Neratov, č. p. 12</t>
  </si>
  <si>
    <t>Neratov, č. p. 13</t>
  </si>
  <si>
    <t>Neratov, č. p. 14</t>
  </si>
  <si>
    <t>Neratov, č. p. 15</t>
  </si>
  <si>
    <t>Neratov, č. p. 16</t>
  </si>
  <si>
    <t>Neratov, č. p. 17</t>
  </si>
  <si>
    <t>Neratov, č. p. 18</t>
  </si>
  <si>
    <t>Neratov, č. p. 19</t>
  </si>
  <si>
    <t>Neratov, č. p. 20</t>
  </si>
  <si>
    <t>Neratov, č. p. 21</t>
  </si>
  <si>
    <t>Neratov, č. p. 22</t>
  </si>
  <si>
    <t>Neratov, č. p. 23</t>
  </si>
  <si>
    <t>Neratov, č. p. 24</t>
  </si>
  <si>
    <t>Neratov, č. p. 25</t>
  </si>
  <si>
    <t>Neratov, č. p. 26</t>
  </si>
  <si>
    <t>Neratov, č. p. 27</t>
  </si>
  <si>
    <t>Neratov, č. p. 28</t>
  </si>
  <si>
    <t>Neratov, č. p. 29</t>
  </si>
  <si>
    <t>Neratov, č. p. 30</t>
  </si>
  <si>
    <t>Neratov, č. p. 31</t>
  </si>
  <si>
    <t>Neratov, č. p. 32</t>
  </si>
  <si>
    <t>Neratov, Novinsko 33</t>
  </si>
  <si>
    <t>Neratov, č. p. 34</t>
  </si>
  <si>
    <t>Neratov, Novinsko 40</t>
  </si>
  <si>
    <t>Neratov, Novinsko 41</t>
  </si>
  <si>
    <t>Neratov, Novinsko 42</t>
  </si>
  <si>
    <t>Neratov, Novinsko 43</t>
  </si>
  <si>
    <t>Neratov, Novinsko 44</t>
  </si>
  <si>
    <t>Neratov, Novinsko 45</t>
  </si>
  <si>
    <t>Neratov, Novinsko 46</t>
  </si>
  <si>
    <t>Neratov, Novinsko 47</t>
  </si>
  <si>
    <t>Neratov, č. ev. 1</t>
  </si>
  <si>
    <t>Neratov, č. ev. 2</t>
  </si>
  <si>
    <t>Neratov, č. ev. 3</t>
  </si>
  <si>
    <t>Neratov, č. ev. 4</t>
  </si>
  <si>
    <t>Neratov, č. ev. 5</t>
  </si>
  <si>
    <t>Neratov, č. ev. 7</t>
  </si>
  <si>
    <t>Neratov, č. ev. 8</t>
  </si>
  <si>
    <t>Neratov, č. ev. 9</t>
  </si>
  <si>
    <t>Neratov, č. ev. 10</t>
  </si>
  <si>
    <t>Neratov, č. ev. 14</t>
  </si>
  <si>
    <t>Neratov, č. ev. 15</t>
  </si>
  <si>
    <t>Neratov, č. ev. 16</t>
  </si>
  <si>
    <t>Neratov, č. ev. 17</t>
  </si>
  <si>
    <t>Neratov, č. ev. 18</t>
  </si>
  <si>
    <t>Neratov, č. ev. 19</t>
  </si>
  <si>
    <t>Neratov, č. ev. 20</t>
  </si>
  <si>
    <t>Neratov, č. ev. 21</t>
  </si>
  <si>
    <t>Neratov, č. ev. 22</t>
  </si>
  <si>
    <t>Neratov, č. ev. 23</t>
  </si>
  <si>
    <t>Neratov, č. ev. 24</t>
  </si>
  <si>
    <t>Neratov, č. ev. 25</t>
  </si>
  <si>
    <t>Neratov, č. ev. 26</t>
  </si>
  <si>
    <t>Neratov, č. ev. 27</t>
  </si>
  <si>
    <t>Neratov, č. ev. 28</t>
  </si>
  <si>
    <t>Neratov, č. ev. 29</t>
  </si>
  <si>
    <t>Neratov, č. ev. 30</t>
  </si>
  <si>
    <t>Neratov, č. ev. 31</t>
  </si>
  <si>
    <t>Neratov, č. ev. 32</t>
  </si>
  <si>
    <t>Neratov, č. ev. 34</t>
  </si>
  <si>
    <t>Neratov, č. ev. 35</t>
  </si>
  <si>
    <t>Neratov, č. ev. 36</t>
  </si>
  <si>
    <t>Neratov, č. ev. 37</t>
  </si>
  <si>
    <t>Neratov, č. ev. 39</t>
  </si>
  <si>
    <t>Neratov, č. ev. 40</t>
  </si>
  <si>
    <t>Neratov, č. ev. 42</t>
  </si>
  <si>
    <t>Neratov, č. ev. 43</t>
  </si>
  <si>
    <t>Neratov, č. ev. 45</t>
  </si>
  <si>
    <t>Neratov, č. ev. 46</t>
  </si>
  <si>
    <t>Neratov, Novinsko 48</t>
  </si>
  <si>
    <t>Neratov, č. ev. 49</t>
  </si>
  <si>
    <t>Neratov, č. ev. 50</t>
  </si>
  <si>
    <t>Neratov, č. ev. 51</t>
  </si>
  <si>
    <t>Neratov, č. ev. 52</t>
  </si>
  <si>
    <t>Neratov, č. ev. 53</t>
  </si>
  <si>
    <t>Neratov, č. ev. 54</t>
  </si>
  <si>
    <t>Neratov, č. ev. 55</t>
  </si>
  <si>
    <t>Neratov, č. ev. 56</t>
  </si>
  <si>
    <t>Neratov, č. ev. 57</t>
  </si>
  <si>
    <t>Neratov, č. ev. 58</t>
  </si>
  <si>
    <t>Neratov, č. ev. 59</t>
  </si>
  <si>
    <t>Neratov, č. ev. 60</t>
  </si>
  <si>
    <t>Neratov, č. ev. 61</t>
  </si>
  <si>
    <t>Neratov, č. ev. 62</t>
  </si>
  <si>
    <t>Neratov, č. ev. 63</t>
  </si>
  <si>
    <t>Neratov, č. ev. 64</t>
  </si>
  <si>
    <t>Neratov, č. ev. 65</t>
  </si>
  <si>
    <t>Neratov, č. ev. 66</t>
  </si>
  <si>
    <t>Neratov, Novinsko 67</t>
  </si>
  <si>
    <t>Neratov, č. ev. 68</t>
  </si>
  <si>
    <t>Neratov, č. ev. 69</t>
  </si>
  <si>
    <t>Neratov, č. p. 36</t>
  </si>
  <si>
    <t>Neratov, č. p. 37</t>
  </si>
  <si>
    <t>Neratov, č. p. 38</t>
  </si>
  <si>
    <t>Neratov, č. p. 39</t>
  </si>
  <si>
    <t>Neratov, č. p. 50</t>
  </si>
  <si>
    <t>Neratov, č. ev. 73</t>
  </si>
  <si>
    <t>Neratov, č. p. 51</t>
  </si>
  <si>
    <t>Neratov, č. ev. 71</t>
  </si>
  <si>
    <t>Neratov, č. ev. 72</t>
  </si>
  <si>
    <t>Neratov, č. p. 49</t>
  </si>
  <si>
    <t>Neratov, č. p. 52</t>
  </si>
  <si>
    <t>Neratov, č. p. 53</t>
  </si>
  <si>
    <t>Neratov, č. p. 54</t>
  </si>
  <si>
    <t>Neratov, č. ev. 79</t>
  </si>
  <si>
    <t>Neratov, č. p. 55</t>
  </si>
  <si>
    <t>Neratov, č. ev. 75</t>
  </si>
  <si>
    <t>Neratov, č. ev. 74</t>
  </si>
  <si>
    <t>Lukavec u Hořic - Černín, č. p. 1</t>
  </si>
  <si>
    <t>Lukavec u Hořic - Černín, č. p. 2</t>
  </si>
  <si>
    <t>Lukavec u Hořic - Černín, č. p. 3</t>
  </si>
  <si>
    <t>Lukavec u Hořic - Černín, č. p. 4</t>
  </si>
  <si>
    <t>Lukavec u Hořic - Černín, č. p. 5</t>
  </si>
  <si>
    <t>Lukavec u Hořic - Černín, č. p. 10</t>
  </si>
  <si>
    <t>Lukavec u Hořic - Černín, č. p. 11</t>
  </si>
  <si>
    <t>Lukavec u Hořic - Černín, č. p. 12</t>
  </si>
  <si>
    <t>Lukavec u Hořic - Černín, č. p. 14</t>
  </si>
  <si>
    <t>Lukavec u Hořic - Černín, č. p. 16</t>
  </si>
  <si>
    <t>Lukavec u Hořic - Černín, č. p. 17</t>
  </si>
  <si>
    <t>Lukavec u Hořic - Černín, č. p. 18</t>
  </si>
  <si>
    <t>Lukavec u Hořic - Černín, č. p. 19</t>
  </si>
  <si>
    <t>Lukavec u Hořic - Černín, č. p. 20</t>
  </si>
  <si>
    <t>Lukavec u Hořic - Černín, č. p. 21</t>
  </si>
  <si>
    <t>Lukavec u Hořic - Černín, č. p. 6</t>
  </si>
  <si>
    <t>Lukavec u Hořic - Černín, č. p. 22</t>
  </si>
  <si>
    <t>Lukavec u Hořic - Dobeš, č. p. 1</t>
  </si>
  <si>
    <t>Lukavec u Hořic - Dobeš, č. p. 3</t>
  </si>
  <si>
    <t>Lukavec u Hořic - Dobeš, č. p. 4</t>
  </si>
  <si>
    <t>Lukavec u Hořic - Dobeš, č. p. 5</t>
  </si>
  <si>
    <t>Lukavec u Hořic - Dobeš, č. p. 6</t>
  </si>
  <si>
    <t>Lukavec u Hořic - Dobeš, č. p. 7</t>
  </si>
  <si>
    <t>Lukavec u Hořic - Dobeš, č. p. 8</t>
  </si>
  <si>
    <t>Lukavec u Hořic - Dobeš, č. p. 9</t>
  </si>
  <si>
    <t>Lukavec u Hořic - Dobeš, č. p. 10</t>
  </si>
  <si>
    <t>Lukavec u Hořic - Dobeš, č. p. 11</t>
  </si>
  <si>
    <t>Lukavec u Hořic - Dobeš, č. p. 12</t>
  </si>
  <si>
    <t>Lukavec u Hořic - Dobeš, č. p. 13</t>
  </si>
  <si>
    <t>Lukavec u Hořic - Dobeš, č. p. 14</t>
  </si>
  <si>
    <t>Lukavec u Hořic - Dobeš, č. p. 17</t>
  </si>
  <si>
    <t>Lukavec u Hořic - Dobeš, č. p. 18</t>
  </si>
  <si>
    <t>Lukavec u Hořic - Dobeš, č. p. 19</t>
  </si>
  <si>
    <t>Lukavec u Hořic - Dobeš, č. p. 20</t>
  </si>
  <si>
    <t>Lukavec u Hořic - Dobeš, č. p. 21</t>
  </si>
  <si>
    <t>Lukavec u Hořic - Dobeš, č. p. 22</t>
  </si>
  <si>
    <t>Lukavec u Hořic - Dobeš, č. p. 23</t>
  </si>
  <si>
    <t>Lukavec u Hořic - Dobeš, č. p. 24</t>
  </si>
  <si>
    <t>Lukavec u Hořic - Dobeš, č. p. 51</t>
  </si>
  <si>
    <t>Lukavec u Hořic - Dobeš, č. p. 53</t>
  </si>
  <si>
    <t>Lukavec u Hořic - Dobeš, č. p. 2</t>
  </si>
  <si>
    <t>Lukavec u Hořic, č. p. 1</t>
  </si>
  <si>
    <t>Lukavec u Hořic, č. p. 2</t>
  </si>
  <si>
    <t>Lukavec u Hořic, č. p. 3</t>
  </si>
  <si>
    <t>Lukavec u Hořic, č. p. 6</t>
  </si>
  <si>
    <t>Lukavec u Hořic, č. p. 7</t>
  </si>
  <si>
    <t>Lukavec u Hořic, č. p. 8</t>
  </si>
  <si>
    <t>Lukavec u Hořic, č. p. 9</t>
  </si>
  <si>
    <t>Lukavec u Hořic, č. p. 10</t>
  </si>
  <si>
    <t>Lukavec u Hořic, č. p. 11</t>
  </si>
  <si>
    <t>Lukavec u Hořic, č. p. 12</t>
  </si>
  <si>
    <t>Lukavec u Hořic, č. p. 13</t>
  </si>
  <si>
    <t>Lukavec u Hořic, č. p. 14</t>
  </si>
  <si>
    <t>Lukavec u Hořic, č. p. 15</t>
  </si>
  <si>
    <t>Lukavec u Hořic, č. p. 16</t>
  </si>
  <si>
    <t>Lukavec u Hořic, č. p. 17</t>
  </si>
  <si>
    <t>Lukavec u Hořic, č. p. 18</t>
  </si>
  <si>
    <t>Lukavec u Hořic, č. p. 19</t>
  </si>
  <si>
    <t>Lukavec u Hořic, č. p. 20</t>
  </si>
  <si>
    <t>Lukavec u Hořic, č. p. 21</t>
  </si>
  <si>
    <t>Lukavec u Hořic, č. p. 22</t>
  </si>
  <si>
    <t>Lukavec u Hořic, č. p. 23</t>
  </si>
  <si>
    <t>Lukavec u Hořic, č. p. 24</t>
  </si>
  <si>
    <t>Lukavec u Hořic, č. p. 25</t>
  </si>
  <si>
    <t>Lukavec u Hořic, č. p. 26</t>
  </si>
  <si>
    <t>Lukavec u Hořic, č. p. 27</t>
  </si>
  <si>
    <t>Lukavec u Hořic, č. p. 28</t>
  </si>
  <si>
    <t>Lukavec u Hořic, č. p. 29</t>
  </si>
  <si>
    <t>Lukavec u Hořic, č. p. 30</t>
  </si>
  <si>
    <t>Lukavec u Hořic, č. p. 31</t>
  </si>
  <si>
    <t>Lukavec u Hořic, č. p. 32</t>
  </si>
  <si>
    <t>Lukavec u Hořic, č. p. 33</t>
  </si>
  <si>
    <t>Lukavec u Hořic, č. p. 34</t>
  </si>
  <si>
    <t>Lukavec u Hořic, č. p. 35</t>
  </si>
  <si>
    <t>Lukavec u Hořic, č. p. 36</t>
  </si>
  <si>
    <t>Lukavec u Hořic, č. p. 37</t>
  </si>
  <si>
    <t>Lukavec u Hořic, č. p. 38</t>
  </si>
  <si>
    <t>Lukavec u Hořic, č. p. 39</t>
  </si>
  <si>
    <t>Lukavec u Hořic, č. p. 40</t>
  </si>
  <si>
    <t>Lukavec u Hořic, č. p. 41</t>
  </si>
  <si>
    <t>Lukavec u Hořic, č. p. 42</t>
  </si>
  <si>
    <t>Lukavec u Hořic, č. p. 43</t>
  </si>
  <si>
    <t>Lukavec u Hořic, č. p. 44</t>
  </si>
  <si>
    <t>Lukavec u Hořic, č. p. 45</t>
  </si>
  <si>
    <t>Lukavec u Hořic, č. p. 46</t>
  </si>
  <si>
    <t>Lukavec u Hořic, č. p. 47</t>
  </si>
  <si>
    <t>Lukavec u Hořic, č. p. 48</t>
  </si>
  <si>
    <t>Lukavec u Hořic, č. p. 49</t>
  </si>
  <si>
    <t>Lukavec u Hořic, č. p. 50</t>
  </si>
  <si>
    <t>Lukavec u Hořic, č. p. 51</t>
  </si>
  <si>
    <t>Lukavec u Hořic, č. p. 52</t>
  </si>
  <si>
    <t>Lukavec u Hořic, č. p. 53</t>
  </si>
  <si>
    <t>Lukavec u Hořic, č. p. 60</t>
  </si>
  <si>
    <t>Lukavec u Hořic, č. p. 61</t>
  </si>
  <si>
    <t>Lukavec u Hořic, č. p. 62</t>
  </si>
  <si>
    <t>Lukavec u Hořic, č. p. 63</t>
  </si>
  <si>
    <t>Lukavec u Hořic, č. p. 64</t>
  </si>
  <si>
    <t>Lukavec u Hořic, č. p. 65</t>
  </si>
  <si>
    <t>Lukavec u Hořic, č. p. 66</t>
  </si>
  <si>
    <t>Lukavec u Hořic, č. p. 67</t>
  </si>
  <si>
    <t>Lukavec u Hořic, č. p. 68</t>
  </si>
  <si>
    <t>Lukavec u Hořic, č. p. 69</t>
  </si>
  <si>
    <t>Lukavec u Hořic, č. p. 70</t>
  </si>
  <si>
    <t>Lukavec u Hořic, č. p. 71</t>
  </si>
  <si>
    <t>Lukavec u Hořic, č. p. 72</t>
  </si>
  <si>
    <t>Lukavec u Hořic, č. p. 73</t>
  </si>
  <si>
    <t>Lukavec u Hořic, č. p. 74</t>
  </si>
  <si>
    <t>Lukavec u Hořic, č. p. 75</t>
  </si>
  <si>
    <t>Lukavec u Hořic, č. p. 76</t>
  </si>
  <si>
    <t>Lukavec u Hořic, č. p. 77</t>
  </si>
  <si>
    <t>Lukavec u Hořic, č. p. 78</t>
  </si>
  <si>
    <t>Lukavec u Hořic, č. p. 79</t>
  </si>
  <si>
    <t>Lukavec u Hořic, č. p. 80</t>
  </si>
  <si>
    <t>Lukavec u Hořic, č. p. 81</t>
  </si>
  <si>
    <t>Lukavec u Hořic, č. p. 82</t>
  </si>
  <si>
    <t>Lukavec u Hořic, č. p. 83</t>
  </si>
  <si>
    <t>Lukavec u Hořic, č. p. 84</t>
  </si>
  <si>
    <t>Lukavec u Hořic, č. p. 85</t>
  </si>
  <si>
    <t>Lukavec u Hořic, č. p. 86</t>
  </si>
  <si>
    <t>Lukavec u Hořic, č. p. 87</t>
  </si>
  <si>
    <t>Lukavec u Hořic, č. p. 88</t>
  </si>
  <si>
    <t>Lukavec u Hořic, č. p. 89</t>
  </si>
  <si>
    <t>Lukavec u Hořic, č. p. 90</t>
  </si>
  <si>
    <t>Lukavec u Hořic, č. p. 91</t>
  </si>
  <si>
    <t>Lukavec u Hořic, č. p. 92</t>
  </si>
  <si>
    <t>Lukavec u Hořic, č. p. 94</t>
  </si>
  <si>
    <t>Lukavec u Hořic, č. p. 95</t>
  </si>
  <si>
    <t>Lukavec u Hořic, č. p. 98</t>
  </si>
  <si>
    <t>Lukavec u Hořic, č. p. 99</t>
  </si>
  <si>
    <t>Lukavec u Hořic, č. p. 100</t>
  </si>
  <si>
    <t>Lukavec u Hořic, č. p. 101</t>
  </si>
  <si>
    <t>Lukavec u Hořic, č. p. 102</t>
  </si>
  <si>
    <t>Lukavec u Hořic, č. p. 103</t>
  </si>
  <si>
    <t>Lukavec u Hořic, č. p. 104</t>
  </si>
  <si>
    <t>Lukavec u Hořic, č. p. 105</t>
  </si>
  <si>
    <t>Lukavec u Hořic, č. p. 106</t>
  </si>
  <si>
    <t>Lukavec u Hořic, č. p. 107</t>
  </si>
  <si>
    <t>Lukavec u Hořic, č. p. 108</t>
  </si>
  <si>
    <t>Lukavec u Hořic, č. p. 109</t>
  </si>
  <si>
    <t>Lukavec u Hořic, č. p. 110</t>
  </si>
  <si>
    <t>Lukavec u Hořic, č. p. 111</t>
  </si>
  <si>
    <t>Lukavec u Hořic, č. p. 112</t>
  </si>
  <si>
    <t>Lukavec u Hořic, č. p. 113</t>
  </si>
  <si>
    <t>Lukavec u Hořic, č. p. 114</t>
  </si>
  <si>
    <t>Lukavec u Hořic, č. p. 115</t>
  </si>
  <si>
    <t>Lukavec u Hořic, č. p. 116</t>
  </si>
  <si>
    <t>Lukavec u Hořic, č. p. 117</t>
  </si>
  <si>
    <t>Lukavec u Hořic, č. ev. 51</t>
  </si>
  <si>
    <t>Lukavec u Hořic, č. p. 118</t>
  </si>
  <si>
    <t>Lukavec u Hořic, č. p. 119</t>
  </si>
  <si>
    <t>Lukavec u Hořic, č. p. 120</t>
  </si>
  <si>
    <t>Lukavec u Hořic, č. p. 121</t>
  </si>
  <si>
    <t>Lukavec u Hořic, č. p. 122</t>
  </si>
  <si>
    <t>Lukavec u Hořic, č. p. 123</t>
  </si>
  <si>
    <t>Lukavec u Hořic, č. p. 124</t>
  </si>
  <si>
    <t>Lukavec u Hořic, č. p. 125</t>
  </si>
  <si>
    <t>Lukavec u Hořic, č. p. 4</t>
  </si>
  <si>
    <t>Lukavec u Hořic, č. p. 126</t>
  </si>
  <si>
    <t>Lukavec u Hořic, č. p. 127</t>
  </si>
  <si>
    <t>Lukavec u Hořic, č. p. 128</t>
  </si>
  <si>
    <t>Lukavec u Hořic, č. p. 130</t>
  </si>
  <si>
    <t>Lukavec u Hořic, č. p. 129</t>
  </si>
  <si>
    <t>Lukavec u Hořic, č. p. 131</t>
  </si>
  <si>
    <t>Lukavec u Hořic, č. p. 133</t>
  </si>
  <si>
    <t>Lukavec u Hořic, č. p. 136</t>
  </si>
  <si>
    <t>Lukavec u Hořic, č. p. 135</t>
  </si>
  <si>
    <t>Lukavec u Hořic, č. p. 137</t>
  </si>
  <si>
    <t>Lukavec u Hořic, č. p. 138</t>
  </si>
  <si>
    <t>Lukavec u Hořic, č. p. 139</t>
  </si>
  <si>
    <t>Lukavec u Hořic, č. p. 140</t>
  </si>
  <si>
    <t>Lukavec u Hořic, č. p. 141</t>
  </si>
  <si>
    <t>Lukavec u Hořic, č. p. 142</t>
  </si>
  <si>
    <t>Lukavec u Hořic, č. p. 143</t>
  </si>
  <si>
    <t>Lukavec u Hořic, č. p. 144</t>
  </si>
  <si>
    <t>Lukavec u Hořic, č. p. 145</t>
  </si>
  <si>
    <t>Lukavec u Hořic, č. p. 146</t>
  </si>
  <si>
    <t>Lukavec u Hořic, č. p. 147</t>
  </si>
  <si>
    <t>Lukavec u Hořic, č. p. 148</t>
  </si>
  <si>
    <t>Lukavec u Hořic, č. p. 149</t>
  </si>
  <si>
    <t>Lukavec u Hořic, č. p. 54</t>
  </si>
  <si>
    <t>Lukavec u Hořic, č. p. 55</t>
  </si>
  <si>
    <t>Lukavec u Hořic, č. p. 56</t>
  </si>
  <si>
    <t>Lukavec u Hořic, č. p. 57</t>
  </si>
  <si>
    <t>Lukavec u Hořic, č. p. 58</t>
  </si>
  <si>
    <t>Lukavec u Hořic, č. p. 59</t>
  </si>
  <si>
    <t>Lukavec u Hořic, č. p. 93</t>
  </si>
  <si>
    <t>Lukavec u Hořic, č. p. 96</t>
  </si>
  <si>
    <t>Lukavec u Hořic, č. p. 97</t>
  </si>
  <si>
    <t>Lukavec u Hořic, č. p. 132</t>
  </si>
  <si>
    <t>Miletín, Horka 18</t>
  </si>
  <si>
    <t>Miletín, Trotinka 106</t>
  </si>
  <si>
    <t>Miletín, Horka 197</t>
  </si>
  <si>
    <t>Miletín, Horka 198</t>
  </si>
  <si>
    <t>Miletín, Trotinka 199</t>
  </si>
  <si>
    <t>Miletín, Horka 212</t>
  </si>
  <si>
    <t>Miletín, Horka 222</t>
  </si>
  <si>
    <t>Miletín, Horka 224</t>
  </si>
  <si>
    <t>Miletín, Horka 234</t>
  </si>
  <si>
    <t>Miletín, Trotinka 260</t>
  </si>
  <si>
    <t>Miletín, Trotinka 281</t>
  </si>
  <si>
    <t>Miletín, Trotinka 308</t>
  </si>
  <si>
    <t>Miletín, 10. května 320</t>
  </si>
  <si>
    <t>Miletín, 10. května 321</t>
  </si>
  <si>
    <t>Miletín, Trotinka 325</t>
  </si>
  <si>
    <t>Miletín, Trotinka 375</t>
  </si>
  <si>
    <t>Miletín, Trotinka 400</t>
  </si>
  <si>
    <t>Miletín, Trotinka 401</t>
  </si>
  <si>
    <t>Miletín, Trotinka 402</t>
  </si>
  <si>
    <t>Miletín, Trotinka 403</t>
  </si>
  <si>
    <t>Miletín, Trotinka 404</t>
  </si>
  <si>
    <t>Miletín, Trotinka 405</t>
  </si>
  <si>
    <t>Miletín, č. ev. 406</t>
  </si>
  <si>
    <t>Miletín, Trotinka 407</t>
  </si>
  <si>
    <t>Miletín, Trotinka 425</t>
  </si>
  <si>
    <t>Miletín, Trotinka 395</t>
  </si>
  <si>
    <t>Miletín, Trotinka 396</t>
  </si>
  <si>
    <t>Miletín, Trotinka 397</t>
  </si>
  <si>
    <t>Miletín, Jiřího z Poděbrad 344</t>
  </si>
  <si>
    <t>Miletín, Jiřího z Poděbrad 345</t>
  </si>
  <si>
    <t>Miletín, Jiřího z Poděbrad 355</t>
  </si>
  <si>
    <t>Miletín, Jiřího z Poděbrad 364</t>
  </si>
  <si>
    <t>Miletín, Jiřího z Poděbrad 367</t>
  </si>
  <si>
    <t>Rohoznice, č. p. 1</t>
  </si>
  <si>
    <t>Rohoznice, č. p. 2</t>
  </si>
  <si>
    <t>Rohoznice, č. p. 3</t>
  </si>
  <si>
    <t>Rohoznice, č. p. 4</t>
  </si>
  <si>
    <t>Rohoznice, č. p. 5</t>
  </si>
  <si>
    <t>Rohoznice, č. p. 6</t>
  </si>
  <si>
    <t>Rohoznice, č. p. 7</t>
  </si>
  <si>
    <t>Rohoznice, č. p. 8</t>
  </si>
  <si>
    <t>Rohoznice, č. p. 9</t>
  </si>
  <si>
    <t>Rohoznice, č. p. 10</t>
  </si>
  <si>
    <t>Rohoznice, č. p. 11</t>
  </si>
  <si>
    <t>Rohoznice, č. p. 12</t>
  </si>
  <si>
    <t>Rohoznice, č. p. 13</t>
  </si>
  <si>
    <t>Rohoznice, č. p. 14</t>
  </si>
  <si>
    <t>Rohoznice, č. p. 15</t>
  </si>
  <si>
    <t>Rohoznice, č. p. 16</t>
  </si>
  <si>
    <t>Rohoznice, č. p. 17</t>
  </si>
  <si>
    <t>Rohoznice, č. p. 18</t>
  </si>
  <si>
    <t>Rohoznice, č. p. 19</t>
  </si>
  <si>
    <t>Rohoznice, č. p. 20</t>
  </si>
  <si>
    <t>Rohoznice, č. p. 21</t>
  </si>
  <si>
    <t>Rohoznice, č. p. 22</t>
  </si>
  <si>
    <t>Rohoznice, č. p. 23</t>
  </si>
  <si>
    <t>Rohoznice, č. p. 24</t>
  </si>
  <si>
    <t>Rohoznice, č. p. 25</t>
  </si>
  <si>
    <t>Rohoznice, č. p. 26</t>
  </si>
  <si>
    <t>Rohoznice, č. p. 27</t>
  </si>
  <si>
    <t>Rohoznice, č. p. 28</t>
  </si>
  <si>
    <t>Rohoznice, č. p. 29</t>
  </si>
  <si>
    <t>Rohoznice, č. p. 30</t>
  </si>
  <si>
    <t>Rohoznice, č. p. 31</t>
  </si>
  <si>
    <t>Rohoznice, č. p. 32</t>
  </si>
  <si>
    <t>Rohoznice, č. p. 33</t>
  </si>
  <si>
    <t>Rohoznice, č. p. 34</t>
  </si>
  <si>
    <t>Rohoznice, č. p. 35</t>
  </si>
  <si>
    <t>Rohoznice, č. p. 36</t>
  </si>
  <si>
    <t>Rohoznice, č. p. 38</t>
  </si>
  <si>
    <t>Rohoznice, č. p. 39</t>
  </si>
  <si>
    <t>Rohoznice, č. p. 40</t>
  </si>
  <si>
    <t>Rohoznice, č. p. 41</t>
  </si>
  <si>
    <t>Rohoznice, č. p. 42</t>
  </si>
  <si>
    <t>Rohoznice, č. p. 43</t>
  </si>
  <si>
    <t>Rohoznice, č. p. 44</t>
  </si>
  <si>
    <t>Rohoznice, č. p. 45</t>
  </si>
  <si>
    <t>Rohoznice, č. p. 46</t>
  </si>
  <si>
    <t>Rohoznice, č. p. 47</t>
  </si>
  <si>
    <t>Rohoznice, č. p. 48</t>
  </si>
  <si>
    <t>Rohoznice, č. p. 50</t>
  </si>
  <si>
    <t>Rohoznice, č. p. 51</t>
  </si>
  <si>
    <t>Rohoznice, č. p. 52</t>
  </si>
  <si>
    <t>Rohoznice, č. p. 54</t>
  </si>
  <si>
    <t>Rohoznice, č. p. 55</t>
  </si>
  <si>
    <t>Rohoznice, č. p. 56</t>
  </si>
  <si>
    <t>Rohoznice, č. p. 57</t>
  </si>
  <si>
    <t>Rohoznice, č. p. 58</t>
  </si>
  <si>
    <t>Rohoznice, č. p. 59</t>
  </si>
  <si>
    <t>Rohoznice, č. p. 60</t>
  </si>
  <si>
    <t>Rohoznice, č. p. 61</t>
  </si>
  <si>
    <t>Rohoznice, č. p. 62</t>
  </si>
  <si>
    <t>Rohoznice, č. p. 63</t>
  </si>
  <si>
    <t>Rohoznice, č. p. 64</t>
  </si>
  <si>
    <t>Rohoznice, č. p. 65</t>
  </si>
  <si>
    <t>Rohoznice, č. p. 66</t>
  </si>
  <si>
    <t>Rohoznice, č. p. 67</t>
  </si>
  <si>
    <t>Rohoznice, č. p. 68</t>
  </si>
  <si>
    <t>Rohoznice, č. p. 69</t>
  </si>
  <si>
    <t>Rohoznice, č. p. 70</t>
  </si>
  <si>
    <t>Rohoznice, č. p. 71</t>
  </si>
  <si>
    <t>Rohoznice, č. p. 72</t>
  </si>
  <si>
    <t>Rohoznice, č. p. 74</t>
  </si>
  <si>
    <t>Rohoznice, č. p. 75</t>
  </si>
  <si>
    <t>Rohoznice, č. p. 76</t>
  </si>
  <si>
    <t>Rohoznice, č. p. 77</t>
  </si>
  <si>
    <t>Rohoznice, č. p. 78</t>
  </si>
  <si>
    <t>Rohoznice, č. p. 79</t>
  </si>
  <si>
    <t>Rohoznice, č. p. 80</t>
  </si>
  <si>
    <t>Rohoznice, č. p. 81</t>
  </si>
  <si>
    <t>Rohoznice, č. p. 82</t>
  </si>
  <si>
    <t>Rohoznice, č. p. 83</t>
  </si>
  <si>
    <t>Rohoznice, č. p. 84</t>
  </si>
  <si>
    <t>Rohoznice, č. p. 85</t>
  </si>
  <si>
    <t>Rohoznice, č. p. 86</t>
  </si>
  <si>
    <t>Rohoznice, č. p. 87</t>
  </si>
  <si>
    <t>Rohoznice, č. p. 88</t>
  </si>
  <si>
    <t>Rohoznice, č. p. 89</t>
  </si>
  <si>
    <t>Rohoznice, č. p. 90</t>
  </si>
  <si>
    <t>Rohoznice, č. p. 91</t>
  </si>
  <si>
    <t>Rohoznice, č. p. 92</t>
  </si>
  <si>
    <t>Rohoznice, č. p. 93</t>
  </si>
  <si>
    <t>Rohoznice, č. p. 94</t>
  </si>
  <si>
    <t>Rohoznice, č. p. 95</t>
  </si>
  <si>
    <t>Rohoznice, č. p. 96</t>
  </si>
  <si>
    <t>Rohoznice, č. p. 97</t>
  </si>
  <si>
    <t>Rohoznice, č. p. 98</t>
  </si>
  <si>
    <t>Rohoznice, č. p. 99</t>
  </si>
  <si>
    <t>Rohoznice, č. p. 100</t>
  </si>
  <si>
    <t>Rohoznice, č. p. 101</t>
  </si>
  <si>
    <t>Rohoznice, č. p. 102</t>
  </si>
  <si>
    <t>Rohoznice, č. p. 103</t>
  </si>
  <si>
    <t>Rohoznice, č. p. 104</t>
  </si>
  <si>
    <t>Rohoznice, č. p. 105</t>
  </si>
  <si>
    <t>Rohoznice, č. p. 106</t>
  </si>
  <si>
    <t>Rohoznice, č. p. 107</t>
  </si>
  <si>
    <t>Rohoznice, č. p. 108</t>
  </si>
  <si>
    <t>Rohoznice, č. p. 109</t>
  </si>
  <si>
    <t>Rohoznice, č. p. 110</t>
  </si>
  <si>
    <t>Rohoznice, č. p. 111</t>
  </si>
  <si>
    <t>Rohoznice, č. p. 113</t>
  </si>
  <si>
    <t>Rohoznice, č. p. 114</t>
  </si>
  <si>
    <t>Rohoznice, č. p. 115</t>
  </si>
  <si>
    <t>Rohoznice, č. p. 116</t>
  </si>
  <si>
    <t>Rohoznice, č. p. 117</t>
  </si>
  <si>
    <t>Rohoznice, č. p. 118</t>
  </si>
  <si>
    <t>Rohoznice, č. p. 119</t>
  </si>
  <si>
    <t>Rohoznice, č. p. 120</t>
  </si>
  <si>
    <t>Rohoznice, č. p. 121</t>
  </si>
  <si>
    <t>Rohoznice, č. p. 122</t>
  </si>
  <si>
    <t>Rohoznice, č. p. 123</t>
  </si>
  <si>
    <t>Rohoznice, č. p. 124</t>
  </si>
  <si>
    <t>Rohoznice, č. p. 125</t>
  </si>
  <si>
    <t>Rohoznice, č. p. 126</t>
  </si>
  <si>
    <t>Rohoznice, č. p. 127</t>
  </si>
  <si>
    <t>Rohoznice, č. p. 128</t>
  </si>
  <si>
    <t>Rohoznice, č. p. 129</t>
  </si>
  <si>
    <t>Rohoznice, č. p. 130</t>
  </si>
  <si>
    <t>Rohoznice, č. p. 131</t>
  </si>
  <si>
    <t>Rohoznice, č. p. 132</t>
  </si>
  <si>
    <t>Rohoznice, č. p. 133</t>
  </si>
  <si>
    <t>Rohoznice, č. p. 135</t>
  </si>
  <si>
    <t>Rohoznice, č. p. 136</t>
  </si>
  <si>
    <t>Rohoznice, č. p. 137</t>
  </si>
  <si>
    <t>Rohoznice, č. p. 138</t>
  </si>
  <si>
    <t>Rohoznice, č. p. 139</t>
  </si>
  <si>
    <t>Rohoznice, č. p. 140</t>
  </si>
  <si>
    <t>Rohoznice, č. p. 141</t>
  </si>
  <si>
    <t>Rohoznice, č. p. 142</t>
  </si>
  <si>
    <t>Rohoznice, č. p. 143</t>
  </si>
  <si>
    <t>Rohoznice, č. p. 144</t>
  </si>
  <si>
    <t>Rohoznice, č. p. 145</t>
  </si>
  <si>
    <t>Rohoznice, č. p. 146</t>
  </si>
  <si>
    <t>Rohoznice, č. p. 147</t>
  </si>
  <si>
    <t>Rohoznice, č. p. 148</t>
  </si>
  <si>
    <t>Rohoznice, č. p. 149</t>
  </si>
  <si>
    <t>Rohoznice, č. p. 150</t>
  </si>
  <si>
    <t>Rohoznice, č. p. 151</t>
  </si>
  <si>
    <t>Rohoznice, č. p. 152</t>
  </si>
  <si>
    <t>Rohoznice, č. p. 153</t>
  </si>
  <si>
    <t>Rohoznice, č. p. 154</t>
  </si>
  <si>
    <t>Rohoznice, č. p. 155</t>
  </si>
  <si>
    <t>Rohoznice, č. p. 156</t>
  </si>
  <si>
    <t>Rohoznice, č. p. 157</t>
  </si>
  <si>
    <t>Rohoznice, č. p. 158</t>
  </si>
  <si>
    <t>Rohoznice, č. p. 159</t>
  </si>
  <si>
    <t>Rohoznice, č. p. 160</t>
  </si>
  <si>
    <t>Rohoznice, č. p. 161</t>
  </si>
  <si>
    <t>Rohoznice, č. p. 162</t>
  </si>
  <si>
    <t>Rohoznice, č. ev. 500</t>
  </si>
  <si>
    <t>Miletín, Na Voštipci 382</t>
  </si>
  <si>
    <t>Miletín, Na Voštipci 384</t>
  </si>
  <si>
    <t>Rohoznice, č. ev. 135</t>
  </si>
  <si>
    <t>Rohoznice, č. ev. 96</t>
  </si>
  <si>
    <t>Rohoznice, č. p. 163</t>
  </si>
  <si>
    <t>Rohoznice, č. p. 164</t>
  </si>
  <si>
    <t>Rohoznice, č. p. 165</t>
  </si>
  <si>
    <t>Rohoznice, č. ev. 502</t>
  </si>
  <si>
    <t>Rohoznice, č. ev. 503</t>
  </si>
  <si>
    <t>Rohoznice, č. p. 166</t>
  </si>
  <si>
    <t>Rohoznice, č. p. 167</t>
  </si>
  <si>
    <t>Rohoznice, č. p. 168</t>
  </si>
  <si>
    <t>Rohoznice, č. p. 169</t>
  </si>
  <si>
    <t>Rohoznice, č. p. 170</t>
  </si>
  <si>
    <t>Rohoznice, č. p. 171</t>
  </si>
  <si>
    <t>Rohoznice, č. p. 172</t>
  </si>
  <si>
    <t>Rohoznice, č. p. 173</t>
  </si>
  <si>
    <t>Rohoznice, č. p. 174</t>
  </si>
  <si>
    <t>Rohoznice, č. p. 175</t>
  </si>
  <si>
    <t>Rohoznice, č. p. 309</t>
  </si>
  <si>
    <t>Rohoznice, č. p. 176</t>
  </si>
  <si>
    <t>Rohoznice, č. p. 177</t>
  </si>
  <si>
    <t>Rohoznice, č. p. 178</t>
  </si>
  <si>
    <t>Rohoznice, č. p. 179</t>
  </si>
  <si>
    <t>Miletín, 10. května 386</t>
  </si>
  <si>
    <t>Rohoznice, č. p. 344</t>
  </si>
  <si>
    <t>Rohoznice, č. ev. 421</t>
  </si>
  <si>
    <t>Rohoznice, č. ev. 424</t>
  </si>
  <si>
    <t>Rohoznice, č. p. 182</t>
  </si>
  <si>
    <t>Rohoznice, č. p. 73</t>
  </si>
  <si>
    <t>Rohoznice, č. p. 180</t>
  </si>
  <si>
    <t>Rohoznice, č. p. 183</t>
  </si>
  <si>
    <t>Rohoznice, č. p. 184</t>
  </si>
  <si>
    <t>Rohoznice, č. p. 185</t>
  </si>
  <si>
    <t>Rohoznice, č. p. 186</t>
  </si>
  <si>
    <t>Rohoznice, č. p. 187</t>
  </si>
  <si>
    <t>Rohoznice, č. p. 188</t>
  </si>
  <si>
    <t>Miletín, Horka 336</t>
  </si>
  <si>
    <t>Miletín, Horka 337</t>
  </si>
  <si>
    <t>Miletín, Horka 338</t>
  </si>
  <si>
    <t>Miletín, Horka 339</t>
  </si>
  <si>
    <t>Miletín, Horka 340</t>
  </si>
  <si>
    <t>Miletín, Horka 341</t>
  </si>
  <si>
    <t>Miletín, Horka 342</t>
  </si>
  <si>
    <t>Miletín, Horka 343</t>
  </si>
  <si>
    <t>Rohoznice, č. p. 112</t>
  </si>
  <si>
    <t>Rohoznice, č. p. 338</t>
  </si>
  <si>
    <t>Nová Paka - Valdov, č. p. 1</t>
  </si>
  <si>
    <t>Nová Paka - Valdov, č. p. 2</t>
  </si>
  <si>
    <t>Nová Paka - Valdov, č. p. 3</t>
  </si>
  <si>
    <t>Nová Paka - Valdov, č. p. 4</t>
  </si>
  <si>
    <t>Nová Paka - Valdov, č. p. 5</t>
  </si>
  <si>
    <t>Nová Paka - Valdov, č. p. 6</t>
  </si>
  <si>
    <t>Nová Paka - Valdov, č. p. 7</t>
  </si>
  <si>
    <t>Nová Paka - Valdov, č. p. 8</t>
  </si>
  <si>
    <t>Nová Paka - Valdov, č. p. 9</t>
  </si>
  <si>
    <t>Nová Paka - Valdov, č. p. 10</t>
  </si>
  <si>
    <t>Nová Paka - Valdov, č. p. 11</t>
  </si>
  <si>
    <t>Nová Paka - Valdov, č. p. 12</t>
  </si>
  <si>
    <t>Nová Paka - Valdov, č. p. 14</t>
  </si>
  <si>
    <t>Nová Paka - Valdov, č. p. 15</t>
  </si>
  <si>
    <t>Nová Paka - Valdov, č. p. 16</t>
  </si>
  <si>
    <t>Nová Paka - Valdov, č. p. 18</t>
  </si>
  <si>
    <t>Nová Paka - Valdov, č. p. 19</t>
  </si>
  <si>
    <t>Nová Paka - Valdov, č. p. 20</t>
  </si>
  <si>
    <t>Nová Paka - Valdov, č. p. 21</t>
  </si>
  <si>
    <t>Nová Paka - Valdov, č. p. 22</t>
  </si>
  <si>
    <t>Nová Paka - Valdov, č. p. 23</t>
  </si>
  <si>
    <t>Nová Paka - Valdov, č. p. 24</t>
  </si>
  <si>
    <t>Nová Paka - Valdov, č. p. 25</t>
  </si>
  <si>
    <t>Nová Paka - Valdov, č. p. 26</t>
  </si>
  <si>
    <t>Nová Paka - Valdov, č. p. 27</t>
  </si>
  <si>
    <t>Nová Paka - Valdov, č. p. 28</t>
  </si>
  <si>
    <t>Nová Paka - Valdov, č. p. 29</t>
  </si>
  <si>
    <t>Nová Paka - Valdov, č. p. 30</t>
  </si>
  <si>
    <t>Nová Paka - Valdov, č. p. 31</t>
  </si>
  <si>
    <t>Nová Paka - Valdov, č. p. 32</t>
  </si>
  <si>
    <t>Nová Paka - Valdov, č. p. 33</t>
  </si>
  <si>
    <t>Nová Paka - Valdov, č. p. 34</t>
  </si>
  <si>
    <t>Nová Paka - Valdov, č. p. 35</t>
  </si>
  <si>
    <t>Nová Paka - Valdov, č. p. 36</t>
  </si>
  <si>
    <t>Nová Paka - Valdov, č. p. 37</t>
  </si>
  <si>
    <t>Nová Paka - Valdov, č. p. 38</t>
  </si>
  <si>
    <t>Nová Paka - Valdov, č. p. 39</t>
  </si>
  <si>
    <t>Nová Paka - Valdov, č. p. 40</t>
  </si>
  <si>
    <t>Nová Paka - Valdov, č. p. 41</t>
  </si>
  <si>
    <t>Nová Paka - Valdov, č. p. 42</t>
  </si>
  <si>
    <t>Nová Paka - Valdov, č. p. 43</t>
  </si>
  <si>
    <t>Nová Paka - Valdov, č. p. 44</t>
  </si>
  <si>
    <t>Nová Paka - Valdov, č. p. 49</t>
  </si>
  <si>
    <t>Nová Paka - Valdov, č. p. 50</t>
  </si>
  <si>
    <t>Nová Paka - Valdov, č. p. 51</t>
  </si>
  <si>
    <t>Nová Paka - Valdov, č. p. 52</t>
  </si>
  <si>
    <t>Nová Paka - Valdov, č. p. 53</t>
  </si>
  <si>
    <t>Nová Paka - Valdov, č. p. 54</t>
  </si>
  <si>
    <t>Nová Paka - Valdov, č. p. 55</t>
  </si>
  <si>
    <t>Nová Paka - Valdov, č. p. 56</t>
  </si>
  <si>
    <t>Nová Paka - Valdov, č. p. 57</t>
  </si>
  <si>
    <t>Nová Paka - Valdov, č. p. 58</t>
  </si>
  <si>
    <t>Nová Paka - Valdov, č. p. 61</t>
  </si>
  <si>
    <t>Nová Paka - Valdov, č. p. 63</t>
  </si>
  <si>
    <t>Nová Paka - Valdov, č. p. 64</t>
  </si>
  <si>
    <t>Nová Paka - Valdov, č. p. 65</t>
  </si>
  <si>
    <t>Nová Paka - Valdov, č. p. 66</t>
  </si>
  <si>
    <t>Nová Paka - Valdov, č. p. 67</t>
  </si>
  <si>
    <t>Nová Paka - Valdov, č. p. 68</t>
  </si>
  <si>
    <t>Nová Paka - Valdov, č. p. 69</t>
  </si>
  <si>
    <t>Nová Paka - Valdov, č. p. 70</t>
  </si>
  <si>
    <t>Nová Paka - Valdov, č. p. 71</t>
  </si>
  <si>
    <t>Nová Paka - Valdov, č. p. 72</t>
  </si>
  <si>
    <t>Nová Paka - Valdov, č. p. 73</t>
  </si>
  <si>
    <t>Nová Paka - Valdov, č. p. 74</t>
  </si>
  <si>
    <t>Nová Paka - Valdov, č. p. 75</t>
  </si>
  <si>
    <t>Nová Paka - Valdov, č. p. 76</t>
  </si>
  <si>
    <t>Nová Paka - Valdov, č. p. 77</t>
  </si>
  <si>
    <t>Nová Paka - Valdov, č. p. 80</t>
  </si>
  <si>
    <t>Nová Paka - Valdov, č. ev. 49</t>
  </si>
  <si>
    <t>Nová Paka - Valdov, č. ev. 100</t>
  </si>
  <si>
    <t>Nová Paka - Valdov, č. ev. 101</t>
  </si>
  <si>
    <t>Nová Paka - Valdov, č. p. 81</t>
  </si>
  <si>
    <t>Nová Paka - Valdov, č. ev. 102</t>
  </si>
  <si>
    <t>Šárovcova Lhota, č. p. 1</t>
  </si>
  <si>
    <t>Šárovcova Lhota, č. p. 2</t>
  </si>
  <si>
    <t>Šárovcova Lhota, č. p. 3</t>
  </si>
  <si>
    <t>Šárovcova Lhota, č. p. 4</t>
  </si>
  <si>
    <t>Šárovcova Lhota, č. p. 5</t>
  </si>
  <si>
    <t>Šárovcova Lhota, č. p. 6</t>
  </si>
  <si>
    <t>Šárovcova Lhota, č. p. 7</t>
  </si>
  <si>
    <t>Šárovcova Lhota, č. p. 8</t>
  </si>
  <si>
    <t>Šárovcova Lhota, č. p. 9</t>
  </si>
  <si>
    <t>Šárovcova Lhota, č. p. 12</t>
  </si>
  <si>
    <t>Šárovcova Lhota, č. p. 15</t>
  </si>
  <si>
    <t>Šárovcova Lhota, č. p. 16</t>
  </si>
  <si>
    <t>Šárovcova Lhota, č. p. 17</t>
  </si>
  <si>
    <t>Šárovcova Lhota, č. p. 18</t>
  </si>
  <si>
    <t>Šárovcova Lhota, č. p. 19</t>
  </si>
  <si>
    <t>Šárovcova Lhota, č. p. 20</t>
  </si>
  <si>
    <t>Šárovcova Lhota, č. p. 21</t>
  </si>
  <si>
    <t>Šárovcova Lhota, č. p. 23</t>
  </si>
  <si>
    <t>Šárovcova Lhota, č. p. 24</t>
  </si>
  <si>
    <t>Šárovcova Lhota, č. p. 25</t>
  </si>
  <si>
    <t>Šárovcova Lhota, č. p. 26</t>
  </si>
  <si>
    <t>Šárovcova Lhota, č. p. 27</t>
  </si>
  <si>
    <t>Šárovcova Lhota, č. p. 28</t>
  </si>
  <si>
    <t>Šárovcova Lhota, č. p. 29</t>
  </si>
  <si>
    <t>Šárovcova Lhota, č. p. 31</t>
  </si>
  <si>
    <t>Šárovcova Lhota, č. p. 32</t>
  </si>
  <si>
    <t>Šárovcova Lhota, č. p. 33</t>
  </si>
  <si>
    <t>Šárovcova Lhota, č. p. 34</t>
  </si>
  <si>
    <t>Šárovcova Lhota, č. p. 35</t>
  </si>
  <si>
    <t>Šárovcova Lhota, č. p. 36</t>
  </si>
  <si>
    <t>Šárovcova Lhota, č. p. 37</t>
  </si>
  <si>
    <t>Šárovcova Lhota, č. p. 38</t>
  </si>
  <si>
    <t>Šárovcova Lhota, č. p. 39</t>
  </si>
  <si>
    <t>Šárovcova Lhota, č. p. 40</t>
  </si>
  <si>
    <t>Šárovcova Lhota, č. p. 41</t>
  </si>
  <si>
    <t>Šárovcova Lhota, č. p. 42</t>
  </si>
  <si>
    <t>Šárovcova Lhota, č. p. 43</t>
  </si>
  <si>
    <t>Šárovcova Lhota, č. p. 44</t>
  </si>
  <si>
    <t>Šárovcova Lhota, č. p. 45</t>
  </si>
  <si>
    <t>Šárovcova Lhota, č. p. 46</t>
  </si>
  <si>
    <t>Šárovcova Lhota, č. p. 47</t>
  </si>
  <si>
    <t>Šárovcova Lhota, č. p. 48</t>
  </si>
  <si>
    <t>Šárovcova Lhota, č. p. 49</t>
  </si>
  <si>
    <t>Šárovcova Lhota, č. p. 50</t>
  </si>
  <si>
    <t>Šárovcova Lhota, č. p. 53</t>
  </si>
  <si>
    <t>Šárovcova Lhota, č. p. 54</t>
  </si>
  <si>
    <t>Šárovcova Lhota, č. p. 56</t>
  </si>
  <si>
    <t>Šárovcova Lhota, č. p. 57</t>
  </si>
  <si>
    <t>Šárovcova Lhota, č. p. 58</t>
  </si>
  <si>
    <t>Šárovcova Lhota, č. p. 59</t>
  </si>
  <si>
    <t>Šárovcova Lhota, č. p. 61</t>
  </si>
  <si>
    <t>Šárovcova Lhota, č. p. 62</t>
  </si>
  <si>
    <t>Šárovcova Lhota, č. p. 63</t>
  </si>
  <si>
    <t>Šárovcova Lhota, č. p. 64</t>
  </si>
  <si>
    <t>Šárovcova Lhota, č. p. 65</t>
  </si>
  <si>
    <t>Šárovcova Lhota, č. p. 66</t>
  </si>
  <si>
    <t>Šárovcova Lhota, č. p. 67</t>
  </si>
  <si>
    <t>Šárovcova Lhota, č. p. 68</t>
  </si>
  <si>
    <t>Šárovcova Lhota, č. p. 69</t>
  </si>
  <si>
    <t>Šárovcova Lhota, č. p. 70</t>
  </si>
  <si>
    <t>Šárovcova Lhota, č. p. 71</t>
  </si>
  <si>
    <t>Šárovcova Lhota, č. p. 72</t>
  </si>
  <si>
    <t>Šárovcova Lhota, č. p. 73</t>
  </si>
  <si>
    <t>Šárovcova Lhota, č. p. 74</t>
  </si>
  <si>
    <t>Šárovcova Lhota, č. p. 75</t>
  </si>
  <si>
    <t>Šárovcova Lhota, č. p. 76</t>
  </si>
  <si>
    <t>Šárovcova Lhota, č. p. 77</t>
  </si>
  <si>
    <t>Šárovcova Lhota, č. p. 78</t>
  </si>
  <si>
    <t>Šárovcova Lhota, č. p. 79</t>
  </si>
  <si>
    <t>Šárovcova Lhota, č. p. 80</t>
  </si>
  <si>
    <t>Šárovcova Lhota, č. p. 81</t>
  </si>
  <si>
    <t>Šárovcova Lhota, č. p. 82</t>
  </si>
  <si>
    <t>Šárovcova Lhota, č. p. 83</t>
  </si>
  <si>
    <t>Šárovcova Lhota, č. p. 84</t>
  </si>
  <si>
    <t>Šárovcova Lhota, č. p. 85</t>
  </si>
  <si>
    <t>Šárovcova Lhota, č. p. 86</t>
  </si>
  <si>
    <t>Šárovcova Lhota, č. p. 87</t>
  </si>
  <si>
    <t>Šárovcova Lhota, č. ev. 9</t>
  </si>
  <si>
    <t>Šárovcova Lhota, č. p. 88</t>
  </si>
  <si>
    <t>Šárovcova Lhota, č. p. 89</t>
  </si>
  <si>
    <t>Šárovcova Lhota, č. p. 93</t>
  </si>
  <si>
    <t>Šárovcova Lhota, č. p. 92</t>
  </si>
  <si>
    <t>Šárovcova Lhota, č. p. 90</t>
  </si>
  <si>
    <t>Šárovcova Lhota, č. p. 94</t>
  </si>
  <si>
    <t>Šárovcova Lhota, č. p. 100</t>
  </si>
  <si>
    <t>Šárovcova Lhota, č. p. 101</t>
  </si>
  <si>
    <t>Šárovcova Lhota, č. p. 91</t>
  </si>
  <si>
    <t>Šárovcova Lhota, č. p. 96</t>
  </si>
  <si>
    <t>Šárovcova Lhota, č. p. 97</t>
  </si>
  <si>
    <t>Šárovcova Lhota, č. p. 95</t>
  </si>
  <si>
    <t>Šárovcova Lhota, č. p. 98</t>
  </si>
  <si>
    <t>Šárovcova Lhota - Tikov, č. p. 1</t>
  </si>
  <si>
    <t>Šárovcova Lhota - Tikov, č. p. 2</t>
  </si>
  <si>
    <t>Šárovcova Lhota - Tikov, č. p. 3</t>
  </si>
  <si>
    <t>Šárovcova Lhota - Tikov, č. p. 4</t>
  </si>
  <si>
    <t>Šárovcova Lhota - Tikov, č. p. 5</t>
  </si>
  <si>
    <t>Šárovcova Lhota - Tikov, č. p. 6</t>
  </si>
  <si>
    <t>Šárovcova Lhota - Tikov, č. p. 7</t>
  </si>
  <si>
    <t>Šárovcova Lhota - Tikov, č. p. 8</t>
  </si>
  <si>
    <t>Šárovcova Lhota - Tikov, č. p. 9</t>
  </si>
  <si>
    <t>Šárovcova Lhota - Tikov, č. p. 10</t>
  </si>
  <si>
    <t>Šárovcova Lhota - Bertoldka, č. p. 2</t>
  </si>
  <si>
    <t>Šárovcova Lhota - Bertoldka, č. p. 3</t>
  </si>
  <si>
    <t>Šárovcova Lhota - Bertoldka, č. p. 4</t>
  </si>
  <si>
    <t>Šárovcova Lhota - Bertoldka, č. p. 5</t>
  </si>
  <si>
    <t>Šárovcova Lhota - Tikov, č. p. 11</t>
  </si>
  <si>
    <t>Šárovcova Lhota - Tikov, č. p. 13</t>
  </si>
  <si>
    <t>Šárovcova Lhota - Tikov, č. p. 12</t>
  </si>
  <si>
    <t>Šárovcova Lhota - Bertoldka, č. p. 1</t>
  </si>
  <si>
    <t>Šárovcova Lhota - Bertoldka, č. p. 6</t>
  </si>
  <si>
    <t>Pecka - Bukovina u Pecky, č. p. 1</t>
  </si>
  <si>
    <t>Pecka - Bukovina u Pecky, č. p. 2</t>
  </si>
  <si>
    <t>Pecka - Bukovina u Pecky, č. p. 3</t>
  </si>
  <si>
    <t>Pecka - Bukovina u Pecky, č. p. 4</t>
  </si>
  <si>
    <t>Pecka - Bukovina u Pecky, č. p. 5</t>
  </si>
  <si>
    <t>Pecka - Bukovina u Pecky, č. p. 7</t>
  </si>
  <si>
    <t>Pecka - Bukovina u Pecky, č. p. 8</t>
  </si>
  <si>
    <t>Pecka - Bukovina u Pecky, č. p. 9</t>
  </si>
  <si>
    <t>Pecka - Bukovina u Pecky, č. p. 10</t>
  </si>
  <si>
    <t>Pecka - Bukovina u Pecky, č. p. 12</t>
  </si>
  <si>
    <t>Pecka - Bukovina u Pecky, č. p. 13</t>
  </si>
  <si>
    <t>Pecka - Bukovina u Pecky, č. p. 14</t>
  </si>
  <si>
    <t>Pecka - Bukovina u Pecky, č. p. 15</t>
  </si>
  <si>
    <t>Pecka - Bukovina u Pecky, č. p. 16</t>
  </si>
  <si>
    <t>Pecka - Bukovina u Pecky, č. p. 19</t>
  </si>
  <si>
    <t>Pecka - Bukovina u Pecky, č. p. 20</t>
  </si>
  <si>
    <t>Pecka - Bukovina u Pecky, č. p. 22</t>
  </si>
  <si>
    <t>Pecka - Bukovina u Pecky, č. p. 23</t>
  </si>
  <si>
    <t>Pecka - Bukovina u Pecky, č. p. 24</t>
  </si>
  <si>
    <t>Pecka - Bukovina u Pecky, č. p. 25</t>
  </si>
  <si>
    <t>Pecka - Bukovina u Pecky, č. p. 26</t>
  </si>
  <si>
    <t>Pecka - Bukovina u Pecky, č. p. 27</t>
  </si>
  <si>
    <t>Pecka - Bukovina u Pecky, č. p. 28</t>
  </si>
  <si>
    <t>Pecka - Bukovina u Pecky, č. p. 29</t>
  </si>
  <si>
    <t>Pecka - Bukovina u Pecky, č. p. 30</t>
  </si>
  <si>
    <t>Pecka - Bukovina u Pecky, č. p. 31</t>
  </si>
  <si>
    <t>Pecka - Bukovina u Pecky, č. p. 32</t>
  </si>
  <si>
    <t>Pecka - Bukovina u Pecky, č. p. 33</t>
  </si>
  <si>
    <t>Pecka - Bukovina u Pecky, č. p. 34</t>
  </si>
  <si>
    <t>Pecka - Bukovina u Pecky, č. p. 36</t>
  </si>
  <si>
    <t>Pecka - Bukovina u Pecky, č. p. 37</t>
  </si>
  <si>
    <t>Pecka - Bukovina u Pecky, č. p. 38</t>
  </si>
  <si>
    <t>Pecka - Bukovina u Pecky, č. p. 39</t>
  </si>
  <si>
    <t>Pecka - Bukovina u Pecky, č. p. 41</t>
  </si>
  <si>
    <t>Pecka - Bukovina u Pecky, č. p. 44</t>
  </si>
  <si>
    <t>Pecka - Bukovina u Pecky, č. p. 47</t>
  </si>
  <si>
    <t>Pecka - Bukovina u Pecky, č. p. 48</t>
  </si>
  <si>
    <t>Pecka - Bukovina u Pecky, č. p. 49</t>
  </si>
  <si>
    <t>Pecka - Bukovina u Pecky, č. p. 52</t>
  </si>
  <si>
    <t>Pecka - Bukovina u Pecky, č. p. 53</t>
  </si>
  <si>
    <t>Pecka - Bukovina u Pecky, č. p. 54</t>
  </si>
  <si>
    <t>Pecka - Bukovina u Pecky, č. p. 35</t>
  </si>
  <si>
    <t>Pecka - Bukovina u Pecky, č. p. 45</t>
  </si>
  <si>
    <t>Pecka - Bukovina u Pecky, č. p. 21</t>
  </si>
  <si>
    <t>Pecka - Bukovina u Pecky, č. p. 40</t>
  </si>
  <si>
    <t>Pecka - Bukovina u Pecky, č. p. 43</t>
  </si>
  <si>
    <t>Sběř - Hrobičany, č. p. 1</t>
  </si>
  <si>
    <t>Sběř - Hrobičany, č. p. 2</t>
  </si>
  <si>
    <t>Sběř - Hrobičany, č. p. 3</t>
  </si>
  <si>
    <t>Sběř - Hrobičany, č. p. 4</t>
  </si>
  <si>
    <t>Sběř - Hrobičany, č. p. 6</t>
  </si>
  <si>
    <t>Sběř - Hrobičany, č. p. 7</t>
  </si>
  <si>
    <t>Sběř - Hrobičany, č. p. 8</t>
  </si>
  <si>
    <t>Sběř - Hrobičany, č. p. 9</t>
  </si>
  <si>
    <t>Sběř - Hrobičany, č. p. 10</t>
  </si>
  <si>
    <t>Sběř - Hrobičany, č. p. 11</t>
  </si>
  <si>
    <t>Sběř - Hrobičany, č. p. 12</t>
  </si>
  <si>
    <t>Sběř - Hrobičany, č. p. 13</t>
  </si>
  <si>
    <t>Sběř - Hrobičany, č. p. 14</t>
  </si>
  <si>
    <t>Sběř - Hrobičany, č. p. 15</t>
  </si>
  <si>
    <t>Sběř - Hrobičany, č. p. 16</t>
  </si>
  <si>
    <t>Sběř - Hrobičany, č. p. 17</t>
  </si>
  <si>
    <t>Sběř - Hrobičany, č. p. 18</t>
  </si>
  <si>
    <t>Sběř - Hrobičany, č. p. 19</t>
  </si>
  <si>
    <t>Sběř - Hrobičany, č. p. 20</t>
  </si>
  <si>
    <t>Sběř - Hrobičany, č. p. 21</t>
  </si>
  <si>
    <t>Sběř - Hrobičany, č. p. 22</t>
  </si>
  <si>
    <t>Sběř - Hrobičany, č. p. 24</t>
  </si>
  <si>
    <t>Sběř - Hrobičany, č. p. 25</t>
  </si>
  <si>
    <t>Sběř - Hrobičany, č. p. 27</t>
  </si>
  <si>
    <t>Sběř - Hrobičany, č. p. 28</t>
  </si>
  <si>
    <t>Sběř - Hrobičany, č. p. 29</t>
  </si>
  <si>
    <t>Sběř - Hrobičany, č. p. 30</t>
  </si>
  <si>
    <t>Sběř - Hrobičany, č. p. 32</t>
  </si>
  <si>
    <t>Sběř - Hrobičany, č. p. 33</t>
  </si>
  <si>
    <t>Sběř - Hrobičany, č. p. 34</t>
  </si>
  <si>
    <t>Sběř - Hrobičany, č. p. 35</t>
  </si>
  <si>
    <t>Sběř - Hrobičany, č. p. 36</t>
  </si>
  <si>
    <t>Sběř - Hrobičany, č. p. 37</t>
  </si>
  <si>
    <t>Sběř - Hrobičany, č. p. 38</t>
  </si>
  <si>
    <t>Sběř - Hrobičany, č. p. 40</t>
  </si>
  <si>
    <t>Sběř - Hrobičany, č. p. 41</t>
  </si>
  <si>
    <t>Sběř - Hrobičany, č. p. 42</t>
  </si>
  <si>
    <t>Sběř - Hrobičany, č. p. 43</t>
  </si>
  <si>
    <t>Sběř - Hrobičany, č. p. 44</t>
  </si>
  <si>
    <t>Sběř - Hrobičany, č. p. 45</t>
  </si>
  <si>
    <t>Sběř - Hrobičany, č. p. 46</t>
  </si>
  <si>
    <t>Sběř - Hrobičany, č. p. 48</t>
  </si>
  <si>
    <t>Sběř - Hrobičany, č. p. 49</t>
  </si>
  <si>
    <t>Sběř - Hrobičany, č. p. 51</t>
  </si>
  <si>
    <t>Sběř - Hrobičany, č. p. 52</t>
  </si>
  <si>
    <t>Sběř - Hrobičany, č. p. 53</t>
  </si>
  <si>
    <t>Sběř - Hrobičany, č. p. 54</t>
  </si>
  <si>
    <t>Sběř - Hrobičany, č. p. 55</t>
  </si>
  <si>
    <t>Sběř - Hrobičany, č. p. 56</t>
  </si>
  <si>
    <t>Sběř - Hrobičany, č. p. 57</t>
  </si>
  <si>
    <t>Sběř - Hrobičany, č. p. 58</t>
  </si>
  <si>
    <t>Sběř - Hrobičany, č. p. 59</t>
  </si>
  <si>
    <t>Sběř - Hrobičany, č. p. 60</t>
  </si>
  <si>
    <t>Sběř - Hrobičany, č. p. 61</t>
  </si>
  <si>
    <t>Sběř - Hrobičany, č. p. 62</t>
  </si>
  <si>
    <t>Sběř - Hrobičany, č. p. 64</t>
  </si>
  <si>
    <t>Sběř - Hrobičany, č. p. 65</t>
  </si>
  <si>
    <t>Sběř - Hrobičany, č. p. 67</t>
  </si>
  <si>
    <t>Sběř - Hrobičany, č. p. 68</t>
  </si>
  <si>
    <t>Sběř - Hrobičany, č. p. 69</t>
  </si>
  <si>
    <t>Sběř - Hrobičany, č. p. 70</t>
  </si>
  <si>
    <t>Sběř - Hrobičany, č. p. 71</t>
  </si>
  <si>
    <t>Sběř - Hrobičany, č. p. 72</t>
  </si>
  <si>
    <t>Sběř - Hrobičany, č. p. 73</t>
  </si>
  <si>
    <t>Sběř - Hrobičany, č. p. 74</t>
  </si>
  <si>
    <t>Sběř - Velešice, č. p. 1</t>
  </si>
  <si>
    <t>Sběř - Velešice, č. p. 2</t>
  </si>
  <si>
    <t>Sběř - Velešice, č. p. 4</t>
  </si>
  <si>
    <t>Sběř - Velešice, č. p. 5</t>
  </si>
  <si>
    <t>Sběř - Velešice, č. p. 6</t>
  </si>
  <si>
    <t>Sběř - Velešice, č. p. 7</t>
  </si>
  <si>
    <t>Sběř - Velešice, č. p. 9</t>
  </si>
  <si>
    <t>Sběř - Velešice, č. p. 11</t>
  </si>
  <si>
    <t>Sběř - Velešice, č. p. 12</t>
  </si>
  <si>
    <t>Sběř - Velešice, č. p. 16</t>
  </si>
  <si>
    <t>Sběř - Velešice, č. p. 20</t>
  </si>
  <si>
    <t>Sběř - Velešice, č. p. 21</t>
  </si>
  <si>
    <t>Sběř - Velešice, č. p. 23</t>
  </si>
  <si>
    <t>Sběř - Velešice, č. p. 24</t>
  </si>
  <si>
    <t>Sběř - Velešice, č. p. 25</t>
  </si>
  <si>
    <t>Sběř - Velešice, č. p. 26</t>
  </si>
  <si>
    <t>Sběř - Velešice, č. p. 27</t>
  </si>
  <si>
    <t>Sběř - Velešice, č. p. 28</t>
  </si>
  <si>
    <t>Sběř - Velešice, č. p. 30</t>
  </si>
  <si>
    <t>Sběř - Velešice, č. p. 10</t>
  </si>
  <si>
    <t>Kunětice, č. p. 1</t>
  </si>
  <si>
    <t>Kunětice, č. p. 2</t>
  </si>
  <si>
    <t>Kunětice, č. p. 3</t>
  </si>
  <si>
    <t>Kunětice, č. p. 4</t>
  </si>
  <si>
    <t>Kunětice, č. p. 5</t>
  </si>
  <si>
    <t>Kunětice, č. p. 6</t>
  </si>
  <si>
    <t>Kunětice, č. p. 8</t>
  </si>
  <si>
    <t>Kunětice, č. p. 9</t>
  </si>
  <si>
    <t>Kunětice, č. p. 10</t>
  </si>
  <si>
    <t>Kunětice, č. p. 11</t>
  </si>
  <si>
    <t>Kunětice, č. p. 12</t>
  </si>
  <si>
    <t>Kunětice, č. p. 13</t>
  </si>
  <si>
    <t>Kunětice, č. p. 14</t>
  </si>
  <si>
    <t>Kunětice, č. p. 15</t>
  </si>
  <si>
    <t>Kunětice, č. p. 16</t>
  </si>
  <si>
    <t>Kunětice, č. p. 17</t>
  </si>
  <si>
    <t>Kunětice, č. p. 18</t>
  </si>
  <si>
    <t>Kunětice, č. p. 19</t>
  </si>
  <si>
    <t>Kunětice, č. p. 20</t>
  </si>
  <si>
    <t>Kunětice, č. p. 21</t>
  </si>
  <si>
    <t>Kunětice, č. p. 22</t>
  </si>
  <si>
    <t>Kunětice, č. p. 23</t>
  </si>
  <si>
    <t>Kunětice, č. p. 25</t>
  </si>
  <si>
    <t>Kunětice, č. p. 26</t>
  </si>
  <si>
    <t>Kunětice, č. p. 27</t>
  </si>
  <si>
    <t>Kunětice, č. p. 28</t>
  </si>
  <si>
    <t>Kunětice, č. p. 29</t>
  </si>
  <si>
    <t>Kunětice, č. p. 30</t>
  </si>
  <si>
    <t>Kunětice, č. p. 31</t>
  </si>
  <si>
    <t>Kunětice, č. p. 32</t>
  </si>
  <si>
    <t>Kunětice, č. p. 33</t>
  </si>
  <si>
    <t>Kunětice, č. p. 34</t>
  </si>
  <si>
    <t>Kunětice, č. p. 35</t>
  </si>
  <si>
    <t>Kunětice, č. p. 36</t>
  </si>
  <si>
    <t>Kunětice, č. p. 37</t>
  </si>
  <si>
    <t>Kunětice, č. p. 39</t>
  </si>
  <si>
    <t>Kunětice, č. p. 42</t>
  </si>
  <si>
    <t>Kunětice, č. p. 43</t>
  </si>
  <si>
    <t>Kunětice, č. p. 44</t>
  </si>
  <si>
    <t>Kunětice, č. p. 45</t>
  </si>
  <si>
    <t>Kunětice, č. p. 46</t>
  </si>
  <si>
    <t>Kunětice, č. p. 47</t>
  </si>
  <si>
    <t>Kunětice, č. p. 48</t>
  </si>
  <si>
    <t>Kunětice, č. p. 49</t>
  </si>
  <si>
    <t>Kunětice, č. p. 50</t>
  </si>
  <si>
    <t>Kunětice, č. p. 52</t>
  </si>
  <si>
    <t>Kunětice, č. p. 53</t>
  </si>
  <si>
    <t>Kunětice, č. p. 54</t>
  </si>
  <si>
    <t>Kunětice, č. p. 55</t>
  </si>
  <si>
    <t>Kunětice, č. p. 56</t>
  </si>
  <si>
    <t>Kunětice, č. p. 57</t>
  </si>
  <si>
    <t>Kunětice, č. p. 58</t>
  </si>
  <si>
    <t>Kunětice, č. p. 59</t>
  </si>
  <si>
    <t>Kunětice, č. p. 60</t>
  </si>
  <si>
    <t>Kunětice, č. p. 61</t>
  </si>
  <si>
    <t>Kunětice, č. p. 62</t>
  </si>
  <si>
    <t>Kunětice, č. p. 63</t>
  </si>
  <si>
    <t>Kunětice, č. p. 64</t>
  </si>
  <si>
    <t>Kunětice, č. p. 65</t>
  </si>
  <si>
    <t>Kunětice, č. p. 68</t>
  </si>
  <si>
    <t>Kunětice, č. p. 69</t>
  </si>
  <si>
    <t>Kunětice, č. p. 70</t>
  </si>
  <si>
    <t>Kunětice, č. p. 71</t>
  </si>
  <si>
    <t>Kunětice, č. p. 72</t>
  </si>
  <si>
    <t>Kunětice, č. p. 73</t>
  </si>
  <si>
    <t>Kunětice, č. p. 74</t>
  </si>
  <si>
    <t>Kunětice, č. p. 75</t>
  </si>
  <si>
    <t>Kunětice, č. p. 76</t>
  </si>
  <si>
    <t>Kunětice, č. p. 77</t>
  </si>
  <si>
    <t>Kunětice, č. p. 78</t>
  </si>
  <si>
    <t>Kunětice, č. p. 79</t>
  </si>
  <si>
    <t>Kunětice, č. p. 80</t>
  </si>
  <si>
    <t>Kunětice, č. p. 81</t>
  </si>
  <si>
    <t>Kunětice, č. p. 82</t>
  </si>
  <si>
    <t>Kunětice, č. p. 83</t>
  </si>
  <si>
    <t>Kunětice, č. p. 84</t>
  </si>
  <si>
    <t>Kunětice, č. p. 85</t>
  </si>
  <si>
    <t>Kunětice, č. p. 86</t>
  </si>
  <si>
    <t>Kunětice, č. p. 87</t>
  </si>
  <si>
    <t>Kunětice, č. p. 88</t>
  </si>
  <si>
    <t>Kunětice, č. p. 89</t>
  </si>
  <si>
    <t>Kunětice, č. p. 90</t>
  </si>
  <si>
    <t>Kunětice, č. p. 91</t>
  </si>
  <si>
    <t>Kunětice, č. p. 92</t>
  </si>
  <si>
    <t>Kunětice, č. p. 93</t>
  </si>
  <si>
    <t>Kunětice, č. p. 94</t>
  </si>
  <si>
    <t>Kunětice, č. p. 95</t>
  </si>
  <si>
    <t>Kunětice, č. p. 96</t>
  </si>
  <si>
    <t>Kunětice, č. p. 97</t>
  </si>
  <si>
    <t>Kunětice, č. p. 98</t>
  </si>
  <si>
    <t>Kunětice, č. p. 99</t>
  </si>
  <si>
    <t>Kunětice, č. p. 100</t>
  </si>
  <si>
    <t>Kunětice, č. p. 101</t>
  </si>
  <si>
    <t>Kunětice, č. p. 102</t>
  </si>
  <si>
    <t>Kunětice, č. p. 103</t>
  </si>
  <si>
    <t>Kunětice, č. p. 104</t>
  </si>
  <si>
    <t>Kunětice, č. p. 105</t>
  </si>
  <si>
    <t>Kunětice, č. p. 106</t>
  </si>
  <si>
    <t>Kunětice, č. p. 107</t>
  </si>
  <si>
    <t>Kunětice, č. p. 108</t>
  </si>
  <si>
    <t>Kunětice, č. p. 109</t>
  </si>
  <si>
    <t>Kunětice, č. p. 110</t>
  </si>
  <si>
    <t>Kunětice, č. p. 111</t>
  </si>
  <si>
    <t>Kunětice, č. p. 112</t>
  </si>
  <si>
    <t>Kunětice, č. p. 113</t>
  </si>
  <si>
    <t>Kunětice, č. p. 114</t>
  </si>
  <si>
    <t>Kunětice, č. p. 115</t>
  </si>
  <si>
    <t>Kunětice, č. p. 116</t>
  </si>
  <si>
    <t>Kunětice, č. p. 117</t>
  </si>
  <si>
    <t>Kunětice, č. p. 118</t>
  </si>
  <si>
    <t>Kunětice, č. p. 119</t>
  </si>
  <si>
    <t>Kunětice, č. p. 120</t>
  </si>
  <si>
    <t>Kunětice, č. p. 121</t>
  </si>
  <si>
    <t>Kunětice, č. p. 122</t>
  </si>
  <si>
    <t>Kunětice, č. p. 123</t>
  </si>
  <si>
    <t>Kunětice, č. p. 124</t>
  </si>
  <si>
    <t>Kunětice, č. p. 125</t>
  </si>
  <si>
    <t>Kunětice, č. p. 126</t>
  </si>
  <si>
    <t>Kunětice, č. p. 129</t>
  </si>
  <si>
    <t>Kunětice, č. p. 136</t>
  </si>
  <si>
    <t>Kunětice, č. p. 138</t>
  </si>
  <si>
    <t>Kunětice, č. p. 139</t>
  </si>
  <si>
    <t>Kunětice, č. p. 140</t>
  </si>
  <si>
    <t>Kunětice, č. p. 146</t>
  </si>
  <si>
    <t>Kunětice, č. p. 151</t>
  </si>
  <si>
    <t>Kunětice, č. p. 153</t>
  </si>
  <si>
    <t>Kunětice, č. ev. 141</t>
  </si>
  <si>
    <t>Kunětice, č. p. 147</t>
  </si>
  <si>
    <t>Kunětice, č. ev. 21</t>
  </si>
  <si>
    <t>Kunětice, č. ev. 51</t>
  </si>
  <si>
    <t>Kunětice, č. ev. 52</t>
  </si>
  <si>
    <t>Kunětice, č. ev. 53</t>
  </si>
  <si>
    <t>Kunětice, č. ev. 54</t>
  </si>
  <si>
    <t>Kunětice, č. ev. 55</t>
  </si>
  <si>
    <t>Kunětice, č. ev. 56</t>
  </si>
  <si>
    <t>Kunětice, č. ev. 57</t>
  </si>
  <si>
    <t>Kunětice, č. ev. 61</t>
  </si>
  <si>
    <t>Kunětice, č. ev. 63</t>
  </si>
  <si>
    <t>Kunětice, č. ev. 64</t>
  </si>
  <si>
    <t>Kunětice, č. ev. 65</t>
  </si>
  <si>
    <t>Kunětice, č. ev. 68</t>
  </si>
  <si>
    <t>Kunětice, č. ev. 69</t>
  </si>
  <si>
    <t>Kunětice, č. ev. 70</t>
  </si>
  <si>
    <t>Kunětice, č. ev. 71</t>
  </si>
  <si>
    <t>Kunětice, č. ev. 72</t>
  </si>
  <si>
    <t>Kunětice, č. ev. 73</t>
  </si>
  <si>
    <t>Kunětice, č. ev. 74</t>
  </si>
  <si>
    <t>Kunětice, č. ev. 75</t>
  </si>
  <si>
    <t>Kunětice, č. ev. 76</t>
  </si>
  <si>
    <t>Kunětice, č. ev. 77</t>
  </si>
  <si>
    <t>Kunětice, č. ev. 78</t>
  </si>
  <si>
    <t>Kunětice, č. ev. 79</t>
  </si>
  <si>
    <t>Kunětice, č. ev. 80</t>
  </si>
  <si>
    <t>Kunětice, č. ev. 81</t>
  </si>
  <si>
    <t>Kunětice, č. ev. 82</t>
  </si>
  <si>
    <t>Kunětice, č. ev. 83</t>
  </si>
  <si>
    <t>Kunětice, č. ev. 84</t>
  </si>
  <si>
    <t>Kunětice, č. ev. 85</t>
  </si>
  <si>
    <t>Kunětice, č. ev. 86</t>
  </si>
  <si>
    <t>Kunětice, č. ev. 87</t>
  </si>
  <si>
    <t>Kunětice, č. ev. 88</t>
  </si>
  <si>
    <t>Kunětice, č. ev. 89</t>
  </si>
  <si>
    <t>Kunětice, č. ev. 90</t>
  </si>
  <si>
    <t>Kunětice, č. ev. 91</t>
  </si>
  <si>
    <t>Kunětice, č. ev. 92</t>
  </si>
  <si>
    <t>Kunětice, č. ev. 93</t>
  </si>
  <si>
    <t>Kunětice, č. ev. 94</t>
  </si>
  <si>
    <t>Kunětice, č. ev. 95</t>
  </si>
  <si>
    <t>Kunětice, č. ev. 96</t>
  </si>
  <si>
    <t>Kunětice, č. ev. 97</t>
  </si>
  <si>
    <t>Kunětice, č. ev. 98</t>
  </si>
  <si>
    <t>Kunětice, č. ev. 99</t>
  </si>
  <si>
    <t>Kunětice, č. ev. 100</t>
  </si>
  <si>
    <t>Kunětice, č. ev. 102</t>
  </si>
  <si>
    <t>Kunětice, č. ev. 103</t>
  </si>
  <si>
    <t>Kunětice, č. ev. 104</t>
  </si>
  <si>
    <t>Kunětice, č. ev. 105</t>
  </si>
  <si>
    <t>Kunětice, č. ev. 106</t>
  </si>
  <si>
    <t>Kunětice, č. ev. 107</t>
  </si>
  <si>
    <t>Kunětice, č. ev. 108</t>
  </si>
  <si>
    <t>Kunětice, č. ev. 109</t>
  </si>
  <si>
    <t>Kunětice, č. ev. 110</t>
  </si>
  <si>
    <t>Kunětice, č. ev. 111</t>
  </si>
  <si>
    <t>Kunětice, č. ev. 112</t>
  </si>
  <si>
    <t>Kunětice, č. ev. 113</t>
  </si>
  <si>
    <t>Kunětice, č. ev. 114</t>
  </si>
  <si>
    <t>Kunětice, č. ev. 115</t>
  </si>
  <si>
    <t>Kunětice, č. ev. 116</t>
  </si>
  <si>
    <t>Kunětice, č. ev. 117</t>
  </si>
  <si>
    <t>Kunětice, č. ev. 118</t>
  </si>
  <si>
    <t>Kunětice, č. ev. 119</t>
  </si>
  <si>
    <t>Kunětice, č. ev. 120</t>
  </si>
  <si>
    <t>Kunětice, č. ev. 121</t>
  </si>
  <si>
    <t>Kunětice, č. ev. 123</t>
  </si>
  <si>
    <t>Kunětice, č. ev. 124</t>
  </si>
  <si>
    <t>Kunětice, č. ev. 125</t>
  </si>
  <si>
    <t>Kunětice, č. ev. 126</t>
  </si>
  <si>
    <t>Kunětice, č. ev. 129</t>
  </si>
  <si>
    <t>Kunětice, č. ev. 134</t>
  </si>
  <si>
    <t>Kunětice, č. ev. 136</t>
  </si>
  <si>
    <t>Kunětice, č. ev. 138</t>
  </si>
  <si>
    <t>Kunětice, č. ev. 139</t>
  </si>
  <si>
    <t>Kunětice, č. ev. 140</t>
  </si>
  <si>
    <t>Kunětice, č. ev. 147</t>
  </si>
  <si>
    <t>Kunětice, č. ev. 154</t>
  </si>
  <si>
    <t>Kunětice, č. ev. 155</t>
  </si>
  <si>
    <t>Kunětice, č. ev. 1</t>
  </si>
  <si>
    <t>Kunětice, č. ev. 2</t>
  </si>
  <si>
    <t>Kunětice, č. ev. 3</t>
  </si>
  <si>
    <t>Kunětice, č. ev. 8</t>
  </si>
  <si>
    <t>Kunětice, č. ev. 10</t>
  </si>
  <si>
    <t>Kunětice, č. ev. 11</t>
  </si>
  <si>
    <t>Kunětice, č. ev. 12</t>
  </si>
  <si>
    <t>Kunětice, č. ev. 13</t>
  </si>
  <si>
    <t>Kunětice, č. ev. 14</t>
  </si>
  <si>
    <t>Kunětice, č. ev. 18</t>
  </si>
  <si>
    <t>Kunětice, č. ev. 19</t>
  </si>
  <si>
    <t>Kunětice, č. ev. 20</t>
  </si>
  <si>
    <t>Kunětice, č. ev. 22</t>
  </si>
  <si>
    <t>Kunětice, č. ev. 26</t>
  </si>
  <si>
    <t>Kunětice, č. ev. 27</t>
  </si>
  <si>
    <t>Kunětice, č. ev. 28</t>
  </si>
  <si>
    <t>Kunětice, č. ev. 29</t>
  </si>
  <si>
    <t>Kunětice, č. ev. 30</t>
  </si>
  <si>
    <t>Kunětice, č. ev. 31</t>
  </si>
  <si>
    <t>Kunětice, č. ev. 32</t>
  </si>
  <si>
    <t>Kunětice, č. ev. 35</t>
  </si>
  <si>
    <t>Kunětice, č. ev. 36</t>
  </si>
  <si>
    <t>Kunětice, č. ev. 37</t>
  </si>
  <si>
    <t>Kunětice, č. ev. 38</t>
  </si>
  <si>
    <t>Kunětice, č. ev. 39</t>
  </si>
  <si>
    <t>Kunětice, č. ev. 41</t>
  </si>
  <si>
    <t>Kunětice, č. ev. 42</t>
  </si>
  <si>
    <t>Kunětice, č. ev. 44</t>
  </si>
  <si>
    <t>Kunětice, č. ev. 45</t>
  </si>
  <si>
    <t>Kunětice, č. ev. 46</t>
  </si>
  <si>
    <t>Kunětice, č. ev. 48</t>
  </si>
  <si>
    <t>Kunětice, č. ev. 49</t>
  </si>
  <si>
    <t>Kunětice, č. ev. 50</t>
  </si>
  <si>
    <t>Kunětice, č. ev. 146</t>
  </si>
  <si>
    <t>Kunětice, č. ev. 148</t>
  </si>
  <si>
    <t>Kunětice, č. ev. 151</t>
  </si>
  <si>
    <t>Kunětice, č. ev. 153</t>
  </si>
  <si>
    <t>Kunětice, č. ev. 156</t>
  </si>
  <si>
    <t>Kunětice, č. ev. 157</t>
  </si>
  <si>
    <t>Kunětice, č. ev. 158</t>
  </si>
  <si>
    <t>Kunětice, č. ev. 166</t>
  </si>
  <si>
    <t>Kunětice, č. ev. 159</t>
  </si>
  <si>
    <t>Kunětice, č. ev. 160</t>
  </si>
  <si>
    <t>Kunětice, č. ev. 161</t>
  </si>
  <si>
    <t>Kunětice, č. ev. 162</t>
  </si>
  <si>
    <t>Kunětice, č. ev. 163</t>
  </si>
  <si>
    <t>Kunětice, č. ev. 164</t>
  </si>
  <si>
    <t>Kunětice, č. ev. 165</t>
  </si>
  <si>
    <t>Kunětice, č. ev. 168</t>
  </si>
  <si>
    <t>Kunětice, č. p. 127</t>
  </si>
  <si>
    <t>Kunětice, č. p. 128</t>
  </si>
  <si>
    <t>Kunětice, č. p. 130</t>
  </si>
  <si>
    <t>Kunětice, č. p. 131</t>
  </si>
  <si>
    <t>Kunětice, č. p. 133</t>
  </si>
  <si>
    <t>Kunětice, č. p. 132</t>
  </si>
  <si>
    <t>Kunětice, č. ev. 171</t>
  </si>
  <si>
    <t>Kunětice, č. p. 134</t>
  </si>
  <si>
    <t>Kunětice, č. p. 135</t>
  </si>
  <si>
    <t>Staré Smrkovice, č. p. 1</t>
  </si>
  <si>
    <t>Staré Smrkovice, č. p. 2</t>
  </si>
  <si>
    <t>Staré Smrkovice, č. p. 3</t>
  </si>
  <si>
    <t>Staré Smrkovice, č. p. 4</t>
  </si>
  <si>
    <t>Staré Smrkovice, č. p. 5</t>
  </si>
  <si>
    <t>Staré Smrkovice, č. p. 6</t>
  </si>
  <si>
    <t>Staré Smrkovice, č. p. 7</t>
  </si>
  <si>
    <t>Staré Smrkovice, č. p. 8</t>
  </si>
  <si>
    <t>Staré Smrkovice, č. p. 9</t>
  </si>
  <si>
    <t>Staré Smrkovice, č. p. 10</t>
  </si>
  <si>
    <t>Staré Smrkovice, č. p. 11</t>
  </si>
  <si>
    <t>Staré Smrkovice, č. p. 12</t>
  </si>
  <si>
    <t>Staré Smrkovice, č. p. 13</t>
  </si>
  <si>
    <t>Staré Smrkovice, č. p. 14</t>
  </si>
  <si>
    <t>Staré Smrkovice, č. p. 15</t>
  </si>
  <si>
    <t>Staré Smrkovice, č. p. 16</t>
  </si>
  <si>
    <t>Staré Smrkovice, č. p. 17</t>
  </si>
  <si>
    <t>Staré Smrkovice, č. p. 18</t>
  </si>
  <si>
    <t>Staré Smrkovice, č. p. 19</t>
  </si>
  <si>
    <t>Staré Smrkovice, č. p. 20</t>
  </si>
  <si>
    <t>Staré Smrkovice, č. p. 21</t>
  </si>
  <si>
    <t>Staré Smrkovice, č. p. 22</t>
  </si>
  <si>
    <t>Staré Smrkovice, č. p. 23</t>
  </si>
  <si>
    <t>Staré Smrkovice, č. p. 24</t>
  </si>
  <si>
    <t>Staré Smrkovice, č. p. 25</t>
  </si>
  <si>
    <t>Staré Smrkovice, č. p. 26</t>
  </si>
  <si>
    <t>Staré Smrkovice, č. p. 27</t>
  </si>
  <si>
    <t>Staré Smrkovice, č. p. 28</t>
  </si>
  <si>
    <t>Staré Smrkovice, č. p. 29</t>
  </si>
  <si>
    <t>Staré Smrkovice, č. p. 30</t>
  </si>
  <si>
    <t>Staré Smrkovice, č. p. 31</t>
  </si>
  <si>
    <t>Staré Smrkovice, č. p. 32</t>
  </si>
  <si>
    <t>Staré Smrkovice, č. p. 33</t>
  </si>
  <si>
    <t>Staré Smrkovice, č. p. 34</t>
  </si>
  <si>
    <t>Staré Smrkovice, č. p. 35</t>
  </si>
  <si>
    <t>Staré Smrkovice, č. p. 37</t>
  </si>
  <si>
    <t>Staré Smrkovice, č. p. 38</t>
  </si>
  <si>
    <t>Staré Smrkovice, č. p. 39</t>
  </si>
  <si>
    <t>Staré Smrkovice, č. p. 40</t>
  </si>
  <si>
    <t>Staré Smrkovice, č. p. 41</t>
  </si>
  <si>
    <t>Staré Smrkovice, č. p. 42</t>
  </si>
  <si>
    <t>Staré Smrkovice, č. p. 43</t>
  </si>
  <si>
    <t>Staré Smrkovice, č. p. 44</t>
  </si>
  <si>
    <t>Staré Smrkovice, č. p. 45</t>
  </si>
  <si>
    <t>Staré Smrkovice, č. p. 46</t>
  </si>
  <si>
    <t>Staré Smrkovice, č. p. 47</t>
  </si>
  <si>
    <t>Staré Smrkovice, č. p. 48</t>
  </si>
  <si>
    <t>Staré Smrkovice, č. p. 49</t>
  </si>
  <si>
    <t>Staré Smrkovice, č. p. 50</t>
  </si>
  <si>
    <t>Staré Smrkovice, č. p. 51</t>
  </si>
  <si>
    <t>Staré Smrkovice, č. p. 52</t>
  </si>
  <si>
    <t>Staré Smrkovice, č. p. 53</t>
  </si>
  <si>
    <t>Staré Smrkovice, č. p. 54</t>
  </si>
  <si>
    <t>Staré Smrkovice, č. p. 55</t>
  </si>
  <si>
    <t>Staré Smrkovice, č. p. 56</t>
  </si>
  <si>
    <t>Staré Smrkovice, č. p. 57</t>
  </si>
  <si>
    <t>Staré Smrkovice, č. p. 58</t>
  </si>
  <si>
    <t>Staré Smrkovice, č. p. 59</t>
  </si>
  <si>
    <t>Staré Smrkovice, č. p. 60</t>
  </si>
  <si>
    <t>Staré Smrkovice, č. p. 61</t>
  </si>
  <si>
    <t>Staré Smrkovice, č. p. 64</t>
  </si>
  <si>
    <t>Staré Smrkovice, č. p. 65</t>
  </si>
  <si>
    <t>Staré Smrkovice, č. p. 66</t>
  </si>
  <si>
    <t>Staré Smrkovice, č. p. 67</t>
  </si>
  <si>
    <t>Staré Smrkovice, č. p. 68</t>
  </si>
  <si>
    <t>Staré Smrkovice, č. p. 69</t>
  </si>
  <si>
    <t>Staré Smrkovice, č. p. 70</t>
  </si>
  <si>
    <t>Staré Smrkovice, č. p. 71</t>
  </si>
  <si>
    <t>Staré Smrkovice, č. p. 72</t>
  </si>
  <si>
    <t>Staré Smrkovice, č. p. 73</t>
  </si>
  <si>
    <t>Staré Smrkovice, č. p. 74</t>
  </si>
  <si>
    <t>Staré Smrkovice, č. p. 75</t>
  </si>
  <si>
    <t>Staré Smrkovice, č. p. 76</t>
  </si>
  <si>
    <t>Staré Smrkovice, č. p. 77</t>
  </si>
  <si>
    <t>Staré Smrkovice, č. p. 79</t>
  </si>
  <si>
    <t>Staré Smrkovice, č. p. 80</t>
  </si>
  <si>
    <t>Staré Smrkovice, č. p. 83</t>
  </si>
  <si>
    <t>Staré Smrkovice, č. p. 84</t>
  </si>
  <si>
    <t>Staré Smrkovice, č. p. 85</t>
  </si>
  <si>
    <t>Staré Smrkovice, č. p. 86</t>
  </si>
  <si>
    <t>Staré Smrkovice, č. p. 87</t>
  </si>
  <si>
    <t>Staré Smrkovice, č. p. 88</t>
  </si>
  <si>
    <t>Staré Smrkovice, č. p. 89</t>
  </si>
  <si>
    <t>Staré Smrkovice, č. p. 90</t>
  </si>
  <si>
    <t>Staré Smrkovice, č. p. 91</t>
  </si>
  <si>
    <t>Staré Smrkovice, č. p. 92</t>
  </si>
  <si>
    <t>Staré Smrkovice, č. p. 93</t>
  </si>
  <si>
    <t>Staré Smrkovice, č. p. 94</t>
  </si>
  <si>
    <t>Staré Smrkovice, č. p. 95</t>
  </si>
  <si>
    <t>Staré Smrkovice, č. p. 96</t>
  </si>
  <si>
    <t>Staré Smrkovice, č. p. 97</t>
  </si>
  <si>
    <t>Staré Smrkovice, č. p. 98</t>
  </si>
  <si>
    <t>Staré Smrkovice, č. p. 99</t>
  </si>
  <si>
    <t>Staré Smrkovice, č. p. 101</t>
  </si>
  <si>
    <t>Staré Smrkovice, č. p. 102</t>
  </si>
  <si>
    <t>Staré Smrkovice, č. p. 103</t>
  </si>
  <si>
    <t>Staré Smrkovice, č. p. 104</t>
  </si>
  <si>
    <t>Staré Smrkovice, č. p. 106</t>
  </si>
  <si>
    <t>Staré Smrkovice, č. p. 107</t>
  </si>
  <si>
    <t>Staré Smrkovice, č. p. 108</t>
  </si>
  <si>
    <t>Staré Smrkovice, č. p. 109</t>
  </si>
  <si>
    <t>Staré Smrkovice, č. p. 112</t>
  </si>
  <si>
    <t>Staré Smrkovice, č. p. 113</t>
  </si>
  <si>
    <t>Staré Smrkovice, č. p. 114</t>
  </si>
  <si>
    <t>Staré Smrkovice, č. p. 115</t>
  </si>
  <si>
    <t>Staré Smrkovice, č. p. 116</t>
  </si>
  <si>
    <t>Staré Smrkovice, č. p. 117</t>
  </si>
  <si>
    <t>Staré Smrkovice, č. p. 118</t>
  </si>
  <si>
    <t>Staré Smrkovice, č. p. 119</t>
  </si>
  <si>
    <t>Staré Smrkovice, č. p. 121</t>
  </si>
  <si>
    <t>Staré Smrkovice, č. p. 122</t>
  </si>
  <si>
    <t>Staré Smrkovice, č. p. 123</t>
  </si>
  <si>
    <t>Staré Smrkovice, č. p. 124</t>
  </si>
  <si>
    <t>Staré Smrkovice, č. p. 125</t>
  </si>
  <si>
    <t>Staré Smrkovice, č. p. 126</t>
  </si>
  <si>
    <t>Staré Smrkovice, č. p. 127</t>
  </si>
  <si>
    <t>Staré Smrkovice, č. p. 128</t>
  </si>
  <si>
    <t>Staré Smrkovice, č. p. 129</t>
  </si>
  <si>
    <t>Staré Smrkovice, č. p. 131</t>
  </si>
  <si>
    <t>Staré Smrkovice, č. p. 133</t>
  </si>
  <si>
    <t>Staré Smrkovice, č. p. 134</t>
  </si>
  <si>
    <t>Staré Smrkovice, č. p. 136</t>
  </si>
  <si>
    <t>Staré Smrkovice, č. p. 137</t>
  </si>
  <si>
    <t>Staré Smrkovice, č. p. 140</t>
  </si>
  <si>
    <t>Staré Smrkovice, č. p. 141</t>
  </si>
  <si>
    <t>Staré Smrkovice, č. p. 142</t>
  </si>
  <si>
    <t>Staré Smrkovice, č. p. 143</t>
  </si>
  <si>
    <t>Staré Smrkovice, č. p. 144</t>
  </si>
  <si>
    <t>Staré Smrkovice, č. p. 145</t>
  </si>
  <si>
    <t>Staré Smrkovice, č. p. 146</t>
  </si>
  <si>
    <t>Staré Smrkovice, č. ev. 1</t>
  </si>
  <si>
    <t>Staré Smrkovice, č. p. 147</t>
  </si>
  <si>
    <t>Puchlovice, č. p. 2</t>
  </si>
  <si>
    <t>Puchlovice, č. p. 4</t>
  </si>
  <si>
    <t>Puchlovice, č. p. 5</t>
  </si>
  <si>
    <t>Puchlovice, č. p. 6</t>
  </si>
  <si>
    <t>Puchlovice, č. p. 7</t>
  </si>
  <si>
    <t>Puchlovice, č. p. 8</t>
  </si>
  <si>
    <t>Puchlovice, č. p. 9</t>
  </si>
  <si>
    <t>Puchlovice, č. p. 10</t>
  </si>
  <si>
    <t>Puchlovice, č. p. 11</t>
  </si>
  <si>
    <t>Puchlovice, č. p. 12</t>
  </si>
  <si>
    <t>Puchlovice, č. p. 13</t>
  </si>
  <si>
    <t>Puchlovice, č. p. 14</t>
  </si>
  <si>
    <t>Puchlovice, č. p. 15</t>
  </si>
  <si>
    <t>Puchlovice, č. p. 17</t>
  </si>
  <si>
    <t>Puchlovice, č. p. 19</t>
  </si>
  <si>
    <t>Puchlovice, č. p. 20</t>
  </si>
  <si>
    <t>Puchlovice, č. p. 21</t>
  </si>
  <si>
    <t>Puchlovice, č. p. 23</t>
  </si>
  <si>
    <t>Puchlovice, č. p. 24</t>
  </si>
  <si>
    <t>Puchlovice, č. p. 25</t>
  </si>
  <si>
    <t>Puchlovice, č. p. 26</t>
  </si>
  <si>
    <t>Puchlovice, č. p. 27</t>
  </si>
  <si>
    <t>Puchlovice, č. p. 28</t>
  </si>
  <si>
    <t>Puchlovice, č. p. 29</t>
  </si>
  <si>
    <t>Puchlovice, č. p. 30</t>
  </si>
  <si>
    <t>Puchlovice, č. p. 31</t>
  </si>
  <si>
    <t>Puchlovice, č. p. 32</t>
  </si>
  <si>
    <t>Puchlovice, č. p. 33</t>
  </si>
  <si>
    <t>Puchlovice, č. p. 34</t>
  </si>
  <si>
    <t>Puchlovice, č. p. 35</t>
  </si>
  <si>
    <t>Puchlovice, č. p. 36</t>
  </si>
  <si>
    <t>Puchlovice, č. p. 37</t>
  </si>
  <si>
    <t>Puchlovice, č. p. 39</t>
  </si>
  <si>
    <t>Puchlovice, č. p. 40</t>
  </si>
  <si>
    <t>Puchlovice, č. p. 41</t>
  </si>
  <si>
    <t>Puchlovice, č. p. 42</t>
  </si>
  <si>
    <t>Puchlovice, č. p. 43</t>
  </si>
  <si>
    <t>Puchlovice, č. p. 44</t>
  </si>
  <si>
    <t>Puchlovice, č. p. 45</t>
  </si>
  <si>
    <t>Puchlovice, č. p. 46</t>
  </si>
  <si>
    <t>Puchlovice, č. p. 47</t>
  </si>
  <si>
    <t>Puchlovice, č. p. 48</t>
  </si>
  <si>
    <t>Puchlovice, č. p. 50</t>
  </si>
  <si>
    <t>Puchlovice, č. p. 51</t>
  </si>
  <si>
    <t>Puchlovice, č. p. 52</t>
  </si>
  <si>
    <t>Puchlovice, č. p. 53</t>
  </si>
  <si>
    <t>Puchlovice, č. p. 54</t>
  </si>
  <si>
    <t>Puchlovice, č. p. 55</t>
  </si>
  <si>
    <t>Puchlovice, č. ev. 22</t>
  </si>
  <si>
    <t>Puchlovice, č. p. 16</t>
  </si>
  <si>
    <t>Puchlovice, č. p. 1</t>
  </si>
  <si>
    <t>Puchlovice, č. p. 22</t>
  </si>
  <si>
    <t>Puchlovice, č. p. 18</t>
  </si>
  <si>
    <t>Puchlovice, č. p. 56</t>
  </si>
  <si>
    <t>Puchlovice, č. p. 57</t>
  </si>
  <si>
    <t>Třebnouševes - Ostrov, č. p. 1</t>
  </si>
  <si>
    <t>Třebnouševes - Ostrov, č. p. 2</t>
  </si>
  <si>
    <t>Třebnouševes - Ostrov, č. p. 3</t>
  </si>
  <si>
    <t>Třebnouševes - Ostrov, č. p. 4</t>
  </si>
  <si>
    <t>Třebnouševes - Ostrov, č. p. 5</t>
  </si>
  <si>
    <t>Třebnouševes - Ostrov, č. p. 6</t>
  </si>
  <si>
    <t>Třebnouševes - Ostrov, č. p. 7</t>
  </si>
  <si>
    <t>Třebnouševes - Ostrov, č. p. 10</t>
  </si>
  <si>
    <t>Třebnouševes - Ostrov, č. p. 11</t>
  </si>
  <si>
    <t>Třebnouševes - Ostrov, č. p. 12</t>
  </si>
  <si>
    <t>Třebnouševes - Ostrov, č. p. 14</t>
  </si>
  <si>
    <t>Třebnouševes - Ostrov, č. p. 15</t>
  </si>
  <si>
    <t>Třebnouševes - Ostrov, č. p. 16</t>
  </si>
  <si>
    <t>Třebnouševes - Ostrov, č. p. 17</t>
  </si>
  <si>
    <t>Třebnouševes - Ostrov, č. p. 18</t>
  </si>
  <si>
    <t>Třebnouševes - Ostrov, č. p. 19</t>
  </si>
  <si>
    <t>Třebnouševes - Ostrov, č. p. 20</t>
  </si>
  <si>
    <t>Třebnouševes - Ostrov, č. p. 21</t>
  </si>
  <si>
    <t>Třebnouševes - Ostrov, č. p. 22</t>
  </si>
  <si>
    <t>Třebnouševes - Ostrov, č. p. 23</t>
  </si>
  <si>
    <t>Třebnouševes - Ostrov, č. p. 24</t>
  </si>
  <si>
    <t>Třebnouševes, č. p. 1</t>
  </si>
  <si>
    <t>Třebnouševes, č. p. 2</t>
  </si>
  <si>
    <t>Třebnouševes, č. p. 3</t>
  </si>
  <si>
    <t>Třebnouševes, č. p. 4</t>
  </si>
  <si>
    <t>Třebnouševes, č. p. 5</t>
  </si>
  <si>
    <t>Třebnouševes, č. p. 6</t>
  </si>
  <si>
    <t>Třebnouševes, č. p. 7</t>
  </si>
  <si>
    <t>Třebnouševes, č. p. 8</t>
  </si>
  <si>
    <t>Třebnouševes, č. p. 9</t>
  </si>
  <si>
    <t>Třebnouševes, č. p. 10</t>
  </si>
  <si>
    <t>Třebnouševes, č. p. 11</t>
  </si>
  <si>
    <t>Třebnouševes, č. p. 12</t>
  </si>
  <si>
    <t>Třebnouševes, č. p. 13</t>
  </si>
  <si>
    <t>Třebnouševes, č. p. 14</t>
  </si>
  <si>
    <t>Třebnouševes, č. p. 15</t>
  </si>
  <si>
    <t>Třebnouševes, č. p. 16</t>
  </si>
  <si>
    <t>Třebnouševes, č. p. 18</t>
  </si>
  <si>
    <t>Třebnouševes, č. p. 19</t>
  </si>
  <si>
    <t>Třebnouševes, č. p. 20</t>
  </si>
  <si>
    <t>Třebnouševes, č. p. 21</t>
  </si>
  <si>
    <t>Třebnouševes, č. p. 22</t>
  </si>
  <si>
    <t>Třebnouševes, č. p. 23</t>
  </si>
  <si>
    <t>Třebnouševes, č. p. 24</t>
  </si>
  <si>
    <t>Třebnouševes, č. p. 25</t>
  </si>
  <si>
    <t>Třebnouševes, č. p. 26</t>
  </si>
  <si>
    <t>Třebnouševes, č. p. 27</t>
  </si>
  <si>
    <t>Třebnouševes, č. p. 28</t>
  </si>
  <si>
    <t>Třebnouševes, č. p. 29</t>
  </si>
  <si>
    <t>Třebnouševes, č. p. 30</t>
  </si>
  <si>
    <t>Třebnouševes, č. p. 31</t>
  </si>
  <si>
    <t>Třebnouševes, č. p. 32</t>
  </si>
  <si>
    <t>Třebnouševes, č. p. 33</t>
  </si>
  <si>
    <t>Třebnouševes, č. p. 34</t>
  </si>
  <si>
    <t>Třebnouševes, č. p. 35</t>
  </si>
  <si>
    <t>Třebnouševes, č. p. 36</t>
  </si>
  <si>
    <t>Třebnouševes, č. p. 37</t>
  </si>
  <si>
    <t>Třebnouševes, č. p. 38</t>
  </si>
  <si>
    <t>Třebnouševes, č. p. 39</t>
  </si>
  <si>
    <t>Třebnouševes, č. p. 40</t>
  </si>
  <si>
    <t>Třebnouševes, č. p. 41</t>
  </si>
  <si>
    <t>Třebnouševes, č. p. 42</t>
  </si>
  <si>
    <t>Třebnouševes, č. p. 43</t>
  </si>
  <si>
    <t>Třebnouševes, č. p. 44</t>
  </si>
  <si>
    <t>Třebnouševes, č. p. 45</t>
  </si>
  <si>
    <t>Třebnouševes, č. p. 46</t>
  </si>
  <si>
    <t>Třebnouševes, č. p. 47</t>
  </si>
  <si>
    <t>Třebnouševes, č. p. 48</t>
  </si>
  <si>
    <t>Třebnouševes, č. p. 49</t>
  </si>
  <si>
    <t>Třebnouševes, č. p. 50</t>
  </si>
  <si>
    <t>Třebnouševes, č. p. 51</t>
  </si>
  <si>
    <t>Třebnouševes, č. p. 52</t>
  </si>
  <si>
    <t>Třebnouševes, č. p. 53</t>
  </si>
  <si>
    <t>Třebnouševes, č. p. 54</t>
  </si>
  <si>
    <t>Třebnouševes, č. p. 55</t>
  </si>
  <si>
    <t>Třebnouševes, č. p. 56</t>
  </si>
  <si>
    <t>Třebnouševes, č. p. 57</t>
  </si>
  <si>
    <t>Třebnouševes, č. p. 58</t>
  </si>
  <si>
    <t>Třebnouševes, č. p. 59</t>
  </si>
  <si>
    <t>Třebnouševes, č. p. 60</t>
  </si>
  <si>
    <t>Třebnouševes, č. p. 61</t>
  </si>
  <si>
    <t>Třebnouševes, č. p. 62</t>
  </si>
  <si>
    <t>Třebnouševes, č. p. 63</t>
  </si>
  <si>
    <t>Třebnouševes, č. p. 64</t>
  </si>
  <si>
    <t>Třebnouševes, č. p. 65</t>
  </si>
  <si>
    <t>Třebnouševes, č. p. 66</t>
  </si>
  <si>
    <t>Třebnouševes, č. p. 67</t>
  </si>
  <si>
    <t>Třebnouševes, č. p. 68</t>
  </si>
  <si>
    <t>Třebnouševes, č. p. 69</t>
  </si>
  <si>
    <t>Třebnouševes, č. p. 70</t>
  </si>
  <si>
    <t>Třebnouševes, č. p. 71</t>
  </si>
  <si>
    <t>Třebnouševes, č. p. 72</t>
  </si>
  <si>
    <t>Třebnouševes, č. p. 73</t>
  </si>
  <si>
    <t>Třebnouševes, č. p. 74</t>
  </si>
  <si>
    <t>Třebnouševes, č. p. 75</t>
  </si>
  <si>
    <t>Třebnouševes, č. p. 76</t>
  </si>
  <si>
    <t>Třebnouševes, č. p. 77</t>
  </si>
  <si>
    <t>Třebnouševes, č. p. 78</t>
  </si>
  <si>
    <t>Třebnouševes, č. p. 79</t>
  </si>
  <si>
    <t>Třebnouševes, č. p. 80</t>
  </si>
  <si>
    <t>Třebnouševes, č. p. 81</t>
  </si>
  <si>
    <t>Třebnouševes, č. p. 82</t>
  </si>
  <si>
    <t>Třebnouševes, č. p. 83</t>
  </si>
  <si>
    <t>Třebnouševes, č. p. 84</t>
  </si>
  <si>
    <t>Třebnouševes, č. p. 85</t>
  </si>
  <si>
    <t>Třebnouševes, č. p. 86</t>
  </si>
  <si>
    <t>Třebnouševes, č. p. 87</t>
  </si>
  <si>
    <t>Třebnouševes, č. p. 88</t>
  </si>
  <si>
    <t>Třebnouševes, č. p. 89</t>
  </si>
  <si>
    <t>Třebnouševes, č. p. 90</t>
  </si>
  <si>
    <t>Třebnouševes, č. p. 91</t>
  </si>
  <si>
    <t>Třebnouševes, č. p. 92</t>
  </si>
  <si>
    <t>Třebnouševes - Vinice, č. p. 1</t>
  </si>
  <si>
    <t>Třebnouševes - Vinice, č. p. 2</t>
  </si>
  <si>
    <t>Třebnouševes - Vinice, č. p. 3</t>
  </si>
  <si>
    <t>Třebnouševes - Vinice, č. p. 4</t>
  </si>
  <si>
    <t>Třebnouševes - Vinice, č. p. 5</t>
  </si>
  <si>
    <t>Třebnouševes - Vinice, č. p. 6</t>
  </si>
  <si>
    <t>Třebnouševes - Vinice, č. p. 7</t>
  </si>
  <si>
    <t>Třebnouševes - Vinice, č. p. 8</t>
  </si>
  <si>
    <t>Třebnouševes - Vinice, č. p. 9</t>
  </si>
  <si>
    <t>Třebnouševes - Vinice, č. p. 10</t>
  </si>
  <si>
    <t>Třebnouševes - Vinice, č. p. 11</t>
  </si>
  <si>
    <t>Třebnouševes - Vinice, č. p. 12</t>
  </si>
  <si>
    <t>Třebnouševes - Vinice, č. p. 13</t>
  </si>
  <si>
    <t>Třebnouševes - Vinice, č. p. 15</t>
  </si>
  <si>
    <t>Třebnouševes - Vinice, č. p. 16</t>
  </si>
  <si>
    <t>Třebnouševes - Vinice, č. p. 14</t>
  </si>
  <si>
    <t>Úhlejov - Chroustov, č. p. 1</t>
  </si>
  <si>
    <t>Úhlejov - Chroustov, č. p. 2</t>
  </si>
  <si>
    <t>Úhlejov - Chroustov, č. p. 3</t>
  </si>
  <si>
    <t>Úhlejov - Chroustov, č. p. 4</t>
  </si>
  <si>
    <t>Úhlejov - Chroustov, č. p. 5</t>
  </si>
  <si>
    <t>Úhlejov - Chroustov, č. p. 6</t>
  </si>
  <si>
    <t>Úhlejov - Chroustov, č. p. 7</t>
  </si>
  <si>
    <t>Úhlejov - Chroustov, č. p. 8</t>
  </si>
  <si>
    <t>Úhlejov - Chroustov, č. p. 9</t>
  </si>
  <si>
    <t>Úhlejov - Chroustov, č. p. 10</t>
  </si>
  <si>
    <t>Úhlejov - Chroustov, č. p. 11</t>
  </si>
  <si>
    <t>Úhlejov - Chroustov, č. p. 12</t>
  </si>
  <si>
    <t>Úhlejov - Chroustov, č. p. 13</t>
  </si>
  <si>
    <t>Úhlejov - Chroustov, č. p. 14</t>
  </si>
  <si>
    <t>Úhlejov - Chroustov, č. p. 15</t>
  </si>
  <si>
    <t>Úhlejov - Chroustov, č. p. 16</t>
  </si>
  <si>
    <t>Úhlejov - Chroustov, č. p. 17</t>
  </si>
  <si>
    <t>Úhlejov - Chroustov, č. p. 19</t>
  </si>
  <si>
    <t>Úhlejov - Chroustov, č. p. 20</t>
  </si>
  <si>
    <t>Úhlejov - Chroustov, č. p. 25</t>
  </si>
  <si>
    <t>Úhlejov - Chroustov, č. p. 26</t>
  </si>
  <si>
    <t>Úhlejov - Chroustov, č. p. 27</t>
  </si>
  <si>
    <t>Úhlejov - Chroustov, č. p. 28</t>
  </si>
  <si>
    <t>Úhlejov - Chroustov, č. p. 30</t>
  </si>
  <si>
    <t>Úhlejov - Chroustov, č. p. 31</t>
  </si>
  <si>
    <t>Úhlejov - Chroustov, č. p. 33</t>
  </si>
  <si>
    <t>Úhlejov - Chroustov, č. p. 34</t>
  </si>
  <si>
    <t>Úhlejov - Chroustov, č. p. 35</t>
  </si>
  <si>
    <t>Úhlejov - Chroustov, č. p. 36</t>
  </si>
  <si>
    <t>Úhlejov - Chroustov, č. p. 37</t>
  </si>
  <si>
    <t>Úhlejov - Chroustov, č. ev. 429</t>
  </si>
  <si>
    <t>Úhlejov - Chroustov, č. ev. 430</t>
  </si>
  <si>
    <t>Úhlejov - Chroustov, č. ev. 431</t>
  </si>
  <si>
    <t>Úhlejov - Chroustov, č. ev. 432</t>
  </si>
  <si>
    <t>Úhlejov - Chroustov, č. ev. 433</t>
  </si>
  <si>
    <t>Úhlejov - Chroustov, č. ev. 434</t>
  </si>
  <si>
    <t>Úhlejov - Chroustov, č. ev. 435</t>
  </si>
  <si>
    <t>Úhlejov - Chroustov, č. ev. 436</t>
  </si>
  <si>
    <t>Úhlejov - Chroustov, č. ev. 437</t>
  </si>
  <si>
    <t>Úhlejov - Chroustov, č. ev. 438</t>
  </si>
  <si>
    <t>Úhlejov - Chroustov, č. ev. 439</t>
  </si>
  <si>
    <t>Úhlejov - Chroustov, č. ev. 440</t>
  </si>
  <si>
    <t>Úhlejov - Chroustov, č. ev. 441</t>
  </si>
  <si>
    <t>Úhlejov - Chroustov, č. ev. 442</t>
  </si>
  <si>
    <t>Úhlejov - Chroustov, č. ev. 443</t>
  </si>
  <si>
    <t>Úhlejov - Chroustov, č. ev. 444</t>
  </si>
  <si>
    <t>Úhlejov - Chroustov, č. ev. 445</t>
  </si>
  <si>
    <t>Úhlejov - Chroustov, č. ev. 446</t>
  </si>
  <si>
    <t>Úhlejov - Chroustov, č. ev. 447</t>
  </si>
  <si>
    <t>Úhlejov - Chroustov, č. ev. 448</t>
  </si>
  <si>
    <t>Úhlejov - Chroustov, č. ev. 449</t>
  </si>
  <si>
    <t>Úhlejov - Chroustov, č. ev. 450</t>
  </si>
  <si>
    <t>Úhlejov - Chroustov, č. ev. 451</t>
  </si>
  <si>
    <t>Úhlejov - Chroustov, č. ev. 452</t>
  </si>
  <si>
    <t>Úhlejov - Chroustov, č. ev. 453</t>
  </si>
  <si>
    <t>Úhlejov - Chroustov, č. ev. 454</t>
  </si>
  <si>
    <t>Úhlejov - Chroustov, č. ev. 455</t>
  </si>
  <si>
    <t>Úhlejov - Chroustov, č. ev. 456</t>
  </si>
  <si>
    <t>Úhlejov - Chroustov, č. ev. 457</t>
  </si>
  <si>
    <t>Úhlejov - Chroustov, č. ev. 458</t>
  </si>
  <si>
    <t>Úhlejov - Chroustov, č. ev. 459</t>
  </si>
  <si>
    <t>Úhlejov - Chroustov, č. ev. 460</t>
  </si>
  <si>
    <t>Úhlejov - Chroustov, č. ev. 461</t>
  </si>
  <si>
    <t>Úhlejov - Chroustov, č. ev. 462</t>
  </si>
  <si>
    <t>Úhlejov - Chroustov, č. ev. 463</t>
  </si>
  <si>
    <t>Úhlejov - Chroustov, č. ev. 464</t>
  </si>
  <si>
    <t>Úhlejov - Chroustov, č. ev. 465</t>
  </si>
  <si>
    <t>Úhlejov - Chroustov, č. ev. 466</t>
  </si>
  <si>
    <t>Úhlejov - Chroustov, č. ev. 467</t>
  </si>
  <si>
    <t>Úhlejov - Chroustov, č. ev. 468</t>
  </si>
  <si>
    <t>Úhlejov - Chroustov, č. ev. 469</t>
  </si>
  <si>
    <t>Úhlejov - Chroustov, č. ev. 470</t>
  </si>
  <si>
    <t>Úhlejov - Chroustov, č. p. 29</t>
  </si>
  <si>
    <t>Úhlejov - Chroustov, č. ev. 28</t>
  </si>
  <si>
    <t>Úhlejov - Chroustov, č. ev. 423</t>
  </si>
  <si>
    <t>Úhlejov - Chroustov, č. ev. 424</t>
  </si>
  <si>
    <t>Úhlejov - Chroustov, č. p. 38</t>
  </si>
  <si>
    <t>Úhlejov - Chroustov, č. p. 39</t>
  </si>
  <si>
    <t>Úhlejov - Chroustov, č. ev. 471</t>
  </si>
  <si>
    <t>Úhlejov, č. p. 1</t>
  </si>
  <si>
    <t>Úhlejov, č. p. 2</t>
  </si>
  <si>
    <t>Úhlejov, č. p. 3</t>
  </si>
  <si>
    <t>Úhlejov, č. p. 4</t>
  </si>
  <si>
    <t>Úhlejov, č. p. 5</t>
  </si>
  <si>
    <t>Úhlejov, č. p. 6</t>
  </si>
  <si>
    <t>Úhlejov, č. p. 8</t>
  </si>
  <si>
    <t>Úhlejov, č. p. 20</t>
  </si>
  <si>
    <t>Úhlejov, č. p. 21</t>
  </si>
  <si>
    <t>Úhlejov, č. p. 22</t>
  </si>
  <si>
    <t>Úhlejov, č. p. 23</t>
  </si>
  <si>
    <t>Úhlejov, č. p. 24</t>
  </si>
  <si>
    <t>Úhlejov, č. p. 25</t>
  </si>
  <si>
    <t>Úhlejov, č. p. 26</t>
  </si>
  <si>
    <t>Úhlejov, č. p. 27</t>
  </si>
  <si>
    <t>Úhlejov, č. p. 28</t>
  </si>
  <si>
    <t>Úhlejov, č. p. 29</t>
  </si>
  <si>
    <t>Úhlejov, č. p. 30</t>
  </si>
  <si>
    <t>Úhlejov, č. p. 31</t>
  </si>
  <si>
    <t>Úhlejov, č. p. 32</t>
  </si>
  <si>
    <t>Úhlejov, č. p. 33</t>
  </si>
  <si>
    <t>Úhlejov, č. p. 35</t>
  </si>
  <si>
    <t>Úhlejov, č. p. 36</t>
  </si>
  <si>
    <t>Úhlejov, č. p. 37</t>
  </si>
  <si>
    <t>Úhlejov, č. p. 40</t>
  </si>
  <si>
    <t>Úhlejov, č. p. 43</t>
  </si>
  <si>
    <t>Úhlejov, č. p. 45</t>
  </si>
  <si>
    <t>Úhlejov, č. p. 46</t>
  </si>
  <si>
    <t>Úhlejov, č. p. 47</t>
  </si>
  <si>
    <t>Úhlejov, č. p. 48</t>
  </si>
  <si>
    <t>Úhlejov, č. p. 49</t>
  </si>
  <si>
    <t>Úhlejov, č. p. 50</t>
  </si>
  <si>
    <t>Úhlejov, č. p. 51</t>
  </si>
  <si>
    <t>Úhlejov, č. p. 53</t>
  </si>
  <si>
    <t>Úhlejov, č. p. 54</t>
  </si>
  <si>
    <t>Úhlejov, č. p. 55</t>
  </si>
  <si>
    <t>Úhlejov, č. p. 65</t>
  </si>
  <si>
    <t>Úhlejov, č. p. 60</t>
  </si>
  <si>
    <t>Úhlejov, č. p. 66</t>
  </si>
  <si>
    <t>Úhlejov, č. ev. 52</t>
  </si>
  <si>
    <t>Volanice, č. p. 1</t>
  </si>
  <si>
    <t>Volanice, č. p. 2</t>
  </si>
  <si>
    <t>Volanice, č. p. 3</t>
  </si>
  <si>
    <t>Volanice, č. p. 4</t>
  </si>
  <si>
    <t>Volanice, č. p. 6</t>
  </si>
  <si>
    <t>Volanice, č. p. 7</t>
  </si>
  <si>
    <t>Volanice, č. p. 8</t>
  </si>
  <si>
    <t>Volanice, č. p. 9</t>
  </si>
  <si>
    <t>Volanice, č. p. 10</t>
  </si>
  <si>
    <t>Volanice, č. p. 11</t>
  </si>
  <si>
    <t>Volanice, č. p. 12</t>
  </si>
  <si>
    <t>Volanice, č. p. 14</t>
  </si>
  <si>
    <t>Volanice, č. p. 15</t>
  </si>
  <si>
    <t>Volanice, č. p. 16</t>
  </si>
  <si>
    <t>Volanice, č. p. 17</t>
  </si>
  <si>
    <t>Volanice, č. p. 18</t>
  </si>
  <si>
    <t>Volanice, č. p. 19</t>
  </si>
  <si>
    <t>Volanice, č. p. 20</t>
  </si>
  <si>
    <t>Volanice, č. p. 21</t>
  </si>
  <si>
    <t>Volanice, č. p. 22</t>
  </si>
  <si>
    <t>Volanice, č. p. 23</t>
  </si>
  <si>
    <t>Volanice, č. p. 24</t>
  </si>
  <si>
    <t>Volanice, č. p. 25</t>
  </si>
  <si>
    <t>Volanice, č. p. 26</t>
  </si>
  <si>
    <t>Volanice, č. p. 27</t>
  </si>
  <si>
    <t>Volanice, č. p. 28</t>
  </si>
  <si>
    <t>Volanice, č. p. 29</t>
  </si>
  <si>
    <t>Volanice, č. p. 30</t>
  </si>
  <si>
    <t>Volanice, č. p. 31</t>
  </si>
  <si>
    <t>Volanice, č. p. 32</t>
  </si>
  <si>
    <t>Volanice, č. p. 33</t>
  </si>
  <si>
    <t>Volanice, č. p. 34</t>
  </si>
  <si>
    <t>Volanice, č. p. 35</t>
  </si>
  <si>
    <t>Volanice, č. p. 36</t>
  </si>
  <si>
    <t>Volanice, č. p. 37</t>
  </si>
  <si>
    <t>Volanice, č. p. 38</t>
  </si>
  <si>
    <t>Volanice, č. p. 39</t>
  </si>
  <si>
    <t>Volanice, č. p. 40</t>
  </si>
  <si>
    <t>Volanice, č. p. 41</t>
  </si>
  <si>
    <t>Volanice, č. p. 42</t>
  </si>
  <si>
    <t>Volanice, č. p. 43</t>
  </si>
  <si>
    <t>Volanice, č. p. 44</t>
  </si>
  <si>
    <t>Volanice, č. p. 45</t>
  </si>
  <si>
    <t>Volanice, č. p. 46</t>
  </si>
  <si>
    <t>Volanice, č. p. 48</t>
  </si>
  <si>
    <t>Volanice, č. p. 50</t>
  </si>
  <si>
    <t>Volanice, č. p. 51</t>
  </si>
  <si>
    <t>Volanice, č. p. 52</t>
  </si>
  <si>
    <t>Volanice, č. p. 53</t>
  </si>
  <si>
    <t>Volanice, č. p. 54</t>
  </si>
  <si>
    <t>Volanice, č. p. 55</t>
  </si>
  <si>
    <t>Volanice, č. p. 57</t>
  </si>
  <si>
    <t>Volanice, č. p. 58</t>
  </si>
  <si>
    <t>Volanice, č. p. 59</t>
  </si>
  <si>
    <t>Volanice, č. p. 60</t>
  </si>
  <si>
    <t>Volanice, č. p. 61</t>
  </si>
  <si>
    <t>Volanice, č. p. 62</t>
  </si>
  <si>
    <t>Volanice, č. p. 63</t>
  </si>
  <si>
    <t>Volanice, č. p. 64</t>
  </si>
  <si>
    <t>Volanice, č. p. 65</t>
  </si>
  <si>
    <t>Volanice, č. p. 66</t>
  </si>
  <si>
    <t>Volanice, č. p. 67</t>
  </si>
  <si>
    <t>Volanice, č. p. 68</t>
  </si>
  <si>
    <t>Volanice, č. p. 69</t>
  </si>
  <si>
    <t>Volanice, č. p. 70</t>
  </si>
  <si>
    <t>Volanice, č. p. 71</t>
  </si>
  <si>
    <t>Volanice, č. p. 72</t>
  </si>
  <si>
    <t>Volanice, č. p. 73</t>
  </si>
  <si>
    <t>Volanice, č. p. 74</t>
  </si>
  <si>
    <t>Volanice, č. p. 77</t>
  </si>
  <si>
    <t>Volanice, č. p. 78</t>
  </si>
  <si>
    <t>Volanice, č. p. 79</t>
  </si>
  <si>
    <t>Volanice, č. p. 80</t>
  </si>
  <si>
    <t>Volanice, č. p. 83</t>
  </si>
  <si>
    <t>Volanice, č. p. 84</t>
  </si>
  <si>
    <t>Volanice, č. p. 85</t>
  </si>
  <si>
    <t>Volanice, č. p. 86</t>
  </si>
  <si>
    <t>Volanice, č. p. 87</t>
  </si>
  <si>
    <t>Volanice, č. p. 88</t>
  </si>
  <si>
    <t>Volanice, č. p. 89</t>
  </si>
  <si>
    <t>Volanice, č. p. 90</t>
  </si>
  <si>
    <t>Volanice, č. p. 92</t>
  </si>
  <si>
    <t>Volanice, č. p. 93</t>
  </si>
  <si>
    <t>Volanice, č. p. 94</t>
  </si>
  <si>
    <t>Volanice, č. p. 95</t>
  </si>
  <si>
    <t>Volanice, č. p. 96</t>
  </si>
  <si>
    <t>Volanice, č. p. 97</t>
  </si>
  <si>
    <t>Volanice, č. p. 98</t>
  </si>
  <si>
    <t>Volanice, č. p. 99</t>
  </si>
  <si>
    <t>Volanice, č. p. 100</t>
  </si>
  <si>
    <t>Volanice, č. p. 101</t>
  </si>
  <si>
    <t>Volanice, č. p. 102</t>
  </si>
  <si>
    <t>Volanice, č. p. 103</t>
  </si>
  <si>
    <t>Volanice, č. p. 104</t>
  </si>
  <si>
    <t>Volanice, č. p. 105</t>
  </si>
  <si>
    <t>Volanice, č. p. 107</t>
  </si>
  <si>
    <t>Volanice, č. p. 108</t>
  </si>
  <si>
    <t>Volanice, č. p. 109</t>
  </si>
  <si>
    <t>Volanice, č. p. 110</t>
  </si>
  <si>
    <t>Volanice, č. p. 111</t>
  </si>
  <si>
    <t>Volanice, č. p. 112</t>
  </si>
  <si>
    <t>Volanice, č. p. 113</t>
  </si>
  <si>
    <t>Volanice, č. p. 114</t>
  </si>
  <si>
    <t>Volanice, č. p. 115</t>
  </si>
  <si>
    <t>Volanice, č. p. 116</t>
  </si>
  <si>
    <t>Volanice, č. p. 117</t>
  </si>
  <si>
    <t>Volanice, č. p. 118</t>
  </si>
  <si>
    <t>Volanice, č. p. 119</t>
  </si>
  <si>
    <t>Volanice, č. p. 120</t>
  </si>
  <si>
    <t>Volanice, č. p. 121</t>
  </si>
  <si>
    <t>Volanice, č. p. 123</t>
  </si>
  <si>
    <t>Volanice, č. p. 125</t>
  </si>
  <si>
    <t>Volanice, č. p. 126</t>
  </si>
  <si>
    <t>Volanice, č. p. 127</t>
  </si>
  <si>
    <t>Volanice, č. p. 128</t>
  </si>
  <si>
    <t>Volanice, č. p. 129</t>
  </si>
  <si>
    <t>Volanice, č. p. 130</t>
  </si>
  <si>
    <t>Volanice, č. p. 131</t>
  </si>
  <si>
    <t>Volanice, č. p. 132</t>
  </si>
  <si>
    <t>Volanice, č. p. 134</t>
  </si>
  <si>
    <t>Volanice, č. p. 135</t>
  </si>
  <si>
    <t>Volanice, č. p. 136</t>
  </si>
  <si>
    <t>Volanice, č. p. 137</t>
  </si>
  <si>
    <t>Volanice, č. p. 139</t>
  </si>
  <si>
    <t>Volanice, č. p. 140</t>
  </si>
  <si>
    <t>Volanice, č. p. 141</t>
  </si>
  <si>
    <t>Volanice, č. p. 142</t>
  </si>
  <si>
    <t>Volanice, č. p. 143</t>
  </si>
  <si>
    <t>Volanice, č. p. 144</t>
  </si>
  <si>
    <t>Volanice, č. p. 145</t>
  </si>
  <si>
    <t>Volanice, č. p. 148</t>
  </si>
  <si>
    <t>Volanice, č. p. 154</t>
  </si>
  <si>
    <t>Volanice, č. p. 155</t>
  </si>
  <si>
    <t>Volanice, č. p. 156</t>
  </si>
  <si>
    <t>Volanice, č. p. 157</t>
  </si>
  <si>
    <t>Volanice, č. p. 159</t>
  </si>
  <si>
    <t>Volanice, č. p. 160</t>
  </si>
  <si>
    <t>Volanice, č. p. 161</t>
  </si>
  <si>
    <t>Volanice, č. p. 162</t>
  </si>
  <si>
    <t>Volanice, č. p. 163</t>
  </si>
  <si>
    <t>Volanice, č. p. 164</t>
  </si>
  <si>
    <t>Volanice, č. p. 165</t>
  </si>
  <si>
    <t>Volanice, č. p. 166</t>
  </si>
  <si>
    <t>Volanice, č. p. 167</t>
  </si>
  <si>
    <t>Volanice, č. p. 168</t>
  </si>
  <si>
    <t>Volanice, č. p. 169</t>
  </si>
  <si>
    <t>Volanice, č. p. 5</t>
  </si>
  <si>
    <t>Volanice, č. p. 81</t>
  </si>
  <si>
    <t>Volanice, č. p. 13</t>
  </si>
  <si>
    <t>Volanice, č. p. 138</t>
  </si>
  <si>
    <t>Máslojedy, č. p. 61</t>
  </si>
  <si>
    <t>Máslojedy, č. p. 2</t>
  </si>
  <si>
    <t>Máslojedy, č. p. 3</t>
  </si>
  <si>
    <t>Máslojedy, č. p. 4</t>
  </si>
  <si>
    <t>Máslojedy, č. p. 5</t>
  </si>
  <si>
    <t>Máslojedy, č. p. 6</t>
  </si>
  <si>
    <t>Máslojedy, č. p. 7</t>
  </si>
  <si>
    <t>Máslojedy, č. p. 8</t>
  </si>
  <si>
    <t>Máslojedy, č. p. 9</t>
  </si>
  <si>
    <t>Máslojedy, č. p. 10</t>
  </si>
  <si>
    <t>Máslojedy, č. p. 11</t>
  </si>
  <si>
    <t>Máslojedy, č. p. 12</t>
  </si>
  <si>
    <t>Máslojedy, č. p. 13</t>
  </si>
  <si>
    <t>Máslojedy, č. p. 14</t>
  </si>
  <si>
    <t>Máslojedy, č. p. 15</t>
  </si>
  <si>
    <t>Máslojedy, č. p. 16</t>
  </si>
  <si>
    <t>Máslojedy, č. p. 17</t>
  </si>
  <si>
    <t>Máslojedy, č. p. 18</t>
  </si>
  <si>
    <t>Máslojedy, č. p. 19</t>
  </si>
  <si>
    <t>Máslojedy, č. p. 20</t>
  </si>
  <si>
    <t>Máslojedy, č. p. 21</t>
  </si>
  <si>
    <t>Máslojedy, č. p. 22</t>
  </si>
  <si>
    <t>Máslojedy, č. p. 23</t>
  </si>
  <si>
    <t>Máslojedy, č. p. 24</t>
  </si>
  <si>
    <t>Máslojedy, č. p. 25</t>
  </si>
  <si>
    <t>Máslojedy, č. p. 27</t>
  </si>
  <si>
    <t>Máslojedy, č. p. 28</t>
  </si>
  <si>
    <t>Máslojedy, č. p. 29</t>
  </si>
  <si>
    <t>Máslojedy, č. p. 30</t>
  </si>
  <si>
    <t>Máslojedy, č. p. 31</t>
  </si>
  <si>
    <t>Máslojedy, č. p. 32</t>
  </si>
  <si>
    <t>Máslojedy, č. p. 33</t>
  </si>
  <si>
    <t>Máslojedy, č. p. 34</t>
  </si>
  <si>
    <t>Máslojedy, č. p. 35</t>
  </si>
  <si>
    <t>Máslojedy, č. p. 37</t>
  </si>
  <si>
    <t>Máslojedy, č. p. 38</t>
  </si>
  <si>
    <t>Máslojedy, č. p. 39</t>
  </si>
  <si>
    <t>Máslojedy, č. p. 40</t>
  </si>
  <si>
    <t>Máslojedy, č. p. 41</t>
  </si>
  <si>
    <t>Máslojedy, č. p. 42</t>
  </si>
  <si>
    <t>Máslojedy, č. p. 43</t>
  </si>
  <si>
    <t>Máslojedy, č. p. 44</t>
  </si>
  <si>
    <t>Máslojedy, č. p. 45</t>
  </si>
  <si>
    <t>Máslojedy, č. p. 46</t>
  </si>
  <si>
    <t>Máslojedy, č. p. 47</t>
  </si>
  <si>
    <t>Máslojedy, č. p. 48</t>
  </si>
  <si>
    <t>Máslojedy, č. p. 49</t>
  </si>
  <si>
    <t>Máslojedy, č. p. 50</t>
  </si>
  <si>
    <t>Máslojedy, č. p. 51</t>
  </si>
  <si>
    <t>Máslojedy, č. p. 52</t>
  </si>
  <si>
    <t>Máslojedy, č. p. 53</t>
  </si>
  <si>
    <t>Máslojedy, č. p. 54</t>
  </si>
  <si>
    <t>Máslojedy, č. p. 55</t>
  </si>
  <si>
    <t>Máslojedy, č. p. 56</t>
  </si>
  <si>
    <t>Máslojedy, č. p. 57</t>
  </si>
  <si>
    <t>Máslojedy, č. p. 58</t>
  </si>
  <si>
    <t>Máslojedy, č. p. 59</t>
  </si>
  <si>
    <t>Máslojedy, č. p. 60</t>
  </si>
  <si>
    <t>Máslojedy, č. p. 72</t>
  </si>
  <si>
    <t>Máslojedy, č. p. 70</t>
  </si>
  <si>
    <t>Máslojedy, č. p. 73</t>
  </si>
  <si>
    <t>Máslojedy, č. p. 64</t>
  </si>
  <si>
    <t>Máslojedy, č. p. 71</t>
  </si>
  <si>
    <t>Máslojedy, č. p. 79</t>
  </si>
  <si>
    <t>Máslojedy, č. p. 77</t>
  </si>
  <si>
    <t>Máslojedy, č. p. 80</t>
  </si>
  <si>
    <t>Máslojedy, č. p. 78</t>
  </si>
  <si>
    <t>Máslojedy, č. p. 1</t>
  </si>
  <si>
    <t>Máslojedy, č. p. 62</t>
  </si>
  <si>
    <t>Máslojedy, č. p. 63</t>
  </si>
  <si>
    <t>Máslojedy, č. p. 66</t>
  </si>
  <si>
    <t>Máslojedy, č. p. 67</t>
  </si>
  <si>
    <t>Máslojedy, č. p. 69</t>
  </si>
  <si>
    <t>Máslojedy, č. p. 65</t>
  </si>
  <si>
    <t>Máslojedy, č. p. 75</t>
  </si>
  <si>
    <t>Máslojedy, č. p. 74</t>
  </si>
  <si>
    <t>Máslojedy, č. p. 68</t>
  </si>
  <si>
    <t>Máslojedy, č. p. 36</t>
  </si>
  <si>
    <t>Máslojedy, č. p. 81</t>
  </si>
  <si>
    <t>Máslojedy, č. p. 82</t>
  </si>
  <si>
    <t>Vysoké Veselí - Veselská Lhota, č. p. 1</t>
  </si>
  <si>
    <t>Vysoké Veselí - Veselská Lhota, č. p. 2</t>
  </si>
  <si>
    <t>Vysoké Veselí - Veselská Lhota, č. p. 3</t>
  </si>
  <si>
    <t>Vysoké Veselí - Veselská Lhota, č. p. 4</t>
  </si>
  <si>
    <t>Vysoké Veselí - Veselská Lhota, č. p. 5</t>
  </si>
  <si>
    <t>Vysoké Veselí - Veselská Lhota, č. p. 6</t>
  </si>
  <si>
    <t>Vysoké Veselí - Veselská Lhota, č. p. 7</t>
  </si>
  <si>
    <t>Vysoké Veselí - Veselská Lhota, č. p. 8</t>
  </si>
  <si>
    <t>Vysoké Veselí - Veselská Lhota, č. p. 9</t>
  </si>
  <si>
    <t>Vysoké Veselí - Veselská Lhota, č. p. 10</t>
  </si>
  <si>
    <t>Vysoké Veselí - Veselská Lhota, č. p. 11</t>
  </si>
  <si>
    <t>Vysoké Veselí - Veselská Lhota, č. p. 12</t>
  </si>
  <si>
    <t>Vysoké Veselí - Veselská Lhota, č. p. 13</t>
  </si>
  <si>
    <t>Vysoké Veselí - Veselská Lhota, č. p. 14</t>
  </si>
  <si>
    <t>Vysoké Veselí - Veselská Lhota, č. p. 15</t>
  </si>
  <si>
    <t>Vysoké Veselí - Veselská Lhota, č. p. 16</t>
  </si>
  <si>
    <t>Vysoké Veselí - Veselská Lhota, č. p. 17</t>
  </si>
  <si>
    <t>Vysoké Veselí - Veselská Lhota, č. p. 20</t>
  </si>
  <si>
    <t>Vysoké Veselí - Veselská Lhota, č. p. 21</t>
  </si>
  <si>
    <t>Vysoké Veselí - Veselská Lhota, č. p. 22</t>
  </si>
  <si>
    <t>Vysoké Veselí - Veselská Lhota, č. p. 24</t>
  </si>
  <si>
    <t>Vysoké Veselí - Veselská Lhota, č. p. 25</t>
  </si>
  <si>
    <t>Vysoké Veselí - Veselská Lhota, č. p. 26</t>
  </si>
  <si>
    <t>Vysoké Veselí - Veselská Lhota, č. p. 27</t>
  </si>
  <si>
    <t>Vysoké Veselí - Veselská Lhota, č. p. 28</t>
  </si>
  <si>
    <t>Vysoké Veselí - Veselská Lhota, č. p. 29</t>
  </si>
  <si>
    <t>Vysoké Veselí - Veselská Lhota, č. p. 30</t>
  </si>
  <si>
    <t>Vysoké Veselí - Veselská Lhota, č. p. 31</t>
  </si>
  <si>
    <t>Vysoké Veselí - Veselská Lhota, č. p. 32</t>
  </si>
  <si>
    <t>Vysoké Veselí - Veselská Lhota, č. p. 33</t>
  </si>
  <si>
    <t>Vysoké Veselí - Veselská Lhota, č. p. 34</t>
  </si>
  <si>
    <t>Vysoké Veselí - Veselská Lhota, č. p. 35</t>
  </si>
  <si>
    <t>Vysoké Veselí - Veselská Lhota, č. p. 36</t>
  </si>
  <si>
    <t>Vysoké Veselí - Veselská Lhota, č. p. 37</t>
  </si>
  <si>
    <t>Vysoké Veselí - Veselská Lhota, č. p. 38</t>
  </si>
  <si>
    <t>Vysoké Veselí - Veselská Lhota, č. p. 39</t>
  </si>
  <si>
    <t>Vysoké Veselí - Veselská Lhota, č. p. 40</t>
  </si>
  <si>
    <t>Vysoké Veselí - Veselská Lhota, č. p. 42</t>
  </si>
  <si>
    <t>Vysoké Veselí - Veselská Lhota, č. p. 43</t>
  </si>
  <si>
    <t>Vysoké Veselí - Veselská Lhota, č. p. 45</t>
  </si>
  <si>
    <t>Vysoké Veselí - Veselská Lhota, č. p. 46</t>
  </si>
  <si>
    <t>Vysoké Veselí - Veselská Lhota, č. p. 47</t>
  </si>
  <si>
    <t>Vysoké Veselí - Veselská Lhota, č. p. 48</t>
  </si>
  <si>
    <t>Vysoké Veselí - Veselská Lhota, č. p. 49</t>
  </si>
  <si>
    <t>Vysoké Veselí - Veselská Lhota, č. p. 50</t>
  </si>
  <si>
    <t>Vysoké Veselí - Veselská Lhota, č. p. 51</t>
  </si>
  <si>
    <t>Vysoké Veselí - Veselská Lhota, č. p. 52</t>
  </si>
  <si>
    <t>Vysoké Veselí - Veselská Lhota, č. p. 53</t>
  </si>
  <si>
    <t>Vysoké Veselí - Veselská Lhota, č. p. 54</t>
  </si>
  <si>
    <t>Vysoké Veselí - Veselská Lhota, č. p. 55</t>
  </si>
  <si>
    <t>Vysoké Veselí - Veselská Lhota, č. p. 56</t>
  </si>
  <si>
    <t>Vysoké Veselí - Veselská Lhota, č. p. 57</t>
  </si>
  <si>
    <t>Vysoké Veselí - Veselská Lhota, č. p. 58</t>
  </si>
  <si>
    <t>Vysoké Veselí - Veselská Lhota, č. p. 23</t>
  </si>
  <si>
    <t>Žeretice - Hradíšťko, č. p. 20</t>
  </si>
  <si>
    <t>Žeretice - Hradíšťko, č. p. 21</t>
  </si>
  <si>
    <t>Žeretice - Hradíšťko, č. p. 22</t>
  </si>
  <si>
    <t>Žeretice - Hradíšťko, č. p. 23</t>
  </si>
  <si>
    <t>Žeretice - Hradíšťko, č. p. 26</t>
  </si>
  <si>
    <t>Žeretice - Hradíšťko, č. p. 27</t>
  </si>
  <si>
    <t>Žeretice - Hradíšťko, č. p. 28</t>
  </si>
  <si>
    <t>Žeretice - Hradíšťko, č. p. 32</t>
  </si>
  <si>
    <t>Žeretice - Hradíšťko, č. p. 34</t>
  </si>
  <si>
    <t>Žeretice - Hradíšťko, č. p. 35</t>
  </si>
  <si>
    <t>Žeretice - Hradíšťko, č. p. 39</t>
  </si>
  <si>
    <t>Žeretice - Hradíšťko, č. p. 41</t>
  </si>
  <si>
    <t>Žeretice - Hradíšťko, č. p. 1</t>
  </si>
  <si>
    <t>Žeretice - Hradíšťko, č. p. 2</t>
  </si>
  <si>
    <t>Žeretice - Hradíšťko, č. p. 4</t>
  </si>
  <si>
    <t>Žeretice - Hradíšťko, č. p. 6</t>
  </si>
  <si>
    <t>Žeretice - Hradíšťko, č. p. 8</t>
  </si>
  <si>
    <t>Žeretice - Hradíšťko, č. p. 9</t>
  </si>
  <si>
    <t>Žeretice - Hradíšťko, č. p. 10</t>
  </si>
  <si>
    <t>Žeretice - Hradíšťko, č. p. 11</t>
  </si>
  <si>
    <t>Žeretice - Hradíšťko, č. p. 12</t>
  </si>
  <si>
    <t>Žeretice - Hradíšťko, č. p. 14</t>
  </si>
  <si>
    <t>Žeretice - Hradíšťko, č. p. 15</t>
  </si>
  <si>
    <t>Žeretice - Hradíšťko, č. p. 16</t>
  </si>
  <si>
    <t>Žeretice - Hradíšťko, č. p. 17</t>
  </si>
  <si>
    <t>Žeretice - Hradíšťko, č. p. 18</t>
  </si>
  <si>
    <t>Žeretice - Hradíšťko, č. p. 19</t>
  </si>
  <si>
    <t>Žeretice - Hradíšťko, č. p. 36</t>
  </si>
  <si>
    <t>Žeretice - Hradíšťko, č. p. 42</t>
  </si>
  <si>
    <t>Žeretice - Hradíšťko, č. p. 43</t>
  </si>
  <si>
    <t>Židovice, č. p. 1</t>
  </si>
  <si>
    <t>Židovice, č. p. 2</t>
  </si>
  <si>
    <t>Židovice, č. p. 3</t>
  </si>
  <si>
    <t>Židovice, č. p. 4</t>
  </si>
  <si>
    <t>Židovice, č. p. 6</t>
  </si>
  <si>
    <t>Židovice, č. p. 7</t>
  </si>
  <si>
    <t>Židovice, č. p. 8</t>
  </si>
  <si>
    <t>Židovice, č. p. 9</t>
  </si>
  <si>
    <t>Židovice, č. p. 10</t>
  </si>
  <si>
    <t>Židovice, č. p. 11</t>
  </si>
  <si>
    <t>Židovice, č. p. 12</t>
  </si>
  <si>
    <t>Židovice, č. p. 13</t>
  </si>
  <si>
    <t>Židovice, č. p. 14</t>
  </si>
  <si>
    <t>Židovice, č. p. 15</t>
  </si>
  <si>
    <t>Židovice, č. p. 16</t>
  </si>
  <si>
    <t>Židovice, č. p. 17</t>
  </si>
  <si>
    <t>Židovice, č. p. 18</t>
  </si>
  <si>
    <t>Židovice, č. p. 19</t>
  </si>
  <si>
    <t>Židovice, č. p. 20</t>
  </si>
  <si>
    <t>Židovice, č. p. 22</t>
  </si>
  <si>
    <t>Židovice, č. p. 23</t>
  </si>
  <si>
    <t>Židovice, č. p. 24</t>
  </si>
  <si>
    <t>Židovice, č. p. 25</t>
  </si>
  <si>
    <t>Židovice, č. p. 26</t>
  </si>
  <si>
    <t>Židovice, č. p. 27</t>
  </si>
  <si>
    <t>Židovice, č. p. 28</t>
  </si>
  <si>
    <t>Židovice, č. p. 29</t>
  </si>
  <si>
    <t>Židovice, č. p. 30</t>
  </si>
  <si>
    <t>Židovice, č. p. 31</t>
  </si>
  <si>
    <t>Židovice, č. p. 33</t>
  </si>
  <si>
    <t>Židovice, č. p. 34</t>
  </si>
  <si>
    <t>Židovice, č. p. 35</t>
  </si>
  <si>
    <t>Židovice, č. p. 36</t>
  </si>
  <si>
    <t>Židovice, č. p. 37</t>
  </si>
  <si>
    <t>Židovice, č. p. 38</t>
  </si>
  <si>
    <t>Židovice, č. p. 39</t>
  </si>
  <si>
    <t>Židovice, č. p. 40</t>
  </si>
  <si>
    <t>Židovice, č. p. 41</t>
  </si>
  <si>
    <t>Židovice, č. p. 42</t>
  </si>
  <si>
    <t>Židovice, č. p. 44</t>
  </si>
  <si>
    <t>Židovice, č. p. 45</t>
  </si>
  <si>
    <t>Židovice, č. p. 47</t>
  </si>
  <si>
    <t>Židovice, č. p. 48</t>
  </si>
  <si>
    <t>Židovice, č. p. 49</t>
  </si>
  <si>
    <t>Židovice, č. p. 50</t>
  </si>
  <si>
    <t>Židovice, č. p. 51</t>
  </si>
  <si>
    <t>Židovice, č. p. 52</t>
  </si>
  <si>
    <t>Židovice, č. p. 53</t>
  </si>
  <si>
    <t>Židovice, č. p. 54</t>
  </si>
  <si>
    <t>Židovice, č. p. 55</t>
  </si>
  <si>
    <t>Židovice, č. p. 56</t>
  </si>
  <si>
    <t>Židovice, č. p. 57</t>
  </si>
  <si>
    <t>Židovice, č. p. 58</t>
  </si>
  <si>
    <t>Židovice, č. p. 59</t>
  </si>
  <si>
    <t>Židovice, č. p. 60</t>
  </si>
  <si>
    <t>Židovice, č. p. 61</t>
  </si>
  <si>
    <t>Židovice, č. p. 62</t>
  </si>
  <si>
    <t>Židovice, č. p. 63</t>
  </si>
  <si>
    <t>Židovice, č. p. 64</t>
  </si>
  <si>
    <t>Židovice, č. p. 65</t>
  </si>
  <si>
    <t>Židovice, č. p. 66</t>
  </si>
  <si>
    <t>Židovice, č. p. 67</t>
  </si>
  <si>
    <t>Židovice, č. p. 68</t>
  </si>
  <si>
    <t>Židovice, č. p. 69</t>
  </si>
  <si>
    <t>Židovice, č. p. 70</t>
  </si>
  <si>
    <t>Židovice, č. p. 71</t>
  </si>
  <si>
    <t>Židovice, č. p. 72</t>
  </si>
  <si>
    <t>Židovice, č. p. 5</t>
  </si>
  <si>
    <t>Heřmanice, č. p. 1</t>
  </si>
  <si>
    <t>Heřmanice, č. p. 2</t>
  </si>
  <si>
    <t>Heřmanice, č. p. 3</t>
  </si>
  <si>
    <t>Heřmanice, č. p. 4</t>
  </si>
  <si>
    <t>Heřmanice, č. p. 5</t>
  </si>
  <si>
    <t>Heřmanice, č. p. 7</t>
  </si>
  <si>
    <t>Heřmanice, č. p. 8</t>
  </si>
  <si>
    <t>Heřmanice, č. p. 9</t>
  </si>
  <si>
    <t>Heřmanice, č. p. 10</t>
  </si>
  <si>
    <t>Heřmanice, č. p. 11</t>
  </si>
  <si>
    <t>Heřmanice, č. p. 12</t>
  </si>
  <si>
    <t>Heřmanice, č. p. 13</t>
  </si>
  <si>
    <t>Heřmanice, č. p. 14</t>
  </si>
  <si>
    <t>Heřmanice, č. p. 15</t>
  </si>
  <si>
    <t>Heřmanice, č. p. 16</t>
  </si>
  <si>
    <t>Heřmanice, č. p. 17</t>
  </si>
  <si>
    <t>Heřmanice, č. p. 18</t>
  </si>
  <si>
    <t>Heřmanice, č. p. 19</t>
  </si>
  <si>
    <t>Heřmanice, č. p. 20</t>
  </si>
  <si>
    <t>Heřmanice, č. p. 22</t>
  </si>
  <si>
    <t>Heřmanice, č. p. 23</t>
  </si>
  <si>
    <t>Heřmanice, č. p. 24</t>
  </si>
  <si>
    <t>Heřmanice, č. p. 25</t>
  </si>
  <si>
    <t>Heřmanice, č. p. 26</t>
  </si>
  <si>
    <t>Heřmanice, č. p. 27</t>
  </si>
  <si>
    <t>Heřmanice, č. p. 28</t>
  </si>
  <si>
    <t>Heřmanice, č. p. 30</t>
  </si>
  <si>
    <t>Heřmanice, č. p. 31</t>
  </si>
  <si>
    <t>Heřmanice, č. p. 32</t>
  </si>
  <si>
    <t>Heřmanice, č. p. 35</t>
  </si>
  <si>
    <t>Heřmanice, č. p. 37</t>
  </si>
  <si>
    <t>Heřmanice, č. p. 38</t>
  </si>
  <si>
    <t>Heřmanice, č. p. 39</t>
  </si>
  <si>
    <t>Heřmanice, č. p. 40</t>
  </si>
  <si>
    <t>Heřmanice, č. p. 42</t>
  </si>
  <si>
    <t>Heřmanice, č. p. 43</t>
  </si>
  <si>
    <t>Heřmanice, č. p. 44</t>
  </si>
  <si>
    <t>Heřmanice, č. p. 45</t>
  </si>
  <si>
    <t>Heřmanice, č. p. 46</t>
  </si>
  <si>
    <t>Heřmanice, č. p. 47</t>
  </si>
  <si>
    <t>Heřmanice, č. p. 48</t>
  </si>
  <si>
    <t>Heřmanice, č. p. 49</t>
  </si>
  <si>
    <t>Heřmanice, č. p. 29</t>
  </si>
  <si>
    <t>Heřmanice, č. p. 6</t>
  </si>
  <si>
    <t>Heřmanice, č. p. 33</t>
  </si>
  <si>
    <t>Heřmanice, č. p. 50</t>
  </si>
  <si>
    <t>Vilantice - Chotěborky, č. p. 1</t>
  </si>
  <si>
    <t>Vilantice - Chotěborky, č. p. 2</t>
  </si>
  <si>
    <t>Vilantice - Chotěborky, č. p. 3</t>
  </si>
  <si>
    <t>Vilantice - Chotěborky, č. p. 4</t>
  </si>
  <si>
    <t>Vilantice - Chotěborky, č. p. 5</t>
  </si>
  <si>
    <t>Vilantice - Chotěborky, č. p. 6</t>
  </si>
  <si>
    <t>Vilantice - Chotěborky, č. p. 9</t>
  </si>
  <si>
    <t>Vilantice - Chotěborky, č. p. 10</t>
  </si>
  <si>
    <t>Vilantice - Chotěborky, č. ev. 6</t>
  </si>
  <si>
    <t>Vilantice, č. p. 1</t>
  </si>
  <si>
    <t>Vilantice, č. p. 3</t>
  </si>
  <si>
    <t>Vilantice, č. p. 4</t>
  </si>
  <si>
    <t>Vilantice, č. p. 6</t>
  </si>
  <si>
    <t>Vilantice, č. p. 7</t>
  </si>
  <si>
    <t>Vilantice, č. p. 8</t>
  </si>
  <si>
    <t>Vilantice, č. p. 9</t>
  </si>
  <si>
    <t>Vilantice, č. p. 11</t>
  </si>
  <si>
    <t>Vilantice, č. p. 12</t>
  </si>
  <si>
    <t>Vilantice, č. p. 14</t>
  </si>
  <si>
    <t>Vilantice, č. p. 15</t>
  </si>
  <si>
    <t>Vilantice, č. p. 16</t>
  </si>
  <si>
    <t>Vilantice, č. p. 18</t>
  </si>
  <si>
    <t>Vilantice, č. p. 20</t>
  </si>
  <si>
    <t>Vilantice, č. p. 21</t>
  </si>
  <si>
    <t>Vilantice, č. p. 23</t>
  </si>
  <si>
    <t>Vilantice, č. p. 24</t>
  </si>
  <si>
    <t>Vilantice, č. p. 25</t>
  </si>
  <si>
    <t>Vilantice, č. p. 27</t>
  </si>
  <si>
    <t>Vilantice, č. p. 28</t>
  </si>
  <si>
    <t>Vilantice, č. p. 30</t>
  </si>
  <si>
    <t>Vilantice, č. p. 31</t>
  </si>
  <si>
    <t>Vilantice, č. p. 32</t>
  </si>
  <si>
    <t>Vilantice, č. p. 33</t>
  </si>
  <si>
    <t>Vilantice, č. p. 34</t>
  </si>
  <si>
    <t>Vilantice, č. p. 36</t>
  </si>
  <si>
    <t>Vilantice, č. p. 38</t>
  </si>
  <si>
    <t>Vilantice, č. p. 39</t>
  </si>
  <si>
    <t>Vilantice, č. p. 40</t>
  </si>
  <si>
    <t>Vilantice, č. p. 41</t>
  </si>
  <si>
    <t>Vilantice, č. p. 42</t>
  </si>
  <si>
    <t>Vilantice, č. p. 43</t>
  </si>
  <si>
    <t>Vilantice, č. p. 44</t>
  </si>
  <si>
    <t>Vilantice, č. p. 46</t>
  </si>
  <si>
    <t>Vilantice, č. p. 47</t>
  </si>
  <si>
    <t>Vilantice, č. p. 48</t>
  </si>
  <si>
    <t>Vilantice, č. p. 49</t>
  </si>
  <si>
    <t>Vilantice, č. p. 50</t>
  </si>
  <si>
    <t>Vilantice, č. p. 51</t>
  </si>
  <si>
    <t>Vilantice, č. p. 52</t>
  </si>
  <si>
    <t>Vilantice, č. p. 53</t>
  </si>
  <si>
    <t>Vilantice, č. p. 54</t>
  </si>
  <si>
    <t>Vilantice, č. p. 56</t>
  </si>
  <si>
    <t>Vilantice, č. p. 57</t>
  </si>
  <si>
    <t>Vilantice, č. p. 58</t>
  </si>
  <si>
    <t>Vilantice, č. ev. 5</t>
  </si>
  <si>
    <t>Vilantice, č. p. 60</t>
  </si>
  <si>
    <t>Vilantice, č. p. 61</t>
  </si>
  <si>
    <t>Vilantice, č. p. 62</t>
  </si>
  <si>
    <t>Vilantice, č. p. 63</t>
  </si>
  <si>
    <t>Vilantice, č. p. 65</t>
  </si>
  <si>
    <t>Vilantice, č. p. 66</t>
  </si>
  <si>
    <t>Vilantice, č. p. 67</t>
  </si>
  <si>
    <t>Vilantice, č. p. 68</t>
  </si>
  <si>
    <t>Vilantice, č. p. 71</t>
  </si>
  <si>
    <t>Vilantice, č. p. 72</t>
  </si>
  <si>
    <t>Vilantice, č. p. 73</t>
  </si>
  <si>
    <t>Vilantice, č. p. 75</t>
  </si>
  <si>
    <t>Vilantice, č. p. 76</t>
  </si>
  <si>
    <t>Vilantice, č. p. 77</t>
  </si>
  <si>
    <t>Vilantice, č. p. 79</t>
  </si>
  <si>
    <t>Vilantice, č. p. 80</t>
  </si>
  <si>
    <t>Vilantice, č. p. 81</t>
  </si>
  <si>
    <t>Vilantice, č. p. 82</t>
  </si>
  <si>
    <t>Vilantice, č. p. 84</t>
  </si>
  <si>
    <t>Vilantice, č. p. 85</t>
  </si>
  <si>
    <t>Vilantice, č. p. 88</t>
  </si>
  <si>
    <t>Vilantice, č. p. 89</t>
  </si>
  <si>
    <t>Vilantice, č. p. 91</t>
  </si>
  <si>
    <t>Vilantice, č. p. 92</t>
  </si>
  <si>
    <t>Vilantice, č. p. 93</t>
  </si>
  <si>
    <t>Vilantice, č. p. 94</t>
  </si>
  <si>
    <t>Vilantice, č. p. 95</t>
  </si>
  <si>
    <t>Vilantice, č. p. 96</t>
  </si>
  <si>
    <t>Vilantice, č. p. 97</t>
  </si>
  <si>
    <t>Vilantice, č. p. 98</t>
  </si>
  <si>
    <t>Vilantice, č. p. 99</t>
  </si>
  <si>
    <t>Vilantice, č. p. 100</t>
  </si>
  <si>
    <t>Vilantice, č. p. 101</t>
  </si>
  <si>
    <t>Vilantice, č. p. 102</t>
  </si>
  <si>
    <t>Vilantice, č. p. 103</t>
  </si>
  <si>
    <t>Vilantice, č. p. 104</t>
  </si>
  <si>
    <t>Vilantice, č. p. 105</t>
  </si>
  <si>
    <t>Vilantice, č. ev. 1</t>
  </si>
  <si>
    <t>Vilantice, č. ev. 2</t>
  </si>
  <si>
    <t>Vilantice, č. ev. 4</t>
  </si>
  <si>
    <t>Vilantice, č. p. 35</t>
  </si>
  <si>
    <t>Vilantice, č. p. 64</t>
  </si>
  <si>
    <t>Vilantice, č. p. 19</t>
  </si>
  <si>
    <t>Vilantice, č. p. 69</t>
  </si>
  <si>
    <t>Vilantice, č. p. 113</t>
  </si>
  <si>
    <t>Vilantice, č. p. 112</t>
  </si>
  <si>
    <t>Vilantice, č. p. 37</t>
  </si>
  <si>
    <t>Vilantice, č. ev. 83</t>
  </si>
  <si>
    <t>Bukovka, č. p. 1</t>
  </si>
  <si>
    <t>Bukovka, č. p. 2</t>
  </si>
  <si>
    <t>Bukovka, č. p. 3</t>
  </si>
  <si>
    <t>Bukovka, č. p. 4</t>
  </si>
  <si>
    <t>Bukovka, č. p. 5</t>
  </si>
  <si>
    <t>Bukovka, č. p. 6</t>
  </si>
  <si>
    <t>Bukovka, č. p. 7</t>
  </si>
  <si>
    <t>Bukovka, č. p. 8</t>
  </si>
  <si>
    <t>Bukovka, č. p. 9</t>
  </si>
  <si>
    <t>Bukovka, č. p. 10</t>
  </si>
  <si>
    <t>Bukovka, č. p. 11</t>
  </si>
  <si>
    <t>Bukovka, č. p. 12</t>
  </si>
  <si>
    <t>Bukovka, č. p. 13</t>
  </si>
  <si>
    <t>Bukovka, č. p. 14</t>
  </si>
  <si>
    <t>Bukovka, č. p. 15</t>
  </si>
  <si>
    <t>Bukovka, č. p. 16</t>
  </si>
  <si>
    <t>Bukovka, č. p. 17</t>
  </si>
  <si>
    <t>Bukovka, č. p. 18</t>
  </si>
  <si>
    <t>Bukovka, č. p. 19</t>
  </si>
  <si>
    <t>Bukovka, č. p. 20</t>
  </si>
  <si>
    <t>Bukovka, č. p. 21</t>
  </si>
  <si>
    <t>Bukovka, č. p. 22</t>
  </si>
  <si>
    <t>Bukovka, č. p. 23</t>
  </si>
  <si>
    <t>Bukovka, č. p. 24</t>
  </si>
  <si>
    <t>Bukovka, č. p. 25</t>
  </si>
  <si>
    <t>Bukovka, č. p. 26</t>
  </si>
  <si>
    <t>Bukovka, č. p. 27</t>
  </si>
  <si>
    <t>Bukovka, č. p. 28</t>
  </si>
  <si>
    <t>Bukovka, č. p. 29</t>
  </si>
  <si>
    <t>Bukovka, č. p. 30</t>
  </si>
  <si>
    <t>Bukovka, č. p. 31</t>
  </si>
  <si>
    <t>Bukovka, č. p. 32</t>
  </si>
  <si>
    <t>Bukovka, č. p. 34</t>
  </si>
  <si>
    <t>Bukovka, č. p. 35</t>
  </si>
  <si>
    <t>Bukovka, č. p. 36</t>
  </si>
  <si>
    <t>Bukovka, č. p. 37</t>
  </si>
  <si>
    <t>Bukovka, č. p. 38</t>
  </si>
  <si>
    <t>Bukovka, č. p. 39</t>
  </si>
  <si>
    <t>Bukovka, č. p. 40</t>
  </si>
  <si>
    <t>Bukovka, č. p. 41</t>
  </si>
  <si>
    <t>Bukovka, č. p. 42</t>
  </si>
  <si>
    <t>Bukovka, č. p. 43</t>
  </si>
  <si>
    <t>Bukovka, č. p. 45</t>
  </si>
  <si>
    <t>Bukovka, č. p. 46</t>
  </si>
  <si>
    <t>Bukovka, č. p. 47</t>
  </si>
  <si>
    <t>Bukovka, č. p. 49</t>
  </si>
  <si>
    <t>Bukovka, č. p. 50</t>
  </si>
  <si>
    <t>Bukovka, č. p. 51</t>
  </si>
  <si>
    <t>Bukovka, č. p. 52</t>
  </si>
  <si>
    <t>Bukovka, č. p. 53</t>
  </si>
  <si>
    <t>Bukovka, č. p. 54</t>
  </si>
  <si>
    <t>Bukovka, č. p. 55</t>
  </si>
  <si>
    <t>Bukovka, č. p. 56</t>
  </si>
  <si>
    <t>Bukovka, č. p. 58</t>
  </si>
  <si>
    <t>Bukovka, č. p. 59</t>
  </si>
  <si>
    <t>Bukovka, č. p. 60</t>
  </si>
  <si>
    <t>Bukovka, č. p. 61</t>
  </si>
  <si>
    <t>Bukovka, č. p. 62</t>
  </si>
  <si>
    <t>Bukovka, č. p. 63</t>
  </si>
  <si>
    <t>Bukovka, č. p. 64</t>
  </si>
  <si>
    <t>Bukovka, č. p. 65</t>
  </si>
  <si>
    <t>Bukovka, č. p. 66</t>
  </si>
  <si>
    <t>Bukovka, č. p. 67</t>
  </si>
  <si>
    <t>Bukovka, č. p. 68</t>
  </si>
  <si>
    <t>Bukovka, č. p. 69</t>
  </si>
  <si>
    <t>Bukovka, č. p. 70</t>
  </si>
  <si>
    <t>Bukovka, č. p. 71</t>
  </si>
  <si>
    <t>Bukovka, č. p. 72</t>
  </si>
  <si>
    <t>Bukovka, č. p. 73</t>
  </si>
  <si>
    <t>Bukovka, č. p. 74</t>
  </si>
  <si>
    <t>Bukovka, č. p. 75</t>
  </si>
  <si>
    <t>Bukovka, č. p. 76</t>
  </si>
  <si>
    <t>Bukovka, č. p. 77</t>
  </si>
  <si>
    <t>Bukovka - Habřinka, č. p. 1</t>
  </si>
  <si>
    <t>Bukovka - Habřinka, č. p. 2</t>
  </si>
  <si>
    <t>Bukovka - Habřinka, č. p. 3</t>
  </si>
  <si>
    <t>Bukovka - Habřinka, č. p. 4</t>
  </si>
  <si>
    <t>Bukovka - Habřinka, č. p. 5</t>
  </si>
  <si>
    <t>Bukovka - Habřinka, č. p. 6</t>
  </si>
  <si>
    <t>Bukovka - Habřinka, č. p. 7</t>
  </si>
  <si>
    <t>Bukovka - Habřinka, č. p. 8</t>
  </si>
  <si>
    <t>Bukovka - Habřinka, č. p. 9</t>
  </si>
  <si>
    <t>Bukovka - Habřinka, č. p. 10</t>
  </si>
  <si>
    <t>Bukovka - Habřinka, č. p. 11</t>
  </si>
  <si>
    <t>Bukovka - Habřinka, č. p. 12</t>
  </si>
  <si>
    <t>Bukovka - Habřinka, č. p. 13</t>
  </si>
  <si>
    <t>Bukovka - Habřinka, č. p. 14</t>
  </si>
  <si>
    <t>Bukovka - Habřinka, č. p. 15</t>
  </si>
  <si>
    <t>Bukovka - Habřinka, č. p. 16</t>
  </si>
  <si>
    <t>Bukovka - Habřinka, č. p. 17</t>
  </si>
  <si>
    <t>Bukovka - Habřinka, č. p. 18</t>
  </si>
  <si>
    <t>Bukovka - Habřinka, č. p. 19</t>
  </si>
  <si>
    <t>Bukovka - Habřinka, č. p. 21</t>
  </si>
  <si>
    <t>Bukovka - Habřinka, č. p. 22</t>
  </si>
  <si>
    <t>Bukovka - Habřinka, č. p. 24</t>
  </si>
  <si>
    <t>Bukovka - Habřinka, č. p. 25</t>
  </si>
  <si>
    <t>Bukovka - Habřinka, č. p. 26</t>
  </si>
  <si>
    <t>Bukovka - Habřinka, č. p. 27</t>
  </si>
  <si>
    <t>Bukovka - Habřinka, č. p. 30</t>
  </si>
  <si>
    <t>Bukovka - Habřinka, č. p. 31</t>
  </si>
  <si>
    <t>Bukovka - Habřinka, č. p. 32</t>
  </si>
  <si>
    <t>Bukovka - Habřinka, č. p. 33</t>
  </si>
  <si>
    <t>Bukovka - Habřinka, č. p. 34</t>
  </si>
  <si>
    <t>Bukovka - Habřinka, č. p. 35</t>
  </si>
  <si>
    <t>Bukovka - Habřinka, č. p. 36</t>
  </si>
  <si>
    <t>Bukovka - Habřinka, č. p. 37</t>
  </si>
  <si>
    <t>Bukovka - Habřinka, č. p. 38</t>
  </si>
  <si>
    <t>Bukovka - Habřinka, č. p. 39</t>
  </si>
  <si>
    <t>Bukovka - Habřinka, č. p. 40</t>
  </si>
  <si>
    <t>Bukovka - Habřinka, č. p. 41</t>
  </si>
  <si>
    <t>Bukovka - Habřinka, č. p. 42</t>
  </si>
  <si>
    <t>Bukovka - Habřinka, č. p. 43</t>
  </si>
  <si>
    <t>Bukovka - Habřinka, č. p. 44</t>
  </si>
  <si>
    <t>Bukovka - Habřinka, č. p. 45</t>
  </si>
  <si>
    <t>Bukovka - Habřinka, č. p. 46</t>
  </si>
  <si>
    <t>Bukovka - Habřinka, č. p. 47</t>
  </si>
  <si>
    <t>Bukovka, č. p. 78</t>
  </si>
  <si>
    <t>Bukovka - Habřinka, č. p. 48</t>
  </si>
  <si>
    <t>Bukovka, č. p. 79</t>
  </si>
  <si>
    <t>Bukovka, č. p. 80</t>
  </si>
  <si>
    <t>Bukovka - Habřinka, č. p. 50</t>
  </si>
  <si>
    <t>Bukovka - Habřinka, č. p. 49</t>
  </si>
  <si>
    <t>Bukovka, č. ev. 1</t>
  </si>
  <si>
    <t>Bukovka - Habřinka, č. ev. 3</t>
  </si>
  <si>
    <t>Bukovka - Habřinka, č. ev. 6</t>
  </si>
  <si>
    <t>Bukovka - Habřinka, č. ev. 9</t>
  </si>
  <si>
    <t>Bukovka - Habřinka, č. ev. 10</t>
  </si>
  <si>
    <t>Bukovka - Habřinka, č. ev. 2</t>
  </si>
  <si>
    <t>Bukovka - Habřinka, č. p. 51</t>
  </si>
  <si>
    <t>Bukovka, č. p. 81</t>
  </si>
  <si>
    <t>Bukovka, č. p. 83</t>
  </si>
  <si>
    <t>Bukovka, č. p. 84</t>
  </si>
  <si>
    <t>Bukovka - Habřinka, č. p. 52</t>
  </si>
  <si>
    <t>Bukovka, č. p. 82</t>
  </si>
  <si>
    <t>Bukovka, č. p. 85</t>
  </si>
  <si>
    <t>Bukovka - Habřinka, č. p. 54</t>
  </si>
  <si>
    <t>Bukovka, č. p. 86</t>
  </si>
  <si>
    <t>Bukovka, č. ev. 7</t>
  </si>
  <si>
    <t>Bukovka - Habřinka, č. p. 53</t>
  </si>
  <si>
    <t>Bukovka - Habřinka, č. p. 55</t>
  </si>
  <si>
    <t>Čeperka, Malá Čeperka 185</t>
  </si>
  <si>
    <t>Čeperka, Malá Čeperka 186</t>
  </si>
  <si>
    <t>Čeperka, č. p. 187</t>
  </si>
  <si>
    <t>Čeperka, Malá Čeperka 188</t>
  </si>
  <si>
    <t>Čeperka, Malá Čeperka 189</t>
  </si>
  <si>
    <t>Čeperka, č. p. 190</t>
  </si>
  <si>
    <t>Čeperka, Malá Čeperka 191</t>
  </si>
  <si>
    <t>Čeperka, č. p. 192</t>
  </si>
  <si>
    <t>Čeperka, Malá Čeperka 193</t>
  </si>
  <si>
    <t>Čeperka, č. p. 194</t>
  </si>
  <si>
    <t>Čeperka, Malá Čeperka 195</t>
  </si>
  <si>
    <t>Čeperka, č. p. 196</t>
  </si>
  <si>
    <t>Čeperka, Malá Čeperka 197</t>
  </si>
  <si>
    <t>Čeperka, č. p. 198</t>
  </si>
  <si>
    <t>Čeperka, Malá Čeperka 199</t>
  </si>
  <si>
    <t>Čeperka, Malá Čeperka 200</t>
  </si>
  <si>
    <t>Čeperka, Malá Čeperka 201</t>
  </si>
  <si>
    <t>Čeperka, Malá Čeperka 202</t>
  </si>
  <si>
    <t>Čeperka, Malá Čeperka 203</t>
  </si>
  <si>
    <t>Čeperka, Malá Čeperka 204</t>
  </si>
  <si>
    <t>Čeperka, Malá Čeperka 205</t>
  </si>
  <si>
    <t>Čeperka, č. p. 208</t>
  </si>
  <si>
    <t>Čeperka, č. p. 209</t>
  </si>
  <si>
    <t>Čeperka, č. p. 211</t>
  </si>
  <si>
    <t>Čeperka, č. p. 212</t>
  </si>
  <si>
    <t>Čeperka, Malá Čeperka 1001</t>
  </si>
  <si>
    <t>Čeperka, č. p. 206</t>
  </si>
  <si>
    <t>Čeperka, č. p. 207</t>
  </si>
  <si>
    <t>Čeperka, č. p. 222</t>
  </si>
  <si>
    <t>Čeperka, č. p. 330</t>
  </si>
  <si>
    <t>Čeperka, Malá Čeperka 335</t>
  </si>
  <si>
    <t>Hrobice, č. p. 1</t>
  </si>
  <si>
    <t>Hrobice, č. p. 2</t>
  </si>
  <si>
    <t>Hrobice, č. p. 3</t>
  </si>
  <si>
    <t>Hrobice, č. p. 4</t>
  </si>
  <si>
    <t>Hrobice, č. p. 5</t>
  </si>
  <si>
    <t>Hrobice, č. p. 6</t>
  </si>
  <si>
    <t>Hrobice, č. p. 7</t>
  </si>
  <si>
    <t>Hrobice, č. p. 8</t>
  </si>
  <si>
    <t>Hrobice, č. p. 9</t>
  </si>
  <si>
    <t>Hrobice, č. p. 10</t>
  </si>
  <si>
    <t>Hrobice, č. p. 11</t>
  </si>
  <si>
    <t>Hrobice, č. p. 12</t>
  </si>
  <si>
    <t>Hrobice, č. p. 13</t>
  </si>
  <si>
    <t>Hrobice, č. p. 14</t>
  </si>
  <si>
    <t>Hrobice, č. p. 15</t>
  </si>
  <si>
    <t>Hrobice, č. p. 16</t>
  </si>
  <si>
    <t>Hrobice, č. p. 17</t>
  </si>
  <si>
    <t>Hrobice, č. p. 18</t>
  </si>
  <si>
    <t>Hrobice, č. p. 19</t>
  </si>
  <si>
    <t>Hrobice, č. p. 20</t>
  </si>
  <si>
    <t>Hrobice, č. p. 21</t>
  </si>
  <si>
    <t>Hrobice, č. p. 22</t>
  </si>
  <si>
    <t>Hrobice, č. p. 23</t>
  </si>
  <si>
    <t>Hrobice, č. p. 24</t>
  </si>
  <si>
    <t>Hrobice, č. p. 25</t>
  </si>
  <si>
    <t>Hrobice, č. p. 26</t>
  </si>
  <si>
    <t>Hrobice, č. p. 27</t>
  </si>
  <si>
    <t>Hrobice, č. p. 28</t>
  </si>
  <si>
    <t>Hrobice, č. p. 29</t>
  </si>
  <si>
    <t>Hrobice, č. p. 30</t>
  </si>
  <si>
    <t>Hrobice, č. p. 31</t>
  </si>
  <si>
    <t>Hrobice, č. p. 32</t>
  </si>
  <si>
    <t>Hrobice, č. p. 33</t>
  </si>
  <si>
    <t>Hrobice, č. p. 34</t>
  </si>
  <si>
    <t>Hrobice, č. p. 35</t>
  </si>
  <si>
    <t>Hrobice, č. p. 36</t>
  </si>
  <si>
    <t>Hrobice, č. p. 37</t>
  </si>
  <si>
    <t>Hrobice, č. p. 38</t>
  </si>
  <si>
    <t>Hrobice, č. p. 39</t>
  </si>
  <si>
    <t>Hrobice, č. p. 40</t>
  </si>
  <si>
    <t>Hrobice, č. p. 41</t>
  </si>
  <si>
    <t>Hrobice, č. p. 42</t>
  </si>
  <si>
    <t>Hrobice, č. p. 43</t>
  </si>
  <si>
    <t>Hrobice, č. p. 44</t>
  </si>
  <si>
    <t>Hrobice, č. p. 45</t>
  </si>
  <si>
    <t>Hrobice, č. p. 46</t>
  </si>
  <si>
    <t>Hrobice, č. p. 47</t>
  </si>
  <si>
    <t>Hrobice, č. p. 48</t>
  </si>
  <si>
    <t>Hrobice, č. p. 49</t>
  </si>
  <si>
    <t>Hrobice, č. p. 50</t>
  </si>
  <si>
    <t>Hrobice, č. p. 51</t>
  </si>
  <si>
    <t>Hrobice, č. p. 52</t>
  </si>
  <si>
    <t>Hrobice, č. p. 53</t>
  </si>
  <si>
    <t>Hrobice, č. p. 54</t>
  </si>
  <si>
    <t>Hrobice, č. p. 55</t>
  </si>
  <si>
    <t>Hrobice, č. p. 56</t>
  </si>
  <si>
    <t>Hrobice, č. p. 57</t>
  </si>
  <si>
    <t>Hrobice, č. p. 58</t>
  </si>
  <si>
    <t>Hrobice, č. p. 59</t>
  </si>
  <si>
    <t>Hrobice, č. p. 60</t>
  </si>
  <si>
    <t>Hrobice, č. p. 61</t>
  </si>
  <si>
    <t>Hrobice, č. p. 62</t>
  </si>
  <si>
    <t>Hrobice, č. p. 63</t>
  </si>
  <si>
    <t>Hrobice, č. p. 64</t>
  </si>
  <si>
    <t>Hrobice, č. p. 65</t>
  </si>
  <si>
    <t>Hrobice, č. p. 67</t>
  </si>
  <si>
    <t>Hrobice, č. p. 73</t>
  </si>
  <si>
    <t>Hrobice, č. p. 75</t>
  </si>
  <si>
    <t>Hrobice, č. ev. 1</t>
  </si>
  <si>
    <t>Hrobice, č. ev. 2</t>
  </si>
  <si>
    <t>Hrobice, č. ev. 3</t>
  </si>
  <si>
    <t>Hrobice, č. ev. 6</t>
  </si>
  <si>
    <t>Hrobice, č. ev. 7</t>
  </si>
  <si>
    <t>Hrobice, č. ev. 8</t>
  </si>
  <si>
    <t>Hrobice, č. ev. 9</t>
  </si>
  <si>
    <t>Hrobice, č. ev. 10</t>
  </si>
  <si>
    <t>Hrobice, č. ev. 11</t>
  </si>
  <si>
    <t>Hrobice, č. ev. 12</t>
  </si>
  <si>
    <t>Hrobice, č. ev. 13</t>
  </si>
  <si>
    <t>Hrobice, č. ev. 14</t>
  </si>
  <si>
    <t>Hrobice, č. ev. 15</t>
  </si>
  <si>
    <t>Hrobice, č. ev. 16</t>
  </si>
  <si>
    <t>Hrobice, č. p. 66</t>
  </si>
  <si>
    <t>Hrobice, č. p. 68</t>
  </si>
  <si>
    <t>Hrobice, č. p. 76</t>
  </si>
  <si>
    <t>Hrobice, č. p. 77</t>
  </si>
  <si>
    <t>Hrobice, č. p. 69</t>
  </si>
  <si>
    <t>Hrobice, č. p. 70</t>
  </si>
  <si>
    <t>Hrobice, č. p. 71</t>
  </si>
  <si>
    <t>Hrobice, č. p. 72</t>
  </si>
  <si>
    <t>Hrobice, č. p. 74</t>
  </si>
  <si>
    <t>Hrobice, č. p. 80</t>
  </si>
  <si>
    <t>Hrobice, č. p. 81</t>
  </si>
  <si>
    <t>Hrobice, č. p. 82</t>
  </si>
  <si>
    <t>Hrobice, č. p. 78</t>
  </si>
  <si>
    <t>Hrobice, č. p. 83</t>
  </si>
  <si>
    <t>Hrobice, č. p. 84</t>
  </si>
  <si>
    <t>Hrobice, č. p. 86</t>
  </si>
  <si>
    <t>Hrobice, č. p. 79</t>
  </si>
  <si>
    <t>Hrobice, č. p. 87</t>
  </si>
  <si>
    <t>Hrobice, č. p. 88</t>
  </si>
  <si>
    <t>Hrobice, č. p. 89</t>
  </si>
  <si>
    <t>Hrobice, č. p. 90</t>
  </si>
  <si>
    <t>Hrobice, č. p. 91</t>
  </si>
  <si>
    <t>Hrobice, č. p. 95</t>
  </si>
  <si>
    <t>Hrobice, č. p. 94</t>
  </si>
  <si>
    <t>Hrobice, č. p. 93</t>
  </si>
  <si>
    <t>Hrobice, č. p. 92</t>
  </si>
  <si>
    <t>Hrobice, č. p. 97</t>
  </si>
  <si>
    <t>Hrobice, č. p. 99</t>
  </si>
  <si>
    <t>Chýšť, č. p. 1</t>
  </si>
  <si>
    <t>Chýšť, č. p. 2</t>
  </si>
  <si>
    <t>Chýšť, č. p. 3</t>
  </si>
  <si>
    <t>Chýšť, č. p. 4</t>
  </si>
  <si>
    <t>Chýšť, č. p. 5</t>
  </si>
  <si>
    <t>Chýšť, č. p. 6</t>
  </si>
  <si>
    <t>Chýšť, č. p. 7</t>
  </si>
  <si>
    <t>Chýšť, č. p. 8</t>
  </si>
  <si>
    <t>Chýšť, č. p. 9</t>
  </si>
  <si>
    <t>Chýšť, č. p. 10</t>
  </si>
  <si>
    <t>Chýšť, č. p. 11</t>
  </si>
  <si>
    <t>Chýšť, č. p. 12</t>
  </si>
  <si>
    <t>Chýšť, č. p. 13</t>
  </si>
  <si>
    <t>Chýšť, č. p. 14</t>
  </si>
  <si>
    <t>Chýšť, č. p. 15</t>
  </si>
  <si>
    <t>Chýšť, č. p. 17</t>
  </si>
  <si>
    <t>Chýšť, č. p. 18</t>
  </si>
  <si>
    <t>Chýšť, č. p. 19</t>
  </si>
  <si>
    <t>Chýšť, č. p. 21</t>
  </si>
  <si>
    <t>Chýšť, č. p. 22</t>
  </si>
  <si>
    <t>Chýšť, č. p. 23</t>
  </si>
  <si>
    <t>Chýšť, č. p. 24</t>
  </si>
  <si>
    <t>Chýšť, č. p. 25</t>
  </si>
  <si>
    <t>Chýšť, č. p. 26</t>
  </si>
  <si>
    <t>Chýšť, č. p. 27</t>
  </si>
  <si>
    <t>Chýšť, č. p. 28</t>
  </si>
  <si>
    <t>Chýšť, č. p. 29</t>
  </si>
  <si>
    <t>Chýšť, č. p. 30</t>
  </si>
  <si>
    <t>Chýšť, č. p. 31</t>
  </si>
  <si>
    <t>Chýšť, č. p. 32</t>
  </si>
  <si>
    <t>Chýšť, č. p. 33</t>
  </si>
  <si>
    <t>Chýšť, č. p. 34</t>
  </si>
  <si>
    <t>Chýšť, č. p. 35</t>
  </si>
  <si>
    <t>Chýšť, č. p. 37</t>
  </si>
  <si>
    <t>Chýšť, č. p. 38</t>
  </si>
  <si>
    <t>Chýšť, č. p. 39</t>
  </si>
  <si>
    <t>Chýšť, č. p. 40</t>
  </si>
  <si>
    <t>Chýšť, č. p. 41</t>
  </si>
  <si>
    <t>Chýšť, č. p. 42</t>
  </si>
  <si>
    <t>Chýšť, č. p. 43</t>
  </si>
  <si>
    <t>Chýšť, č. p. 44</t>
  </si>
  <si>
    <t>Chýšť, č. p. 45</t>
  </si>
  <si>
    <t>Chýšť, č. p. 46</t>
  </si>
  <si>
    <t>Chýšť, č. p. 47</t>
  </si>
  <si>
    <t>Chýšť, č. p. 48</t>
  </si>
  <si>
    <t>Chýšť, č. p. 49</t>
  </si>
  <si>
    <t>Chýšť, č. p. 50</t>
  </si>
  <si>
    <t>Chýšť, č. p. 51</t>
  </si>
  <si>
    <t>Chýšť, č. p. 52</t>
  </si>
  <si>
    <t>Chýšť, č. p. 53</t>
  </si>
  <si>
    <t>Chýšť, č. p. 55</t>
  </si>
  <si>
    <t>Chýšť, č. p. 56</t>
  </si>
  <si>
    <t>Chýšť, č. p. 57</t>
  </si>
  <si>
    <t>Chýšť, č. p. 58</t>
  </si>
  <si>
    <t>Chýšť, č. p. 59</t>
  </si>
  <si>
    <t>Chýšť, č. p. 60</t>
  </si>
  <si>
    <t>Chýšť, č. p. 61</t>
  </si>
  <si>
    <t>Chýšť, č. p. 62</t>
  </si>
  <si>
    <t>Chýšť, č. p. 63</t>
  </si>
  <si>
    <t>Chýšť, č. p. 64</t>
  </si>
  <si>
    <t>Chýšť, č. p. 65</t>
  </si>
  <si>
    <t>Chýšť, č. p. 66</t>
  </si>
  <si>
    <t>Chýšť, č. p. 67</t>
  </si>
  <si>
    <t>Chýšť, č. p. 68</t>
  </si>
  <si>
    <t>Chýšť, č. p. 70</t>
  </si>
  <si>
    <t>Chýšť, č. p. 71</t>
  </si>
  <si>
    <t>Chýšť, č. p. 72</t>
  </si>
  <si>
    <t>Chýšť, č. p. 73</t>
  </si>
  <si>
    <t>Chýšť, č. p. 74</t>
  </si>
  <si>
    <t>Chýšť, č. p. 75</t>
  </si>
  <si>
    <t>Chýšť, č. p. 76</t>
  </si>
  <si>
    <t>Chýšť, č. p. 77</t>
  </si>
  <si>
    <t>Chýšť, č. p. 79</t>
  </si>
  <si>
    <t>Chýšť, č. p. 81</t>
  </si>
  <si>
    <t>Chýšť, č. p. 82</t>
  </si>
  <si>
    <t>Chýšť, č. p. 83</t>
  </si>
  <si>
    <t>Chýšť, č. p. 86</t>
  </si>
  <si>
    <t>Chýšť, č. p. 87</t>
  </si>
  <si>
    <t>Kasalice, č. p. 1</t>
  </si>
  <si>
    <t>Kasalice, č. p. 2</t>
  </si>
  <si>
    <t>Kasalice, č. p. 3</t>
  </si>
  <si>
    <t>Kasalice, č. p. 4</t>
  </si>
  <si>
    <t>Kasalice, č. p. 5</t>
  </si>
  <si>
    <t>Kasalice, č. p. 6</t>
  </si>
  <si>
    <t>Kasalice, č. p. 7</t>
  </si>
  <si>
    <t>Kasalice, č. p. 8</t>
  </si>
  <si>
    <t>Kasalice, č. p. 9</t>
  </si>
  <si>
    <t>Kasalice, č. p. 10</t>
  </si>
  <si>
    <t>Kasalice, č. p. 11</t>
  </si>
  <si>
    <t>Kasalice, č. p. 12</t>
  </si>
  <si>
    <t>Kasalice, č. p. 13</t>
  </si>
  <si>
    <t>Kasalice, č. p. 14</t>
  </si>
  <si>
    <t>Kasalice, č. p. 15</t>
  </si>
  <si>
    <t>Kasalice, č. p. 16</t>
  </si>
  <si>
    <t>Kasalice, č. p. 17</t>
  </si>
  <si>
    <t>Kasalice, č. p. 18</t>
  </si>
  <si>
    <t>Kasalice, č. p. 20</t>
  </si>
  <si>
    <t>Kasalice, č. p. 21</t>
  </si>
  <si>
    <t>Kasalice, č. p. 22</t>
  </si>
  <si>
    <t>Kasalice, č. p. 23</t>
  </si>
  <si>
    <t>Kasalice, č. p. 26</t>
  </si>
  <si>
    <t>Kasalice, č. p. 27</t>
  </si>
  <si>
    <t>Kasalice, č. p. 29</t>
  </si>
  <si>
    <t>Kasalice, č. p. 30</t>
  </si>
  <si>
    <t>Kasalice, č. p. 31</t>
  </si>
  <si>
    <t>Kasalice, č. p. 32</t>
  </si>
  <si>
    <t>Kasalice, č. p. 33</t>
  </si>
  <si>
    <t>Kasalice, č. p. 35</t>
  </si>
  <si>
    <t>Kasalice, č. p. 36</t>
  </si>
  <si>
    <t>Kasalice, č. p. 37</t>
  </si>
  <si>
    <t>Kasalice, č. p. 38</t>
  </si>
  <si>
    <t>Kasalice, č. p. 39</t>
  </si>
  <si>
    <t>Kasalice, č. p. 40</t>
  </si>
  <si>
    <t>Kasalice, č. p. 42</t>
  </si>
  <si>
    <t>Kasalice, č. p. 43</t>
  </si>
  <si>
    <t>Kasalice, č. p. 44</t>
  </si>
  <si>
    <t>Kasalice, č. p. 45</t>
  </si>
  <si>
    <t>Kasalice, č. p. 46</t>
  </si>
  <si>
    <t>Kasalice, č. p. 47</t>
  </si>
  <si>
    <t>Kasalice, č. p. 48</t>
  </si>
  <si>
    <t>Kasalice, č. p. 49</t>
  </si>
  <si>
    <t>Kasalice, č. p. 50</t>
  </si>
  <si>
    <t>Kasalice, č. p. 51</t>
  </si>
  <si>
    <t>Kasalice, č. p. 52</t>
  </si>
  <si>
    <t>Kasalice, č. p. 53</t>
  </si>
  <si>
    <t>Kasalice, č. p. 54</t>
  </si>
  <si>
    <t>Kasalice, č. p. 55</t>
  </si>
  <si>
    <t>Kasalice, č. p. 56</t>
  </si>
  <si>
    <t>Kasalice, č. p. 60</t>
  </si>
  <si>
    <t>Kasalice, č. p. 61</t>
  </si>
  <si>
    <t>Kasalice, č. p. 62</t>
  </si>
  <si>
    <t>Kasalice, č. p. 63</t>
  </si>
  <si>
    <t>Přepychy, č. p. 1</t>
  </si>
  <si>
    <t>Přepychy, č. p. 2</t>
  </si>
  <si>
    <t>Přepychy, č. p. 3</t>
  </si>
  <si>
    <t>Přepychy, č. p. 4</t>
  </si>
  <si>
    <t>Přepychy, č. p. 5</t>
  </si>
  <si>
    <t>Přepychy, č. p. 6</t>
  </si>
  <si>
    <t>Přepychy, č. p. 7</t>
  </si>
  <si>
    <t>Přepychy, č. p. 8</t>
  </si>
  <si>
    <t>Přepychy, č. p. 9</t>
  </si>
  <si>
    <t>Přepychy, č. p. 10</t>
  </si>
  <si>
    <t>Přepychy, č. p. 11</t>
  </si>
  <si>
    <t>Přepychy, č. p. 12</t>
  </si>
  <si>
    <t>Přepychy, č. p. 13</t>
  </si>
  <si>
    <t>Přepychy, č. p. 14</t>
  </si>
  <si>
    <t>Přepychy, č. p. 15</t>
  </si>
  <si>
    <t>Přepychy, č. p. 16</t>
  </si>
  <si>
    <t>Přepychy, č. p. 17</t>
  </si>
  <si>
    <t>Přepychy, č. p. 18</t>
  </si>
  <si>
    <t>Přepychy, č. p. 19</t>
  </si>
  <si>
    <t>Přepychy, č. p. 20</t>
  </si>
  <si>
    <t>Přepychy, č. p. 21</t>
  </si>
  <si>
    <t>Přepychy, č. p. 22</t>
  </si>
  <si>
    <t>Přepychy, č. p. 23</t>
  </si>
  <si>
    <t>Přepychy, č. p. 24</t>
  </si>
  <si>
    <t>Přepychy, č. p. 25</t>
  </si>
  <si>
    <t>Přepychy, č. p. 26</t>
  </si>
  <si>
    <t>Přepychy, č. p. 27</t>
  </si>
  <si>
    <t>Přepychy, č. p. 28</t>
  </si>
  <si>
    <t>Přepychy, č. p. 29</t>
  </si>
  <si>
    <t>Přepychy, č. p. 30</t>
  </si>
  <si>
    <t>Přepychy, č. p. 31</t>
  </si>
  <si>
    <t>Přepychy, č. p. 32</t>
  </si>
  <si>
    <t>Přepychy, č. p. 33</t>
  </si>
  <si>
    <t>Přepychy, č. p. 34</t>
  </si>
  <si>
    <t>Přepychy, č. p. 35</t>
  </si>
  <si>
    <t>Přepychy, č. p. 36</t>
  </si>
  <si>
    <t>Přepychy, č. p. 37</t>
  </si>
  <si>
    <t>Přepychy, č. p. 38</t>
  </si>
  <si>
    <t>Přepychy, č. p. 39</t>
  </si>
  <si>
    <t>Přepychy, č. p. 40</t>
  </si>
  <si>
    <t>Přepychy, č. p. 41</t>
  </si>
  <si>
    <t>Přepychy, č. p. 42</t>
  </si>
  <si>
    <t>Přepychy, č. p. 43</t>
  </si>
  <si>
    <t>Přepychy, č. p. 44</t>
  </si>
  <si>
    <t>Přepychy, č. p. 45</t>
  </si>
  <si>
    <t>Přepychy, č. p. 46</t>
  </si>
  <si>
    <t>Přepychy, č. p. 47</t>
  </si>
  <si>
    <t>Přepychy, č. p. 48</t>
  </si>
  <si>
    <t>Přepychy, č. p. 49</t>
  </si>
  <si>
    <t>Ráby, č. p. 34</t>
  </si>
  <si>
    <t>Ráby, č. p. 38</t>
  </si>
  <si>
    <t>Ráby, č. p. 40</t>
  </si>
  <si>
    <t>Ráby, č. p. 58</t>
  </si>
  <si>
    <t>Ráby, č. p. 151</t>
  </si>
  <si>
    <t>Rohovládova Bělá, č. p. 1</t>
  </si>
  <si>
    <t>Rohovládova Bělá, č. p. 2</t>
  </si>
  <si>
    <t>Rohovládova Bělá, č. p. 3</t>
  </si>
  <si>
    <t>Rohovládova Bělá, č. p. 4</t>
  </si>
  <si>
    <t>Rohovládova Bělá, č. p. 5</t>
  </si>
  <si>
    <t>Rohovládova Bělá, č. p. 6</t>
  </si>
  <si>
    <t>Rohovládova Bělá, č. p. 7</t>
  </si>
  <si>
    <t>Rohovládova Bělá, č. p. 8</t>
  </si>
  <si>
    <t>Rohovládova Bělá, č. p. 10</t>
  </si>
  <si>
    <t>Rohovládova Bělá, č. p. 11</t>
  </si>
  <si>
    <t>Rohovládova Bělá, č. p. 12</t>
  </si>
  <si>
    <t>Rohovládova Bělá, č. p. 13</t>
  </si>
  <si>
    <t>Rohovládova Bělá, č. p. 14</t>
  </si>
  <si>
    <t>Rohovládova Bělá, č. p. 15</t>
  </si>
  <si>
    <t>Rohovládova Bělá, č. p. 17</t>
  </si>
  <si>
    <t>Rohovládova Bělá, č. p. 18</t>
  </si>
  <si>
    <t>Rohovládova Bělá, č. p. 19</t>
  </si>
  <si>
    <t>Rohovládova Bělá, č. p. 20</t>
  </si>
  <si>
    <t>Rohovládova Bělá, č. p. 21</t>
  </si>
  <si>
    <t>Rohovládova Bělá, č. p. 22</t>
  </si>
  <si>
    <t>Rohovládova Bělá, č. p. 24</t>
  </si>
  <si>
    <t>Rohovládova Bělá, č. p. 25</t>
  </si>
  <si>
    <t>Rohovládova Bělá, č. p. 27</t>
  </si>
  <si>
    <t>Rohovládova Bělá, č. p. 28</t>
  </si>
  <si>
    <t>Rohovládova Bělá, č. p. 29</t>
  </si>
  <si>
    <t>Rohovládova Bělá, č. p. 30</t>
  </si>
  <si>
    <t>Rohovládova Bělá, č. p. 31</t>
  </si>
  <si>
    <t>Rohovládova Bělá, č. p. 32</t>
  </si>
  <si>
    <t>Rohovládova Bělá, č. p. 33</t>
  </si>
  <si>
    <t>Rohovládova Bělá, č. p. 34</t>
  </si>
  <si>
    <t>Rohovládova Bělá, č. p. 35</t>
  </si>
  <si>
    <t>Rohovládova Bělá, č. p. 36</t>
  </si>
  <si>
    <t>Rohovládova Bělá, č. p. 37</t>
  </si>
  <si>
    <t>Rohovládova Bělá, č. p. 38</t>
  </si>
  <si>
    <t>Rohovládova Bělá, č. p. 40</t>
  </si>
  <si>
    <t>Rohovládova Bělá, č. p. 41</t>
  </si>
  <si>
    <t>Rohovládova Bělá, č. p. 42</t>
  </si>
  <si>
    <t>Rohovládova Bělá, č. p. 43</t>
  </si>
  <si>
    <t>Rohovládova Bělá, č. p. 44</t>
  </si>
  <si>
    <t>Rohovládova Bělá, č. p. 45</t>
  </si>
  <si>
    <t>Rohovládova Bělá, č. p. 46</t>
  </si>
  <si>
    <t>Rohovládova Bělá, č. p. 47</t>
  </si>
  <si>
    <t>Rohovládova Bělá, č. p. 48</t>
  </si>
  <si>
    <t>Rohovládova Bělá, č. p. 49</t>
  </si>
  <si>
    <t>Rohovládova Bělá, č. p. 50</t>
  </si>
  <si>
    <t>Rohovládova Bělá, č. p. 51</t>
  </si>
  <si>
    <t>Rohovládova Bělá, č. p. 52</t>
  </si>
  <si>
    <t>Rohovládova Bělá, č. p. 53</t>
  </si>
  <si>
    <t>Rohovládova Bělá, č. p. 55</t>
  </si>
  <si>
    <t>Rohovládova Bělá, č. p. 56</t>
  </si>
  <si>
    <t>Rohovládova Bělá, č. p. 57</t>
  </si>
  <si>
    <t>Rohovládova Bělá, č. p. 58</t>
  </si>
  <si>
    <t>Rohovládova Bělá, č. p. 59</t>
  </si>
  <si>
    <t>Rohovládova Bělá, č. p. 60</t>
  </si>
  <si>
    <t>Rohovládova Bělá, č. p. 61</t>
  </si>
  <si>
    <t>Rohovládova Bělá, č. p. 62</t>
  </si>
  <si>
    <t>Rohovládova Bělá, č. p. 64</t>
  </si>
  <si>
    <t>Rohovládova Bělá, č. p. 65</t>
  </si>
  <si>
    <t>Rohovládova Bělá, č. p. 66</t>
  </si>
  <si>
    <t>Rohovládova Bělá, č. p. 67</t>
  </si>
  <si>
    <t>Rohovládova Bělá, č. p. 68</t>
  </si>
  <si>
    <t>Rohovládova Bělá, č. p. 69</t>
  </si>
  <si>
    <t>Rohovládova Bělá, č. p. 70</t>
  </si>
  <si>
    <t>Rohovládova Bělá, č. p. 71</t>
  </si>
  <si>
    <t>Rohovládova Bělá, č. p. 72</t>
  </si>
  <si>
    <t>Rohovládova Bělá, č. p. 73</t>
  </si>
  <si>
    <t>Rohovládova Bělá, č. p. 74</t>
  </si>
  <si>
    <t>Rohovládova Bělá, č. p. 75</t>
  </si>
  <si>
    <t>Rohovládova Bělá, č. p. 76</t>
  </si>
  <si>
    <t>Rohovládova Bělá, č. p. 77</t>
  </si>
  <si>
    <t>Rohovládova Bělá, č. p. 78</t>
  </si>
  <si>
    <t>Rohovládova Bělá, č. p. 80</t>
  </si>
  <si>
    <t>Rohovládova Bělá, č. p. 81</t>
  </si>
  <si>
    <t>Rohovládova Bělá, č. p. 84</t>
  </si>
  <si>
    <t>Rohovládova Bělá, č. p. 86</t>
  </si>
  <si>
    <t>Rohovládova Bělá, č. p. 87</t>
  </si>
  <si>
    <t>Rohovládova Bělá, č. p. 88</t>
  </si>
  <si>
    <t>Rohovládova Bělá, č. p. 89</t>
  </si>
  <si>
    <t>Rohovládova Bělá, č. p. 90</t>
  </si>
  <si>
    <t>Rohovládova Bělá, č. p. 91</t>
  </si>
  <si>
    <t>Rohovládova Bělá, č. p. 92</t>
  </si>
  <si>
    <t>Rohovládova Bělá, č. p. 93</t>
  </si>
  <si>
    <t>Rohovládova Bělá, č. p. 94</t>
  </si>
  <si>
    <t>Rohovládova Bělá, č. p. 95</t>
  </si>
  <si>
    <t>Rohovládova Bělá, č. p. 96</t>
  </si>
  <si>
    <t>Rohovládova Bělá, č. p. 97</t>
  </si>
  <si>
    <t>Rohovládova Bělá, č. p. 98</t>
  </si>
  <si>
    <t>Rohovládova Bělá, č. p. 99</t>
  </si>
  <si>
    <t>Rohovládova Bělá, č. p. 100</t>
  </si>
  <si>
    <t>Rohovládova Bělá, č. p. 101</t>
  </si>
  <si>
    <t>Rohovládova Bělá, č. p. 102</t>
  </si>
  <si>
    <t>Rohovládova Bělá, č. p. 103</t>
  </si>
  <si>
    <t>Rohovládova Bělá, č. p. 104</t>
  </si>
  <si>
    <t>Rohovládova Bělá, č. p. 105</t>
  </si>
  <si>
    <t>Rohovládova Bělá, č. p. 106</t>
  </si>
  <si>
    <t>Rohovládova Bělá, č. p. 107</t>
  </si>
  <si>
    <t>Rohovládova Bělá, č. p. 109</t>
  </si>
  <si>
    <t>Rohovládova Bělá, č. p. 111</t>
  </si>
  <si>
    <t>Rohovládova Bělá, č. p. 112</t>
  </si>
  <si>
    <t>Rohovládova Bělá, č. p. 113</t>
  </si>
  <si>
    <t>Rohovládova Bělá, č. p. 114</t>
  </si>
  <si>
    <t>Rohovládova Bělá, č. p. 115</t>
  </si>
  <si>
    <t>Rohovládova Bělá, č. p. 116</t>
  </si>
  <si>
    <t>Rohovládova Bělá, č. p. 117</t>
  </si>
  <si>
    <t>Rohovládova Bělá, č. p. 118</t>
  </si>
  <si>
    <t>Rohovládova Bělá, č. p. 119</t>
  </si>
  <si>
    <t>Rohovládova Bělá, č. p. 120</t>
  </si>
  <si>
    <t>Rohovládova Bělá, č. p. 121</t>
  </si>
  <si>
    <t>Rohovládova Bělá, č. p. 122</t>
  </si>
  <si>
    <t>Rohovládova Bělá, č. p. 123</t>
  </si>
  <si>
    <t>Rohovládova Bělá, č. p. 124</t>
  </si>
  <si>
    <t>Rohovládova Bělá, č. p. 125</t>
  </si>
  <si>
    <t>Rohovládova Bělá, č. p. 126</t>
  </si>
  <si>
    <t>Rohovládova Bělá, č. p. 127</t>
  </si>
  <si>
    <t>Rohovládova Bělá, č. p. 128</t>
  </si>
  <si>
    <t>Rohovládova Bělá, č. p. 129</t>
  </si>
  <si>
    <t>Rohovládova Bělá, č. p. 130</t>
  </si>
  <si>
    <t>Rohovládova Bělá, č. p. 131</t>
  </si>
  <si>
    <t>Rohovládova Bělá, č. p. 132</t>
  </si>
  <si>
    <t>Rohovládova Bělá, č. p. 133</t>
  </si>
  <si>
    <t>Rohovládova Bělá, č. p. 134</t>
  </si>
  <si>
    <t>Rohovládova Bělá, č. p. 135</t>
  </si>
  <si>
    <t>Rohovládova Bělá, č. p. 136</t>
  </si>
  <si>
    <t>Rohovládova Bělá, č. p. 137</t>
  </si>
  <si>
    <t>Rohovládova Bělá, č. p. 138</t>
  </si>
  <si>
    <t>Rohovládova Bělá, č. p. 139</t>
  </si>
  <si>
    <t>Rohovládova Bělá, č. p. 140</t>
  </si>
  <si>
    <t>Rohovládova Bělá, č. p. 141</t>
  </si>
  <si>
    <t>Rohovládova Bělá, č. p. 142</t>
  </si>
  <si>
    <t>Rohovládova Bělá, č. p. 143</t>
  </si>
  <si>
    <t>Rohovládova Bělá, č. p. 144</t>
  </si>
  <si>
    <t>Rohovládova Bělá, č. p. 145</t>
  </si>
  <si>
    <t>Rohovládova Bělá, č. p. 146</t>
  </si>
  <si>
    <t>Rohovládova Bělá, č. p. 147</t>
  </si>
  <si>
    <t>Rohovládova Bělá, č. p. 148</t>
  </si>
  <si>
    <t>Rohovládova Bělá, č. p. 149</t>
  </si>
  <si>
    <t>Rohovládova Bělá, č. p. 150</t>
  </si>
  <si>
    <t>Rohovládova Bělá, č. p. 151</t>
  </si>
  <si>
    <t>Rohovládova Bělá, č. p. 152</t>
  </si>
  <si>
    <t>Rohovládova Bělá, č. p. 153</t>
  </si>
  <si>
    <t>Rohovládova Bělá, č. p. 154</t>
  </si>
  <si>
    <t>Rohovládova Bělá, č. p. 155</t>
  </si>
  <si>
    <t>Rohovládova Bělá, č. p. 156</t>
  </si>
  <si>
    <t>Rohovládova Bělá, č. p. 157</t>
  </si>
  <si>
    <t>Rohovládova Bělá, č. p. 158</t>
  </si>
  <si>
    <t>Rohovládova Bělá, č. p. 164</t>
  </si>
  <si>
    <t>Rohovládova Bělá, č. p. 165</t>
  </si>
  <si>
    <t>Rohovládova Bělá, č. p. 166</t>
  </si>
  <si>
    <t>Rohovládova Bělá, č. p. 167</t>
  </si>
  <si>
    <t>Rohovládova Bělá, č. p. 168</t>
  </si>
  <si>
    <t>Rohovládova Bělá, č. p. 163</t>
  </si>
  <si>
    <t>Rohovládova Bělá, č. p. 169</t>
  </si>
  <si>
    <t>Rohovládova Bělá, č. p. 170</t>
  </si>
  <si>
    <t>Rohovládova Bělá, č. p. 171</t>
  </si>
  <si>
    <t>Rohovládova Bělá, č. p. 172</t>
  </si>
  <si>
    <t>Rohovládova Bělá, č. p. 173</t>
  </si>
  <si>
    <t>Rohovládova Bělá, č. p. 174</t>
  </si>
  <si>
    <t>Rohovládova Bělá, č. p. 175</t>
  </si>
  <si>
    <t>Rohovládova Bělá, č. p. 160</t>
  </si>
  <si>
    <t>Rohovládova Bělá, č. p. 176</t>
  </si>
  <si>
    <t>Rohovládova Bělá, č. p. 177</t>
  </si>
  <si>
    <t>Rohovládova Bělá, č. p. 178</t>
  </si>
  <si>
    <t>Rohovládova Bělá, č. p. 179</t>
  </si>
  <si>
    <t>Rohovládova Bělá, č. p. 180</t>
  </si>
  <si>
    <t>Rohovládova Bělá, č. p. 181</t>
  </si>
  <si>
    <t>Rohovládova Bělá, č. p. 182</t>
  </si>
  <si>
    <t>Rohovládova Bělá, č. p. 184</t>
  </si>
  <si>
    <t>Rohovládova Bělá, č. p. 183</t>
  </si>
  <si>
    <t>Rohovládova Bělá, č. p. 185</t>
  </si>
  <si>
    <t>Rohovládova Bělá, č. p. 186</t>
  </si>
  <si>
    <t>Rohovládova Bělá, č. p. 187</t>
  </si>
  <si>
    <t>Rohovládova Bělá, č. p. 188</t>
  </si>
  <si>
    <t>Rohovládova Bělá, č. p. 161</t>
  </si>
  <si>
    <t>Rohovládova Bělá, č. p. 162</t>
  </si>
  <si>
    <t>Rohovládova Bělá, č. p. 159</t>
  </si>
  <si>
    <t>Rohovládova Bělá, č. p. 189</t>
  </si>
  <si>
    <t>Rohovládova Bělá, č. p. 190</t>
  </si>
  <si>
    <t>Rohovládova Bělá, č. p. 191</t>
  </si>
  <si>
    <t>Rohovládova Bělá, č. p. 192</t>
  </si>
  <si>
    <t>Rohovládova Bělá, č. p. 193</t>
  </si>
  <si>
    <t>Rohovládova Bělá, č. p. 197</t>
  </si>
  <si>
    <t>Rohovládova Bělá, č. p. 199</t>
  </si>
  <si>
    <t>Rohovládova Bělá, č. p. 198</t>
  </si>
  <si>
    <t>Rohovládova Bělá, č. p. 194</t>
  </si>
  <si>
    <t>Rohovládova Bělá, č. p. 196</t>
  </si>
  <si>
    <t>Rohovládova Bělá, č. p. 195</t>
  </si>
  <si>
    <t>Rohovládova Bělá, č. ev. 1</t>
  </si>
  <si>
    <t>Rohovládova Bělá, č. p. 200</t>
  </si>
  <si>
    <t>Rohovládova Bělá, č. p. 201</t>
  </si>
  <si>
    <t>Rohovládova Bělá, č. p. 202</t>
  </si>
  <si>
    <t>Rohovládova Bělá, č. p. 203</t>
  </si>
  <si>
    <t>Rohovládova Bělá, č. p. 204</t>
  </si>
  <si>
    <t>Rohovládova Bělá, č. p. 206</t>
  </si>
  <si>
    <t>Rohovládova Bělá, č. p. 205</t>
  </si>
  <si>
    <t>Rohovládova Bělá, č. p. 207</t>
  </si>
  <si>
    <t>Rohovládova Bělá, č. p. 208</t>
  </si>
  <si>
    <t>Rohovládova Bělá, č. p. 209</t>
  </si>
  <si>
    <t>Rohovládova Bělá, č. p. 210</t>
  </si>
  <si>
    <t>Rohovládova Bělá, č. p. 211</t>
  </si>
  <si>
    <t>Rohovládova Bělá, č. p. 212</t>
  </si>
  <si>
    <t>Rohovládova Bělá, č. p. 214</t>
  </si>
  <si>
    <t>Rohovládova Bělá, č. p. 215</t>
  </si>
  <si>
    <t>Rohovládova Bělá, č. p. 216</t>
  </si>
  <si>
    <t>Rohovládova Bělá, č. p. 213</t>
  </si>
  <si>
    <t>Rohovládova Bělá, č. p. 217</t>
  </si>
  <si>
    <t>Rohovládova Bělá, č. p. 218</t>
  </si>
  <si>
    <t>Rohovládova Bělá, č. p. 219</t>
  </si>
  <si>
    <t>Rohovládova Bělá, č. p. 220</t>
  </si>
  <si>
    <t>Rohovládova Bělá, č. p. 221</t>
  </si>
  <si>
    <t>Rohovládova Bělá, č. p. 222</t>
  </si>
  <si>
    <t>Rohoznice, č. p. 37</t>
  </si>
  <si>
    <t>Rohoznice, č. p. 49</t>
  </si>
  <si>
    <t>Rohoznice, č. p. 53</t>
  </si>
  <si>
    <t>Rybitví, Stará Obec 318</t>
  </si>
  <si>
    <t>Rybitví, č. p. 296</t>
  </si>
  <si>
    <t>Rybitví, č. p. 294</t>
  </si>
  <si>
    <t>Rybitví, č. p. 295</t>
  </si>
  <si>
    <t>Rybitví, č. p. 349</t>
  </si>
  <si>
    <t>Rybitví, Stará Obec 312</t>
  </si>
  <si>
    <t>Rybitví, Stará Obec 313</t>
  </si>
  <si>
    <t>Rybitví, Stará Obec 321</t>
  </si>
  <si>
    <t>Rybitví, č. p. 323</t>
  </si>
  <si>
    <t>Rybitví, Stará Obec 322</t>
  </si>
  <si>
    <t>Rybitví, č. p. 324</t>
  </si>
  <si>
    <t>Sopřeč, č. p. 2</t>
  </si>
  <si>
    <t>Sopřeč, č. p. 3</t>
  </si>
  <si>
    <t>Sopřeč, č. p. 4</t>
  </si>
  <si>
    <t>Sopřeč, č. p. 5</t>
  </si>
  <si>
    <t>Sopřeč, č. p. 6</t>
  </si>
  <si>
    <t>Sopřeč, č. p. 7</t>
  </si>
  <si>
    <t>Sopřeč, č. p. 8</t>
  </si>
  <si>
    <t>Sopřeč, č. p. 9</t>
  </si>
  <si>
    <t>Sopřeč, č. p. 10</t>
  </si>
  <si>
    <t>Sopřeč, č. p. 11</t>
  </si>
  <si>
    <t>Sopřeč, č. p. 12</t>
  </si>
  <si>
    <t>Sopřeč, č. p. 13</t>
  </si>
  <si>
    <t>Sopřeč, č. p. 14</t>
  </si>
  <si>
    <t>Sopřeč, č. p. 16</t>
  </si>
  <si>
    <t>Sopřeč, č. p. 17</t>
  </si>
  <si>
    <t>Sopřeč, č. p. 18</t>
  </si>
  <si>
    <t>Sopřeč, č. p. 19</t>
  </si>
  <si>
    <t>Sopřeč, č. p. 20</t>
  </si>
  <si>
    <t>Sopřeč, č. p. 21</t>
  </si>
  <si>
    <t>Sopřeč, č. p. 22</t>
  </si>
  <si>
    <t>Sopřeč, č. p. 23</t>
  </si>
  <si>
    <t>Sopřeč, č. p. 24</t>
  </si>
  <si>
    <t>Sopřeč, č. p. 25</t>
  </si>
  <si>
    <t>Sopřeč, č. p. 26</t>
  </si>
  <si>
    <t>Sopřeč, č. p. 27</t>
  </si>
  <si>
    <t>Sopřeč, č. p. 28</t>
  </si>
  <si>
    <t>Sopřeč, č. p. 29</t>
  </si>
  <si>
    <t>Sopřeč, č. p. 30</t>
  </si>
  <si>
    <t>Sopřeč, č. p. 31</t>
  </si>
  <si>
    <t>Sopřeč, č. p. 32</t>
  </si>
  <si>
    <t>Sopřeč, č. p. 33</t>
  </si>
  <si>
    <t>Sopřeč, č. p. 34</t>
  </si>
  <si>
    <t>Sopřeč, č. p. 35</t>
  </si>
  <si>
    <t>Sopřeč, č. p. 36</t>
  </si>
  <si>
    <t>Sopřeč, č. p. 37</t>
  </si>
  <si>
    <t>Sopřeč, č. p. 38</t>
  </si>
  <si>
    <t>Sopřeč, č. p. 39</t>
  </si>
  <si>
    <t>Sopřeč, č. p. 40</t>
  </si>
  <si>
    <t>Sopřeč, č. p. 41</t>
  </si>
  <si>
    <t>Sopřeč, č. p. 42</t>
  </si>
  <si>
    <t>Sopřeč, č. p. 43</t>
  </si>
  <si>
    <t>Sopřeč, č. p. 44</t>
  </si>
  <si>
    <t>Sopřeč, č. p. 45</t>
  </si>
  <si>
    <t>Sopřeč, č. p. 46</t>
  </si>
  <si>
    <t>Sopřeč, č. p. 47</t>
  </si>
  <si>
    <t>Sopřeč, č. p. 48</t>
  </si>
  <si>
    <t>Sopřeč, č. p. 50</t>
  </si>
  <si>
    <t>Sopřeč, č. p. 51</t>
  </si>
  <si>
    <t>Sopřeč, č. p. 52</t>
  </si>
  <si>
    <t>Sopřeč, č. p. 53</t>
  </si>
  <si>
    <t>Sopřeč, č. p. 54</t>
  </si>
  <si>
    <t>Sopřeč, č. p. 55</t>
  </si>
  <si>
    <t>Sopřeč, č. p. 56</t>
  </si>
  <si>
    <t>Sopřeč, č. p. 57</t>
  </si>
  <si>
    <t>Sopřeč, č. p. 58</t>
  </si>
  <si>
    <t>Sopřeč, č. p. 59</t>
  </si>
  <si>
    <t>Sopřeč, č. p. 60</t>
  </si>
  <si>
    <t>Sopřeč, č. p. 62</t>
  </si>
  <si>
    <t>Sopřeč, č. p. 63</t>
  </si>
  <si>
    <t>Sopřeč, č. p. 64</t>
  </si>
  <si>
    <t>Sopřeč, č. p. 65</t>
  </si>
  <si>
    <t>Sopřeč, č. p. 66</t>
  </si>
  <si>
    <t>Sopřeč, č. p. 67</t>
  </si>
  <si>
    <t>Sopřeč, č. p. 68</t>
  </si>
  <si>
    <t>Sopřeč, č. p. 69</t>
  </si>
  <si>
    <t>Sopřeč, č. p. 70</t>
  </si>
  <si>
    <t>Sopřeč, č. p. 71</t>
  </si>
  <si>
    <t>Sopřeč, č. p. 72</t>
  </si>
  <si>
    <t>Sopřeč, č. p. 73</t>
  </si>
  <si>
    <t>Sopřeč, č. p. 74</t>
  </si>
  <si>
    <t>Sopřeč, č. p. 75</t>
  </si>
  <si>
    <t>Sopřeč, č. p. 76</t>
  </si>
  <si>
    <t>Sopřeč, č. p. 77</t>
  </si>
  <si>
    <t>Sopřeč, č. p. 78</t>
  </si>
  <si>
    <t>Sopřeč, č. p. 79</t>
  </si>
  <si>
    <t>Sopřeč, č. p. 80</t>
  </si>
  <si>
    <t>Sopřeč, č. p. 81</t>
  </si>
  <si>
    <t>Sopřeč, č. p. 82</t>
  </si>
  <si>
    <t>Sopřeč, č. p. 83</t>
  </si>
  <si>
    <t>Sopřeč, č. p. 84</t>
  </si>
  <si>
    <t>Sopřeč, č. p. 85</t>
  </si>
  <si>
    <t>Sopřeč, č. p. 86</t>
  </si>
  <si>
    <t>Sopřeč, č. p. 87</t>
  </si>
  <si>
    <t>Sopřeč, č. p. 88</t>
  </si>
  <si>
    <t>Sopřeč, č. p. 89</t>
  </si>
  <si>
    <t>Sopřeč, č. p. 90</t>
  </si>
  <si>
    <t>Sopřeč, č. p. 91</t>
  </si>
  <si>
    <t>Sopřeč, č. p. 92</t>
  </si>
  <si>
    <t>Sopřeč, č. p. 93</t>
  </si>
  <si>
    <t>Sopřeč, č. p. 94</t>
  </si>
  <si>
    <t>Sopřeč, č. p. 95</t>
  </si>
  <si>
    <t>Sopřeč, č. p. 96</t>
  </si>
  <si>
    <t>Sopřeč, č. p. 98</t>
  </si>
  <si>
    <t>Sopřeč, č. p. 99</t>
  </si>
  <si>
    <t>Sopřeč, č. p. 100</t>
  </si>
  <si>
    <t>Sopřeč, č. p. 101</t>
  </si>
  <si>
    <t>Sopřeč, č. p. 102</t>
  </si>
  <si>
    <t>Sopřeč, č. p. 103</t>
  </si>
  <si>
    <t>Sopřeč, č. p. 104</t>
  </si>
  <si>
    <t>Sopřeč, č. p. 105</t>
  </si>
  <si>
    <t>Sopřeč, č. p. 106</t>
  </si>
  <si>
    <t>Sopřeč, č. p. 110</t>
  </si>
  <si>
    <t>Sopřeč, č. p. 111</t>
  </si>
  <si>
    <t>Sopřeč, č. p. 107</t>
  </si>
  <si>
    <t>Sopřeč, č. p. 109</t>
  </si>
  <si>
    <t>Sopřeč, č. p. 61</t>
  </si>
  <si>
    <t>Sopřeč, č. p. 112</t>
  </si>
  <si>
    <t>Sopřeč, č. p. 113</t>
  </si>
  <si>
    <t>Sopřeč, č. p. 114</t>
  </si>
  <si>
    <t>Sopřeč, č. p. 49</t>
  </si>
  <si>
    <t>Sopřeč, č. p. 108</t>
  </si>
  <si>
    <t>Sopřeč, č. p. 116</t>
  </si>
  <si>
    <t>Sopřeč, č. p. 115</t>
  </si>
  <si>
    <t>Sopřeč, č. p. 117</t>
  </si>
  <si>
    <t>Sopřeč, č. p. 118</t>
  </si>
  <si>
    <t>Sopřeč, č. p. 120</t>
  </si>
  <si>
    <t>Srch - Hrádek, č. p. 1</t>
  </si>
  <si>
    <t>Srch - Hrádek, č. p. 2</t>
  </si>
  <si>
    <t>Srch - Hrádek, č. p. 3</t>
  </si>
  <si>
    <t>Srch - Hrádek, č. p. 4</t>
  </si>
  <si>
    <t>Srch - Hrádek, č. p. 5</t>
  </si>
  <si>
    <t>Srch - Hrádek, č. p. 6</t>
  </si>
  <si>
    <t>Srch - Hrádek, č. p. 7</t>
  </si>
  <si>
    <t>Srch - Hrádek, č. p. 8</t>
  </si>
  <si>
    <t>Srch - Hrádek, č. p. 10</t>
  </si>
  <si>
    <t>Srch - Hrádek, č. p. 11</t>
  </si>
  <si>
    <t>Srch - Hrádek, č. p. 12</t>
  </si>
  <si>
    <t>Srch - Hrádek, č. p. 13</t>
  </si>
  <si>
    <t>Srch - Hrádek, č. p. 14</t>
  </si>
  <si>
    <t>Srch - Hrádek, č. p. 15</t>
  </si>
  <si>
    <t>Srch - Hrádek, č. p. 16</t>
  </si>
  <si>
    <t>Srch - Hrádek, č. p. 17</t>
  </si>
  <si>
    <t>Srch - Hrádek, č. p. 18</t>
  </si>
  <si>
    <t>Srch - Hrádek, č. p. 19</t>
  </si>
  <si>
    <t>Srch - Hrádek, č. p. 20</t>
  </si>
  <si>
    <t>Srch - Hrádek, č. p. 21</t>
  </si>
  <si>
    <t>Srch - Hrádek, č. p. 22</t>
  </si>
  <si>
    <t>Srch - Hrádek, č. p. 23</t>
  </si>
  <si>
    <t>Srch - Hrádek, č. p. 24</t>
  </si>
  <si>
    <t>Srch - Hrádek, č. p. 25</t>
  </si>
  <si>
    <t>Srch - Hrádek, č. p. 26</t>
  </si>
  <si>
    <t>Srch - Hrádek, č. p. 27</t>
  </si>
  <si>
    <t>Srch - Hrádek, č. p. 28</t>
  </si>
  <si>
    <t>Srch - Hrádek, č. p. 29</t>
  </si>
  <si>
    <t>Srch - Hrádek, č. p. 30</t>
  </si>
  <si>
    <t>Srch - Hrádek, č. p. 31</t>
  </si>
  <si>
    <t>Srch - Hrádek, č. p. 32</t>
  </si>
  <si>
    <t>Srch - Hrádek, č. p. 33</t>
  </si>
  <si>
    <t>Srch - Hrádek, č. p. 34</t>
  </si>
  <si>
    <t>Srch - Hrádek, č. p. 35</t>
  </si>
  <si>
    <t>Srch - Hrádek, č. p. 36</t>
  </si>
  <si>
    <t>Srch - Hrádek, č. p. 37</t>
  </si>
  <si>
    <t>Srch - Hrádek, č. p. 38</t>
  </si>
  <si>
    <t>Srch - Hrádek, č. p. 39</t>
  </si>
  <si>
    <t>Srch - Hrádek, č. p. 40</t>
  </si>
  <si>
    <t>Srch - Hrádek, č. p. 41</t>
  </si>
  <si>
    <t>Srch - Hrádek, č. p. 42</t>
  </si>
  <si>
    <t>Srch - Hrádek, č. p. 43</t>
  </si>
  <si>
    <t>Srch - Hrádek, č. p. 44</t>
  </si>
  <si>
    <t>Srch - Hrádek, č. p. 45</t>
  </si>
  <si>
    <t>Srch - Hrádek, č. p. 46</t>
  </si>
  <si>
    <t>Srch - Hrádek, č. p. 47</t>
  </si>
  <si>
    <t>Srch - Hrádek, č. p. 48</t>
  </si>
  <si>
    <t>Srch - Hrádek, č. p. 49</t>
  </si>
  <si>
    <t>Srch - Hrádek, č. p. 50</t>
  </si>
  <si>
    <t>Srch - Hrádek, č. p. 51</t>
  </si>
  <si>
    <t>Srch - Hrádek, č. p. 52</t>
  </si>
  <si>
    <t>Srch - Hrádek, č. p. 53</t>
  </si>
  <si>
    <t>Srch - Hrádek, č. p. 54</t>
  </si>
  <si>
    <t>Srch - Hrádek, č. p. 55</t>
  </si>
  <si>
    <t>Srch - Hrádek, č. p. 56</t>
  </si>
  <si>
    <t>Srch - Hrádek, č. p. 57</t>
  </si>
  <si>
    <t>Srch - Hrádek, č. p. 58</t>
  </si>
  <si>
    <t>Srch - Hrádek, č. p. 60</t>
  </si>
  <si>
    <t>Srch - Hrádek, č. p. 61</t>
  </si>
  <si>
    <t>Srch - Hrádek, č. p. 62</t>
  </si>
  <si>
    <t>Srch - Hrádek, č. p. 63</t>
  </si>
  <si>
    <t>Srch - Hrádek, č. p. 64</t>
  </si>
  <si>
    <t>Srch - Hrádek, č. p. 65</t>
  </si>
  <si>
    <t>Srch - Hrádek, č. p. 66</t>
  </si>
  <si>
    <t>Srch - Hrádek, č. p. 67</t>
  </si>
  <si>
    <t>Srch - Hrádek, č. p. 70</t>
  </si>
  <si>
    <t>Srch - Hrádek, č. p. 68</t>
  </si>
  <si>
    <t>Srch - Hrádek, č. p. 69</t>
  </si>
  <si>
    <t>Srch - Hrádek, č. p. 71</t>
  </si>
  <si>
    <t>Srch - Hrádek, č. p. 72</t>
  </si>
  <si>
    <t>Srch - Hrádek, č. p. 73</t>
  </si>
  <si>
    <t>Srch - Hrádek, č. ev. 1</t>
  </si>
  <si>
    <t>Srch - Hrádek, č. p. 59</t>
  </si>
  <si>
    <t>Srch - Hrádek, č. ev. 22</t>
  </si>
  <si>
    <t>Srch - Hrádek, č. p. 75</t>
  </si>
  <si>
    <t>Srch - Hrádek, č. ev. 3</t>
  </si>
  <si>
    <t>Srch - Hrádek, č. p. 76</t>
  </si>
  <si>
    <t>Srch - Hrádek, č. ev. 4</t>
  </si>
  <si>
    <t>Srch - Hrádek, č. p. 74</t>
  </si>
  <si>
    <t>Srch - Hrádek, č. p. 77</t>
  </si>
  <si>
    <t>Srch - Hrádek, č. p. 78</t>
  </si>
  <si>
    <t>Srch - Hrádek, č. p. 80</t>
  </si>
  <si>
    <t>Srch - Hrádek, č. p. 81</t>
  </si>
  <si>
    <t>Srch - Hrádek, č. p. 79</t>
  </si>
  <si>
    <t>Srch - Hrádek, č. ev. 2</t>
  </si>
  <si>
    <t>Srch - Hrádek, č. p. 82</t>
  </si>
  <si>
    <t>Srch - Pohránov, č. p. 1</t>
  </si>
  <si>
    <t>Srch - Pohránov, č. p. 3</t>
  </si>
  <si>
    <t>Srch - Pohránov, č. p. 4</t>
  </si>
  <si>
    <t>Srch - Pohránov, č. p. 5</t>
  </si>
  <si>
    <t>Srch - Pohránov, č. p. 6</t>
  </si>
  <si>
    <t>Srch - Pohránov, č. p. 7</t>
  </si>
  <si>
    <t>Srch - Pohránov, č. p. 8</t>
  </si>
  <si>
    <t>Srch - Pohránov, č. p. 9</t>
  </si>
  <si>
    <t>Srch - Pohránov, č. p. 10</t>
  </si>
  <si>
    <t>Srch - Pohránov, č. p. 11</t>
  </si>
  <si>
    <t>Srch - Pohránov, č. p. 13</t>
  </si>
  <si>
    <t>Srch - Pohránov, č. p. 14</t>
  </si>
  <si>
    <t>Srch - Pohránov, č. p. 15</t>
  </si>
  <si>
    <t>Srch - Pohránov, č. p. 16</t>
  </si>
  <si>
    <t>Srch - Pohránov, č. p. 17</t>
  </si>
  <si>
    <t>Srch - Pohránov, č. p. 18</t>
  </si>
  <si>
    <t>Srch - Pohránov, č. p. 19</t>
  </si>
  <si>
    <t>Srch - Pohránov, č. p. 20</t>
  </si>
  <si>
    <t>Srch - Pohránov, č. p. 21</t>
  </si>
  <si>
    <t>Srch - Pohránov, č. p. 22</t>
  </si>
  <si>
    <t>Srch - Pohránov, č. p. 23</t>
  </si>
  <si>
    <t>Srch - Pohránov, č. p. 24</t>
  </si>
  <si>
    <t>Srch - Pohránov, č. p. 26</t>
  </si>
  <si>
    <t>Srch - Pohránov, č. p. 28</t>
  </si>
  <si>
    <t>Srch - Pohránov, č. p. 29</t>
  </si>
  <si>
    <t>Srch - Pohránov, č. p. 30</t>
  </si>
  <si>
    <t>Srch - Pohránov, č. p. 32</t>
  </si>
  <si>
    <t>Srch - Pohránov, č. p. 31</t>
  </si>
  <si>
    <t>Srch - Pohránov, č. p. 33</t>
  </si>
  <si>
    <t>Srch - Pohránov, č. p. 27</t>
  </si>
  <si>
    <t>Srch - Pohránov, č. p. 37</t>
  </si>
  <si>
    <t>Srch - Pohránov, č. p. 38</t>
  </si>
  <si>
    <t>Srch - Pohránov, č. p. 60</t>
  </si>
  <si>
    <t>Srch - Pohránov, č. p. 47</t>
  </si>
  <si>
    <t>Srch - Pohránov, č. p. 58</t>
  </si>
  <si>
    <t>Srch - Pohránov, č. p. 54</t>
  </si>
  <si>
    <t>Srch - Pohránov, č. p. 45</t>
  </si>
  <si>
    <t>Srch - Pohránov, č. p. 61</t>
  </si>
  <si>
    <t>Srch - Pohránov, č. p. 68</t>
  </si>
  <si>
    <t>Srch - Pohránov, č. p. 36</t>
  </si>
  <si>
    <t>Srch - Pohránov, č. p. 43</t>
  </si>
  <si>
    <t>Srch - Pohránov, č. p. 64</t>
  </si>
  <si>
    <t>Srch - Pohránov, č. p. 46</t>
  </si>
  <si>
    <t>Srch - Pohránov, č. p. 66</t>
  </si>
  <si>
    <t>Srch - Pohránov, č. p. 55</t>
  </si>
  <si>
    <t>Srch - Pohránov, č. p. 41</t>
  </si>
  <si>
    <t>Srch - Pohránov, č. p. 57</t>
  </si>
  <si>
    <t>Srch - Pohránov, č. p. 56</t>
  </si>
  <si>
    <t>Srch - Pohránov, č. p. 52</t>
  </si>
  <si>
    <t>Srch - Pohránov, č. p. 48</t>
  </si>
  <si>
    <t>Srch - Pohránov, č. p. 25</t>
  </si>
  <si>
    <t>Srch - Pohránov, č. p. 53</t>
  </si>
  <si>
    <t>Srch - Pohránov, č. p. 40</t>
  </si>
  <si>
    <t>Srch - Pohránov, č. p. 49</t>
  </si>
  <si>
    <t>Srch - Pohránov, č. p. 65</t>
  </si>
  <si>
    <t>Srch - Pohránov, č. p. 39</t>
  </si>
  <si>
    <t>Srch - Pohránov, č. p. 34</t>
  </si>
  <si>
    <t>Srch - Pohránov, č. p. 50</t>
  </si>
  <si>
    <t>Srch - Pohránov, č. p. 69</t>
  </si>
  <si>
    <t>Srch - Pohránov, č. p. 67</t>
  </si>
  <si>
    <t>Strašov, č. p. 1</t>
  </si>
  <si>
    <t>Strašov, č. p. 2</t>
  </si>
  <si>
    <t>Strašov, č. p. 3</t>
  </si>
  <si>
    <t>Strašov, č. p. 4</t>
  </si>
  <si>
    <t>Strašov, č. p. 5</t>
  </si>
  <si>
    <t>Strašov, č. p. 6</t>
  </si>
  <si>
    <t>Strašov, č. p. 7</t>
  </si>
  <si>
    <t>Strašov, č. p. 8</t>
  </si>
  <si>
    <t>Strašov, č. p. 9</t>
  </si>
  <si>
    <t>Strašov, č. p. 10</t>
  </si>
  <si>
    <t>Strašov, č. p. 11</t>
  </si>
  <si>
    <t>Strašov, č. p. 12</t>
  </si>
  <si>
    <t>Strašov, č. p. 13</t>
  </si>
  <si>
    <t>Strašov, č. p. 14</t>
  </si>
  <si>
    <t>Strašov, č. p. 15</t>
  </si>
  <si>
    <t>Strašov, č. p. 16</t>
  </si>
  <si>
    <t>Strašov, č. p. 17</t>
  </si>
  <si>
    <t>Strašov, č. p. 18</t>
  </si>
  <si>
    <t>Strašov, č. p. 19</t>
  </si>
  <si>
    <t>Strašov, č. p. 20</t>
  </si>
  <si>
    <t>Strašov, č. p. 21</t>
  </si>
  <si>
    <t>Strašov, č. p. 22</t>
  </si>
  <si>
    <t>Strašov, č. p. 23</t>
  </si>
  <si>
    <t>Strašov, č. p. 24</t>
  </si>
  <si>
    <t>Strašov, č. p. 25</t>
  </si>
  <si>
    <t>Strašov, č. p. 26</t>
  </si>
  <si>
    <t>Strašov, č. p. 27</t>
  </si>
  <si>
    <t>Strašov, č. p. 28</t>
  </si>
  <si>
    <t>Strašov, č. p. 29</t>
  </si>
  <si>
    <t>Strašov, č. p. 30</t>
  </si>
  <si>
    <t>Strašov, č. p. 31</t>
  </si>
  <si>
    <t>Strašov, č. p. 32</t>
  </si>
  <si>
    <t>Strašov, č. p. 33</t>
  </si>
  <si>
    <t>Strašov, č. p. 34</t>
  </si>
  <si>
    <t>Strašov, č. p. 35</t>
  </si>
  <si>
    <t>Strašov, č. p. 36</t>
  </si>
  <si>
    <t>Strašov, č. p. 37</t>
  </si>
  <si>
    <t>Strašov, č. p. 38</t>
  </si>
  <si>
    <t>Strašov, č. p. 39</t>
  </si>
  <si>
    <t>Strašov, č. p. 40</t>
  </si>
  <si>
    <t>Strašov, č. p. 41</t>
  </si>
  <si>
    <t>Strašov, č. p. 42</t>
  </si>
  <si>
    <t>Strašov, č. p. 43</t>
  </si>
  <si>
    <t>Strašov, č. p. 44</t>
  </si>
  <si>
    <t>Strašov, č. p. 45</t>
  </si>
  <si>
    <t>Strašov, č. p. 46</t>
  </si>
  <si>
    <t>Strašov, č. p. 47</t>
  </si>
  <si>
    <t>Strašov, č. p. 48</t>
  </si>
  <si>
    <t>Strašov, č. p. 49</t>
  </si>
  <si>
    <t>Strašov, č. p. 50</t>
  </si>
  <si>
    <t>Strašov, č. p. 51</t>
  </si>
  <si>
    <t>Strašov, č. p. 52</t>
  </si>
  <si>
    <t>Strašov, č. p. 53</t>
  </si>
  <si>
    <t>Strašov, č. p. 54</t>
  </si>
  <si>
    <t>Strašov, č. p. 55</t>
  </si>
  <si>
    <t>Strašov, č. p. 56</t>
  </si>
  <si>
    <t>Strašov, č. p. 57</t>
  </si>
  <si>
    <t>Strašov, č. p. 58</t>
  </si>
  <si>
    <t>Strašov, č. p. 59</t>
  </si>
  <si>
    <t>Strašov, č. p. 60</t>
  </si>
  <si>
    <t>Strašov, č. p. 61</t>
  </si>
  <si>
    <t>Strašov, č. p. 62</t>
  </si>
  <si>
    <t>Strašov, č. p. 63</t>
  </si>
  <si>
    <t>Strašov, č. p. 64</t>
  </si>
  <si>
    <t>Strašov, č. p. 65</t>
  </si>
  <si>
    <t>Strašov, č. p. 66</t>
  </si>
  <si>
    <t>Strašov, č. p. 67</t>
  </si>
  <si>
    <t>Strašov, č. p. 69</t>
  </si>
  <si>
    <t>Strašov, č. p. 70</t>
  </si>
  <si>
    <t>Strašov, č. p. 71</t>
  </si>
  <si>
    <t>Strašov, č. p. 72</t>
  </si>
  <si>
    <t>Strašov, č. p. 73</t>
  </si>
  <si>
    <t>Strašov, č. p. 74</t>
  </si>
  <si>
    <t>Strašov, č. p. 75</t>
  </si>
  <si>
    <t>Strašov, č. p. 76</t>
  </si>
  <si>
    <t>Strašov, č. p. 78</t>
  </si>
  <si>
    <t>Strašov, č. p. 79</t>
  </si>
  <si>
    <t>Strašov, č. p. 80</t>
  </si>
  <si>
    <t>Strašov, č. p. 81</t>
  </si>
  <si>
    <t>Strašov, č. p. 82</t>
  </si>
  <si>
    <t>Strašov, č. p. 83</t>
  </si>
  <si>
    <t>Strašov, č. p. 84</t>
  </si>
  <si>
    <t>Strašov, č. p. 85</t>
  </si>
  <si>
    <t>Strašov, č. p. 86</t>
  </si>
  <si>
    <t>Strašov, č. p. 87</t>
  </si>
  <si>
    <t>Strašov, č. p. 88</t>
  </si>
  <si>
    <t>Strašov, č. p. 89</t>
  </si>
  <si>
    <t>Strašov, č. p. 90</t>
  </si>
  <si>
    <t>Strašov, č. p. 91</t>
  </si>
  <si>
    <t>Strašov, č. p. 92</t>
  </si>
  <si>
    <t>Strašov, č. p. 94</t>
  </si>
  <si>
    <t>Strašov, č. p. 95</t>
  </si>
  <si>
    <t>Strašov, č. p. 93</t>
  </si>
  <si>
    <t>Strašov, č. p. 97</t>
  </si>
  <si>
    <t>Strašov, č. p. 96</t>
  </si>
  <si>
    <t>Strašov, č. p. 99</t>
  </si>
  <si>
    <t>Strašov, č. p. 100</t>
  </si>
  <si>
    <t>Strašov, č. p. 111</t>
  </si>
  <si>
    <t>Strašov, č. p. 101</t>
  </si>
  <si>
    <t>Strašov, č. p. 110</t>
  </si>
  <si>
    <t>Strašov, č. p. 107</t>
  </si>
  <si>
    <t>Strašov, č. p. 102</t>
  </si>
  <si>
    <t>Strašov, č. p. 112</t>
  </si>
  <si>
    <t>Strašov, č. p. 98</t>
  </si>
  <si>
    <t>Strašov, č. p. 105</t>
  </si>
  <si>
    <t>Strašov, č. p. 118</t>
  </si>
  <si>
    <t>Strašov, č. p. 103</t>
  </si>
  <si>
    <t>Strašov, č. p. 104</t>
  </si>
  <si>
    <t>Strašov, č. p. 123</t>
  </si>
  <si>
    <t>Strašov, č. p. 115</t>
  </si>
  <si>
    <t>Strašov, č. p. 127</t>
  </si>
  <si>
    <t>Strašov, č. p. 113</t>
  </si>
  <si>
    <t>Strašov, č. p. 120</t>
  </si>
  <si>
    <t>Strašov, č. p. 116</t>
  </si>
  <si>
    <t>Strašov, č. p. 106</t>
  </si>
  <si>
    <t>Újezd u Přelouče, č. p. 1</t>
  </si>
  <si>
    <t>Újezd u Přelouče, č. p. 2</t>
  </si>
  <si>
    <t>Újezd u Přelouče, č. p. 3</t>
  </si>
  <si>
    <t>Újezd u Přelouče, č. p. 4</t>
  </si>
  <si>
    <t>Újezd u Přelouče, č. p. 5</t>
  </si>
  <si>
    <t>Újezd u Přelouče, č. p. 7</t>
  </si>
  <si>
    <t>Újezd u Přelouče, č. p. 8</t>
  </si>
  <si>
    <t>Újezd u Přelouče, č. p. 9</t>
  </si>
  <si>
    <t>Újezd u Přelouče, č. p. 10</t>
  </si>
  <si>
    <t>Újezd u Přelouče, č. p. 11</t>
  </si>
  <si>
    <t>Újezd u Přelouče, č. p. 12</t>
  </si>
  <si>
    <t>Újezd u Přelouče, č. p. 13</t>
  </si>
  <si>
    <t>Újezd u Přelouče, č. p. 14</t>
  </si>
  <si>
    <t>Újezd u Přelouče, č. p. 16</t>
  </si>
  <si>
    <t>Újezd u Přelouče, č. p. 17</t>
  </si>
  <si>
    <t>Újezd u Přelouče, č. p. 18</t>
  </si>
  <si>
    <t>Újezd u Přelouče, č. p. 19</t>
  </si>
  <si>
    <t>Újezd u Přelouče, č. p. 20</t>
  </si>
  <si>
    <t>Újezd u Přelouče, č. p. 21</t>
  </si>
  <si>
    <t>Újezd u Přelouče, č. p. 23</t>
  </si>
  <si>
    <t>Újezd u Přelouče, č. p. 24</t>
  </si>
  <si>
    <t>Újezd u Přelouče, č. p. 26</t>
  </si>
  <si>
    <t>Újezd u Přelouče, č. p. 27</t>
  </si>
  <si>
    <t>Újezd u Přelouče, č. p. 29</t>
  </si>
  <si>
    <t>Újezd u Přelouče, č. p. 30</t>
  </si>
  <si>
    <t>Újezd u Přelouče, č. p. 31</t>
  </si>
  <si>
    <t>Újezd u Přelouče, č. p. 32</t>
  </si>
  <si>
    <t>Újezd u Přelouče, č. p. 33</t>
  </si>
  <si>
    <t>Újezd u Přelouče, č. p. 34</t>
  </si>
  <si>
    <t>Újezd u Přelouče, č. p. 35</t>
  </si>
  <si>
    <t>Újezd u Přelouče, č. p. 36</t>
  </si>
  <si>
    <t>Újezd u Přelouče, č. p. 37</t>
  </si>
  <si>
    <t>Újezd u Přelouče, č. p. 38</t>
  </si>
  <si>
    <t>Újezd u Přelouče, č. p. 39</t>
  </si>
  <si>
    <t>Újezd u Přelouče, č. p. 40</t>
  </si>
  <si>
    <t>Újezd u Přelouče, č. p. 42</t>
  </si>
  <si>
    <t>Újezd u Přelouče, č. p. 43</t>
  </si>
  <si>
    <t>Újezd u Přelouče, č. p. 44</t>
  </si>
  <si>
    <t>Újezd u Přelouče, č. p. 45</t>
  </si>
  <si>
    <t>Újezd u Přelouče, č. p. 46</t>
  </si>
  <si>
    <t>Újezd u Přelouče, č. p. 47</t>
  </si>
  <si>
    <t>Újezd u Přelouče, č. p. 48</t>
  </si>
  <si>
    <t>Újezd u Přelouče, č. p. 49</t>
  </si>
  <si>
    <t>Újezd u Přelouče, č. p. 50</t>
  </si>
  <si>
    <t>Újezd u Přelouče, č. p. 51</t>
  </si>
  <si>
    <t>Újezd u Přelouče, č. p. 52</t>
  </si>
  <si>
    <t>Újezd u Přelouče, č. p. 53</t>
  </si>
  <si>
    <t>Újezd u Přelouče, č. p. 54</t>
  </si>
  <si>
    <t>Újezd u Přelouče, č. p. 55</t>
  </si>
  <si>
    <t>Újezd u Přelouče, č. p. 56</t>
  </si>
  <si>
    <t>Újezd u Přelouče, č. p. 57</t>
  </si>
  <si>
    <t>Újezd u Přelouče, č. p. 58</t>
  </si>
  <si>
    <t>Újezd u Přelouče, č. p. 60</t>
  </si>
  <si>
    <t>Újezd u Přelouče, č. p. 61</t>
  </si>
  <si>
    <t>Újezd u Přelouče, č. p. 62</t>
  </si>
  <si>
    <t>Újezd u Přelouče, č. p. 63</t>
  </si>
  <si>
    <t>Újezd u Přelouče, č. p. 64</t>
  </si>
  <si>
    <t>Újezd u Přelouče, č. p. 65</t>
  </si>
  <si>
    <t>Újezd u Přelouče, č. p. 66</t>
  </si>
  <si>
    <t>Újezd u Přelouče, č. p. 67</t>
  </si>
  <si>
    <t>Újezd u Přelouče, č. p. 68</t>
  </si>
  <si>
    <t>Újezd u Přelouče, č. p. 69</t>
  </si>
  <si>
    <t>Újezd u Přelouče, č. p. 70</t>
  </si>
  <si>
    <t>Újezd u Přelouče, č. p. 71</t>
  </si>
  <si>
    <t>Újezd u Přelouče, č. p. 72</t>
  </si>
  <si>
    <t>Újezd u Přelouče, č. p. 73</t>
  </si>
  <si>
    <t>Újezd u Přelouče, č. p. 74</t>
  </si>
  <si>
    <t>Újezd u Přelouče, č. p. 75</t>
  </si>
  <si>
    <t>Újezd u Přelouče, č. p. 76</t>
  </si>
  <si>
    <t>Újezd u Přelouče, č. p. 77</t>
  </si>
  <si>
    <t>Újezd u Přelouče, č. p. 25</t>
  </si>
  <si>
    <t>Újezd u Přelouče, č. p. 78</t>
  </si>
  <si>
    <t>Újezd u Přelouče, č. p. 28</t>
  </si>
  <si>
    <t>Újezd u Přelouče, č. p. 80</t>
  </si>
  <si>
    <t>Újezd u Přelouče, č. p. 81</t>
  </si>
  <si>
    <t>Újezd u Přelouče, č. p. 79</t>
  </si>
  <si>
    <t>Újezd u Přelouče, č. p. 82</t>
  </si>
  <si>
    <t>Újezd u Přelouče, č. p. 83</t>
  </si>
  <si>
    <t>Újezd u Přelouče, č. p. 22</t>
  </si>
  <si>
    <t>Újezd u Přelouče, č. p. 84</t>
  </si>
  <si>
    <t>Újezd u Přelouče, č. p. 85</t>
  </si>
  <si>
    <t>Újezd u Přelouče, č. p. 86</t>
  </si>
  <si>
    <t>Újezd u Přelouče, č. p. 87</t>
  </si>
  <si>
    <t>Újezd u Přelouče, č. p. 89</t>
  </si>
  <si>
    <t>Újezd u Přelouče, č. p. 88</t>
  </si>
  <si>
    <t>Újezd u Přelouče, č. p. 90</t>
  </si>
  <si>
    <t>Újezd u Přelouče, č. p. 91</t>
  </si>
  <si>
    <t>Újezd u Přelouče, č. p. 92</t>
  </si>
  <si>
    <t>Újezd u Přelouče, č. p. 93</t>
  </si>
  <si>
    <t>Újezd u Přelouče, č. p. 94</t>
  </si>
  <si>
    <t>Újezd u Přelouče, č. p. 95</t>
  </si>
  <si>
    <t>Újezd u Přelouče, č. p. 96</t>
  </si>
  <si>
    <t>Vápno, č. p. 1</t>
  </si>
  <si>
    <t>Vápno, č. p. 3</t>
  </si>
  <si>
    <t>Vápno, č. p. 4</t>
  </si>
  <si>
    <t>Vápno, č. p. 5</t>
  </si>
  <si>
    <t>Vápno, č. p. 6</t>
  </si>
  <si>
    <t>Vápno, č. p. 7</t>
  </si>
  <si>
    <t>Vápno, č. p. 8</t>
  </si>
  <si>
    <t>Vápno, č. p. 9</t>
  </si>
  <si>
    <t>Vápno, č. p. 10</t>
  </si>
  <si>
    <t>Vápno, č. p. 12</t>
  </si>
  <si>
    <t>Vápno, č. p. 13</t>
  </si>
  <si>
    <t>Vápno, č. p. 14</t>
  </si>
  <si>
    <t>Vápno, č. p. 15</t>
  </si>
  <si>
    <t>Vápno, č. p. 17</t>
  </si>
  <si>
    <t>Vápno, č. p. 18</t>
  </si>
  <si>
    <t>Vápno, č. p. 19</t>
  </si>
  <si>
    <t>Vápno, č. p. 20</t>
  </si>
  <si>
    <t>Vápno, č. p. 22</t>
  </si>
  <si>
    <t>Vápno, č. p. 23</t>
  </si>
  <si>
    <t>Vápno, č. p. 24</t>
  </si>
  <si>
    <t>Vápno, č. p. 25</t>
  </si>
  <si>
    <t>Vápno, č. p. 26</t>
  </si>
  <si>
    <t>Vápno, č. p. 27</t>
  </si>
  <si>
    <t>Vápno, č. p. 28</t>
  </si>
  <si>
    <t>Vápno, č. p. 29</t>
  </si>
  <si>
    <t>Vápno, č. p. 30</t>
  </si>
  <si>
    <t>Vápno, č. p. 31</t>
  </si>
  <si>
    <t>Vápno, č. p. 32</t>
  </si>
  <si>
    <t>Vápno, č. p. 33</t>
  </si>
  <si>
    <t>Vápno, č. p. 34</t>
  </si>
  <si>
    <t>Vápno, č. p. 35</t>
  </si>
  <si>
    <t>Vápno, č. p. 36</t>
  </si>
  <si>
    <t>Vápno, č. p. 37</t>
  </si>
  <si>
    <t>Vápno, č. p. 38</t>
  </si>
  <si>
    <t>Vápno, č. p. 39</t>
  </si>
  <si>
    <t>Vápno, č. p. 40</t>
  </si>
  <si>
    <t>Vápno, č. p. 41</t>
  </si>
  <si>
    <t>Vápno, č. p. 43</t>
  </si>
  <si>
    <t>Vápno, č. p. 44</t>
  </si>
  <si>
    <t>Vápno, č. p. 45</t>
  </si>
  <si>
    <t>Vápno, č. p. 49</t>
  </si>
  <si>
    <t>Vápno, č. p. 50</t>
  </si>
  <si>
    <t>Vápno, č. p. 51</t>
  </si>
  <si>
    <t>Vápno, č. p. 52</t>
  </si>
  <si>
    <t>Vápno, č. p. 53</t>
  </si>
  <si>
    <t>Vápno, č. p. 54</t>
  </si>
  <si>
    <t>Vápno, č. p. 55</t>
  </si>
  <si>
    <t>Vápno, č. p. 56</t>
  </si>
  <si>
    <t>Vápno, č. p. 57</t>
  </si>
  <si>
    <t>Vápno, č. p. 58</t>
  </si>
  <si>
    <t>Vápno, č. p. 59</t>
  </si>
  <si>
    <t>Vápno, č. p. 11</t>
  </si>
  <si>
    <t>Vápno, č. p. 60</t>
  </si>
  <si>
    <t>Vápno, č. p. 61</t>
  </si>
  <si>
    <t>Vápno, č. p. 62</t>
  </si>
  <si>
    <t>Vápno, č. p. 64</t>
  </si>
  <si>
    <t>Vápno, č. p. 63</t>
  </si>
  <si>
    <t>Vápno, č. p. 65</t>
  </si>
  <si>
    <t>Vápno, č. p. 66</t>
  </si>
  <si>
    <t>Vápno, č. p. 67</t>
  </si>
  <si>
    <t>Vlčí Habřina, č. p. 2</t>
  </si>
  <si>
    <t>Vlčí Habřina, č. p. 3</t>
  </si>
  <si>
    <t>Vlčí Habřina, č. p. 4</t>
  </si>
  <si>
    <t>Vlčí Habřina, č. p. 5</t>
  </si>
  <si>
    <t>Vlčí Habřina, č. p. 6</t>
  </si>
  <si>
    <t>Vlčí Habřina, č. p. 7</t>
  </si>
  <si>
    <t>Vlčí Habřina, č. p. 8</t>
  </si>
  <si>
    <t>Vlčí Habřina, č. p. 9</t>
  </si>
  <si>
    <t>Vlčí Habřina, č. p. 10</t>
  </si>
  <si>
    <t>Vlčí Habřina, č. p. 11</t>
  </si>
  <si>
    <t>Vlčí Habřina, č. p. 12</t>
  </si>
  <si>
    <t>Vlčí Habřina, č. p. 13</t>
  </si>
  <si>
    <t>Vlčí Habřina, č. p. 15</t>
  </si>
  <si>
    <t>Vlčí Habřina, č. p. 16</t>
  </si>
  <si>
    <t>Vlčí Habřina, č. p. 17</t>
  </si>
  <si>
    <t>Vlčí Habřina, č. p. 18</t>
  </si>
  <si>
    <t>Vlčí Habřina, č. p. 19</t>
  </si>
  <si>
    <t>Vlčí Habřina, č. p. 20</t>
  </si>
  <si>
    <t>Vlčí Habřina, č. p. 21</t>
  </si>
  <si>
    <t>Vlčí Habřina, č. p. 22</t>
  </si>
  <si>
    <t>Vlčí Habřina, č. p. 23</t>
  </si>
  <si>
    <t>Vlčí Habřina, č. p. 24</t>
  </si>
  <si>
    <t>Vlčí Habřina, č. p. 25</t>
  </si>
  <si>
    <t>Vlčí Habřina, č. p. 26</t>
  </si>
  <si>
    <t>Vlčí Habřina, č. p. 27</t>
  </si>
  <si>
    <t>Vlčí Habřina, č. p. 28</t>
  </si>
  <si>
    <t>Vlčí Habřina, č. p. 29</t>
  </si>
  <si>
    <t>Vlčí Habřina, č. p. 30</t>
  </si>
  <si>
    <t>Vlčí Habřina, č. p. 31</t>
  </si>
  <si>
    <t>Vlčí Habřina, č. p. 32</t>
  </si>
  <si>
    <t>Vlčí Habřina, č. p. 33</t>
  </si>
  <si>
    <t>Vlčí Habřina, č. p. 34</t>
  </si>
  <si>
    <t>Vlčí Habřina, č. p. 35</t>
  </si>
  <si>
    <t>Vlčí Habřina, č. p. 36</t>
  </si>
  <si>
    <t>Vlčí Habřina, č. p. 37</t>
  </si>
  <si>
    <t>Vlčí Habřina, č. p. 38</t>
  </si>
  <si>
    <t>Vlčí Habřina, č. p. 39</t>
  </si>
  <si>
    <t>Vlčí Habřina, č. p. 40</t>
  </si>
  <si>
    <t>Vlčí Habřina, č. p. 41</t>
  </si>
  <si>
    <t>Vlčí Habřina, č. p. 42</t>
  </si>
  <si>
    <t>Vlčí Habřina, č. p. 43</t>
  </si>
  <si>
    <t>Vlčí Habřina, č. p. 44</t>
  </si>
  <si>
    <t>Vlčí Habřina, č. p. 45</t>
  </si>
  <si>
    <t>Vlčí Habřina, č. p. 46</t>
  </si>
  <si>
    <t>Vlčí Habřina, č. p. 47</t>
  </si>
  <si>
    <t>Vlčí Habřina, č. p. 48</t>
  </si>
  <si>
    <t>Vlčí Habřina, č. p. 49</t>
  </si>
  <si>
    <t>Vlčí Habřina, č. p. 50</t>
  </si>
  <si>
    <t>Vlčí Habřina, č. p. 51</t>
  </si>
  <si>
    <t>Vlčí Habřina, č. p. 52</t>
  </si>
  <si>
    <t>Vlčí Habřina, č. p. 53</t>
  </si>
  <si>
    <t>Vlčí Habřina, č. p. 54</t>
  </si>
  <si>
    <t>Vlčí Habřina, č. p. 55</t>
  </si>
  <si>
    <t>Vlčí Habřina, č. p. 56</t>
  </si>
  <si>
    <t>Vlčí Habřina, č. p. 57</t>
  </si>
  <si>
    <t>Vlčí Habřina, č. p. 58</t>
  </si>
  <si>
    <t>Vlčí Habřina, č. p. 59</t>
  </si>
  <si>
    <t>Vlčí Habřina, č. p. 60</t>
  </si>
  <si>
    <t>Vlčí Habřina, č. p. 61</t>
  </si>
  <si>
    <t>Vlčí Habřina, č. p. 62</t>
  </si>
  <si>
    <t>Vlčí Habřina, č. p. 63</t>
  </si>
  <si>
    <t>Vlčí Habřina, č. p. 64</t>
  </si>
  <si>
    <t>Vlčí Habřina, č. p. 65</t>
  </si>
  <si>
    <t>Vlčí Habřina, č. p. 66</t>
  </si>
  <si>
    <t>Vlčí Habřina, č. p. 67</t>
  </si>
  <si>
    <t>Vlčí Habřina, č. p. 68</t>
  </si>
  <si>
    <t>Vlčí Habřina, č. p. 69</t>
  </si>
  <si>
    <t>Vlčí Habřina, č. p. 70</t>
  </si>
  <si>
    <t>Vlčí Habřina, č. p. 71</t>
  </si>
  <si>
    <t>Vlčí Habřina, č. p. 72</t>
  </si>
  <si>
    <t>Vlčí Habřina, č. p. 73</t>
  </si>
  <si>
    <t>Vlčí Habřina, č. p. 74</t>
  </si>
  <si>
    <t>Vlčí Habřina, č. p. 75</t>
  </si>
  <si>
    <t>Vlčí Habřina, č. p. 76</t>
  </si>
  <si>
    <t>Vlčí Habřina, č. p. 77</t>
  </si>
  <si>
    <t>Vlčí Habřina, č. p. 78</t>
  </si>
  <si>
    <t>Vlčí Habřina, č. p. 79</t>
  </si>
  <si>
    <t>Vlčí Habřina, č. p. 80</t>
  </si>
  <si>
    <t>Vlčí Habřina, č. p. 81</t>
  </si>
  <si>
    <t>Vlčí Habřina, č. p. 82</t>
  </si>
  <si>
    <t>Vlčí Habřina, č. p. 124</t>
  </si>
  <si>
    <t>Vlčí Habřina, č. p. 84</t>
  </si>
  <si>
    <t>Vlčí Habřina, č. p. 85</t>
  </si>
  <si>
    <t>Vlčí Habřina, č. p. 86</t>
  </si>
  <si>
    <t>Vlčí Habřina, č. p. 87</t>
  </si>
  <si>
    <t>Vlčí Habřina, č. p. 88</t>
  </si>
  <si>
    <t>Vlčí Habřina, č. p. 89</t>
  </si>
  <si>
    <t>Vlčí Habřina, č. p. 90</t>
  </si>
  <si>
    <t>Vlčí Habřina, č. p. 91</t>
  </si>
  <si>
    <t>Vlčí Habřina, č. p. 92</t>
  </si>
  <si>
    <t>Vlčí Habřina, č. p. 93</t>
  </si>
  <si>
    <t>Vlčí Habřina, č. p. 94</t>
  </si>
  <si>
    <t>Vlčí Habřina, č. p. 95</t>
  </si>
  <si>
    <t>Vlčí Habřina, č. p. 96</t>
  </si>
  <si>
    <t>Vlčí Habřina, č. p. 97</t>
  </si>
  <si>
    <t>Vlčí Habřina, č. p. 98</t>
  </si>
  <si>
    <t>Vlčí Habřina, č. p. 99</t>
  </si>
  <si>
    <t>Vlčí Habřina, č. p. 100</t>
  </si>
  <si>
    <t>Vlčí Habřina, č. p. 101</t>
  </si>
  <si>
    <t>Vlčí Habřina, č. p. 102</t>
  </si>
  <si>
    <t>Vlčí Habřina, č. p. 103</t>
  </si>
  <si>
    <t>Vlčí Habřina, č. p. 104</t>
  </si>
  <si>
    <t>Vlčí Habřina, č. p. 105</t>
  </si>
  <si>
    <t>Vlčí Habřina, č. p. 106</t>
  </si>
  <si>
    <t>Vlčí Habřina, č. p. 107</t>
  </si>
  <si>
    <t>Vlčí Habřina, č. p. 108</t>
  </si>
  <si>
    <t>Vlčí Habřina, č. p. 109</t>
  </si>
  <si>
    <t>Vlčí Habřina, č. p. 110</t>
  </si>
  <si>
    <t>Vlčí Habřina, č. p. 111</t>
  </si>
  <si>
    <t>Vlčí Habřina, č. p. 112</t>
  </si>
  <si>
    <t>Vlčí Habřina, č. p. 113</t>
  </si>
  <si>
    <t>Vlčí Habřina, č. p. 114</t>
  </si>
  <si>
    <t>Vlčí Habřina, č. p. 115</t>
  </si>
  <si>
    <t>Vlčí Habřina, č. p. 116</t>
  </si>
  <si>
    <t>Vlčí Habřina, č. p. 117</t>
  </si>
  <si>
    <t>Vlčí Habřina, č. p. 118</t>
  </si>
  <si>
    <t>Vlčí Habřina, č. p. 119</t>
  </si>
  <si>
    <t>Vlčí Habřina, č. p. 120</t>
  </si>
  <si>
    <t>Vlčí Habřina, č. p. 121</t>
  </si>
  <si>
    <t>Vlčí Habřina, č. p. 122</t>
  </si>
  <si>
    <t>Vlčí Habřina, č. p. 83</t>
  </si>
  <si>
    <t>Vlčí Habřina, č. p. 126</t>
  </si>
  <si>
    <t>Vlčí Habřina, č. p. 125</t>
  </si>
  <si>
    <t>Vlčí Habřina, č. p. 127</t>
  </si>
  <si>
    <t>Vlčí Habřina, č. p. 128</t>
  </si>
  <si>
    <t>Vlčí Habřina, č. p. 129</t>
  </si>
  <si>
    <t>Vlčí Habřina, č. p. 130</t>
  </si>
  <si>
    <t>Vlčí Habřina, č. p. 123</t>
  </si>
  <si>
    <t>Voleč, č. p. 1</t>
  </si>
  <si>
    <t>Voleč, č. p. 2</t>
  </si>
  <si>
    <t>Voleč, č. p. 3</t>
  </si>
  <si>
    <t>Voleč, č. p. 4</t>
  </si>
  <si>
    <t>Voleč, č. p. 7</t>
  </si>
  <si>
    <t>Voleč, č. p. 8</t>
  </si>
  <si>
    <t>Voleč, č. p. 9</t>
  </si>
  <si>
    <t>Voleč, č. p. 10</t>
  </si>
  <si>
    <t>Voleč, č. p. 11</t>
  </si>
  <si>
    <t>Voleč, č. p. 12</t>
  </si>
  <si>
    <t>Voleč, č. p. 14</t>
  </si>
  <si>
    <t>Voleč, č. p. 15</t>
  </si>
  <si>
    <t>Voleč, č. p. 16</t>
  </si>
  <si>
    <t>Voleč, č. p. 18</t>
  </si>
  <si>
    <t>Voleč, č. p. 20</t>
  </si>
  <si>
    <t>Voleč, č. p. 21</t>
  </si>
  <si>
    <t>Voleč, č. p. 22</t>
  </si>
  <si>
    <t>Voleč, č. p. 23</t>
  </si>
  <si>
    <t>Voleč, č. p. 24</t>
  </si>
  <si>
    <t>Voleč, č. p. 25</t>
  </si>
  <si>
    <t>Voleč, č. p. 28</t>
  </si>
  <si>
    <t>Voleč, č. p. 29</t>
  </si>
  <si>
    <t>Voleč, č. p. 30</t>
  </si>
  <si>
    <t>Voleč, č. p. 31</t>
  </si>
  <si>
    <t>Voleč, č. p. 32</t>
  </si>
  <si>
    <t>Voleč, č. p. 34</t>
  </si>
  <si>
    <t>Voleč, č. p. 36</t>
  </si>
  <si>
    <t>Voleč, č. p. 37</t>
  </si>
  <si>
    <t>Voleč, č. p. 38</t>
  </si>
  <si>
    <t>Voleč, č. p. 39</t>
  </si>
  <si>
    <t>Voleč, č. p. 40</t>
  </si>
  <si>
    <t>Voleč, č. p. 41</t>
  </si>
  <si>
    <t>Voleč, č. p. 42</t>
  </si>
  <si>
    <t>Voleč, č. p. 45</t>
  </si>
  <si>
    <t>Voleč, č. p. 46</t>
  </si>
  <si>
    <t>Voleč, č. p. 47</t>
  </si>
  <si>
    <t>Voleč, č. p. 48</t>
  </si>
  <si>
    <t>Voleč, č. p. 49</t>
  </si>
  <si>
    <t>Voleč, č. p. 50</t>
  </si>
  <si>
    <t>Voleč, č. p. 52</t>
  </si>
  <si>
    <t>Voleč, č. p. 53</t>
  </si>
  <si>
    <t>Voleč, č. p. 54</t>
  </si>
  <si>
    <t>Voleč, č. p. 55</t>
  </si>
  <si>
    <t>Voleč, č. p. 56</t>
  </si>
  <si>
    <t>Voleč, č. p. 57</t>
  </si>
  <si>
    <t>Voleč, č. p. 58</t>
  </si>
  <si>
    <t>Voleč, č. p. 59</t>
  </si>
  <si>
    <t>Voleč, č. p. 60</t>
  </si>
  <si>
    <t>Voleč, č. p. 61</t>
  </si>
  <si>
    <t>Voleč, č. p. 63</t>
  </si>
  <si>
    <t>Voleč, č. p. 66</t>
  </si>
  <si>
    <t>Voleč, č. p. 67</t>
  </si>
  <si>
    <t>Voleč, č. p. 69</t>
  </si>
  <si>
    <t>Voleč, č. p. 71</t>
  </si>
  <si>
    <t>Voleč, č. p. 72</t>
  </si>
  <si>
    <t>Voleč, č. p. 73</t>
  </si>
  <si>
    <t>Voleč, č. p. 74</t>
  </si>
  <si>
    <t>Voleč, č. p. 75</t>
  </si>
  <si>
    <t>Voleč, č. p. 76</t>
  </si>
  <si>
    <t>Voleč, č. p. 77</t>
  </si>
  <si>
    <t>Voleč, č. p. 78</t>
  </si>
  <si>
    <t>Voleč, č. p. 79</t>
  </si>
  <si>
    <t>Voleč, č. p. 81</t>
  </si>
  <si>
    <t>Voleč, č. p. 82</t>
  </si>
  <si>
    <t>Voleč, č. p. 83</t>
  </si>
  <si>
    <t>Voleč, č. p. 84</t>
  </si>
  <si>
    <t>Voleč, č. p. 85</t>
  </si>
  <si>
    <t>Voleč, č. p. 86</t>
  </si>
  <si>
    <t>Voleč, č. p. 87</t>
  </si>
  <si>
    <t>Voleč, č. p. 88</t>
  </si>
  <si>
    <t>Voleč, č. p. 89</t>
  </si>
  <si>
    <t>Voleč, č. p. 90</t>
  </si>
  <si>
    <t>Voleč, č. p. 91</t>
  </si>
  <si>
    <t>Voleč, č. p. 92</t>
  </si>
  <si>
    <t>Voleč, č. p. 93</t>
  </si>
  <si>
    <t>Voleč, č. p. 94</t>
  </si>
  <si>
    <t>Voleč, č. p. 95</t>
  </si>
  <si>
    <t>Voleč, č. p. 97</t>
  </si>
  <si>
    <t>Voleč, č. p. 98</t>
  </si>
  <si>
    <t>Voleč, č. p. 99</t>
  </si>
  <si>
    <t>Voleč, č. p. 100</t>
  </si>
  <si>
    <t>Voleč, č. p. 101</t>
  </si>
  <si>
    <t>Voleč, č. p. 102</t>
  </si>
  <si>
    <t>Voleč, č. p. 104</t>
  </si>
  <si>
    <t>Voleč, č. p. 106</t>
  </si>
  <si>
    <t>Voleč, č. p. 107</t>
  </si>
  <si>
    <t>Voleč, č. p. 108</t>
  </si>
  <si>
    <t>Voleč, č. p. 109</t>
  </si>
  <si>
    <t>Voleč, č. p. 111</t>
  </si>
  <si>
    <t>Voleč, č. p. 112</t>
  </si>
  <si>
    <t>Voleč, č. p. 115</t>
  </si>
  <si>
    <t>Voleč, č. p. 116</t>
  </si>
  <si>
    <t>Voleč, č. p. 117</t>
  </si>
  <si>
    <t>Voleč, č. p. 118</t>
  </si>
  <si>
    <t>Voleč, č. p. 119</t>
  </si>
  <si>
    <t>Voleč, č. p. 120</t>
  </si>
  <si>
    <t>Voleč, č. p. 121</t>
  </si>
  <si>
    <t>Voleč, č. p. 122</t>
  </si>
  <si>
    <t>Voleč, č. p. 123</t>
  </si>
  <si>
    <t>Voleč, č. p. 124</t>
  </si>
  <si>
    <t>Voleč, č. p. 125</t>
  </si>
  <si>
    <t>Voleč, č. p. 126</t>
  </si>
  <si>
    <t>Voleč, č. p. 130</t>
  </si>
  <si>
    <t>Voleč, č. p. 131</t>
  </si>
  <si>
    <t>Voleč, č. p. 132</t>
  </si>
  <si>
    <t>Voleč, č. p. 127</t>
  </si>
  <si>
    <t>Voleč, č. p. 134</t>
  </si>
  <si>
    <t>Voleč, č. p. 135</t>
  </si>
  <si>
    <t>Voleč, č. p. 136</t>
  </si>
  <si>
    <t>Voleč, č. p. 138</t>
  </si>
  <si>
    <t>Voleč, č. p. 139</t>
  </si>
  <si>
    <t>Voleč, č. p. 114</t>
  </si>
  <si>
    <t>Voleč, č. p. 128</t>
  </si>
  <si>
    <t>Voleč, č. ev. 108</t>
  </si>
  <si>
    <t>Voleč, č. p. 140</t>
  </si>
  <si>
    <t>Voleč, č. p. 141</t>
  </si>
  <si>
    <t>Voleč, č. p. 142</t>
  </si>
  <si>
    <t>Voleč, č. p. 145</t>
  </si>
  <si>
    <t>Voleč, č. p. 144</t>
  </si>
  <si>
    <t>Voleč, č. p. 143</t>
  </si>
  <si>
    <t>Voleč, č. p. 146</t>
  </si>
  <si>
    <t>Voleč, č. p. 147</t>
  </si>
  <si>
    <t>Voleč, č. p. 148</t>
  </si>
  <si>
    <t>Voleč, č. p. 149</t>
  </si>
  <si>
    <t>Voleč, č. p. 150</t>
  </si>
  <si>
    <t>Voleč, č. p. 151</t>
  </si>
  <si>
    <t>Voleč, č. p. 152</t>
  </si>
  <si>
    <t>Voleč, č. p. 153</t>
  </si>
  <si>
    <t>Voleč, č. p. 154</t>
  </si>
  <si>
    <t>Voleč, č. p. 155</t>
  </si>
  <si>
    <t>Voleč, č. p. 156</t>
  </si>
  <si>
    <t>Voleč, č. p. 157</t>
  </si>
  <si>
    <t>Voleč, č. p. 158</t>
  </si>
  <si>
    <t>Voleč, č. p. 159</t>
  </si>
  <si>
    <t>Voleč, č. p. 160</t>
  </si>
  <si>
    <t>Voleč, č. p. 161</t>
  </si>
  <si>
    <t>Vyšehněvice, č. p. 1</t>
  </si>
  <si>
    <t>Vyšehněvice, č. p. 2</t>
  </si>
  <si>
    <t>Vyšehněvice, č. p. 3</t>
  </si>
  <si>
    <t>Vyšehněvice, č. p. 4</t>
  </si>
  <si>
    <t>Vyšehněvice, č. p. 6</t>
  </si>
  <si>
    <t>Vyšehněvice, č. p. 7</t>
  </si>
  <si>
    <t>Vyšehněvice, č. p. 9</t>
  </si>
  <si>
    <t>Vyšehněvice, č. p. 10</t>
  </si>
  <si>
    <t>Vyšehněvice, č. p. 11</t>
  </si>
  <si>
    <t>Vyšehněvice, č. p. 12</t>
  </si>
  <si>
    <t>Vyšehněvice, č. p. 13</t>
  </si>
  <si>
    <t>Vyšehněvice, č. p. 14</t>
  </si>
  <si>
    <t>Vyšehněvice, č. p. 15</t>
  </si>
  <si>
    <t>Vyšehněvice, č. p. 16</t>
  </si>
  <si>
    <t>Vyšehněvice, č. p. 17</t>
  </si>
  <si>
    <t>Vyšehněvice, č. p. 18</t>
  </si>
  <si>
    <t>Vyšehněvice, č. p. 19</t>
  </si>
  <si>
    <t>Vyšehněvice, č. p. 20</t>
  </si>
  <si>
    <t>Vyšehněvice, č. p. 21</t>
  </si>
  <si>
    <t>Vyšehněvice, č. p. 22</t>
  </si>
  <si>
    <t>Vyšehněvice, č. p. 23</t>
  </si>
  <si>
    <t>Vyšehněvice, č. p. 24</t>
  </si>
  <si>
    <t>Vyšehněvice, č. p. 25</t>
  </si>
  <si>
    <t>Vyšehněvice, č. p. 26</t>
  </si>
  <si>
    <t>Vyšehněvice, č. p. 27</t>
  </si>
  <si>
    <t>Vyšehněvice, č. p. 28</t>
  </si>
  <si>
    <t>Vyšehněvice, č. p. 29</t>
  </si>
  <si>
    <t>Vyšehněvice, č. p. 30</t>
  </si>
  <si>
    <t>Vyšehněvice, č. p. 31</t>
  </si>
  <si>
    <t>Vyšehněvice, č. p. 32</t>
  </si>
  <si>
    <t>Vyšehněvice, č. p. 33</t>
  </si>
  <si>
    <t>Vyšehněvice, č. p. 34</t>
  </si>
  <si>
    <t>Vyšehněvice, č. p. 35</t>
  </si>
  <si>
    <t>Vyšehněvice, č. p. 36</t>
  </si>
  <si>
    <t>Vyšehněvice, č. p. 37</t>
  </si>
  <si>
    <t>Vyšehněvice, č. p. 38</t>
  </si>
  <si>
    <t>Vyšehněvice, č. p. 39</t>
  </si>
  <si>
    <t>Vyšehněvice, č. p. 40</t>
  </si>
  <si>
    <t>Vyšehněvice, č. p. 41</t>
  </si>
  <si>
    <t>Vyšehněvice, č. p. 42</t>
  </si>
  <si>
    <t>Vyšehněvice, č. p. 43</t>
  </si>
  <si>
    <t>Vyšehněvice, č. p. 44</t>
  </si>
  <si>
    <t>Vyšehněvice, č. p. 45</t>
  </si>
  <si>
    <t>Vyšehněvice, č. p. 46</t>
  </si>
  <si>
    <t>Vyšehněvice, č. p. 47</t>
  </si>
  <si>
    <t>Vyšehněvice, č. p. 48</t>
  </si>
  <si>
    <t>Vyšehněvice, č. p. 49</t>
  </si>
  <si>
    <t>Vyšehněvice, č. p. 50</t>
  </si>
  <si>
    <t>Vyšehněvice, č. p. 51</t>
  </si>
  <si>
    <t>Vyšehněvice, č. p. 52</t>
  </si>
  <si>
    <t>Vyšehněvice, č. p. 53</t>
  </si>
  <si>
    <t>Vyšehněvice, č. p. 54</t>
  </si>
  <si>
    <t>Vyšehněvice, č. p. 55</t>
  </si>
  <si>
    <t>Vyšehněvice, č. p. 56</t>
  </si>
  <si>
    <t>Vyšehněvice, č. p. 57</t>
  </si>
  <si>
    <t>Vyšehněvice, č. p. 58</t>
  </si>
  <si>
    <t>Vyšehněvice, č. p. 59</t>
  </si>
  <si>
    <t>Vyšehněvice, č. p. 60</t>
  </si>
  <si>
    <t>Vyšehněvice, č. p. 61</t>
  </si>
  <si>
    <t>Vyšehněvice, č. p. 62</t>
  </si>
  <si>
    <t>Vyšehněvice, č. p. 63</t>
  </si>
  <si>
    <t>Vyšehněvice, č. p. 64</t>
  </si>
  <si>
    <t>Vyšehněvice, č. p. 65</t>
  </si>
  <si>
    <t>Vyšehněvice, č. p. 66</t>
  </si>
  <si>
    <t>Vyšehněvice, č. p. 67</t>
  </si>
  <si>
    <t>Vyšehněvice, č. p. 68</t>
  </si>
  <si>
    <t>Vyšehněvice, č. p. 69</t>
  </si>
  <si>
    <t>Vyšehněvice, č. p. 70</t>
  </si>
  <si>
    <t>Vyšehněvice, č. p. 71</t>
  </si>
  <si>
    <t>Vyšehněvice, č. p. 72</t>
  </si>
  <si>
    <t>Vyšehněvice, č. p. 73</t>
  </si>
  <si>
    <t>Vyšehněvice, č. p. 74</t>
  </si>
  <si>
    <t>Vyšehněvice, č. p. 8</t>
  </si>
  <si>
    <t>Vyšehněvice, č. p. 76</t>
  </si>
  <si>
    <t>Vyšehněvice, č. p. 75</t>
  </si>
  <si>
    <t>Vyšehněvice, č. p. 77</t>
  </si>
  <si>
    <t>Vyšehněvice, č. p. 78</t>
  </si>
  <si>
    <t>Vyšehněvice, č. p. 79</t>
  </si>
  <si>
    <t>Vyšehněvice, č. p. 80</t>
  </si>
  <si>
    <t>Vyšehněvice, č. p. 81</t>
  </si>
  <si>
    <t>Vyšehněvice, č. p. 82</t>
  </si>
  <si>
    <t>Vyšehněvice, č. p. 83</t>
  </si>
  <si>
    <t>Vyšehněvice, č. p. 89</t>
  </si>
  <si>
    <t>Vyšehněvice, č. p. 91</t>
  </si>
  <si>
    <t>Vyšehněvice, č. p. 96</t>
  </si>
  <si>
    <t>Vyšehněvice, č. p. 90</t>
  </si>
  <si>
    <t>Vyšehněvice, č. p. 87</t>
  </si>
  <si>
    <t>Vyšehněvice, č. p. 84</t>
  </si>
  <si>
    <t>Vyšehněvice, č. p. 95</t>
  </si>
  <si>
    <t>Vyšehněvice, č. p. 93</t>
  </si>
  <si>
    <t>Vyšehněvice, č. p. 94</t>
  </si>
  <si>
    <t>Vyšehněvice, č. p. 86</t>
  </si>
  <si>
    <t>Vyšehněvice, č. p. 102</t>
  </si>
  <si>
    <t>Vyšehněvice, č. p. 88</t>
  </si>
  <si>
    <t>Vyšehněvice, č. p. 98</t>
  </si>
  <si>
    <t>Žáravice, č. p. 1</t>
  </si>
  <si>
    <t>Žáravice, č. p. 2</t>
  </si>
  <si>
    <t>Žáravice, č. p. 3</t>
  </si>
  <si>
    <t>Žáravice, č. p. 4</t>
  </si>
  <si>
    <t>Žáravice, č. p. 5</t>
  </si>
  <si>
    <t>Žáravice, č. p. 6</t>
  </si>
  <si>
    <t>Žáravice, č. p. 7</t>
  </si>
  <si>
    <t>Žáravice, č. p. 8</t>
  </si>
  <si>
    <t>Žáravice, č. p. 9</t>
  </si>
  <si>
    <t>Žáravice, č. p. 10</t>
  </si>
  <si>
    <t>Žáravice, č. p. 11</t>
  </si>
  <si>
    <t>Žáravice, č. p. 12</t>
  </si>
  <si>
    <t>Žáravice, č. p. 13</t>
  </si>
  <si>
    <t>Žáravice, č. p. 14</t>
  </si>
  <si>
    <t>Žáravice, č. p. 15</t>
  </si>
  <si>
    <t>Žáravice, č. p. 16</t>
  </si>
  <si>
    <t>Žáravice, č. p. 17</t>
  </si>
  <si>
    <t>Žáravice, č. p. 18</t>
  </si>
  <si>
    <t>Žáravice, č. p. 19</t>
  </si>
  <si>
    <t>Žáravice, č. p. 20</t>
  </si>
  <si>
    <t>Žáravice, č. p. 21</t>
  </si>
  <si>
    <t>Žáravice, č. p. 22</t>
  </si>
  <si>
    <t>Žáravice, č. p. 24</t>
  </si>
  <si>
    <t>Žáravice, č. p. 25</t>
  </si>
  <si>
    <t>Žáravice, č. p. 26</t>
  </si>
  <si>
    <t>Žáravice, č. p. 27</t>
  </si>
  <si>
    <t>Žáravice, č. p. 29</t>
  </si>
  <si>
    <t>Žáravice, č. p. 30</t>
  </si>
  <si>
    <t>Žáravice, č. p. 31</t>
  </si>
  <si>
    <t>Žáravice, č. p. 32</t>
  </si>
  <si>
    <t>Žáravice, č. p. 33</t>
  </si>
  <si>
    <t>Žáravice, č. p. 34</t>
  </si>
  <si>
    <t>Žáravice, č. p. 35</t>
  </si>
  <si>
    <t>Žáravice, č. p. 36</t>
  </si>
  <si>
    <t>Žáravice, č. p. 37</t>
  </si>
  <si>
    <t>Žáravice, č. p. 38</t>
  </si>
  <si>
    <t>Žáravice, č. p. 39</t>
  </si>
  <si>
    <t>Žáravice, č. p. 40</t>
  </si>
  <si>
    <t>Žáravice, č. p. 41</t>
  </si>
  <si>
    <t>Žáravice, č. p. 42</t>
  </si>
  <si>
    <t>Žáravice, č. p. 43</t>
  </si>
  <si>
    <t>Žáravice, č. p. 45</t>
  </si>
  <si>
    <t>Žáravice, č. p. 46</t>
  </si>
  <si>
    <t>Žáravice, č. p. 47</t>
  </si>
  <si>
    <t>Žáravice, č. p. 48</t>
  </si>
  <si>
    <t>Žáravice, č. p. 49</t>
  </si>
  <si>
    <t>Žáravice, č. p. 50</t>
  </si>
  <si>
    <t>Žáravice, č. p. 51</t>
  </si>
  <si>
    <t>Žáravice, č. p. 52</t>
  </si>
  <si>
    <t>Žáravice, č. p. 53</t>
  </si>
  <si>
    <t>Žáravice, č. p. 54</t>
  </si>
  <si>
    <t>Žáravice, č. p. 55</t>
  </si>
  <si>
    <t>Žáravice, č. p. 56</t>
  </si>
  <si>
    <t>Žáravice, č. p. 57</t>
  </si>
  <si>
    <t>Žáravice, č. p. 58</t>
  </si>
  <si>
    <t>Žáravice, č. p. 59</t>
  </si>
  <si>
    <t>Žáravice, č. p. 61</t>
  </si>
  <si>
    <t>Žáravice, č. p. 60</t>
  </si>
  <si>
    <t>Žáravice, č. p. 62</t>
  </si>
  <si>
    <t>Živanice - Dědek, č. p. 1</t>
  </si>
  <si>
    <t>Živanice - Dědek, č. p. 2</t>
  </si>
  <si>
    <t>Živanice - Dědek, č. p. 3</t>
  </si>
  <si>
    <t>Živanice - Dědek, č. p. 4</t>
  </si>
  <si>
    <t>Živanice - Dědek, č. p. 5</t>
  </si>
  <si>
    <t>Živanice - Dědek, č. p. 6</t>
  </si>
  <si>
    <t>Živanice - Dědek, č. p. 7</t>
  </si>
  <si>
    <t>Živanice - Dědek, č. p. 8</t>
  </si>
  <si>
    <t>Živanice - Dědek, č. p. 9</t>
  </si>
  <si>
    <t>Živanice - Dědek, č. p. 10</t>
  </si>
  <si>
    <t>Živanice - Dědek, č. p. 11</t>
  </si>
  <si>
    <t>Živanice - Dědek, č. p. 12</t>
  </si>
  <si>
    <t>Živanice - Dědek, č. p. 13</t>
  </si>
  <si>
    <t>Živanice - Dědek, č. p. 15</t>
  </si>
  <si>
    <t>Živanice - Dědek, č. p. 16</t>
  </si>
  <si>
    <t>Živanice - Dědek, č. p. 18</t>
  </si>
  <si>
    <t>Živanice - Dědek, č. p. 24</t>
  </si>
  <si>
    <t>Živanice - Dědek, č. p. 26</t>
  </si>
  <si>
    <t>Živanice - Dědek, č. p. 27</t>
  </si>
  <si>
    <t>Živanice - Dědek, č. p. 29</t>
  </si>
  <si>
    <t>Živanice - Dědek, č. p. 31</t>
  </si>
  <si>
    <t>Živanice - Dědek, č. p. 34</t>
  </si>
  <si>
    <t>Živanice - Dědek, č. p. 36</t>
  </si>
  <si>
    <t>Živanice - Dědek, č. p. 37</t>
  </si>
  <si>
    <t>Živanice - Dědek, č. p. 38</t>
  </si>
  <si>
    <t>Živanice - Dědek, č. p. 56</t>
  </si>
  <si>
    <t>Živanice - Dědek, č. p. 39</t>
  </si>
  <si>
    <t>Živanice - Dědek, č. p. 40</t>
  </si>
  <si>
    <t>Živanice - Dědek, č. p. 51</t>
  </si>
  <si>
    <t>Živanice - Dědek, č. p. 52</t>
  </si>
  <si>
    <t>Živanice - Dědek, č. p. 25</t>
  </si>
  <si>
    <t>Živanice - Dědek, č. p. 22</t>
  </si>
  <si>
    <t>Živanice - Dědek, č. ev. 72</t>
  </si>
  <si>
    <t>Živanice - Dědek, č. ev. 67</t>
  </si>
  <si>
    <t>Živanice - Dědek, č. p. 85</t>
  </si>
  <si>
    <t>Živanice - Dědek, č. p. 100</t>
  </si>
  <si>
    <t>Živanice - Dědek, č. p. 101</t>
  </si>
  <si>
    <t>Živanice - Dědek, č. p. 103</t>
  </si>
  <si>
    <t>Živanice - Dědek, č. p. 102</t>
  </si>
  <si>
    <t>Živanice - Dědek, č. p. 104</t>
  </si>
  <si>
    <t>Živanice - Dědek, č. p. 35</t>
  </si>
  <si>
    <t>Živanice - Dědek, č. p. 48</t>
  </si>
  <si>
    <t>Živanice - Dědek, č. p. 50</t>
  </si>
  <si>
    <t>Živanice - Dědek, č. p. 58</t>
  </si>
  <si>
    <t>Živanice - Dědek, č. p. 59</t>
  </si>
  <si>
    <t>Živanice - Dědek, č. p. 61</t>
  </si>
  <si>
    <t>Živanice - Dědek, č. p. 65</t>
  </si>
  <si>
    <t>Živanice - Dědek, č. p. 73</t>
  </si>
  <si>
    <t>Živanice - Dědek, č. p. 74</t>
  </si>
  <si>
    <t>Živanice - Dědek, č. p. 78</t>
  </si>
  <si>
    <t>Živanice - Dědek, č. p. 82</t>
  </si>
  <si>
    <t>Živanice - Dědek, č. p. 149</t>
  </si>
  <si>
    <t>Živanice - Dědek, č. p. 150</t>
  </si>
  <si>
    <t>Živanice - Dědek, č. p. 246</t>
  </si>
  <si>
    <t>Živanice, č. p. 35</t>
  </si>
  <si>
    <t>Živanice, č. p. 58</t>
  </si>
  <si>
    <t>Živanice, č. p. 59</t>
  </si>
  <si>
    <t>Živanice, č. p. 61</t>
  </si>
  <si>
    <t>Živanice, č. p. 65</t>
  </si>
  <si>
    <t>Živanice, č. p. 73</t>
  </si>
  <si>
    <t>Živanice, č. p. 74</t>
  </si>
  <si>
    <t>Živanice, č. p. 78</t>
  </si>
  <si>
    <t>Živanice, č. p. 82</t>
  </si>
  <si>
    <t>Živanice, č. p. 149</t>
  </si>
  <si>
    <t>Živanice, č. p. 150</t>
  </si>
  <si>
    <t>Živanice - Dědek, č. p. 253</t>
  </si>
  <si>
    <t>Bílé Poličany, č. p. 1</t>
  </si>
  <si>
    <t>Bílé Poličany, č. p. 2</t>
  </si>
  <si>
    <t>Bílé Poličany, č. p. 4</t>
  </si>
  <si>
    <t>Bílé Poličany, č. p. 5</t>
  </si>
  <si>
    <t>Bílé Poličany, č. p. 6</t>
  </si>
  <si>
    <t>Bílé Poličany, č. p. 7</t>
  </si>
  <si>
    <t>Bílé Poličany, č. p. 9</t>
  </si>
  <si>
    <t>Bílé Poličany, č. p. 10</t>
  </si>
  <si>
    <t>Bílé Poličany, č. p. 11</t>
  </si>
  <si>
    <t>Bílé Poličany, č. p. 12</t>
  </si>
  <si>
    <t>Bílé Poličany, č. p. 14</t>
  </si>
  <si>
    <t>Bílé Poličany, č. p. 15</t>
  </si>
  <si>
    <t>Bílé Poličany, č. p. 16</t>
  </si>
  <si>
    <t>Bílé Poličany, č. p. 17</t>
  </si>
  <si>
    <t>Bílé Poličany, č. p. 18</t>
  </si>
  <si>
    <t>Bílé Poličany, č. p. 20</t>
  </si>
  <si>
    <t>Bílé Poličany, č. p. 21</t>
  </si>
  <si>
    <t>Bílé Poličany, č. p. 22</t>
  </si>
  <si>
    <t>Bílé Poličany, č. p. 23</t>
  </si>
  <si>
    <t>Bílé Poličany, č. p. 25</t>
  </si>
  <si>
    <t>Bílé Poličany, č. p. 26</t>
  </si>
  <si>
    <t>Bílé Poličany, č. p. 27</t>
  </si>
  <si>
    <t>Bílé Poličany, č. p. 28</t>
  </si>
  <si>
    <t>Bílé Poličany, č. p. 29</t>
  </si>
  <si>
    <t>Bílé Poličany, č. p. 30</t>
  </si>
  <si>
    <t>Bílé Poličany, č. p. 32</t>
  </si>
  <si>
    <t>Bílé Poličany, č. p. 33</t>
  </si>
  <si>
    <t>Bílé Poličany, č. p. 34</t>
  </si>
  <si>
    <t>Bílé Poličany, č. p. 36</t>
  </si>
  <si>
    <t>Bílé Poličany, č. p. 38</t>
  </si>
  <si>
    <t>Bílé Poličany, č. p. 39</t>
  </si>
  <si>
    <t>Bílé Poličany, č. p. 40</t>
  </si>
  <si>
    <t>Bílé Poličany, č. p. 41</t>
  </si>
  <si>
    <t>Bílé Poličany, č. p. 42</t>
  </si>
  <si>
    <t>Bílé Poličany, č. p. 43</t>
  </si>
  <si>
    <t>Bílé Poličany, č. p. 44</t>
  </si>
  <si>
    <t>Bílé Poličany, č. p. 45</t>
  </si>
  <si>
    <t>Bílé Poličany, č. p. 46</t>
  </si>
  <si>
    <t>Bílé Poličany, č. p. 48</t>
  </si>
  <si>
    <t>Bílé Poličany, č. p. 50</t>
  </si>
  <si>
    <t>Bílé Poličany, č. p. 52</t>
  </si>
  <si>
    <t>Bílé Poličany, č. p. 53</t>
  </si>
  <si>
    <t>Bílé Poličany, č. p. 54</t>
  </si>
  <si>
    <t>Bílé Poličany, č. p. 56</t>
  </si>
  <si>
    <t>Bílé Poličany, č. p. 57</t>
  </si>
  <si>
    <t>Bílé Poličany, č. p. 58</t>
  </si>
  <si>
    <t>Bílé Poličany, č. p. 59</t>
  </si>
  <si>
    <t>Bílé Poličany, č. p. 61</t>
  </si>
  <si>
    <t>Bílé Poličany, č. p. 62</t>
  </si>
  <si>
    <t>Bílé Poličany, č. p. 63</t>
  </si>
  <si>
    <t>Bílé Poličany, č. p. 64</t>
  </si>
  <si>
    <t>Bílé Poličany, č. p. 65</t>
  </si>
  <si>
    <t>Bílé Poličany, č. p. 66</t>
  </si>
  <si>
    <t>Bílé Poličany, č. p. 67</t>
  </si>
  <si>
    <t>Bílé Poličany, č. p. 68</t>
  </si>
  <si>
    <t>Bílé Poličany, č. p. 69</t>
  </si>
  <si>
    <t>Bílé Poličany, č. p. 70</t>
  </si>
  <si>
    <t>Bílé Poličany, č. p. 71</t>
  </si>
  <si>
    <t>Bílé Poličany, č. p. 72</t>
  </si>
  <si>
    <t>Bílé Poličany, č. p. 73</t>
  </si>
  <si>
    <t>Bílé Poličany, č. p. 74</t>
  </si>
  <si>
    <t>Bílé Poličany, č. p. 75</t>
  </si>
  <si>
    <t>Bílé Poličany, č. p. 76</t>
  </si>
  <si>
    <t>Bílé Poličany, č. p. 77</t>
  </si>
  <si>
    <t>Bílé Poličany, č. p. 78</t>
  </si>
  <si>
    <t>Bílé Poličany, č. p. 87</t>
  </si>
  <si>
    <t>Bílé Poličany, č. p. 90</t>
  </si>
  <si>
    <t>Bílé Poličany, č. p. 92</t>
  </si>
  <si>
    <t>Bílé Poličany, č. p. 93</t>
  </si>
  <si>
    <t>Bílé Poličany, č. p. 94</t>
  </si>
  <si>
    <t>Bílé Poličany, č. p. 96</t>
  </si>
  <si>
    <t>Bílé Poličany, č. p. 97</t>
  </si>
  <si>
    <t>Bílé Poličany, č. p. 98</t>
  </si>
  <si>
    <t>Bílé Poličany, č. p. 99</t>
  </si>
  <si>
    <t>Bílé Poličany, č. p. 100</t>
  </si>
  <si>
    <t>Bílé Poličany, č. ev. 2</t>
  </si>
  <si>
    <t>Bílé Poličany, č. ev. 3</t>
  </si>
  <si>
    <t>Bílé Poličany, č. ev. 4</t>
  </si>
  <si>
    <t>Bílé Poličany, č. ev. 5</t>
  </si>
  <si>
    <t>Bílé Poličany, č. ev. 6</t>
  </si>
  <si>
    <t>Bílé Poličany, č. ev. 7</t>
  </si>
  <si>
    <t>Bílé Poličany, č. p. 35</t>
  </si>
  <si>
    <t>Bílé Poličany, č. p. 79</t>
  </si>
  <si>
    <t>Bílé Poličany, č. p. 81</t>
  </si>
  <si>
    <t>Bílé Poličany, č. p. 88</t>
  </si>
  <si>
    <t>Bílé Poličany, č. p. 82</t>
  </si>
  <si>
    <t>Doubravice - Velehrádek, č. p. 1</t>
  </si>
  <si>
    <t>Doubravice - Velehrádek, č. p. 2</t>
  </si>
  <si>
    <t>Doubravice - Velehrádek, č. p. 4</t>
  </si>
  <si>
    <t>Doubravice - Velehrádek, č. p. 6</t>
  </si>
  <si>
    <t>Doubravice - Velehrádek, č. p. 7</t>
  </si>
  <si>
    <t>Doubravice - Velehrádek, č. p. 8</t>
  </si>
  <si>
    <t>Doubravice - Velehrádek, č. p. 9</t>
  </si>
  <si>
    <t>Doubravice - Velehrádek, č. p. 10</t>
  </si>
  <si>
    <t>Doubravice - Velehrádek, č. p. 11</t>
  </si>
  <si>
    <t>Doubravice - Velehrádek, č. p. 12</t>
  </si>
  <si>
    <t>Doubravice - Velehrádek, č. p. 13</t>
  </si>
  <si>
    <t>Doubravice - Velehrádek, č. p. 14</t>
  </si>
  <si>
    <t>Doubravice - Velehrádek, č. p. 15</t>
  </si>
  <si>
    <t>Doubravice - Velehrádek, č. p. 16</t>
  </si>
  <si>
    <t>Doubravice - Velehrádek, č. p. 17</t>
  </si>
  <si>
    <t>Doubravice - Velehrádek, č. p. 18</t>
  </si>
  <si>
    <t>Doubravice - Velehrádek, č. ev. 1</t>
  </si>
  <si>
    <t>Doubravice - Velehrádek, č. ev. 2</t>
  </si>
  <si>
    <t>Doubravice - Velehrádek, č. ev. 3</t>
  </si>
  <si>
    <t>Doubravice - Velehrádek, č. ev. 4</t>
  </si>
  <si>
    <t>Doubravice - Velehrádek, č. ev. 5</t>
  </si>
  <si>
    <t>Doubravice - Velehrádek, č. ev. 6</t>
  </si>
  <si>
    <t>Doubravice - Velehrádek, č. ev. 7</t>
  </si>
  <si>
    <t>Doubravice - Velehrádek, č. ev. 8</t>
  </si>
  <si>
    <t>Doubravice - Velehrádek, č. ev. 10</t>
  </si>
  <si>
    <t>Doubravice - Velehrádek, č. ev. 11</t>
  </si>
  <si>
    <t>Doubravice - Velehrádek, č. ev. 12</t>
  </si>
  <si>
    <t>Doubravice - Velehrádek, č. ev. 15</t>
  </si>
  <si>
    <t>Doubravice - Velehrádek, č. ev. 13</t>
  </si>
  <si>
    <t>Doubravice - Velehrádek, č. ev. 14</t>
  </si>
  <si>
    <t>Doubravice - Velehrádek, č. p. 5</t>
  </si>
  <si>
    <t>Doubravice - Velehrádek, č. p. 19</t>
  </si>
  <si>
    <t>Doubravice - Zálesí, č. p. 1</t>
  </si>
  <si>
    <t>Doubravice - Zálesí, č. p. 2</t>
  </si>
  <si>
    <t>Doubravice - Zálesí, č. p. 3</t>
  </si>
  <si>
    <t>Doubravice - Zálesí, č. p. 4</t>
  </si>
  <si>
    <t>Doubravice - Zálesí, č. p. 5</t>
  </si>
  <si>
    <t>Doubravice - Zálesí, č. p. 6</t>
  </si>
  <si>
    <t>Doubravice - Zálesí, č. p. 7</t>
  </si>
  <si>
    <t>Doubravice - Zálesí, č. p. 10</t>
  </si>
  <si>
    <t>Doubravice - Zálesí, č. p. 11</t>
  </si>
  <si>
    <t>Doubravice - Zálesí, č. p. 12</t>
  </si>
  <si>
    <t>Doubravice - Zálesí, č. p. 13</t>
  </si>
  <si>
    <t>Doubravice - Zálesí, č. p. 14</t>
  </si>
  <si>
    <t>Doubravice - Zálesí, č. p. 15</t>
  </si>
  <si>
    <t>Doubravice - Zálesí, č. p. 16</t>
  </si>
  <si>
    <t>Doubravice - Zálesí, č. p. 17</t>
  </si>
  <si>
    <t>Doubravice - Zálesí, č. p. 8</t>
  </si>
  <si>
    <t>Doubravice - Zálesí, č. p. 9</t>
  </si>
  <si>
    <t>Doubravice - Zálesí, č. ev. 18</t>
  </si>
  <si>
    <t>Doubravice - Zálesí, č. p. 19</t>
  </si>
  <si>
    <t>Doubravice - Zálesí, č. ev. 19</t>
  </si>
  <si>
    <t>Dubenec, č. p. 1</t>
  </si>
  <si>
    <t>Dubenec, č. p. 2</t>
  </si>
  <si>
    <t>Dubenec, č. p. 3</t>
  </si>
  <si>
    <t>Dubenec, č. p. 4</t>
  </si>
  <si>
    <t>Dubenec, č. p. 5</t>
  </si>
  <si>
    <t>Dubenec, č. p. 6</t>
  </si>
  <si>
    <t>Dubenec, č. p. 7</t>
  </si>
  <si>
    <t>Dubenec, č. p. 8</t>
  </si>
  <si>
    <t>Dubenec, č. p. 9</t>
  </si>
  <si>
    <t>Dubenec, č. p. 10</t>
  </si>
  <si>
    <t>Dubenec, č. p. 11</t>
  </si>
  <si>
    <t>Dubenec, č. p. 12</t>
  </si>
  <si>
    <t>Dubenec, č. p. 13</t>
  </si>
  <si>
    <t>Dubenec, č. p. 14</t>
  </si>
  <si>
    <t>Dubenec, č. p. 16</t>
  </si>
  <si>
    <t>Dubenec, č. p. 17</t>
  </si>
  <si>
    <t>Dubenec, č. p. 18</t>
  </si>
  <si>
    <t>Dubenec, č. p. 19</t>
  </si>
  <si>
    <t>Dubenec, č. p. 20</t>
  </si>
  <si>
    <t>Dubenec, č. p. 21</t>
  </si>
  <si>
    <t>Dubenec, č. p. 22</t>
  </si>
  <si>
    <t>Dubenec, č. p. 23</t>
  </si>
  <si>
    <t>Dubenec, č. p. 24</t>
  </si>
  <si>
    <t>Dubenec, č. p. 25</t>
  </si>
  <si>
    <t>Dubenec, č. p. 27</t>
  </si>
  <si>
    <t>Dubenec, č. p. 28</t>
  </si>
  <si>
    <t>Dubenec, č. p. 29</t>
  </si>
  <si>
    <t>Dubenec, č. p. 30</t>
  </si>
  <si>
    <t>Dubenec, č. p. 31</t>
  </si>
  <si>
    <t>Dubenec, č. p. 32</t>
  </si>
  <si>
    <t>Dubenec, č. p. 33</t>
  </si>
  <si>
    <t>Dubenec, č. p. 34</t>
  </si>
  <si>
    <t>Dubenec, č. p. 35</t>
  </si>
  <si>
    <t>Dubenec, č. p. 36</t>
  </si>
  <si>
    <t>Dubenec, č. p. 37</t>
  </si>
  <si>
    <t>Dubenec, č. p. 38</t>
  </si>
  <si>
    <t>Dubenec, č. p. 39</t>
  </si>
  <si>
    <t>Dubenec, č. p. 40</t>
  </si>
  <si>
    <t>Dubenec, č. p. 41</t>
  </si>
  <si>
    <t>Dubenec, č. p. 42</t>
  </si>
  <si>
    <t>Dubenec, č. p. 43</t>
  </si>
  <si>
    <t>Dubenec, č. p. 44</t>
  </si>
  <si>
    <t>Dubenec, č. p. 45</t>
  </si>
  <si>
    <t>Dubenec, č. p. 46</t>
  </si>
  <si>
    <t>Dubenec, č. p. 47</t>
  </si>
  <si>
    <t>Dubenec, č. p. 48</t>
  </si>
  <si>
    <t>Dubenec, č. p. 49</t>
  </si>
  <si>
    <t>Dubenec, č. p. 50</t>
  </si>
  <si>
    <t>Dubenec, č. p. 51</t>
  </si>
  <si>
    <t>Dubenec, č. p. 52</t>
  </si>
  <si>
    <t>Dubenec, č. p. 53</t>
  </si>
  <si>
    <t>Dubenec, č. p. 54</t>
  </si>
  <si>
    <t>Dubenec, č. p. 55</t>
  </si>
  <si>
    <t>Dubenec, č. p. 56</t>
  </si>
  <si>
    <t>Dubenec, č. p. 57</t>
  </si>
  <si>
    <t>Dubenec, č. p. 58</t>
  </si>
  <si>
    <t>Dubenec, č. p. 59</t>
  </si>
  <si>
    <t>Dubenec, č. p. 60</t>
  </si>
  <si>
    <t>Dubenec, č. p. 62</t>
  </si>
  <si>
    <t>Dubenec, č. p. 63</t>
  </si>
  <si>
    <t>Dubenec, č. p. 64</t>
  </si>
  <si>
    <t>Dubenec, č. p. 65</t>
  </si>
  <si>
    <t>Dubenec, č. p. 67</t>
  </si>
  <si>
    <t>Dubenec, č. p. 69</t>
  </si>
  <si>
    <t>Dubenec, č. p. 70</t>
  </si>
  <si>
    <t>Dubenec, č. p. 71</t>
  </si>
  <si>
    <t>Dubenec, č. p. 72</t>
  </si>
  <si>
    <t>Dubenec, č. p. 73</t>
  </si>
  <si>
    <t>Dubenec, č. p. 75</t>
  </si>
  <si>
    <t>Dubenec, č. p. 76</t>
  </si>
  <si>
    <t>Dubenec, č. p. 77</t>
  </si>
  <si>
    <t>Dubenec, č. p. 78</t>
  </si>
  <si>
    <t>Dubenec, č. p. 79</t>
  </si>
  <si>
    <t>Dubenec, č. p. 80</t>
  </si>
  <si>
    <t>Dubenec, č. p. 81</t>
  </si>
  <si>
    <t>Dubenec, č. p. 82</t>
  </si>
  <si>
    <t>Dubenec, č. p. 83</t>
  </si>
  <si>
    <t>Dubenec, č. p. 84</t>
  </si>
  <si>
    <t>Dubenec, č. p. 85</t>
  </si>
  <si>
    <t>Dubenec, č. p. 86</t>
  </si>
  <si>
    <t>Dubenec, č. p. 87</t>
  </si>
  <si>
    <t>Dubenec, č. p. 88</t>
  </si>
  <si>
    <t>Dubenec, č. p. 89</t>
  </si>
  <si>
    <t>Dubenec, č. p. 90</t>
  </si>
  <si>
    <t>Dubenec, č. p. 91</t>
  </si>
  <si>
    <t>Dubenec, č. p. 92</t>
  </si>
  <si>
    <t>Dubenec, č. p. 93</t>
  </si>
  <si>
    <t>Dubenec, č. p. 94</t>
  </si>
  <si>
    <t>Dubenec, č. p. 95</t>
  </si>
  <si>
    <t>Dubenec, č. p. 97</t>
  </si>
  <si>
    <t>Dubenec, č. p. 98</t>
  </si>
  <si>
    <t>Dubenec, č. p. 99</t>
  </si>
  <si>
    <t>Dubenec, č. p. 100</t>
  </si>
  <si>
    <t>Dubenec, č. p. 101</t>
  </si>
  <si>
    <t>Dubenec, č. p. 102</t>
  </si>
  <si>
    <t>Dubenec, č. p. 103</t>
  </si>
  <si>
    <t>Dubenec, č. p. 104</t>
  </si>
  <si>
    <t>Dubenec, č. p. 105</t>
  </si>
  <si>
    <t>Dubenec, č. p. 106</t>
  </si>
  <si>
    <t>Dubenec, č. p. 107</t>
  </si>
  <si>
    <t>Dubenec, č. p. 108</t>
  </si>
  <si>
    <t>Dubenec, č. p. 109</t>
  </si>
  <si>
    <t>Dubenec, č. p. 110</t>
  </si>
  <si>
    <t>Dubenec, č. p. 111</t>
  </si>
  <si>
    <t>Dubenec, č. p. 112</t>
  </si>
  <si>
    <t>Dubenec, č. p. 113</t>
  </si>
  <si>
    <t>Dubenec, č. p. 114</t>
  </si>
  <si>
    <t>Dubenec, č. p. 115</t>
  </si>
  <si>
    <t>Dubenec, č. p. 116</t>
  </si>
  <si>
    <t>Dubenec, č. p. 117</t>
  </si>
  <si>
    <t>Dubenec, č. p. 120</t>
  </si>
  <si>
    <t>Dubenec, č. p. 121</t>
  </si>
  <si>
    <t>Dubenec, č. p. 122</t>
  </si>
  <si>
    <t>Dubenec, č. p. 123</t>
  </si>
  <si>
    <t>Dubenec, č. p. 124</t>
  </si>
  <si>
    <t>Dubenec, č. p. 125</t>
  </si>
  <si>
    <t>Dubenec, č. p. 126</t>
  </si>
  <si>
    <t>Dubenec, č. p. 127</t>
  </si>
  <si>
    <t>Dubenec, č. p. 128</t>
  </si>
  <si>
    <t>Dubenec, č. p. 129</t>
  </si>
  <si>
    <t>Dubenec, č. p. 130</t>
  </si>
  <si>
    <t>Dubenec, č. p. 131</t>
  </si>
  <si>
    <t>Dubenec, č. p. 132</t>
  </si>
  <si>
    <t>Dubenec, č. p. 133</t>
  </si>
  <si>
    <t>Dubenec, č. p. 134</t>
  </si>
  <si>
    <t>Dubenec, č. p. 135</t>
  </si>
  <si>
    <t>Dubenec, č. p. 136</t>
  </si>
  <si>
    <t>Dubenec, č. p. 137</t>
  </si>
  <si>
    <t>Dubenec, č. p. 138</t>
  </si>
  <si>
    <t>Dubenec, č. p. 139</t>
  </si>
  <si>
    <t>Dubenec, č. p. 140</t>
  </si>
  <si>
    <t>Dubenec, č. p. 141</t>
  </si>
  <si>
    <t>Dubenec, č. p. 142</t>
  </si>
  <si>
    <t>Dubenec, č. p. 143</t>
  </si>
  <si>
    <t>Dubenec, č. p. 144</t>
  </si>
  <si>
    <t>Dubenec, č. p. 145</t>
  </si>
  <si>
    <t>Dubenec, č. p. 146</t>
  </si>
  <si>
    <t>Dubenec, č. p. 147</t>
  </si>
  <si>
    <t>Dubenec, č. p. 148</t>
  </si>
  <si>
    <t>Dubenec, č. p. 149</t>
  </si>
  <si>
    <t>Dubenec, č. p. 150</t>
  </si>
  <si>
    <t>Dubenec, č. p. 151</t>
  </si>
  <si>
    <t>Dubenec, č. p. 152</t>
  </si>
  <si>
    <t>Dubenec, č. p. 153</t>
  </si>
  <si>
    <t>Dubenec, č. p. 154</t>
  </si>
  <si>
    <t>Dubenec, č. p. 155</t>
  </si>
  <si>
    <t>Dubenec, č. p. 156</t>
  </si>
  <si>
    <t>Dubenec, č. p. 157</t>
  </si>
  <si>
    <t>Dubenec, č. p. 158</t>
  </si>
  <si>
    <t>Dubenec, č. p. 159</t>
  </si>
  <si>
    <t>Dubenec, č. p. 160</t>
  </si>
  <si>
    <t>Dubenec, č. p. 162</t>
  </si>
  <si>
    <t>Dubenec, č. p. 163</t>
  </si>
  <si>
    <t>Dubenec, č. p. 164</t>
  </si>
  <si>
    <t>Dubenec, č. p. 165</t>
  </si>
  <si>
    <t>Dubenec, č. p. 166</t>
  </si>
  <si>
    <t>Dubenec, č. p. 167</t>
  </si>
  <si>
    <t>Dubenec, č. p. 168</t>
  </si>
  <si>
    <t>Dubenec, č. p. 169</t>
  </si>
  <si>
    <t>Dubenec, č. p. 170</t>
  </si>
  <si>
    <t>Dubenec, č. p. 171</t>
  </si>
  <si>
    <t>Dubenec, č. p. 172</t>
  </si>
  <si>
    <t>Dubenec, č. p. 173</t>
  </si>
  <si>
    <t>Dubenec, č. p. 174</t>
  </si>
  <si>
    <t>Dubenec, č. p. 176</t>
  </si>
  <si>
    <t>Dubenec, č. p. 177</t>
  </si>
  <si>
    <t>Dubenec, č. p. 178</t>
  </si>
  <si>
    <t>Dubenec, č. p. 179</t>
  </si>
  <si>
    <t>Dubenec, č. p. 180</t>
  </si>
  <si>
    <t>Dubenec, č. p. 182</t>
  </si>
  <si>
    <t>Dubenec, č. p. 184</t>
  </si>
  <si>
    <t>Dubenec, č. p. 185</t>
  </si>
  <si>
    <t>Dubenec, č. p. 186</t>
  </si>
  <si>
    <t>Dubenec, č. p. 187</t>
  </si>
  <si>
    <t>Dubenec, č. p. 188</t>
  </si>
  <si>
    <t>Dubenec, č. p. 190</t>
  </si>
  <si>
    <t>Dubenec, č. p. 191</t>
  </si>
  <si>
    <t>Dubenec, č. p. 192</t>
  </si>
  <si>
    <t>Dubenec, č. p. 193</t>
  </si>
  <si>
    <t>Dubenec, č. p. 194</t>
  </si>
  <si>
    <t>Dubenec, č. p. 195</t>
  </si>
  <si>
    <t>Dubenec, č. p. 196</t>
  </si>
  <si>
    <t>Dubenec, č. p. 197</t>
  </si>
  <si>
    <t>Dubenec, č. p. 198</t>
  </si>
  <si>
    <t>Dubenec, č. p. 199</t>
  </si>
  <si>
    <t>Dubenec, č. p. 200</t>
  </si>
  <si>
    <t>Dubenec, č. p. 201</t>
  </si>
  <si>
    <t>Dubenec, č. p. 202</t>
  </si>
  <si>
    <t>Dubenec, č. p. 204</t>
  </si>
  <si>
    <t>Dubenec, č. p. 205</t>
  </si>
  <si>
    <t>Dubenec, č. p. 206</t>
  </si>
  <si>
    <t>Dubenec, č. p. 207</t>
  </si>
  <si>
    <t>Dubenec, č. p. 208</t>
  </si>
  <si>
    <t>Dubenec, č. p. 209</t>
  </si>
  <si>
    <t>Dubenec, č. p. 210</t>
  </si>
  <si>
    <t>Dubenec, č. p. 211</t>
  </si>
  <si>
    <t>Dubenec, č. p. 212</t>
  </si>
  <si>
    <t>Dubenec, č. p. 213</t>
  </si>
  <si>
    <t>Dubenec, č. p. 214</t>
  </si>
  <si>
    <t>Dubenec, č. p. 215</t>
  </si>
  <si>
    <t>Dubenec, č. p. 216</t>
  </si>
  <si>
    <t>Dubenec, č. p. 221</t>
  </si>
  <si>
    <t>Dubenec, č. p. 222</t>
  </si>
  <si>
    <t>Dubenec, č. p. 226</t>
  </si>
  <si>
    <t>Dubenec, č. p. 229</t>
  </si>
  <si>
    <t>Dubenec, č. p. 230</t>
  </si>
  <si>
    <t>Dubenec, č. p. 233</t>
  </si>
  <si>
    <t>Dubenec, č. p. 234</t>
  </si>
  <si>
    <t>Dubenec, č. p. 235</t>
  </si>
  <si>
    <t>Dubenec, č. p. 236</t>
  </si>
  <si>
    <t>Dubenec, č. p. 237</t>
  </si>
  <si>
    <t>Dubenec, č. p. 238</t>
  </si>
  <si>
    <t>Dubenec, č. p. 239</t>
  </si>
  <si>
    <t>Dubenec, č. p. 240</t>
  </si>
  <si>
    <t>Dubenec, č. p. 241</t>
  </si>
  <si>
    <t>Dubenec, č. p. 242</t>
  </si>
  <si>
    <t>Dubenec, č. p. 243</t>
  </si>
  <si>
    <t>Dubenec, č. p. 244</t>
  </si>
  <si>
    <t>Dubenec, č. ev. 1</t>
  </si>
  <si>
    <t>Dubenec, č. ev. 2</t>
  </si>
  <si>
    <t>Dubenec, č. ev. 3</t>
  </si>
  <si>
    <t>Dubenec, č. ev. 4</t>
  </si>
  <si>
    <t>Dubenec, č. ev. 5</t>
  </si>
  <si>
    <t>Dubenec, č. ev. 7</t>
  </si>
  <si>
    <t>Dubenec, č. ev. 8</t>
  </si>
  <si>
    <t>Dubenec, č. ev. 9</t>
  </si>
  <si>
    <t>Dubenec, č. ev. 10</t>
  </si>
  <si>
    <t>Dubenec, č. ev. 11</t>
  </si>
  <si>
    <t>Dubenec, č. ev. 12</t>
  </si>
  <si>
    <t>Dubenec, č. ev. 14</t>
  </si>
  <si>
    <t>Dubenec, č. ev. 16</t>
  </si>
  <si>
    <t>Dubenec, č. p. 26</t>
  </si>
  <si>
    <t>Dubenec, č. ev. 19</t>
  </si>
  <si>
    <t>Dubenec, č. ev. 20</t>
  </si>
  <si>
    <t>Dubenec, č. ev. 21</t>
  </si>
  <si>
    <t>Dubenec, č. p. 15</t>
  </si>
  <si>
    <t>Dubenec, č. p. 225</t>
  </si>
  <si>
    <t>Dubenec, č. p. 181</t>
  </si>
  <si>
    <t>Dubenec, č. p. 220</t>
  </si>
  <si>
    <t>Dubenec, č. p. 66</t>
  </si>
  <si>
    <t>Dubenec, č. ev. 17</t>
  </si>
  <si>
    <t>Dubenec, č. ev. 22</t>
  </si>
  <si>
    <t>Dubenec, č. p. 189</t>
  </si>
  <si>
    <t>Dubenec, č. p. 118</t>
  </si>
  <si>
    <t>Dubenec, č. p. 231</t>
  </si>
  <si>
    <t>Dubenec, č. p. 232</t>
  </si>
  <si>
    <t>Dubenec, č. p. 119</t>
  </si>
  <si>
    <t>Dubenec, č. p. 223</t>
  </si>
  <si>
    <t>Dubenec, č. p. 175</t>
  </si>
  <si>
    <t>Dubenec, č. p. 161</t>
  </si>
  <si>
    <t>Dubenec, č. p. 203</t>
  </si>
  <si>
    <t>Dubenec, č. p. 245</t>
  </si>
  <si>
    <t>Dubenec, č. p. 218</t>
  </si>
  <si>
    <t>Dubenec, č. p. 250</t>
  </si>
  <si>
    <t>Dubenec, č. p. 247</t>
  </si>
  <si>
    <t>Dubenec, č. p. 251</t>
  </si>
  <si>
    <t>Dubenec, č. p. 246</t>
  </si>
  <si>
    <t>Hřibojedy, č. p. 1</t>
  </si>
  <si>
    <t>Hřibojedy, č. p. 2</t>
  </si>
  <si>
    <t>Hřibojedy, č. p. 3</t>
  </si>
  <si>
    <t>Hřibojedy, č. p. 4</t>
  </si>
  <si>
    <t>Hřibojedy, č. p. 5</t>
  </si>
  <si>
    <t>Hřibojedy, č. p. 6</t>
  </si>
  <si>
    <t>Hřibojedy, č. p. 7</t>
  </si>
  <si>
    <t>Hřibojedy, č. p. 8</t>
  </si>
  <si>
    <t>Hřibojedy, č. p. 9</t>
  </si>
  <si>
    <t>Hřibojedy, č. p. 10</t>
  </si>
  <si>
    <t>Hřibojedy, č. p. 11</t>
  </si>
  <si>
    <t>Hřibojedy, č. p. 12</t>
  </si>
  <si>
    <t>Hřibojedy, č. p. 13</t>
  </si>
  <si>
    <t>Hřibojedy, č. p. 14</t>
  </si>
  <si>
    <t>Hřibojedy, č. p. 15</t>
  </si>
  <si>
    <t>Hřibojedy, č. p. 16</t>
  </si>
  <si>
    <t>Hřibojedy, č. p. 17</t>
  </si>
  <si>
    <t>Hřibojedy, č. p. 21</t>
  </si>
  <si>
    <t>Hřibojedy, č. p. 22</t>
  </si>
  <si>
    <t>Hřibojedy, č. p. 23</t>
  </si>
  <si>
    <t>Hřibojedy, č. p. 24</t>
  </si>
  <si>
    <t>Hřibojedy, č. p. 25</t>
  </si>
  <si>
    <t>Hřibojedy, č. p. 26</t>
  </si>
  <si>
    <t>Hřibojedy, č. p. 28</t>
  </si>
  <si>
    <t>Hřibojedy, č. p. 29</t>
  </si>
  <si>
    <t>Hřibojedy, č. p. 30</t>
  </si>
  <si>
    <t>Hřibojedy, č. p. 40</t>
  </si>
  <si>
    <t>Hřibojedy, č. p. 41</t>
  </si>
  <si>
    <t>Hřibojedy, č. p. 42</t>
  </si>
  <si>
    <t>Hřibojedy, č. p. 45</t>
  </si>
  <si>
    <t>Hřibojedy, č. p. 46</t>
  </si>
  <si>
    <t>Hřibojedy, č. p. 49</t>
  </si>
  <si>
    <t>Hřibojedy, č. p. 50</t>
  </si>
  <si>
    <t>Hřibojedy, č. p. 51</t>
  </si>
  <si>
    <t>Hřibojedy, č. p. 52</t>
  </si>
  <si>
    <t>Hřibojedy, č. p. 54</t>
  </si>
  <si>
    <t>Hřibojedy, č. p. 55</t>
  </si>
  <si>
    <t>Hřibojedy, č. p. 56</t>
  </si>
  <si>
    <t>Hřibojedy, č. p. 57</t>
  </si>
  <si>
    <t>Hřibojedy, č. p. 60</t>
  </si>
  <si>
    <t>Hřibojedy, č. p. 61</t>
  </si>
  <si>
    <t>Hřibojedy, č. p. 63</t>
  </si>
  <si>
    <t>Hřibojedy, č. p. 64</t>
  </si>
  <si>
    <t>Hřibojedy, č. p. 65</t>
  </si>
  <si>
    <t>Hřibojedy, č. p. 66</t>
  </si>
  <si>
    <t>Hřibojedy, č. p. 20</t>
  </si>
  <si>
    <t>Hřibojedy, č. p. 47</t>
  </si>
  <si>
    <t>Hřibojedy, č. p. 18</t>
  </si>
  <si>
    <t>Hřibojedy, č. p. 62</t>
  </si>
  <si>
    <t>Hřibojedy, č. p. 19</t>
  </si>
  <si>
    <t>Hřibojedy, č. p. 67</t>
  </si>
  <si>
    <t>Hřibojedy, č. p. 68</t>
  </si>
  <si>
    <t>Hřibojedy, č. p. 69</t>
  </si>
  <si>
    <t>Hřibojedy, č. p. 70</t>
  </si>
  <si>
    <t>Hřibojedy, č. p. 71</t>
  </si>
  <si>
    <t>Hřibojedy, č. p. 74</t>
  </si>
  <si>
    <t>Hřibojedy, č. p. 72</t>
  </si>
  <si>
    <t>Hřibojedy - Hvězda, č. p. 1</t>
  </si>
  <si>
    <t>Hřibojedy - Hvězda, č. p. 6</t>
  </si>
  <si>
    <t>Hřibojedy - Hvězda, č. p. 7</t>
  </si>
  <si>
    <t>Hřibojedy - Hvězda, č. p. 9</t>
  </si>
  <si>
    <t>Hřibojedy - Hvězda, č. p. 10</t>
  </si>
  <si>
    <t>Hřibojedy - Hvězda, č. p. 11</t>
  </si>
  <si>
    <t>Hřibojedy - Hvězda, č. p. 12</t>
  </si>
  <si>
    <t>Hřibojedy - Hvězda, č. p. 13</t>
  </si>
  <si>
    <t>Hřibojedy - Hvězda, č. p. 15</t>
  </si>
  <si>
    <t>Hřibojedy - Hvězda, č. p. 16</t>
  </si>
  <si>
    <t>Hřibojedy - Hvězda, č. p. 18</t>
  </si>
  <si>
    <t>Hřibojedy - Hvězda, č. p. 20</t>
  </si>
  <si>
    <t>Hřibojedy - Hvězda, č. p. 21</t>
  </si>
  <si>
    <t>Hřibojedy - Hvězda, č. p. 24</t>
  </si>
  <si>
    <t>Hřibojedy - Hvězda, č. p. 31</t>
  </si>
  <si>
    <t>Hřibojedy - Hvězda, č. p. 34</t>
  </si>
  <si>
    <t>Hřibojedy - Hvězda, č. p. 35</t>
  </si>
  <si>
    <t>Hřibojedy - Hvězda, č. p. 36</t>
  </si>
  <si>
    <t>Hřibojedy - Hvězda, č. p. 37</t>
  </si>
  <si>
    <t>Hřibojedy - Hvězda, č. p. 3</t>
  </si>
  <si>
    <t>Hřibojedy - Hvězda, č. p. 25</t>
  </si>
  <si>
    <t>Hřibojedy - Hvězda, č. p. 2</t>
  </si>
  <si>
    <t>Hřibojedy - Hvězda, č. ev. 101</t>
  </si>
  <si>
    <t>Hřibojedy, č. p. 31</t>
  </si>
  <si>
    <t>Hřibojedy, č. p. 32</t>
  </si>
  <si>
    <t>Hřibojedy, č. p. 33</t>
  </si>
  <si>
    <t>Hřibojedy, č. p. 34</t>
  </si>
  <si>
    <t>Hřibojedy, č. p. 35</t>
  </si>
  <si>
    <t>Hřibojedy, č. p. 36</t>
  </si>
  <si>
    <t>Hřibojedy, č. p. 37</t>
  </si>
  <si>
    <t>Hřibojedy, č. p. 38</t>
  </si>
  <si>
    <t>Hřibojedy, č. p. 39</t>
  </si>
  <si>
    <t>Hřibojedy, č. p. 44</t>
  </si>
  <si>
    <t>Hřibojedy, č. p. 58</t>
  </si>
  <si>
    <t>Kuks - Kašov, č. p. 2</t>
  </si>
  <si>
    <t>Kuks - Kašov, č. p. 3</t>
  </si>
  <si>
    <t>Kuks - Kašov, č. p. 4</t>
  </si>
  <si>
    <t>Kuks - Kašov, č. p. 5</t>
  </si>
  <si>
    <t>Kuks - Kašov, č. p. 6</t>
  </si>
  <si>
    <t>Kuks - Kašov, č. p. 10</t>
  </si>
  <si>
    <t>Kuks - Kašov, č. p. 14</t>
  </si>
  <si>
    <t>Kuks - Kašov, č. p. 15</t>
  </si>
  <si>
    <t>Kuks - Kašov, č. p. 17</t>
  </si>
  <si>
    <t>Kuks - Kašov, č. p. 19</t>
  </si>
  <si>
    <t>Kuks - Kašov, č. p. 21</t>
  </si>
  <si>
    <t>Kuks - Kašov, č. p. 23</t>
  </si>
  <si>
    <t>Kuks - Kašov, č. p. 24</t>
  </si>
  <si>
    <t>Kuks - Kašov, č. p. 26</t>
  </si>
  <si>
    <t>Kuks - Kašov, č. p. 28</t>
  </si>
  <si>
    <t>Kuks - Kašov, č. p. 44</t>
  </si>
  <si>
    <t>Kuks - Kašov, č. p. 45</t>
  </si>
  <si>
    <t>Kuks - Kašov, č. p. 46</t>
  </si>
  <si>
    <t>Kuks - Kašov, č. p. 50</t>
  </si>
  <si>
    <t>Kuks - Kašov, č. p. 51</t>
  </si>
  <si>
    <t>Kuks - Kašov, č. p. 1</t>
  </si>
  <si>
    <t>Kuks - Kašov, č. p. 30</t>
  </si>
  <si>
    <t>Kuks - Kašov, č. p. 32</t>
  </si>
  <si>
    <t>Kuks - Kašov, č. p. 33</t>
  </si>
  <si>
    <t>Kuks, č. p. 1</t>
  </si>
  <si>
    <t>Kuks, č. p. 2</t>
  </si>
  <si>
    <t>Kuks, č. p. 3</t>
  </si>
  <si>
    <t>Kuks, č. p. 4</t>
  </si>
  <si>
    <t>Kuks, č. p. 5</t>
  </si>
  <si>
    <t>Kuks, č. p. 6</t>
  </si>
  <si>
    <t>Kuks, č. p. 7</t>
  </si>
  <si>
    <t>Kuks, č. p. 8</t>
  </si>
  <si>
    <t>Kuks, č. p. 9</t>
  </si>
  <si>
    <t>Kuks, č. p. 10</t>
  </si>
  <si>
    <t>Kuks, č. p. 11</t>
  </si>
  <si>
    <t>Kuks, č. p. 12</t>
  </si>
  <si>
    <t>Kuks, č. p. 13</t>
  </si>
  <si>
    <t>Kuks, č. p. 14</t>
  </si>
  <si>
    <t>Kuks, č. p. 15</t>
  </si>
  <si>
    <t>Kuks, č. p. 16</t>
  </si>
  <si>
    <t>Kuks, č. p. 17</t>
  </si>
  <si>
    <t>Kuks, č. p. 18</t>
  </si>
  <si>
    <t>Kuks, č. p. 19</t>
  </si>
  <si>
    <t>Kuks, č. p. 20</t>
  </si>
  <si>
    <t>Kuks, č. p. 21</t>
  </si>
  <si>
    <t>Kuks, č. p. 22</t>
  </si>
  <si>
    <t>Kuks, č. p. 23</t>
  </si>
  <si>
    <t>Kuks, č. p. 24</t>
  </si>
  <si>
    <t>Kuks, č. p. 25</t>
  </si>
  <si>
    <t>Kuks, č. p. 26</t>
  </si>
  <si>
    <t>Kuks, č. p. 27</t>
  </si>
  <si>
    <t>Kuks, č. p. 28</t>
  </si>
  <si>
    <t>Kuks, č. p. 29</t>
  </si>
  <si>
    <t>Kuks, č. p. 30</t>
  </si>
  <si>
    <t>Kuks, č. p. 31</t>
  </si>
  <si>
    <t>Kuks, č. p. 32</t>
  </si>
  <si>
    <t>Kuks, č. p. 33</t>
  </si>
  <si>
    <t>Kuks, č. p. 35</t>
  </si>
  <si>
    <t>Kuks, č. p. 37</t>
  </si>
  <si>
    <t>Kuks, č. p. 38</t>
  </si>
  <si>
    <t>Kuks, č. p. 39</t>
  </si>
  <si>
    <t>Kuks, č. p. 40</t>
  </si>
  <si>
    <t>Kuks, č. p. 41</t>
  </si>
  <si>
    <t>Kuks, č. p. 42</t>
  </si>
  <si>
    <t>Kuks, č. p. 43</t>
  </si>
  <si>
    <t>Kuks, č. p. 44</t>
  </si>
  <si>
    <t>Kuks, č. p. 45</t>
  </si>
  <si>
    <t>Kuks, č. p. 46</t>
  </si>
  <si>
    <t>Kuks, č. p. 47</t>
  </si>
  <si>
    <t>Kuks, č. p. 48</t>
  </si>
  <si>
    <t>Kuks, č. p. 49</t>
  </si>
  <si>
    <t>Kuks, č. p. 50</t>
  </si>
  <si>
    <t>Kuks, č. p. 52</t>
  </si>
  <si>
    <t>Kuks, č. p. 53</t>
  </si>
  <si>
    <t>Kuks, č. p. 54</t>
  </si>
  <si>
    <t>Kuks, č. p. 56</t>
  </si>
  <si>
    <t>Kuks, č. p. 57</t>
  </si>
  <si>
    <t>Kuks, č. p. 58</t>
  </si>
  <si>
    <t>Kuks, č. p. 59</t>
  </si>
  <si>
    <t>Kuks, č. p. 60</t>
  </si>
  <si>
    <t>Kuks, č. p. 61</t>
  </si>
  <si>
    <t>Kuks, č. p. 62</t>
  </si>
  <si>
    <t>Kuks, č. p. 63</t>
  </si>
  <si>
    <t>Kuks, č. p. 64</t>
  </si>
  <si>
    <t>Kuks, č. p. 65</t>
  </si>
  <si>
    <t>Kuks, č. p. 66</t>
  </si>
  <si>
    <t>Kuks, č. p. 67</t>
  </si>
  <si>
    <t>Kuks, č. p. 68</t>
  </si>
  <si>
    <t>Kuks, č. p. 69</t>
  </si>
  <si>
    <t>Kuks, č. p. 70</t>
  </si>
  <si>
    <t>Kuks, č. p. 71</t>
  </si>
  <si>
    <t>Kuks, č. p. 72</t>
  </si>
  <si>
    <t>Kuks, č. p. 73</t>
  </si>
  <si>
    <t>Kuks, č. p. 74</t>
  </si>
  <si>
    <t>Kuks, č. p. 75</t>
  </si>
  <si>
    <t>Kuks, č. p. 76</t>
  </si>
  <si>
    <t>Kuks, č. p. 77</t>
  </si>
  <si>
    <t>Kuks, č. p. 78</t>
  </si>
  <si>
    <t>Kuks, č. p. 80</t>
  </si>
  <si>
    <t>Kuks, č. p. 81</t>
  </si>
  <si>
    <t>Kuks, č. p. 82</t>
  </si>
  <si>
    <t>Kuks, č. p. 83</t>
  </si>
  <si>
    <t>Kuks, č. p. 84</t>
  </si>
  <si>
    <t>Kuks, č. p. 85</t>
  </si>
  <si>
    <t>Kuks, č. p. 51</t>
  </si>
  <si>
    <t>Kuks, č. p. 86</t>
  </si>
  <si>
    <t>Kuks, č. p. 87</t>
  </si>
  <si>
    <t>Kuks, č. p. 88</t>
  </si>
  <si>
    <t>Kuks, č. p. 89</t>
  </si>
  <si>
    <t>Kuks, č. p. 90</t>
  </si>
  <si>
    <t>Kuks, č. p. 91</t>
  </si>
  <si>
    <t>Kuks, č. p. 92</t>
  </si>
  <si>
    <t>Kuks, č. p. 93</t>
  </si>
  <si>
    <t>Kuks - Kašov, č. p. 12</t>
  </si>
  <si>
    <t>Kuks - Kašov, č. p. 25</t>
  </si>
  <si>
    <t>Kuks - Kašov, č. p. 29</t>
  </si>
  <si>
    <t>Kuks - Kašov, č. p. 31</t>
  </si>
  <si>
    <t>Kuks - Kašov, č. p. 34</t>
  </si>
  <si>
    <t>Kuks - Kašov, č. p. 37</t>
  </si>
  <si>
    <t>Kuks - Kašov, č. p. 38</t>
  </si>
  <si>
    <t>Kuks - Kašov, č. p. 40</t>
  </si>
  <si>
    <t>Kuks - Kašov, č. p. 42</t>
  </si>
  <si>
    <t>Kuks - Kašov, č. p. 43</t>
  </si>
  <si>
    <t>Kuks - Kašov, č. p. 47</t>
  </si>
  <si>
    <t>Kuks - Kašov, č. p. 49</t>
  </si>
  <si>
    <t>Kuks - Kašov, č. ev. 1</t>
  </si>
  <si>
    <t>Kuks - Kašov, č. p. 35</t>
  </si>
  <si>
    <t>Kuks - Kašov, č. p. 39</t>
  </si>
  <si>
    <t>Lanžov, č. p. 1</t>
  </si>
  <si>
    <t>Lanžov, č. p. 2</t>
  </si>
  <si>
    <t>Lanžov, č. p. 3</t>
  </si>
  <si>
    <t>Lanžov, č. p. 4</t>
  </si>
  <si>
    <t>Lanžov, č. p. 5</t>
  </si>
  <si>
    <t>Lanžov, č. p. 6</t>
  </si>
  <si>
    <t>Lanžov, č. p. 7</t>
  </si>
  <si>
    <t>Lanžov, č. p. 8</t>
  </si>
  <si>
    <t>Lanžov, č. p. 9</t>
  </si>
  <si>
    <t>Lanžov, č. p. 10</t>
  </si>
  <si>
    <t>Lanžov, č. p. 11</t>
  </si>
  <si>
    <t>Lanžov, č. p. 12</t>
  </si>
  <si>
    <t>Lanžov, č. p. 13</t>
  </si>
  <si>
    <t>Lanžov, č. p. 15</t>
  </si>
  <si>
    <t>Lanžov, č. p. 17</t>
  </si>
  <si>
    <t>Lanžov, č. p. 18</t>
  </si>
  <si>
    <t>Lanžov, č. p. 19</t>
  </si>
  <si>
    <t>Lanžov, č. p. 20</t>
  </si>
  <si>
    <t>Lanžov, č. p. 21</t>
  </si>
  <si>
    <t>Lanžov, č. p. 22</t>
  </si>
  <si>
    <t>Lanžov, č. p. 23</t>
  </si>
  <si>
    <t>Lanžov, č. p. 24</t>
  </si>
  <si>
    <t>Lanžov, č. p. 25</t>
  </si>
  <si>
    <t>Lanžov, č. p. 26</t>
  </si>
  <si>
    <t>Lanžov, č. p. 27</t>
  </si>
  <si>
    <t>Lanžov, č. p. 29</t>
  </si>
  <si>
    <t>Lanžov, č. p. 30</t>
  </si>
  <si>
    <t>Lanžov, č. p. 31</t>
  </si>
  <si>
    <t>Lanžov, č. p. 32</t>
  </si>
  <si>
    <t>Lanžov, č. p. 33</t>
  </si>
  <si>
    <t>Lanžov, č. p. 34</t>
  </si>
  <si>
    <t>Lanžov, č. p. 35</t>
  </si>
  <si>
    <t>Lanžov, č. p. 36</t>
  </si>
  <si>
    <t>Lanžov, č. p. 37</t>
  </si>
  <si>
    <t>Lanžov, č. p. 38</t>
  </si>
  <si>
    <t>Lanžov, č. ev. 1</t>
  </si>
  <si>
    <t>Lanžov, č. ev. 2</t>
  </si>
  <si>
    <t>Lanžov, č. ev. 3</t>
  </si>
  <si>
    <t>Lanžov, č. p. 14</t>
  </si>
  <si>
    <t>Lanžov, č. p. 40</t>
  </si>
  <si>
    <t>Lanžov, č. ev. 4</t>
  </si>
  <si>
    <t>Lanžov, č. ev. 5</t>
  </si>
  <si>
    <t>Lanžov, č. ev. 6</t>
  </si>
  <si>
    <t>Lanžov, č. ev. 7</t>
  </si>
  <si>
    <t>Lanžov, č. ev. 8</t>
  </si>
  <si>
    <t>Lanžov, č. ev. 9</t>
  </si>
  <si>
    <t>Lanžov, č. ev. 10</t>
  </si>
  <si>
    <t>Lanžov, č. ev. 12</t>
  </si>
  <si>
    <t>Lanžov, č. ev. 13</t>
  </si>
  <si>
    <t>Lanžov, č. ev. 14</t>
  </si>
  <si>
    <t>Lanžov - Lhotka, č. p. 1</t>
  </si>
  <si>
    <t>Lanžov - Lhotka, č. p. 2</t>
  </si>
  <si>
    <t>Lanžov - Lhotka, č. p. 3</t>
  </si>
  <si>
    <t>Lanžov - Lhotka, č. p. 4</t>
  </si>
  <si>
    <t>Lanžov - Lhotka, č. p. 5</t>
  </si>
  <si>
    <t>Lanžov - Lhotka, č. p. 6</t>
  </si>
  <si>
    <t>Lanžov - Lhotka, č. p. 9</t>
  </si>
  <si>
    <t>Lanžov - Lhotka, č. p. 10</t>
  </si>
  <si>
    <t>Lanžov - Lhotka, č. p. 11</t>
  </si>
  <si>
    <t>Lanžov - Lhotka, č. p. 12</t>
  </si>
  <si>
    <t>Lanžov - Lhotka, č. p. 13</t>
  </si>
  <si>
    <t>Lanžov - Lhotka, č. p. 14</t>
  </si>
  <si>
    <t>Lanžov - Lhotka, č. p. 15</t>
  </si>
  <si>
    <t>Lanžov - Lhotka, č. p. 17</t>
  </si>
  <si>
    <t>Lanžov - Lhotka, č. p. 21</t>
  </si>
  <si>
    <t>Lanžov - Lhotka, č. p. 27</t>
  </si>
  <si>
    <t>Lanžov - Lhotka, č. p. 28</t>
  </si>
  <si>
    <t>Lanžov - Lhotka, č. p. 31</t>
  </si>
  <si>
    <t>Lanžov - Lhotka, č. p. 34</t>
  </si>
  <si>
    <t>Lanžov - Lhotka, č. p. 35</t>
  </si>
  <si>
    <t>Lanžov - Lhotka, č. p. 36</t>
  </si>
  <si>
    <t>Lanžov - Lhotka, č. p. 37</t>
  </si>
  <si>
    <t>Lanžov - Lhotka, č. p. 40</t>
  </si>
  <si>
    <t>Lanžov - Lhotka, č. p. 45</t>
  </si>
  <si>
    <t>Lanžov - Lhotka, č. p. 47</t>
  </si>
  <si>
    <t>Lanžov - Lhotka, č. p. 52</t>
  </si>
  <si>
    <t>Lanžov - Lhotka, č. p. 53</t>
  </si>
  <si>
    <t>Lanžov - Lhotka, č. p. 54</t>
  </si>
  <si>
    <t>Lanžov - Lhotka, č. ev. 1</t>
  </si>
  <si>
    <t>Lanžov - Lhotka, č. ev. 2</t>
  </si>
  <si>
    <t>Lanžov - Lhotka, č. ev. 3</t>
  </si>
  <si>
    <t>Lanžov - Lhotka, č. ev. 4</t>
  </si>
  <si>
    <t>Lanžov - Lhotka, č. ev. 5</t>
  </si>
  <si>
    <t>Lanžov - Lhotka, č. ev. 6</t>
  </si>
  <si>
    <t>Lanžov - Lhotka, č. ev. 7</t>
  </si>
  <si>
    <t>Lanžov - Lhotka, č. ev. 9</t>
  </si>
  <si>
    <t>Lanžov - Lhotka, č. ev. 10</t>
  </si>
  <si>
    <t>Lanžov - Lhotka, č. ev. 11</t>
  </si>
  <si>
    <t>Lanžov - Lhotka, č. ev. 12</t>
  </si>
  <si>
    <t>Lanžov - Lhotka, č. ev. 13</t>
  </si>
  <si>
    <t>Lanžov - Lhotka, č. p. 55</t>
  </si>
  <si>
    <t>Lanžov - Lhotka, č. p. 56</t>
  </si>
  <si>
    <t>Lanžov - Lhotka, č. p. 57</t>
  </si>
  <si>
    <t>Lanžov - Lhotka, č. p. 58</t>
  </si>
  <si>
    <t>Lanžov - Miřejov, č. p. 1</t>
  </si>
  <si>
    <t>Lanžov - Miřejov, č. p. 2</t>
  </si>
  <si>
    <t>Lanžov - Miřejov, č. p. 3</t>
  </si>
  <si>
    <t>Lanžov - Miřejov, č. p. 4</t>
  </si>
  <si>
    <t>Lanžov - Miřejov, č. p. 6</t>
  </si>
  <si>
    <t>Lanžov - Miřejov, č. p. 7</t>
  </si>
  <si>
    <t>Lanžov - Miřejov, č. p. 10</t>
  </si>
  <si>
    <t>Lanžov - Miřejov, č. p. 12</t>
  </si>
  <si>
    <t>Lanžov - Miřejov, č. p. 14</t>
  </si>
  <si>
    <t>Lanžov - Miřejov, č. p. 16</t>
  </si>
  <si>
    <t>Lanžov - Miřejov, č. p. 18</t>
  </si>
  <si>
    <t>Lanžov - Miřejov, č. p. 20</t>
  </si>
  <si>
    <t>Lanžov - Miřejov, č. p. 21</t>
  </si>
  <si>
    <t>Lanžov - Miřejov, č. p. 23</t>
  </si>
  <si>
    <t>Lanžov - Miřejov, č. ev. 1</t>
  </si>
  <si>
    <t>Lanžov - Miřejov, č. ev. 2</t>
  </si>
  <si>
    <t>Lanžov - Miřejov, č. ev. 3</t>
  </si>
  <si>
    <t>Lanžov - Miřejov, č. ev. 4</t>
  </si>
  <si>
    <t>Lanžov - Miřejov, č. ev. 5</t>
  </si>
  <si>
    <t>Lanžov - Miřejov, č. ev. 6</t>
  </si>
  <si>
    <t>Lanžov - Miřejov, č. p. 5</t>
  </si>
  <si>
    <t>Lanžov - Sedlec, č. p. 1</t>
  </si>
  <si>
    <t>Lanžov - Sedlec, č. p. 2</t>
  </si>
  <si>
    <t>Lanžov - Sedlec, č. p. 4</t>
  </si>
  <si>
    <t>Lanžov - Sedlec, č. p. 5</t>
  </si>
  <si>
    <t>Lanžov - Sedlec, č. p. 6</t>
  </si>
  <si>
    <t>Lanžov - Sedlec, č. p. 9</t>
  </si>
  <si>
    <t>Lanžov - Sedlec, č. p. 12</t>
  </si>
  <si>
    <t>Lanžov - Sedlec, č. p. 14</t>
  </si>
  <si>
    <t>Lanžov - Sedlec, č. p. 15</t>
  </si>
  <si>
    <t>Lanžov - Sedlec, č. p. 16</t>
  </si>
  <si>
    <t>Lanžov - Sedlec, č. p. 17</t>
  </si>
  <si>
    <t>Lanžov - Sedlec, č. p. 19</t>
  </si>
  <si>
    <t>Lanžov - Sedlec, č. p. 21</t>
  </si>
  <si>
    <t>Lanžov - Sedlec, č. p. 22</t>
  </si>
  <si>
    <t>Lanžov - Sedlec, č. p. 25</t>
  </si>
  <si>
    <t>Lanžov - Sedlec, č. p. 27</t>
  </si>
  <si>
    <t>Lanžov - Sedlec, č. p. 28</t>
  </si>
  <si>
    <t>Lanžov - Sedlec, č. p. 31</t>
  </si>
  <si>
    <t>Lanžov - Sedlec, č. p. 32</t>
  </si>
  <si>
    <t>Lanžov - Sedlec, č. p. 33</t>
  </si>
  <si>
    <t>Lanžov - Sedlec, č. p. 35</t>
  </si>
  <si>
    <t>Lanžov - Sedlec, č. p. 39</t>
  </si>
  <si>
    <t>Lanžov - Sedlec, č. p. 41</t>
  </si>
  <si>
    <t>Lanžov - Sedlec, č. p. 42</t>
  </si>
  <si>
    <t>Lanžov - Sedlec, č. ev. 1</t>
  </si>
  <si>
    <t>Lanžov - Sedlec, č. ev. 2</t>
  </si>
  <si>
    <t>Lanžov - Sedlec, č. ev. 3</t>
  </si>
  <si>
    <t>Lanžov - Sedlec, č. ev. 4</t>
  </si>
  <si>
    <t>Lanžov - Sedlec, č. ev. 5</t>
  </si>
  <si>
    <t>Lanžov - Sedlec, č. ev. 6</t>
  </si>
  <si>
    <t>Lanžov - Sedlec, č. ev. 8</t>
  </si>
  <si>
    <t>Lanžov - Záborov, č. ev. 9</t>
  </si>
  <si>
    <t>Lanžov - Sedlec, č. ev. 11</t>
  </si>
  <si>
    <t>Lanžov - Záborov, č. p. 2</t>
  </si>
  <si>
    <t>Lanžov - Záborov, č. p. 3</t>
  </si>
  <si>
    <t>Lanžov - Záborov, č. p. 7</t>
  </si>
  <si>
    <t>Lanžov - Záborov, č. ev. 12</t>
  </si>
  <si>
    <t>Lanžov - Záborov, č. ev. 1</t>
  </si>
  <si>
    <t>Lanžov - Záborov, č. ev. 4</t>
  </si>
  <si>
    <t>Lanžov - Záborov, č. ev. 5</t>
  </si>
  <si>
    <t>Lanžov - Záborov, č. ev. 6</t>
  </si>
  <si>
    <t>Lanžov - Záborov, č. ev. 8</t>
  </si>
  <si>
    <t>Lanžov - Sedlec, č. p. 10</t>
  </si>
  <si>
    <t>Lanžov - Sedlec, č. p. 30</t>
  </si>
  <si>
    <t>Lanžov - Sedlec, č. p. 11</t>
  </si>
  <si>
    <t>Lanžov - Sedlec, č. ev. 40</t>
  </si>
  <si>
    <t>Lanžov - Sedlec, č. p. 43</t>
  </si>
  <si>
    <t>Libotov, č. p. 1</t>
  </si>
  <si>
    <t>Libotov, č. p. 2</t>
  </si>
  <si>
    <t>Libotov, č. p. 3</t>
  </si>
  <si>
    <t>Libotov, č. p. 4</t>
  </si>
  <si>
    <t>Libotov, č. p. 5</t>
  </si>
  <si>
    <t>Libotov, č. p. 6</t>
  </si>
  <si>
    <t>Libotov, č. p. 7</t>
  </si>
  <si>
    <t>Libotov, č. p. 14</t>
  </si>
  <si>
    <t>Libotov, č. p. 16</t>
  </si>
  <si>
    <t>Libotov, č. p. 18</t>
  </si>
  <si>
    <t>Libotov, č. p. 23</t>
  </si>
  <si>
    <t>Libotov, č. p. 24</t>
  </si>
  <si>
    <t>Libotov, č. p. 25</t>
  </si>
  <si>
    <t>Libotov, č. p. 28</t>
  </si>
  <si>
    <t>Libotov, č. p. 29</t>
  </si>
  <si>
    <t>Libotov, č. p. 30</t>
  </si>
  <si>
    <t>Libotov, č. p. 32</t>
  </si>
  <si>
    <t>Libotov, č. p. 33</t>
  </si>
  <si>
    <t>Libotov, č. p. 35</t>
  </si>
  <si>
    <t>Libotov, č. p. 36</t>
  </si>
  <si>
    <t>Libotov, č. p. 37</t>
  </si>
  <si>
    <t>Libotov, č. p. 38</t>
  </si>
  <si>
    <t>Libotov, č. p. 39</t>
  </si>
  <si>
    <t>Libotov, č. p. 40</t>
  </si>
  <si>
    <t>Libotov, č. p. 41</t>
  </si>
  <si>
    <t>Libotov, č. p. 44</t>
  </si>
  <si>
    <t>Libotov, č. p. 46</t>
  </si>
  <si>
    <t>Libotov, č. p. 47</t>
  </si>
  <si>
    <t>Libotov, č. p. 48</t>
  </si>
  <si>
    <t>Libotov, č. p. 49</t>
  </si>
  <si>
    <t>Libotov, č. p. 51</t>
  </si>
  <si>
    <t>Libotov, č. p. 56</t>
  </si>
  <si>
    <t>Libotov, č. p. 57</t>
  </si>
  <si>
    <t>Libotov, č. p. 58</t>
  </si>
  <si>
    <t>Libotov, č. p. 61</t>
  </si>
  <si>
    <t>Libotov, č. p. 63</t>
  </si>
  <si>
    <t>Libotov, č. p. 68</t>
  </si>
  <si>
    <t>Libotov, č. p. 70</t>
  </si>
  <si>
    <t>Libotov, č. p. 71</t>
  </si>
  <si>
    <t>Libotov, č. p. 74</t>
  </si>
  <si>
    <t>Libotov, č. p. 75</t>
  </si>
  <si>
    <t>Libotov, č. p. 77</t>
  </si>
  <si>
    <t>Libotov, č. p. 78</t>
  </si>
  <si>
    <t>Libotov, č. p. 80</t>
  </si>
  <si>
    <t>Libotov, č. p. 82</t>
  </si>
  <si>
    <t>Libotov, č. p. 87</t>
  </si>
  <si>
    <t>Libotov, č. p. 90</t>
  </si>
  <si>
    <t>Libotov, č. p. 86</t>
  </si>
  <si>
    <t>Libotov, č. p. 69</t>
  </si>
  <si>
    <t>Libotov, č. p. 67</t>
  </si>
  <si>
    <t>Libotov, č. p. 83</t>
  </si>
  <si>
    <t>Libotov, č. p. 17</t>
  </si>
  <si>
    <t>Libotov, č. p. 64</t>
  </si>
  <si>
    <t>Libotov, č. p. 52</t>
  </si>
  <si>
    <t>Libotov, č. p. 20</t>
  </si>
  <si>
    <t>Libotov, č. p. 11</t>
  </si>
  <si>
    <t>Libotov, č. p. 19</t>
  </si>
  <si>
    <t>Libotov, č. p. 34</t>
  </si>
  <si>
    <t>Libotov, č. p. 42</t>
  </si>
  <si>
    <t>Libotov, č. p. 45</t>
  </si>
  <si>
    <t>Libotov, č. p. 53</t>
  </si>
  <si>
    <t>Libotov, č. p. 54</t>
  </si>
  <si>
    <t>Libotov, č. p. 59</t>
  </si>
  <si>
    <t>Libotov, č. p. 60</t>
  </si>
  <si>
    <t>Libotov, č. p. 65</t>
  </si>
  <si>
    <t>Libotov, č. ev. 1</t>
  </si>
  <si>
    <t>Libotov, č. ev. 2</t>
  </si>
  <si>
    <t>Libotov, č. ev. 3</t>
  </si>
  <si>
    <t>Libotov, č. ev. 4</t>
  </si>
  <si>
    <t>Libotov, č. ev. 5</t>
  </si>
  <si>
    <t>Libotov, č. p. 21</t>
  </si>
  <si>
    <t>Libotov, č. p. 79</t>
  </si>
  <si>
    <t>Libotov, č. p. 88</t>
  </si>
  <si>
    <t>Libotov, č. ev. 6</t>
  </si>
  <si>
    <t>Libotov, č. p. 91</t>
  </si>
  <si>
    <t>Trotina, č. p. 1</t>
  </si>
  <si>
    <t>Trotina, č. p. 2</t>
  </si>
  <si>
    <t>Trotina, č. p. 3</t>
  </si>
  <si>
    <t>Trotina, č. p. 4</t>
  </si>
  <si>
    <t>Trotina, č. p. 5</t>
  </si>
  <si>
    <t>Trotina, č. p. 6</t>
  </si>
  <si>
    <t>Trotina, č. p. 7</t>
  </si>
  <si>
    <t>Trotina, č. p. 8</t>
  </si>
  <si>
    <t>Trotina, č. p. 9</t>
  </si>
  <si>
    <t>Trotina, č. p. 10</t>
  </si>
  <si>
    <t>Trotina, č. p. 11</t>
  </si>
  <si>
    <t>Trotina, č. p. 12</t>
  </si>
  <si>
    <t>Trotina, č. p. 13</t>
  </si>
  <si>
    <t>Trotina, č. p. 14</t>
  </si>
  <si>
    <t>Trotina, č. p. 15</t>
  </si>
  <si>
    <t>Trotina, č. p. 16</t>
  </si>
  <si>
    <t>Trotina, č. p. 17</t>
  </si>
  <si>
    <t>Trotina, č. p. 18</t>
  </si>
  <si>
    <t>Trotina, č. p. 19</t>
  </si>
  <si>
    <t>Trotina, č. p. 20</t>
  </si>
  <si>
    <t>Trotina, č. p. 21</t>
  </si>
  <si>
    <t>Trotina, č. p. 22</t>
  </si>
  <si>
    <t>Trotina, č. p. 23</t>
  </si>
  <si>
    <t>Trotina, č. p. 24</t>
  </si>
  <si>
    <t>Trotina, č. p. 25</t>
  </si>
  <si>
    <t>Trotina, č. p. 26</t>
  </si>
  <si>
    <t>Trotina, č. p. 28</t>
  </si>
  <si>
    <t>Trotina, č. p. 29</t>
  </si>
  <si>
    <t>Trotina, č. p. 31</t>
  </si>
  <si>
    <t>Trotina, č. p. 32</t>
  </si>
  <si>
    <t>Trotina, č. p. 33</t>
  </si>
  <si>
    <t>Trotina, č. p. 34</t>
  </si>
  <si>
    <t>Trotina, č. p. 36</t>
  </si>
  <si>
    <t>Trotina, č. p. 37</t>
  </si>
  <si>
    <t>Trotina, č. p. 38</t>
  </si>
  <si>
    <t>Trotina, č. p. 39</t>
  </si>
  <si>
    <t>Trotina, č. p. 40</t>
  </si>
  <si>
    <t>Trotina, č. p. 41</t>
  </si>
  <si>
    <t>Trotina, č. p. 43</t>
  </si>
  <si>
    <t>Trotina, č. p. 44</t>
  </si>
  <si>
    <t>Trotina, č. p. 45</t>
  </si>
  <si>
    <t>Trotina, č. p. 46</t>
  </si>
  <si>
    <t>Trotina, č. p. 47</t>
  </si>
  <si>
    <t>Trotina, č. p. 48</t>
  </si>
  <si>
    <t>Trotina, č. p. 49</t>
  </si>
  <si>
    <t>Trotina, č. p. 50</t>
  </si>
  <si>
    <t>Trotina, č. p. 51</t>
  </si>
  <si>
    <t>Trotina, č. p. 52</t>
  </si>
  <si>
    <t>Trotina, č. p. 27</t>
  </si>
  <si>
    <t>Trotina, č. ev. 57</t>
  </si>
  <si>
    <t>Trotina, č. p. 55</t>
  </si>
  <si>
    <t>Trotina, č. p. 58</t>
  </si>
  <si>
    <t>Trotina, č. p. 61</t>
  </si>
  <si>
    <t>Trotina, č. ev. 53</t>
  </si>
  <si>
    <t>Trotina, č. ev. 54</t>
  </si>
  <si>
    <t>Trotina, č. ev. 56</t>
  </si>
  <si>
    <t>Trotina, č. ev. 59</t>
  </si>
  <si>
    <t>Trotina, č. ev. 60</t>
  </si>
  <si>
    <t>Trotina, č. p. 35</t>
  </si>
  <si>
    <t>Trotina, č. p. 66</t>
  </si>
  <si>
    <t>Trotina, č. p. 62</t>
  </si>
  <si>
    <t>Trotina, č. p. 67</t>
  </si>
  <si>
    <t>Trotina, č. p. 68</t>
  </si>
  <si>
    <t>Trotina, č. p. 65</t>
  </si>
  <si>
    <t>Třebihošť - Dolní Dehtov, č. p. 1</t>
  </si>
  <si>
    <t>Třebihošť - Dolní Dehtov, č. p. 2</t>
  </si>
  <si>
    <t>Třebihošť - Dolní Dehtov, č. p. 3</t>
  </si>
  <si>
    <t>Třebihošť - Dolní Dehtov, č. p. 4</t>
  </si>
  <si>
    <t>Třebihošť - Dolní Dehtov, č. p. 5</t>
  </si>
  <si>
    <t>Třebihošť - Dolní Dehtov, č. p. 6</t>
  </si>
  <si>
    <t>Třebihošť - Dolní Dehtov, č. p. 7</t>
  </si>
  <si>
    <t>Třebihošť - Dolní Dehtov, č. p. 8</t>
  </si>
  <si>
    <t>Třebihošť - Dolní Dehtov, č. p. 9</t>
  </si>
  <si>
    <t>Třebihošť - Dolní Dehtov, č. p. 10</t>
  </si>
  <si>
    <t>Třebihošť - Dolní Dehtov, č. p. 12</t>
  </si>
  <si>
    <t>Třebihošť - Dolní Dehtov, č. p. 16</t>
  </si>
  <si>
    <t>Třebihošť - Dolní Dehtov, č. p. 17</t>
  </si>
  <si>
    <t>Třebihošť - Dolní Dehtov, č. p. 20</t>
  </si>
  <si>
    <t>Třebihošť - Dolní Dehtov, č. p. 28</t>
  </si>
  <si>
    <t>Třebihošť - Dolní Dehtov, č. ev. 1</t>
  </si>
  <si>
    <t>Třebihošť - Dolní Dehtov, č. p. 13</t>
  </si>
  <si>
    <t>Třebihošť - Dolní Dehtov, č. p. 14</t>
  </si>
  <si>
    <t>Třebihošť - Dolní Dehtov, č. p. 15</t>
  </si>
  <si>
    <t>Třebihošť - Dolní Dehtov, č. p. 18</t>
  </si>
  <si>
    <t>Třebihošť - Dolní Dehtov, č. p. 19</t>
  </si>
  <si>
    <t>Třebihošť - Dolní Dehtov, č. p. 21</t>
  </si>
  <si>
    <t>Třebihošť - Dolní Dehtov, č. p. 22</t>
  </si>
  <si>
    <t>Třebihošť - Dolní Dehtov, č. p. 23</t>
  </si>
  <si>
    <t>Třebihošť - Dolní Dehtov, č. p. 24</t>
  </si>
  <si>
    <t>Třebihošť - Dolní Dehtov, č. p. 25</t>
  </si>
  <si>
    <t>Třebihošť - Dolní Dehtov, č. p. 26</t>
  </si>
  <si>
    <t>Třebihošť - Dolní Dehtov, č. p. 27</t>
  </si>
  <si>
    <t>Třebihošť - Horní Dehtov, č. p. 1</t>
  </si>
  <si>
    <t>Třebihošť - Horní Dehtov, č. p. 2</t>
  </si>
  <si>
    <t>Třebihošť - Horní Dehtov, č. p. 3</t>
  </si>
  <si>
    <t>Třebihošť - Horní Dehtov, č. p. 4</t>
  </si>
  <si>
    <t>Třebihošť - Horní Dehtov, č. p. 5</t>
  </si>
  <si>
    <t>Třebihošť - Horní Dehtov, č. p. 6</t>
  </si>
  <si>
    <t>Třebihošť - Horní Dehtov, č. p. 7</t>
  </si>
  <si>
    <t>Třebihošť - Horní Dehtov, č. p. 8</t>
  </si>
  <si>
    <t>Třebihošť - Horní Dehtov, č. p. 9</t>
  </si>
  <si>
    <t>Třebihošť - Horní Dehtov, č. p. 10</t>
  </si>
  <si>
    <t>Třebihošť - Horní Dehtov, č. p. 11</t>
  </si>
  <si>
    <t>Třebihošť - Horní Dehtov, č. p. 12</t>
  </si>
  <si>
    <t>Třebihošť - Horní Dehtov, č. p. 31</t>
  </si>
  <si>
    <t>Třebihošť - Horní Dehtov, č. p. 32</t>
  </si>
  <si>
    <t>Třebihošť - Horní Dehtov, č. p. 33</t>
  </si>
  <si>
    <t>Třebihošť - Horní Dehtov, č. p. 39</t>
  </si>
  <si>
    <t>Třebihošť - Horní Dehtov, č. p. 44</t>
  </si>
  <si>
    <t>Třebihošť - Horní Dehtov, č. p. 46</t>
  </si>
  <si>
    <t>Třebihošť - Horní Dehtov, č. p. 42</t>
  </si>
  <si>
    <t>Třebihošť - Horní Dehtov, č. p. 43</t>
  </si>
  <si>
    <t>Třebihošť - Horní Dehtov, č. p. 45</t>
  </si>
  <si>
    <t>Třebihošť - Horní Dehtov, č. p. 47</t>
  </si>
  <si>
    <t>Třebihošť - Horní Dehtov, č. p. 41</t>
  </si>
  <si>
    <t>Třebihošť - Horní Dehtov, č. ev. 1</t>
  </si>
  <si>
    <t>Třebihošť - Horní Dehtov, č. p. 48</t>
  </si>
  <si>
    <t>Třebihošť - Horní Dehtov, č. ev. 2</t>
  </si>
  <si>
    <t>Třebihošť - Horní Dehtov, č. p. 13</t>
  </si>
  <si>
    <t>Třebihošť - Horní Dehtov, č. p. 14</t>
  </si>
  <si>
    <t>Třebihošť - Horní Dehtov, č. p. 15</t>
  </si>
  <si>
    <t>Třebihošť - Horní Dehtov, č. p. 16</t>
  </si>
  <si>
    <t>Třebihošť - Horní Dehtov, č. p. 17</t>
  </si>
  <si>
    <t>Třebihošť - Horní Dehtov, č. p. 19</t>
  </si>
  <si>
    <t>Třebihošť - Horní Dehtov, č. p. 20</t>
  </si>
  <si>
    <t>Třebihošť - Horní Dehtov, č. p. 21</t>
  </si>
  <si>
    <t>Třebihošť - Horní Dehtov, č. p. 22</t>
  </si>
  <si>
    <t>Třebihošť - Horní Dehtov, č. p. 23</t>
  </si>
  <si>
    <t>Třebihošť - Horní Dehtov, č. p. 24</t>
  </si>
  <si>
    <t>Třebihošť - Horní Dehtov, č. p. 25</t>
  </si>
  <si>
    <t>Třebihošť - Horní Dehtov, č. p. 26</t>
  </si>
  <si>
    <t>Třebihošť - Horní Dehtov, č. p. 27</t>
  </si>
  <si>
    <t>Třebihošť - Horní Dehtov, č. p. 29</t>
  </si>
  <si>
    <t>Třebihošť - Horní Dehtov, č. p. 30</t>
  </si>
  <si>
    <t>Třebihošť - Horní Dehtov, č. p. 34</t>
  </si>
  <si>
    <t>Třebihošť - Horní Dehtov, č. p. 35</t>
  </si>
  <si>
    <t>Třebihošť - Horní Dehtov, č. p. 36</t>
  </si>
  <si>
    <t>Třebihošť - Horní Dehtov, č. p. 37</t>
  </si>
  <si>
    <t>Třebihošť - Horní Dehtov, č. p. 38</t>
  </si>
  <si>
    <t>Třebihošť, č. p. 1</t>
  </si>
  <si>
    <t>Třebihošť, č. p. 2</t>
  </si>
  <si>
    <t>Třebihošť, č. p. 3</t>
  </si>
  <si>
    <t>Třebihošť, č. p. 4</t>
  </si>
  <si>
    <t>Třebihošť, č. p. 5</t>
  </si>
  <si>
    <t>Třebihošť, č. p. 7</t>
  </si>
  <si>
    <t>Třebihošť, č. p. 8</t>
  </si>
  <si>
    <t>Třebihošť, č. p. 9</t>
  </si>
  <si>
    <t>Třebihošť, č. p. 10</t>
  </si>
  <si>
    <t>Třebihošť, č. p. 11</t>
  </si>
  <si>
    <t>Třebihošť, č. p. 12</t>
  </si>
  <si>
    <t>Třebihošť, č. p. 14</t>
  </si>
  <si>
    <t>Třebihošť, č. p. 15</t>
  </si>
  <si>
    <t>Třebihošť, č. p. 16</t>
  </si>
  <si>
    <t>Třebihošť, č. p. 17</t>
  </si>
  <si>
    <t>Třebihošť, č. p. 18</t>
  </si>
  <si>
    <t>Třebihošť, č. p. 19</t>
  </si>
  <si>
    <t>Třebihošť, č. p. 20</t>
  </si>
  <si>
    <t>Třebihošť, č. p. 21</t>
  </si>
  <si>
    <t>Třebihošť, č. p. 22</t>
  </si>
  <si>
    <t>Třebihošť, č. p. 23</t>
  </si>
  <si>
    <t>Třebihošť, č. p. 24</t>
  </si>
  <si>
    <t>Třebihošť, č. p. 25</t>
  </si>
  <si>
    <t>Třebihošť, č. p. 26</t>
  </si>
  <si>
    <t>Třebihošť, č. p. 27</t>
  </si>
  <si>
    <t>Třebihošť, č. p. 28</t>
  </si>
  <si>
    <t>Třebihošť, č. p. 29</t>
  </si>
  <si>
    <t>Třebihošť, č. p. 30</t>
  </si>
  <si>
    <t>Třebihošť, č. p. 31</t>
  </si>
  <si>
    <t>Třebihošť, č. p. 32</t>
  </si>
  <si>
    <t>Třebihošť, č. p. 33</t>
  </si>
  <si>
    <t>Třebihošť, č. p. 34</t>
  </si>
  <si>
    <t>Třebihošť, č. p. 35</t>
  </si>
  <si>
    <t>Třebihošť, č. p. 36</t>
  </si>
  <si>
    <t>Třebihošť, č. p. 37</t>
  </si>
  <si>
    <t>Třebihošť, č. p. 38</t>
  </si>
  <si>
    <t>Třebihošť, č. p. 39</t>
  </si>
  <si>
    <t>Třebihošť, č. p. 40</t>
  </si>
  <si>
    <t>Třebihošť, č. p. 41</t>
  </si>
  <si>
    <t>Třebihošť, č. p. 42</t>
  </si>
  <si>
    <t>Třebihošť, č. p. 43</t>
  </si>
  <si>
    <t>Třebihošť, č. p. 44</t>
  </si>
  <si>
    <t>Třebihošť, č. p. 45</t>
  </si>
  <si>
    <t>Třebihošť, č. p. 46</t>
  </si>
  <si>
    <t>Třebihošť, č. p. 47</t>
  </si>
  <si>
    <t>Třebihošť, č. p. 48</t>
  </si>
  <si>
    <t>Třebihošť, č. p. 49</t>
  </si>
  <si>
    <t>Třebihošť, č. p. 50</t>
  </si>
  <si>
    <t>Třebihošť, č. p. 51</t>
  </si>
  <si>
    <t>Třebihošť, č. p. 52</t>
  </si>
  <si>
    <t>Třebihošť, č. p. 53</t>
  </si>
  <si>
    <t>Třebihošť, č. p. 54</t>
  </si>
  <si>
    <t>Třebihošť, č. p. 55</t>
  </si>
  <si>
    <t>Třebihošť, č. p. 56</t>
  </si>
  <si>
    <t>Třebihošť, č. ev. 57</t>
  </si>
  <si>
    <t>Třebihošť, č. p. 58</t>
  </si>
  <si>
    <t>Třebihošť, č. p. 59</t>
  </si>
  <si>
    <t>Třebihošť, č. p. 60</t>
  </si>
  <si>
    <t>Třebihošť, č. p. 61</t>
  </si>
  <si>
    <t>Třebihošť, č. p. 62</t>
  </si>
  <si>
    <t>Třebihošť, č. p. 64</t>
  </si>
  <si>
    <t>Třebihošť, č. p. 65</t>
  </si>
  <si>
    <t>Třebihošť, č. p. 66</t>
  </si>
  <si>
    <t>Třebihošť, č. p. 68</t>
  </si>
  <si>
    <t>Třebihošť, č. p. 70</t>
  </si>
  <si>
    <t>Třebihošť, č. p. 71</t>
  </si>
  <si>
    <t>Třebihošť, č. p. 72</t>
  </si>
  <si>
    <t>Třebihošť, č. p. 73</t>
  </si>
  <si>
    <t>Třebihošť, č. p. 74</t>
  </si>
  <si>
    <t>Třebihošť, č. p. 75</t>
  </si>
  <si>
    <t>Třebihošť, č. p. 76</t>
  </si>
  <si>
    <t>Třebihošť, č. p. 77</t>
  </si>
  <si>
    <t>Třebihošť, č. p. 78</t>
  </si>
  <si>
    <t>Třebihošť, č. p. 79</t>
  </si>
  <si>
    <t>Třebihošť, č. p. 80</t>
  </si>
  <si>
    <t>Třebihošť, č. p. 81</t>
  </si>
  <si>
    <t>Třebihošť, č. p. 82</t>
  </si>
  <si>
    <t>Třebihošť, č. p. 83</t>
  </si>
  <si>
    <t>Třebihošť, č. p. 84</t>
  </si>
  <si>
    <t>Třebihošť, č. p. 85</t>
  </si>
  <si>
    <t>Třebihošť, č. p. 86</t>
  </si>
  <si>
    <t>Třebihošť, č. p. 87</t>
  </si>
  <si>
    <t>Třebihošť, č. p. 88</t>
  </si>
  <si>
    <t>Třebihošť, č. p. 89</t>
  </si>
  <si>
    <t>Třebihošť, č. p. 90</t>
  </si>
  <si>
    <t>Třebihošť, č. p. 91</t>
  </si>
  <si>
    <t>Třebihošť, č. p. 92</t>
  </si>
  <si>
    <t>Třebihošť, č. p. 93</t>
  </si>
  <si>
    <t>Třebihošť, č. p. 94</t>
  </si>
  <si>
    <t>Třebihošť, č. p. 95</t>
  </si>
  <si>
    <t>Třebihošť, č. p. 96</t>
  </si>
  <si>
    <t>Třebihošť, č. p. 97</t>
  </si>
  <si>
    <t>Třebihošť, č. ev. 1</t>
  </si>
  <si>
    <t>Třebihošť, č. p. 99</t>
  </si>
  <si>
    <t>Třebihošť, č. p. 100</t>
  </si>
  <si>
    <t>Třebihošť, č. p. 101</t>
  </si>
  <si>
    <t>Třebihošť, č. p. 102</t>
  </si>
  <si>
    <t>Třebihošť, č. p. 103</t>
  </si>
  <si>
    <t>Třebihošť, č. p. 104</t>
  </si>
  <si>
    <t>Třebihošť, č. p. 105</t>
  </si>
  <si>
    <t>Třebihošť, č. p. 106</t>
  </si>
  <si>
    <t>Třebihošť, č. p. 107</t>
  </si>
  <si>
    <t>Třebihošť, č. p. 108</t>
  </si>
  <si>
    <t>Třebihošť, č. p. 109</t>
  </si>
  <si>
    <t>Třebihošť, č. p. 110</t>
  </si>
  <si>
    <t>Třebihošť, č. p. 111</t>
  </si>
  <si>
    <t>Třebihošť, č. p. 112</t>
  </si>
  <si>
    <t>Třebihošť, č. p. 113</t>
  </si>
  <si>
    <t>Třebihošť, č. p. 114</t>
  </si>
  <si>
    <t>Třebihošť, č. p. 115</t>
  </si>
  <si>
    <t>Třebihošť, č. p. 116</t>
  </si>
  <si>
    <t>Třebihošť, č. p. 117</t>
  </si>
  <si>
    <t>Třebihošť, č. p. 118</t>
  </si>
  <si>
    <t>Třebihošť, č. p. 119</t>
  </si>
  <si>
    <t>Třebihošť, č. p. 120</t>
  </si>
  <si>
    <t>Třebihošť, č. p. 201</t>
  </si>
  <si>
    <t>Třebihošť, č. p. 202</t>
  </si>
  <si>
    <t>Třebihošť, č. p. 203</t>
  </si>
  <si>
    <t>Třebihošť, č. p. 204</t>
  </si>
  <si>
    <t>Třebihošť, č. p. 205</t>
  </si>
  <si>
    <t>Třebihošť, č. p. 206</t>
  </si>
  <si>
    <t>Třebihošť, č. p. 207</t>
  </si>
  <si>
    <t>Třebihošť, č. p. 208</t>
  </si>
  <si>
    <t>Třebihošť, č. p. 209</t>
  </si>
  <si>
    <t>Třebihošť, č. p. 210</t>
  </si>
  <si>
    <t>Třebihošť, č. p. 211</t>
  </si>
  <si>
    <t>Třebihošť, č. p. 212</t>
  </si>
  <si>
    <t>Třebihošť, č. p. 213</t>
  </si>
  <si>
    <t>Třebihošť, č. p. 214</t>
  </si>
  <si>
    <t>Třebihošť, č. p. 215</t>
  </si>
  <si>
    <t>Třebihošť, č. p. 216</t>
  </si>
  <si>
    <t>Třebihošť, č. p. 218</t>
  </si>
  <si>
    <t>Třebihošť, č. p. 220</t>
  </si>
  <si>
    <t>Třebihošť, č. p. 222</t>
  </si>
  <si>
    <t>Třebihošť, č. p. 217</t>
  </si>
  <si>
    <t>Třebihošť, č. p. 221</t>
  </si>
  <si>
    <t>Třebihošť, č. p. 223</t>
  </si>
  <si>
    <t>Třebihošť, č. p. 229</t>
  </si>
  <si>
    <t>Třebihošť, č. p. 235</t>
  </si>
  <si>
    <t>Třebihošť, č. p. 237</t>
  </si>
  <si>
    <t>Třebihošť, č. p. 225</t>
  </si>
  <si>
    <t>Třebihošť, č. p. 233</t>
  </si>
  <si>
    <t>Třebihošť, č. p. 238</t>
  </si>
  <si>
    <t>Třebihošť, č. p. 227</t>
  </si>
  <si>
    <t>Třebihošť, č. p. 224</t>
  </si>
  <si>
    <t>Třebihošť, č. p. 232</t>
  </si>
  <si>
    <t>Třebihošť, č. p. 240</t>
  </si>
  <si>
    <t>Třebihošť, č. p. 239</t>
  </si>
  <si>
    <t>Třebihošť, č. p. 234</t>
  </si>
  <si>
    <t>Třebihošť, č. p. 236</t>
  </si>
  <si>
    <t>Třebihošť, č. p. 219</t>
  </si>
  <si>
    <t>Velký Vřešťov, č. p. 2</t>
  </si>
  <si>
    <t>Velký Vřešťov, č. p. 4</t>
  </si>
  <si>
    <t>Velký Vřešťov, č. p. 5</t>
  </si>
  <si>
    <t>Velký Vřešťov, č. p. 6</t>
  </si>
  <si>
    <t>Velký Vřešťov, č. p. 7</t>
  </si>
  <si>
    <t>Velký Vřešťov, č. p. 8</t>
  </si>
  <si>
    <t>Velký Vřešťov, č. p. 9</t>
  </si>
  <si>
    <t>Velký Vřešťov, č. p. 10</t>
  </si>
  <si>
    <t>Velký Vřešťov, č. p. 11</t>
  </si>
  <si>
    <t>Velký Vřešťov, č. p. 12</t>
  </si>
  <si>
    <t>Velký Vřešťov, č. p. 15</t>
  </si>
  <si>
    <t>Velký Vřešťov, č. p. 16</t>
  </si>
  <si>
    <t>Velký Vřešťov, č. p. 17</t>
  </si>
  <si>
    <t>Velký Vřešťov, č. p. 18</t>
  </si>
  <si>
    <t>Velký Vřešťov, č. p. 19</t>
  </si>
  <si>
    <t>Velký Vřešťov, č. p. 20</t>
  </si>
  <si>
    <t>Velký Vřešťov, č. p. 21</t>
  </si>
  <si>
    <t>Velký Vřešťov, č. p. 22</t>
  </si>
  <si>
    <t>Velký Vřešťov, č. p. 23</t>
  </si>
  <si>
    <t>Velký Vřešťov, č. p. 25</t>
  </si>
  <si>
    <t>Velký Vřešťov, č. p. 26</t>
  </si>
  <si>
    <t>Velký Vřešťov, č. p. 27</t>
  </si>
  <si>
    <t>Velký Vřešťov, č. p. 28</t>
  </si>
  <si>
    <t>Velký Vřešťov, č. p. 29</t>
  </si>
  <si>
    <t>Velký Vřešťov, č. p. 30</t>
  </si>
  <si>
    <t>Velký Vřešťov, č. p. 31</t>
  </si>
  <si>
    <t>Velký Vřešťov, č. p. 32</t>
  </si>
  <si>
    <t>Velký Vřešťov, č. p. 33</t>
  </si>
  <si>
    <t>Velký Vřešťov, č. p. 34</t>
  </si>
  <si>
    <t>Velký Vřešťov, č. p. 35</t>
  </si>
  <si>
    <t>Velký Vřešťov, č. p. 36</t>
  </si>
  <si>
    <t>Velký Vřešťov, č. p. 37</t>
  </si>
  <si>
    <t>Velký Vřešťov, č. p. 38</t>
  </si>
  <si>
    <t>Velký Vřešťov, č. p. 39</t>
  </si>
  <si>
    <t>Velký Vřešťov, č. p. 40</t>
  </si>
  <si>
    <t>Velký Vřešťov, č. p. 41</t>
  </si>
  <si>
    <t>Velký Vřešťov, č. p. 42</t>
  </si>
  <si>
    <t>Velký Vřešťov, č. p. 43</t>
  </si>
  <si>
    <t>Velký Vřešťov, č. p. 44</t>
  </si>
  <si>
    <t>Velký Vřešťov, č. p. 48</t>
  </si>
  <si>
    <t>Velký Vřešťov, č. p. 49</t>
  </si>
  <si>
    <t>Velký Vřešťov, č. p. 50</t>
  </si>
  <si>
    <t>Velký Vřešťov, č. p. 51</t>
  </si>
  <si>
    <t>Velký Vřešťov, č. p. 52</t>
  </si>
  <si>
    <t>Velký Vřešťov, č. p. 53</t>
  </si>
  <si>
    <t>Velký Vřešťov, č. p. 54</t>
  </si>
  <si>
    <t>Velký Vřešťov, č. p. 55</t>
  </si>
  <si>
    <t>Velký Vřešťov, č. p. 56</t>
  </si>
  <si>
    <t>Velký Vřešťov, č. p. 57</t>
  </si>
  <si>
    <t>Velký Vřešťov, č. p. 58</t>
  </si>
  <si>
    <t>Velký Vřešťov, č. p. 59</t>
  </si>
  <si>
    <t>Velký Vřešťov, č. p. 60</t>
  </si>
  <si>
    <t>Velký Vřešťov, č. p. 61</t>
  </si>
  <si>
    <t>Velký Vřešťov, č. p. 62</t>
  </si>
  <si>
    <t>Velký Vřešťov, č. p. 63</t>
  </si>
  <si>
    <t>Velký Vřešťov, č. p. 64</t>
  </si>
  <si>
    <t>Velký Vřešťov, č. p. 65</t>
  </si>
  <si>
    <t>Velký Vřešťov, č. p. 66</t>
  </si>
  <si>
    <t>Velký Vřešťov, č. p. 67</t>
  </si>
  <si>
    <t>Velký Vřešťov, č. p. 68</t>
  </si>
  <si>
    <t>Velký Vřešťov, č. p. 69</t>
  </si>
  <si>
    <t>Velký Vřešťov, č. p. 70</t>
  </si>
  <si>
    <t>Velký Vřešťov, č. p. 71</t>
  </si>
  <si>
    <t>Velký Vřešťov, č. p. 72</t>
  </si>
  <si>
    <t>Velký Vřešťov, č. p. 73</t>
  </si>
  <si>
    <t>Velký Vřešťov, č. p. 74</t>
  </si>
  <si>
    <t>Velký Vřešťov, č. p. 75</t>
  </si>
  <si>
    <t>Velký Vřešťov, č. p. 76</t>
  </si>
  <si>
    <t>Velký Vřešťov, č. p. 77</t>
  </si>
  <si>
    <t>Velký Vřešťov, č. p. 79</t>
  </si>
  <si>
    <t>Velký Vřešťov, č. p. 80</t>
  </si>
  <si>
    <t>Velký Vřešťov, č. p. 81</t>
  </si>
  <si>
    <t>Velký Vřešťov, č. p. 82</t>
  </si>
  <si>
    <t>Velký Vřešťov, č. p. 83</t>
  </si>
  <si>
    <t>Velký Vřešťov, č. p. 84</t>
  </si>
  <si>
    <t>Velký Vřešťov, č. p. 85</t>
  </si>
  <si>
    <t>Velký Vřešťov, č. p. 86</t>
  </si>
  <si>
    <t>Velký Vřešťov, č. p. 87</t>
  </si>
  <si>
    <t>Velký Vřešťov, č. p. 88</t>
  </si>
  <si>
    <t>Velký Vřešťov, č. p. 89</t>
  </si>
  <si>
    <t>Velký Vřešťov, č. p. 91</t>
  </si>
  <si>
    <t>Velký Vřešťov, č. p. 93</t>
  </si>
  <si>
    <t>Velký Vřešťov, č. p. 94</t>
  </si>
  <si>
    <t>Velký Vřešťov, č. p. 95</t>
  </si>
  <si>
    <t>Velký Vřešťov, č. p. 96</t>
  </si>
  <si>
    <t>Velký Vřešťov, č. p. 97</t>
  </si>
  <si>
    <t>Velký Vřešťov, č. p. 98</t>
  </si>
  <si>
    <t>Velký Vřešťov, č. p. 100</t>
  </si>
  <si>
    <t>Velký Vřešťov, č. p. 101</t>
  </si>
  <si>
    <t>Velký Vřešťov, č. p. 102</t>
  </si>
  <si>
    <t>Velký Vřešťov, č. p. 103</t>
  </si>
  <si>
    <t>Velký Vřešťov, č. p. 104</t>
  </si>
  <si>
    <t>Velký Vřešťov, č. p. 105</t>
  </si>
  <si>
    <t>Velký Vřešťov, č. p. 106</t>
  </si>
  <si>
    <t>Velký Vřešťov, č. p. 107</t>
  </si>
  <si>
    <t>Velký Vřešťov, č. p. 108</t>
  </si>
  <si>
    <t>Velký Vřešťov, č. p. 110</t>
  </si>
  <si>
    <t>Velký Vřešťov, č. p. 113</t>
  </si>
  <si>
    <t>Velký Vřešťov, č. p. 114</t>
  </si>
  <si>
    <t>Velký Vřešťov, č. p. 115</t>
  </si>
  <si>
    <t>Velký Vřešťov, č. p. 116</t>
  </si>
  <si>
    <t>Velký Vřešťov, č. p. 117</t>
  </si>
  <si>
    <t>Velký Vřešťov, č. p. 118</t>
  </si>
  <si>
    <t>Velký Vřešťov, č. p. 119</t>
  </si>
  <si>
    <t>Velký Vřešťov, č. p. 121</t>
  </si>
  <si>
    <t>Velký Vřešťov, č. p. 123</t>
  </si>
  <si>
    <t>Velký Vřešťov, č. p. 124</t>
  </si>
  <si>
    <t>Velký Vřešťov, č. p. 125</t>
  </si>
  <si>
    <t>Velký Vřešťov, č. p. 126</t>
  </si>
  <si>
    <t>Velký Vřešťov, č. p. 127</t>
  </si>
  <si>
    <t>Velký Vřešťov, č. p. 128</t>
  </si>
  <si>
    <t>Velký Vřešťov, č. ev. 1</t>
  </si>
  <si>
    <t>Velký Vřešťov, č. ev. 2</t>
  </si>
  <si>
    <t>Velký Vřešťov, č. ev. 3</t>
  </si>
  <si>
    <t>Velký Vřešťov, č. ev. 4</t>
  </si>
  <si>
    <t>Velký Vřešťov, č. ev. 5</t>
  </si>
  <si>
    <t>Velký Vřešťov, č. ev. 6</t>
  </si>
  <si>
    <t>Velký Vřešťov, č. ev. 7</t>
  </si>
  <si>
    <t>Velký Vřešťov, č. ev. 8</t>
  </si>
  <si>
    <t>Velký Vřešťov, č. ev. 9</t>
  </si>
  <si>
    <t>Velký Vřešťov, č. ev. 10</t>
  </si>
  <si>
    <t>Velký Vřešťov, č. ev. 11</t>
  </si>
  <si>
    <t>Velký Vřešťov, č. ev. 12</t>
  </si>
  <si>
    <t>Velký Vřešťov, č. ev. 13</t>
  </si>
  <si>
    <t>Velký Vřešťov, č. ev. 14</t>
  </si>
  <si>
    <t>Velký Vřešťov, č. ev. 16</t>
  </si>
  <si>
    <t>Velký Vřešťov, č. ev. 17</t>
  </si>
  <si>
    <t>Velký Vřešťov, č. ev. 18</t>
  </si>
  <si>
    <t>Velký Vřešťov, č. ev. 19</t>
  </si>
  <si>
    <t>Velký Vřešťov, č. ev. 20</t>
  </si>
  <si>
    <t>Velký Vřešťov, č. ev. 21</t>
  </si>
  <si>
    <t>Velký Vřešťov, č. ev. 22</t>
  </si>
  <si>
    <t>Velký Vřešťov, č. ev. 23</t>
  </si>
  <si>
    <t>Velký Vřešťov, č. ev. 24</t>
  </si>
  <si>
    <t>Velký Vřešťov, č. ev. 25</t>
  </si>
  <si>
    <t>Velký Vřešťov, č. ev. 26</t>
  </si>
  <si>
    <t>Velký Vřešťov, č. ev. 27</t>
  </si>
  <si>
    <t>Velký Vřešťov, č. ev. 28</t>
  </si>
  <si>
    <t>Velký Vřešťov, č. ev. 29</t>
  </si>
  <si>
    <t>Velký Vřešťov, č. ev. 30</t>
  </si>
  <si>
    <t>Velký Vřešťov, č. ev. 31</t>
  </si>
  <si>
    <t>Velký Vřešťov, č. ev. 32</t>
  </si>
  <si>
    <t>Velký Vřešťov, č. ev. 33</t>
  </si>
  <si>
    <t>Velký Vřešťov, č. ev. 34</t>
  </si>
  <si>
    <t>Velký Vřešťov, č. ev. 35</t>
  </si>
  <si>
    <t>Velký Vřešťov, č. ev. 36</t>
  </si>
  <si>
    <t>Velký Vřešťov, č. ev. 37</t>
  </si>
  <si>
    <t>Velký Vřešťov, č. ev. 38</t>
  </si>
  <si>
    <t>Velký Vřešťov, č. ev. 39</t>
  </si>
  <si>
    <t>Velký Vřešťov, č. ev. 40</t>
  </si>
  <si>
    <t>Velký Vřešťov, č. ev. 41</t>
  </si>
  <si>
    <t>Velký Vřešťov, č. ev. 42</t>
  </si>
  <si>
    <t>Velký Vřešťov, č. ev. 43</t>
  </si>
  <si>
    <t>Velký Vřešťov, č. ev. 44</t>
  </si>
  <si>
    <t>Velký Vřešťov, č. ev. 45</t>
  </si>
  <si>
    <t>Velký Vřešťov, č. ev. 46</t>
  </si>
  <si>
    <t>Velký Vřešťov, č. ev. 47</t>
  </si>
  <si>
    <t>Velký Vřešťov, č. ev. 48</t>
  </si>
  <si>
    <t>Velký Vřešťov, č. ev. 49</t>
  </si>
  <si>
    <t>Velký Vřešťov, č. ev. 50</t>
  </si>
  <si>
    <t>Velký Vřešťov, č. ev. 51</t>
  </si>
  <si>
    <t>Velký Vřešťov, č. ev. 52</t>
  </si>
  <si>
    <t>Velký Vřešťov, č. ev. 53</t>
  </si>
  <si>
    <t>Velký Vřešťov, č. ev. 54</t>
  </si>
  <si>
    <t>Velký Vřešťov, č. ev. 55</t>
  </si>
  <si>
    <t>Velký Vřešťov, č. ev. 56</t>
  </si>
  <si>
    <t>Velký Vřešťov, č. ev. 57</t>
  </si>
  <si>
    <t>Velký Vřešťov, č. ev. 58</t>
  </si>
  <si>
    <t>Velký Vřešťov, č. ev. 59</t>
  </si>
  <si>
    <t>Velký Vřešťov, č. ev. 60</t>
  </si>
  <si>
    <t>Velký Vřešťov, č. ev. 61</t>
  </si>
  <si>
    <t>Velký Vřešťov, č. ev. 62</t>
  </si>
  <si>
    <t>Velký Vřešťov, č. ev. 63</t>
  </si>
  <si>
    <t>Velký Vřešťov, č. ev. 64</t>
  </si>
  <si>
    <t>Velký Vřešťov, č. ev. 65</t>
  </si>
  <si>
    <t>Velký Vřešťov, č. ev. 66</t>
  </si>
  <si>
    <t>Velký Vřešťov, č. ev. 67</t>
  </si>
  <si>
    <t>Velký Vřešťov, č. ev. 68</t>
  </si>
  <si>
    <t>Velký Vřešťov, č. ev. 69</t>
  </si>
  <si>
    <t>Velký Vřešťov, č. ev. 70</t>
  </si>
  <si>
    <t>Velký Vřešťov, č. ev. 71</t>
  </si>
  <si>
    <t>Velký Vřešťov, č. ev. 72</t>
  </si>
  <si>
    <t>Velký Vřešťov, č. ev. 73</t>
  </si>
  <si>
    <t>Velký Vřešťov, č. ev. 74</t>
  </si>
  <si>
    <t>Velký Vřešťov, č. ev. 75</t>
  </si>
  <si>
    <t>Velký Vřešťov, č. ev. 76</t>
  </si>
  <si>
    <t>Velký Vřešťov, č. ev. 77</t>
  </si>
  <si>
    <t>Velký Vřešťov, č. ev. 78</t>
  </si>
  <si>
    <t>Velký Vřešťov, č. ev. 79</t>
  </si>
  <si>
    <t>Velký Vřešťov, č. ev. 80</t>
  </si>
  <si>
    <t>Velký Vřešťov, č. ev. 81</t>
  </si>
  <si>
    <t>Velký Vřešťov, č. ev. 82</t>
  </si>
  <si>
    <t>Velký Vřešťov, č. ev. 83</t>
  </si>
  <si>
    <t>Velký Vřešťov, č. ev. 84</t>
  </si>
  <si>
    <t>Velký Vřešťov, č. ev. 85</t>
  </si>
  <si>
    <t>Velký Vřešťov, č. ev. 86</t>
  </si>
  <si>
    <t>Velký Vřešťov, č. ev. 87</t>
  </si>
  <si>
    <t>Velký Vřešťov, č. ev. 88</t>
  </si>
  <si>
    <t>Velký Vřešťov, č. ev. 89</t>
  </si>
  <si>
    <t>Velký Vřešťov, č. ev. 90</t>
  </si>
  <si>
    <t>Velký Vřešťov, č. ev. 91</t>
  </si>
  <si>
    <t>Velký Vřešťov, č. ev. 92</t>
  </si>
  <si>
    <t>Velký Vřešťov, č. ev. 93</t>
  </si>
  <si>
    <t>Velký Vřešťov, č. ev. 95</t>
  </si>
  <si>
    <t>Velký Vřešťov, č. ev. 96</t>
  </si>
  <si>
    <t>Velký Vřešťov, č. ev. 97</t>
  </si>
  <si>
    <t>Velký Vřešťov, č. ev. 99</t>
  </si>
  <si>
    <t>Velký Vřešťov, č. ev. 100</t>
  </si>
  <si>
    <t>Velký Vřešťov, č. ev. 101</t>
  </si>
  <si>
    <t>Velký Vřešťov, č. ev. 102</t>
  </si>
  <si>
    <t>Velký Vřešťov, č. ev. 103</t>
  </si>
  <si>
    <t>Velký Vřešťov, č. ev. 104</t>
  </si>
  <si>
    <t>Velký Vřešťov, č. ev. 105</t>
  </si>
  <si>
    <t>Velký Vřešťov, č. ev. 106</t>
  </si>
  <si>
    <t>Velký Vřešťov, č. ev. 107</t>
  </si>
  <si>
    <t>Velký Vřešťov, č. ev. 108</t>
  </si>
  <si>
    <t>Velký Vřešťov, č. ev. 109</t>
  </si>
  <si>
    <t>Velký Vřešťov, č. ev. 110</t>
  </si>
  <si>
    <t>Velký Vřešťov, č. ev. 111</t>
  </si>
  <si>
    <t>Velký Vřešťov, č. ev. 113</t>
  </si>
  <si>
    <t>Velký Vřešťov, č. ev. 114</t>
  </si>
  <si>
    <t>Velký Vřešťov, č. ev. 115</t>
  </si>
  <si>
    <t>Velký Vřešťov, č. ev. 116</t>
  </si>
  <si>
    <t>Velký Vřešťov, č. ev. 117</t>
  </si>
  <si>
    <t>Velký Vřešťov, č. ev. 118</t>
  </si>
  <si>
    <t>Velký Vřešťov, č. ev. 119</t>
  </si>
  <si>
    <t>Velký Vřešťov, č. ev. 120</t>
  </si>
  <si>
    <t>Velký Vřešťov, č. ev. 121</t>
  </si>
  <si>
    <t>Velký Vřešťov, č. ev. 122</t>
  </si>
  <si>
    <t>Velký Vřešťov, č. ev. 125</t>
  </si>
  <si>
    <t>Velký Vřešťov, č. ev. 127</t>
  </si>
  <si>
    <t>Velký Vřešťov, č. p. 131</t>
  </si>
  <si>
    <t>Velký Vřešťov, č. p. 13</t>
  </si>
  <si>
    <t>Velký Vřešťov, č. p. 109</t>
  </si>
  <si>
    <t>Velký Vřešťov, č. p. 122</t>
  </si>
  <si>
    <t>Velký Vřešťov, č. p. 130</t>
  </si>
  <si>
    <t>Velký Vřešťov, č. p. 129</t>
  </si>
  <si>
    <t>Velký Vřešťov, č. ev. 131</t>
  </si>
  <si>
    <t>Velký Vřešťov, č. ev. 130</t>
  </si>
  <si>
    <t>Velký Vřešťov, č. p. 112</t>
  </si>
  <si>
    <t>Velký Vřešťov, č. p. 111</t>
  </si>
  <si>
    <t>Velký Vřešťov, č. p. 1</t>
  </si>
  <si>
    <t>Velký Vřešťov, č. p. 199</t>
  </si>
  <si>
    <t>Velký Vřešťov, č. p. 133</t>
  </si>
  <si>
    <t>Velký Vřešťov, č. p. 198</t>
  </si>
  <si>
    <t>Velký Vřešťov, č. p. 138</t>
  </si>
  <si>
    <t>Velký Vřešťov, č. ev. 133</t>
  </si>
  <si>
    <t>Velký Vřešťov, č. ev. 134</t>
  </si>
  <si>
    <t>Velký Vřešťov, č. ev. 135</t>
  </si>
  <si>
    <t>Velký Vřešťov, č. ev. 136</t>
  </si>
  <si>
    <t>Velký Vřešťov, č. ev. 139</t>
  </si>
  <si>
    <t>Velký Vřešťov, č. ev. 140</t>
  </si>
  <si>
    <t>Velký Vřešťov, č. ev. 141</t>
  </si>
  <si>
    <t>Velký Vřešťov, č. ev. 132</t>
  </si>
  <si>
    <t>Velký Vřešťov, č. p. 154</t>
  </si>
  <si>
    <t>Velký Vřešťov, č. p. 141</t>
  </si>
  <si>
    <t>Velký Vřešťov, č. ev. 129</t>
  </si>
  <si>
    <t>Velký Vřešťov, č. p. 140</t>
  </si>
  <si>
    <t>Velký Vřešťov, č. p. 132</t>
  </si>
  <si>
    <t>Velký Vřešťov, č. p. 144</t>
  </si>
  <si>
    <t>Velký Vřešťov, č. p. 134</t>
  </si>
  <si>
    <t>Velký Vřešťov, č. p. 135</t>
  </si>
  <si>
    <t>Pokud ZSJ kategorieA obsahuje AM splňující také podmínky Kategorie B a prošly III. kolem Veřejné konzultace, je zde ZSJ označeno jako kategorieAB, a žadatel si ve sloupci "Chci povýšit ZSJ na kategorii B" může vybrat, zda ZSJ pokryje podle podmínek Kategorie A, nebo podle podmínek Kategorie B. Pokud žadatel vybere možnost, že chce pokrývat ZSJ dle podmínek Kategorie B, všem způsobilým AM v dané ZSJ se ve sloupci "Výsledná kategorie AM"  automaticky přiřadí atribut katB a je tedy nutné vybraná AM pokrýt za podmínek kategorie B.</t>
  </si>
  <si>
    <t>propočet</t>
  </si>
  <si>
    <t>Výsledná kategorie AM</t>
  </si>
  <si>
    <r>
      <rPr>
        <sz val="11"/>
        <color rgb="FFFF99FF"/>
        <rFont val="Calibri"/>
        <family val="2"/>
        <charset val="238"/>
        <scheme val="minor"/>
      </rPr>
      <t>NOVÉ I</t>
    </r>
    <r>
      <rPr>
        <sz val="11"/>
        <color theme="1"/>
        <rFont val="Calibri"/>
        <family val="2"/>
        <charset val="238"/>
        <scheme val="minor"/>
      </rPr>
      <t xml:space="preserve">
Počet nepokrytých OBAM (k dispozici pro pokrytí)</t>
    </r>
  </si>
  <si>
    <r>
      <rPr>
        <sz val="11"/>
        <color rgb="FFFF99FF"/>
        <rFont val="Calibri"/>
        <family val="2"/>
        <charset val="238"/>
        <scheme val="minor"/>
      </rPr>
      <t>NOVÉ H jen z OBAM</t>
    </r>
    <r>
      <rPr>
        <sz val="11"/>
        <color theme="1"/>
        <rFont val="Calibri"/>
        <family val="2"/>
        <charset val="238"/>
        <scheme val="minor"/>
      </rPr>
      <t xml:space="preserve">
počet AM nezpůsobilých v A, ale způsobilých v B (tzn. Pokrytých 30) (součástí III.kola VK)</t>
    </r>
  </si>
  <si>
    <r>
      <rPr>
        <sz val="11"/>
        <color rgb="FFFF99FF"/>
        <rFont val="Calibri"/>
        <family val="2"/>
        <charset val="238"/>
        <scheme val="minor"/>
      </rPr>
      <t>NOVÉ J jen z OBAM</t>
    </r>
    <r>
      <rPr>
        <sz val="11"/>
        <color theme="1"/>
        <rFont val="Calibri"/>
        <family val="2"/>
        <charset val="238"/>
        <scheme val="minor"/>
      </rPr>
      <t xml:space="preserve">
počet nepokrytých AM (k dispozici pro pokrytí) s povýšením na B (také všech k pokrytí)</t>
    </r>
  </si>
  <si>
    <t>verze 1.2</t>
  </si>
  <si>
    <t>Procento pokrytí vypočtené z OBAM v dané ZSJ, vč. AM podléhajících III. kolu veřejné konzultace.</t>
  </si>
  <si>
    <t>C nápočet do celkového počtu ZSJ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</si>
</sst>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12"/>
      <color theme="1"/>
      <name val="Calibri"/>
      <family val="2"/>
      <charset val="238"/>
      <scheme val="minor"/>
    </font>
    <font>
      <sz val="11"/>
      <color rgb="FFFF99FF"/>
      <name val="Calibri"/>
      <family val="2"/>
      <charset val="238"/>
      <scheme val="minor"/>
    </font>
  </fonts>
  <fills count="10">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rgb="FFFF99FF"/>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0" tint="-0.34998626667073579"/>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85">
    <xf numFmtId="0" fontId="0" fillId="0" borderId="0" xfId="0"/>
    <xf numFmtId="0" fontId="0" fillId="0" borderId="1" xfId="0" applyFill="1" applyBorder="1" applyAlignment="1">
      <alignment vertical="top" wrapText="1"/>
    </xf>
    <xf numFmtId="0" fontId="0" fillId="0" borderId="1" xfId="0" applyBorder="1" applyAlignment="1">
      <alignment horizontal="left" vertical="top" wrapText="1"/>
    </xf>
    <xf numFmtId="0" fontId="0" fillId="0" borderId="1" xfId="0" applyBorder="1" applyAlignment="1">
      <alignment vertical="top" wrapText="1"/>
    </xf>
    <xf numFmtId="0" fontId="0" fillId="0" borderId="0" xfId="0" applyAlignment="1">
      <alignment vertical="top" wrapText="1"/>
    </xf>
    <xf numFmtId="0" fontId="0" fillId="0" borderId="0" xfId="0" applyAlignment="1">
      <alignment vertical="top"/>
    </xf>
    <xf numFmtId="0" fontId="0" fillId="0" borderId="0" xfId="0" applyAlignment="1">
      <alignment wrapText="1"/>
    </xf>
    <xf numFmtId="0" fontId="0" fillId="0" borderId="0" xfId="0" applyAlignment="1"/>
    <xf numFmtId="0" fontId="0" fillId="0" borderId="1" xfId="0" applyBorder="1"/>
    <xf numFmtId="0" fontId="0" fillId="6" borderId="1" xfId="0" applyFill="1" applyBorder="1"/>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5" xfId="0" applyBorder="1" applyAlignment="1">
      <alignment horizontal="center" vertical="center" wrapText="1"/>
    </xf>
    <xf numFmtId="0" fontId="4" fillId="6" borderId="1" xfId="0" applyFont="1" applyFill="1" applyBorder="1" applyAlignment="1">
      <alignment horizontal="center" vertical="center" wrapText="1"/>
    </xf>
    <xf numFmtId="0" fontId="4" fillId="6" borderId="1" xfId="0" applyFont="1" applyFill="1" applyBorder="1" applyAlignment="1">
      <alignment horizontal="center" vertical="center"/>
    </xf>
    <xf numFmtId="0" fontId="0" fillId="7" borderId="1" xfId="0" applyFill="1" applyBorder="1" applyAlignment="1">
      <alignment horizontal="center" vertical="center"/>
    </xf>
    <xf numFmtId="0" fontId="0" fillId="5" borderId="1" xfId="0" applyFill="1" applyBorder="1" applyAlignment="1">
      <alignment vertical="top" wrapText="1"/>
    </xf>
    <xf numFmtId="1" fontId="0" fillId="0" borderId="1" xfId="1" applyNumberFormat="1" applyFont="1" applyFill="1" applyBorder="1" applyAlignment="1" applyProtection="1">
      <alignment horizontal="center" vertical="center"/>
      <protection hidden="1"/>
    </xf>
    <xf numFmtId="0" fontId="0" fillId="0" borderId="1"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2" fontId="0" fillId="0" borderId="0" xfId="0" applyNumberFormat="1" applyFill="1" applyBorder="1" applyAlignment="1" applyProtection="1">
      <alignment vertical="center"/>
      <protection hidden="1"/>
    </xf>
    <xf numFmtId="0" fontId="0" fillId="0" borderId="1"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vertical="center"/>
      <protection hidden="1"/>
    </xf>
    <xf numFmtId="0" fontId="0" fillId="0" borderId="1" xfId="0" applyFill="1" applyBorder="1" applyAlignment="1" applyProtection="1">
      <alignment horizontal="center" wrapText="1"/>
      <protection hidden="1"/>
    </xf>
    <xf numFmtId="0" fontId="0" fillId="0" borderId="0" xfId="0" applyFill="1" applyBorder="1" applyAlignment="1" applyProtection="1">
      <alignment horizontal="center"/>
      <protection hidden="1"/>
    </xf>
    <xf numFmtId="2" fontId="0" fillId="0" borderId="0" xfId="0" applyNumberFormat="1" applyFill="1" applyBorder="1" applyProtection="1">
      <protection hidden="1"/>
    </xf>
    <xf numFmtId="1" fontId="0" fillId="0" borderId="0" xfId="1" applyNumberFormat="1" applyFont="1" applyFill="1" applyBorder="1" applyAlignment="1" applyProtection="1">
      <alignment horizontal="center"/>
      <protection hidden="1"/>
    </xf>
    <xf numFmtId="0" fontId="0" fillId="0" borderId="0" xfId="0" applyFill="1" applyBorder="1" applyProtection="1">
      <protection hidden="1"/>
    </xf>
    <xf numFmtId="3" fontId="0" fillId="0" borderId="1" xfId="0" applyNumberFormat="1" applyFill="1" applyBorder="1" applyAlignment="1" applyProtection="1">
      <alignment horizontal="center" vertical="center"/>
      <protection hidden="1"/>
    </xf>
    <xf numFmtId="3" fontId="0" fillId="0" borderId="0" xfId="0" applyNumberFormat="1" applyFill="1" applyBorder="1" applyAlignment="1" applyProtection="1">
      <alignment horizontal="center"/>
      <protection hidden="1"/>
    </xf>
    <xf numFmtId="4" fontId="0" fillId="0" borderId="1" xfId="0" applyNumberFormat="1" applyFill="1" applyBorder="1" applyAlignment="1" applyProtection="1">
      <alignment horizontal="center" vertical="center"/>
      <protection hidden="1"/>
    </xf>
    <xf numFmtId="0" fontId="0" fillId="0" borderId="0" xfId="0" applyFill="1" applyBorder="1" applyAlignment="1" applyProtection="1">
      <alignment wrapText="1"/>
      <protection hidden="1"/>
    </xf>
    <xf numFmtId="9" fontId="0" fillId="0" borderId="1" xfId="1" applyFont="1" applyFill="1" applyBorder="1" applyAlignment="1" applyProtection="1">
      <alignment horizontal="center"/>
      <protection hidden="1"/>
    </xf>
    <xf numFmtId="9" fontId="0" fillId="0" borderId="0" xfId="1" applyFont="1" applyFill="1" applyBorder="1" applyAlignment="1" applyProtection="1">
      <alignment horizontal="center"/>
      <protection hidden="1"/>
    </xf>
    <xf numFmtId="1" fontId="0" fillId="0" borderId="1" xfId="1" applyNumberFormat="1" applyFont="1" applyFill="1" applyBorder="1" applyAlignment="1" applyProtection="1">
      <alignment horizontal="center"/>
      <protection hidden="1"/>
    </xf>
    <xf numFmtId="0" fontId="0" fillId="0" borderId="1" xfId="0" applyFill="1" applyBorder="1" applyAlignment="1" applyProtection="1">
      <alignment horizontal="center"/>
      <protection hidden="1"/>
    </xf>
    <xf numFmtId="4" fontId="0" fillId="0" borderId="0" xfId="0" applyNumberFormat="1" applyFill="1" applyBorder="1" applyAlignment="1" applyProtection="1">
      <alignment horizontal="center"/>
      <protection hidden="1"/>
    </xf>
    <xf numFmtId="3" fontId="0" fillId="0" borderId="0" xfId="0" applyNumberFormat="1" applyFill="1" applyBorder="1" applyAlignment="1" applyProtection="1">
      <alignment horizontal="center" vertical="center"/>
      <protection hidden="1"/>
    </xf>
    <xf numFmtId="10" fontId="0" fillId="0" borderId="0" xfId="1" applyNumberFormat="1" applyFont="1" applyFill="1" applyBorder="1" applyAlignment="1" applyProtection="1">
      <alignment horizontal="center"/>
      <protection hidden="1"/>
    </xf>
    <xf numFmtId="10" fontId="0" fillId="0" borderId="0" xfId="1" applyNumberFormat="1" applyFont="1" applyFill="1" applyBorder="1" applyAlignment="1" applyProtection="1">
      <alignment horizontal="center" vertical="center"/>
      <protection hidden="1"/>
    </xf>
    <xf numFmtId="10" fontId="0" fillId="0" borderId="1" xfId="1" applyNumberFormat="1" applyFont="1" applyFill="1" applyBorder="1" applyAlignment="1" applyProtection="1">
      <alignment horizontal="center" vertical="center" wrapText="1"/>
      <protection hidden="1"/>
    </xf>
    <xf numFmtId="0" fontId="3" fillId="4" borderId="3" xfId="0" applyFont="1" applyFill="1" applyBorder="1" applyAlignment="1" applyProtection="1">
      <alignment horizontal="center" vertical="center"/>
      <protection hidden="1"/>
    </xf>
    <xf numFmtId="0" fontId="0" fillId="0" borderId="1" xfId="0" applyFill="1" applyBorder="1" applyAlignment="1" applyProtection="1">
      <alignment wrapText="1"/>
      <protection hidden="1"/>
    </xf>
    <xf numFmtId="10" fontId="0" fillId="0" borderId="1" xfId="0" applyNumberFormat="1" applyFill="1" applyBorder="1" applyAlignment="1" applyProtection="1">
      <alignment horizontal="center"/>
      <protection hidden="1"/>
    </xf>
    <xf numFmtId="10" fontId="0" fillId="0" borderId="1" xfId="1" applyNumberFormat="1" applyFont="1" applyFill="1" applyBorder="1" applyAlignment="1" applyProtection="1">
      <alignment horizontal="center"/>
      <protection hidden="1"/>
    </xf>
    <xf numFmtId="0" fontId="3" fillId="4" borderId="2" xfId="0" applyFont="1" applyFill="1" applyBorder="1" applyAlignment="1" applyProtection="1">
      <alignment horizontal="center" vertical="center" wrapText="1"/>
      <protection hidden="1"/>
    </xf>
    <xf numFmtId="1" fontId="0" fillId="0" borderId="0" xfId="1" applyNumberFormat="1" applyFont="1" applyFill="1" applyBorder="1" applyAlignment="1" applyProtection="1">
      <alignment horizontal="center" vertical="center"/>
      <protection hidden="1"/>
    </xf>
    <xf numFmtId="10" fontId="0" fillId="0" borderId="1" xfId="0" applyNumberFormat="1" applyFill="1" applyBorder="1" applyAlignment="1" applyProtection="1">
      <alignment horizontal="center" vertical="center"/>
      <protection hidden="1"/>
    </xf>
    <xf numFmtId="0" fontId="0" fillId="8" borderId="1" xfId="0" applyFill="1" applyBorder="1" applyAlignment="1" applyProtection="1">
      <alignment horizontal="center" vertical="center" wrapText="1"/>
      <protection hidden="1"/>
    </xf>
    <xf numFmtId="0" fontId="0" fillId="0" borderId="4" xfId="0" applyFill="1" applyBorder="1" applyAlignment="1" applyProtection="1">
      <alignment wrapText="1"/>
      <protection hidden="1"/>
    </xf>
    <xf numFmtId="0" fontId="2" fillId="8" borderId="1" xfId="0" applyFont="1" applyFill="1" applyBorder="1" applyAlignment="1" applyProtection="1">
      <alignment horizontal="center" vertical="center" wrapText="1"/>
      <protection hidden="1"/>
    </xf>
    <xf numFmtId="0" fontId="0" fillId="7" borderId="1" xfId="0" applyFill="1" applyBorder="1" applyAlignment="1" applyProtection="1">
      <alignment horizontal="center" vertical="center" wrapText="1"/>
      <protection hidden="1"/>
    </xf>
    <xf numFmtId="0" fontId="0" fillId="0" borderId="0" xfId="0" applyAlignment="1" applyProtection="1">
      <alignment horizontal="center"/>
      <protection hidden="1"/>
    </xf>
    <xf numFmtId="0" fontId="0" fillId="0" borderId="0" xfId="0" applyBorder="1" applyProtection="1">
      <protection hidden="1"/>
    </xf>
    <xf numFmtId="0" fontId="0" fillId="0" borderId="0" xfId="0" applyProtection="1">
      <protection hidden="1"/>
    </xf>
    <xf numFmtId="0" fontId="3" fillId="0" borderId="2" xfId="0" applyFont="1" applyBorder="1" applyAlignment="1" applyProtection="1">
      <alignment horizontal="center" vertical="center" wrapText="1"/>
      <protection hidden="1"/>
    </xf>
    <xf numFmtId="0" fontId="0" fillId="0" borderId="0" xfId="0" applyAlignment="1" applyProtection="1">
      <alignment horizontal="center" vertical="center"/>
      <protection hidden="1"/>
    </xf>
    <xf numFmtId="10" fontId="0" fillId="0" borderId="0" xfId="0" applyNumberFormat="1" applyBorder="1" applyAlignment="1" applyProtection="1">
      <alignment horizontal="center"/>
      <protection hidden="1"/>
    </xf>
    <xf numFmtId="0" fontId="0" fillId="0" borderId="0" xfId="0" applyBorder="1" applyAlignment="1" applyProtection="1">
      <alignment horizontal="center"/>
      <protection hidden="1"/>
    </xf>
    <xf numFmtId="0" fontId="0" fillId="0" borderId="0" xfId="0"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2" fontId="0" fillId="0" borderId="0" xfId="0" applyNumberFormat="1" applyAlignment="1" applyProtection="1">
      <alignment horizontal="center"/>
      <protection hidden="1"/>
    </xf>
    <xf numFmtId="0" fontId="0" fillId="0" borderId="0" xfId="0" applyFill="1" applyBorder="1"/>
    <xf numFmtId="0" fontId="3" fillId="0" borderId="0" xfId="0" applyFont="1" applyFill="1" applyBorder="1" applyAlignment="1" applyProtection="1">
      <alignment horizontal="center" vertical="center" wrapText="1"/>
      <protection hidden="1"/>
    </xf>
    <xf numFmtId="0" fontId="0" fillId="0" borderId="1" xfId="0" applyFill="1" applyBorder="1" applyAlignment="1" applyProtection="1">
      <alignment horizontal="center" vertical="center" wrapText="1"/>
      <protection hidden="1"/>
    </xf>
    <xf numFmtId="4" fontId="0" fillId="0" borderId="1" xfId="0" applyNumberFormat="1" applyFill="1" applyBorder="1" applyAlignment="1" applyProtection="1">
      <alignment horizontal="center"/>
      <protection locked="0" hidden="1"/>
    </xf>
    <xf numFmtId="10" fontId="0" fillId="0" borderId="1" xfId="0" applyNumberFormat="1" applyBorder="1" applyAlignment="1" applyProtection="1">
      <alignment horizontal="center"/>
      <protection locked="0" hidden="1"/>
    </xf>
    <xf numFmtId="0" fontId="0" fillId="0" borderId="0" xfId="0" applyAlignment="1" applyProtection="1">
      <alignment horizontal="center" vertical="center"/>
      <protection locked="0" hidden="1"/>
    </xf>
    <xf numFmtId="0" fontId="0" fillId="0" borderId="0" xfId="0" applyAlignment="1" applyProtection="1">
      <alignment horizontal="center"/>
      <protection locked="0" hidden="1"/>
    </xf>
    <xf numFmtId="0" fontId="0" fillId="9" borderId="0" xfId="0" applyFill="1" applyAlignment="1">
      <alignment vertical="top" wrapText="1"/>
    </xf>
    <xf numFmtId="0" fontId="0" fillId="9" borderId="0" xfId="0" applyFill="1" applyAlignment="1">
      <alignment wrapText="1"/>
    </xf>
    <xf numFmtId="0" fontId="0" fillId="9" borderId="1" xfId="0" applyFill="1" applyBorder="1" applyAlignment="1">
      <alignment vertical="top" wrapText="1"/>
    </xf>
    <xf numFmtId="0" fontId="0" fillId="2" borderId="1" xfId="0" applyFill="1" applyBorder="1" applyAlignment="1" applyProtection="1">
      <alignment horizontal="center"/>
      <protection hidden="1"/>
    </xf>
    <xf numFmtId="0" fontId="0" fillId="3" borderId="4" xfId="0" applyFill="1" applyBorder="1" applyAlignment="1" applyProtection="1">
      <alignment horizontal="center"/>
      <protection hidden="1"/>
    </xf>
    <xf numFmtId="0" fontId="0" fillId="3" borderId="6" xfId="0" applyFill="1" applyBorder="1" applyAlignment="1" applyProtection="1">
      <alignment horizontal="center"/>
      <protection hidden="1"/>
    </xf>
    <xf numFmtId="0" fontId="0" fillId="3" borderId="5" xfId="0" applyFill="1" applyBorder="1" applyAlignment="1" applyProtection="1">
      <alignment horizontal="center"/>
      <protection hidden="1"/>
    </xf>
    <xf numFmtId="0" fontId="0" fillId="0" borderId="1" xfId="0" applyFill="1" applyBorder="1" applyAlignment="1" applyProtection="1">
      <alignment horizontal="center" vertical="center" wrapText="1"/>
      <protection hidden="1"/>
    </xf>
    <xf numFmtId="0" fontId="0" fillId="0" borderId="5" xfId="0" applyBorder="1" applyAlignment="1">
      <alignment horizontal="center" vertical="center" wrapText="1"/>
    </xf>
    <xf numFmtId="0" fontId="0" fillId="3" borderId="1" xfId="0" applyFill="1" applyBorder="1" applyAlignment="1">
      <alignment horizontal="center" vertical="center"/>
    </xf>
    <xf numFmtId="0" fontId="0" fillId="2" borderId="1" xfId="0" applyFill="1" applyBorder="1" applyAlignment="1">
      <alignment horizontal="center" vertical="center"/>
    </xf>
  </cellXfs>
  <cellStyles count="2">
    <cellStyle name="Normální" xfId="0" builtinId="0"/>
    <cellStyle name="Procenta" xfId="1" builtinId="5"/>
  </cellStyles>
  <dxfs count="4">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764F0-F3C0-4E1E-9146-7B78B1733984}">
  <dimension ref="A1:S14950"/>
  <sheetViews>
    <sheetView tabSelected="1" zoomScale="70" zoomScaleNormal="70" workbookViewId="0">
      <pane ySplit="5" topLeftCell="A6" activePane="bottomLeft" state="frozen"/>
      <selection pane="bottomLeft" activeCell="H6" sqref="H6"/>
    </sheetView>
  </sheetViews>
  <sheetFormatPr defaultRowHeight="15" x14ac:dyDescent="0.25"/>
  <cols>
    <col min="1" max="1" width="28.28515625" style="59" customWidth="1"/>
    <col min="2" max="2" width="36.5703125" style="59" customWidth="1"/>
    <col min="3" max="3" width="10.85546875" style="57" customWidth="1"/>
    <col min="4" max="4" width="14.85546875" style="57" customWidth="1"/>
    <col min="5" max="5" width="13.5703125" style="57" customWidth="1"/>
    <col min="6" max="6" width="15.7109375" style="57" customWidth="1"/>
    <col min="7" max="8" width="9.140625" style="59"/>
    <col min="9" max="9" width="13.7109375" style="59" customWidth="1"/>
    <col min="10" max="10" width="11.28515625" style="59" customWidth="1"/>
    <col min="11" max="11" width="43.7109375" style="59" customWidth="1"/>
    <col min="12" max="13" width="10.140625" style="61" hidden="1" customWidth="1"/>
    <col min="14" max="14" width="10.140625" style="61" customWidth="1"/>
    <col min="15" max="15" width="9.140625" style="72"/>
    <col min="16" max="16" width="17" style="72" customWidth="1"/>
    <col min="17" max="17" width="29.5703125" style="61" customWidth="1"/>
    <col min="18" max="18" width="9.140625" style="61"/>
    <col min="19" max="19" width="51.140625" style="72" customWidth="1"/>
  </cols>
  <sheetData>
    <row r="1" spans="1:19" ht="87.75" customHeight="1" thickBot="1" x14ac:dyDescent="0.3">
      <c r="A1" s="56" t="s">
        <v>0</v>
      </c>
      <c r="B1" s="56" t="s">
        <v>1</v>
      </c>
      <c r="C1" s="26"/>
      <c r="G1" s="58"/>
      <c r="H1" s="57"/>
      <c r="K1" s="60" t="s">
        <v>125</v>
      </c>
      <c r="M1" s="61" t="s">
        <v>15167</v>
      </c>
      <c r="O1" s="61"/>
      <c r="P1" s="61"/>
      <c r="S1" s="61"/>
    </row>
    <row r="2" spans="1:19" x14ac:dyDescent="0.25">
      <c r="A2" s="70">
        <v>0</v>
      </c>
      <c r="B2" s="71">
        <v>0.8</v>
      </c>
      <c r="C2" s="29"/>
      <c r="G2" s="58"/>
      <c r="H2" s="57"/>
      <c r="O2" s="61"/>
      <c r="P2" s="61"/>
      <c r="S2" s="61"/>
    </row>
    <row r="3" spans="1:19" x14ac:dyDescent="0.25">
      <c r="A3" s="41"/>
      <c r="B3" s="62"/>
      <c r="C3" s="63"/>
      <c r="G3" s="58"/>
      <c r="H3" s="57"/>
      <c r="O3" s="61"/>
      <c r="P3" s="61"/>
      <c r="S3" s="61"/>
    </row>
    <row r="4" spans="1:19" x14ac:dyDescent="0.25">
      <c r="A4" s="77" t="s">
        <v>123</v>
      </c>
      <c r="B4" s="77"/>
      <c r="C4" s="77"/>
      <c r="D4" s="77"/>
      <c r="E4" s="77"/>
      <c r="F4" s="77"/>
      <c r="G4" s="58"/>
      <c r="H4" s="78" t="s">
        <v>2</v>
      </c>
      <c r="I4" s="79"/>
      <c r="J4" s="79"/>
      <c r="K4" s="79"/>
      <c r="L4" s="79"/>
      <c r="M4" s="79"/>
      <c r="N4" s="79"/>
      <c r="O4" s="79"/>
      <c r="P4" s="79"/>
      <c r="Q4" s="79"/>
      <c r="R4" s="79"/>
      <c r="S4" s="80"/>
    </row>
    <row r="5" spans="1:19" s="13" customFormat="1" ht="90" x14ac:dyDescent="0.25">
      <c r="A5" s="69" t="s">
        <v>111</v>
      </c>
      <c r="B5" s="69" t="s">
        <v>3</v>
      </c>
      <c r="C5" s="69" t="s">
        <v>4</v>
      </c>
      <c r="D5" s="69" t="s">
        <v>5</v>
      </c>
      <c r="E5" s="56" t="s">
        <v>6</v>
      </c>
      <c r="F5" s="69" t="s">
        <v>7</v>
      </c>
      <c r="G5" s="64"/>
      <c r="H5" s="65" t="s">
        <v>8</v>
      </c>
      <c r="I5" s="65" t="s">
        <v>3</v>
      </c>
      <c r="J5" s="65" t="s">
        <v>9</v>
      </c>
      <c r="K5" s="65" t="s">
        <v>10</v>
      </c>
      <c r="L5" s="65" t="s">
        <v>11</v>
      </c>
      <c r="M5" s="65" t="s">
        <v>15162</v>
      </c>
      <c r="N5" s="65" t="s">
        <v>15163</v>
      </c>
      <c r="O5" s="56" t="s">
        <v>12</v>
      </c>
      <c r="P5" s="56" t="s">
        <v>13</v>
      </c>
      <c r="Q5" s="65" t="s">
        <v>14</v>
      </c>
      <c r="R5" s="65" t="s">
        <v>15</v>
      </c>
      <c r="S5" s="56" t="s">
        <v>16</v>
      </c>
    </row>
    <row r="6" spans="1:19" x14ac:dyDescent="0.25">
      <c r="A6" s="59" t="s">
        <v>126</v>
      </c>
      <c r="B6" s="59" t="s">
        <v>72</v>
      </c>
      <c r="C6" s="57" t="str">
        <f>IF(zdroj!AB2&gt;0,"A","N")</f>
        <v>N</v>
      </c>
      <c r="D6" s="66" t="str">
        <f>IF(B6="kategorieC","",VLOOKUP(A6,zdroj!B:N,13,0))</f>
        <v/>
      </c>
      <c r="E6" s="73"/>
      <c r="F6" s="66" t="str">
        <f>IF(E6="A",VLOOKUP(A6,zdroj!B:O,14,0),"")</f>
        <v/>
      </c>
      <c r="H6" s="59">
        <v>132926</v>
      </c>
      <c r="I6" s="59" t="s">
        <v>72</v>
      </c>
      <c r="J6" s="59">
        <v>15795985</v>
      </c>
      <c r="K6" s="59" t="s">
        <v>336</v>
      </c>
      <c r="L6" s="61" t="s">
        <v>115</v>
      </c>
      <c r="M6" s="61">
        <f>VLOOKUP(H6,zdroj!C:F,4,0)</f>
        <v>0</v>
      </c>
      <c r="N6" s="61" t="str">
        <f>IF(M6="A",IF(L6="katA","katB",L6),L6)</f>
        <v>katC</v>
      </c>
      <c r="P6" s="72" t="str">
        <f>IF(O6="A",1,"")</f>
        <v/>
      </c>
      <c r="Q6" s="61" t="s">
        <v>31</v>
      </c>
    </row>
    <row r="7" spans="1:19" x14ac:dyDescent="0.25">
      <c r="A7" s="59" t="s">
        <v>127</v>
      </c>
      <c r="B7" s="59" t="s">
        <v>71</v>
      </c>
      <c r="C7" s="57" t="str">
        <f>IF(zdroj!AB3&gt;0,"A","N")</f>
        <v>N</v>
      </c>
      <c r="D7" s="66">
        <f>IF(B7="kategorieC","",VLOOKUP(A7,zdroj!B:N,13,0))</f>
        <v>0</v>
      </c>
      <c r="E7" s="73"/>
      <c r="F7" s="66" t="str">
        <f>IF(E7="A",VLOOKUP(A7,zdroj!B:O,14,0),"")</f>
        <v/>
      </c>
      <c r="H7" s="59">
        <v>132926</v>
      </c>
      <c r="I7" s="59" t="s">
        <v>72</v>
      </c>
      <c r="J7" s="59">
        <v>15795993</v>
      </c>
      <c r="K7" s="59" t="s">
        <v>337</v>
      </c>
      <c r="L7" s="61" t="s">
        <v>81</v>
      </c>
      <c r="M7" s="61">
        <f>VLOOKUP(H7,zdroj!C:F,4,0)</f>
        <v>0</v>
      </c>
      <c r="N7" s="61" t="str">
        <f t="shared" ref="N7:N70" si="0">IF(M7="A",IF(L7="katA","katB",L7),L7)</f>
        <v>-</v>
      </c>
      <c r="P7" s="72" t="str">
        <f t="shared" ref="P7:P70" si="1">IF(O7="A",1,"")</f>
        <v/>
      </c>
      <c r="Q7" s="61" t="s">
        <v>86</v>
      </c>
    </row>
    <row r="8" spans="1:19" x14ac:dyDescent="0.25">
      <c r="A8" s="59" t="s">
        <v>128</v>
      </c>
      <c r="B8" s="59" t="s">
        <v>71</v>
      </c>
      <c r="C8" s="57" t="str">
        <f>IF(zdroj!AB4&gt;0,"A","N")</f>
        <v>N</v>
      </c>
      <c r="D8" s="66">
        <f>IF(B8="kategorieC","",VLOOKUP(A8,zdroj!B:N,13,0))</f>
        <v>0</v>
      </c>
      <c r="E8" s="73"/>
      <c r="F8" s="66" t="str">
        <f>IF(E8="A",VLOOKUP(A8,zdroj!B:O,14,0),"")</f>
        <v/>
      </c>
      <c r="H8" s="59">
        <v>132926</v>
      </c>
      <c r="I8" s="59" t="s">
        <v>72</v>
      </c>
      <c r="J8" s="59">
        <v>15796001</v>
      </c>
      <c r="K8" s="59" t="s">
        <v>338</v>
      </c>
      <c r="L8" s="61" t="s">
        <v>81</v>
      </c>
      <c r="M8" s="61">
        <f>VLOOKUP(H8,zdroj!C:F,4,0)</f>
        <v>0</v>
      </c>
      <c r="N8" s="61" t="str">
        <f t="shared" si="0"/>
        <v>-</v>
      </c>
      <c r="P8" s="72" t="str">
        <f t="shared" si="1"/>
        <v/>
      </c>
      <c r="Q8" s="61" t="s">
        <v>86</v>
      </c>
    </row>
    <row r="9" spans="1:19" x14ac:dyDescent="0.25">
      <c r="A9" s="59" t="s">
        <v>129</v>
      </c>
      <c r="B9" s="59" t="s">
        <v>71</v>
      </c>
      <c r="C9" s="57" t="str">
        <f>IF(zdroj!AB5&gt;0,"A","N")</f>
        <v>N</v>
      </c>
      <c r="D9" s="66">
        <f>IF(B9="kategorieC","",VLOOKUP(A9,zdroj!B:N,13,0))</f>
        <v>0</v>
      </c>
      <c r="E9" s="73"/>
      <c r="F9" s="66" t="str">
        <f>IF(E9="A",VLOOKUP(A9,zdroj!B:O,14,0),"")</f>
        <v/>
      </c>
      <c r="H9" s="59">
        <v>132926</v>
      </c>
      <c r="I9" s="59" t="s">
        <v>72</v>
      </c>
      <c r="J9" s="59">
        <v>15796019</v>
      </c>
      <c r="K9" s="59" t="s">
        <v>339</v>
      </c>
      <c r="L9" s="61" t="s">
        <v>81</v>
      </c>
      <c r="M9" s="61">
        <f>VLOOKUP(H9,zdroj!C:F,4,0)</f>
        <v>0</v>
      </c>
      <c r="N9" s="61" t="str">
        <f t="shared" si="0"/>
        <v>-</v>
      </c>
      <c r="P9" s="72" t="str">
        <f t="shared" si="1"/>
        <v/>
      </c>
      <c r="Q9" s="61" t="s">
        <v>86</v>
      </c>
    </row>
    <row r="10" spans="1:19" x14ac:dyDescent="0.25">
      <c r="A10" s="59" t="s">
        <v>130</v>
      </c>
      <c r="B10" s="59" t="s">
        <v>71</v>
      </c>
      <c r="C10" s="57" t="str">
        <f>IF(zdroj!AB6&gt;0,"A","N")</f>
        <v>N</v>
      </c>
      <c r="D10" s="66">
        <f>IF(B10="kategorieC","",VLOOKUP(A10,zdroj!B:N,13,0))</f>
        <v>0</v>
      </c>
      <c r="E10" s="73"/>
      <c r="F10" s="66" t="str">
        <f>IF(E10="A",VLOOKUP(A10,zdroj!B:O,14,0),"")</f>
        <v/>
      </c>
      <c r="H10" s="59">
        <v>132926</v>
      </c>
      <c r="I10" s="59" t="s">
        <v>72</v>
      </c>
      <c r="J10" s="59">
        <v>15796027</v>
      </c>
      <c r="K10" s="59" t="s">
        <v>340</v>
      </c>
      <c r="L10" s="61" t="s">
        <v>81</v>
      </c>
      <c r="M10" s="61">
        <f>VLOOKUP(H10,zdroj!C:F,4,0)</f>
        <v>0</v>
      </c>
      <c r="N10" s="61" t="str">
        <f t="shared" si="0"/>
        <v>-</v>
      </c>
      <c r="P10" s="72" t="str">
        <f t="shared" si="1"/>
        <v/>
      </c>
      <c r="Q10" s="61" t="s">
        <v>86</v>
      </c>
    </row>
    <row r="11" spans="1:19" x14ac:dyDescent="0.25">
      <c r="A11" s="59" t="s">
        <v>131</v>
      </c>
      <c r="B11" s="59" t="s">
        <v>69</v>
      </c>
      <c r="C11" s="57" t="str">
        <f>IF(zdroj!AB7&gt;0,"A","N")</f>
        <v>N</v>
      </c>
      <c r="D11" s="66">
        <f>IF(B11="kategorieC","",VLOOKUP(A11,zdroj!B:N,13,0))</f>
        <v>0</v>
      </c>
      <c r="E11" s="73"/>
      <c r="F11" s="66" t="str">
        <f>IF(E11="A",VLOOKUP(A11,zdroj!B:O,14,0),"")</f>
        <v/>
      </c>
      <c r="H11" s="59">
        <v>132926</v>
      </c>
      <c r="I11" s="59" t="s">
        <v>72</v>
      </c>
      <c r="J11" s="59">
        <v>15796035</v>
      </c>
      <c r="K11" s="59" t="s">
        <v>341</v>
      </c>
      <c r="L11" s="61" t="s">
        <v>81</v>
      </c>
      <c r="M11" s="61">
        <f>VLOOKUP(H11,zdroj!C:F,4,0)</f>
        <v>0</v>
      </c>
      <c r="N11" s="61" t="str">
        <f t="shared" si="0"/>
        <v>-</v>
      </c>
      <c r="P11" s="72" t="str">
        <f t="shared" si="1"/>
        <v/>
      </c>
      <c r="Q11" s="61" t="s">
        <v>86</v>
      </c>
    </row>
    <row r="12" spans="1:19" x14ac:dyDescent="0.25">
      <c r="A12" s="59" t="s">
        <v>132</v>
      </c>
      <c r="B12" s="59" t="s">
        <v>71</v>
      </c>
      <c r="C12" s="57" t="str">
        <f>IF(zdroj!AB8&gt;0,"A","N")</f>
        <v>N</v>
      </c>
      <c r="D12" s="66">
        <f>IF(B12="kategorieC","",VLOOKUP(A12,zdroj!B:N,13,0))</f>
        <v>0</v>
      </c>
      <c r="E12" s="73"/>
      <c r="F12" s="66" t="str">
        <f>IF(E12="A",VLOOKUP(A12,zdroj!B:O,14,0),"")</f>
        <v/>
      </c>
      <c r="H12" s="59">
        <v>132926</v>
      </c>
      <c r="I12" s="59" t="s">
        <v>72</v>
      </c>
      <c r="J12" s="59">
        <v>15796043</v>
      </c>
      <c r="K12" s="59" t="s">
        <v>342</v>
      </c>
      <c r="L12" s="61" t="s">
        <v>81</v>
      </c>
      <c r="M12" s="61">
        <f>VLOOKUP(H12,zdroj!C:F,4,0)</f>
        <v>0</v>
      </c>
      <c r="N12" s="61" t="str">
        <f t="shared" si="0"/>
        <v>-</v>
      </c>
      <c r="P12" s="72" t="str">
        <f t="shared" si="1"/>
        <v/>
      </c>
      <c r="Q12" s="61" t="s">
        <v>86</v>
      </c>
    </row>
    <row r="13" spans="1:19" x14ac:dyDescent="0.25">
      <c r="A13" s="59" t="s">
        <v>133</v>
      </c>
      <c r="B13" s="59" t="s">
        <v>72</v>
      </c>
      <c r="C13" s="57" t="str">
        <f>IF(zdroj!AB9&gt;0,"A","N")</f>
        <v>N</v>
      </c>
      <c r="D13" s="66" t="str">
        <f>IF(B13="kategorieC","",VLOOKUP(A13,zdroj!B:N,13,0))</f>
        <v/>
      </c>
      <c r="E13" s="73"/>
      <c r="F13" s="66" t="str">
        <f>IF(E13="A",VLOOKUP(A13,zdroj!B:O,14,0),"")</f>
        <v/>
      </c>
      <c r="H13" s="59">
        <v>132926</v>
      </c>
      <c r="I13" s="59" t="s">
        <v>72</v>
      </c>
      <c r="J13" s="59">
        <v>15796051</v>
      </c>
      <c r="K13" s="59" t="s">
        <v>343</v>
      </c>
      <c r="L13" s="61" t="s">
        <v>81</v>
      </c>
      <c r="M13" s="61">
        <f>VLOOKUP(H13,zdroj!C:F,4,0)</f>
        <v>0</v>
      </c>
      <c r="N13" s="61" t="str">
        <f t="shared" si="0"/>
        <v>-</v>
      </c>
      <c r="P13" s="72" t="str">
        <f t="shared" si="1"/>
        <v/>
      </c>
      <c r="Q13" s="61" t="s">
        <v>86</v>
      </c>
    </row>
    <row r="14" spans="1:19" x14ac:dyDescent="0.25">
      <c r="A14" s="59" t="s">
        <v>134</v>
      </c>
      <c r="B14" s="59" t="s">
        <v>71</v>
      </c>
      <c r="C14" s="57" t="str">
        <f>IF(zdroj!AB10&gt;0,"A","N")</f>
        <v>N</v>
      </c>
      <c r="D14" s="66">
        <f>IF(B14="kategorieC","",VLOOKUP(A14,zdroj!B:N,13,0))</f>
        <v>0</v>
      </c>
      <c r="E14" s="73"/>
      <c r="F14" s="66" t="str">
        <f>IF(E14="A",VLOOKUP(A14,zdroj!B:O,14,0),"")</f>
        <v/>
      </c>
      <c r="H14" s="59">
        <v>132926</v>
      </c>
      <c r="I14" s="59" t="s">
        <v>72</v>
      </c>
      <c r="J14" s="59">
        <v>15796060</v>
      </c>
      <c r="K14" s="59" t="s">
        <v>344</v>
      </c>
      <c r="L14" s="61" t="s">
        <v>81</v>
      </c>
      <c r="M14" s="61">
        <f>VLOOKUP(H14,zdroj!C:F,4,0)</f>
        <v>0</v>
      </c>
      <c r="N14" s="61" t="str">
        <f t="shared" si="0"/>
        <v>-</v>
      </c>
      <c r="P14" s="72" t="str">
        <f t="shared" si="1"/>
        <v/>
      </c>
      <c r="Q14" s="61" t="s">
        <v>86</v>
      </c>
    </row>
    <row r="15" spans="1:19" x14ac:dyDescent="0.25">
      <c r="A15" s="59" t="s">
        <v>135</v>
      </c>
      <c r="B15" s="59" t="s">
        <v>71</v>
      </c>
      <c r="C15" s="57" t="str">
        <f>IF(zdroj!AB11&gt;0,"A","N")</f>
        <v>N</v>
      </c>
      <c r="D15" s="66">
        <f>IF(B15="kategorieC","",VLOOKUP(A15,zdroj!B:N,13,0))</f>
        <v>0</v>
      </c>
      <c r="E15" s="73"/>
      <c r="F15" s="66" t="str">
        <f>IF(E15="A",VLOOKUP(A15,zdroj!B:O,14,0),"")</f>
        <v/>
      </c>
      <c r="H15" s="59">
        <v>132926</v>
      </c>
      <c r="I15" s="59" t="s">
        <v>72</v>
      </c>
      <c r="J15" s="59">
        <v>15796078</v>
      </c>
      <c r="K15" s="59" t="s">
        <v>345</v>
      </c>
      <c r="L15" s="61" t="s">
        <v>81</v>
      </c>
      <c r="M15" s="61">
        <f>VLOOKUP(H15,zdroj!C:F,4,0)</f>
        <v>0</v>
      </c>
      <c r="N15" s="61" t="str">
        <f t="shared" si="0"/>
        <v>-</v>
      </c>
      <c r="P15" s="72" t="str">
        <f t="shared" si="1"/>
        <v/>
      </c>
      <c r="Q15" s="61" t="s">
        <v>86</v>
      </c>
    </row>
    <row r="16" spans="1:19" x14ac:dyDescent="0.25">
      <c r="A16" s="59" t="s">
        <v>136</v>
      </c>
      <c r="B16" s="59" t="s">
        <v>71</v>
      </c>
      <c r="C16" s="57" t="str">
        <f>IF(zdroj!AB12&gt;0,"A","N")</f>
        <v>N</v>
      </c>
      <c r="D16" s="66">
        <f>IF(B16="kategorieC","",VLOOKUP(A16,zdroj!B:N,13,0))</f>
        <v>3.45</v>
      </c>
      <c r="E16" s="73"/>
      <c r="F16" s="66" t="str">
        <f>IF(E16="A",VLOOKUP(A16,zdroj!B:O,14,0),"")</f>
        <v/>
      </c>
      <c r="H16" s="59">
        <v>132926</v>
      </c>
      <c r="I16" s="59" t="s">
        <v>72</v>
      </c>
      <c r="J16" s="59">
        <v>15796086</v>
      </c>
      <c r="K16" s="59" t="s">
        <v>346</v>
      </c>
      <c r="L16" s="61" t="s">
        <v>81</v>
      </c>
      <c r="M16" s="61">
        <f>VLOOKUP(H16,zdroj!C:F,4,0)</f>
        <v>0</v>
      </c>
      <c r="N16" s="61" t="str">
        <f t="shared" si="0"/>
        <v>-</v>
      </c>
      <c r="P16" s="72" t="str">
        <f t="shared" si="1"/>
        <v/>
      </c>
      <c r="Q16" s="61" t="s">
        <v>86</v>
      </c>
    </row>
    <row r="17" spans="1:17" x14ac:dyDescent="0.25">
      <c r="A17" s="59" t="s">
        <v>137</v>
      </c>
      <c r="B17" s="59" t="s">
        <v>71</v>
      </c>
      <c r="C17" s="57" t="str">
        <f>IF(zdroj!AB13&gt;0,"A","N")</f>
        <v>N</v>
      </c>
      <c r="D17" s="66">
        <f>IF(B17="kategorieC","",VLOOKUP(A17,zdroj!B:N,13,0))</f>
        <v>0</v>
      </c>
      <c r="E17" s="73"/>
      <c r="F17" s="66" t="str">
        <f>IF(E17="A",VLOOKUP(A17,zdroj!B:O,14,0),"")</f>
        <v/>
      </c>
      <c r="H17" s="59">
        <v>132926</v>
      </c>
      <c r="I17" s="59" t="s">
        <v>72</v>
      </c>
      <c r="J17" s="59">
        <v>15796094</v>
      </c>
      <c r="K17" s="59" t="s">
        <v>347</v>
      </c>
      <c r="L17" s="61" t="s">
        <v>81</v>
      </c>
      <c r="M17" s="61">
        <f>VLOOKUP(H17,zdroj!C:F,4,0)</f>
        <v>0</v>
      </c>
      <c r="N17" s="61" t="str">
        <f t="shared" si="0"/>
        <v>-</v>
      </c>
      <c r="P17" s="72" t="str">
        <f t="shared" si="1"/>
        <v/>
      </c>
      <c r="Q17" s="61" t="s">
        <v>86</v>
      </c>
    </row>
    <row r="18" spans="1:17" x14ac:dyDescent="0.25">
      <c r="A18" s="59" t="s">
        <v>138</v>
      </c>
      <c r="B18" s="59" t="s">
        <v>71</v>
      </c>
      <c r="C18" s="57" t="str">
        <f>IF(zdroj!AB14&gt;0,"A","N")</f>
        <v>N</v>
      </c>
      <c r="D18" s="66">
        <f>IF(B18="kategorieC","",VLOOKUP(A18,zdroj!B:N,13,0))</f>
        <v>0</v>
      </c>
      <c r="E18" s="73"/>
      <c r="F18" s="66" t="str">
        <f>IF(E18="A",VLOOKUP(A18,zdroj!B:O,14,0),"")</f>
        <v/>
      </c>
      <c r="H18" s="59">
        <v>132926</v>
      </c>
      <c r="I18" s="59" t="s">
        <v>72</v>
      </c>
      <c r="J18" s="59">
        <v>15796108</v>
      </c>
      <c r="K18" s="59" t="s">
        <v>348</v>
      </c>
      <c r="L18" s="61" t="s">
        <v>81</v>
      </c>
      <c r="M18" s="61">
        <f>VLOOKUP(H18,zdroj!C:F,4,0)</f>
        <v>0</v>
      </c>
      <c r="N18" s="61" t="str">
        <f t="shared" si="0"/>
        <v>-</v>
      </c>
      <c r="P18" s="72" t="str">
        <f t="shared" si="1"/>
        <v/>
      </c>
      <c r="Q18" s="61" t="s">
        <v>86</v>
      </c>
    </row>
    <row r="19" spans="1:17" x14ac:dyDescent="0.25">
      <c r="A19" s="59" t="s">
        <v>139</v>
      </c>
      <c r="B19" s="59" t="s">
        <v>72</v>
      </c>
      <c r="C19" s="57" t="str">
        <f>IF(zdroj!AB15&gt;0,"A","N")</f>
        <v>N</v>
      </c>
      <c r="D19" s="66" t="str">
        <f>IF(B19="kategorieC","",VLOOKUP(A19,zdroj!B:N,13,0))</f>
        <v/>
      </c>
      <c r="E19" s="73"/>
      <c r="F19" s="66" t="str">
        <f>IF(E19="A",VLOOKUP(A19,zdroj!B:O,14,0),"")</f>
        <v/>
      </c>
      <c r="H19" s="59">
        <v>132926</v>
      </c>
      <c r="I19" s="59" t="s">
        <v>72</v>
      </c>
      <c r="J19" s="59">
        <v>15796116</v>
      </c>
      <c r="K19" s="59" t="s">
        <v>349</v>
      </c>
      <c r="L19" s="61" t="s">
        <v>81</v>
      </c>
      <c r="M19" s="61">
        <f>VLOOKUP(H19,zdroj!C:F,4,0)</f>
        <v>0</v>
      </c>
      <c r="N19" s="61" t="str">
        <f t="shared" si="0"/>
        <v>-</v>
      </c>
      <c r="P19" s="72" t="str">
        <f t="shared" si="1"/>
        <v/>
      </c>
      <c r="Q19" s="61" t="s">
        <v>86</v>
      </c>
    </row>
    <row r="20" spans="1:17" x14ac:dyDescent="0.25">
      <c r="A20" s="59" t="s">
        <v>140</v>
      </c>
      <c r="B20" s="59" t="s">
        <v>71</v>
      </c>
      <c r="C20" s="57" t="str">
        <f>IF(zdroj!AB16&gt;0,"A","N")</f>
        <v>N</v>
      </c>
      <c r="D20" s="66">
        <f>IF(B20="kategorieC","",VLOOKUP(A20,zdroj!B:N,13,0))</f>
        <v>0</v>
      </c>
      <c r="E20" s="73"/>
      <c r="F20" s="66" t="str">
        <f>IF(E20="A",VLOOKUP(A20,zdroj!B:O,14,0),"")</f>
        <v/>
      </c>
      <c r="H20" s="59">
        <v>132926</v>
      </c>
      <c r="I20" s="59" t="s">
        <v>72</v>
      </c>
      <c r="J20" s="59">
        <v>15796124</v>
      </c>
      <c r="K20" s="59" t="s">
        <v>350</v>
      </c>
      <c r="L20" s="61" t="s">
        <v>81</v>
      </c>
      <c r="M20" s="61">
        <f>VLOOKUP(H20,zdroj!C:F,4,0)</f>
        <v>0</v>
      </c>
      <c r="N20" s="61" t="str">
        <f t="shared" si="0"/>
        <v>-</v>
      </c>
      <c r="P20" s="72" t="str">
        <f t="shared" si="1"/>
        <v/>
      </c>
      <c r="Q20" s="61" t="s">
        <v>86</v>
      </c>
    </row>
    <row r="21" spans="1:17" x14ac:dyDescent="0.25">
      <c r="A21" s="59" t="s">
        <v>141</v>
      </c>
      <c r="B21" s="59" t="s">
        <v>71</v>
      </c>
      <c r="C21" s="57" t="str">
        <f>IF(zdroj!AB17&gt;0,"A","N")</f>
        <v>N</v>
      </c>
      <c r="D21" s="66">
        <f>IF(B21="kategorieC","",VLOOKUP(A21,zdroj!B:N,13,0))</f>
        <v>0</v>
      </c>
      <c r="E21" s="73"/>
      <c r="F21" s="66" t="str">
        <f>IF(E21="A",VLOOKUP(A21,zdroj!B:O,14,0),"")</f>
        <v/>
      </c>
      <c r="H21" s="59">
        <v>132926</v>
      </c>
      <c r="I21" s="59" t="s">
        <v>72</v>
      </c>
      <c r="J21" s="59">
        <v>15796132</v>
      </c>
      <c r="K21" s="59" t="s">
        <v>351</v>
      </c>
      <c r="L21" s="61" t="s">
        <v>81</v>
      </c>
      <c r="M21" s="61">
        <f>VLOOKUP(H21,zdroj!C:F,4,0)</f>
        <v>0</v>
      </c>
      <c r="N21" s="61" t="str">
        <f t="shared" si="0"/>
        <v>-</v>
      </c>
      <c r="P21" s="72" t="str">
        <f t="shared" si="1"/>
        <v/>
      </c>
      <c r="Q21" s="61" t="s">
        <v>86</v>
      </c>
    </row>
    <row r="22" spans="1:17" x14ac:dyDescent="0.25">
      <c r="A22" s="59" t="s">
        <v>142</v>
      </c>
      <c r="B22" s="59" t="s">
        <v>72</v>
      </c>
      <c r="C22" s="57" t="str">
        <f>IF(zdroj!AB18&gt;0,"A","N")</f>
        <v>N</v>
      </c>
      <c r="D22" s="66" t="str">
        <f>IF(B22="kategorieC","",VLOOKUP(A22,zdroj!B:N,13,0))</f>
        <v/>
      </c>
      <c r="E22" s="73"/>
      <c r="F22" s="66" t="str">
        <f>IF(E22="A",VLOOKUP(A22,zdroj!B:O,14,0),"")</f>
        <v/>
      </c>
      <c r="H22" s="59">
        <v>132926</v>
      </c>
      <c r="I22" s="59" t="s">
        <v>72</v>
      </c>
      <c r="J22" s="59">
        <v>15796141</v>
      </c>
      <c r="K22" s="59" t="s">
        <v>352</v>
      </c>
      <c r="L22" s="61" t="s">
        <v>81</v>
      </c>
      <c r="M22" s="61">
        <f>VLOOKUP(H22,zdroj!C:F,4,0)</f>
        <v>0</v>
      </c>
      <c r="N22" s="61" t="str">
        <f t="shared" si="0"/>
        <v>-</v>
      </c>
      <c r="P22" s="72" t="str">
        <f t="shared" si="1"/>
        <v/>
      </c>
      <c r="Q22" s="61" t="s">
        <v>86</v>
      </c>
    </row>
    <row r="23" spans="1:17" x14ac:dyDescent="0.25">
      <c r="A23" s="59" t="s">
        <v>143</v>
      </c>
      <c r="B23" s="59" t="s">
        <v>71</v>
      </c>
      <c r="C23" s="57" t="str">
        <f>IF(zdroj!AB19&gt;0,"A","N")</f>
        <v>N</v>
      </c>
      <c r="D23" s="66">
        <f>IF(B23="kategorieC","",VLOOKUP(A23,zdroj!B:N,13,0))</f>
        <v>0</v>
      </c>
      <c r="E23" s="73"/>
      <c r="F23" s="66" t="str">
        <f>IF(E23="A",VLOOKUP(A23,zdroj!B:O,14,0),"")</f>
        <v/>
      </c>
      <c r="H23" s="59">
        <v>132926</v>
      </c>
      <c r="I23" s="59" t="s">
        <v>72</v>
      </c>
      <c r="J23" s="59">
        <v>15796159</v>
      </c>
      <c r="K23" s="59" t="s">
        <v>353</v>
      </c>
      <c r="L23" s="61" t="s">
        <v>81</v>
      </c>
      <c r="M23" s="61">
        <f>VLOOKUP(H23,zdroj!C:F,4,0)</f>
        <v>0</v>
      </c>
      <c r="N23" s="61" t="str">
        <f t="shared" si="0"/>
        <v>-</v>
      </c>
      <c r="P23" s="72" t="str">
        <f t="shared" si="1"/>
        <v/>
      </c>
      <c r="Q23" s="61" t="s">
        <v>86</v>
      </c>
    </row>
    <row r="24" spans="1:17" x14ac:dyDescent="0.25">
      <c r="A24" s="59" t="s">
        <v>144</v>
      </c>
      <c r="B24" s="59" t="s">
        <v>71</v>
      </c>
      <c r="C24" s="57" t="str">
        <f>IF(zdroj!AB20&gt;0,"A","N")</f>
        <v>N</v>
      </c>
      <c r="D24" s="66">
        <f>IF(B24="kategorieC","",VLOOKUP(A24,zdroj!B:N,13,0))</f>
        <v>0</v>
      </c>
      <c r="E24" s="73"/>
      <c r="F24" s="66" t="str">
        <f>IF(E24="A",VLOOKUP(A24,zdroj!B:O,14,0),"")</f>
        <v/>
      </c>
      <c r="H24" s="59">
        <v>132926</v>
      </c>
      <c r="I24" s="59" t="s">
        <v>72</v>
      </c>
      <c r="J24" s="59">
        <v>15796167</v>
      </c>
      <c r="K24" s="59" t="s">
        <v>354</v>
      </c>
      <c r="L24" s="61" t="s">
        <v>81</v>
      </c>
      <c r="M24" s="61">
        <f>VLOOKUP(H24,zdroj!C:F,4,0)</f>
        <v>0</v>
      </c>
      <c r="N24" s="61" t="str">
        <f t="shared" si="0"/>
        <v>-</v>
      </c>
      <c r="P24" s="72" t="str">
        <f t="shared" si="1"/>
        <v/>
      </c>
      <c r="Q24" s="61" t="s">
        <v>86</v>
      </c>
    </row>
    <row r="25" spans="1:17" x14ac:dyDescent="0.25">
      <c r="A25" s="59" t="s">
        <v>145</v>
      </c>
      <c r="B25" s="59" t="s">
        <v>69</v>
      </c>
      <c r="C25" s="57" t="str">
        <f>IF(zdroj!AB21&gt;0,"A","N")</f>
        <v>N</v>
      </c>
      <c r="D25" s="66">
        <f>IF(B25="kategorieC","",VLOOKUP(A25,zdroj!B:N,13,0))</f>
        <v>0</v>
      </c>
      <c r="E25" s="73"/>
      <c r="F25" s="66" t="str">
        <f>IF(E25="A",VLOOKUP(A25,zdroj!B:O,14,0),"")</f>
        <v/>
      </c>
      <c r="H25" s="59">
        <v>132926</v>
      </c>
      <c r="I25" s="59" t="s">
        <v>72</v>
      </c>
      <c r="J25" s="59">
        <v>15796175</v>
      </c>
      <c r="K25" s="59" t="s">
        <v>355</v>
      </c>
      <c r="L25" s="61" t="s">
        <v>81</v>
      </c>
      <c r="M25" s="61">
        <f>VLOOKUP(H25,zdroj!C:F,4,0)</f>
        <v>0</v>
      </c>
      <c r="N25" s="61" t="str">
        <f t="shared" si="0"/>
        <v>-</v>
      </c>
      <c r="P25" s="72" t="str">
        <f t="shared" si="1"/>
        <v/>
      </c>
      <c r="Q25" s="61" t="s">
        <v>86</v>
      </c>
    </row>
    <row r="26" spans="1:17" x14ac:dyDescent="0.25">
      <c r="A26" s="59" t="s">
        <v>146</v>
      </c>
      <c r="B26" s="59" t="s">
        <v>69</v>
      </c>
      <c r="C26" s="57" t="str">
        <f>IF(zdroj!AB22&gt;0,"A","N")</f>
        <v>N</v>
      </c>
      <c r="D26" s="66">
        <f>IF(B26="kategorieC","",VLOOKUP(A26,zdroj!B:N,13,0))</f>
        <v>37.93</v>
      </c>
      <c r="E26" s="73"/>
      <c r="F26" s="66" t="str">
        <f>IF(E26="A",VLOOKUP(A26,zdroj!B:O,14,0),"")</f>
        <v/>
      </c>
      <c r="H26" s="59">
        <v>132926</v>
      </c>
      <c r="I26" s="59" t="s">
        <v>72</v>
      </c>
      <c r="J26" s="59">
        <v>15796183</v>
      </c>
      <c r="K26" s="59" t="s">
        <v>356</v>
      </c>
      <c r="L26" s="61" t="s">
        <v>81</v>
      </c>
      <c r="M26" s="61">
        <f>VLOOKUP(H26,zdroj!C:F,4,0)</f>
        <v>0</v>
      </c>
      <c r="N26" s="61" t="str">
        <f t="shared" si="0"/>
        <v>-</v>
      </c>
      <c r="P26" s="72" t="str">
        <f t="shared" si="1"/>
        <v/>
      </c>
      <c r="Q26" s="61" t="s">
        <v>86</v>
      </c>
    </row>
    <row r="27" spans="1:17" x14ac:dyDescent="0.25">
      <c r="A27" s="59" t="s">
        <v>147</v>
      </c>
      <c r="B27" s="59" t="s">
        <v>71</v>
      </c>
      <c r="C27" s="57" t="str">
        <f>IF(zdroj!AB23&gt;0,"A","N")</f>
        <v>N</v>
      </c>
      <c r="D27" s="66">
        <f>IF(B27="kategorieC","",VLOOKUP(A27,zdroj!B:N,13,0))</f>
        <v>4.17</v>
      </c>
      <c r="E27" s="73"/>
      <c r="F27" s="66" t="str">
        <f>IF(E27="A",VLOOKUP(A27,zdroj!B:O,14,0),"")</f>
        <v/>
      </c>
      <c r="H27" s="59">
        <v>132926</v>
      </c>
      <c r="I27" s="59" t="s">
        <v>72</v>
      </c>
      <c r="J27" s="59">
        <v>15796191</v>
      </c>
      <c r="K27" s="59" t="s">
        <v>357</v>
      </c>
      <c r="L27" s="61" t="s">
        <v>81</v>
      </c>
      <c r="M27" s="61">
        <f>VLOOKUP(H27,zdroj!C:F,4,0)</f>
        <v>0</v>
      </c>
      <c r="N27" s="61" t="str">
        <f t="shared" si="0"/>
        <v>-</v>
      </c>
      <c r="P27" s="72" t="str">
        <f t="shared" si="1"/>
        <v/>
      </c>
      <c r="Q27" s="61" t="s">
        <v>86</v>
      </c>
    </row>
    <row r="28" spans="1:17" x14ac:dyDescent="0.25">
      <c r="A28" s="59" t="s">
        <v>148</v>
      </c>
      <c r="B28" s="59" t="s">
        <v>72</v>
      </c>
      <c r="C28" s="57" t="str">
        <f>IF(zdroj!AB24&gt;0,"A","N")</f>
        <v>N</v>
      </c>
      <c r="D28" s="66" t="str">
        <f>IF(B28="kategorieC","",VLOOKUP(A28,zdroj!B:N,13,0))</f>
        <v/>
      </c>
      <c r="E28" s="73"/>
      <c r="F28" s="66" t="str">
        <f>IF(E28="A",VLOOKUP(A28,zdroj!B:O,14,0),"")</f>
        <v/>
      </c>
      <c r="H28" s="59">
        <v>132926</v>
      </c>
      <c r="I28" s="59" t="s">
        <v>72</v>
      </c>
      <c r="J28" s="59">
        <v>15796205</v>
      </c>
      <c r="K28" s="59" t="s">
        <v>358</v>
      </c>
      <c r="L28" s="61" t="s">
        <v>81</v>
      </c>
      <c r="M28" s="61">
        <f>VLOOKUP(H28,zdroj!C:F,4,0)</f>
        <v>0</v>
      </c>
      <c r="N28" s="61" t="str">
        <f t="shared" si="0"/>
        <v>-</v>
      </c>
      <c r="P28" s="72" t="str">
        <f t="shared" si="1"/>
        <v/>
      </c>
      <c r="Q28" s="61" t="s">
        <v>86</v>
      </c>
    </row>
    <row r="29" spans="1:17" x14ac:dyDescent="0.25">
      <c r="A29" s="59" t="s">
        <v>149</v>
      </c>
      <c r="B29" s="59" t="s">
        <v>71</v>
      </c>
      <c r="C29" s="57" t="str">
        <f>IF(zdroj!AB25&gt;0,"A","N")</f>
        <v>N</v>
      </c>
      <c r="D29" s="66">
        <f>IF(B29="kategorieC","",VLOOKUP(A29,zdroj!B:N,13,0))</f>
        <v>0</v>
      </c>
      <c r="E29" s="73"/>
      <c r="F29" s="66" t="str">
        <f>IF(E29="A",VLOOKUP(A29,zdroj!B:O,14,0),"")</f>
        <v/>
      </c>
      <c r="H29" s="59">
        <v>132926</v>
      </c>
      <c r="I29" s="59" t="s">
        <v>72</v>
      </c>
      <c r="J29" s="59">
        <v>15796213</v>
      </c>
      <c r="K29" s="59" t="s">
        <v>359</v>
      </c>
      <c r="L29" s="61" t="s">
        <v>81</v>
      </c>
      <c r="M29" s="61">
        <f>VLOOKUP(H29,zdroj!C:F,4,0)</f>
        <v>0</v>
      </c>
      <c r="N29" s="61" t="str">
        <f t="shared" si="0"/>
        <v>-</v>
      </c>
      <c r="P29" s="72" t="str">
        <f t="shared" si="1"/>
        <v/>
      </c>
      <c r="Q29" s="61" t="s">
        <v>86</v>
      </c>
    </row>
    <row r="30" spans="1:17" x14ac:dyDescent="0.25">
      <c r="A30" s="59" t="s">
        <v>150</v>
      </c>
      <c r="B30" s="59" t="s">
        <v>71</v>
      </c>
      <c r="C30" s="57" t="str">
        <f>IF(zdroj!AB26&gt;0,"A","N")</f>
        <v>N</v>
      </c>
      <c r="D30" s="66">
        <f>IF(B30="kategorieC","",VLOOKUP(A30,zdroj!B:N,13,0))</f>
        <v>0</v>
      </c>
      <c r="E30" s="73"/>
      <c r="F30" s="66" t="str">
        <f>IF(E30="A",VLOOKUP(A30,zdroj!B:O,14,0),"")</f>
        <v/>
      </c>
      <c r="H30" s="59">
        <v>132926</v>
      </c>
      <c r="I30" s="59" t="s">
        <v>72</v>
      </c>
      <c r="J30" s="59">
        <v>15796221</v>
      </c>
      <c r="K30" s="59" t="s">
        <v>360</v>
      </c>
      <c r="L30" s="61" t="s">
        <v>81</v>
      </c>
      <c r="M30" s="61">
        <f>VLOOKUP(H30,zdroj!C:F,4,0)</f>
        <v>0</v>
      </c>
      <c r="N30" s="61" t="str">
        <f t="shared" si="0"/>
        <v>-</v>
      </c>
      <c r="P30" s="72" t="str">
        <f t="shared" si="1"/>
        <v/>
      </c>
      <c r="Q30" s="61" t="s">
        <v>86</v>
      </c>
    </row>
    <row r="31" spans="1:17" x14ac:dyDescent="0.25">
      <c r="A31" s="59" t="s">
        <v>151</v>
      </c>
      <c r="B31" s="59" t="s">
        <v>71</v>
      </c>
      <c r="C31" s="57" t="str">
        <f>IF(zdroj!AB27&gt;0,"A","N")</f>
        <v>N</v>
      </c>
      <c r="D31" s="66">
        <f>IF(B31="kategorieC","",VLOOKUP(A31,zdroj!B:N,13,0))</f>
        <v>0</v>
      </c>
      <c r="E31" s="73"/>
      <c r="F31" s="66" t="str">
        <f>IF(E31="A",VLOOKUP(A31,zdroj!B:O,14,0),"")</f>
        <v/>
      </c>
      <c r="H31" s="59">
        <v>132926</v>
      </c>
      <c r="I31" s="59" t="s">
        <v>72</v>
      </c>
      <c r="J31" s="59">
        <v>15796230</v>
      </c>
      <c r="K31" s="59" t="s">
        <v>361</v>
      </c>
      <c r="L31" s="61" t="s">
        <v>81</v>
      </c>
      <c r="M31" s="61">
        <f>VLOOKUP(H31,zdroj!C:F,4,0)</f>
        <v>0</v>
      </c>
      <c r="N31" s="61" t="str">
        <f t="shared" si="0"/>
        <v>-</v>
      </c>
      <c r="P31" s="72" t="str">
        <f t="shared" si="1"/>
        <v/>
      </c>
      <c r="Q31" s="61" t="s">
        <v>86</v>
      </c>
    </row>
    <row r="32" spans="1:17" x14ac:dyDescent="0.25">
      <c r="A32" s="59" t="s">
        <v>152</v>
      </c>
      <c r="B32" s="59" t="s">
        <v>69</v>
      </c>
      <c r="C32" s="57" t="str">
        <f>IF(zdroj!AB28&gt;0,"A","N")</f>
        <v>N</v>
      </c>
      <c r="D32" s="66">
        <f>IF(B32="kategorieC","",VLOOKUP(A32,zdroj!B:N,13,0))</f>
        <v>12.5</v>
      </c>
      <c r="E32" s="73"/>
      <c r="F32" s="66" t="str">
        <f>IF(E32="A",VLOOKUP(A32,zdroj!B:O,14,0),"")</f>
        <v/>
      </c>
      <c r="H32" s="59">
        <v>132926</v>
      </c>
      <c r="I32" s="59" t="s">
        <v>72</v>
      </c>
      <c r="J32" s="59">
        <v>15796248</v>
      </c>
      <c r="K32" s="59" t="s">
        <v>362</v>
      </c>
      <c r="L32" s="61" t="s">
        <v>81</v>
      </c>
      <c r="M32" s="61">
        <f>VLOOKUP(H32,zdroj!C:F,4,0)</f>
        <v>0</v>
      </c>
      <c r="N32" s="61" t="str">
        <f t="shared" si="0"/>
        <v>-</v>
      </c>
      <c r="P32" s="72" t="str">
        <f t="shared" si="1"/>
        <v/>
      </c>
      <c r="Q32" s="61" t="s">
        <v>86</v>
      </c>
    </row>
    <row r="33" spans="1:17" x14ac:dyDescent="0.25">
      <c r="A33" s="59" t="s">
        <v>153</v>
      </c>
      <c r="B33" s="59" t="s">
        <v>71</v>
      </c>
      <c r="C33" s="57" t="str">
        <f>IF(zdroj!AB29&gt;0,"A","N")</f>
        <v>N</v>
      </c>
      <c r="D33" s="66">
        <f>IF(B33="kategorieC","",VLOOKUP(A33,zdroj!B:N,13,0))</f>
        <v>0</v>
      </c>
      <c r="E33" s="73"/>
      <c r="F33" s="66" t="str">
        <f>IF(E33="A",VLOOKUP(A33,zdroj!B:O,14,0),"")</f>
        <v/>
      </c>
      <c r="H33" s="59">
        <v>132926</v>
      </c>
      <c r="I33" s="59" t="s">
        <v>72</v>
      </c>
      <c r="J33" s="59">
        <v>15796256</v>
      </c>
      <c r="K33" s="59" t="s">
        <v>363</v>
      </c>
      <c r="L33" s="61" t="s">
        <v>81</v>
      </c>
      <c r="M33" s="61">
        <f>VLOOKUP(H33,zdroj!C:F,4,0)</f>
        <v>0</v>
      </c>
      <c r="N33" s="61" t="str">
        <f t="shared" si="0"/>
        <v>-</v>
      </c>
      <c r="P33" s="72" t="str">
        <f t="shared" si="1"/>
        <v/>
      </c>
      <c r="Q33" s="61" t="s">
        <v>86</v>
      </c>
    </row>
    <row r="34" spans="1:17" x14ac:dyDescent="0.25">
      <c r="A34" s="59" t="s">
        <v>154</v>
      </c>
      <c r="B34" s="59" t="s">
        <v>71</v>
      </c>
      <c r="C34" s="57" t="str">
        <f>IF(zdroj!AB30&gt;0,"A","N")</f>
        <v>N</v>
      </c>
      <c r="D34" s="66">
        <f>IF(B34="kategorieC","",VLOOKUP(A34,zdroj!B:N,13,0))</f>
        <v>0</v>
      </c>
      <c r="E34" s="73"/>
      <c r="F34" s="66" t="str">
        <f>IF(E34="A",VLOOKUP(A34,zdroj!B:O,14,0),"")</f>
        <v/>
      </c>
      <c r="H34" s="59">
        <v>132926</v>
      </c>
      <c r="I34" s="59" t="s">
        <v>72</v>
      </c>
      <c r="J34" s="59">
        <v>15796264</v>
      </c>
      <c r="K34" s="59" t="s">
        <v>364</v>
      </c>
      <c r="L34" s="61" t="s">
        <v>81</v>
      </c>
      <c r="M34" s="61">
        <f>VLOOKUP(H34,zdroj!C:F,4,0)</f>
        <v>0</v>
      </c>
      <c r="N34" s="61" t="str">
        <f t="shared" si="0"/>
        <v>-</v>
      </c>
      <c r="P34" s="72" t="str">
        <f t="shared" si="1"/>
        <v/>
      </c>
      <c r="Q34" s="61" t="s">
        <v>86</v>
      </c>
    </row>
    <row r="35" spans="1:17" x14ac:dyDescent="0.25">
      <c r="A35" s="59" t="s">
        <v>155</v>
      </c>
      <c r="B35" s="59" t="s">
        <v>72</v>
      </c>
      <c r="C35" s="57" t="str">
        <f>IF(zdroj!AB31&gt;0,"A","N")</f>
        <v>N</v>
      </c>
      <c r="D35" s="66" t="str">
        <f>IF(B35="kategorieC","",VLOOKUP(A35,zdroj!B:N,13,0))</f>
        <v/>
      </c>
      <c r="E35" s="73"/>
      <c r="F35" s="66" t="str">
        <f>IF(E35="A",VLOOKUP(A35,zdroj!B:O,14,0),"")</f>
        <v/>
      </c>
      <c r="H35" s="59">
        <v>132926</v>
      </c>
      <c r="I35" s="59" t="s">
        <v>72</v>
      </c>
      <c r="J35" s="59">
        <v>15796272</v>
      </c>
      <c r="K35" s="59" t="s">
        <v>365</v>
      </c>
      <c r="L35" s="61" t="s">
        <v>81</v>
      </c>
      <c r="M35" s="61">
        <f>VLOOKUP(H35,zdroj!C:F,4,0)</f>
        <v>0</v>
      </c>
      <c r="N35" s="61" t="str">
        <f t="shared" si="0"/>
        <v>-</v>
      </c>
      <c r="P35" s="72" t="str">
        <f t="shared" si="1"/>
        <v/>
      </c>
      <c r="Q35" s="61" t="s">
        <v>86</v>
      </c>
    </row>
    <row r="36" spans="1:17" x14ac:dyDescent="0.25">
      <c r="A36" s="59" t="s">
        <v>156</v>
      </c>
      <c r="B36" s="59" t="s">
        <v>69</v>
      </c>
      <c r="C36" s="57" t="str">
        <f>IF(zdroj!AB32&gt;0,"A","N")</f>
        <v>N</v>
      </c>
      <c r="D36" s="66">
        <f>IF(B36="kategorieC","",VLOOKUP(A36,zdroj!B:N,13,0))</f>
        <v>0</v>
      </c>
      <c r="E36" s="73"/>
      <c r="F36" s="66" t="str">
        <f>IF(E36="A",VLOOKUP(A36,zdroj!B:O,14,0),"")</f>
        <v/>
      </c>
      <c r="H36" s="59">
        <v>132926</v>
      </c>
      <c r="I36" s="59" t="s">
        <v>72</v>
      </c>
      <c r="J36" s="59">
        <v>15796281</v>
      </c>
      <c r="K36" s="59" t="s">
        <v>366</v>
      </c>
      <c r="L36" s="61" t="s">
        <v>81</v>
      </c>
      <c r="M36" s="61">
        <f>VLOOKUP(H36,zdroj!C:F,4,0)</f>
        <v>0</v>
      </c>
      <c r="N36" s="61" t="str">
        <f t="shared" si="0"/>
        <v>-</v>
      </c>
      <c r="P36" s="72" t="str">
        <f t="shared" si="1"/>
        <v/>
      </c>
      <c r="Q36" s="61" t="s">
        <v>86</v>
      </c>
    </row>
    <row r="37" spans="1:17" x14ac:dyDescent="0.25">
      <c r="A37" s="59" t="s">
        <v>157</v>
      </c>
      <c r="B37" s="59" t="s">
        <v>71</v>
      </c>
      <c r="C37" s="57" t="str">
        <f>IF(zdroj!AB33&gt;0,"A","N")</f>
        <v>N</v>
      </c>
      <c r="D37" s="66">
        <f>IF(B37="kategorieC","",VLOOKUP(A37,zdroj!B:N,13,0))</f>
        <v>0</v>
      </c>
      <c r="E37" s="73"/>
      <c r="F37" s="66" t="str">
        <f>IF(E37="A",VLOOKUP(A37,zdroj!B:O,14,0),"")</f>
        <v/>
      </c>
      <c r="H37" s="59">
        <v>132926</v>
      </c>
      <c r="I37" s="59" t="s">
        <v>72</v>
      </c>
      <c r="J37" s="59">
        <v>15796299</v>
      </c>
      <c r="K37" s="59" t="s">
        <v>367</v>
      </c>
      <c r="L37" s="61" t="s">
        <v>81</v>
      </c>
      <c r="M37" s="61">
        <f>VLOOKUP(H37,zdroj!C:F,4,0)</f>
        <v>0</v>
      </c>
      <c r="N37" s="61" t="str">
        <f t="shared" si="0"/>
        <v>-</v>
      </c>
      <c r="P37" s="72" t="str">
        <f t="shared" si="1"/>
        <v/>
      </c>
      <c r="Q37" s="61" t="s">
        <v>86</v>
      </c>
    </row>
    <row r="38" spans="1:17" x14ac:dyDescent="0.25">
      <c r="A38" s="59" t="s">
        <v>158</v>
      </c>
      <c r="B38" s="59" t="s">
        <v>69</v>
      </c>
      <c r="C38" s="57" t="str">
        <f>IF(zdroj!AB34&gt;0,"A","N")</f>
        <v>N</v>
      </c>
      <c r="D38" s="66">
        <f>IF(B38="kategorieC","",VLOOKUP(A38,zdroj!B:N,13,0))</f>
        <v>0</v>
      </c>
      <c r="E38" s="73"/>
      <c r="F38" s="66" t="str">
        <f>IF(E38="A",VLOOKUP(A38,zdroj!B:O,14,0),"")</f>
        <v/>
      </c>
      <c r="H38" s="59">
        <v>132926</v>
      </c>
      <c r="I38" s="59" t="s">
        <v>72</v>
      </c>
      <c r="J38" s="59">
        <v>15796302</v>
      </c>
      <c r="K38" s="59" t="s">
        <v>368</v>
      </c>
      <c r="L38" s="61" t="s">
        <v>81</v>
      </c>
      <c r="M38" s="61">
        <f>VLOOKUP(H38,zdroj!C:F,4,0)</f>
        <v>0</v>
      </c>
      <c r="N38" s="61" t="str">
        <f t="shared" si="0"/>
        <v>-</v>
      </c>
      <c r="P38" s="72" t="str">
        <f t="shared" si="1"/>
        <v/>
      </c>
      <c r="Q38" s="61" t="s">
        <v>86</v>
      </c>
    </row>
    <row r="39" spans="1:17" x14ac:dyDescent="0.25">
      <c r="A39" s="59" t="s">
        <v>159</v>
      </c>
      <c r="B39" s="59" t="s">
        <v>69</v>
      </c>
      <c r="C39" s="57" t="str">
        <f>IF(zdroj!AB35&gt;0,"A","N")</f>
        <v>N</v>
      </c>
      <c r="D39" s="66">
        <f>IF(B39="kategorieC","",VLOOKUP(A39,zdroj!B:N,13,0))</f>
        <v>4.76</v>
      </c>
      <c r="E39" s="73"/>
      <c r="F39" s="66" t="str">
        <f>IF(E39="A",VLOOKUP(A39,zdroj!B:O,14,0),"")</f>
        <v/>
      </c>
      <c r="H39" s="59">
        <v>132926</v>
      </c>
      <c r="I39" s="59" t="s">
        <v>72</v>
      </c>
      <c r="J39" s="59">
        <v>15796311</v>
      </c>
      <c r="K39" s="59" t="s">
        <v>369</v>
      </c>
      <c r="L39" s="61" t="s">
        <v>81</v>
      </c>
      <c r="M39" s="61">
        <f>VLOOKUP(H39,zdroj!C:F,4,0)</f>
        <v>0</v>
      </c>
      <c r="N39" s="61" t="str">
        <f t="shared" si="0"/>
        <v>-</v>
      </c>
      <c r="P39" s="72" t="str">
        <f t="shared" si="1"/>
        <v/>
      </c>
      <c r="Q39" s="61" t="s">
        <v>86</v>
      </c>
    </row>
    <row r="40" spans="1:17" x14ac:dyDescent="0.25">
      <c r="A40" s="59" t="s">
        <v>160</v>
      </c>
      <c r="B40" s="59" t="s">
        <v>71</v>
      </c>
      <c r="C40" s="57" t="str">
        <f>IF(zdroj!AB36&gt;0,"A","N")</f>
        <v>N</v>
      </c>
      <c r="D40" s="66">
        <f>IF(B40="kategorieC","",VLOOKUP(A40,zdroj!B:N,13,0))</f>
        <v>0</v>
      </c>
      <c r="E40" s="73"/>
      <c r="F40" s="66" t="str">
        <f>IF(E40="A",VLOOKUP(A40,zdroj!B:O,14,0),"")</f>
        <v/>
      </c>
      <c r="H40" s="59">
        <v>132926</v>
      </c>
      <c r="I40" s="59" t="s">
        <v>72</v>
      </c>
      <c r="J40" s="59">
        <v>15796329</v>
      </c>
      <c r="K40" s="59" t="s">
        <v>370</v>
      </c>
      <c r="L40" s="61" t="s">
        <v>81</v>
      </c>
      <c r="M40" s="61">
        <f>VLOOKUP(H40,zdroj!C:F,4,0)</f>
        <v>0</v>
      </c>
      <c r="N40" s="61" t="str">
        <f t="shared" si="0"/>
        <v>-</v>
      </c>
      <c r="P40" s="72" t="str">
        <f t="shared" si="1"/>
        <v/>
      </c>
      <c r="Q40" s="61" t="s">
        <v>86</v>
      </c>
    </row>
    <row r="41" spans="1:17" x14ac:dyDescent="0.25">
      <c r="A41" s="59" t="s">
        <v>161</v>
      </c>
      <c r="B41" s="59" t="s">
        <v>71</v>
      </c>
      <c r="C41" s="57" t="str">
        <f>IF(zdroj!AB37&gt;0,"A","N")</f>
        <v>N</v>
      </c>
      <c r="D41" s="66">
        <f>IF(B41="kategorieC","",VLOOKUP(A41,zdroj!B:N,13,0))</f>
        <v>0</v>
      </c>
      <c r="E41" s="73"/>
      <c r="F41" s="66" t="str">
        <f>IF(E41="A",VLOOKUP(A41,zdroj!B:O,14,0),"")</f>
        <v/>
      </c>
      <c r="H41" s="59">
        <v>132926</v>
      </c>
      <c r="I41" s="59" t="s">
        <v>72</v>
      </c>
      <c r="J41" s="59">
        <v>15796337</v>
      </c>
      <c r="K41" s="59" t="s">
        <v>371</v>
      </c>
      <c r="L41" s="61" t="s">
        <v>81</v>
      </c>
      <c r="M41" s="61">
        <f>VLOOKUP(H41,zdroj!C:F,4,0)</f>
        <v>0</v>
      </c>
      <c r="N41" s="61" t="str">
        <f t="shared" si="0"/>
        <v>-</v>
      </c>
      <c r="P41" s="72" t="str">
        <f t="shared" si="1"/>
        <v/>
      </c>
      <c r="Q41" s="61" t="s">
        <v>86</v>
      </c>
    </row>
    <row r="42" spans="1:17" x14ac:dyDescent="0.25">
      <c r="A42" s="59" t="s">
        <v>162</v>
      </c>
      <c r="B42" s="59" t="s">
        <v>71</v>
      </c>
      <c r="C42" s="57" t="str">
        <f>IF(zdroj!AB38&gt;0,"A","N")</f>
        <v>N</v>
      </c>
      <c r="D42" s="66">
        <f>IF(B42="kategorieC","",VLOOKUP(A42,zdroj!B:N,13,0))</f>
        <v>0</v>
      </c>
      <c r="E42" s="73"/>
      <c r="F42" s="66" t="str">
        <f>IF(E42="A",VLOOKUP(A42,zdroj!B:O,14,0),"")</f>
        <v/>
      </c>
      <c r="H42" s="59">
        <v>132926</v>
      </c>
      <c r="I42" s="59" t="s">
        <v>72</v>
      </c>
      <c r="J42" s="59">
        <v>15796345</v>
      </c>
      <c r="K42" s="59" t="s">
        <v>372</v>
      </c>
      <c r="L42" s="61" t="s">
        <v>81</v>
      </c>
      <c r="M42" s="61">
        <f>VLOOKUP(H42,zdroj!C:F,4,0)</f>
        <v>0</v>
      </c>
      <c r="N42" s="61" t="str">
        <f t="shared" si="0"/>
        <v>-</v>
      </c>
      <c r="P42" s="72" t="str">
        <f t="shared" si="1"/>
        <v/>
      </c>
      <c r="Q42" s="61" t="s">
        <v>86</v>
      </c>
    </row>
    <row r="43" spans="1:17" x14ac:dyDescent="0.25">
      <c r="A43" s="59" t="s">
        <v>163</v>
      </c>
      <c r="B43" s="59" t="s">
        <v>71</v>
      </c>
      <c r="C43" s="57" t="str">
        <f>IF(zdroj!AB39&gt;0,"A","N")</f>
        <v>N</v>
      </c>
      <c r="D43" s="66">
        <f>IF(B43="kategorieC","",VLOOKUP(A43,zdroj!B:N,13,0))</f>
        <v>0</v>
      </c>
      <c r="E43" s="73"/>
      <c r="F43" s="66" t="str">
        <f>IF(E43="A",VLOOKUP(A43,zdroj!B:O,14,0),"")</f>
        <v/>
      </c>
      <c r="H43" s="59">
        <v>132926</v>
      </c>
      <c r="I43" s="59" t="s">
        <v>72</v>
      </c>
      <c r="J43" s="59">
        <v>15796353</v>
      </c>
      <c r="K43" s="59" t="s">
        <v>373</v>
      </c>
      <c r="L43" s="61" t="s">
        <v>81</v>
      </c>
      <c r="M43" s="61">
        <f>VLOOKUP(H43,zdroj!C:F,4,0)</f>
        <v>0</v>
      </c>
      <c r="N43" s="61" t="str">
        <f t="shared" si="0"/>
        <v>-</v>
      </c>
      <c r="P43" s="72" t="str">
        <f t="shared" si="1"/>
        <v/>
      </c>
      <c r="Q43" s="61" t="s">
        <v>86</v>
      </c>
    </row>
    <row r="44" spans="1:17" x14ac:dyDescent="0.25">
      <c r="A44" s="59" t="s">
        <v>164</v>
      </c>
      <c r="B44" s="59" t="s">
        <v>71</v>
      </c>
      <c r="C44" s="57" t="str">
        <f>IF(zdroj!AB40&gt;0,"A","N")</f>
        <v>N</v>
      </c>
      <c r="D44" s="66">
        <f>IF(B44="kategorieC","",VLOOKUP(A44,zdroj!B:N,13,0))</f>
        <v>0</v>
      </c>
      <c r="E44" s="73"/>
      <c r="F44" s="66" t="str">
        <f>IF(E44="A",VLOOKUP(A44,zdroj!B:O,14,0),"")</f>
        <v/>
      </c>
      <c r="H44" s="59">
        <v>132926</v>
      </c>
      <c r="I44" s="59" t="s">
        <v>72</v>
      </c>
      <c r="J44" s="59">
        <v>15796361</v>
      </c>
      <c r="K44" s="59" t="s">
        <v>374</v>
      </c>
      <c r="L44" s="61" t="s">
        <v>115</v>
      </c>
      <c r="M44" s="61">
        <f>VLOOKUP(H44,zdroj!C:F,4,0)</f>
        <v>0</v>
      </c>
      <c r="N44" s="61" t="str">
        <f t="shared" si="0"/>
        <v>katC</v>
      </c>
      <c r="P44" s="72" t="str">
        <f t="shared" si="1"/>
        <v/>
      </c>
      <c r="Q44" s="61" t="s">
        <v>33</v>
      </c>
    </row>
    <row r="45" spans="1:17" x14ac:dyDescent="0.25">
      <c r="A45" s="59" t="s">
        <v>165</v>
      </c>
      <c r="B45" s="59" t="s">
        <v>67</v>
      </c>
      <c r="C45" s="57" t="str">
        <f>IF(zdroj!AB41&gt;0,"A","N")</f>
        <v>N</v>
      </c>
      <c r="D45" s="66">
        <f>IF(B45="kategorieC","",VLOOKUP(A45,zdroj!B:N,13,0))</f>
        <v>7.14</v>
      </c>
      <c r="E45" s="73"/>
      <c r="F45" s="66" t="str">
        <f>IF(E45="A",VLOOKUP(A45,zdroj!B:O,14,0),"")</f>
        <v/>
      </c>
      <c r="H45" s="59">
        <v>132926</v>
      </c>
      <c r="I45" s="59" t="s">
        <v>72</v>
      </c>
      <c r="J45" s="59">
        <v>15796370</v>
      </c>
      <c r="K45" s="59" t="s">
        <v>375</v>
      </c>
      <c r="L45" s="61" t="s">
        <v>115</v>
      </c>
      <c r="M45" s="61">
        <f>VLOOKUP(H45,zdroj!C:F,4,0)</f>
        <v>0</v>
      </c>
      <c r="N45" s="61" t="str">
        <f t="shared" si="0"/>
        <v>katC</v>
      </c>
      <c r="P45" s="72" t="str">
        <f t="shared" si="1"/>
        <v/>
      </c>
      <c r="Q45" s="61" t="s">
        <v>31</v>
      </c>
    </row>
    <row r="46" spans="1:17" x14ac:dyDescent="0.25">
      <c r="A46" s="59" t="s">
        <v>166</v>
      </c>
      <c r="B46" s="59" t="s">
        <v>71</v>
      </c>
      <c r="C46" s="57" t="str">
        <f>IF(zdroj!AB42&gt;0,"A","N")</f>
        <v>N</v>
      </c>
      <c r="D46" s="66">
        <f>IF(B46="kategorieC","",VLOOKUP(A46,zdroj!B:N,13,0))</f>
        <v>0</v>
      </c>
      <c r="E46" s="73"/>
      <c r="F46" s="66" t="str">
        <f>IF(E46="A",VLOOKUP(A46,zdroj!B:O,14,0),"")</f>
        <v/>
      </c>
      <c r="H46" s="59">
        <v>132926</v>
      </c>
      <c r="I46" s="59" t="s">
        <v>72</v>
      </c>
      <c r="J46" s="59">
        <v>15796388</v>
      </c>
      <c r="K46" s="59" t="s">
        <v>376</v>
      </c>
      <c r="L46" s="61" t="s">
        <v>81</v>
      </c>
      <c r="M46" s="61">
        <f>VLOOKUP(H46,zdroj!C:F,4,0)</f>
        <v>0</v>
      </c>
      <c r="N46" s="61" t="str">
        <f t="shared" si="0"/>
        <v>-</v>
      </c>
      <c r="P46" s="72" t="str">
        <f t="shared" si="1"/>
        <v/>
      </c>
      <c r="Q46" s="61" t="s">
        <v>86</v>
      </c>
    </row>
    <row r="47" spans="1:17" x14ac:dyDescent="0.25">
      <c r="A47" s="59" t="s">
        <v>167</v>
      </c>
      <c r="B47" s="59" t="s">
        <v>72</v>
      </c>
      <c r="C47" s="57" t="str">
        <f>IF(zdroj!AB43&gt;0,"A","N")</f>
        <v>N</v>
      </c>
      <c r="D47" s="66" t="str">
        <f>IF(B47="kategorieC","",VLOOKUP(A47,zdroj!B:N,13,0))</f>
        <v/>
      </c>
      <c r="E47" s="73"/>
      <c r="F47" s="66" t="str">
        <f>IF(E47="A",VLOOKUP(A47,zdroj!B:O,14,0),"")</f>
        <v/>
      </c>
      <c r="H47" s="59">
        <v>132926</v>
      </c>
      <c r="I47" s="59" t="s">
        <v>72</v>
      </c>
      <c r="J47" s="59">
        <v>15796396</v>
      </c>
      <c r="K47" s="59" t="s">
        <v>377</v>
      </c>
      <c r="L47" s="61" t="s">
        <v>81</v>
      </c>
      <c r="M47" s="61">
        <f>VLOOKUP(H47,zdroj!C:F,4,0)</f>
        <v>0</v>
      </c>
      <c r="N47" s="61" t="str">
        <f t="shared" si="0"/>
        <v>-</v>
      </c>
      <c r="P47" s="72" t="str">
        <f t="shared" si="1"/>
        <v/>
      </c>
      <c r="Q47" s="61" t="s">
        <v>86</v>
      </c>
    </row>
    <row r="48" spans="1:17" x14ac:dyDescent="0.25">
      <c r="A48" s="59" t="s">
        <v>168</v>
      </c>
      <c r="B48" s="59" t="s">
        <v>71</v>
      </c>
      <c r="C48" s="57" t="str">
        <f>IF(zdroj!AB44&gt;0,"A","N")</f>
        <v>N</v>
      </c>
      <c r="D48" s="66">
        <f>IF(B48="kategorieC","",VLOOKUP(A48,zdroj!B:N,13,0))</f>
        <v>6.25</v>
      </c>
      <c r="E48" s="73"/>
      <c r="F48" s="66" t="str">
        <f>IF(E48="A",VLOOKUP(A48,zdroj!B:O,14,0),"")</f>
        <v/>
      </c>
      <c r="H48" s="59">
        <v>132926</v>
      </c>
      <c r="I48" s="59" t="s">
        <v>72</v>
      </c>
      <c r="J48" s="59">
        <v>15796400</v>
      </c>
      <c r="K48" s="59" t="s">
        <v>378</v>
      </c>
      <c r="L48" s="61" t="s">
        <v>115</v>
      </c>
      <c r="M48" s="61">
        <f>VLOOKUP(H48,zdroj!C:F,4,0)</f>
        <v>0</v>
      </c>
      <c r="N48" s="61" t="str">
        <f t="shared" si="0"/>
        <v>katC</v>
      </c>
      <c r="P48" s="72" t="str">
        <f t="shared" si="1"/>
        <v/>
      </c>
      <c r="Q48" s="61" t="s">
        <v>31</v>
      </c>
    </row>
    <row r="49" spans="1:17" x14ac:dyDescent="0.25">
      <c r="A49" s="59" t="s">
        <v>169</v>
      </c>
      <c r="B49" s="59" t="s">
        <v>71</v>
      </c>
      <c r="C49" s="57" t="str">
        <f>IF(zdroj!AB45&gt;0,"A","N")</f>
        <v>N</v>
      </c>
      <c r="D49" s="66">
        <f>IF(B49="kategorieC","",VLOOKUP(A49,zdroj!B:N,13,0))</f>
        <v>10.71</v>
      </c>
      <c r="E49" s="73"/>
      <c r="F49" s="66" t="str">
        <f>IF(E49="A",VLOOKUP(A49,zdroj!B:O,14,0),"")</f>
        <v/>
      </c>
      <c r="H49" s="59">
        <v>132926</v>
      </c>
      <c r="I49" s="59" t="s">
        <v>72</v>
      </c>
      <c r="J49" s="59">
        <v>15796418</v>
      </c>
      <c r="K49" s="59" t="s">
        <v>379</v>
      </c>
      <c r="L49" s="61" t="s">
        <v>81</v>
      </c>
      <c r="M49" s="61">
        <f>VLOOKUP(H49,zdroj!C:F,4,0)</f>
        <v>0</v>
      </c>
      <c r="N49" s="61" t="str">
        <f t="shared" si="0"/>
        <v>-</v>
      </c>
      <c r="P49" s="72" t="str">
        <f t="shared" si="1"/>
        <v/>
      </c>
      <c r="Q49" s="61" t="s">
        <v>86</v>
      </c>
    </row>
    <row r="50" spans="1:17" x14ac:dyDescent="0.25">
      <c r="A50" s="59" t="s">
        <v>170</v>
      </c>
      <c r="B50" s="59" t="s">
        <v>72</v>
      </c>
      <c r="C50" s="57" t="str">
        <f>IF(zdroj!AB46&gt;0,"A","N")</f>
        <v>N</v>
      </c>
      <c r="D50" s="66" t="str">
        <f>IF(B50="kategorieC","",VLOOKUP(A50,zdroj!B:N,13,0))</f>
        <v/>
      </c>
      <c r="E50" s="73"/>
      <c r="F50" s="66" t="str">
        <f>IF(E50="A",VLOOKUP(A50,zdroj!B:O,14,0),"")</f>
        <v/>
      </c>
      <c r="H50" s="59">
        <v>132926</v>
      </c>
      <c r="I50" s="59" t="s">
        <v>72</v>
      </c>
      <c r="J50" s="59">
        <v>15796426</v>
      </c>
      <c r="K50" s="59" t="s">
        <v>380</v>
      </c>
      <c r="L50" s="61" t="s">
        <v>81</v>
      </c>
      <c r="M50" s="61">
        <f>VLOOKUP(H50,zdroj!C:F,4,0)</f>
        <v>0</v>
      </c>
      <c r="N50" s="61" t="str">
        <f t="shared" si="0"/>
        <v>-</v>
      </c>
      <c r="P50" s="72" t="str">
        <f t="shared" si="1"/>
        <v/>
      </c>
      <c r="Q50" s="61" t="s">
        <v>86</v>
      </c>
    </row>
    <row r="51" spans="1:17" x14ac:dyDescent="0.25">
      <c r="A51" s="59" t="s">
        <v>171</v>
      </c>
      <c r="B51" s="59" t="s">
        <v>72</v>
      </c>
      <c r="C51" s="57" t="str">
        <f>IF(zdroj!AB47&gt;0,"A","N")</f>
        <v>N</v>
      </c>
      <c r="D51" s="66" t="str">
        <f>IF(B51="kategorieC","",VLOOKUP(A51,zdroj!B:N,13,0))</f>
        <v/>
      </c>
      <c r="E51" s="73"/>
      <c r="F51" s="66" t="str">
        <f>IF(E51="A",VLOOKUP(A51,zdroj!B:O,14,0),"")</f>
        <v/>
      </c>
      <c r="H51" s="59">
        <v>132926</v>
      </c>
      <c r="I51" s="59" t="s">
        <v>72</v>
      </c>
      <c r="J51" s="59">
        <v>15796434</v>
      </c>
      <c r="K51" s="59" t="s">
        <v>381</v>
      </c>
      <c r="L51" s="61" t="s">
        <v>81</v>
      </c>
      <c r="M51" s="61">
        <f>VLOOKUP(H51,zdroj!C:F,4,0)</f>
        <v>0</v>
      </c>
      <c r="N51" s="61" t="str">
        <f t="shared" si="0"/>
        <v>-</v>
      </c>
      <c r="P51" s="72" t="str">
        <f t="shared" si="1"/>
        <v/>
      </c>
      <c r="Q51" s="61" t="s">
        <v>86</v>
      </c>
    </row>
    <row r="52" spans="1:17" x14ac:dyDescent="0.25">
      <c r="A52" s="59" t="s">
        <v>172</v>
      </c>
      <c r="B52" s="59" t="s">
        <v>71</v>
      </c>
      <c r="C52" s="57" t="str">
        <f>IF(zdroj!AB48&gt;0,"A","N")</f>
        <v>N</v>
      </c>
      <c r="D52" s="66">
        <f>IF(B52="kategorieC","",VLOOKUP(A52,zdroj!B:N,13,0))</f>
        <v>4.3499999999999996</v>
      </c>
      <c r="E52" s="73"/>
      <c r="F52" s="66" t="str">
        <f>IF(E52="A",VLOOKUP(A52,zdroj!B:O,14,0),"")</f>
        <v/>
      </c>
      <c r="H52" s="59">
        <v>132926</v>
      </c>
      <c r="I52" s="59" t="s">
        <v>72</v>
      </c>
      <c r="J52" s="59">
        <v>15796442</v>
      </c>
      <c r="K52" s="59" t="s">
        <v>382</v>
      </c>
      <c r="L52" s="61" t="s">
        <v>81</v>
      </c>
      <c r="M52" s="61">
        <f>VLOOKUP(H52,zdroj!C:F,4,0)</f>
        <v>0</v>
      </c>
      <c r="N52" s="61" t="str">
        <f t="shared" si="0"/>
        <v>-</v>
      </c>
      <c r="P52" s="72" t="str">
        <f t="shared" si="1"/>
        <v/>
      </c>
      <c r="Q52" s="61" t="s">
        <v>86</v>
      </c>
    </row>
    <row r="53" spans="1:17" x14ac:dyDescent="0.25">
      <c r="A53" s="59" t="s">
        <v>173</v>
      </c>
      <c r="B53" s="59" t="s">
        <v>69</v>
      </c>
      <c r="C53" s="57" t="str">
        <f>IF(zdroj!AB49&gt;0,"A","N")</f>
        <v>N</v>
      </c>
      <c r="D53" s="66">
        <f>IF(B53="kategorieC","",VLOOKUP(A53,zdroj!B:N,13,0))</f>
        <v>14.47</v>
      </c>
      <c r="E53" s="73"/>
      <c r="F53" s="66" t="str">
        <f>IF(E53="A",VLOOKUP(A53,zdroj!B:O,14,0),"")</f>
        <v/>
      </c>
      <c r="H53" s="59">
        <v>132926</v>
      </c>
      <c r="I53" s="59" t="s">
        <v>72</v>
      </c>
      <c r="J53" s="59">
        <v>15796451</v>
      </c>
      <c r="K53" s="59" t="s">
        <v>383</v>
      </c>
      <c r="L53" s="61" t="s">
        <v>81</v>
      </c>
      <c r="M53" s="61">
        <f>VLOOKUP(H53,zdroj!C:F,4,0)</f>
        <v>0</v>
      </c>
      <c r="N53" s="61" t="str">
        <f t="shared" si="0"/>
        <v>-</v>
      </c>
      <c r="P53" s="72" t="str">
        <f t="shared" si="1"/>
        <v/>
      </c>
      <c r="Q53" s="61" t="s">
        <v>86</v>
      </c>
    </row>
    <row r="54" spans="1:17" x14ac:dyDescent="0.25">
      <c r="A54" s="59" t="s">
        <v>174</v>
      </c>
      <c r="B54" s="59" t="s">
        <v>67</v>
      </c>
      <c r="C54" s="57" t="str">
        <f>IF(zdroj!AB50&gt;0,"A","N")</f>
        <v>N</v>
      </c>
      <c r="D54" s="66">
        <f>IF(B54="kategorieC","",VLOOKUP(A54,zdroj!B:N,13,0))</f>
        <v>0</v>
      </c>
      <c r="E54" s="73"/>
      <c r="F54" s="66" t="str">
        <f>IF(E54="A",VLOOKUP(A54,zdroj!B:O,14,0),"")</f>
        <v/>
      </c>
      <c r="H54" s="59">
        <v>132926</v>
      </c>
      <c r="I54" s="59" t="s">
        <v>72</v>
      </c>
      <c r="J54" s="59">
        <v>15796469</v>
      </c>
      <c r="K54" s="59" t="s">
        <v>384</v>
      </c>
      <c r="L54" s="61" t="s">
        <v>81</v>
      </c>
      <c r="M54" s="61">
        <f>VLOOKUP(H54,zdroj!C:F,4,0)</f>
        <v>0</v>
      </c>
      <c r="N54" s="61" t="str">
        <f t="shared" si="0"/>
        <v>-</v>
      </c>
      <c r="P54" s="72" t="str">
        <f t="shared" si="1"/>
        <v/>
      </c>
      <c r="Q54" s="61" t="s">
        <v>86</v>
      </c>
    </row>
    <row r="55" spans="1:17" x14ac:dyDescent="0.25">
      <c r="A55" s="59" t="s">
        <v>175</v>
      </c>
      <c r="B55" s="59" t="s">
        <v>69</v>
      </c>
      <c r="C55" s="57" t="str">
        <f>IF(zdroj!AB51&gt;0,"A","N")</f>
        <v>N</v>
      </c>
      <c r="D55" s="66">
        <f>IF(B55="kategorieC","",VLOOKUP(A55,zdroj!B:N,13,0))</f>
        <v>4.55</v>
      </c>
      <c r="E55" s="73"/>
      <c r="F55" s="66" t="str">
        <f>IF(E55="A",VLOOKUP(A55,zdroj!B:O,14,0),"")</f>
        <v/>
      </c>
      <c r="H55" s="59">
        <v>132926</v>
      </c>
      <c r="I55" s="59" t="s">
        <v>72</v>
      </c>
      <c r="J55" s="59">
        <v>15796477</v>
      </c>
      <c r="K55" s="59" t="s">
        <v>385</v>
      </c>
      <c r="L55" s="61" t="s">
        <v>81</v>
      </c>
      <c r="M55" s="61">
        <f>VLOOKUP(H55,zdroj!C:F,4,0)</f>
        <v>0</v>
      </c>
      <c r="N55" s="61" t="str">
        <f t="shared" si="0"/>
        <v>-</v>
      </c>
      <c r="P55" s="72" t="str">
        <f t="shared" si="1"/>
        <v/>
      </c>
      <c r="Q55" s="61" t="s">
        <v>86</v>
      </c>
    </row>
    <row r="56" spans="1:17" x14ac:dyDescent="0.25">
      <c r="A56" s="59" t="s">
        <v>176</v>
      </c>
      <c r="B56" s="59" t="s">
        <v>72</v>
      </c>
      <c r="C56" s="57" t="str">
        <f>IF(zdroj!AB52&gt;0,"A","N")</f>
        <v>N</v>
      </c>
      <c r="D56" s="66" t="str">
        <f>IF(B56="kategorieC","",VLOOKUP(A56,zdroj!B:N,13,0))</f>
        <v/>
      </c>
      <c r="E56" s="73"/>
      <c r="F56" s="66" t="str">
        <f>IF(E56="A",VLOOKUP(A56,zdroj!B:O,14,0),"")</f>
        <v/>
      </c>
      <c r="H56" s="59">
        <v>132926</v>
      </c>
      <c r="I56" s="59" t="s">
        <v>72</v>
      </c>
      <c r="J56" s="59">
        <v>15796485</v>
      </c>
      <c r="K56" s="59" t="s">
        <v>386</v>
      </c>
      <c r="L56" s="61" t="s">
        <v>81</v>
      </c>
      <c r="M56" s="61">
        <f>VLOOKUP(H56,zdroj!C:F,4,0)</f>
        <v>0</v>
      </c>
      <c r="N56" s="61" t="str">
        <f t="shared" si="0"/>
        <v>-</v>
      </c>
      <c r="P56" s="72" t="str">
        <f t="shared" si="1"/>
        <v/>
      </c>
      <c r="Q56" s="61" t="s">
        <v>86</v>
      </c>
    </row>
    <row r="57" spans="1:17" x14ac:dyDescent="0.25">
      <c r="A57" s="59" t="s">
        <v>177</v>
      </c>
      <c r="B57" s="59" t="s">
        <v>71</v>
      </c>
      <c r="C57" s="57" t="str">
        <f>IF(zdroj!AB53&gt;0,"A","N")</f>
        <v>N</v>
      </c>
      <c r="D57" s="66">
        <f>IF(B57="kategorieC","",VLOOKUP(A57,zdroj!B:N,13,0))</f>
        <v>0</v>
      </c>
      <c r="E57" s="73"/>
      <c r="F57" s="66" t="str">
        <f>IF(E57="A",VLOOKUP(A57,zdroj!B:O,14,0),"")</f>
        <v/>
      </c>
      <c r="H57" s="59">
        <v>132926</v>
      </c>
      <c r="I57" s="59" t="s">
        <v>72</v>
      </c>
      <c r="J57" s="59">
        <v>15796493</v>
      </c>
      <c r="K57" s="59" t="s">
        <v>387</v>
      </c>
      <c r="L57" s="61" t="s">
        <v>81</v>
      </c>
      <c r="M57" s="61">
        <f>VLOOKUP(H57,zdroj!C:F,4,0)</f>
        <v>0</v>
      </c>
      <c r="N57" s="61" t="str">
        <f t="shared" si="0"/>
        <v>-</v>
      </c>
      <c r="P57" s="72" t="str">
        <f t="shared" si="1"/>
        <v/>
      </c>
      <c r="Q57" s="61" t="s">
        <v>86</v>
      </c>
    </row>
    <row r="58" spans="1:17" x14ac:dyDescent="0.25">
      <c r="A58" s="59" t="s">
        <v>178</v>
      </c>
      <c r="B58" s="59" t="s">
        <v>67</v>
      </c>
      <c r="C58" s="57" t="str">
        <f>IF(zdroj!AB54&gt;0,"A","N")</f>
        <v>N</v>
      </c>
      <c r="D58" s="66">
        <f>IF(B58="kategorieC","",VLOOKUP(A58,zdroj!B:N,13,0))</f>
        <v>0</v>
      </c>
      <c r="E58" s="73"/>
      <c r="F58" s="66" t="str">
        <f>IF(E58="A",VLOOKUP(A58,zdroj!B:O,14,0),"")</f>
        <v/>
      </c>
      <c r="H58" s="59">
        <v>132926</v>
      </c>
      <c r="I58" s="59" t="s">
        <v>72</v>
      </c>
      <c r="J58" s="59">
        <v>15796507</v>
      </c>
      <c r="K58" s="59" t="s">
        <v>388</v>
      </c>
      <c r="L58" s="61" t="s">
        <v>81</v>
      </c>
      <c r="M58" s="61">
        <f>VLOOKUP(H58,zdroj!C:F,4,0)</f>
        <v>0</v>
      </c>
      <c r="N58" s="61" t="str">
        <f t="shared" si="0"/>
        <v>-</v>
      </c>
      <c r="P58" s="72" t="str">
        <f t="shared" si="1"/>
        <v/>
      </c>
      <c r="Q58" s="61" t="s">
        <v>86</v>
      </c>
    </row>
    <row r="59" spans="1:17" x14ac:dyDescent="0.25">
      <c r="A59" s="59" t="s">
        <v>179</v>
      </c>
      <c r="B59" s="59" t="s">
        <v>72</v>
      </c>
      <c r="C59" s="57" t="str">
        <f>IF(zdroj!AB55&gt;0,"A","N")</f>
        <v>N</v>
      </c>
      <c r="D59" s="66" t="str">
        <f>IF(B59="kategorieC","",VLOOKUP(A59,zdroj!B:N,13,0))</f>
        <v/>
      </c>
      <c r="E59" s="73"/>
      <c r="F59" s="66" t="str">
        <f>IF(E59="A",VLOOKUP(A59,zdroj!B:O,14,0),"")</f>
        <v/>
      </c>
      <c r="H59" s="59">
        <v>132926</v>
      </c>
      <c r="I59" s="59" t="s">
        <v>72</v>
      </c>
      <c r="J59" s="59">
        <v>15796515</v>
      </c>
      <c r="K59" s="59" t="s">
        <v>389</v>
      </c>
      <c r="L59" s="61" t="s">
        <v>81</v>
      </c>
      <c r="M59" s="61">
        <f>VLOOKUP(H59,zdroj!C:F,4,0)</f>
        <v>0</v>
      </c>
      <c r="N59" s="61" t="str">
        <f t="shared" si="0"/>
        <v>-</v>
      </c>
      <c r="P59" s="72" t="str">
        <f t="shared" si="1"/>
        <v/>
      </c>
      <c r="Q59" s="61" t="s">
        <v>86</v>
      </c>
    </row>
    <row r="60" spans="1:17" x14ac:dyDescent="0.25">
      <c r="A60" s="59" t="s">
        <v>180</v>
      </c>
      <c r="B60" s="59" t="s">
        <v>71</v>
      </c>
      <c r="C60" s="57" t="str">
        <f>IF(zdroj!AB56&gt;0,"A","N")</f>
        <v>N</v>
      </c>
      <c r="D60" s="66">
        <f>IF(B60="kategorieC","",VLOOKUP(A60,zdroj!B:N,13,0))</f>
        <v>0</v>
      </c>
      <c r="E60" s="73"/>
      <c r="F60" s="66" t="str">
        <f>IF(E60="A",VLOOKUP(A60,zdroj!B:O,14,0),"")</f>
        <v/>
      </c>
      <c r="H60" s="59">
        <v>132926</v>
      </c>
      <c r="I60" s="59" t="s">
        <v>72</v>
      </c>
      <c r="J60" s="59">
        <v>15796523</v>
      </c>
      <c r="K60" s="59" t="s">
        <v>390</v>
      </c>
      <c r="L60" s="61" t="s">
        <v>81</v>
      </c>
      <c r="M60" s="61">
        <f>VLOOKUP(H60,zdroj!C:F,4,0)</f>
        <v>0</v>
      </c>
      <c r="N60" s="61" t="str">
        <f t="shared" si="0"/>
        <v>-</v>
      </c>
      <c r="P60" s="72" t="str">
        <f t="shared" si="1"/>
        <v/>
      </c>
      <c r="Q60" s="61" t="s">
        <v>86</v>
      </c>
    </row>
    <row r="61" spans="1:17" x14ac:dyDescent="0.25">
      <c r="A61" s="59" t="s">
        <v>181</v>
      </c>
      <c r="B61" s="59" t="s">
        <v>71</v>
      </c>
      <c r="C61" s="57" t="str">
        <f>IF(zdroj!AB57&gt;0,"A","N")</f>
        <v>N</v>
      </c>
      <c r="D61" s="66">
        <f>IF(B61="kategorieC","",VLOOKUP(A61,zdroj!B:N,13,0))</f>
        <v>0</v>
      </c>
      <c r="E61" s="73"/>
      <c r="F61" s="66" t="str">
        <f>IF(E61="A",VLOOKUP(A61,zdroj!B:O,14,0),"")</f>
        <v/>
      </c>
      <c r="H61" s="59">
        <v>132926</v>
      </c>
      <c r="I61" s="59" t="s">
        <v>72</v>
      </c>
      <c r="J61" s="59">
        <v>15796531</v>
      </c>
      <c r="K61" s="59" t="s">
        <v>391</v>
      </c>
      <c r="L61" s="61" t="s">
        <v>81</v>
      </c>
      <c r="M61" s="61">
        <f>VLOOKUP(H61,zdroj!C:F,4,0)</f>
        <v>0</v>
      </c>
      <c r="N61" s="61" t="str">
        <f t="shared" si="0"/>
        <v>-</v>
      </c>
      <c r="P61" s="72" t="str">
        <f t="shared" si="1"/>
        <v/>
      </c>
      <c r="Q61" s="61" t="s">
        <v>86</v>
      </c>
    </row>
    <row r="62" spans="1:17" x14ac:dyDescent="0.25">
      <c r="A62" s="59" t="s">
        <v>182</v>
      </c>
      <c r="B62" s="59" t="s">
        <v>72</v>
      </c>
      <c r="C62" s="57" t="str">
        <f>IF(zdroj!AB58&gt;0,"A","N")</f>
        <v>N</v>
      </c>
      <c r="D62" s="66" t="str">
        <f>IF(B62="kategorieC","",VLOOKUP(A62,zdroj!B:N,13,0))</f>
        <v/>
      </c>
      <c r="E62" s="73"/>
      <c r="F62" s="66" t="str">
        <f>IF(E62="A",VLOOKUP(A62,zdroj!B:O,14,0),"")</f>
        <v/>
      </c>
      <c r="H62" s="59">
        <v>132926</v>
      </c>
      <c r="I62" s="59" t="s">
        <v>72</v>
      </c>
      <c r="J62" s="59">
        <v>15796540</v>
      </c>
      <c r="K62" s="59" t="s">
        <v>392</v>
      </c>
      <c r="L62" s="61" t="s">
        <v>81</v>
      </c>
      <c r="M62" s="61">
        <f>VLOOKUP(H62,zdroj!C:F,4,0)</f>
        <v>0</v>
      </c>
      <c r="N62" s="61" t="str">
        <f t="shared" si="0"/>
        <v>-</v>
      </c>
      <c r="P62" s="72" t="str">
        <f t="shared" si="1"/>
        <v/>
      </c>
      <c r="Q62" s="61" t="s">
        <v>86</v>
      </c>
    </row>
    <row r="63" spans="1:17" x14ac:dyDescent="0.25">
      <c r="A63" s="59" t="s">
        <v>183</v>
      </c>
      <c r="B63" s="59" t="s">
        <v>72</v>
      </c>
      <c r="C63" s="57" t="str">
        <f>IF(zdroj!AB59&gt;0,"A","N")</f>
        <v>N</v>
      </c>
      <c r="D63" s="66" t="str">
        <f>IF(B63="kategorieC","",VLOOKUP(A63,zdroj!B:N,13,0))</f>
        <v/>
      </c>
      <c r="E63" s="73"/>
      <c r="F63" s="66" t="str">
        <f>IF(E63="A",VLOOKUP(A63,zdroj!B:O,14,0),"")</f>
        <v/>
      </c>
      <c r="H63" s="59">
        <v>132926</v>
      </c>
      <c r="I63" s="59" t="s">
        <v>72</v>
      </c>
      <c r="J63" s="59">
        <v>15796558</v>
      </c>
      <c r="K63" s="59" t="s">
        <v>393</v>
      </c>
      <c r="L63" s="61" t="s">
        <v>81</v>
      </c>
      <c r="M63" s="61">
        <f>VLOOKUP(H63,zdroj!C:F,4,0)</f>
        <v>0</v>
      </c>
      <c r="N63" s="61" t="str">
        <f t="shared" si="0"/>
        <v>-</v>
      </c>
      <c r="P63" s="72" t="str">
        <f t="shared" si="1"/>
        <v/>
      </c>
      <c r="Q63" s="61" t="s">
        <v>86</v>
      </c>
    </row>
    <row r="64" spans="1:17" x14ac:dyDescent="0.25">
      <c r="A64" s="59" t="s">
        <v>184</v>
      </c>
      <c r="B64" s="59" t="s">
        <v>72</v>
      </c>
      <c r="C64" s="57" t="str">
        <f>IF(zdroj!AB60&gt;0,"A","N")</f>
        <v>N</v>
      </c>
      <c r="D64" s="66" t="str">
        <f>IF(B64="kategorieC","",VLOOKUP(A64,zdroj!B:N,13,0))</f>
        <v/>
      </c>
      <c r="E64" s="73"/>
      <c r="F64" s="66" t="str">
        <f>IF(E64="A",VLOOKUP(A64,zdroj!B:O,14,0),"")</f>
        <v/>
      </c>
      <c r="H64" s="59">
        <v>132926</v>
      </c>
      <c r="I64" s="59" t="s">
        <v>72</v>
      </c>
      <c r="J64" s="59">
        <v>15796566</v>
      </c>
      <c r="K64" s="59" t="s">
        <v>394</v>
      </c>
      <c r="L64" s="61" t="s">
        <v>81</v>
      </c>
      <c r="M64" s="61">
        <f>VLOOKUP(H64,zdroj!C:F,4,0)</f>
        <v>0</v>
      </c>
      <c r="N64" s="61" t="str">
        <f t="shared" si="0"/>
        <v>-</v>
      </c>
      <c r="P64" s="72" t="str">
        <f t="shared" si="1"/>
        <v/>
      </c>
      <c r="Q64" s="61" t="s">
        <v>86</v>
      </c>
    </row>
    <row r="65" spans="1:17" x14ac:dyDescent="0.25">
      <c r="A65" s="59" t="s">
        <v>185</v>
      </c>
      <c r="B65" s="59" t="s">
        <v>71</v>
      </c>
      <c r="C65" s="57" t="str">
        <f>IF(zdroj!AB61&gt;0,"A","N")</f>
        <v>N</v>
      </c>
      <c r="D65" s="66">
        <f>IF(B65="kategorieC","",VLOOKUP(A65,zdroj!B:N,13,0))</f>
        <v>0</v>
      </c>
      <c r="E65" s="73"/>
      <c r="F65" s="66" t="str">
        <f>IF(E65="A",VLOOKUP(A65,zdroj!B:O,14,0),"")</f>
        <v/>
      </c>
      <c r="H65" s="59">
        <v>132926</v>
      </c>
      <c r="I65" s="59" t="s">
        <v>72</v>
      </c>
      <c r="J65" s="59">
        <v>15796574</v>
      </c>
      <c r="K65" s="59" t="s">
        <v>395</v>
      </c>
      <c r="L65" s="61" t="s">
        <v>81</v>
      </c>
      <c r="M65" s="61">
        <f>VLOOKUP(H65,zdroj!C:F,4,0)</f>
        <v>0</v>
      </c>
      <c r="N65" s="61" t="str">
        <f t="shared" si="0"/>
        <v>-</v>
      </c>
      <c r="P65" s="72" t="str">
        <f t="shared" si="1"/>
        <v/>
      </c>
      <c r="Q65" s="61" t="s">
        <v>86</v>
      </c>
    </row>
    <row r="66" spans="1:17" x14ac:dyDescent="0.25">
      <c r="A66" s="59" t="s">
        <v>186</v>
      </c>
      <c r="B66" s="59" t="s">
        <v>72</v>
      </c>
      <c r="C66" s="57" t="str">
        <f>IF(zdroj!AB62&gt;0,"A","N")</f>
        <v>N</v>
      </c>
      <c r="D66" s="66" t="str">
        <f>IF(B66="kategorieC","",VLOOKUP(A66,zdroj!B:N,13,0))</f>
        <v/>
      </c>
      <c r="E66" s="73"/>
      <c r="F66" s="66" t="str">
        <f>IF(E66="A",VLOOKUP(A66,zdroj!B:O,14,0),"")</f>
        <v/>
      </c>
      <c r="H66" s="59">
        <v>132926</v>
      </c>
      <c r="I66" s="59" t="s">
        <v>72</v>
      </c>
      <c r="J66" s="59">
        <v>15796582</v>
      </c>
      <c r="K66" s="59" t="s">
        <v>396</v>
      </c>
      <c r="L66" s="61" t="s">
        <v>81</v>
      </c>
      <c r="M66" s="61">
        <f>VLOOKUP(H66,zdroj!C:F,4,0)</f>
        <v>0</v>
      </c>
      <c r="N66" s="61" t="str">
        <f t="shared" si="0"/>
        <v>-</v>
      </c>
      <c r="P66" s="72" t="str">
        <f t="shared" si="1"/>
        <v/>
      </c>
      <c r="Q66" s="61" t="s">
        <v>86</v>
      </c>
    </row>
    <row r="67" spans="1:17" x14ac:dyDescent="0.25">
      <c r="A67" s="59" t="s">
        <v>187</v>
      </c>
      <c r="B67" s="59" t="s">
        <v>72</v>
      </c>
      <c r="C67" s="57" t="str">
        <f>IF(zdroj!AB63&gt;0,"A","N")</f>
        <v>N</v>
      </c>
      <c r="D67" s="66" t="str">
        <f>IF(B67="kategorieC","",VLOOKUP(A67,zdroj!B:N,13,0))</f>
        <v/>
      </c>
      <c r="E67" s="73"/>
      <c r="F67" s="66" t="str">
        <f>IF(E67="A",VLOOKUP(A67,zdroj!B:O,14,0),"")</f>
        <v/>
      </c>
      <c r="H67" s="59">
        <v>132926</v>
      </c>
      <c r="I67" s="59" t="s">
        <v>72</v>
      </c>
      <c r="J67" s="59">
        <v>15796591</v>
      </c>
      <c r="K67" s="59" t="s">
        <v>397</v>
      </c>
      <c r="L67" s="61" t="s">
        <v>81</v>
      </c>
      <c r="M67" s="61">
        <f>VLOOKUP(H67,zdroj!C:F,4,0)</f>
        <v>0</v>
      </c>
      <c r="N67" s="61" t="str">
        <f t="shared" si="0"/>
        <v>-</v>
      </c>
      <c r="P67" s="72" t="str">
        <f t="shared" si="1"/>
        <v/>
      </c>
      <c r="Q67" s="61" t="s">
        <v>86</v>
      </c>
    </row>
    <row r="68" spans="1:17" x14ac:dyDescent="0.25">
      <c r="A68" s="59" t="s">
        <v>188</v>
      </c>
      <c r="B68" s="59" t="s">
        <v>71</v>
      </c>
      <c r="C68" s="57" t="str">
        <f>IF(zdroj!AB64&gt;0,"A","N")</f>
        <v>N</v>
      </c>
      <c r="D68" s="66">
        <f>IF(B68="kategorieC","",VLOOKUP(A68,zdroj!B:N,13,0))</f>
        <v>0</v>
      </c>
      <c r="E68" s="73"/>
      <c r="F68" s="66" t="str">
        <f>IF(E68="A",VLOOKUP(A68,zdroj!B:O,14,0),"")</f>
        <v/>
      </c>
      <c r="H68" s="59">
        <v>132926</v>
      </c>
      <c r="I68" s="59" t="s">
        <v>72</v>
      </c>
      <c r="J68" s="59">
        <v>15796604</v>
      </c>
      <c r="K68" s="59" t="s">
        <v>398</v>
      </c>
      <c r="L68" s="61" t="s">
        <v>81</v>
      </c>
      <c r="M68" s="61">
        <f>VLOOKUP(H68,zdroj!C:F,4,0)</f>
        <v>0</v>
      </c>
      <c r="N68" s="61" t="str">
        <f t="shared" si="0"/>
        <v>-</v>
      </c>
      <c r="P68" s="72" t="str">
        <f t="shared" si="1"/>
        <v/>
      </c>
      <c r="Q68" s="61" t="s">
        <v>86</v>
      </c>
    </row>
    <row r="69" spans="1:17" x14ac:dyDescent="0.25">
      <c r="A69" s="59" t="s">
        <v>189</v>
      </c>
      <c r="B69" s="59" t="s">
        <v>69</v>
      </c>
      <c r="C69" s="57" t="str">
        <f>IF(zdroj!AB65&gt;0,"A","N")</f>
        <v>N</v>
      </c>
      <c r="D69" s="66">
        <f>IF(B69="kategorieC","",VLOOKUP(A69,zdroj!B:N,13,0))</f>
        <v>47.73</v>
      </c>
      <c r="E69" s="73"/>
      <c r="F69" s="66" t="str">
        <f>IF(E69="A",VLOOKUP(A69,zdroj!B:O,14,0),"")</f>
        <v/>
      </c>
      <c r="H69" s="59">
        <v>132926</v>
      </c>
      <c r="I69" s="59" t="s">
        <v>72</v>
      </c>
      <c r="J69" s="59">
        <v>15796612</v>
      </c>
      <c r="K69" s="59" t="s">
        <v>399</v>
      </c>
      <c r="L69" s="61" t="s">
        <v>81</v>
      </c>
      <c r="M69" s="61">
        <f>VLOOKUP(H69,zdroj!C:F,4,0)</f>
        <v>0</v>
      </c>
      <c r="N69" s="61" t="str">
        <f t="shared" si="0"/>
        <v>-</v>
      </c>
      <c r="P69" s="72" t="str">
        <f t="shared" si="1"/>
        <v/>
      </c>
      <c r="Q69" s="61" t="s">
        <v>86</v>
      </c>
    </row>
    <row r="70" spans="1:17" x14ac:dyDescent="0.25">
      <c r="A70" s="59" t="s">
        <v>190</v>
      </c>
      <c r="B70" s="59" t="s">
        <v>69</v>
      </c>
      <c r="C70" s="57" t="str">
        <f>IF(zdroj!AB66&gt;0,"A","N")</f>
        <v>N</v>
      </c>
      <c r="D70" s="66">
        <f>IF(B70="kategorieC","",VLOOKUP(A70,zdroj!B:N,13,0))</f>
        <v>9.3800000000000008</v>
      </c>
      <c r="E70" s="73"/>
      <c r="F70" s="66" t="str">
        <f>IF(E70="A",VLOOKUP(A70,zdroj!B:O,14,0),"")</f>
        <v/>
      </c>
      <c r="H70" s="59">
        <v>132926</v>
      </c>
      <c r="I70" s="59" t="s">
        <v>72</v>
      </c>
      <c r="J70" s="59">
        <v>15796621</v>
      </c>
      <c r="K70" s="59" t="s">
        <v>400</v>
      </c>
      <c r="L70" s="61" t="s">
        <v>81</v>
      </c>
      <c r="M70" s="61">
        <f>VLOOKUP(H70,zdroj!C:F,4,0)</f>
        <v>0</v>
      </c>
      <c r="N70" s="61" t="str">
        <f t="shared" si="0"/>
        <v>-</v>
      </c>
      <c r="P70" s="72" t="str">
        <f t="shared" si="1"/>
        <v/>
      </c>
      <c r="Q70" s="61" t="s">
        <v>86</v>
      </c>
    </row>
    <row r="71" spans="1:17" x14ac:dyDescent="0.25">
      <c r="A71" s="59" t="s">
        <v>191</v>
      </c>
      <c r="B71" s="59" t="s">
        <v>71</v>
      </c>
      <c r="C71" s="57" t="str">
        <f>IF(zdroj!AB67&gt;0,"A","N")</f>
        <v>N</v>
      </c>
      <c r="D71" s="66">
        <f>IF(B71="kategorieC","",VLOOKUP(A71,zdroj!B:N,13,0))</f>
        <v>0</v>
      </c>
      <c r="E71" s="73"/>
      <c r="F71" s="66" t="str">
        <f>IF(E71="A",VLOOKUP(A71,zdroj!B:O,14,0),"")</f>
        <v/>
      </c>
      <c r="H71" s="59">
        <v>132926</v>
      </c>
      <c r="I71" s="59" t="s">
        <v>72</v>
      </c>
      <c r="J71" s="59">
        <v>15796639</v>
      </c>
      <c r="K71" s="59" t="s">
        <v>401</v>
      </c>
      <c r="L71" s="61" t="s">
        <v>81</v>
      </c>
      <c r="M71" s="61">
        <f>VLOOKUP(H71,zdroj!C:F,4,0)</f>
        <v>0</v>
      </c>
      <c r="N71" s="61" t="str">
        <f t="shared" ref="N71:N134" si="2">IF(M71="A",IF(L71="katA","katB",L71),L71)</f>
        <v>-</v>
      </c>
      <c r="P71" s="72" t="str">
        <f t="shared" ref="P71:P134" si="3">IF(O71="A",1,"")</f>
        <v/>
      </c>
      <c r="Q71" s="61" t="s">
        <v>86</v>
      </c>
    </row>
    <row r="72" spans="1:17" x14ac:dyDescent="0.25">
      <c r="A72" s="59" t="s">
        <v>192</v>
      </c>
      <c r="B72" s="59" t="s">
        <v>71</v>
      </c>
      <c r="C72" s="57" t="str">
        <f>IF(zdroj!AB68&gt;0,"A","N")</f>
        <v>N</v>
      </c>
      <c r="D72" s="66">
        <f>IF(B72="kategorieC","",VLOOKUP(A72,zdroj!B:N,13,0))</f>
        <v>0</v>
      </c>
      <c r="E72" s="73"/>
      <c r="F72" s="66" t="str">
        <f>IF(E72="A",VLOOKUP(A72,zdroj!B:O,14,0),"")</f>
        <v/>
      </c>
      <c r="H72" s="59">
        <v>132926</v>
      </c>
      <c r="I72" s="59" t="s">
        <v>72</v>
      </c>
      <c r="J72" s="59">
        <v>15796647</v>
      </c>
      <c r="K72" s="59" t="s">
        <v>402</v>
      </c>
      <c r="L72" s="61" t="s">
        <v>81</v>
      </c>
      <c r="M72" s="61">
        <f>VLOOKUP(H72,zdroj!C:F,4,0)</f>
        <v>0</v>
      </c>
      <c r="N72" s="61" t="str">
        <f t="shared" si="2"/>
        <v>-</v>
      </c>
      <c r="P72" s="72" t="str">
        <f t="shared" si="3"/>
        <v/>
      </c>
      <c r="Q72" s="61" t="s">
        <v>86</v>
      </c>
    </row>
    <row r="73" spans="1:17" x14ac:dyDescent="0.25">
      <c r="A73" s="59" t="s">
        <v>193</v>
      </c>
      <c r="B73" s="59" t="s">
        <v>71</v>
      </c>
      <c r="C73" s="57" t="str">
        <f>IF(zdroj!AB69&gt;0,"A","N")</f>
        <v>N</v>
      </c>
      <c r="D73" s="66">
        <f>IF(B73="kategorieC","",VLOOKUP(A73,zdroj!B:N,13,0))</f>
        <v>15.38</v>
      </c>
      <c r="E73" s="73"/>
      <c r="F73" s="66" t="str">
        <f>IF(E73="A",VLOOKUP(A73,zdroj!B:O,14,0),"")</f>
        <v/>
      </c>
      <c r="H73" s="59">
        <v>132926</v>
      </c>
      <c r="I73" s="59" t="s">
        <v>72</v>
      </c>
      <c r="J73" s="59">
        <v>15796655</v>
      </c>
      <c r="K73" s="59" t="s">
        <v>403</v>
      </c>
      <c r="L73" s="61" t="s">
        <v>81</v>
      </c>
      <c r="M73" s="61">
        <f>VLOOKUP(H73,zdroj!C:F,4,0)</f>
        <v>0</v>
      </c>
      <c r="N73" s="61" t="str">
        <f t="shared" si="2"/>
        <v>-</v>
      </c>
      <c r="P73" s="72" t="str">
        <f t="shared" si="3"/>
        <v/>
      </c>
      <c r="Q73" s="61" t="s">
        <v>86</v>
      </c>
    </row>
    <row r="74" spans="1:17" x14ac:dyDescent="0.25">
      <c r="A74" s="59" t="s">
        <v>194</v>
      </c>
      <c r="B74" s="59" t="s">
        <v>72</v>
      </c>
      <c r="C74" s="57" t="str">
        <f>IF(zdroj!AB70&gt;0,"A","N")</f>
        <v>N</v>
      </c>
      <c r="D74" s="66" t="str">
        <f>IF(B74="kategorieC","",VLOOKUP(A74,zdroj!B:N,13,0))</f>
        <v/>
      </c>
      <c r="E74" s="73"/>
      <c r="F74" s="66" t="str">
        <f>IF(E74="A",VLOOKUP(A74,zdroj!B:O,14,0),"")</f>
        <v/>
      </c>
      <c r="H74" s="59">
        <v>132926</v>
      </c>
      <c r="I74" s="59" t="s">
        <v>72</v>
      </c>
      <c r="J74" s="59">
        <v>15796663</v>
      </c>
      <c r="K74" s="59" t="s">
        <v>404</v>
      </c>
      <c r="L74" s="61" t="s">
        <v>81</v>
      </c>
      <c r="M74" s="61">
        <f>VLOOKUP(H74,zdroj!C:F,4,0)</f>
        <v>0</v>
      </c>
      <c r="N74" s="61" t="str">
        <f t="shared" si="2"/>
        <v>-</v>
      </c>
      <c r="P74" s="72" t="str">
        <f t="shared" si="3"/>
        <v/>
      </c>
      <c r="Q74" s="61" t="s">
        <v>86</v>
      </c>
    </row>
    <row r="75" spans="1:17" x14ac:dyDescent="0.25">
      <c r="A75" s="59" t="s">
        <v>195</v>
      </c>
      <c r="B75" s="59" t="s">
        <v>67</v>
      </c>
      <c r="C75" s="57" t="str">
        <f>IF(zdroj!AB71&gt;0,"A","N")</f>
        <v>N</v>
      </c>
      <c r="D75" s="66">
        <f>IF(B75="kategorieC","",VLOOKUP(A75,zdroj!B:N,13,0))</f>
        <v>0</v>
      </c>
      <c r="E75" s="73"/>
      <c r="F75" s="66" t="str">
        <f>IF(E75="A",VLOOKUP(A75,zdroj!B:O,14,0),"")</f>
        <v/>
      </c>
      <c r="H75" s="59">
        <v>132926</v>
      </c>
      <c r="I75" s="59" t="s">
        <v>72</v>
      </c>
      <c r="J75" s="59">
        <v>15796671</v>
      </c>
      <c r="K75" s="59" t="s">
        <v>405</v>
      </c>
      <c r="L75" s="61" t="s">
        <v>81</v>
      </c>
      <c r="M75" s="61">
        <f>VLOOKUP(H75,zdroj!C:F,4,0)</f>
        <v>0</v>
      </c>
      <c r="N75" s="61" t="str">
        <f t="shared" si="2"/>
        <v>-</v>
      </c>
      <c r="P75" s="72" t="str">
        <f t="shared" si="3"/>
        <v/>
      </c>
      <c r="Q75" s="61" t="s">
        <v>86</v>
      </c>
    </row>
    <row r="76" spans="1:17" x14ac:dyDescent="0.25">
      <c r="A76" s="59" t="s">
        <v>196</v>
      </c>
      <c r="B76" s="59" t="s">
        <v>71</v>
      </c>
      <c r="C76" s="57" t="str">
        <f>IF(zdroj!AB72&gt;0,"A","N")</f>
        <v>N</v>
      </c>
      <c r="D76" s="66">
        <f>IF(B76="kategorieC","",VLOOKUP(A76,zdroj!B:N,13,0))</f>
        <v>0</v>
      </c>
      <c r="E76" s="73"/>
      <c r="F76" s="66" t="str">
        <f>IF(E76="A",VLOOKUP(A76,zdroj!B:O,14,0),"")</f>
        <v/>
      </c>
      <c r="H76" s="59">
        <v>132926</v>
      </c>
      <c r="I76" s="59" t="s">
        <v>72</v>
      </c>
      <c r="J76" s="59">
        <v>15796680</v>
      </c>
      <c r="K76" s="59" t="s">
        <v>406</v>
      </c>
      <c r="L76" s="61" t="s">
        <v>81</v>
      </c>
      <c r="M76" s="61">
        <f>VLOOKUP(H76,zdroj!C:F,4,0)</f>
        <v>0</v>
      </c>
      <c r="N76" s="61" t="str">
        <f t="shared" si="2"/>
        <v>-</v>
      </c>
      <c r="P76" s="72" t="str">
        <f t="shared" si="3"/>
        <v/>
      </c>
      <c r="Q76" s="61" t="s">
        <v>86</v>
      </c>
    </row>
    <row r="77" spans="1:17" x14ac:dyDescent="0.25">
      <c r="A77" s="59" t="s">
        <v>197</v>
      </c>
      <c r="B77" s="59" t="s">
        <v>69</v>
      </c>
      <c r="C77" s="57" t="str">
        <f>IF(zdroj!AB73&gt;0,"A","N")</f>
        <v>N</v>
      </c>
      <c r="D77" s="66">
        <f>IF(B77="kategorieC","",VLOOKUP(A77,zdroj!B:N,13,0))</f>
        <v>0.86</v>
      </c>
      <c r="E77" s="73"/>
      <c r="F77" s="66" t="str">
        <f>IF(E77="A",VLOOKUP(A77,zdroj!B:O,14,0),"")</f>
        <v/>
      </c>
      <c r="H77" s="59">
        <v>132926</v>
      </c>
      <c r="I77" s="59" t="s">
        <v>72</v>
      </c>
      <c r="J77" s="59">
        <v>15796698</v>
      </c>
      <c r="K77" s="59" t="s">
        <v>407</v>
      </c>
      <c r="L77" s="61" t="s">
        <v>81</v>
      </c>
      <c r="M77" s="61">
        <f>VLOOKUP(H77,zdroj!C:F,4,0)</f>
        <v>0</v>
      </c>
      <c r="N77" s="61" t="str">
        <f t="shared" si="2"/>
        <v>-</v>
      </c>
      <c r="P77" s="72" t="str">
        <f t="shared" si="3"/>
        <v/>
      </c>
      <c r="Q77" s="61" t="s">
        <v>86</v>
      </c>
    </row>
    <row r="78" spans="1:17" x14ac:dyDescent="0.25">
      <c r="A78" s="59" t="s">
        <v>198</v>
      </c>
      <c r="B78" s="59" t="s">
        <v>71</v>
      </c>
      <c r="C78" s="57" t="str">
        <f>IF(zdroj!AB74&gt;0,"A","N")</f>
        <v>N</v>
      </c>
      <c r="D78" s="66">
        <f>IF(B78="kategorieC","",VLOOKUP(A78,zdroj!B:N,13,0))</f>
        <v>0</v>
      </c>
      <c r="E78" s="73"/>
      <c r="F78" s="66" t="str">
        <f>IF(E78="A",VLOOKUP(A78,zdroj!B:O,14,0),"")</f>
        <v/>
      </c>
      <c r="H78" s="59">
        <v>132926</v>
      </c>
      <c r="I78" s="59" t="s">
        <v>72</v>
      </c>
      <c r="J78" s="59">
        <v>15796701</v>
      </c>
      <c r="K78" s="59" t="s">
        <v>408</v>
      </c>
      <c r="L78" s="61" t="s">
        <v>81</v>
      </c>
      <c r="M78" s="61">
        <f>VLOOKUP(H78,zdroj!C:F,4,0)</f>
        <v>0</v>
      </c>
      <c r="N78" s="61" t="str">
        <f t="shared" si="2"/>
        <v>-</v>
      </c>
      <c r="P78" s="72" t="str">
        <f t="shared" si="3"/>
        <v/>
      </c>
      <c r="Q78" s="61" t="s">
        <v>86</v>
      </c>
    </row>
    <row r="79" spans="1:17" x14ac:dyDescent="0.25">
      <c r="A79" s="59" t="s">
        <v>199</v>
      </c>
      <c r="B79" s="59" t="s">
        <v>72</v>
      </c>
      <c r="C79" s="57" t="str">
        <f>IF(zdroj!AB75&gt;0,"A","N")</f>
        <v>N</v>
      </c>
      <c r="D79" s="66" t="str">
        <f>IF(B79="kategorieC","",VLOOKUP(A79,zdroj!B:N,13,0))</f>
        <v/>
      </c>
      <c r="E79" s="73"/>
      <c r="F79" s="66" t="str">
        <f>IF(E79="A",VLOOKUP(A79,zdroj!B:O,14,0),"")</f>
        <v/>
      </c>
      <c r="H79" s="59">
        <v>132926</v>
      </c>
      <c r="I79" s="59" t="s">
        <v>72</v>
      </c>
      <c r="J79" s="59">
        <v>15796710</v>
      </c>
      <c r="K79" s="59" t="s">
        <v>409</v>
      </c>
      <c r="L79" s="61" t="s">
        <v>81</v>
      </c>
      <c r="M79" s="61">
        <f>VLOOKUP(H79,zdroj!C:F,4,0)</f>
        <v>0</v>
      </c>
      <c r="N79" s="61" t="str">
        <f t="shared" si="2"/>
        <v>-</v>
      </c>
      <c r="P79" s="72" t="str">
        <f t="shared" si="3"/>
        <v/>
      </c>
      <c r="Q79" s="61" t="s">
        <v>86</v>
      </c>
    </row>
    <row r="80" spans="1:17" x14ac:dyDescent="0.25">
      <c r="A80" s="59" t="s">
        <v>200</v>
      </c>
      <c r="B80" s="59" t="s">
        <v>69</v>
      </c>
      <c r="C80" s="57" t="str">
        <f>IF(zdroj!AB76&gt;0,"A","N")</f>
        <v>N</v>
      </c>
      <c r="D80" s="66">
        <f>IF(B80="kategorieC","",VLOOKUP(A80,zdroj!B:N,13,0))</f>
        <v>0</v>
      </c>
      <c r="E80" s="73"/>
      <c r="F80" s="66" t="str">
        <f>IF(E80="A",VLOOKUP(A80,zdroj!B:O,14,0),"")</f>
        <v/>
      </c>
      <c r="H80" s="59">
        <v>132926</v>
      </c>
      <c r="I80" s="59" t="s">
        <v>72</v>
      </c>
      <c r="J80" s="59">
        <v>15796728</v>
      </c>
      <c r="K80" s="59" t="s">
        <v>410</v>
      </c>
      <c r="L80" s="61" t="s">
        <v>81</v>
      </c>
      <c r="M80" s="61">
        <f>VLOOKUP(H80,zdroj!C:F,4,0)</f>
        <v>0</v>
      </c>
      <c r="N80" s="61" t="str">
        <f t="shared" si="2"/>
        <v>-</v>
      </c>
      <c r="P80" s="72" t="str">
        <f t="shared" si="3"/>
        <v/>
      </c>
      <c r="Q80" s="61" t="s">
        <v>86</v>
      </c>
    </row>
    <row r="81" spans="1:17" x14ac:dyDescent="0.25">
      <c r="A81" s="59" t="s">
        <v>201</v>
      </c>
      <c r="B81" s="59" t="s">
        <v>69</v>
      </c>
      <c r="C81" s="57" t="str">
        <f>IF(zdroj!AB77&gt;0,"A","N")</f>
        <v>N</v>
      </c>
      <c r="D81" s="66">
        <f>IF(B81="kategorieC","",VLOOKUP(A81,zdroj!B:N,13,0))</f>
        <v>0</v>
      </c>
      <c r="E81" s="73"/>
      <c r="F81" s="66" t="str">
        <f>IF(E81="A",VLOOKUP(A81,zdroj!B:O,14,0),"")</f>
        <v/>
      </c>
      <c r="H81" s="59">
        <v>132926</v>
      </c>
      <c r="I81" s="59" t="s">
        <v>72</v>
      </c>
      <c r="J81" s="59">
        <v>15796736</v>
      </c>
      <c r="K81" s="59" t="s">
        <v>411</v>
      </c>
      <c r="L81" s="61" t="s">
        <v>81</v>
      </c>
      <c r="M81" s="61">
        <f>VLOOKUP(H81,zdroj!C:F,4,0)</f>
        <v>0</v>
      </c>
      <c r="N81" s="61" t="str">
        <f t="shared" si="2"/>
        <v>-</v>
      </c>
      <c r="P81" s="72" t="str">
        <f t="shared" si="3"/>
        <v/>
      </c>
      <c r="Q81" s="61" t="s">
        <v>86</v>
      </c>
    </row>
    <row r="82" spans="1:17" x14ac:dyDescent="0.25">
      <c r="A82" s="59" t="s">
        <v>202</v>
      </c>
      <c r="B82" s="59" t="s">
        <v>71</v>
      </c>
      <c r="C82" s="57" t="str">
        <f>IF(zdroj!AB78&gt;0,"A","N")</f>
        <v>N</v>
      </c>
      <c r="D82" s="66">
        <f>IF(B82="kategorieC","",VLOOKUP(A82,zdroj!B:N,13,0))</f>
        <v>0</v>
      </c>
      <c r="E82" s="73"/>
      <c r="F82" s="66" t="str">
        <f>IF(E82="A",VLOOKUP(A82,zdroj!B:O,14,0),"")</f>
        <v/>
      </c>
      <c r="H82" s="59">
        <v>132926</v>
      </c>
      <c r="I82" s="59" t="s">
        <v>72</v>
      </c>
      <c r="J82" s="59">
        <v>15796744</v>
      </c>
      <c r="K82" s="59" t="s">
        <v>412</v>
      </c>
      <c r="L82" s="61" t="s">
        <v>81</v>
      </c>
      <c r="M82" s="61">
        <f>VLOOKUP(H82,zdroj!C:F,4,0)</f>
        <v>0</v>
      </c>
      <c r="N82" s="61" t="str">
        <f t="shared" si="2"/>
        <v>-</v>
      </c>
      <c r="P82" s="72" t="str">
        <f t="shared" si="3"/>
        <v/>
      </c>
      <c r="Q82" s="61" t="s">
        <v>86</v>
      </c>
    </row>
    <row r="83" spans="1:17" x14ac:dyDescent="0.25">
      <c r="A83" s="59" t="s">
        <v>203</v>
      </c>
      <c r="B83" s="59" t="s">
        <v>69</v>
      </c>
      <c r="C83" s="57" t="str">
        <f>IF(zdroj!AB79&gt;0,"A","N")</f>
        <v>N</v>
      </c>
      <c r="D83" s="66">
        <f>IF(B83="kategorieC","",VLOOKUP(A83,zdroj!B:N,13,0))</f>
        <v>46.24</v>
      </c>
      <c r="E83" s="73"/>
      <c r="F83" s="66" t="str">
        <f>IF(E83="A",VLOOKUP(A83,zdroj!B:O,14,0),"")</f>
        <v/>
      </c>
      <c r="H83" s="59">
        <v>132926</v>
      </c>
      <c r="I83" s="59" t="s">
        <v>72</v>
      </c>
      <c r="J83" s="59">
        <v>15796752</v>
      </c>
      <c r="K83" s="59" t="s">
        <v>413</v>
      </c>
      <c r="L83" s="61" t="s">
        <v>81</v>
      </c>
      <c r="M83" s="61">
        <f>VLOOKUP(H83,zdroj!C:F,4,0)</f>
        <v>0</v>
      </c>
      <c r="N83" s="61" t="str">
        <f t="shared" si="2"/>
        <v>-</v>
      </c>
      <c r="P83" s="72" t="str">
        <f t="shared" si="3"/>
        <v/>
      </c>
      <c r="Q83" s="61" t="s">
        <v>86</v>
      </c>
    </row>
    <row r="84" spans="1:17" x14ac:dyDescent="0.25">
      <c r="A84" s="59" t="s">
        <v>204</v>
      </c>
      <c r="B84" s="59" t="s">
        <v>71</v>
      </c>
      <c r="C84" s="57" t="str">
        <f>IF(zdroj!AB80&gt;0,"A","N")</f>
        <v>N</v>
      </c>
      <c r="D84" s="66">
        <f>IF(B84="kategorieC","",VLOOKUP(A84,zdroj!B:N,13,0))</f>
        <v>0</v>
      </c>
      <c r="E84" s="73"/>
      <c r="F84" s="66" t="str">
        <f>IF(E84="A",VLOOKUP(A84,zdroj!B:O,14,0),"")</f>
        <v/>
      </c>
      <c r="H84" s="59">
        <v>132926</v>
      </c>
      <c r="I84" s="59" t="s">
        <v>72</v>
      </c>
      <c r="J84" s="59">
        <v>15796761</v>
      </c>
      <c r="K84" s="59" t="s">
        <v>414</v>
      </c>
      <c r="L84" s="61" t="s">
        <v>81</v>
      </c>
      <c r="M84" s="61">
        <f>VLOOKUP(H84,zdroj!C:F,4,0)</f>
        <v>0</v>
      </c>
      <c r="N84" s="61" t="str">
        <f t="shared" si="2"/>
        <v>-</v>
      </c>
      <c r="P84" s="72" t="str">
        <f t="shared" si="3"/>
        <v/>
      </c>
      <c r="Q84" s="61" t="s">
        <v>86</v>
      </c>
    </row>
    <row r="85" spans="1:17" x14ac:dyDescent="0.25">
      <c r="A85" s="59" t="s">
        <v>205</v>
      </c>
      <c r="B85" s="59" t="s">
        <v>72</v>
      </c>
      <c r="C85" s="57" t="str">
        <f>IF(zdroj!AB81&gt;0,"A","N")</f>
        <v>N</v>
      </c>
      <c r="D85" s="66" t="str">
        <f>IF(B85="kategorieC","",VLOOKUP(A85,zdroj!B:N,13,0))</f>
        <v/>
      </c>
      <c r="E85" s="73"/>
      <c r="F85" s="66" t="str">
        <f>IF(E85="A",VLOOKUP(A85,zdroj!B:O,14,0),"")</f>
        <v/>
      </c>
      <c r="H85" s="59">
        <v>132926</v>
      </c>
      <c r="I85" s="59" t="s">
        <v>72</v>
      </c>
      <c r="J85" s="59">
        <v>15796779</v>
      </c>
      <c r="K85" s="59" t="s">
        <v>415</v>
      </c>
      <c r="L85" s="61" t="s">
        <v>115</v>
      </c>
      <c r="M85" s="61">
        <f>VLOOKUP(H85,zdroj!C:F,4,0)</f>
        <v>0</v>
      </c>
      <c r="N85" s="61" t="str">
        <f t="shared" si="2"/>
        <v>katC</v>
      </c>
      <c r="P85" s="72" t="str">
        <f t="shared" si="3"/>
        <v/>
      </c>
      <c r="Q85" s="61" t="s">
        <v>31</v>
      </c>
    </row>
    <row r="86" spans="1:17" x14ac:dyDescent="0.25">
      <c r="A86" s="59" t="s">
        <v>206</v>
      </c>
      <c r="B86" s="59" t="s">
        <v>71</v>
      </c>
      <c r="C86" s="57" t="str">
        <f>IF(zdroj!AB82&gt;0,"A","N")</f>
        <v>N</v>
      </c>
      <c r="D86" s="66">
        <f>IF(B86="kategorieC","",VLOOKUP(A86,zdroj!B:N,13,0))</f>
        <v>0</v>
      </c>
      <c r="E86" s="73"/>
      <c r="F86" s="66" t="str">
        <f>IF(E86="A",VLOOKUP(A86,zdroj!B:O,14,0),"")</f>
        <v/>
      </c>
      <c r="H86" s="59">
        <v>132926</v>
      </c>
      <c r="I86" s="59" t="s">
        <v>72</v>
      </c>
      <c r="J86" s="59">
        <v>15796787</v>
      </c>
      <c r="K86" s="59" t="s">
        <v>416</v>
      </c>
      <c r="L86" s="61" t="s">
        <v>81</v>
      </c>
      <c r="M86" s="61">
        <f>VLOOKUP(H86,zdroj!C:F,4,0)</f>
        <v>0</v>
      </c>
      <c r="N86" s="61" t="str">
        <f t="shared" si="2"/>
        <v>-</v>
      </c>
      <c r="P86" s="72" t="str">
        <f t="shared" si="3"/>
        <v/>
      </c>
      <c r="Q86" s="61" t="s">
        <v>86</v>
      </c>
    </row>
    <row r="87" spans="1:17" x14ac:dyDescent="0.25">
      <c r="A87" s="59" t="s">
        <v>207</v>
      </c>
      <c r="B87" s="59" t="s">
        <v>69</v>
      </c>
      <c r="C87" s="57" t="str">
        <f>IF(zdroj!AB83&gt;0,"A","N")</f>
        <v>N</v>
      </c>
      <c r="D87" s="66">
        <f>IF(B87="kategorieC","",VLOOKUP(A87,zdroj!B:N,13,0))</f>
        <v>2.86</v>
      </c>
      <c r="E87" s="73"/>
      <c r="F87" s="66" t="str">
        <f>IF(E87="A",VLOOKUP(A87,zdroj!B:O,14,0),"")</f>
        <v/>
      </c>
      <c r="H87" s="59">
        <v>132926</v>
      </c>
      <c r="I87" s="59" t="s">
        <v>72</v>
      </c>
      <c r="J87" s="59">
        <v>15796795</v>
      </c>
      <c r="K87" s="59" t="s">
        <v>417</v>
      </c>
      <c r="L87" s="61" t="s">
        <v>81</v>
      </c>
      <c r="M87" s="61">
        <f>VLOOKUP(H87,zdroj!C:F,4,0)</f>
        <v>0</v>
      </c>
      <c r="N87" s="61" t="str">
        <f t="shared" si="2"/>
        <v>-</v>
      </c>
      <c r="P87" s="72" t="str">
        <f t="shared" si="3"/>
        <v/>
      </c>
      <c r="Q87" s="61" t="s">
        <v>86</v>
      </c>
    </row>
    <row r="88" spans="1:17" x14ac:dyDescent="0.25">
      <c r="A88" s="59" t="s">
        <v>208</v>
      </c>
      <c r="B88" s="59" t="s">
        <v>69</v>
      </c>
      <c r="C88" s="57" t="str">
        <f>IF(zdroj!AB84&gt;0,"A","N")</f>
        <v>N</v>
      </c>
      <c r="D88" s="66">
        <f>IF(B88="kategorieC","",VLOOKUP(A88,zdroj!B:N,13,0))</f>
        <v>0</v>
      </c>
      <c r="E88" s="73"/>
      <c r="F88" s="66" t="str">
        <f>IF(E88="A",VLOOKUP(A88,zdroj!B:O,14,0),"")</f>
        <v/>
      </c>
      <c r="H88" s="59">
        <v>132926</v>
      </c>
      <c r="I88" s="59" t="s">
        <v>72</v>
      </c>
      <c r="J88" s="59">
        <v>15796809</v>
      </c>
      <c r="K88" s="59" t="s">
        <v>418</v>
      </c>
      <c r="L88" s="61" t="s">
        <v>115</v>
      </c>
      <c r="M88" s="61">
        <f>VLOOKUP(H88,zdroj!C:F,4,0)</f>
        <v>0</v>
      </c>
      <c r="N88" s="61" t="str">
        <f t="shared" si="2"/>
        <v>katC</v>
      </c>
      <c r="P88" s="72" t="str">
        <f t="shared" si="3"/>
        <v/>
      </c>
      <c r="Q88" s="61" t="s">
        <v>31</v>
      </c>
    </row>
    <row r="89" spans="1:17" x14ac:dyDescent="0.25">
      <c r="A89" s="59" t="s">
        <v>209</v>
      </c>
      <c r="B89" s="59" t="s">
        <v>72</v>
      </c>
      <c r="C89" s="57" t="str">
        <f>IF(zdroj!AB85&gt;0,"A","N")</f>
        <v>N</v>
      </c>
      <c r="D89" s="66" t="str">
        <f>IF(B89="kategorieC","",VLOOKUP(A89,zdroj!B:N,13,0))</f>
        <v/>
      </c>
      <c r="E89" s="73"/>
      <c r="F89" s="66" t="str">
        <f>IF(E89="A",VLOOKUP(A89,zdroj!B:O,14,0),"")</f>
        <v/>
      </c>
      <c r="H89" s="59">
        <v>132926</v>
      </c>
      <c r="I89" s="59" t="s">
        <v>72</v>
      </c>
      <c r="J89" s="59">
        <v>15796817</v>
      </c>
      <c r="K89" s="59" t="s">
        <v>419</v>
      </c>
      <c r="L89" s="61" t="s">
        <v>81</v>
      </c>
      <c r="M89" s="61">
        <f>VLOOKUP(H89,zdroj!C:F,4,0)</f>
        <v>0</v>
      </c>
      <c r="N89" s="61" t="str">
        <f t="shared" si="2"/>
        <v>-</v>
      </c>
      <c r="P89" s="72" t="str">
        <f t="shared" si="3"/>
        <v/>
      </c>
      <c r="Q89" s="61" t="s">
        <v>86</v>
      </c>
    </row>
    <row r="90" spans="1:17" x14ac:dyDescent="0.25">
      <c r="A90" s="59" t="s">
        <v>210</v>
      </c>
      <c r="B90" s="59" t="s">
        <v>72</v>
      </c>
      <c r="C90" s="57" t="str">
        <f>IF(zdroj!AB86&gt;0,"A","N")</f>
        <v>N</v>
      </c>
      <c r="D90" s="66" t="str">
        <f>IF(B90="kategorieC","",VLOOKUP(A90,zdroj!B:N,13,0))</f>
        <v/>
      </c>
      <c r="E90" s="73"/>
      <c r="F90" s="66" t="str">
        <f>IF(E90="A",VLOOKUP(A90,zdroj!B:O,14,0),"")</f>
        <v/>
      </c>
      <c r="H90" s="59">
        <v>132926</v>
      </c>
      <c r="I90" s="59" t="s">
        <v>72</v>
      </c>
      <c r="J90" s="59">
        <v>15796825</v>
      </c>
      <c r="K90" s="59" t="s">
        <v>420</v>
      </c>
      <c r="L90" s="61" t="s">
        <v>81</v>
      </c>
      <c r="M90" s="61">
        <f>VLOOKUP(H90,zdroj!C:F,4,0)</f>
        <v>0</v>
      </c>
      <c r="N90" s="61" t="str">
        <f t="shared" si="2"/>
        <v>-</v>
      </c>
      <c r="P90" s="72" t="str">
        <f t="shared" si="3"/>
        <v/>
      </c>
      <c r="Q90" s="61" t="s">
        <v>86</v>
      </c>
    </row>
    <row r="91" spans="1:17" x14ac:dyDescent="0.25">
      <c r="A91" s="59" t="s">
        <v>211</v>
      </c>
      <c r="B91" s="59" t="s">
        <v>69</v>
      </c>
      <c r="C91" s="57" t="str">
        <f>IF(zdroj!AB87&gt;0,"A","N")</f>
        <v>N</v>
      </c>
      <c r="D91" s="66">
        <f>IF(B91="kategorieC","",VLOOKUP(A91,zdroj!B:N,13,0))</f>
        <v>3.03</v>
      </c>
      <c r="E91" s="73"/>
      <c r="F91" s="66" t="str">
        <f>IF(E91="A",VLOOKUP(A91,zdroj!B:O,14,0),"")</f>
        <v/>
      </c>
      <c r="H91" s="59">
        <v>132926</v>
      </c>
      <c r="I91" s="59" t="s">
        <v>72</v>
      </c>
      <c r="J91" s="59">
        <v>15796833</v>
      </c>
      <c r="K91" s="59" t="s">
        <v>421</v>
      </c>
      <c r="L91" s="61" t="s">
        <v>81</v>
      </c>
      <c r="M91" s="61">
        <f>VLOOKUP(H91,zdroj!C:F,4,0)</f>
        <v>0</v>
      </c>
      <c r="N91" s="61" t="str">
        <f t="shared" si="2"/>
        <v>-</v>
      </c>
      <c r="P91" s="72" t="str">
        <f t="shared" si="3"/>
        <v/>
      </c>
      <c r="Q91" s="61" t="s">
        <v>86</v>
      </c>
    </row>
    <row r="92" spans="1:17" x14ac:dyDescent="0.25">
      <c r="A92" s="59" t="s">
        <v>212</v>
      </c>
      <c r="B92" s="59" t="s">
        <v>69</v>
      </c>
      <c r="C92" s="57" t="str">
        <f>IF(zdroj!AB88&gt;0,"A","N")</f>
        <v>N</v>
      </c>
      <c r="D92" s="66">
        <f>IF(B92="kategorieC","",VLOOKUP(A92,zdroj!B:N,13,0))</f>
        <v>36.36</v>
      </c>
      <c r="E92" s="73"/>
      <c r="F92" s="66" t="str">
        <f>IF(E92="A",VLOOKUP(A92,zdroj!B:O,14,0),"")</f>
        <v/>
      </c>
      <c r="H92" s="59">
        <v>132926</v>
      </c>
      <c r="I92" s="59" t="s">
        <v>72</v>
      </c>
      <c r="J92" s="59">
        <v>15796841</v>
      </c>
      <c r="K92" s="59" t="s">
        <v>422</v>
      </c>
      <c r="L92" s="61" t="s">
        <v>81</v>
      </c>
      <c r="M92" s="61">
        <f>VLOOKUP(H92,zdroj!C:F,4,0)</f>
        <v>0</v>
      </c>
      <c r="N92" s="61" t="str">
        <f t="shared" si="2"/>
        <v>-</v>
      </c>
      <c r="P92" s="72" t="str">
        <f t="shared" si="3"/>
        <v/>
      </c>
      <c r="Q92" s="61" t="s">
        <v>86</v>
      </c>
    </row>
    <row r="93" spans="1:17" x14ac:dyDescent="0.25">
      <c r="A93" s="59" t="s">
        <v>213</v>
      </c>
      <c r="B93" s="59" t="s">
        <v>72</v>
      </c>
      <c r="C93" s="57" t="str">
        <f>IF(zdroj!AB89&gt;0,"A","N")</f>
        <v>N</v>
      </c>
      <c r="D93" s="66" t="str">
        <f>IF(B93="kategorieC","",VLOOKUP(A93,zdroj!B:N,13,0))</f>
        <v/>
      </c>
      <c r="E93" s="73"/>
      <c r="F93" s="66" t="str">
        <f>IF(E93="A",VLOOKUP(A93,zdroj!B:O,14,0),"")</f>
        <v/>
      </c>
      <c r="H93" s="59">
        <v>132926</v>
      </c>
      <c r="I93" s="59" t="s">
        <v>72</v>
      </c>
      <c r="J93" s="59">
        <v>15796850</v>
      </c>
      <c r="K93" s="59" t="s">
        <v>423</v>
      </c>
      <c r="L93" s="61" t="s">
        <v>81</v>
      </c>
      <c r="M93" s="61">
        <f>VLOOKUP(H93,zdroj!C:F,4,0)</f>
        <v>0</v>
      </c>
      <c r="N93" s="61" t="str">
        <f t="shared" si="2"/>
        <v>-</v>
      </c>
      <c r="P93" s="72" t="str">
        <f t="shared" si="3"/>
        <v/>
      </c>
      <c r="Q93" s="61" t="s">
        <v>86</v>
      </c>
    </row>
    <row r="94" spans="1:17" x14ac:dyDescent="0.25">
      <c r="A94" s="59" t="s">
        <v>214</v>
      </c>
      <c r="B94" s="59" t="s">
        <v>71</v>
      </c>
      <c r="C94" s="57" t="str">
        <f>IF(zdroj!AB90&gt;0,"A","N")</f>
        <v>N</v>
      </c>
      <c r="D94" s="66">
        <f>IF(B94="kategorieC","",VLOOKUP(A94,zdroj!B:N,13,0))</f>
        <v>0</v>
      </c>
      <c r="E94" s="73"/>
      <c r="F94" s="66" t="str">
        <f>IF(E94="A",VLOOKUP(A94,zdroj!B:O,14,0),"")</f>
        <v/>
      </c>
      <c r="H94" s="59">
        <v>132926</v>
      </c>
      <c r="I94" s="59" t="s">
        <v>72</v>
      </c>
      <c r="J94" s="59">
        <v>15796868</v>
      </c>
      <c r="K94" s="59" t="s">
        <v>424</v>
      </c>
      <c r="L94" s="61" t="s">
        <v>81</v>
      </c>
      <c r="M94" s="61">
        <f>VLOOKUP(H94,zdroj!C:F,4,0)</f>
        <v>0</v>
      </c>
      <c r="N94" s="61" t="str">
        <f t="shared" si="2"/>
        <v>-</v>
      </c>
      <c r="P94" s="72" t="str">
        <f t="shared" si="3"/>
        <v/>
      </c>
      <c r="Q94" s="61" t="s">
        <v>88</v>
      </c>
    </row>
    <row r="95" spans="1:17" x14ac:dyDescent="0.25">
      <c r="A95" s="59" t="s">
        <v>215</v>
      </c>
      <c r="B95" s="59" t="s">
        <v>71</v>
      </c>
      <c r="C95" s="57" t="str">
        <f>IF(zdroj!AB91&gt;0,"A","N")</f>
        <v>N</v>
      </c>
      <c r="D95" s="66">
        <f>IF(B95="kategorieC","",VLOOKUP(A95,zdroj!B:N,13,0))</f>
        <v>0</v>
      </c>
      <c r="E95" s="73"/>
      <c r="F95" s="66" t="str">
        <f>IF(E95="A",VLOOKUP(A95,zdroj!B:O,14,0),"")</f>
        <v/>
      </c>
      <c r="H95" s="59">
        <v>132926</v>
      </c>
      <c r="I95" s="59" t="s">
        <v>72</v>
      </c>
      <c r="J95" s="59">
        <v>15796876</v>
      </c>
      <c r="K95" s="59" t="s">
        <v>425</v>
      </c>
      <c r="L95" s="61" t="s">
        <v>81</v>
      </c>
      <c r="M95" s="61">
        <f>VLOOKUP(H95,zdroj!C:F,4,0)</f>
        <v>0</v>
      </c>
      <c r="N95" s="61" t="str">
        <f t="shared" si="2"/>
        <v>-</v>
      </c>
      <c r="P95" s="72" t="str">
        <f t="shared" si="3"/>
        <v/>
      </c>
      <c r="Q95" s="61" t="s">
        <v>86</v>
      </c>
    </row>
    <row r="96" spans="1:17" x14ac:dyDescent="0.25">
      <c r="A96" s="59" t="s">
        <v>216</v>
      </c>
      <c r="B96" s="59" t="s">
        <v>71</v>
      </c>
      <c r="C96" s="57" t="str">
        <f>IF(zdroj!AB92&gt;0,"A","N")</f>
        <v>N</v>
      </c>
      <c r="D96" s="66">
        <f>IF(B96="kategorieC","",VLOOKUP(A96,zdroj!B:N,13,0))</f>
        <v>0</v>
      </c>
      <c r="E96" s="73"/>
      <c r="F96" s="66" t="str">
        <f>IF(E96="A",VLOOKUP(A96,zdroj!B:O,14,0),"")</f>
        <v/>
      </c>
      <c r="H96" s="59">
        <v>132926</v>
      </c>
      <c r="I96" s="59" t="s">
        <v>72</v>
      </c>
      <c r="J96" s="59">
        <v>15796884</v>
      </c>
      <c r="K96" s="59" t="s">
        <v>426</v>
      </c>
      <c r="L96" s="61" t="s">
        <v>81</v>
      </c>
      <c r="M96" s="61">
        <f>VLOOKUP(H96,zdroj!C:F,4,0)</f>
        <v>0</v>
      </c>
      <c r="N96" s="61" t="str">
        <f t="shared" si="2"/>
        <v>-</v>
      </c>
      <c r="P96" s="72" t="str">
        <f t="shared" si="3"/>
        <v/>
      </c>
      <c r="Q96" s="61" t="s">
        <v>86</v>
      </c>
    </row>
    <row r="97" spans="1:17" x14ac:dyDescent="0.25">
      <c r="A97" s="59" t="s">
        <v>217</v>
      </c>
      <c r="B97" s="59" t="s">
        <v>72</v>
      </c>
      <c r="C97" s="57" t="str">
        <f>IF(zdroj!AB93&gt;0,"A","N")</f>
        <v>N</v>
      </c>
      <c r="D97" s="66" t="str">
        <f>IF(B97="kategorieC","",VLOOKUP(A97,zdroj!B:N,13,0))</f>
        <v/>
      </c>
      <c r="E97" s="73"/>
      <c r="F97" s="66" t="str">
        <f>IF(E97="A",VLOOKUP(A97,zdroj!B:O,14,0),"")</f>
        <v/>
      </c>
      <c r="H97" s="59">
        <v>132926</v>
      </c>
      <c r="I97" s="59" t="s">
        <v>72</v>
      </c>
      <c r="J97" s="59">
        <v>26030187</v>
      </c>
      <c r="K97" s="59" t="s">
        <v>427</v>
      </c>
      <c r="L97" s="61" t="s">
        <v>81</v>
      </c>
      <c r="M97" s="61">
        <f>VLOOKUP(H97,zdroj!C:F,4,0)</f>
        <v>0</v>
      </c>
      <c r="N97" s="61" t="str">
        <f t="shared" si="2"/>
        <v>-</v>
      </c>
      <c r="P97" s="72" t="str">
        <f t="shared" si="3"/>
        <v/>
      </c>
      <c r="Q97" s="61" t="s">
        <v>86</v>
      </c>
    </row>
    <row r="98" spans="1:17" x14ac:dyDescent="0.25">
      <c r="A98" s="59" t="s">
        <v>218</v>
      </c>
      <c r="B98" s="59" t="s">
        <v>72</v>
      </c>
      <c r="C98" s="57" t="str">
        <f>IF(zdroj!AB94&gt;0,"A","N")</f>
        <v>N</v>
      </c>
      <c r="D98" s="66" t="str">
        <f>IF(B98="kategorieC","",VLOOKUP(A98,zdroj!B:N,13,0))</f>
        <v/>
      </c>
      <c r="E98" s="73"/>
      <c r="F98" s="66" t="str">
        <f>IF(E98="A",VLOOKUP(A98,zdroj!B:O,14,0),"")</f>
        <v/>
      </c>
      <c r="H98" s="59">
        <v>132926</v>
      </c>
      <c r="I98" s="59" t="s">
        <v>72</v>
      </c>
      <c r="J98" s="59">
        <v>26030195</v>
      </c>
      <c r="K98" s="59" t="s">
        <v>428</v>
      </c>
      <c r="L98" s="61" t="s">
        <v>81</v>
      </c>
      <c r="M98" s="61">
        <f>VLOOKUP(H98,zdroj!C:F,4,0)</f>
        <v>0</v>
      </c>
      <c r="N98" s="61" t="str">
        <f t="shared" si="2"/>
        <v>-</v>
      </c>
      <c r="P98" s="72" t="str">
        <f t="shared" si="3"/>
        <v/>
      </c>
      <c r="Q98" s="61" t="s">
        <v>86</v>
      </c>
    </row>
    <row r="99" spans="1:17" x14ac:dyDescent="0.25">
      <c r="A99" s="59" t="s">
        <v>219</v>
      </c>
      <c r="B99" s="59" t="s">
        <v>69</v>
      </c>
      <c r="C99" s="57" t="str">
        <f>IF(zdroj!AB95&gt;0,"A","N")</f>
        <v>N</v>
      </c>
      <c r="D99" s="66">
        <f>IF(B99="kategorieC","",VLOOKUP(A99,zdroj!B:N,13,0))</f>
        <v>25</v>
      </c>
      <c r="E99" s="73"/>
      <c r="F99" s="66" t="str">
        <f>IF(E99="A",VLOOKUP(A99,zdroj!B:O,14,0),"")</f>
        <v/>
      </c>
      <c r="H99" s="59">
        <v>132926</v>
      </c>
      <c r="I99" s="59" t="s">
        <v>72</v>
      </c>
      <c r="J99" s="59">
        <v>26214016</v>
      </c>
      <c r="K99" s="59" t="s">
        <v>429</v>
      </c>
      <c r="L99" s="61" t="s">
        <v>81</v>
      </c>
      <c r="M99" s="61">
        <f>VLOOKUP(H99,zdroj!C:F,4,0)</f>
        <v>0</v>
      </c>
      <c r="N99" s="61" t="str">
        <f t="shared" si="2"/>
        <v>-</v>
      </c>
      <c r="P99" s="72" t="str">
        <f t="shared" si="3"/>
        <v/>
      </c>
      <c r="Q99" s="61" t="s">
        <v>86</v>
      </c>
    </row>
    <row r="100" spans="1:17" x14ac:dyDescent="0.25">
      <c r="A100" s="59" t="s">
        <v>220</v>
      </c>
      <c r="B100" s="59" t="s">
        <v>71</v>
      </c>
      <c r="C100" s="57" t="str">
        <f>IF(zdroj!AB96&gt;0,"A","N")</f>
        <v>N</v>
      </c>
      <c r="D100" s="66">
        <f>IF(B100="kategorieC","",VLOOKUP(A100,zdroj!B:N,13,0))</f>
        <v>0</v>
      </c>
      <c r="E100" s="73"/>
      <c r="F100" s="66" t="str">
        <f>IF(E100="A",VLOOKUP(A100,zdroj!B:O,14,0),"")</f>
        <v/>
      </c>
      <c r="H100" s="59">
        <v>132926</v>
      </c>
      <c r="I100" s="59" t="s">
        <v>72</v>
      </c>
      <c r="J100" s="59">
        <v>26214024</v>
      </c>
      <c r="K100" s="59" t="s">
        <v>430</v>
      </c>
      <c r="L100" s="61" t="s">
        <v>115</v>
      </c>
      <c r="M100" s="61">
        <f>VLOOKUP(H100,zdroj!C:F,4,0)</f>
        <v>0</v>
      </c>
      <c r="N100" s="61" t="str">
        <f t="shared" si="2"/>
        <v>katC</v>
      </c>
      <c r="P100" s="72" t="str">
        <f t="shared" si="3"/>
        <v/>
      </c>
      <c r="Q100" s="61" t="s">
        <v>31</v>
      </c>
    </row>
    <row r="101" spans="1:17" x14ac:dyDescent="0.25">
      <c r="A101" s="59" t="s">
        <v>221</v>
      </c>
      <c r="B101" s="59" t="s">
        <v>72</v>
      </c>
      <c r="C101" s="57" t="str">
        <f>IF(zdroj!AB97&gt;0,"A","N")</f>
        <v>N</v>
      </c>
      <c r="D101" s="66" t="str">
        <f>IF(B101="kategorieC","",VLOOKUP(A101,zdroj!B:N,13,0))</f>
        <v/>
      </c>
      <c r="E101" s="73"/>
      <c r="F101" s="66" t="str">
        <f>IF(E101="A",VLOOKUP(A101,zdroj!B:O,14,0),"")</f>
        <v/>
      </c>
      <c r="H101" s="59">
        <v>132926</v>
      </c>
      <c r="I101" s="59" t="s">
        <v>72</v>
      </c>
      <c r="J101" s="59">
        <v>26671077</v>
      </c>
      <c r="K101" s="59" t="s">
        <v>431</v>
      </c>
      <c r="L101" s="61" t="s">
        <v>81</v>
      </c>
      <c r="M101" s="61">
        <f>VLOOKUP(H101,zdroj!C:F,4,0)</f>
        <v>0</v>
      </c>
      <c r="N101" s="61" t="str">
        <f t="shared" si="2"/>
        <v>-</v>
      </c>
      <c r="P101" s="72" t="str">
        <f t="shared" si="3"/>
        <v/>
      </c>
      <c r="Q101" s="61" t="s">
        <v>86</v>
      </c>
    </row>
    <row r="102" spans="1:17" x14ac:dyDescent="0.25">
      <c r="A102" s="59" t="s">
        <v>222</v>
      </c>
      <c r="B102" s="59" t="s">
        <v>71</v>
      </c>
      <c r="C102" s="57" t="str">
        <f>IF(zdroj!AB98&gt;0,"A","N")</f>
        <v>N</v>
      </c>
      <c r="D102" s="66">
        <f>IF(B102="kategorieC","",VLOOKUP(A102,zdroj!B:N,13,0))</f>
        <v>0</v>
      </c>
      <c r="E102" s="73"/>
      <c r="F102" s="66" t="str">
        <f>IF(E102="A",VLOOKUP(A102,zdroj!B:O,14,0),"")</f>
        <v/>
      </c>
      <c r="H102" s="59">
        <v>132926</v>
      </c>
      <c r="I102" s="59" t="s">
        <v>72</v>
      </c>
      <c r="J102" s="59">
        <v>26686023</v>
      </c>
      <c r="K102" s="59" t="s">
        <v>432</v>
      </c>
      <c r="L102" s="61" t="s">
        <v>81</v>
      </c>
      <c r="M102" s="61">
        <f>VLOOKUP(H102,zdroj!C:F,4,0)</f>
        <v>0</v>
      </c>
      <c r="N102" s="61" t="str">
        <f t="shared" si="2"/>
        <v>-</v>
      </c>
      <c r="P102" s="72" t="str">
        <f t="shared" si="3"/>
        <v/>
      </c>
      <c r="Q102" s="61" t="s">
        <v>86</v>
      </c>
    </row>
    <row r="103" spans="1:17" x14ac:dyDescent="0.25">
      <c r="A103" s="59" t="s">
        <v>223</v>
      </c>
      <c r="B103" s="59" t="s">
        <v>69</v>
      </c>
      <c r="C103" s="57" t="str">
        <f>IF(zdroj!AB99&gt;0,"A","N")</f>
        <v>N</v>
      </c>
      <c r="D103" s="66">
        <f>IF(B103="kategorieC","",VLOOKUP(A103,zdroj!B:N,13,0))</f>
        <v>0</v>
      </c>
      <c r="E103" s="73"/>
      <c r="F103" s="66" t="str">
        <f>IF(E103="A",VLOOKUP(A103,zdroj!B:O,14,0),"")</f>
        <v/>
      </c>
      <c r="H103" s="59">
        <v>132926</v>
      </c>
      <c r="I103" s="59" t="s">
        <v>72</v>
      </c>
      <c r="J103" s="59">
        <v>26917122</v>
      </c>
      <c r="K103" s="59" t="s">
        <v>433</v>
      </c>
      <c r="L103" s="61" t="s">
        <v>81</v>
      </c>
      <c r="M103" s="61">
        <f>VLOOKUP(H103,zdroj!C:F,4,0)</f>
        <v>0</v>
      </c>
      <c r="N103" s="61" t="str">
        <f t="shared" si="2"/>
        <v>-</v>
      </c>
      <c r="P103" s="72" t="str">
        <f t="shared" si="3"/>
        <v/>
      </c>
      <c r="Q103" s="61" t="s">
        <v>86</v>
      </c>
    </row>
    <row r="104" spans="1:17" x14ac:dyDescent="0.25">
      <c r="A104" s="59" t="s">
        <v>224</v>
      </c>
      <c r="B104" s="59" t="s">
        <v>71</v>
      </c>
      <c r="C104" s="57" t="str">
        <f>IF(zdroj!AB100&gt;0,"A","N")</f>
        <v>N</v>
      </c>
      <c r="D104" s="66">
        <f>IF(B104="kategorieC","",VLOOKUP(A104,zdroj!B:N,13,0))</f>
        <v>0</v>
      </c>
      <c r="E104" s="73"/>
      <c r="F104" s="66" t="str">
        <f>IF(E104="A",VLOOKUP(A104,zdroj!B:O,14,0),"")</f>
        <v/>
      </c>
      <c r="H104" s="59">
        <v>132926</v>
      </c>
      <c r="I104" s="59" t="s">
        <v>72</v>
      </c>
      <c r="J104" s="59">
        <v>27515273</v>
      </c>
      <c r="K104" s="59" t="s">
        <v>434</v>
      </c>
      <c r="L104" s="61" t="s">
        <v>81</v>
      </c>
      <c r="M104" s="61">
        <f>VLOOKUP(H104,zdroj!C:F,4,0)</f>
        <v>0</v>
      </c>
      <c r="N104" s="61" t="str">
        <f t="shared" si="2"/>
        <v>-</v>
      </c>
      <c r="P104" s="72" t="str">
        <f t="shared" si="3"/>
        <v/>
      </c>
      <c r="Q104" s="61" t="s">
        <v>86</v>
      </c>
    </row>
    <row r="105" spans="1:17" x14ac:dyDescent="0.25">
      <c r="A105" s="59" t="s">
        <v>225</v>
      </c>
      <c r="B105" s="59" t="s">
        <v>67</v>
      </c>
      <c r="C105" s="57" t="str">
        <f>IF(zdroj!AB101&gt;0,"A","N")</f>
        <v>N</v>
      </c>
      <c r="D105" s="66">
        <f>IF(B105="kategorieC","",VLOOKUP(A105,zdroj!B:N,13,0))</f>
        <v>42.11</v>
      </c>
      <c r="E105" s="73"/>
      <c r="F105" s="66" t="str">
        <f>IF(E105="A",VLOOKUP(A105,zdroj!B:O,14,0),"")</f>
        <v/>
      </c>
      <c r="H105" s="59">
        <v>132926</v>
      </c>
      <c r="I105" s="59" t="s">
        <v>72</v>
      </c>
      <c r="J105" s="59">
        <v>27716881</v>
      </c>
      <c r="K105" s="59" t="s">
        <v>435</v>
      </c>
      <c r="L105" s="61" t="s">
        <v>81</v>
      </c>
      <c r="M105" s="61">
        <f>VLOOKUP(H105,zdroj!C:F,4,0)</f>
        <v>0</v>
      </c>
      <c r="N105" s="61" t="str">
        <f t="shared" si="2"/>
        <v>-</v>
      </c>
      <c r="P105" s="72" t="str">
        <f t="shared" si="3"/>
        <v/>
      </c>
      <c r="Q105" s="61" t="s">
        <v>86</v>
      </c>
    </row>
    <row r="106" spans="1:17" x14ac:dyDescent="0.25">
      <c r="A106" s="59" t="s">
        <v>226</v>
      </c>
      <c r="B106" s="59" t="s">
        <v>72</v>
      </c>
      <c r="C106" s="57" t="str">
        <f>IF(zdroj!AB102&gt;0,"A","N")</f>
        <v>N</v>
      </c>
      <c r="D106" s="66" t="str">
        <f>IF(B106="kategorieC","",VLOOKUP(A106,zdroj!B:N,13,0))</f>
        <v/>
      </c>
      <c r="E106" s="73"/>
      <c r="F106" s="66" t="str">
        <f>IF(E106="A",VLOOKUP(A106,zdroj!B:O,14,0),"")</f>
        <v/>
      </c>
      <c r="H106" s="59">
        <v>132926</v>
      </c>
      <c r="I106" s="59" t="s">
        <v>72</v>
      </c>
      <c r="J106" s="59">
        <v>28475879</v>
      </c>
      <c r="K106" s="59" t="s">
        <v>436</v>
      </c>
      <c r="L106" s="61" t="s">
        <v>81</v>
      </c>
      <c r="M106" s="61">
        <f>VLOOKUP(H106,zdroj!C:F,4,0)</f>
        <v>0</v>
      </c>
      <c r="N106" s="61" t="str">
        <f t="shared" si="2"/>
        <v>-</v>
      </c>
      <c r="P106" s="72" t="str">
        <f t="shared" si="3"/>
        <v/>
      </c>
      <c r="Q106" s="61" t="s">
        <v>88</v>
      </c>
    </row>
    <row r="107" spans="1:17" x14ac:dyDescent="0.25">
      <c r="A107" s="59" t="s">
        <v>227</v>
      </c>
      <c r="B107" s="59" t="s">
        <v>71</v>
      </c>
      <c r="C107" s="57" t="str">
        <f>IF(zdroj!AB103&gt;0,"A","N")</f>
        <v>N</v>
      </c>
      <c r="D107" s="66">
        <f>IF(B107="kategorieC","",VLOOKUP(A107,zdroj!B:N,13,0))</f>
        <v>0</v>
      </c>
      <c r="E107" s="73"/>
      <c r="F107" s="66" t="str">
        <f>IF(E107="A",VLOOKUP(A107,zdroj!B:O,14,0),"")</f>
        <v/>
      </c>
      <c r="H107" s="59">
        <v>132926</v>
      </c>
      <c r="I107" s="59" t="s">
        <v>72</v>
      </c>
      <c r="J107" s="59">
        <v>28475887</v>
      </c>
      <c r="K107" s="59" t="s">
        <v>437</v>
      </c>
      <c r="L107" s="61" t="s">
        <v>81</v>
      </c>
      <c r="M107" s="61">
        <f>VLOOKUP(H107,zdroj!C:F,4,0)</f>
        <v>0</v>
      </c>
      <c r="N107" s="61" t="str">
        <f t="shared" si="2"/>
        <v>-</v>
      </c>
      <c r="P107" s="72" t="str">
        <f t="shared" si="3"/>
        <v/>
      </c>
      <c r="Q107" s="61" t="s">
        <v>88</v>
      </c>
    </row>
    <row r="108" spans="1:17" x14ac:dyDescent="0.25">
      <c r="A108" s="59" t="s">
        <v>228</v>
      </c>
      <c r="B108" s="59" t="s">
        <v>71</v>
      </c>
      <c r="C108" s="57" t="str">
        <f>IF(zdroj!AB104&gt;0,"A","N")</f>
        <v>N</v>
      </c>
      <c r="D108" s="66">
        <f>IF(B108="kategorieC","",VLOOKUP(A108,zdroj!B:N,13,0))</f>
        <v>0</v>
      </c>
      <c r="E108" s="73"/>
      <c r="F108" s="66" t="str">
        <f>IF(E108="A",VLOOKUP(A108,zdroj!B:O,14,0),"")</f>
        <v/>
      </c>
      <c r="H108" s="59">
        <v>132926</v>
      </c>
      <c r="I108" s="59" t="s">
        <v>72</v>
      </c>
      <c r="J108" s="59">
        <v>40581225</v>
      </c>
      <c r="K108" s="59" t="s">
        <v>438</v>
      </c>
      <c r="L108" s="61" t="s">
        <v>81</v>
      </c>
      <c r="M108" s="61">
        <f>VLOOKUP(H108,zdroj!C:F,4,0)</f>
        <v>0</v>
      </c>
      <c r="N108" s="61" t="str">
        <f t="shared" si="2"/>
        <v>-</v>
      </c>
      <c r="P108" s="72" t="str">
        <f t="shared" si="3"/>
        <v/>
      </c>
      <c r="Q108" s="61" t="s">
        <v>86</v>
      </c>
    </row>
    <row r="109" spans="1:17" x14ac:dyDescent="0.25">
      <c r="A109" s="59" t="s">
        <v>229</v>
      </c>
      <c r="B109" s="59" t="s">
        <v>71</v>
      </c>
      <c r="C109" s="57" t="str">
        <f>IF(zdroj!AB105&gt;0,"A","N")</f>
        <v>N</v>
      </c>
      <c r="D109" s="66">
        <f>IF(B109="kategorieC","",VLOOKUP(A109,zdroj!B:N,13,0))</f>
        <v>21.28</v>
      </c>
      <c r="E109" s="73"/>
      <c r="F109" s="66" t="str">
        <f>IF(E109="A",VLOOKUP(A109,zdroj!B:O,14,0),"")</f>
        <v/>
      </c>
      <c r="H109" s="59">
        <v>132926</v>
      </c>
      <c r="I109" s="59" t="s">
        <v>72</v>
      </c>
      <c r="J109" s="59">
        <v>41199421</v>
      </c>
      <c r="K109" s="59" t="s">
        <v>439</v>
      </c>
      <c r="L109" s="61" t="s">
        <v>81</v>
      </c>
      <c r="M109" s="61">
        <f>VLOOKUP(H109,zdroj!C:F,4,0)</f>
        <v>0</v>
      </c>
      <c r="N109" s="61" t="str">
        <f t="shared" si="2"/>
        <v>-</v>
      </c>
      <c r="P109" s="72" t="str">
        <f t="shared" si="3"/>
        <v/>
      </c>
      <c r="Q109" s="61" t="s">
        <v>86</v>
      </c>
    </row>
    <row r="110" spans="1:17" x14ac:dyDescent="0.25">
      <c r="A110" s="59" t="s">
        <v>230</v>
      </c>
      <c r="B110" s="59" t="s">
        <v>69</v>
      </c>
      <c r="C110" s="57" t="str">
        <f>IF(zdroj!AB106&gt;0,"A","N")</f>
        <v>N</v>
      </c>
      <c r="D110" s="66">
        <f>IF(B110="kategorieC","",VLOOKUP(A110,zdroj!B:N,13,0))</f>
        <v>20.41</v>
      </c>
      <c r="E110" s="73"/>
      <c r="F110" s="66" t="str">
        <f>IF(E110="A",VLOOKUP(A110,zdroj!B:O,14,0),"")</f>
        <v/>
      </c>
      <c r="H110" s="59">
        <v>132926</v>
      </c>
      <c r="I110" s="59" t="s">
        <v>72</v>
      </c>
      <c r="J110" s="59">
        <v>41526376</v>
      </c>
      <c r="K110" s="59" t="s">
        <v>440</v>
      </c>
      <c r="L110" s="61" t="s">
        <v>81</v>
      </c>
      <c r="M110" s="61">
        <f>VLOOKUP(H110,zdroj!C:F,4,0)</f>
        <v>0</v>
      </c>
      <c r="N110" s="61" t="str">
        <f t="shared" si="2"/>
        <v>-</v>
      </c>
      <c r="P110" s="72" t="str">
        <f t="shared" si="3"/>
        <v/>
      </c>
      <c r="Q110" s="61" t="s">
        <v>86</v>
      </c>
    </row>
    <row r="111" spans="1:17" x14ac:dyDescent="0.25">
      <c r="A111" s="59" t="s">
        <v>231</v>
      </c>
      <c r="B111" s="59" t="s">
        <v>72</v>
      </c>
      <c r="C111" s="57" t="str">
        <f>IF(zdroj!AB107&gt;0,"A","N")</f>
        <v>N</v>
      </c>
      <c r="D111" s="66" t="str">
        <f>IF(B111="kategorieC","",VLOOKUP(A111,zdroj!B:N,13,0))</f>
        <v/>
      </c>
      <c r="E111" s="73"/>
      <c r="F111" s="66" t="str">
        <f>IF(E111="A",VLOOKUP(A111,zdroj!B:O,14,0),"")</f>
        <v/>
      </c>
      <c r="H111" s="59">
        <v>132926</v>
      </c>
      <c r="I111" s="59" t="s">
        <v>72</v>
      </c>
      <c r="J111" s="59">
        <v>76101045</v>
      </c>
      <c r="K111" s="59" t="s">
        <v>441</v>
      </c>
      <c r="L111" s="61" t="s">
        <v>81</v>
      </c>
      <c r="M111" s="61">
        <f>VLOOKUP(H111,zdroj!C:F,4,0)</f>
        <v>0</v>
      </c>
      <c r="N111" s="61" t="str">
        <f t="shared" si="2"/>
        <v>-</v>
      </c>
      <c r="P111" s="72" t="str">
        <f t="shared" si="3"/>
        <v/>
      </c>
      <c r="Q111" s="61" t="s">
        <v>86</v>
      </c>
    </row>
    <row r="112" spans="1:17" x14ac:dyDescent="0.25">
      <c r="A112" s="59" t="s">
        <v>232</v>
      </c>
      <c r="B112" s="59" t="s">
        <v>71</v>
      </c>
      <c r="C112" s="57" t="str">
        <f>IF(zdroj!AB108&gt;0,"A","N")</f>
        <v>N</v>
      </c>
      <c r="D112" s="66">
        <f>IF(B112="kategorieC","",VLOOKUP(A112,zdroj!B:N,13,0))</f>
        <v>41.67</v>
      </c>
      <c r="E112" s="73"/>
      <c r="F112" s="66" t="str">
        <f>IF(E112="A",VLOOKUP(A112,zdroj!B:O,14,0),"")</f>
        <v/>
      </c>
      <c r="H112" s="59">
        <v>132926</v>
      </c>
      <c r="I112" s="59" t="s">
        <v>72</v>
      </c>
      <c r="J112" s="59">
        <v>78246768</v>
      </c>
      <c r="K112" s="59" t="s">
        <v>442</v>
      </c>
      <c r="L112" s="61" t="s">
        <v>81</v>
      </c>
      <c r="M112" s="61">
        <f>VLOOKUP(H112,zdroj!C:F,4,0)</f>
        <v>0</v>
      </c>
      <c r="N112" s="61" t="str">
        <f t="shared" si="2"/>
        <v>-</v>
      </c>
      <c r="P112" s="72" t="str">
        <f t="shared" si="3"/>
        <v/>
      </c>
      <c r="Q112" s="61" t="s">
        <v>86</v>
      </c>
    </row>
    <row r="113" spans="1:18" x14ac:dyDescent="0.25">
      <c r="A113" s="59" t="s">
        <v>233</v>
      </c>
      <c r="B113" s="59" t="s">
        <v>71</v>
      </c>
      <c r="C113" s="57" t="str">
        <f>IF(zdroj!AB109&gt;0,"A","N")</f>
        <v>N</v>
      </c>
      <c r="D113" s="66">
        <f>IF(B113="kategorieC","",VLOOKUP(A113,zdroj!B:N,13,0))</f>
        <v>2.33</v>
      </c>
      <c r="E113" s="73"/>
      <c r="F113" s="66" t="str">
        <f>IF(E113="A",VLOOKUP(A113,zdroj!B:O,14,0),"")</f>
        <v/>
      </c>
      <c r="H113" s="59">
        <v>132926</v>
      </c>
      <c r="I113" s="59" t="s">
        <v>72</v>
      </c>
      <c r="J113" s="59">
        <v>78451701</v>
      </c>
      <c r="K113" s="59" t="s">
        <v>443</v>
      </c>
      <c r="L113" s="61" t="s">
        <v>81</v>
      </c>
      <c r="M113" s="61">
        <f>VLOOKUP(H113,zdroj!C:F,4,0)</f>
        <v>0</v>
      </c>
      <c r="N113" s="61" t="str">
        <f t="shared" si="2"/>
        <v>-</v>
      </c>
      <c r="P113" s="72" t="str">
        <f t="shared" si="3"/>
        <v/>
      </c>
      <c r="Q113" s="61" t="s">
        <v>86</v>
      </c>
    </row>
    <row r="114" spans="1:18" x14ac:dyDescent="0.25">
      <c r="A114" s="59" t="s">
        <v>234</v>
      </c>
      <c r="B114" s="59" t="s">
        <v>72</v>
      </c>
      <c r="C114" s="57" t="str">
        <f>IF(zdroj!AB110&gt;0,"A","N")</f>
        <v>N</v>
      </c>
      <c r="D114" s="66" t="str">
        <f>IF(B114="kategorieC","",VLOOKUP(A114,zdroj!B:N,13,0))</f>
        <v/>
      </c>
      <c r="E114" s="73"/>
      <c r="F114" s="66" t="str">
        <f>IF(E114="A",VLOOKUP(A114,zdroj!B:O,14,0),"")</f>
        <v/>
      </c>
      <c r="H114" s="59">
        <v>132926</v>
      </c>
      <c r="I114" s="59" t="s">
        <v>72</v>
      </c>
      <c r="J114" s="59">
        <v>78600201</v>
      </c>
      <c r="K114" s="59" t="s">
        <v>444</v>
      </c>
      <c r="L114" s="61" t="s">
        <v>81</v>
      </c>
      <c r="M114" s="61">
        <f>VLOOKUP(H114,zdroj!C:F,4,0)</f>
        <v>0</v>
      </c>
      <c r="N114" s="61" t="str">
        <f t="shared" si="2"/>
        <v>-</v>
      </c>
      <c r="P114" s="72" t="str">
        <f t="shared" si="3"/>
        <v/>
      </c>
      <c r="Q114" s="61" t="s">
        <v>86</v>
      </c>
    </row>
    <row r="115" spans="1:18" x14ac:dyDescent="0.25">
      <c r="A115" s="59" t="s">
        <v>235</v>
      </c>
      <c r="B115" s="59" t="s">
        <v>72</v>
      </c>
      <c r="C115" s="57" t="str">
        <f>IF(zdroj!AB111&gt;0,"A","N")</f>
        <v>N</v>
      </c>
      <c r="D115" s="66" t="str">
        <f>IF(B115="kategorieC","",VLOOKUP(A115,zdroj!B:N,13,0))</f>
        <v/>
      </c>
      <c r="E115" s="73"/>
      <c r="F115" s="66" t="str">
        <f>IF(E115="A",VLOOKUP(A115,zdroj!B:O,14,0),"")</f>
        <v/>
      </c>
      <c r="H115" s="59">
        <v>132926</v>
      </c>
      <c r="I115" s="59" t="s">
        <v>72</v>
      </c>
      <c r="J115" s="59">
        <v>79628362</v>
      </c>
      <c r="K115" s="59" t="s">
        <v>445</v>
      </c>
      <c r="L115" s="61" t="s">
        <v>81</v>
      </c>
      <c r="M115" s="61">
        <f>VLOOKUP(H115,zdroj!C:F,4,0)</f>
        <v>0</v>
      </c>
      <c r="N115" s="61" t="str">
        <f t="shared" si="2"/>
        <v>-</v>
      </c>
      <c r="P115" s="72" t="str">
        <f t="shared" si="3"/>
        <v/>
      </c>
      <c r="Q115" s="61" t="s">
        <v>86</v>
      </c>
    </row>
    <row r="116" spans="1:18" x14ac:dyDescent="0.25">
      <c r="A116" s="59" t="s">
        <v>236</v>
      </c>
      <c r="B116" s="59" t="s">
        <v>69</v>
      </c>
      <c r="C116" s="57" t="str">
        <f>IF(zdroj!AB112&gt;0,"A","N")</f>
        <v>N</v>
      </c>
      <c r="D116" s="66">
        <f>IF(B116="kategorieC","",VLOOKUP(A116,zdroj!B:N,13,0))</f>
        <v>0</v>
      </c>
      <c r="E116" s="73"/>
      <c r="F116" s="66" t="str">
        <f>IF(E116="A",VLOOKUP(A116,zdroj!B:O,14,0),"")</f>
        <v/>
      </c>
      <c r="H116" s="59">
        <v>197432</v>
      </c>
      <c r="I116" s="59" t="s">
        <v>71</v>
      </c>
      <c r="J116" s="59">
        <v>2425572</v>
      </c>
      <c r="K116" s="59" t="s">
        <v>446</v>
      </c>
      <c r="L116" s="61" t="s">
        <v>114</v>
      </c>
      <c r="M116" s="61">
        <f>VLOOKUP(H116,zdroj!C:F,4,0)</f>
        <v>0</v>
      </c>
      <c r="N116" s="61" t="str">
        <f t="shared" si="2"/>
        <v>katB</v>
      </c>
      <c r="P116" s="72" t="str">
        <f t="shared" si="3"/>
        <v/>
      </c>
      <c r="Q116" s="61" t="s">
        <v>30</v>
      </c>
      <c r="R116" s="61" t="s">
        <v>91</v>
      </c>
    </row>
    <row r="117" spans="1:18" x14ac:dyDescent="0.25">
      <c r="A117" s="59" t="s">
        <v>237</v>
      </c>
      <c r="B117" s="59" t="s">
        <v>69</v>
      </c>
      <c r="C117" s="57" t="str">
        <f>IF(zdroj!AB113&gt;0,"A","N")</f>
        <v>N</v>
      </c>
      <c r="D117" s="66">
        <f>IF(B117="kategorieC","",VLOOKUP(A117,zdroj!B:N,13,0))</f>
        <v>0</v>
      </c>
      <c r="E117" s="73"/>
      <c r="F117" s="66" t="str">
        <f>IF(E117="A",VLOOKUP(A117,zdroj!B:O,14,0),"")</f>
        <v/>
      </c>
      <c r="H117" s="59">
        <v>197432</v>
      </c>
      <c r="I117" s="59" t="s">
        <v>71</v>
      </c>
      <c r="J117" s="59">
        <v>2425581</v>
      </c>
      <c r="K117" s="59" t="s">
        <v>447</v>
      </c>
      <c r="L117" s="61" t="s">
        <v>113</v>
      </c>
      <c r="M117" s="61">
        <f>VLOOKUP(H117,zdroj!C:F,4,0)</f>
        <v>0</v>
      </c>
      <c r="N117" s="61" t="str">
        <f t="shared" si="2"/>
        <v>katA</v>
      </c>
      <c r="P117" s="72" t="str">
        <f t="shared" si="3"/>
        <v/>
      </c>
      <c r="Q117" s="61" t="s">
        <v>30</v>
      </c>
    </row>
    <row r="118" spans="1:18" x14ac:dyDescent="0.25">
      <c r="A118" s="59" t="s">
        <v>238</v>
      </c>
      <c r="B118" s="59" t="s">
        <v>71</v>
      </c>
      <c r="C118" s="57" t="str">
        <f>IF(zdroj!AB114&gt;0,"A","N")</f>
        <v>N</v>
      </c>
      <c r="D118" s="66">
        <f>IF(B118="kategorieC","",VLOOKUP(A118,zdroj!B:N,13,0))</f>
        <v>0</v>
      </c>
      <c r="E118" s="73"/>
      <c r="F118" s="66" t="str">
        <f>IF(E118="A",VLOOKUP(A118,zdroj!B:O,14,0),"")</f>
        <v/>
      </c>
      <c r="H118" s="59">
        <v>197432</v>
      </c>
      <c r="I118" s="59" t="s">
        <v>71</v>
      </c>
      <c r="J118" s="59">
        <v>2425599</v>
      </c>
      <c r="K118" s="59" t="s">
        <v>448</v>
      </c>
      <c r="L118" s="61" t="s">
        <v>113</v>
      </c>
      <c r="M118" s="61">
        <f>VLOOKUP(H118,zdroj!C:F,4,0)</f>
        <v>0</v>
      </c>
      <c r="N118" s="61" t="str">
        <f t="shared" si="2"/>
        <v>katA</v>
      </c>
      <c r="P118" s="72" t="str">
        <f t="shared" si="3"/>
        <v/>
      </c>
      <c r="Q118" s="61" t="s">
        <v>30</v>
      </c>
    </row>
    <row r="119" spans="1:18" x14ac:dyDescent="0.25">
      <c r="A119" s="59" t="s">
        <v>239</v>
      </c>
      <c r="B119" s="59" t="s">
        <v>71</v>
      </c>
      <c r="C119" s="57" t="str">
        <f>IF(zdroj!AB115&gt;0,"A","N")</f>
        <v>N</v>
      </c>
      <c r="D119" s="66">
        <f>IF(B119="kategorieC","",VLOOKUP(A119,zdroj!B:N,13,0))</f>
        <v>0</v>
      </c>
      <c r="E119" s="73"/>
      <c r="F119" s="66" t="str">
        <f>IF(E119="A",VLOOKUP(A119,zdroj!B:O,14,0),"")</f>
        <v/>
      </c>
      <c r="H119" s="59">
        <v>197432</v>
      </c>
      <c r="I119" s="59" t="s">
        <v>71</v>
      </c>
      <c r="J119" s="59">
        <v>2425602</v>
      </c>
      <c r="K119" s="59" t="s">
        <v>449</v>
      </c>
      <c r="L119" s="61" t="s">
        <v>113</v>
      </c>
      <c r="M119" s="61">
        <f>VLOOKUP(H119,zdroj!C:F,4,0)</f>
        <v>0</v>
      </c>
      <c r="N119" s="61" t="str">
        <f t="shared" si="2"/>
        <v>katA</v>
      </c>
      <c r="P119" s="72" t="str">
        <f t="shared" si="3"/>
        <v/>
      </c>
      <c r="Q119" s="61" t="s">
        <v>30</v>
      </c>
    </row>
    <row r="120" spans="1:18" x14ac:dyDescent="0.25">
      <c r="A120" s="59" t="s">
        <v>240</v>
      </c>
      <c r="B120" s="59" t="s">
        <v>71</v>
      </c>
      <c r="C120" s="57" t="str">
        <f>IF(zdroj!AB116&gt;0,"A","N")</f>
        <v>N</v>
      </c>
      <c r="D120" s="66">
        <f>IF(B120="kategorieC","",VLOOKUP(A120,zdroj!B:N,13,0))</f>
        <v>0</v>
      </c>
      <c r="E120" s="73"/>
      <c r="F120" s="66" t="str">
        <f>IF(E120="A",VLOOKUP(A120,zdroj!B:O,14,0),"")</f>
        <v/>
      </c>
      <c r="H120" s="59">
        <v>197432</v>
      </c>
      <c r="I120" s="59" t="s">
        <v>71</v>
      </c>
      <c r="J120" s="59">
        <v>2425611</v>
      </c>
      <c r="K120" s="59" t="s">
        <v>450</v>
      </c>
      <c r="L120" s="61" t="s">
        <v>113</v>
      </c>
      <c r="M120" s="61">
        <f>VLOOKUP(H120,zdroj!C:F,4,0)</f>
        <v>0</v>
      </c>
      <c r="N120" s="61" t="str">
        <f t="shared" si="2"/>
        <v>katA</v>
      </c>
      <c r="P120" s="72" t="str">
        <f t="shared" si="3"/>
        <v/>
      </c>
      <c r="Q120" s="61" t="s">
        <v>30</v>
      </c>
    </row>
    <row r="121" spans="1:18" x14ac:dyDescent="0.25">
      <c r="A121" s="59" t="s">
        <v>241</v>
      </c>
      <c r="B121" s="59" t="s">
        <v>71</v>
      </c>
      <c r="C121" s="57" t="str">
        <f>IF(zdroj!AB117&gt;0,"A","N")</f>
        <v>N</v>
      </c>
      <c r="D121" s="66">
        <f>IF(B121="kategorieC","",VLOOKUP(A121,zdroj!B:N,13,0))</f>
        <v>0</v>
      </c>
      <c r="E121" s="73"/>
      <c r="F121" s="66" t="str">
        <f>IF(E121="A",VLOOKUP(A121,zdroj!B:O,14,0),"")</f>
        <v/>
      </c>
      <c r="H121" s="59">
        <v>197432</v>
      </c>
      <c r="I121" s="59" t="s">
        <v>71</v>
      </c>
      <c r="J121" s="59">
        <v>2425629</v>
      </c>
      <c r="K121" s="59" t="s">
        <v>451</v>
      </c>
      <c r="L121" s="61" t="s">
        <v>114</v>
      </c>
      <c r="M121" s="61">
        <f>VLOOKUP(H121,zdroj!C:F,4,0)</f>
        <v>0</v>
      </c>
      <c r="N121" s="61" t="str">
        <f t="shared" si="2"/>
        <v>katB</v>
      </c>
      <c r="P121" s="72" t="str">
        <f t="shared" si="3"/>
        <v/>
      </c>
      <c r="Q121" s="61" t="s">
        <v>30</v>
      </c>
      <c r="R121" s="61" t="s">
        <v>91</v>
      </c>
    </row>
    <row r="122" spans="1:18" x14ac:dyDescent="0.25">
      <c r="A122" s="59" t="s">
        <v>242</v>
      </c>
      <c r="B122" s="59" t="s">
        <v>71</v>
      </c>
      <c r="C122" s="57" t="str">
        <f>IF(zdroj!AB118&gt;0,"A","N")</f>
        <v>N</v>
      </c>
      <c r="D122" s="66">
        <f>IF(B122="kategorieC","",VLOOKUP(A122,zdroj!B:N,13,0))</f>
        <v>0</v>
      </c>
      <c r="E122" s="73"/>
      <c r="F122" s="66" t="str">
        <f>IF(E122="A",VLOOKUP(A122,zdroj!B:O,14,0),"")</f>
        <v/>
      </c>
      <c r="H122" s="59">
        <v>197432</v>
      </c>
      <c r="I122" s="59" t="s">
        <v>71</v>
      </c>
      <c r="J122" s="59">
        <v>2425637</v>
      </c>
      <c r="K122" s="59" t="s">
        <v>452</v>
      </c>
      <c r="L122" s="61" t="s">
        <v>114</v>
      </c>
      <c r="M122" s="61">
        <f>VLOOKUP(H122,zdroj!C:F,4,0)</f>
        <v>0</v>
      </c>
      <c r="N122" s="61" t="str">
        <f t="shared" si="2"/>
        <v>katB</v>
      </c>
      <c r="P122" s="72" t="str">
        <f t="shared" si="3"/>
        <v/>
      </c>
      <c r="Q122" s="61" t="s">
        <v>30</v>
      </c>
      <c r="R122" s="61" t="s">
        <v>91</v>
      </c>
    </row>
    <row r="123" spans="1:18" x14ac:dyDescent="0.25">
      <c r="A123" s="59" t="s">
        <v>243</v>
      </c>
      <c r="B123" s="59" t="s">
        <v>71</v>
      </c>
      <c r="C123" s="57" t="str">
        <f>IF(zdroj!AB119&gt;0,"A","N")</f>
        <v>N</v>
      </c>
      <c r="D123" s="66">
        <f>IF(B123="kategorieC","",VLOOKUP(A123,zdroj!B:N,13,0))</f>
        <v>0</v>
      </c>
      <c r="E123" s="73"/>
      <c r="F123" s="66" t="str">
        <f>IF(E123="A",VLOOKUP(A123,zdroj!B:O,14,0),"")</f>
        <v/>
      </c>
      <c r="H123" s="59">
        <v>197432</v>
      </c>
      <c r="I123" s="59" t="s">
        <v>71</v>
      </c>
      <c r="J123" s="59">
        <v>2425645</v>
      </c>
      <c r="K123" s="59" t="s">
        <v>453</v>
      </c>
      <c r="L123" s="61" t="s">
        <v>113</v>
      </c>
      <c r="M123" s="61">
        <f>VLOOKUP(H123,zdroj!C:F,4,0)</f>
        <v>0</v>
      </c>
      <c r="N123" s="61" t="str">
        <f t="shared" si="2"/>
        <v>katA</v>
      </c>
      <c r="P123" s="72" t="str">
        <f t="shared" si="3"/>
        <v/>
      </c>
      <c r="Q123" s="61" t="s">
        <v>30</v>
      </c>
    </row>
    <row r="124" spans="1:18" x14ac:dyDescent="0.25">
      <c r="A124" s="59" t="s">
        <v>244</v>
      </c>
      <c r="B124" s="59" t="s">
        <v>71</v>
      </c>
      <c r="C124" s="57" t="str">
        <f>IF(zdroj!AB120&gt;0,"A","N")</f>
        <v>N</v>
      </c>
      <c r="D124" s="66">
        <f>IF(B124="kategorieC","",VLOOKUP(A124,zdroj!B:N,13,0))</f>
        <v>0</v>
      </c>
      <c r="E124" s="73"/>
      <c r="F124" s="66" t="str">
        <f>IF(E124="A",VLOOKUP(A124,zdroj!B:O,14,0),"")</f>
        <v/>
      </c>
      <c r="H124" s="59">
        <v>197432</v>
      </c>
      <c r="I124" s="59" t="s">
        <v>71</v>
      </c>
      <c r="J124" s="59">
        <v>2425653</v>
      </c>
      <c r="K124" s="59" t="s">
        <v>454</v>
      </c>
      <c r="L124" s="61" t="s">
        <v>113</v>
      </c>
      <c r="M124" s="61">
        <f>VLOOKUP(H124,zdroj!C:F,4,0)</f>
        <v>0</v>
      </c>
      <c r="N124" s="61" t="str">
        <f t="shared" si="2"/>
        <v>katA</v>
      </c>
      <c r="P124" s="72" t="str">
        <f t="shared" si="3"/>
        <v/>
      </c>
      <c r="Q124" s="61" t="s">
        <v>30</v>
      </c>
    </row>
    <row r="125" spans="1:18" x14ac:dyDescent="0.25">
      <c r="A125" s="59" t="s">
        <v>245</v>
      </c>
      <c r="B125" s="59" t="s">
        <v>69</v>
      </c>
      <c r="C125" s="57" t="str">
        <f>IF(zdroj!AB121&gt;0,"A","N")</f>
        <v>N</v>
      </c>
      <c r="D125" s="66">
        <f>IF(B125="kategorieC","",VLOOKUP(A125,zdroj!B:N,13,0))</f>
        <v>26.38</v>
      </c>
      <c r="E125" s="73"/>
      <c r="F125" s="66" t="str">
        <f>IF(E125="A",VLOOKUP(A125,zdroj!B:O,14,0),"")</f>
        <v/>
      </c>
      <c r="H125" s="59">
        <v>197432</v>
      </c>
      <c r="I125" s="59" t="s">
        <v>71</v>
      </c>
      <c r="J125" s="59">
        <v>2425661</v>
      </c>
      <c r="K125" s="59" t="s">
        <v>455</v>
      </c>
      <c r="L125" s="61" t="s">
        <v>113</v>
      </c>
      <c r="M125" s="61">
        <f>VLOOKUP(H125,zdroj!C:F,4,0)</f>
        <v>0</v>
      </c>
      <c r="N125" s="61" t="str">
        <f t="shared" si="2"/>
        <v>katA</v>
      </c>
      <c r="P125" s="72" t="str">
        <f t="shared" si="3"/>
        <v/>
      </c>
      <c r="Q125" s="61" t="s">
        <v>30</v>
      </c>
    </row>
    <row r="126" spans="1:18" x14ac:dyDescent="0.25">
      <c r="A126" s="59" t="s">
        <v>246</v>
      </c>
      <c r="B126" s="59" t="s">
        <v>69</v>
      </c>
      <c r="C126" s="57" t="str">
        <f>IF(zdroj!AB122&gt;0,"A","N")</f>
        <v>N</v>
      </c>
      <c r="D126" s="66">
        <f>IF(B126="kategorieC","",VLOOKUP(A126,zdroj!B:N,13,0))</f>
        <v>0</v>
      </c>
      <c r="E126" s="73"/>
      <c r="F126" s="66" t="str">
        <f>IF(E126="A",VLOOKUP(A126,zdroj!B:O,14,0),"")</f>
        <v/>
      </c>
      <c r="H126" s="59">
        <v>197432</v>
      </c>
      <c r="I126" s="59" t="s">
        <v>71</v>
      </c>
      <c r="J126" s="59">
        <v>2425670</v>
      </c>
      <c r="K126" s="59" t="s">
        <v>456</v>
      </c>
      <c r="L126" s="61" t="s">
        <v>113</v>
      </c>
      <c r="M126" s="61">
        <f>VLOOKUP(H126,zdroj!C:F,4,0)</f>
        <v>0</v>
      </c>
      <c r="N126" s="61" t="str">
        <f t="shared" si="2"/>
        <v>katA</v>
      </c>
      <c r="P126" s="72" t="str">
        <f t="shared" si="3"/>
        <v/>
      </c>
      <c r="Q126" s="61" t="s">
        <v>30</v>
      </c>
    </row>
    <row r="127" spans="1:18" x14ac:dyDescent="0.25">
      <c r="A127" s="59" t="s">
        <v>247</v>
      </c>
      <c r="B127" s="59" t="s">
        <v>72</v>
      </c>
      <c r="C127" s="57" t="str">
        <f>IF(zdroj!AB123&gt;0,"A","N")</f>
        <v>N</v>
      </c>
      <c r="D127" s="66" t="str">
        <f>IF(B127="kategorieC","",VLOOKUP(A127,zdroj!B:N,13,0))</f>
        <v/>
      </c>
      <c r="E127" s="73"/>
      <c r="F127" s="66" t="str">
        <f>IF(E127="A",VLOOKUP(A127,zdroj!B:O,14,0),"")</f>
        <v/>
      </c>
      <c r="H127" s="59">
        <v>197432</v>
      </c>
      <c r="I127" s="59" t="s">
        <v>71</v>
      </c>
      <c r="J127" s="59">
        <v>2425688</v>
      </c>
      <c r="K127" s="59" t="s">
        <v>457</v>
      </c>
      <c r="L127" s="61" t="s">
        <v>113</v>
      </c>
      <c r="M127" s="61">
        <f>VLOOKUP(H127,zdroj!C:F,4,0)</f>
        <v>0</v>
      </c>
      <c r="N127" s="61" t="str">
        <f t="shared" si="2"/>
        <v>katA</v>
      </c>
      <c r="P127" s="72" t="str">
        <f t="shared" si="3"/>
        <v/>
      </c>
      <c r="Q127" s="61" t="s">
        <v>30</v>
      </c>
    </row>
    <row r="128" spans="1:18" x14ac:dyDescent="0.25">
      <c r="A128" s="59" t="s">
        <v>248</v>
      </c>
      <c r="B128" s="59" t="s">
        <v>71</v>
      </c>
      <c r="C128" s="57" t="str">
        <f>IF(zdroj!AB124&gt;0,"A","N")</f>
        <v>N</v>
      </c>
      <c r="D128" s="66">
        <f>IF(B128="kategorieC","",VLOOKUP(A128,zdroj!B:N,13,0))</f>
        <v>0</v>
      </c>
      <c r="E128" s="73"/>
      <c r="F128" s="66" t="str">
        <f>IF(E128="A",VLOOKUP(A128,zdroj!B:O,14,0),"")</f>
        <v/>
      </c>
      <c r="H128" s="59">
        <v>197432</v>
      </c>
      <c r="I128" s="59" t="s">
        <v>71</v>
      </c>
      <c r="J128" s="59">
        <v>2425696</v>
      </c>
      <c r="K128" s="59" t="s">
        <v>458</v>
      </c>
      <c r="L128" s="61" t="s">
        <v>114</v>
      </c>
      <c r="M128" s="61">
        <f>VLOOKUP(H128,zdroj!C:F,4,0)</f>
        <v>0</v>
      </c>
      <c r="N128" s="61" t="str">
        <f t="shared" si="2"/>
        <v>katB</v>
      </c>
      <c r="P128" s="72" t="str">
        <f t="shared" si="3"/>
        <v/>
      </c>
      <c r="Q128" s="61" t="s">
        <v>30</v>
      </c>
      <c r="R128" s="61" t="s">
        <v>91</v>
      </c>
    </row>
    <row r="129" spans="1:18" x14ac:dyDescent="0.25">
      <c r="A129" s="59" t="s">
        <v>249</v>
      </c>
      <c r="B129" s="59" t="s">
        <v>69</v>
      </c>
      <c r="C129" s="57" t="str">
        <f>IF(zdroj!AB125&gt;0,"A","N")</f>
        <v>N</v>
      </c>
      <c r="D129" s="66">
        <f>IF(B129="kategorieC","",VLOOKUP(A129,zdroj!B:N,13,0))</f>
        <v>24.71</v>
      </c>
      <c r="E129" s="73"/>
      <c r="F129" s="66" t="str">
        <f>IF(E129="A",VLOOKUP(A129,zdroj!B:O,14,0),"")</f>
        <v/>
      </c>
      <c r="H129" s="59">
        <v>197432</v>
      </c>
      <c r="I129" s="59" t="s">
        <v>71</v>
      </c>
      <c r="J129" s="59">
        <v>2425700</v>
      </c>
      <c r="K129" s="59" t="s">
        <v>459</v>
      </c>
      <c r="L129" s="61" t="s">
        <v>113</v>
      </c>
      <c r="M129" s="61">
        <f>VLOOKUP(H129,zdroj!C:F,4,0)</f>
        <v>0</v>
      </c>
      <c r="N129" s="61" t="str">
        <f t="shared" si="2"/>
        <v>katA</v>
      </c>
      <c r="P129" s="72" t="str">
        <f t="shared" si="3"/>
        <v/>
      </c>
      <c r="Q129" s="61" t="s">
        <v>30</v>
      </c>
    </row>
    <row r="130" spans="1:18" x14ac:dyDescent="0.25">
      <c r="A130" s="59" t="s">
        <v>250</v>
      </c>
      <c r="B130" s="59" t="s">
        <v>69</v>
      </c>
      <c r="C130" s="57" t="str">
        <f>IF(zdroj!AB126&gt;0,"A","N")</f>
        <v>N</v>
      </c>
      <c r="D130" s="66">
        <f>IF(B130="kategorieC","",VLOOKUP(A130,zdroj!B:N,13,0))</f>
        <v>0</v>
      </c>
      <c r="E130" s="73"/>
      <c r="F130" s="66" t="str">
        <f>IF(E130="A",VLOOKUP(A130,zdroj!B:O,14,0),"")</f>
        <v/>
      </c>
      <c r="H130" s="59">
        <v>197432</v>
      </c>
      <c r="I130" s="59" t="s">
        <v>71</v>
      </c>
      <c r="J130" s="59">
        <v>2425718</v>
      </c>
      <c r="K130" s="59" t="s">
        <v>460</v>
      </c>
      <c r="L130" s="61" t="s">
        <v>113</v>
      </c>
      <c r="M130" s="61">
        <f>VLOOKUP(H130,zdroj!C:F,4,0)</f>
        <v>0</v>
      </c>
      <c r="N130" s="61" t="str">
        <f t="shared" si="2"/>
        <v>katA</v>
      </c>
      <c r="P130" s="72" t="str">
        <f t="shared" si="3"/>
        <v/>
      </c>
      <c r="Q130" s="61" t="s">
        <v>30</v>
      </c>
    </row>
    <row r="131" spans="1:18" x14ac:dyDescent="0.25">
      <c r="A131" s="59" t="s">
        <v>251</v>
      </c>
      <c r="B131" s="59" t="s">
        <v>69</v>
      </c>
      <c r="C131" s="57" t="str">
        <f>IF(zdroj!AB127&gt;0,"A","N")</f>
        <v>N</v>
      </c>
      <c r="D131" s="66">
        <f>IF(B131="kategorieC","",VLOOKUP(A131,zdroj!B:N,13,0))</f>
        <v>0</v>
      </c>
      <c r="E131" s="73"/>
      <c r="F131" s="66" t="str">
        <f>IF(E131="A",VLOOKUP(A131,zdroj!B:O,14,0),"")</f>
        <v/>
      </c>
      <c r="H131" s="59">
        <v>197432</v>
      </c>
      <c r="I131" s="59" t="s">
        <v>71</v>
      </c>
      <c r="J131" s="59">
        <v>2425726</v>
      </c>
      <c r="K131" s="59" t="s">
        <v>461</v>
      </c>
      <c r="L131" s="61" t="s">
        <v>113</v>
      </c>
      <c r="M131" s="61">
        <f>VLOOKUP(H131,zdroj!C:F,4,0)</f>
        <v>0</v>
      </c>
      <c r="N131" s="61" t="str">
        <f t="shared" si="2"/>
        <v>katA</v>
      </c>
      <c r="P131" s="72" t="str">
        <f t="shared" si="3"/>
        <v/>
      </c>
      <c r="Q131" s="61" t="s">
        <v>30</v>
      </c>
    </row>
    <row r="132" spans="1:18" x14ac:dyDescent="0.25">
      <c r="A132" s="59" t="s">
        <v>252</v>
      </c>
      <c r="B132" s="59" t="s">
        <v>69</v>
      </c>
      <c r="C132" s="57" t="str">
        <f>IF(zdroj!AB128&gt;0,"A","N")</f>
        <v>N</v>
      </c>
      <c r="D132" s="66">
        <f>IF(B132="kategorieC","",VLOOKUP(A132,zdroj!B:N,13,0))</f>
        <v>0</v>
      </c>
      <c r="E132" s="73"/>
      <c r="F132" s="66" t="str">
        <f>IF(E132="A",VLOOKUP(A132,zdroj!B:O,14,0),"")</f>
        <v/>
      </c>
      <c r="H132" s="59">
        <v>197432</v>
      </c>
      <c r="I132" s="59" t="s">
        <v>71</v>
      </c>
      <c r="J132" s="59">
        <v>2425734</v>
      </c>
      <c r="K132" s="59" t="s">
        <v>462</v>
      </c>
      <c r="L132" s="61" t="s">
        <v>114</v>
      </c>
      <c r="M132" s="61">
        <f>VLOOKUP(H132,zdroj!C:F,4,0)</f>
        <v>0</v>
      </c>
      <c r="N132" s="61" t="str">
        <f t="shared" si="2"/>
        <v>katB</v>
      </c>
      <c r="P132" s="72" t="str">
        <f t="shared" si="3"/>
        <v/>
      </c>
      <c r="Q132" s="61" t="s">
        <v>30</v>
      </c>
      <c r="R132" s="61" t="s">
        <v>91</v>
      </c>
    </row>
    <row r="133" spans="1:18" x14ac:dyDescent="0.25">
      <c r="A133" s="59" t="s">
        <v>253</v>
      </c>
      <c r="B133" s="59" t="s">
        <v>69</v>
      </c>
      <c r="C133" s="57" t="str">
        <f>IF(zdroj!AB129&gt;0,"A","N")</f>
        <v>N</v>
      </c>
      <c r="D133" s="66">
        <f>IF(B133="kategorieC","",VLOOKUP(A133,zdroj!B:N,13,0))</f>
        <v>0</v>
      </c>
      <c r="E133" s="73"/>
      <c r="F133" s="66" t="str">
        <f>IF(E133="A",VLOOKUP(A133,zdroj!B:O,14,0),"")</f>
        <v/>
      </c>
      <c r="H133" s="59">
        <v>197432</v>
      </c>
      <c r="I133" s="59" t="s">
        <v>71</v>
      </c>
      <c r="J133" s="59">
        <v>2425742</v>
      </c>
      <c r="K133" s="59" t="s">
        <v>463</v>
      </c>
      <c r="L133" s="61" t="s">
        <v>113</v>
      </c>
      <c r="M133" s="61">
        <f>VLOOKUP(H133,zdroj!C:F,4,0)</f>
        <v>0</v>
      </c>
      <c r="N133" s="61" t="str">
        <f t="shared" si="2"/>
        <v>katA</v>
      </c>
      <c r="P133" s="72" t="str">
        <f t="shared" si="3"/>
        <v/>
      </c>
      <c r="Q133" s="61" t="s">
        <v>30</v>
      </c>
    </row>
    <row r="134" spans="1:18" x14ac:dyDescent="0.25">
      <c r="A134" s="59" t="s">
        <v>254</v>
      </c>
      <c r="B134" s="59" t="s">
        <v>69</v>
      </c>
      <c r="C134" s="57" t="str">
        <f>IF(zdroj!AB130&gt;0,"A","N")</f>
        <v>N</v>
      </c>
      <c r="D134" s="66">
        <f>IF(B134="kategorieC","",VLOOKUP(A134,zdroj!B:N,13,0))</f>
        <v>3.18</v>
      </c>
      <c r="E134" s="73"/>
      <c r="F134" s="66" t="str">
        <f>IF(E134="A",VLOOKUP(A134,zdroj!B:O,14,0),"")</f>
        <v/>
      </c>
      <c r="H134" s="59">
        <v>197432</v>
      </c>
      <c r="I134" s="59" t="s">
        <v>71</v>
      </c>
      <c r="J134" s="59">
        <v>2425751</v>
      </c>
      <c r="K134" s="59" t="s">
        <v>464</v>
      </c>
      <c r="L134" s="61" t="s">
        <v>114</v>
      </c>
      <c r="M134" s="61">
        <f>VLOOKUP(H134,zdroj!C:F,4,0)</f>
        <v>0</v>
      </c>
      <c r="N134" s="61" t="str">
        <f t="shared" si="2"/>
        <v>katB</v>
      </c>
      <c r="P134" s="72" t="str">
        <f t="shared" si="3"/>
        <v/>
      </c>
      <c r="Q134" s="61" t="s">
        <v>30</v>
      </c>
      <c r="R134" s="61" t="s">
        <v>91</v>
      </c>
    </row>
    <row r="135" spans="1:18" x14ac:dyDescent="0.25">
      <c r="A135" s="59" t="s">
        <v>255</v>
      </c>
      <c r="B135" s="59" t="s">
        <v>69</v>
      </c>
      <c r="C135" s="57" t="str">
        <f>IF(zdroj!AB131&gt;0,"A","N")</f>
        <v>N</v>
      </c>
      <c r="D135" s="66">
        <f>IF(B135="kategorieC","",VLOOKUP(A135,zdroj!B:N,13,0))</f>
        <v>0</v>
      </c>
      <c r="E135" s="73"/>
      <c r="F135" s="66" t="str">
        <f>IF(E135="A",VLOOKUP(A135,zdroj!B:O,14,0),"")</f>
        <v/>
      </c>
      <c r="H135" s="59">
        <v>197432</v>
      </c>
      <c r="I135" s="59" t="s">
        <v>71</v>
      </c>
      <c r="J135" s="59">
        <v>2425769</v>
      </c>
      <c r="K135" s="59" t="s">
        <v>465</v>
      </c>
      <c r="L135" s="61" t="s">
        <v>114</v>
      </c>
      <c r="M135" s="61">
        <f>VLOOKUP(H135,zdroj!C:F,4,0)</f>
        <v>0</v>
      </c>
      <c r="N135" s="61" t="str">
        <f t="shared" ref="N135:N198" si="4">IF(M135="A",IF(L135="katA","katB",L135),L135)</f>
        <v>katB</v>
      </c>
      <c r="P135" s="72" t="str">
        <f t="shared" ref="P135:P198" si="5">IF(O135="A",1,"")</f>
        <v/>
      </c>
      <c r="Q135" s="61" t="s">
        <v>30</v>
      </c>
      <c r="R135" s="61" t="s">
        <v>91</v>
      </c>
    </row>
    <row r="136" spans="1:18" x14ac:dyDescent="0.25">
      <c r="A136" s="59" t="s">
        <v>256</v>
      </c>
      <c r="B136" s="59" t="s">
        <v>69</v>
      </c>
      <c r="C136" s="57" t="str">
        <f>IF(zdroj!AB132&gt;0,"A","N")</f>
        <v>N</v>
      </c>
      <c r="D136" s="66">
        <f>IF(B136="kategorieC","",VLOOKUP(A136,zdroj!B:N,13,0))</f>
        <v>0</v>
      </c>
      <c r="E136" s="73"/>
      <c r="F136" s="66" t="str">
        <f>IF(E136="A",VLOOKUP(A136,zdroj!B:O,14,0),"")</f>
        <v/>
      </c>
      <c r="H136" s="59">
        <v>197432</v>
      </c>
      <c r="I136" s="59" t="s">
        <v>71</v>
      </c>
      <c r="J136" s="59">
        <v>2425777</v>
      </c>
      <c r="K136" s="59" t="s">
        <v>466</v>
      </c>
      <c r="L136" s="61" t="s">
        <v>114</v>
      </c>
      <c r="M136" s="61">
        <f>VLOOKUP(H136,zdroj!C:F,4,0)</f>
        <v>0</v>
      </c>
      <c r="N136" s="61" t="str">
        <f t="shared" si="4"/>
        <v>katB</v>
      </c>
      <c r="P136" s="72" t="str">
        <f t="shared" si="5"/>
        <v/>
      </c>
      <c r="Q136" s="61" t="s">
        <v>30</v>
      </c>
      <c r="R136" s="61" t="s">
        <v>91</v>
      </c>
    </row>
    <row r="137" spans="1:18" x14ac:dyDescent="0.25">
      <c r="A137" s="59" t="s">
        <v>257</v>
      </c>
      <c r="B137" s="59" t="s">
        <v>71</v>
      </c>
      <c r="C137" s="57" t="str">
        <f>IF(zdroj!AB133&gt;0,"A","N")</f>
        <v>N</v>
      </c>
      <c r="D137" s="66">
        <f>IF(B137="kategorieC","",VLOOKUP(A137,zdroj!B:N,13,0))</f>
        <v>0</v>
      </c>
      <c r="E137" s="73"/>
      <c r="F137" s="66" t="str">
        <f>IF(E137="A",VLOOKUP(A137,zdroj!B:O,14,0),"")</f>
        <v/>
      </c>
      <c r="H137" s="59">
        <v>197432</v>
      </c>
      <c r="I137" s="59" t="s">
        <v>71</v>
      </c>
      <c r="J137" s="59">
        <v>2425785</v>
      </c>
      <c r="K137" s="59" t="s">
        <v>467</v>
      </c>
      <c r="L137" s="61" t="s">
        <v>114</v>
      </c>
      <c r="M137" s="61">
        <f>VLOOKUP(H137,zdroj!C:F,4,0)</f>
        <v>0</v>
      </c>
      <c r="N137" s="61" t="str">
        <f t="shared" si="4"/>
        <v>katB</v>
      </c>
      <c r="P137" s="72" t="str">
        <f t="shared" si="5"/>
        <v/>
      </c>
      <c r="Q137" s="61" t="s">
        <v>30</v>
      </c>
      <c r="R137" s="61" t="s">
        <v>91</v>
      </c>
    </row>
    <row r="138" spans="1:18" x14ac:dyDescent="0.25">
      <c r="A138" s="59" t="s">
        <v>258</v>
      </c>
      <c r="B138" s="59" t="s">
        <v>71</v>
      </c>
      <c r="C138" s="57" t="str">
        <f>IF(zdroj!AB134&gt;0,"A","N")</f>
        <v>N</v>
      </c>
      <c r="D138" s="66">
        <f>IF(B138="kategorieC","",VLOOKUP(A138,zdroj!B:N,13,0))</f>
        <v>0</v>
      </c>
      <c r="E138" s="73"/>
      <c r="F138" s="66" t="str">
        <f>IF(E138="A",VLOOKUP(A138,zdroj!B:O,14,0),"")</f>
        <v/>
      </c>
      <c r="H138" s="59">
        <v>197432</v>
      </c>
      <c r="I138" s="59" t="s">
        <v>71</v>
      </c>
      <c r="J138" s="59">
        <v>2425793</v>
      </c>
      <c r="K138" s="59" t="s">
        <v>468</v>
      </c>
      <c r="L138" s="61" t="s">
        <v>114</v>
      </c>
      <c r="M138" s="61">
        <f>VLOOKUP(H138,zdroj!C:F,4,0)</f>
        <v>0</v>
      </c>
      <c r="N138" s="61" t="str">
        <f t="shared" si="4"/>
        <v>katB</v>
      </c>
      <c r="P138" s="72" t="str">
        <f t="shared" si="5"/>
        <v/>
      </c>
      <c r="Q138" s="61" t="s">
        <v>30</v>
      </c>
      <c r="R138" s="61" t="s">
        <v>91</v>
      </c>
    </row>
    <row r="139" spans="1:18" x14ac:dyDescent="0.25">
      <c r="A139" s="59" t="s">
        <v>259</v>
      </c>
      <c r="B139" s="59" t="s">
        <v>72</v>
      </c>
      <c r="C139" s="57" t="str">
        <f>IF(zdroj!AB135&gt;0,"A","N")</f>
        <v>N</v>
      </c>
      <c r="D139" s="66" t="str">
        <f>IF(B139="kategorieC","",VLOOKUP(A139,zdroj!B:N,13,0))</f>
        <v/>
      </c>
      <c r="E139" s="73"/>
      <c r="F139" s="66" t="str">
        <f>IF(E139="A",VLOOKUP(A139,zdroj!B:O,14,0),"")</f>
        <v/>
      </c>
      <c r="H139" s="59">
        <v>197432</v>
      </c>
      <c r="I139" s="59" t="s">
        <v>71</v>
      </c>
      <c r="J139" s="59">
        <v>2425807</v>
      </c>
      <c r="K139" s="59" t="s">
        <v>469</v>
      </c>
      <c r="L139" s="61" t="s">
        <v>113</v>
      </c>
      <c r="M139" s="61">
        <f>VLOOKUP(H139,zdroj!C:F,4,0)</f>
        <v>0</v>
      </c>
      <c r="N139" s="61" t="str">
        <f t="shared" si="4"/>
        <v>katA</v>
      </c>
      <c r="P139" s="72" t="str">
        <f t="shared" si="5"/>
        <v/>
      </c>
      <c r="Q139" s="61" t="s">
        <v>30</v>
      </c>
    </row>
    <row r="140" spans="1:18" x14ac:dyDescent="0.25">
      <c r="A140" s="59" t="s">
        <v>260</v>
      </c>
      <c r="B140" s="59" t="s">
        <v>69</v>
      </c>
      <c r="C140" s="57" t="str">
        <f>IF(zdroj!AB136&gt;0,"A","N")</f>
        <v>N</v>
      </c>
      <c r="D140" s="66">
        <f>IF(B140="kategorieC","",VLOOKUP(A140,zdroj!B:N,13,0))</f>
        <v>0</v>
      </c>
      <c r="E140" s="73"/>
      <c r="F140" s="66" t="str">
        <f>IF(E140="A",VLOOKUP(A140,zdroj!B:O,14,0),"")</f>
        <v/>
      </c>
      <c r="H140" s="59">
        <v>197432</v>
      </c>
      <c r="I140" s="59" t="s">
        <v>71</v>
      </c>
      <c r="J140" s="59">
        <v>2425815</v>
      </c>
      <c r="K140" s="59" t="s">
        <v>470</v>
      </c>
      <c r="L140" s="61" t="s">
        <v>113</v>
      </c>
      <c r="M140" s="61">
        <f>VLOOKUP(H140,zdroj!C:F,4,0)</f>
        <v>0</v>
      </c>
      <c r="N140" s="61" t="str">
        <f t="shared" si="4"/>
        <v>katA</v>
      </c>
      <c r="P140" s="72" t="str">
        <f t="shared" si="5"/>
        <v/>
      </c>
      <c r="Q140" s="61" t="s">
        <v>30</v>
      </c>
    </row>
    <row r="141" spans="1:18" x14ac:dyDescent="0.25">
      <c r="A141" s="59" t="s">
        <v>261</v>
      </c>
      <c r="B141" s="59" t="s">
        <v>71</v>
      </c>
      <c r="C141" s="57" t="str">
        <f>IF(zdroj!AB137&gt;0,"A","N")</f>
        <v>N</v>
      </c>
      <c r="D141" s="66">
        <f>IF(B141="kategorieC","",VLOOKUP(A141,zdroj!B:N,13,0))</f>
        <v>0</v>
      </c>
      <c r="E141" s="73"/>
      <c r="F141" s="66" t="str">
        <f>IF(E141="A",VLOOKUP(A141,zdroj!B:O,14,0),"")</f>
        <v/>
      </c>
      <c r="H141" s="59">
        <v>197432</v>
      </c>
      <c r="I141" s="59" t="s">
        <v>71</v>
      </c>
      <c r="J141" s="59">
        <v>2425823</v>
      </c>
      <c r="K141" s="59" t="s">
        <v>471</v>
      </c>
      <c r="L141" s="61" t="s">
        <v>113</v>
      </c>
      <c r="M141" s="61">
        <f>VLOOKUP(H141,zdroj!C:F,4,0)</f>
        <v>0</v>
      </c>
      <c r="N141" s="61" t="str">
        <f t="shared" si="4"/>
        <v>katA</v>
      </c>
      <c r="P141" s="72" t="str">
        <f t="shared" si="5"/>
        <v/>
      </c>
      <c r="Q141" s="61" t="s">
        <v>30</v>
      </c>
    </row>
    <row r="142" spans="1:18" x14ac:dyDescent="0.25">
      <c r="A142" s="59" t="s">
        <v>262</v>
      </c>
      <c r="B142" s="59" t="s">
        <v>71</v>
      </c>
      <c r="C142" s="57" t="str">
        <f>IF(zdroj!AB138&gt;0,"A","N")</f>
        <v>N</v>
      </c>
      <c r="D142" s="66">
        <f>IF(B142="kategorieC","",VLOOKUP(A142,zdroj!B:N,13,0))</f>
        <v>0</v>
      </c>
      <c r="E142" s="73"/>
      <c r="F142" s="66" t="str">
        <f>IF(E142="A",VLOOKUP(A142,zdroj!B:O,14,0),"")</f>
        <v/>
      </c>
      <c r="H142" s="59">
        <v>197432</v>
      </c>
      <c r="I142" s="59" t="s">
        <v>71</v>
      </c>
      <c r="J142" s="59">
        <v>2425831</v>
      </c>
      <c r="K142" s="59" t="s">
        <v>472</v>
      </c>
      <c r="L142" s="61" t="s">
        <v>114</v>
      </c>
      <c r="M142" s="61">
        <f>VLOOKUP(H142,zdroj!C:F,4,0)</f>
        <v>0</v>
      </c>
      <c r="N142" s="61" t="str">
        <f t="shared" si="4"/>
        <v>katB</v>
      </c>
      <c r="P142" s="72" t="str">
        <f t="shared" si="5"/>
        <v/>
      </c>
      <c r="Q142" s="61" t="s">
        <v>30</v>
      </c>
      <c r="R142" s="61" t="s">
        <v>91</v>
      </c>
    </row>
    <row r="143" spans="1:18" x14ac:dyDescent="0.25">
      <c r="A143" s="59" t="s">
        <v>263</v>
      </c>
      <c r="B143" s="59" t="s">
        <v>71</v>
      </c>
      <c r="C143" s="57" t="str">
        <f>IF(zdroj!AB139&gt;0,"A","N")</f>
        <v>N</v>
      </c>
      <c r="D143" s="66">
        <f>IF(B143="kategorieC","",VLOOKUP(A143,zdroj!B:N,13,0))</f>
        <v>17.5</v>
      </c>
      <c r="E143" s="73"/>
      <c r="F143" s="66" t="str">
        <f>IF(E143="A",VLOOKUP(A143,zdroj!B:O,14,0),"")</f>
        <v/>
      </c>
      <c r="H143" s="59">
        <v>197432</v>
      </c>
      <c r="I143" s="59" t="s">
        <v>71</v>
      </c>
      <c r="J143" s="59">
        <v>2425840</v>
      </c>
      <c r="K143" s="59" t="s">
        <v>473</v>
      </c>
      <c r="L143" s="61" t="s">
        <v>114</v>
      </c>
      <c r="M143" s="61">
        <f>VLOOKUP(H143,zdroj!C:F,4,0)</f>
        <v>0</v>
      </c>
      <c r="N143" s="61" t="str">
        <f t="shared" si="4"/>
        <v>katB</v>
      </c>
      <c r="P143" s="72" t="str">
        <f t="shared" si="5"/>
        <v/>
      </c>
      <c r="Q143" s="61" t="s">
        <v>30</v>
      </c>
      <c r="R143" s="61" t="s">
        <v>91</v>
      </c>
    </row>
    <row r="144" spans="1:18" x14ac:dyDescent="0.25">
      <c r="A144" s="59" t="s">
        <v>264</v>
      </c>
      <c r="B144" s="59" t="s">
        <v>71</v>
      </c>
      <c r="C144" s="57" t="str">
        <f>IF(zdroj!AB140&gt;0,"A","N")</f>
        <v>N</v>
      </c>
      <c r="D144" s="66">
        <f>IF(B144="kategorieC","",VLOOKUP(A144,zdroj!B:N,13,0))</f>
        <v>0</v>
      </c>
      <c r="E144" s="73"/>
      <c r="F144" s="66" t="str">
        <f>IF(E144="A",VLOOKUP(A144,zdroj!B:O,14,0),"")</f>
        <v/>
      </c>
      <c r="H144" s="59">
        <v>197432</v>
      </c>
      <c r="I144" s="59" t="s">
        <v>71</v>
      </c>
      <c r="J144" s="59">
        <v>2425858</v>
      </c>
      <c r="K144" s="59" t="s">
        <v>474</v>
      </c>
      <c r="L144" s="61" t="s">
        <v>114</v>
      </c>
      <c r="M144" s="61">
        <f>VLOOKUP(H144,zdroj!C:F,4,0)</f>
        <v>0</v>
      </c>
      <c r="N144" s="61" t="str">
        <f t="shared" si="4"/>
        <v>katB</v>
      </c>
      <c r="P144" s="72" t="str">
        <f t="shared" si="5"/>
        <v/>
      </c>
      <c r="Q144" s="61" t="s">
        <v>30</v>
      </c>
      <c r="R144" s="61" t="s">
        <v>91</v>
      </c>
    </row>
    <row r="145" spans="1:18" x14ac:dyDescent="0.25">
      <c r="A145" s="59" t="s">
        <v>265</v>
      </c>
      <c r="B145" s="59" t="s">
        <v>69</v>
      </c>
      <c r="C145" s="57" t="str">
        <f>IF(zdroj!AB141&gt;0,"A","N")</f>
        <v>N</v>
      </c>
      <c r="D145" s="66">
        <f>IF(B145="kategorieC","",VLOOKUP(A145,zdroj!B:N,13,0))</f>
        <v>7.14</v>
      </c>
      <c r="E145" s="73"/>
      <c r="F145" s="66" t="str">
        <f>IF(E145="A",VLOOKUP(A145,zdroj!B:O,14,0),"")</f>
        <v/>
      </c>
      <c r="H145" s="59">
        <v>197432</v>
      </c>
      <c r="I145" s="59" t="s">
        <v>71</v>
      </c>
      <c r="J145" s="59">
        <v>2425874</v>
      </c>
      <c r="K145" s="59" t="s">
        <v>475</v>
      </c>
      <c r="L145" s="61" t="s">
        <v>113</v>
      </c>
      <c r="M145" s="61">
        <f>VLOOKUP(H145,zdroj!C:F,4,0)</f>
        <v>0</v>
      </c>
      <c r="N145" s="61" t="str">
        <f t="shared" si="4"/>
        <v>katA</v>
      </c>
      <c r="P145" s="72" t="str">
        <f t="shared" si="5"/>
        <v/>
      </c>
      <c r="Q145" s="61" t="s">
        <v>30</v>
      </c>
    </row>
    <row r="146" spans="1:18" x14ac:dyDescent="0.25">
      <c r="A146" s="59" t="s">
        <v>266</v>
      </c>
      <c r="B146" s="59" t="s">
        <v>72</v>
      </c>
      <c r="C146" s="57" t="str">
        <f>IF(zdroj!AB142&gt;0,"A","N")</f>
        <v>N</v>
      </c>
      <c r="D146" s="66" t="str">
        <f>IF(B146="kategorieC","",VLOOKUP(A146,zdroj!B:N,13,0))</f>
        <v/>
      </c>
      <c r="E146" s="73"/>
      <c r="F146" s="66" t="str">
        <f>IF(E146="A",VLOOKUP(A146,zdroj!B:O,14,0),"")</f>
        <v/>
      </c>
      <c r="H146" s="59">
        <v>197432</v>
      </c>
      <c r="I146" s="59" t="s">
        <v>71</v>
      </c>
      <c r="J146" s="59">
        <v>2425891</v>
      </c>
      <c r="K146" s="59" t="s">
        <v>476</v>
      </c>
      <c r="L146" s="61" t="s">
        <v>114</v>
      </c>
      <c r="M146" s="61">
        <f>VLOOKUP(H146,zdroj!C:F,4,0)</f>
        <v>0</v>
      </c>
      <c r="N146" s="61" t="str">
        <f t="shared" si="4"/>
        <v>katB</v>
      </c>
      <c r="P146" s="72" t="str">
        <f t="shared" si="5"/>
        <v/>
      </c>
      <c r="Q146" s="61" t="s">
        <v>30</v>
      </c>
      <c r="R146" s="61" t="s">
        <v>91</v>
      </c>
    </row>
    <row r="147" spans="1:18" x14ac:dyDescent="0.25">
      <c r="A147" s="59" t="s">
        <v>267</v>
      </c>
      <c r="B147" s="59" t="s">
        <v>69</v>
      </c>
      <c r="C147" s="57" t="str">
        <f>IF(zdroj!AB143&gt;0,"A","N")</f>
        <v>N</v>
      </c>
      <c r="D147" s="66">
        <f>IF(B147="kategorieC","",VLOOKUP(A147,zdroj!B:N,13,0))</f>
        <v>0</v>
      </c>
      <c r="E147" s="73"/>
      <c r="F147" s="66" t="str">
        <f>IF(E147="A",VLOOKUP(A147,zdroj!B:O,14,0),"")</f>
        <v/>
      </c>
      <c r="H147" s="59">
        <v>197432</v>
      </c>
      <c r="I147" s="59" t="s">
        <v>71</v>
      </c>
      <c r="J147" s="59">
        <v>2425904</v>
      </c>
      <c r="K147" s="59" t="s">
        <v>477</v>
      </c>
      <c r="L147" s="61" t="s">
        <v>113</v>
      </c>
      <c r="M147" s="61">
        <f>VLOOKUP(H147,zdroj!C:F,4,0)</f>
        <v>0</v>
      </c>
      <c r="N147" s="61" t="str">
        <f t="shared" si="4"/>
        <v>katA</v>
      </c>
      <c r="P147" s="72" t="str">
        <f t="shared" si="5"/>
        <v/>
      </c>
      <c r="Q147" s="61" t="s">
        <v>30</v>
      </c>
    </row>
    <row r="148" spans="1:18" x14ac:dyDescent="0.25">
      <c r="A148" s="59" t="s">
        <v>268</v>
      </c>
      <c r="B148" s="59" t="s">
        <v>71</v>
      </c>
      <c r="C148" s="57" t="str">
        <f>IF(zdroj!AB144&gt;0,"A","N")</f>
        <v>N</v>
      </c>
      <c r="D148" s="66">
        <f>IF(B148="kategorieC","",VLOOKUP(A148,zdroj!B:N,13,0))</f>
        <v>16.670000000000002</v>
      </c>
      <c r="E148" s="73"/>
      <c r="F148" s="66" t="str">
        <f>IF(E148="A",VLOOKUP(A148,zdroj!B:O,14,0),"")</f>
        <v/>
      </c>
      <c r="H148" s="59">
        <v>197432</v>
      </c>
      <c r="I148" s="59" t="s">
        <v>71</v>
      </c>
      <c r="J148" s="59">
        <v>2425912</v>
      </c>
      <c r="K148" s="59" t="s">
        <v>478</v>
      </c>
      <c r="L148" s="61" t="s">
        <v>113</v>
      </c>
      <c r="M148" s="61">
        <f>VLOOKUP(H148,zdroj!C:F,4,0)</f>
        <v>0</v>
      </c>
      <c r="N148" s="61" t="str">
        <f t="shared" si="4"/>
        <v>katA</v>
      </c>
      <c r="P148" s="72" t="str">
        <f t="shared" si="5"/>
        <v/>
      </c>
      <c r="Q148" s="61" t="s">
        <v>30</v>
      </c>
    </row>
    <row r="149" spans="1:18" x14ac:dyDescent="0.25">
      <c r="A149" s="59" t="s">
        <v>269</v>
      </c>
      <c r="B149" s="59" t="s">
        <v>71</v>
      </c>
      <c r="C149" s="57" t="str">
        <f>IF(zdroj!AB145&gt;0,"A","N")</f>
        <v>N</v>
      </c>
      <c r="D149" s="66">
        <f>IF(B149="kategorieC","",VLOOKUP(A149,zdroj!B:N,13,0))</f>
        <v>28.13</v>
      </c>
      <c r="E149" s="73"/>
      <c r="F149" s="66" t="str">
        <f>IF(E149="A",VLOOKUP(A149,zdroj!B:O,14,0),"")</f>
        <v/>
      </c>
      <c r="H149" s="59">
        <v>197432</v>
      </c>
      <c r="I149" s="59" t="s">
        <v>71</v>
      </c>
      <c r="J149" s="59">
        <v>2425921</v>
      </c>
      <c r="K149" s="59" t="s">
        <v>479</v>
      </c>
      <c r="L149" s="61" t="s">
        <v>113</v>
      </c>
      <c r="M149" s="61">
        <f>VLOOKUP(H149,zdroj!C:F,4,0)</f>
        <v>0</v>
      </c>
      <c r="N149" s="61" t="str">
        <f t="shared" si="4"/>
        <v>katA</v>
      </c>
      <c r="P149" s="72" t="str">
        <f t="shared" si="5"/>
        <v/>
      </c>
      <c r="Q149" s="61" t="s">
        <v>30</v>
      </c>
    </row>
    <row r="150" spans="1:18" x14ac:dyDescent="0.25">
      <c r="A150" s="59" t="s">
        <v>270</v>
      </c>
      <c r="B150" s="59" t="s">
        <v>71</v>
      </c>
      <c r="C150" s="57" t="str">
        <f>IF(zdroj!AB146&gt;0,"A","N")</f>
        <v>N</v>
      </c>
      <c r="D150" s="66">
        <f>IF(B150="kategorieC","",VLOOKUP(A150,zdroj!B:N,13,0))</f>
        <v>0</v>
      </c>
      <c r="E150" s="73"/>
      <c r="F150" s="66" t="str">
        <f>IF(E150="A",VLOOKUP(A150,zdroj!B:O,14,0),"")</f>
        <v/>
      </c>
      <c r="H150" s="59">
        <v>197432</v>
      </c>
      <c r="I150" s="59" t="s">
        <v>71</v>
      </c>
      <c r="J150" s="59">
        <v>2425939</v>
      </c>
      <c r="K150" s="59" t="s">
        <v>480</v>
      </c>
      <c r="L150" s="61" t="s">
        <v>113</v>
      </c>
      <c r="M150" s="61">
        <f>VLOOKUP(H150,zdroj!C:F,4,0)</f>
        <v>0</v>
      </c>
      <c r="N150" s="61" t="str">
        <f t="shared" si="4"/>
        <v>katA</v>
      </c>
      <c r="P150" s="72" t="str">
        <f t="shared" si="5"/>
        <v/>
      </c>
      <c r="Q150" s="61" t="s">
        <v>30</v>
      </c>
    </row>
    <row r="151" spans="1:18" x14ac:dyDescent="0.25">
      <c r="A151" s="59" t="s">
        <v>271</v>
      </c>
      <c r="B151" s="59" t="s">
        <v>71</v>
      </c>
      <c r="C151" s="57" t="str">
        <f>IF(zdroj!AB147&gt;0,"A","N")</f>
        <v>N</v>
      </c>
      <c r="D151" s="66">
        <f>IF(B151="kategorieC","",VLOOKUP(A151,zdroj!B:N,13,0))</f>
        <v>35</v>
      </c>
      <c r="E151" s="73"/>
      <c r="F151" s="66" t="str">
        <f>IF(E151="A",VLOOKUP(A151,zdroj!B:O,14,0),"")</f>
        <v/>
      </c>
      <c r="H151" s="59">
        <v>197432</v>
      </c>
      <c r="I151" s="59" t="s">
        <v>71</v>
      </c>
      <c r="J151" s="59">
        <v>2425947</v>
      </c>
      <c r="K151" s="59" t="s">
        <v>481</v>
      </c>
      <c r="L151" s="61" t="s">
        <v>113</v>
      </c>
      <c r="M151" s="61">
        <f>VLOOKUP(H151,zdroj!C:F,4,0)</f>
        <v>0</v>
      </c>
      <c r="N151" s="61" t="str">
        <f t="shared" si="4"/>
        <v>katA</v>
      </c>
      <c r="P151" s="72" t="str">
        <f t="shared" si="5"/>
        <v/>
      </c>
      <c r="Q151" s="61" t="s">
        <v>30</v>
      </c>
    </row>
    <row r="152" spans="1:18" x14ac:dyDescent="0.25">
      <c r="A152" s="59" t="s">
        <v>272</v>
      </c>
      <c r="B152" s="59" t="s">
        <v>71</v>
      </c>
      <c r="C152" s="57" t="str">
        <f>IF(zdroj!AB148&gt;0,"A","N")</f>
        <v>N</v>
      </c>
      <c r="D152" s="66">
        <f>IF(B152="kategorieC","",VLOOKUP(A152,zdroj!B:N,13,0))</f>
        <v>2.44</v>
      </c>
      <c r="E152" s="73"/>
      <c r="F152" s="66" t="str">
        <f>IF(E152="A",VLOOKUP(A152,zdroj!B:O,14,0),"")</f>
        <v/>
      </c>
      <c r="H152" s="59">
        <v>197432</v>
      </c>
      <c r="I152" s="59" t="s">
        <v>71</v>
      </c>
      <c r="J152" s="59">
        <v>2425955</v>
      </c>
      <c r="K152" s="59" t="s">
        <v>482</v>
      </c>
      <c r="L152" s="61" t="s">
        <v>113</v>
      </c>
      <c r="M152" s="61">
        <f>VLOOKUP(H152,zdroj!C:F,4,0)</f>
        <v>0</v>
      </c>
      <c r="N152" s="61" t="str">
        <f t="shared" si="4"/>
        <v>katA</v>
      </c>
      <c r="P152" s="72" t="str">
        <f t="shared" si="5"/>
        <v/>
      </c>
      <c r="Q152" s="61" t="s">
        <v>30</v>
      </c>
    </row>
    <row r="153" spans="1:18" x14ac:dyDescent="0.25">
      <c r="A153" s="59" t="s">
        <v>273</v>
      </c>
      <c r="B153" s="59" t="s">
        <v>71</v>
      </c>
      <c r="C153" s="57" t="str">
        <f>IF(zdroj!AB149&gt;0,"A","N")</f>
        <v>N</v>
      </c>
      <c r="D153" s="66">
        <f>IF(B153="kategorieC","",VLOOKUP(A153,zdroj!B:N,13,0))</f>
        <v>0</v>
      </c>
      <c r="E153" s="73"/>
      <c r="F153" s="66" t="str">
        <f>IF(E153="A",VLOOKUP(A153,zdroj!B:O,14,0),"")</f>
        <v/>
      </c>
      <c r="H153" s="59">
        <v>197432</v>
      </c>
      <c r="I153" s="59" t="s">
        <v>71</v>
      </c>
      <c r="J153" s="59">
        <v>2425963</v>
      </c>
      <c r="K153" s="59" t="s">
        <v>483</v>
      </c>
      <c r="L153" s="61" t="s">
        <v>113</v>
      </c>
      <c r="M153" s="61">
        <f>VLOOKUP(H153,zdroj!C:F,4,0)</f>
        <v>0</v>
      </c>
      <c r="N153" s="61" t="str">
        <f t="shared" si="4"/>
        <v>katA</v>
      </c>
      <c r="P153" s="72" t="str">
        <f t="shared" si="5"/>
        <v/>
      </c>
      <c r="Q153" s="61" t="s">
        <v>30</v>
      </c>
    </row>
    <row r="154" spans="1:18" x14ac:dyDescent="0.25">
      <c r="A154" s="59" t="s">
        <v>274</v>
      </c>
      <c r="B154" s="59" t="s">
        <v>71</v>
      </c>
      <c r="C154" s="57" t="str">
        <f>IF(zdroj!AB150&gt;0,"A","N")</f>
        <v>N</v>
      </c>
      <c r="D154" s="66">
        <f>IF(B154="kategorieC","",VLOOKUP(A154,zdroj!B:N,13,0))</f>
        <v>0</v>
      </c>
      <c r="E154" s="73"/>
      <c r="F154" s="66" t="str">
        <f>IF(E154="A",VLOOKUP(A154,zdroj!B:O,14,0),"")</f>
        <v/>
      </c>
      <c r="H154" s="59">
        <v>197432</v>
      </c>
      <c r="I154" s="59" t="s">
        <v>71</v>
      </c>
      <c r="J154" s="59">
        <v>2425971</v>
      </c>
      <c r="K154" s="59" t="s">
        <v>484</v>
      </c>
      <c r="L154" s="61" t="s">
        <v>114</v>
      </c>
      <c r="M154" s="61">
        <f>VLOOKUP(H154,zdroj!C:F,4,0)</f>
        <v>0</v>
      </c>
      <c r="N154" s="61" t="str">
        <f t="shared" si="4"/>
        <v>katB</v>
      </c>
      <c r="P154" s="72" t="str">
        <f t="shared" si="5"/>
        <v/>
      </c>
      <c r="Q154" s="61" t="s">
        <v>30</v>
      </c>
      <c r="R154" s="61" t="s">
        <v>91</v>
      </c>
    </row>
    <row r="155" spans="1:18" x14ac:dyDescent="0.25">
      <c r="A155" s="59" t="s">
        <v>275</v>
      </c>
      <c r="B155" s="59" t="s">
        <v>72</v>
      </c>
      <c r="C155" s="57" t="str">
        <f>IF(zdroj!AB151&gt;0,"A","N")</f>
        <v>N</v>
      </c>
      <c r="D155" s="66" t="str">
        <f>IF(B155="kategorieC","",VLOOKUP(A155,zdroj!B:N,13,0))</f>
        <v/>
      </c>
      <c r="E155" s="73"/>
      <c r="F155" s="66" t="str">
        <f>IF(E155="A",VLOOKUP(A155,zdroj!B:O,14,0),"")</f>
        <v/>
      </c>
      <c r="H155" s="59">
        <v>197432</v>
      </c>
      <c r="I155" s="59" t="s">
        <v>71</v>
      </c>
      <c r="J155" s="59">
        <v>2425980</v>
      </c>
      <c r="K155" s="59" t="s">
        <v>485</v>
      </c>
      <c r="L155" s="61" t="s">
        <v>113</v>
      </c>
      <c r="M155" s="61">
        <f>VLOOKUP(H155,zdroj!C:F,4,0)</f>
        <v>0</v>
      </c>
      <c r="N155" s="61" t="str">
        <f t="shared" si="4"/>
        <v>katA</v>
      </c>
      <c r="P155" s="72" t="str">
        <f t="shared" si="5"/>
        <v/>
      </c>
      <c r="Q155" s="61" t="s">
        <v>30</v>
      </c>
    </row>
    <row r="156" spans="1:18" x14ac:dyDescent="0.25">
      <c r="A156" s="59" t="s">
        <v>276</v>
      </c>
      <c r="B156" s="59" t="s">
        <v>71</v>
      </c>
      <c r="C156" s="57" t="str">
        <f>IF(zdroj!AB152&gt;0,"A","N")</f>
        <v>N</v>
      </c>
      <c r="D156" s="66">
        <f>IF(B156="kategorieC","",VLOOKUP(A156,zdroj!B:N,13,0))</f>
        <v>0</v>
      </c>
      <c r="E156" s="73"/>
      <c r="F156" s="66" t="str">
        <f>IF(E156="A",VLOOKUP(A156,zdroj!B:O,14,0),"")</f>
        <v/>
      </c>
      <c r="H156" s="59">
        <v>197432</v>
      </c>
      <c r="I156" s="59" t="s">
        <v>71</v>
      </c>
      <c r="J156" s="59">
        <v>2425998</v>
      </c>
      <c r="K156" s="59" t="s">
        <v>486</v>
      </c>
      <c r="L156" s="61" t="s">
        <v>114</v>
      </c>
      <c r="M156" s="61">
        <f>VLOOKUP(H156,zdroj!C:F,4,0)</f>
        <v>0</v>
      </c>
      <c r="N156" s="61" t="str">
        <f t="shared" si="4"/>
        <v>katB</v>
      </c>
      <c r="P156" s="72" t="str">
        <f t="shared" si="5"/>
        <v/>
      </c>
      <c r="Q156" s="61" t="s">
        <v>30</v>
      </c>
      <c r="R156" s="61" t="s">
        <v>91</v>
      </c>
    </row>
    <row r="157" spans="1:18" x14ac:dyDescent="0.25">
      <c r="A157" s="59" t="s">
        <v>277</v>
      </c>
      <c r="B157" s="59" t="s">
        <v>69</v>
      </c>
      <c r="C157" s="57" t="str">
        <f>IF(zdroj!AB153&gt;0,"A","N")</f>
        <v>N</v>
      </c>
      <c r="D157" s="66">
        <f>IF(B157="kategorieC","",VLOOKUP(A157,zdroj!B:N,13,0))</f>
        <v>16.670000000000002</v>
      </c>
      <c r="E157" s="73"/>
      <c r="F157" s="66" t="str">
        <f>IF(E157="A",VLOOKUP(A157,zdroj!B:O,14,0),"")</f>
        <v/>
      </c>
      <c r="H157" s="59">
        <v>197432</v>
      </c>
      <c r="I157" s="59" t="s">
        <v>71</v>
      </c>
      <c r="J157" s="59">
        <v>2426005</v>
      </c>
      <c r="K157" s="59" t="s">
        <v>487</v>
      </c>
      <c r="L157" s="61" t="s">
        <v>113</v>
      </c>
      <c r="M157" s="61">
        <f>VLOOKUP(H157,zdroj!C:F,4,0)</f>
        <v>0</v>
      </c>
      <c r="N157" s="61" t="str">
        <f t="shared" si="4"/>
        <v>katA</v>
      </c>
      <c r="P157" s="72" t="str">
        <f t="shared" si="5"/>
        <v/>
      </c>
      <c r="Q157" s="61" t="s">
        <v>30</v>
      </c>
    </row>
    <row r="158" spans="1:18" x14ac:dyDescent="0.25">
      <c r="A158" s="59" t="s">
        <v>278</v>
      </c>
      <c r="B158" s="59" t="s">
        <v>72</v>
      </c>
      <c r="C158" s="57" t="str">
        <f>IF(zdroj!AB154&gt;0,"A","N")</f>
        <v>N</v>
      </c>
      <c r="D158" s="66" t="str">
        <f>IF(B158="kategorieC","",VLOOKUP(A158,zdroj!B:N,13,0))</f>
        <v/>
      </c>
      <c r="E158" s="73"/>
      <c r="F158" s="66" t="str">
        <f>IF(E158="A",VLOOKUP(A158,zdroj!B:O,14,0),"")</f>
        <v/>
      </c>
      <c r="H158" s="59">
        <v>197432</v>
      </c>
      <c r="I158" s="59" t="s">
        <v>71</v>
      </c>
      <c r="J158" s="59">
        <v>2426013</v>
      </c>
      <c r="K158" s="59" t="s">
        <v>488</v>
      </c>
      <c r="L158" s="61" t="s">
        <v>113</v>
      </c>
      <c r="M158" s="61">
        <f>VLOOKUP(H158,zdroj!C:F,4,0)</f>
        <v>0</v>
      </c>
      <c r="N158" s="61" t="str">
        <f t="shared" si="4"/>
        <v>katA</v>
      </c>
      <c r="P158" s="72" t="str">
        <f t="shared" si="5"/>
        <v/>
      </c>
      <c r="Q158" s="61" t="s">
        <v>30</v>
      </c>
    </row>
    <row r="159" spans="1:18" x14ac:dyDescent="0.25">
      <c r="A159" s="59" t="s">
        <v>279</v>
      </c>
      <c r="B159" s="59" t="s">
        <v>69</v>
      </c>
      <c r="C159" s="57" t="str">
        <f>IF(zdroj!AB155&gt;0,"A","N")</f>
        <v>N</v>
      </c>
      <c r="D159" s="66">
        <f>IF(B159="kategorieC","",VLOOKUP(A159,zdroj!B:N,13,0))</f>
        <v>0</v>
      </c>
      <c r="E159" s="73"/>
      <c r="F159" s="66" t="str">
        <f>IF(E159="A",VLOOKUP(A159,zdroj!B:O,14,0),"")</f>
        <v/>
      </c>
      <c r="H159" s="59">
        <v>197432</v>
      </c>
      <c r="I159" s="59" t="s">
        <v>71</v>
      </c>
      <c r="J159" s="59">
        <v>2426021</v>
      </c>
      <c r="K159" s="59" t="s">
        <v>489</v>
      </c>
      <c r="L159" s="61" t="s">
        <v>114</v>
      </c>
      <c r="M159" s="61">
        <f>VLOOKUP(H159,zdroj!C:F,4,0)</f>
        <v>0</v>
      </c>
      <c r="N159" s="61" t="str">
        <f t="shared" si="4"/>
        <v>katB</v>
      </c>
      <c r="P159" s="72" t="str">
        <f t="shared" si="5"/>
        <v/>
      </c>
      <c r="Q159" s="61" t="s">
        <v>30</v>
      </c>
      <c r="R159" s="61" t="s">
        <v>91</v>
      </c>
    </row>
    <row r="160" spans="1:18" x14ac:dyDescent="0.25">
      <c r="A160" s="59" t="s">
        <v>280</v>
      </c>
      <c r="B160" s="59" t="s">
        <v>72</v>
      </c>
      <c r="C160" s="57" t="str">
        <f>IF(zdroj!AB156&gt;0,"A","N")</f>
        <v>N</v>
      </c>
      <c r="D160" s="66" t="str">
        <f>IF(B160="kategorieC","",VLOOKUP(A160,zdroj!B:N,13,0))</f>
        <v/>
      </c>
      <c r="E160" s="73"/>
      <c r="F160" s="66" t="str">
        <f>IF(E160="A",VLOOKUP(A160,zdroj!B:O,14,0),"")</f>
        <v/>
      </c>
      <c r="H160" s="59">
        <v>197432</v>
      </c>
      <c r="I160" s="59" t="s">
        <v>71</v>
      </c>
      <c r="J160" s="59">
        <v>2426030</v>
      </c>
      <c r="K160" s="59" t="s">
        <v>490</v>
      </c>
      <c r="L160" s="61" t="s">
        <v>113</v>
      </c>
      <c r="M160" s="61">
        <f>VLOOKUP(H160,zdroj!C:F,4,0)</f>
        <v>0</v>
      </c>
      <c r="N160" s="61" t="str">
        <f t="shared" si="4"/>
        <v>katA</v>
      </c>
      <c r="P160" s="72" t="str">
        <f t="shared" si="5"/>
        <v/>
      </c>
      <c r="Q160" s="61" t="s">
        <v>31</v>
      </c>
    </row>
    <row r="161" spans="1:18" x14ac:dyDescent="0.25">
      <c r="A161" s="59" t="s">
        <v>281</v>
      </c>
      <c r="B161" s="59" t="s">
        <v>71</v>
      </c>
      <c r="C161" s="57" t="str">
        <f>IF(zdroj!AB157&gt;0,"A","N")</f>
        <v>N</v>
      </c>
      <c r="D161" s="66">
        <f>IF(B161="kategorieC","",VLOOKUP(A161,zdroj!B:N,13,0))</f>
        <v>14.29</v>
      </c>
      <c r="E161" s="73"/>
      <c r="F161" s="66" t="str">
        <f>IF(E161="A",VLOOKUP(A161,zdroj!B:O,14,0),"")</f>
        <v/>
      </c>
      <c r="H161" s="59">
        <v>197432</v>
      </c>
      <c r="I161" s="59" t="s">
        <v>71</v>
      </c>
      <c r="J161" s="59">
        <v>2426048</v>
      </c>
      <c r="K161" s="59" t="s">
        <v>491</v>
      </c>
      <c r="L161" s="61" t="s">
        <v>113</v>
      </c>
      <c r="M161" s="61">
        <f>VLOOKUP(H161,zdroj!C:F,4,0)</f>
        <v>0</v>
      </c>
      <c r="N161" s="61" t="str">
        <f t="shared" si="4"/>
        <v>katA</v>
      </c>
      <c r="P161" s="72" t="str">
        <f t="shared" si="5"/>
        <v/>
      </c>
      <c r="Q161" s="61" t="s">
        <v>30</v>
      </c>
    </row>
    <row r="162" spans="1:18" x14ac:dyDescent="0.25">
      <c r="A162" s="59" t="s">
        <v>282</v>
      </c>
      <c r="B162" s="59" t="s">
        <v>71</v>
      </c>
      <c r="C162" s="57" t="str">
        <f>IF(zdroj!AB158&gt;0,"A","N")</f>
        <v>N</v>
      </c>
      <c r="D162" s="66">
        <f>IF(B162="kategorieC","",VLOOKUP(A162,zdroj!B:N,13,0))</f>
        <v>0.92</v>
      </c>
      <c r="E162" s="73"/>
      <c r="F162" s="66" t="str">
        <f>IF(E162="A",VLOOKUP(A162,zdroj!B:O,14,0),"")</f>
        <v/>
      </c>
      <c r="H162" s="59">
        <v>197432</v>
      </c>
      <c r="I162" s="59" t="s">
        <v>71</v>
      </c>
      <c r="J162" s="59">
        <v>2426056</v>
      </c>
      <c r="K162" s="59" t="s">
        <v>492</v>
      </c>
      <c r="L162" s="61" t="s">
        <v>113</v>
      </c>
      <c r="M162" s="61">
        <f>VLOOKUP(H162,zdroj!C:F,4,0)</f>
        <v>0</v>
      </c>
      <c r="N162" s="61" t="str">
        <f t="shared" si="4"/>
        <v>katA</v>
      </c>
      <c r="P162" s="72" t="str">
        <f t="shared" si="5"/>
        <v/>
      </c>
      <c r="Q162" s="61" t="s">
        <v>30</v>
      </c>
    </row>
    <row r="163" spans="1:18" x14ac:dyDescent="0.25">
      <c r="A163" s="59" t="s">
        <v>283</v>
      </c>
      <c r="B163" s="59" t="s">
        <v>71</v>
      </c>
      <c r="C163" s="57" t="str">
        <f>IF(zdroj!AB159&gt;0,"A","N")</f>
        <v>N</v>
      </c>
      <c r="D163" s="66">
        <f>IF(B163="kategorieC","",VLOOKUP(A163,zdroj!B:N,13,0))</f>
        <v>0</v>
      </c>
      <c r="E163" s="73"/>
      <c r="F163" s="66" t="str">
        <f>IF(E163="A",VLOOKUP(A163,zdroj!B:O,14,0),"")</f>
        <v/>
      </c>
      <c r="H163" s="59">
        <v>197432</v>
      </c>
      <c r="I163" s="59" t="s">
        <v>71</v>
      </c>
      <c r="J163" s="59">
        <v>2426064</v>
      </c>
      <c r="K163" s="59" t="s">
        <v>493</v>
      </c>
      <c r="L163" s="61" t="s">
        <v>113</v>
      </c>
      <c r="M163" s="61">
        <f>VLOOKUP(H163,zdroj!C:F,4,0)</f>
        <v>0</v>
      </c>
      <c r="N163" s="61" t="str">
        <f t="shared" si="4"/>
        <v>katA</v>
      </c>
      <c r="P163" s="72" t="str">
        <f t="shared" si="5"/>
        <v/>
      </c>
      <c r="Q163" s="61" t="s">
        <v>30</v>
      </c>
    </row>
    <row r="164" spans="1:18" x14ac:dyDescent="0.25">
      <c r="A164" s="59" t="s">
        <v>284</v>
      </c>
      <c r="B164" s="59" t="s">
        <v>71</v>
      </c>
      <c r="C164" s="57" t="str">
        <f>IF(zdroj!AB160&gt;0,"A","N")</f>
        <v>N</v>
      </c>
      <c r="D164" s="66">
        <f>IF(B164="kategorieC","",VLOOKUP(A164,zdroj!B:N,13,0))</f>
        <v>4</v>
      </c>
      <c r="E164" s="73"/>
      <c r="F164" s="66" t="str">
        <f>IF(E164="A",VLOOKUP(A164,zdroj!B:O,14,0),"")</f>
        <v/>
      </c>
      <c r="H164" s="59">
        <v>197432</v>
      </c>
      <c r="I164" s="59" t="s">
        <v>71</v>
      </c>
      <c r="J164" s="59">
        <v>2426072</v>
      </c>
      <c r="K164" s="59" t="s">
        <v>494</v>
      </c>
      <c r="L164" s="61" t="s">
        <v>113</v>
      </c>
      <c r="M164" s="61">
        <f>VLOOKUP(H164,zdroj!C:F,4,0)</f>
        <v>0</v>
      </c>
      <c r="N164" s="61" t="str">
        <f t="shared" si="4"/>
        <v>katA</v>
      </c>
      <c r="P164" s="72" t="str">
        <f t="shared" si="5"/>
        <v/>
      </c>
      <c r="Q164" s="61" t="s">
        <v>30</v>
      </c>
    </row>
    <row r="165" spans="1:18" x14ac:dyDescent="0.25">
      <c r="A165" s="59" t="s">
        <v>285</v>
      </c>
      <c r="B165" s="59" t="s">
        <v>67</v>
      </c>
      <c r="C165" s="57" t="str">
        <f>IF(zdroj!AB161&gt;0,"A","N")</f>
        <v>N</v>
      </c>
      <c r="D165" s="66">
        <f>IF(B165="kategorieC","",VLOOKUP(A165,zdroj!B:N,13,0))</f>
        <v>0</v>
      </c>
      <c r="E165" s="73"/>
      <c r="F165" s="66" t="str">
        <f>IF(E165="A",VLOOKUP(A165,zdroj!B:O,14,0),"")</f>
        <v/>
      </c>
      <c r="H165" s="59">
        <v>197432</v>
      </c>
      <c r="I165" s="59" t="s">
        <v>71</v>
      </c>
      <c r="J165" s="59">
        <v>2426081</v>
      </c>
      <c r="K165" s="59" t="s">
        <v>495</v>
      </c>
      <c r="L165" s="61" t="s">
        <v>113</v>
      </c>
      <c r="M165" s="61">
        <f>VLOOKUP(H165,zdroj!C:F,4,0)</f>
        <v>0</v>
      </c>
      <c r="N165" s="61" t="str">
        <f t="shared" si="4"/>
        <v>katA</v>
      </c>
      <c r="P165" s="72" t="str">
        <f t="shared" si="5"/>
        <v/>
      </c>
      <c r="Q165" s="61" t="s">
        <v>30</v>
      </c>
    </row>
    <row r="166" spans="1:18" x14ac:dyDescent="0.25">
      <c r="A166" s="59" t="s">
        <v>286</v>
      </c>
      <c r="B166" s="59" t="s">
        <v>67</v>
      </c>
      <c r="C166" s="57" t="str">
        <f>IF(zdroj!AB162&gt;0,"A","N")</f>
        <v>N</v>
      </c>
      <c r="D166" s="66">
        <f>IF(B166="kategorieC","",VLOOKUP(A166,zdroj!B:N,13,0))</f>
        <v>0</v>
      </c>
      <c r="E166" s="73"/>
      <c r="F166" s="66" t="str">
        <f>IF(E166="A",VLOOKUP(A166,zdroj!B:O,14,0),"")</f>
        <v/>
      </c>
      <c r="H166" s="59">
        <v>197432</v>
      </c>
      <c r="I166" s="59" t="s">
        <v>71</v>
      </c>
      <c r="J166" s="59">
        <v>2426099</v>
      </c>
      <c r="K166" s="59" t="s">
        <v>496</v>
      </c>
      <c r="L166" s="61" t="s">
        <v>113</v>
      </c>
      <c r="M166" s="61">
        <f>VLOOKUP(H166,zdroj!C:F,4,0)</f>
        <v>0</v>
      </c>
      <c r="N166" s="61" t="str">
        <f t="shared" si="4"/>
        <v>katA</v>
      </c>
      <c r="P166" s="72" t="str">
        <f t="shared" si="5"/>
        <v/>
      </c>
      <c r="Q166" s="61" t="s">
        <v>30</v>
      </c>
    </row>
    <row r="167" spans="1:18" x14ac:dyDescent="0.25">
      <c r="A167" s="59" t="s">
        <v>287</v>
      </c>
      <c r="B167" s="59" t="s">
        <v>71</v>
      </c>
      <c r="C167" s="57" t="str">
        <f>IF(zdroj!AB163&gt;0,"A","N")</f>
        <v>N</v>
      </c>
      <c r="D167" s="66">
        <f>IF(B167="kategorieC","",VLOOKUP(A167,zdroj!B:N,13,0))</f>
        <v>6.25</v>
      </c>
      <c r="E167" s="73"/>
      <c r="F167" s="66" t="str">
        <f>IF(E167="A",VLOOKUP(A167,zdroj!B:O,14,0),"")</f>
        <v/>
      </c>
      <c r="H167" s="59">
        <v>197432</v>
      </c>
      <c r="I167" s="59" t="s">
        <v>71</v>
      </c>
      <c r="J167" s="59">
        <v>2426102</v>
      </c>
      <c r="K167" s="59" t="s">
        <v>497</v>
      </c>
      <c r="L167" s="61" t="s">
        <v>114</v>
      </c>
      <c r="M167" s="61">
        <f>VLOOKUP(H167,zdroj!C:F,4,0)</f>
        <v>0</v>
      </c>
      <c r="N167" s="61" t="str">
        <f t="shared" si="4"/>
        <v>katB</v>
      </c>
      <c r="P167" s="72" t="str">
        <f t="shared" si="5"/>
        <v/>
      </c>
      <c r="Q167" s="61" t="s">
        <v>30</v>
      </c>
      <c r="R167" s="61" t="s">
        <v>91</v>
      </c>
    </row>
    <row r="168" spans="1:18" x14ac:dyDescent="0.25">
      <c r="A168" s="59" t="s">
        <v>288</v>
      </c>
      <c r="B168" s="59" t="s">
        <v>72</v>
      </c>
      <c r="C168" s="57" t="str">
        <f>IF(zdroj!AB164&gt;0,"A","N")</f>
        <v>N</v>
      </c>
      <c r="D168" s="66" t="str">
        <f>IF(B168="kategorieC","",VLOOKUP(A168,zdroj!B:N,13,0))</f>
        <v/>
      </c>
      <c r="E168" s="73"/>
      <c r="F168" s="66" t="str">
        <f>IF(E168="A",VLOOKUP(A168,zdroj!B:O,14,0),"")</f>
        <v/>
      </c>
      <c r="H168" s="59">
        <v>197432</v>
      </c>
      <c r="I168" s="59" t="s">
        <v>71</v>
      </c>
      <c r="J168" s="59">
        <v>2426111</v>
      </c>
      <c r="K168" s="59" t="s">
        <v>498</v>
      </c>
      <c r="L168" s="61" t="s">
        <v>113</v>
      </c>
      <c r="M168" s="61">
        <f>VLOOKUP(H168,zdroj!C:F,4,0)</f>
        <v>0</v>
      </c>
      <c r="N168" s="61" t="str">
        <f t="shared" si="4"/>
        <v>katA</v>
      </c>
      <c r="P168" s="72" t="str">
        <f t="shared" si="5"/>
        <v/>
      </c>
      <c r="Q168" s="61" t="s">
        <v>30</v>
      </c>
    </row>
    <row r="169" spans="1:18" x14ac:dyDescent="0.25">
      <c r="A169" s="59" t="s">
        <v>289</v>
      </c>
      <c r="B169" s="59" t="s">
        <v>67</v>
      </c>
      <c r="C169" s="57" t="str">
        <f>IF(zdroj!AB165&gt;0,"A","N")</f>
        <v>N</v>
      </c>
      <c r="D169" s="66">
        <f>IF(B169="kategorieC","",VLOOKUP(A169,zdroj!B:N,13,0))</f>
        <v>0</v>
      </c>
      <c r="E169" s="73"/>
      <c r="F169" s="66" t="str">
        <f>IF(E169="A",VLOOKUP(A169,zdroj!B:O,14,0),"")</f>
        <v/>
      </c>
      <c r="H169" s="59">
        <v>197432</v>
      </c>
      <c r="I169" s="59" t="s">
        <v>71</v>
      </c>
      <c r="J169" s="59">
        <v>2426129</v>
      </c>
      <c r="K169" s="59" t="s">
        <v>499</v>
      </c>
      <c r="L169" s="61" t="s">
        <v>113</v>
      </c>
      <c r="M169" s="61">
        <f>VLOOKUP(H169,zdroj!C:F,4,0)</f>
        <v>0</v>
      </c>
      <c r="N169" s="61" t="str">
        <f t="shared" si="4"/>
        <v>katA</v>
      </c>
      <c r="P169" s="72" t="str">
        <f t="shared" si="5"/>
        <v/>
      </c>
      <c r="Q169" s="61" t="s">
        <v>30</v>
      </c>
    </row>
    <row r="170" spans="1:18" x14ac:dyDescent="0.25">
      <c r="A170" s="59" t="s">
        <v>290</v>
      </c>
      <c r="B170" s="59" t="s">
        <v>71</v>
      </c>
      <c r="C170" s="57" t="str">
        <f>IF(zdroj!AB166&gt;0,"A","N")</f>
        <v>N</v>
      </c>
      <c r="D170" s="66">
        <f>IF(B170="kategorieC","",VLOOKUP(A170,zdroj!B:N,13,0))</f>
        <v>0</v>
      </c>
      <c r="E170" s="73"/>
      <c r="F170" s="66" t="str">
        <f>IF(E170="A",VLOOKUP(A170,zdroj!B:O,14,0),"")</f>
        <v/>
      </c>
      <c r="H170" s="59">
        <v>197432</v>
      </c>
      <c r="I170" s="59" t="s">
        <v>71</v>
      </c>
      <c r="J170" s="59">
        <v>2426137</v>
      </c>
      <c r="K170" s="59" t="s">
        <v>500</v>
      </c>
      <c r="L170" s="61" t="s">
        <v>114</v>
      </c>
      <c r="M170" s="61">
        <f>VLOOKUP(H170,zdroj!C:F,4,0)</f>
        <v>0</v>
      </c>
      <c r="N170" s="61" t="str">
        <f t="shared" si="4"/>
        <v>katB</v>
      </c>
      <c r="P170" s="72" t="str">
        <f t="shared" si="5"/>
        <v/>
      </c>
      <c r="Q170" s="61" t="s">
        <v>30</v>
      </c>
      <c r="R170" s="61" t="s">
        <v>91</v>
      </c>
    </row>
    <row r="171" spans="1:18" x14ac:dyDescent="0.25">
      <c r="A171" s="59" t="s">
        <v>291</v>
      </c>
      <c r="B171" s="59" t="s">
        <v>69</v>
      </c>
      <c r="C171" s="57" t="str">
        <f>IF(zdroj!AB167&gt;0,"A","N")</f>
        <v>N</v>
      </c>
      <c r="D171" s="66">
        <f>IF(B171="kategorieC","",VLOOKUP(A171,zdroj!B:N,13,0))</f>
        <v>26.19</v>
      </c>
      <c r="E171" s="73"/>
      <c r="F171" s="66" t="str">
        <f>IF(E171="A",VLOOKUP(A171,zdroj!B:O,14,0),"")</f>
        <v/>
      </c>
      <c r="H171" s="59">
        <v>197432</v>
      </c>
      <c r="I171" s="59" t="s">
        <v>71</v>
      </c>
      <c r="J171" s="59">
        <v>2426145</v>
      </c>
      <c r="K171" s="59" t="s">
        <v>501</v>
      </c>
      <c r="L171" s="61" t="s">
        <v>114</v>
      </c>
      <c r="M171" s="61">
        <f>VLOOKUP(H171,zdroj!C:F,4,0)</f>
        <v>0</v>
      </c>
      <c r="N171" s="61" t="str">
        <f t="shared" si="4"/>
        <v>katB</v>
      </c>
      <c r="P171" s="72" t="str">
        <f t="shared" si="5"/>
        <v/>
      </c>
      <c r="Q171" s="61" t="s">
        <v>30</v>
      </c>
      <c r="R171" s="61" t="s">
        <v>91</v>
      </c>
    </row>
    <row r="172" spans="1:18" x14ac:dyDescent="0.25">
      <c r="A172" s="59" t="s">
        <v>292</v>
      </c>
      <c r="B172" s="59" t="s">
        <v>71</v>
      </c>
      <c r="C172" s="57" t="str">
        <f>IF(zdroj!AB168&gt;0,"A","N")</f>
        <v>N</v>
      </c>
      <c r="D172" s="66">
        <f>IF(B172="kategorieC","",VLOOKUP(A172,zdroj!B:N,13,0))</f>
        <v>0</v>
      </c>
      <c r="E172" s="73"/>
      <c r="F172" s="66" t="str">
        <f>IF(E172="A",VLOOKUP(A172,zdroj!B:O,14,0),"")</f>
        <v/>
      </c>
      <c r="H172" s="59">
        <v>197432</v>
      </c>
      <c r="I172" s="59" t="s">
        <v>71</v>
      </c>
      <c r="J172" s="59">
        <v>2426153</v>
      </c>
      <c r="K172" s="59" t="s">
        <v>502</v>
      </c>
      <c r="L172" s="61" t="s">
        <v>114</v>
      </c>
      <c r="M172" s="61">
        <f>VLOOKUP(H172,zdroj!C:F,4,0)</f>
        <v>0</v>
      </c>
      <c r="N172" s="61" t="str">
        <f t="shared" si="4"/>
        <v>katB</v>
      </c>
      <c r="P172" s="72" t="str">
        <f t="shared" si="5"/>
        <v/>
      </c>
      <c r="Q172" s="61" t="s">
        <v>30</v>
      </c>
      <c r="R172" s="61" t="s">
        <v>91</v>
      </c>
    </row>
    <row r="173" spans="1:18" x14ac:dyDescent="0.25">
      <c r="A173" s="59" t="s">
        <v>293</v>
      </c>
      <c r="B173" s="59" t="s">
        <v>69</v>
      </c>
      <c r="C173" s="57" t="str">
        <f>IF(zdroj!AB169&gt;0,"A","N")</f>
        <v>N</v>
      </c>
      <c r="D173" s="66">
        <f>IF(B173="kategorieC","",VLOOKUP(A173,zdroj!B:N,13,0))</f>
        <v>0</v>
      </c>
      <c r="E173" s="73"/>
      <c r="F173" s="66" t="str">
        <f>IF(E173="A",VLOOKUP(A173,zdroj!B:O,14,0),"")</f>
        <v/>
      </c>
      <c r="H173" s="59">
        <v>197432</v>
      </c>
      <c r="I173" s="59" t="s">
        <v>71</v>
      </c>
      <c r="J173" s="59">
        <v>2426161</v>
      </c>
      <c r="K173" s="59" t="s">
        <v>503</v>
      </c>
      <c r="L173" s="61" t="s">
        <v>114</v>
      </c>
      <c r="M173" s="61">
        <f>VLOOKUP(H173,zdroj!C:F,4,0)</f>
        <v>0</v>
      </c>
      <c r="N173" s="61" t="str">
        <f t="shared" si="4"/>
        <v>katB</v>
      </c>
      <c r="P173" s="72" t="str">
        <f t="shared" si="5"/>
        <v/>
      </c>
      <c r="Q173" s="61" t="s">
        <v>30</v>
      </c>
      <c r="R173" s="61" t="s">
        <v>91</v>
      </c>
    </row>
    <row r="174" spans="1:18" x14ac:dyDescent="0.25">
      <c r="A174" s="59" t="s">
        <v>294</v>
      </c>
      <c r="B174" s="59" t="s">
        <v>69</v>
      </c>
      <c r="C174" s="57" t="str">
        <f>IF(zdroj!AB170&gt;0,"A","N")</f>
        <v>N</v>
      </c>
      <c r="D174" s="66">
        <f>IF(B174="kategorieC","",VLOOKUP(A174,zdroj!B:N,13,0))</f>
        <v>2.2999999999999998</v>
      </c>
      <c r="E174" s="73"/>
      <c r="F174" s="66" t="str">
        <f>IF(E174="A",VLOOKUP(A174,zdroj!B:O,14,0),"")</f>
        <v/>
      </c>
      <c r="H174" s="59">
        <v>197432</v>
      </c>
      <c r="I174" s="59" t="s">
        <v>71</v>
      </c>
      <c r="J174" s="59">
        <v>2426170</v>
      </c>
      <c r="K174" s="59" t="s">
        <v>504</v>
      </c>
      <c r="L174" s="61" t="s">
        <v>113</v>
      </c>
      <c r="M174" s="61">
        <f>VLOOKUP(H174,zdroj!C:F,4,0)</f>
        <v>0</v>
      </c>
      <c r="N174" s="61" t="str">
        <f t="shared" si="4"/>
        <v>katA</v>
      </c>
      <c r="P174" s="72" t="str">
        <f t="shared" si="5"/>
        <v/>
      </c>
      <c r="Q174" s="61" t="s">
        <v>30</v>
      </c>
    </row>
    <row r="175" spans="1:18" x14ac:dyDescent="0.25">
      <c r="A175" s="59" t="s">
        <v>295</v>
      </c>
      <c r="B175" s="59" t="s">
        <v>69</v>
      </c>
      <c r="C175" s="57" t="str">
        <f>IF(zdroj!AB171&gt;0,"A","N")</f>
        <v>N</v>
      </c>
      <c r="D175" s="66">
        <f>IF(B175="kategorieC","",VLOOKUP(A175,zdroj!B:N,13,0))</f>
        <v>4.17</v>
      </c>
      <c r="E175" s="73"/>
      <c r="F175" s="66" t="str">
        <f>IF(E175="A",VLOOKUP(A175,zdroj!B:O,14,0),"")</f>
        <v/>
      </c>
      <c r="H175" s="59">
        <v>197432</v>
      </c>
      <c r="I175" s="59" t="s">
        <v>71</v>
      </c>
      <c r="J175" s="59">
        <v>2426188</v>
      </c>
      <c r="K175" s="59" t="s">
        <v>505</v>
      </c>
      <c r="L175" s="61" t="s">
        <v>114</v>
      </c>
      <c r="M175" s="61">
        <f>VLOOKUP(H175,zdroj!C:F,4,0)</f>
        <v>0</v>
      </c>
      <c r="N175" s="61" t="str">
        <f t="shared" si="4"/>
        <v>katB</v>
      </c>
      <c r="P175" s="72" t="str">
        <f t="shared" si="5"/>
        <v/>
      </c>
      <c r="Q175" s="61" t="s">
        <v>30</v>
      </c>
      <c r="R175" s="61" t="s">
        <v>91</v>
      </c>
    </row>
    <row r="176" spans="1:18" x14ac:dyDescent="0.25">
      <c r="A176" s="59" t="s">
        <v>296</v>
      </c>
      <c r="B176" s="59" t="s">
        <v>72</v>
      </c>
      <c r="C176" s="57" t="str">
        <f>IF(zdroj!AB172&gt;0,"A","N")</f>
        <v>N</v>
      </c>
      <c r="D176" s="66" t="str">
        <f>IF(B176="kategorieC","",VLOOKUP(A176,zdroj!B:N,13,0))</f>
        <v/>
      </c>
      <c r="E176" s="73"/>
      <c r="F176" s="66" t="str">
        <f>IF(E176="A",VLOOKUP(A176,zdroj!B:O,14,0),"")</f>
        <v/>
      </c>
      <c r="H176" s="59">
        <v>197432</v>
      </c>
      <c r="I176" s="59" t="s">
        <v>71</v>
      </c>
      <c r="J176" s="59">
        <v>2426196</v>
      </c>
      <c r="K176" s="59" t="s">
        <v>506</v>
      </c>
      <c r="L176" s="61" t="s">
        <v>114</v>
      </c>
      <c r="M176" s="61">
        <f>VLOOKUP(H176,zdroj!C:F,4,0)</f>
        <v>0</v>
      </c>
      <c r="N176" s="61" t="str">
        <f t="shared" si="4"/>
        <v>katB</v>
      </c>
      <c r="P176" s="72" t="str">
        <f t="shared" si="5"/>
        <v/>
      </c>
      <c r="Q176" s="61" t="s">
        <v>30</v>
      </c>
      <c r="R176" s="61" t="s">
        <v>91</v>
      </c>
    </row>
    <row r="177" spans="1:18" x14ac:dyDescent="0.25">
      <c r="A177" s="59" t="s">
        <v>297</v>
      </c>
      <c r="B177" s="59" t="s">
        <v>72</v>
      </c>
      <c r="C177" s="57" t="str">
        <f>IF(zdroj!AB173&gt;0,"A","N")</f>
        <v>N</v>
      </c>
      <c r="D177" s="66" t="str">
        <f>IF(B177="kategorieC","",VLOOKUP(A177,zdroj!B:N,13,0))</f>
        <v/>
      </c>
      <c r="E177" s="73"/>
      <c r="F177" s="66" t="str">
        <f>IF(E177="A",VLOOKUP(A177,zdroj!B:O,14,0),"")</f>
        <v/>
      </c>
      <c r="H177" s="59">
        <v>197432</v>
      </c>
      <c r="I177" s="59" t="s">
        <v>71</v>
      </c>
      <c r="J177" s="59">
        <v>2426200</v>
      </c>
      <c r="K177" s="59" t="s">
        <v>507</v>
      </c>
      <c r="L177" s="61" t="s">
        <v>114</v>
      </c>
      <c r="M177" s="61">
        <f>VLOOKUP(H177,zdroj!C:F,4,0)</f>
        <v>0</v>
      </c>
      <c r="N177" s="61" t="str">
        <f t="shared" si="4"/>
        <v>katB</v>
      </c>
      <c r="P177" s="72" t="str">
        <f t="shared" si="5"/>
        <v/>
      </c>
      <c r="Q177" s="61" t="s">
        <v>30</v>
      </c>
      <c r="R177" s="61" t="s">
        <v>91</v>
      </c>
    </row>
    <row r="178" spans="1:18" x14ac:dyDescent="0.25">
      <c r="A178" s="59" t="s">
        <v>298</v>
      </c>
      <c r="B178" s="59" t="s">
        <v>69</v>
      </c>
      <c r="C178" s="57" t="str">
        <f>IF(zdroj!AB174&gt;0,"A","N")</f>
        <v>N</v>
      </c>
      <c r="D178" s="66">
        <f>IF(B178="kategorieC","",VLOOKUP(A178,zdroj!B:N,13,0))</f>
        <v>50</v>
      </c>
      <c r="E178" s="73"/>
      <c r="F178" s="66" t="str">
        <f>IF(E178="A",VLOOKUP(A178,zdroj!B:O,14,0),"")</f>
        <v/>
      </c>
      <c r="H178" s="59">
        <v>197432</v>
      </c>
      <c r="I178" s="59" t="s">
        <v>71</v>
      </c>
      <c r="J178" s="59">
        <v>2426218</v>
      </c>
      <c r="K178" s="59" t="s">
        <v>508</v>
      </c>
      <c r="L178" s="61" t="s">
        <v>113</v>
      </c>
      <c r="M178" s="61">
        <f>VLOOKUP(H178,zdroj!C:F,4,0)</f>
        <v>0</v>
      </c>
      <c r="N178" s="61" t="str">
        <f t="shared" si="4"/>
        <v>katA</v>
      </c>
      <c r="P178" s="72" t="str">
        <f t="shared" si="5"/>
        <v/>
      </c>
      <c r="Q178" s="61" t="s">
        <v>30</v>
      </c>
    </row>
    <row r="179" spans="1:18" x14ac:dyDescent="0.25">
      <c r="A179" s="59" t="s">
        <v>299</v>
      </c>
      <c r="B179" s="59" t="s">
        <v>72</v>
      </c>
      <c r="C179" s="57" t="str">
        <f>IF(zdroj!AB175&gt;0,"A","N")</f>
        <v>N</v>
      </c>
      <c r="D179" s="66" t="str">
        <f>IF(B179="kategorieC","",VLOOKUP(A179,zdroj!B:N,13,0))</f>
        <v/>
      </c>
      <c r="E179" s="73"/>
      <c r="F179" s="66" t="str">
        <f>IF(E179="A",VLOOKUP(A179,zdroj!B:O,14,0),"")</f>
        <v/>
      </c>
      <c r="H179" s="59">
        <v>197432</v>
      </c>
      <c r="I179" s="59" t="s">
        <v>71</v>
      </c>
      <c r="J179" s="59">
        <v>2426226</v>
      </c>
      <c r="K179" s="59" t="s">
        <v>509</v>
      </c>
      <c r="L179" s="61" t="s">
        <v>113</v>
      </c>
      <c r="M179" s="61">
        <f>VLOOKUP(H179,zdroj!C:F,4,0)</f>
        <v>0</v>
      </c>
      <c r="N179" s="61" t="str">
        <f t="shared" si="4"/>
        <v>katA</v>
      </c>
      <c r="P179" s="72" t="str">
        <f t="shared" si="5"/>
        <v/>
      </c>
      <c r="Q179" s="61" t="s">
        <v>30</v>
      </c>
    </row>
    <row r="180" spans="1:18" x14ac:dyDescent="0.25">
      <c r="A180" s="59" t="s">
        <v>300</v>
      </c>
      <c r="B180" s="59" t="s">
        <v>69</v>
      </c>
      <c r="C180" s="57" t="str">
        <f>IF(zdroj!AB176&gt;0,"A","N")</f>
        <v>N</v>
      </c>
      <c r="D180" s="66">
        <f>IF(B180="kategorieC","",VLOOKUP(A180,zdroj!B:N,13,0))</f>
        <v>0</v>
      </c>
      <c r="E180" s="73"/>
      <c r="F180" s="66" t="str">
        <f>IF(E180="A",VLOOKUP(A180,zdroj!B:O,14,0),"")</f>
        <v/>
      </c>
      <c r="H180" s="59">
        <v>197432</v>
      </c>
      <c r="I180" s="59" t="s">
        <v>71</v>
      </c>
      <c r="J180" s="59">
        <v>2426234</v>
      </c>
      <c r="K180" s="59" t="s">
        <v>510</v>
      </c>
      <c r="L180" s="61" t="s">
        <v>114</v>
      </c>
      <c r="M180" s="61">
        <f>VLOOKUP(H180,zdroj!C:F,4,0)</f>
        <v>0</v>
      </c>
      <c r="N180" s="61" t="str">
        <f t="shared" si="4"/>
        <v>katB</v>
      </c>
      <c r="P180" s="72" t="str">
        <f t="shared" si="5"/>
        <v/>
      </c>
      <c r="Q180" s="61" t="s">
        <v>30</v>
      </c>
      <c r="R180" s="61" t="s">
        <v>91</v>
      </c>
    </row>
    <row r="181" spans="1:18" x14ac:dyDescent="0.25">
      <c r="A181" s="59" t="s">
        <v>301</v>
      </c>
      <c r="B181" s="59" t="s">
        <v>69</v>
      </c>
      <c r="C181" s="57" t="str">
        <f>IF(zdroj!AB177&gt;0,"A","N")</f>
        <v>N</v>
      </c>
      <c r="D181" s="66">
        <f>IF(B181="kategorieC","",VLOOKUP(A181,zdroj!B:N,13,0))</f>
        <v>0</v>
      </c>
      <c r="E181" s="73"/>
      <c r="F181" s="66" t="str">
        <f>IF(E181="A",VLOOKUP(A181,zdroj!B:O,14,0),"")</f>
        <v/>
      </c>
      <c r="H181" s="59">
        <v>197432</v>
      </c>
      <c r="I181" s="59" t="s">
        <v>71</v>
      </c>
      <c r="J181" s="59">
        <v>2426242</v>
      </c>
      <c r="K181" s="59" t="s">
        <v>511</v>
      </c>
      <c r="L181" s="61" t="s">
        <v>114</v>
      </c>
      <c r="M181" s="61">
        <f>VLOOKUP(H181,zdroj!C:F,4,0)</f>
        <v>0</v>
      </c>
      <c r="N181" s="61" t="str">
        <f t="shared" si="4"/>
        <v>katB</v>
      </c>
      <c r="P181" s="72" t="str">
        <f t="shared" si="5"/>
        <v/>
      </c>
      <c r="Q181" s="61" t="s">
        <v>30</v>
      </c>
      <c r="R181" s="61" t="s">
        <v>91</v>
      </c>
    </row>
    <row r="182" spans="1:18" x14ac:dyDescent="0.25">
      <c r="A182" s="59" t="s">
        <v>302</v>
      </c>
      <c r="B182" s="59" t="s">
        <v>69</v>
      </c>
      <c r="C182" s="57" t="str">
        <f>IF(zdroj!AB178&gt;0,"A","N")</f>
        <v>N</v>
      </c>
      <c r="D182" s="66">
        <f>IF(B182="kategorieC","",VLOOKUP(A182,zdroj!B:N,13,0))</f>
        <v>0</v>
      </c>
      <c r="E182" s="73"/>
      <c r="F182" s="66" t="str">
        <f>IF(E182="A",VLOOKUP(A182,zdroj!B:O,14,0),"")</f>
        <v/>
      </c>
      <c r="H182" s="59">
        <v>197432</v>
      </c>
      <c r="I182" s="59" t="s">
        <v>71</v>
      </c>
      <c r="J182" s="59">
        <v>2426251</v>
      </c>
      <c r="K182" s="59" t="s">
        <v>512</v>
      </c>
      <c r="L182" s="61" t="s">
        <v>113</v>
      </c>
      <c r="M182" s="61">
        <f>VLOOKUP(H182,zdroj!C:F,4,0)</f>
        <v>0</v>
      </c>
      <c r="N182" s="61" t="str">
        <f t="shared" si="4"/>
        <v>katA</v>
      </c>
      <c r="P182" s="72" t="str">
        <f t="shared" si="5"/>
        <v/>
      </c>
      <c r="Q182" s="61" t="s">
        <v>30</v>
      </c>
    </row>
    <row r="183" spans="1:18" x14ac:dyDescent="0.25">
      <c r="A183" s="59" t="s">
        <v>303</v>
      </c>
      <c r="B183" s="59" t="s">
        <v>69</v>
      </c>
      <c r="C183" s="57" t="str">
        <f>IF(zdroj!AB179&gt;0,"A","N")</f>
        <v>N</v>
      </c>
      <c r="D183" s="66">
        <f>IF(B183="kategorieC","",VLOOKUP(A183,zdroj!B:N,13,0))</f>
        <v>45.61</v>
      </c>
      <c r="E183" s="73"/>
      <c r="F183" s="66" t="str">
        <f>IF(E183="A",VLOOKUP(A183,zdroj!B:O,14,0),"")</f>
        <v/>
      </c>
      <c r="H183" s="59">
        <v>197432</v>
      </c>
      <c r="I183" s="59" t="s">
        <v>71</v>
      </c>
      <c r="J183" s="59">
        <v>2426269</v>
      </c>
      <c r="K183" s="59" t="s">
        <v>513</v>
      </c>
      <c r="L183" s="61" t="s">
        <v>113</v>
      </c>
      <c r="M183" s="61">
        <f>VLOOKUP(H183,zdroj!C:F,4,0)</f>
        <v>0</v>
      </c>
      <c r="N183" s="61" t="str">
        <f t="shared" si="4"/>
        <v>katA</v>
      </c>
      <c r="P183" s="72" t="str">
        <f t="shared" si="5"/>
        <v/>
      </c>
      <c r="Q183" s="61" t="s">
        <v>30</v>
      </c>
    </row>
    <row r="184" spans="1:18" x14ac:dyDescent="0.25">
      <c r="A184" s="59" t="s">
        <v>304</v>
      </c>
      <c r="B184" s="59" t="s">
        <v>69</v>
      </c>
      <c r="C184" s="57" t="str">
        <f>IF(zdroj!AB180&gt;0,"A","N")</f>
        <v>N</v>
      </c>
      <c r="D184" s="66">
        <f>IF(B184="kategorieC","",VLOOKUP(A184,zdroj!B:N,13,0))</f>
        <v>0</v>
      </c>
      <c r="E184" s="73"/>
      <c r="F184" s="66" t="str">
        <f>IF(E184="A",VLOOKUP(A184,zdroj!B:O,14,0),"")</f>
        <v/>
      </c>
      <c r="H184" s="59">
        <v>197432</v>
      </c>
      <c r="I184" s="59" t="s">
        <v>71</v>
      </c>
      <c r="J184" s="59">
        <v>2426277</v>
      </c>
      <c r="K184" s="59" t="s">
        <v>514</v>
      </c>
      <c r="L184" s="61" t="s">
        <v>113</v>
      </c>
      <c r="M184" s="61">
        <f>VLOOKUP(H184,zdroj!C:F,4,0)</f>
        <v>0</v>
      </c>
      <c r="N184" s="61" t="str">
        <f t="shared" si="4"/>
        <v>katA</v>
      </c>
      <c r="P184" s="72" t="str">
        <f t="shared" si="5"/>
        <v/>
      </c>
      <c r="Q184" s="61" t="s">
        <v>30</v>
      </c>
    </row>
    <row r="185" spans="1:18" x14ac:dyDescent="0.25">
      <c r="A185" s="59" t="s">
        <v>305</v>
      </c>
      <c r="B185" s="59" t="s">
        <v>72</v>
      </c>
      <c r="C185" s="57" t="str">
        <f>IF(zdroj!AB181&gt;0,"A","N")</f>
        <v>N</v>
      </c>
      <c r="D185" s="66" t="str">
        <f>IF(B185="kategorieC","",VLOOKUP(A185,zdroj!B:N,13,0))</f>
        <v/>
      </c>
      <c r="E185" s="73"/>
      <c r="F185" s="66" t="str">
        <f>IF(E185="A",VLOOKUP(A185,zdroj!B:O,14,0),"")</f>
        <v/>
      </c>
      <c r="H185" s="59">
        <v>197432</v>
      </c>
      <c r="I185" s="59" t="s">
        <v>71</v>
      </c>
      <c r="J185" s="59">
        <v>2426285</v>
      </c>
      <c r="K185" s="59" t="s">
        <v>515</v>
      </c>
      <c r="L185" s="61" t="s">
        <v>113</v>
      </c>
      <c r="M185" s="61">
        <f>VLOOKUP(H185,zdroj!C:F,4,0)</f>
        <v>0</v>
      </c>
      <c r="N185" s="61" t="str">
        <f t="shared" si="4"/>
        <v>katA</v>
      </c>
      <c r="P185" s="72" t="str">
        <f t="shared" si="5"/>
        <v/>
      </c>
      <c r="Q185" s="61" t="s">
        <v>30</v>
      </c>
    </row>
    <row r="186" spans="1:18" x14ac:dyDescent="0.25">
      <c r="A186" s="59" t="s">
        <v>306</v>
      </c>
      <c r="B186" s="59" t="s">
        <v>69</v>
      </c>
      <c r="C186" s="57" t="str">
        <f>IF(zdroj!AB182&gt;0,"A","N")</f>
        <v>N</v>
      </c>
      <c r="D186" s="66">
        <f>IF(B186="kategorieC","",VLOOKUP(A186,zdroj!B:N,13,0))</f>
        <v>0</v>
      </c>
      <c r="E186" s="73"/>
      <c r="F186" s="66" t="str">
        <f>IF(E186="A",VLOOKUP(A186,zdroj!B:O,14,0),"")</f>
        <v/>
      </c>
      <c r="H186" s="59">
        <v>197432</v>
      </c>
      <c r="I186" s="59" t="s">
        <v>71</v>
      </c>
      <c r="J186" s="59">
        <v>2426293</v>
      </c>
      <c r="K186" s="59" t="s">
        <v>516</v>
      </c>
      <c r="L186" s="61" t="s">
        <v>113</v>
      </c>
      <c r="M186" s="61">
        <f>VLOOKUP(H186,zdroj!C:F,4,0)</f>
        <v>0</v>
      </c>
      <c r="N186" s="61" t="str">
        <f t="shared" si="4"/>
        <v>katA</v>
      </c>
      <c r="P186" s="72" t="str">
        <f t="shared" si="5"/>
        <v/>
      </c>
      <c r="Q186" s="61" t="s">
        <v>30</v>
      </c>
    </row>
    <row r="187" spans="1:18" x14ac:dyDescent="0.25">
      <c r="A187" s="59" t="s">
        <v>307</v>
      </c>
      <c r="B187" s="59" t="s">
        <v>72</v>
      </c>
      <c r="C187" s="57" t="str">
        <f>IF(zdroj!AB183&gt;0,"A","N")</f>
        <v>N</v>
      </c>
      <c r="D187" s="66" t="str">
        <f>IF(B187="kategorieC","",VLOOKUP(A187,zdroj!B:N,13,0))</f>
        <v/>
      </c>
      <c r="E187" s="73"/>
      <c r="F187" s="66" t="str">
        <f>IF(E187="A",VLOOKUP(A187,zdroj!B:O,14,0),"")</f>
        <v/>
      </c>
      <c r="H187" s="59">
        <v>197432</v>
      </c>
      <c r="I187" s="59" t="s">
        <v>71</v>
      </c>
      <c r="J187" s="59">
        <v>2426307</v>
      </c>
      <c r="K187" s="59" t="s">
        <v>517</v>
      </c>
      <c r="L187" s="61" t="s">
        <v>113</v>
      </c>
      <c r="M187" s="61">
        <f>VLOOKUP(H187,zdroj!C:F,4,0)</f>
        <v>0</v>
      </c>
      <c r="N187" s="61" t="str">
        <f t="shared" si="4"/>
        <v>katA</v>
      </c>
      <c r="P187" s="72" t="str">
        <f t="shared" si="5"/>
        <v/>
      </c>
      <c r="Q187" s="61" t="s">
        <v>30</v>
      </c>
    </row>
    <row r="188" spans="1:18" x14ac:dyDescent="0.25">
      <c r="A188" s="59" t="s">
        <v>308</v>
      </c>
      <c r="B188" s="59" t="s">
        <v>72</v>
      </c>
      <c r="C188" s="57" t="str">
        <f>IF(zdroj!AB184&gt;0,"A","N")</f>
        <v>N</v>
      </c>
      <c r="D188" s="66" t="str">
        <f>IF(B188="kategorieC","",VLOOKUP(A188,zdroj!B:N,13,0))</f>
        <v/>
      </c>
      <c r="E188" s="73"/>
      <c r="F188" s="66" t="str">
        <f>IF(E188="A",VLOOKUP(A188,zdroj!B:O,14,0),"")</f>
        <v/>
      </c>
      <c r="H188" s="59">
        <v>197432</v>
      </c>
      <c r="I188" s="59" t="s">
        <v>71</v>
      </c>
      <c r="J188" s="59">
        <v>25613120</v>
      </c>
      <c r="K188" s="59" t="s">
        <v>518</v>
      </c>
      <c r="L188" s="61" t="s">
        <v>113</v>
      </c>
      <c r="M188" s="61">
        <f>VLOOKUP(H188,zdroj!C:F,4,0)</f>
        <v>0</v>
      </c>
      <c r="N188" s="61" t="str">
        <f t="shared" si="4"/>
        <v>katA</v>
      </c>
      <c r="P188" s="72" t="str">
        <f t="shared" si="5"/>
        <v/>
      </c>
      <c r="Q188" s="61" t="s">
        <v>30</v>
      </c>
    </row>
    <row r="189" spans="1:18" x14ac:dyDescent="0.25">
      <c r="A189" s="59" t="s">
        <v>309</v>
      </c>
      <c r="B189" s="59" t="s">
        <v>72</v>
      </c>
      <c r="C189" s="57" t="str">
        <f>IF(zdroj!AB185&gt;0,"A","N")</f>
        <v>N</v>
      </c>
      <c r="D189" s="66" t="str">
        <f>IF(B189="kategorieC","",VLOOKUP(A189,zdroj!B:N,13,0))</f>
        <v/>
      </c>
      <c r="E189" s="73"/>
      <c r="F189" s="66" t="str">
        <f>IF(E189="A",VLOOKUP(A189,zdroj!B:O,14,0),"")</f>
        <v/>
      </c>
      <c r="H189" s="59">
        <v>197432</v>
      </c>
      <c r="I189" s="59" t="s">
        <v>71</v>
      </c>
      <c r="J189" s="59">
        <v>41337310</v>
      </c>
      <c r="K189" s="59" t="s">
        <v>519</v>
      </c>
      <c r="L189" s="61" t="s">
        <v>113</v>
      </c>
      <c r="M189" s="61">
        <f>VLOOKUP(H189,zdroj!C:F,4,0)</f>
        <v>0</v>
      </c>
      <c r="N189" s="61" t="str">
        <f t="shared" si="4"/>
        <v>katA</v>
      </c>
      <c r="P189" s="72" t="str">
        <f t="shared" si="5"/>
        <v/>
      </c>
      <c r="Q189" s="61" t="s">
        <v>30</v>
      </c>
    </row>
    <row r="190" spans="1:18" x14ac:dyDescent="0.25">
      <c r="A190" s="59" t="s">
        <v>310</v>
      </c>
      <c r="B190" s="59" t="s">
        <v>72</v>
      </c>
      <c r="C190" s="57" t="str">
        <f>IF(zdroj!AB186&gt;0,"A","N")</f>
        <v>N</v>
      </c>
      <c r="D190" s="66" t="str">
        <f>IF(B190="kategorieC","",VLOOKUP(A190,zdroj!B:N,13,0))</f>
        <v/>
      </c>
      <c r="E190" s="73"/>
      <c r="F190" s="66" t="str">
        <f>IF(E190="A",VLOOKUP(A190,zdroj!B:O,14,0),"")</f>
        <v/>
      </c>
      <c r="H190" s="59">
        <v>197432</v>
      </c>
      <c r="I190" s="59" t="s">
        <v>71</v>
      </c>
      <c r="J190" s="59">
        <v>74860861</v>
      </c>
      <c r="K190" s="59" t="s">
        <v>520</v>
      </c>
      <c r="L190" s="61" t="s">
        <v>113</v>
      </c>
      <c r="M190" s="61">
        <f>VLOOKUP(H190,zdroj!C:F,4,0)</f>
        <v>0</v>
      </c>
      <c r="N190" s="61" t="str">
        <f t="shared" si="4"/>
        <v>katA</v>
      </c>
      <c r="P190" s="72" t="str">
        <f t="shared" si="5"/>
        <v/>
      </c>
      <c r="Q190" s="61" t="s">
        <v>31</v>
      </c>
    </row>
    <row r="191" spans="1:18" x14ac:dyDescent="0.25">
      <c r="A191" s="59" t="s">
        <v>311</v>
      </c>
      <c r="B191" s="59" t="s">
        <v>69</v>
      </c>
      <c r="C191" s="57" t="str">
        <f>IF(zdroj!AB187&gt;0,"A","N")</f>
        <v>N</v>
      </c>
      <c r="D191" s="66">
        <f>IF(B191="kategorieC","",VLOOKUP(A191,zdroj!B:N,13,0))</f>
        <v>0</v>
      </c>
      <c r="E191" s="73"/>
      <c r="F191" s="66" t="str">
        <f>IF(E191="A",VLOOKUP(A191,zdroj!B:O,14,0),"")</f>
        <v/>
      </c>
      <c r="H191" s="59">
        <v>197432</v>
      </c>
      <c r="I191" s="59" t="s">
        <v>71</v>
      </c>
      <c r="J191" s="59">
        <v>77837703</v>
      </c>
      <c r="K191" s="59" t="s">
        <v>521</v>
      </c>
      <c r="L191" s="61" t="s">
        <v>113</v>
      </c>
      <c r="M191" s="61">
        <f>VLOOKUP(H191,zdroj!C:F,4,0)</f>
        <v>0</v>
      </c>
      <c r="N191" s="61" t="str">
        <f t="shared" si="4"/>
        <v>katA</v>
      </c>
      <c r="P191" s="72" t="str">
        <f t="shared" si="5"/>
        <v/>
      </c>
      <c r="Q191" s="61" t="s">
        <v>30</v>
      </c>
    </row>
    <row r="192" spans="1:18" x14ac:dyDescent="0.25">
      <c r="A192" s="59" t="s">
        <v>312</v>
      </c>
      <c r="B192" s="59" t="s">
        <v>69</v>
      </c>
      <c r="C192" s="57" t="str">
        <f>IF(zdroj!AB188&gt;0,"A","N")</f>
        <v>N</v>
      </c>
      <c r="D192" s="66">
        <f>IF(B192="kategorieC","",VLOOKUP(A192,zdroj!B:N,13,0))</f>
        <v>0</v>
      </c>
      <c r="E192" s="73"/>
      <c r="F192" s="66" t="str">
        <f>IF(E192="A",VLOOKUP(A192,zdroj!B:O,14,0),"")</f>
        <v/>
      </c>
      <c r="H192" s="59">
        <v>197459</v>
      </c>
      <c r="I192" s="59" t="s">
        <v>71</v>
      </c>
      <c r="J192" s="59">
        <v>2427249</v>
      </c>
      <c r="K192" s="59" t="s">
        <v>522</v>
      </c>
      <c r="L192" s="61" t="s">
        <v>113</v>
      </c>
      <c r="M192" s="61">
        <f>VLOOKUP(H192,zdroj!C:F,4,0)</f>
        <v>0</v>
      </c>
      <c r="N192" s="61" t="str">
        <f t="shared" si="4"/>
        <v>katA</v>
      </c>
      <c r="P192" s="72" t="str">
        <f t="shared" si="5"/>
        <v/>
      </c>
      <c r="Q192" s="61" t="s">
        <v>30</v>
      </c>
    </row>
    <row r="193" spans="1:18" x14ac:dyDescent="0.25">
      <c r="A193" s="59" t="s">
        <v>313</v>
      </c>
      <c r="B193" s="59" t="s">
        <v>69</v>
      </c>
      <c r="C193" s="57" t="str">
        <f>IF(zdroj!AB189&gt;0,"A","N")</f>
        <v>N</v>
      </c>
      <c r="D193" s="66">
        <f>IF(B193="kategorieC","",VLOOKUP(A193,zdroj!B:N,13,0))</f>
        <v>0</v>
      </c>
      <c r="E193" s="73"/>
      <c r="F193" s="66" t="str">
        <f>IF(E193="A",VLOOKUP(A193,zdroj!B:O,14,0),"")</f>
        <v/>
      </c>
      <c r="H193" s="59">
        <v>197459</v>
      </c>
      <c r="I193" s="59" t="s">
        <v>71</v>
      </c>
      <c r="J193" s="59">
        <v>2427257</v>
      </c>
      <c r="K193" s="59" t="s">
        <v>523</v>
      </c>
      <c r="L193" s="61" t="s">
        <v>113</v>
      </c>
      <c r="M193" s="61">
        <f>VLOOKUP(H193,zdroj!C:F,4,0)</f>
        <v>0</v>
      </c>
      <c r="N193" s="61" t="str">
        <f t="shared" si="4"/>
        <v>katA</v>
      </c>
      <c r="P193" s="72" t="str">
        <f t="shared" si="5"/>
        <v/>
      </c>
      <c r="Q193" s="61" t="s">
        <v>30</v>
      </c>
    </row>
    <row r="194" spans="1:18" x14ac:dyDescent="0.25">
      <c r="A194" s="59" t="s">
        <v>314</v>
      </c>
      <c r="B194" s="59" t="s">
        <v>71</v>
      </c>
      <c r="C194" s="57" t="str">
        <f>IF(zdroj!AB190&gt;0,"A","N")</f>
        <v>N</v>
      </c>
      <c r="D194" s="66">
        <f>IF(B194="kategorieC","",VLOOKUP(A194,zdroj!B:N,13,0))</f>
        <v>0</v>
      </c>
      <c r="E194" s="73"/>
      <c r="F194" s="66" t="str">
        <f>IF(E194="A",VLOOKUP(A194,zdroj!B:O,14,0),"")</f>
        <v/>
      </c>
      <c r="H194" s="59">
        <v>197459</v>
      </c>
      <c r="I194" s="59" t="s">
        <v>71</v>
      </c>
      <c r="J194" s="59">
        <v>2427265</v>
      </c>
      <c r="K194" s="59" t="s">
        <v>524</v>
      </c>
      <c r="L194" s="61" t="s">
        <v>113</v>
      </c>
      <c r="M194" s="61">
        <f>VLOOKUP(H194,zdroj!C:F,4,0)</f>
        <v>0</v>
      </c>
      <c r="N194" s="61" t="str">
        <f t="shared" si="4"/>
        <v>katA</v>
      </c>
      <c r="P194" s="72" t="str">
        <f t="shared" si="5"/>
        <v/>
      </c>
      <c r="Q194" s="61" t="s">
        <v>30</v>
      </c>
    </row>
    <row r="195" spans="1:18" x14ac:dyDescent="0.25">
      <c r="A195" s="59" t="s">
        <v>315</v>
      </c>
      <c r="B195" s="59" t="s">
        <v>71</v>
      </c>
      <c r="C195" s="57" t="str">
        <f>IF(zdroj!AB191&gt;0,"A","N")</f>
        <v>N</v>
      </c>
      <c r="D195" s="66">
        <f>IF(B195="kategorieC","",VLOOKUP(A195,zdroj!B:N,13,0))</f>
        <v>0</v>
      </c>
      <c r="E195" s="73"/>
      <c r="F195" s="66" t="str">
        <f>IF(E195="A",VLOOKUP(A195,zdroj!B:O,14,0),"")</f>
        <v/>
      </c>
      <c r="H195" s="59">
        <v>197459</v>
      </c>
      <c r="I195" s="59" t="s">
        <v>71</v>
      </c>
      <c r="J195" s="59">
        <v>2427273</v>
      </c>
      <c r="K195" s="59" t="s">
        <v>525</v>
      </c>
      <c r="L195" s="61" t="s">
        <v>114</v>
      </c>
      <c r="M195" s="61">
        <f>VLOOKUP(H195,zdroj!C:F,4,0)</f>
        <v>0</v>
      </c>
      <c r="N195" s="61" t="str">
        <f t="shared" si="4"/>
        <v>katB</v>
      </c>
      <c r="P195" s="72" t="str">
        <f t="shared" si="5"/>
        <v/>
      </c>
      <c r="Q195" s="61" t="s">
        <v>30</v>
      </c>
      <c r="R195" s="61" t="s">
        <v>91</v>
      </c>
    </row>
    <row r="196" spans="1:18" x14ac:dyDescent="0.25">
      <c r="A196" s="59" t="s">
        <v>316</v>
      </c>
      <c r="B196" s="59" t="s">
        <v>71</v>
      </c>
      <c r="C196" s="57" t="str">
        <f>IF(zdroj!AB192&gt;0,"A","N")</f>
        <v>N</v>
      </c>
      <c r="D196" s="66">
        <f>IF(B196="kategorieC","",VLOOKUP(A196,zdroj!B:N,13,0))</f>
        <v>0</v>
      </c>
      <c r="E196" s="73"/>
      <c r="F196" s="66" t="str">
        <f>IF(E196="A",VLOOKUP(A196,zdroj!B:O,14,0),"")</f>
        <v/>
      </c>
      <c r="H196" s="59">
        <v>197459</v>
      </c>
      <c r="I196" s="59" t="s">
        <v>71</v>
      </c>
      <c r="J196" s="59">
        <v>2427281</v>
      </c>
      <c r="K196" s="59" t="s">
        <v>526</v>
      </c>
      <c r="L196" s="61" t="s">
        <v>113</v>
      </c>
      <c r="M196" s="61">
        <f>VLOOKUP(H196,zdroj!C:F,4,0)</f>
        <v>0</v>
      </c>
      <c r="N196" s="61" t="str">
        <f t="shared" si="4"/>
        <v>katA</v>
      </c>
      <c r="P196" s="72" t="str">
        <f t="shared" si="5"/>
        <v/>
      </c>
      <c r="Q196" s="61" t="s">
        <v>30</v>
      </c>
    </row>
    <row r="197" spans="1:18" x14ac:dyDescent="0.25">
      <c r="A197" s="59" t="s">
        <v>317</v>
      </c>
      <c r="B197" s="59" t="s">
        <v>72</v>
      </c>
      <c r="C197" s="57" t="str">
        <f>IF(zdroj!AB193&gt;0,"A","N")</f>
        <v>N</v>
      </c>
      <c r="D197" s="66" t="str">
        <f>IF(B197="kategorieC","",VLOOKUP(A197,zdroj!B:N,13,0))</f>
        <v/>
      </c>
      <c r="E197" s="73"/>
      <c r="F197" s="66" t="str">
        <f>IF(E197="A",VLOOKUP(A197,zdroj!B:O,14,0),"")</f>
        <v/>
      </c>
      <c r="H197" s="59">
        <v>197459</v>
      </c>
      <c r="I197" s="59" t="s">
        <v>71</v>
      </c>
      <c r="J197" s="59">
        <v>2427290</v>
      </c>
      <c r="K197" s="59" t="s">
        <v>527</v>
      </c>
      <c r="L197" s="61" t="s">
        <v>113</v>
      </c>
      <c r="M197" s="61">
        <f>VLOOKUP(H197,zdroj!C:F,4,0)</f>
        <v>0</v>
      </c>
      <c r="N197" s="61" t="str">
        <f t="shared" si="4"/>
        <v>katA</v>
      </c>
      <c r="P197" s="72" t="str">
        <f t="shared" si="5"/>
        <v/>
      </c>
      <c r="Q197" s="61" t="s">
        <v>30</v>
      </c>
    </row>
    <row r="198" spans="1:18" x14ac:dyDescent="0.25">
      <c r="A198" s="59" t="s">
        <v>318</v>
      </c>
      <c r="B198" s="59" t="s">
        <v>71</v>
      </c>
      <c r="C198" s="57" t="str">
        <f>IF(zdroj!AB194&gt;0,"A","N")</f>
        <v>N</v>
      </c>
      <c r="D198" s="66">
        <f>IF(B198="kategorieC","",VLOOKUP(A198,zdroj!B:N,13,0))</f>
        <v>0</v>
      </c>
      <c r="E198" s="73"/>
      <c r="F198" s="66" t="str">
        <f>IF(E198="A",VLOOKUP(A198,zdroj!B:O,14,0),"")</f>
        <v/>
      </c>
      <c r="H198" s="59">
        <v>197459</v>
      </c>
      <c r="I198" s="59" t="s">
        <v>71</v>
      </c>
      <c r="J198" s="59">
        <v>2427303</v>
      </c>
      <c r="K198" s="59" t="s">
        <v>528</v>
      </c>
      <c r="L198" s="61" t="s">
        <v>113</v>
      </c>
      <c r="M198" s="61">
        <f>VLOOKUP(H198,zdroj!C:F,4,0)</f>
        <v>0</v>
      </c>
      <c r="N198" s="61" t="str">
        <f t="shared" si="4"/>
        <v>katA</v>
      </c>
      <c r="P198" s="72" t="str">
        <f t="shared" si="5"/>
        <v/>
      </c>
      <c r="Q198" s="61" t="s">
        <v>30</v>
      </c>
    </row>
    <row r="199" spans="1:18" x14ac:dyDescent="0.25">
      <c r="A199" s="59" t="s">
        <v>319</v>
      </c>
      <c r="B199" s="59" t="s">
        <v>67</v>
      </c>
      <c r="C199" s="57" t="str">
        <f>IF(zdroj!AB195&gt;0,"A","N")</f>
        <v>N</v>
      </c>
      <c r="D199" s="66">
        <f>IF(B199="kategorieC","",VLOOKUP(A199,zdroj!B:N,13,0))</f>
        <v>0</v>
      </c>
      <c r="E199" s="73"/>
      <c r="F199" s="66" t="str">
        <f>IF(E199="A",VLOOKUP(A199,zdroj!B:O,14,0),"")</f>
        <v/>
      </c>
      <c r="H199" s="59">
        <v>197459</v>
      </c>
      <c r="I199" s="59" t="s">
        <v>71</v>
      </c>
      <c r="J199" s="59">
        <v>2427311</v>
      </c>
      <c r="K199" s="59" t="s">
        <v>529</v>
      </c>
      <c r="L199" s="61" t="s">
        <v>114</v>
      </c>
      <c r="M199" s="61">
        <f>VLOOKUP(H199,zdroj!C:F,4,0)</f>
        <v>0</v>
      </c>
      <c r="N199" s="61" t="str">
        <f t="shared" ref="N199:N262" si="6">IF(M199="A",IF(L199="katA","katB",L199),L199)</f>
        <v>katB</v>
      </c>
      <c r="P199" s="72" t="str">
        <f t="shared" ref="P199:P262" si="7">IF(O199="A",1,"")</f>
        <v/>
      </c>
      <c r="Q199" s="61" t="s">
        <v>30</v>
      </c>
      <c r="R199" s="61" t="s">
        <v>91</v>
      </c>
    </row>
    <row r="200" spans="1:18" x14ac:dyDescent="0.25">
      <c r="A200" s="59" t="s">
        <v>320</v>
      </c>
      <c r="B200" s="59" t="s">
        <v>71</v>
      </c>
      <c r="C200" s="57" t="str">
        <f>IF(zdroj!AB196&gt;0,"A","N")</f>
        <v>N</v>
      </c>
      <c r="D200" s="66">
        <f>IF(B200="kategorieC","",VLOOKUP(A200,zdroj!B:N,13,0))</f>
        <v>0</v>
      </c>
      <c r="E200" s="73"/>
      <c r="F200" s="66" t="str">
        <f>IF(E200="A",VLOOKUP(A200,zdroj!B:O,14,0),"")</f>
        <v/>
      </c>
      <c r="H200" s="59">
        <v>197459</v>
      </c>
      <c r="I200" s="59" t="s">
        <v>71</v>
      </c>
      <c r="J200" s="59">
        <v>2427320</v>
      </c>
      <c r="K200" s="59" t="s">
        <v>530</v>
      </c>
      <c r="L200" s="61" t="s">
        <v>113</v>
      </c>
      <c r="M200" s="61">
        <f>VLOOKUP(H200,zdroj!C:F,4,0)</f>
        <v>0</v>
      </c>
      <c r="N200" s="61" t="str">
        <f t="shared" si="6"/>
        <v>katA</v>
      </c>
      <c r="P200" s="72" t="str">
        <f t="shared" si="7"/>
        <v/>
      </c>
      <c r="Q200" s="61" t="s">
        <v>30</v>
      </c>
    </row>
    <row r="201" spans="1:18" x14ac:dyDescent="0.25">
      <c r="A201" s="59" t="s">
        <v>321</v>
      </c>
      <c r="B201" s="59" t="s">
        <v>71</v>
      </c>
      <c r="C201" s="57" t="str">
        <f>IF(zdroj!AB197&gt;0,"A","N")</f>
        <v>N</v>
      </c>
      <c r="D201" s="66">
        <f>IF(B201="kategorieC","",VLOOKUP(A201,zdroj!B:N,13,0))</f>
        <v>0</v>
      </c>
      <c r="E201" s="73"/>
      <c r="F201" s="66" t="str">
        <f>IF(E201="A",VLOOKUP(A201,zdroj!B:O,14,0),"")</f>
        <v/>
      </c>
      <c r="H201" s="59">
        <v>197459</v>
      </c>
      <c r="I201" s="59" t="s">
        <v>71</v>
      </c>
      <c r="J201" s="59">
        <v>2427338</v>
      </c>
      <c r="K201" s="59" t="s">
        <v>531</v>
      </c>
      <c r="L201" s="61" t="s">
        <v>114</v>
      </c>
      <c r="M201" s="61">
        <f>VLOOKUP(H201,zdroj!C:F,4,0)</f>
        <v>0</v>
      </c>
      <c r="N201" s="61" t="str">
        <f t="shared" si="6"/>
        <v>katB</v>
      </c>
      <c r="P201" s="72" t="str">
        <f t="shared" si="7"/>
        <v/>
      </c>
      <c r="Q201" s="61" t="s">
        <v>30</v>
      </c>
      <c r="R201" s="61" t="s">
        <v>91</v>
      </c>
    </row>
    <row r="202" spans="1:18" x14ac:dyDescent="0.25">
      <c r="A202" s="59" t="s">
        <v>322</v>
      </c>
      <c r="B202" s="59" t="s">
        <v>71</v>
      </c>
      <c r="C202" s="57" t="str">
        <f>IF(zdroj!AB198&gt;0,"A","N")</f>
        <v>N</v>
      </c>
      <c r="D202" s="66">
        <f>IF(B202="kategorieC","",VLOOKUP(A202,zdroj!B:N,13,0))</f>
        <v>0</v>
      </c>
      <c r="E202" s="73"/>
      <c r="F202" s="66" t="str">
        <f>IF(E202="A",VLOOKUP(A202,zdroj!B:O,14,0),"")</f>
        <v/>
      </c>
      <c r="H202" s="59">
        <v>197459</v>
      </c>
      <c r="I202" s="59" t="s">
        <v>71</v>
      </c>
      <c r="J202" s="59">
        <v>2427346</v>
      </c>
      <c r="K202" s="59" t="s">
        <v>532</v>
      </c>
      <c r="L202" s="61" t="s">
        <v>113</v>
      </c>
      <c r="M202" s="61">
        <f>VLOOKUP(H202,zdroj!C:F,4,0)</f>
        <v>0</v>
      </c>
      <c r="N202" s="61" t="str">
        <f t="shared" si="6"/>
        <v>katA</v>
      </c>
      <c r="P202" s="72" t="str">
        <f t="shared" si="7"/>
        <v/>
      </c>
      <c r="Q202" s="61" t="s">
        <v>30</v>
      </c>
    </row>
    <row r="203" spans="1:18" x14ac:dyDescent="0.25">
      <c r="A203" s="59" t="s">
        <v>323</v>
      </c>
      <c r="B203" s="59" t="s">
        <v>71</v>
      </c>
      <c r="C203" s="57" t="str">
        <f>IF(zdroj!AB199&gt;0,"A","N")</f>
        <v>N</v>
      </c>
      <c r="D203" s="66">
        <f>IF(B203="kategorieC","",VLOOKUP(A203,zdroj!B:N,13,0))</f>
        <v>0</v>
      </c>
      <c r="E203" s="73"/>
      <c r="F203" s="66" t="str">
        <f>IF(E203="A",VLOOKUP(A203,zdroj!B:O,14,0),"")</f>
        <v/>
      </c>
      <c r="H203" s="59">
        <v>197459</v>
      </c>
      <c r="I203" s="59" t="s">
        <v>71</v>
      </c>
      <c r="J203" s="59">
        <v>2427362</v>
      </c>
      <c r="K203" s="59" t="s">
        <v>533</v>
      </c>
      <c r="L203" s="61" t="s">
        <v>81</v>
      </c>
      <c r="M203" s="61">
        <f>VLOOKUP(H203,zdroj!C:F,4,0)</f>
        <v>0</v>
      </c>
      <c r="N203" s="61" t="str">
        <f t="shared" si="6"/>
        <v>-</v>
      </c>
      <c r="P203" s="72" t="str">
        <f t="shared" si="7"/>
        <v/>
      </c>
      <c r="Q203" s="61" t="s">
        <v>88</v>
      </c>
    </row>
    <row r="204" spans="1:18" x14ac:dyDescent="0.25">
      <c r="A204" s="59" t="s">
        <v>324</v>
      </c>
      <c r="B204" s="59" t="s">
        <v>69</v>
      </c>
      <c r="C204" s="57" t="str">
        <f>IF(zdroj!AB200&gt;0,"A","N")</f>
        <v>N</v>
      </c>
      <c r="D204" s="66">
        <f>IF(B204="kategorieC","",VLOOKUP(A204,zdroj!B:N,13,0))</f>
        <v>0</v>
      </c>
      <c r="E204" s="73"/>
      <c r="F204" s="66" t="str">
        <f>IF(E204="A",VLOOKUP(A204,zdroj!B:O,14,0),"")</f>
        <v/>
      </c>
      <c r="H204" s="59">
        <v>197459</v>
      </c>
      <c r="I204" s="59" t="s">
        <v>71</v>
      </c>
      <c r="J204" s="59">
        <v>2427371</v>
      </c>
      <c r="K204" s="59" t="s">
        <v>534</v>
      </c>
      <c r="L204" s="61" t="s">
        <v>113</v>
      </c>
      <c r="M204" s="61">
        <f>VLOOKUP(H204,zdroj!C:F,4,0)</f>
        <v>0</v>
      </c>
      <c r="N204" s="61" t="str">
        <f t="shared" si="6"/>
        <v>katA</v>
      </c>
      <c r="P204" s="72" t="str">
        <f t="shared" si="7"/>
        <v/>
      </c>
      <c r="Q204" s="61" t="s">
        <v>30</v>
      </c>
    </row>
    <row r="205" spans="1:18" x14ac:dyDescent="0.25">
      <c r="A205" s="59" t="s">
        <v>325</v>
      </c>
      <c r="B205" s="59" t="s">
        <v>71</v>
      </c>
      <c r="C205" s="57" t="str">
        <f>IF(zdroj!AB201&gt;0,"A","N")</f>
        <v>N</v>
      </c>
      <c r="D205" s="66">
        <f>IF(B205="kategorieC","",VLOOKUP(A205,zdroj!B:N,13,0))</f>
        <v>14.29</v>
      </c>
      <c r="E205" s="73"/>
      <c r="F205" s="66" t="str">
        <f>IF(E205="A",VLOOKUP(A205,zdroj!B:O,14,0),"")</f>
        <v/>
      </c>
      <c r="H205" s="59">
        <v>197459</v>
      </c>
      <c r="I205" s="59" t="s">
        <v>71</v>
      </c>
      <c r="J205" s="59">
        <v>2427389</v>
      </c>
      <c r="K205" s="59" t="s">
        <v>535</v>
      </c>
      <c r="L205" s="61" t="s">
        <v>113</v>
      </c>
      <c r="M205" s="61">
        <f>VLOOKUP(H205,zdroj!C:F,4,0)</f>
        <v>0</v>
      </c>
      <c r="N205" s="61" t="str">
        <f t="shared" si="6"/>
        <v>katA</v>
      </c>
      <c r="P205" s="72" t="str">
        <f t="shared" si="7"/>
        <v/>
      </c>
      <c r="Q205" s="61" t="s">
        <v>30</v>
      </c>
    </row>
    <row r="206" spans="1:18" x14ac:dyDescent="0.25">
      <c r="A206" s="59" t="s">
        <v>326</v>
      </c>
      <c r="B206" s="59" t="s">
        <v>71</v>
      </c>
      <c r="C206" s="57" t="str">
        <f>IF(zdroj!AB202&gt;0,"A","N")</f>
        <v>N</v>
      </c>
      <c r="D206" s="66">
        <f>IF(B206="kategorieC","",VLOOKUP(A206,zdroj!B:N,13,0))</f>
        <v>0</v>
      </c>
      <c r="E206" s="73"/>
      <c r="F206" s="66" t="str">
        <f>IF(E206="A",VLOOKUP(A206,zdroj!B:O,14,0),"")</f>
        <v/>
      </c>
      <c r="H206" s="59">
        <v>197459</v>
      </c>
      <c r="I206" s="59" t="s">
        <v>71</v>
      </c>
      <c r="J206" s="59">
        <v>2427397</v>
      </c>
      <c r="K206" s="59" t="s">
        <v>536</v>
      </c>
      <c r="L206" s="61" t="s">
        <v>114</v>
      </c>
      <c r="M206" s="61">
        <f>VLOOKUP(H206,zdroj!C:F,4,0)</f>
        <v>0</v>
      </c>
      <c r="N206" s="61" t="str">
        <f t="shared" si="6"/>
        <v>katB</v>
      </c>
      <c r="P206" s="72" t="str">
        <f t="shared" si="7"/>
        <v/>
      </c>
      <c r="Q206" s="61" t="s">
        <v>30</v>
      </c>
      <c r="R206" s="61" t="s">
        <v>91</v>
      </c>
    </row>
    <row r="207" spans="1:18" x14ac:dyDescent="0.25">
      <c r="A207" s="59" t="s">
        <v>327</v>
      </c>
      <c r="B207" s="59" t="s">
        <v>71</v>
      </c>
      <c r="C207" s="57" t="str">
        <f>IF(zdroj!AB203&gt;0,"A","N")</f>
        <v>N</v>
      </c>
      <c r="D207" s="66">
        <f>IF(B207="kategorieC","",VLOOKUP(A207,zdroj!B:N,13,0))</f>
        <v>0</v>
      </c>
      <c r="E207" s="73"/>
      <c r="F207" s="66" t="str">
        <f>IF(E207="A",VLOOKUP(A207,zdroj!B:O,14,0),"")</f>
        <v/>
      </c>
      <c r="H207" s="59">
        <v>197459</v>
      </c>
      <c r="I207" s="59" t="s">
        <v>71</v>
      </c>
      <c r="J207" s="59">
        <v>2427401</v>
      </c>
      <c r="K207" s="59" t="s">
        <v>537</v>
      </c>
      <c r="L207" s="61" t="s">
        <v>114</v>
      </c>
      <c r="M207" s="61">
        <f>VLOOKUP(H207,zdroj!C:F,4,0)</f>
        <v>0</v>
      </c>
      <c r="N207" s="61" t="str">
        <f t="shared" si="6"/>
        <v>katB</v>
      </c>
      <c r="P207" s="72" t="str">
        <f t="shared" si="7"/>
        <v/>
      </c>
      <c r="Q207" s="61" t="s">
        <v>30</v>
      </c>
      <c r="R207" s="61" t="s">
        <v>91</v>
      </c>
    </row>
    <row r="208" spans="1:18" x14ac:dyDescent="0.25">
      <c r="A208" s="59" t="s">
        <v>328</v>
      </c>
      <c r="B208" s="59" t="s">
        <v>71</v>
      </c>
      <c r="C208" s="57" t="str">
        <f>IF(zdroj!AB204&gt;0,"A","N")</f>
        <v>N</v>
      </c>
      <c r="D208" s="66">
        <f>IF(B208="kategorieC","",VLOOKUP(A208,zdroj!B:N,13,0))</f>
        <v>2.17</v>
      </c>
      <c r="E208" s="73"/>
      <c r="F208" s="66" t="str">
        <f>IF(E208="A",VLOOKUP(A208,zdroj!B:O,14,0),"")</f>
        <v/>
      </c>
      <c r="H208" s="59">
        <v>197459</v>
      </c>
      <c r="I208" s="59" t="s">
        <v>71</v>
      </c>
      <c r="J208" s="59">
        <v>2427419</v>
      </c>
      <c r="K208" s="59" t="s">
        <v>538</v>
      </c>
      <c r="L208" s="61" t="s">
        <v>113</v>
      </c>
      <c r="M208" s="61">
        <f>VLOOKUP(H208,zdroj!C:F,4,0)</f>
        <v>0</v>
      </c>
      <c r="N208" s="61" t="str">
        <f t="shared" si="6"/>
        <v>katA</v>
      </c>
      <c r="P208" s="72" t="str">
        <f t="shared" si="7"/>
        <v/>
      </c>
      <c r="Q208" s="61" t="s">
        <v>30</v>
      </c>
    </row>
    <row r="209" spans="1:18" x14ac:dyDescent="0.25">
      <c r="A209" s="59" t="s">
        <v>329</v>
      </c>
      <c r="B209" s="59" t="s">
        <v>71</v>
      </c>
      <c r="C209" s="57" t="str">
        <f>IF(zdroj!AB205&gt;0,"A","N")</f>
        <v>N</v>
      </c>
      <c r="D209" s="66">
        <f>IF(B209="kategorieC","",VLOOKUP(A209,zdroj!B:N,13,0))</f>
        <v>0</v>
      </c>
      <c r="E209" s="73"/>
      <c r="F209" s="66" t="str">
        <f>IF(E209="A",VLOOKUP(A209,zdroj!B:O,14,0),"")</f>
        <v/>
      </c>
      <c r="H209" s="59">
        <v>197459</v>
      </c>
      <c r="I209" s="59" t="s">
        <v>71</v>
      </c>
      <c r="J209" s="59">
        <v>2427427</v>
      </c>
      <c r="K209" s="59" t="s">
        <v>539</v>
      </c>
      <c r="L209" s="61" t="s">
        <v>113</v>
      </c>
      <c r="M209" s="61">
        <f>VLOOKUP(H209,zdroj!C:F,4,0)</f>
        <v>0</v>
      </c>
      <c r="N209" s="61" t="str">
        <f t="shared" si="6"/>
        <v>katA</v>
      </c>
      <c r="P209" s="72" t="str">
        <f t="shared" si="7"/>
        <v/>
      </c>
      <c r="Q209" s="61" t="s">
        <v>30</v>
      </c>
    </row>
    <row r="210" spans="1:18" x14ac:dyDescent="0.25">
      <c r="A210" s="59" t="s">
        <v>330</v>
      </c>
      <c r="B210" s="59" t="s">
        <v>71</v>
      </c>
      <c r="C210" s="57" t="str">
        <f>IF(zdroj!AB206&gt;0,"A","N")</f>
        <v>N</v>
      </c>
      <c r="D210" s="66">
        <f>IF(B210="kategorieC","",VLOOKUP(A210,zdroj!B:N,13,0))</f>
        <v>0</v>
      </c>
      <c r="E210" s="73"/>
      <c r="F210" s="66" t="str">
        <f>IF(E210="A",VLOOKUP(A210,zdroj!B:O,14,0),"")</f>
        <v/>
      </c>
      <c r="H210" s="59">
        <v>197459</v>
      </c>
      <c r="I210" s="59" t="s">
        <v>71</v>
      </c>
      <c r="J210" s="59">
        <v>2427435</v>
      </c>
      <c r="K210" s="59" t="s">
        <v>540</v>
      </c>
      <c r="L210" s="61" t="s">
        <v>113</v>
      </c>
      <c r="M210" s="61">
        <f>VLOOKUP(H210,zdroj!C:F,4,0)</f>
        <v>0</v>
      </c>
      <c r="N210" s="61" t="str">
        <f t="shared" si="6"/>
        <v>katA</v>
      </c>
      <c r="P210" s="72" t="str">
        <f t="shared" si="7"/>
        <v/>
      </c>
      <c r="Q210" s="61" t="s">
        <v>30</v>
      </c>
    </row>
    <row r="211" spans="1:18" x14ac:dyDescent="0.25">
      <c r="A211" s="59" t="s">
        <v>331</v>
      </c>
      <c r="B211" s="59" t="s">
        <v>71</v>
      </c>
      <c r="C211" s="57" t="str">
        <f>IF(zdroj!AB207&gt;0,"A","N")</f>
        <v>N</v>
      </c>
      <c r="D211" s="66">
        <f>IF(B211="kategorieC","",VLOOKUP(A211,zdroj!B:N,13,0))</f>
        <v>0</v>
      </c>
      <c r="E211" s="73"/>
      <c r="F211" s="66" t="str">
        <f>IF(E211="A",VLOOKUP(A211,zdroj!B:O,14,0),"")</f>
        <v/>
      </c>
      <c r="H211" s="59">
        <v>197459</v>
      </c>
      <c r="I211" s="59" t="s">
        <v>71</v>
      </c>
      <c r="J211" s="59">
        <v>2427443</v>
      </c>
      <c r="K211" s="59" t="s">
        <v>541</v>
      </c>
      <c r="L211" s="61" t="s">
        <v>113</v>
      </c>
      <c r="M211" s="61">
        <f>VLOOKUP(H211,zdroj!C:F,4,0)</f>
        <v>0</v>
      </c>
      <c r="N211" s="61" t="str">
        <f t="shared" si="6"/>
        <v>katA</v>
      </c>
      <c r="P211" s="72" t="str">
        <f t="shared" si="7"/>
        <v/>
      </c>
      <c r="Q211" s="61" t="s">
        <v>30</v>
      </c>
    </row>
    <row r="212" spans="1:18" x14ac:dyDescent="0.25">
      <c r="A212" s="59" t="s">
        <v>332</v>
      </c>
      <c r="B212" s="59" t="s">
        <v>67</v>
      </c>
      <c r="C212" s="57" t="str">
        <f>IF(zdroj!AB208&gt;0,"A","N")</f>
        <v>N</v>
      </c>
      <c r="D212" s="66">
        <f>IF(B212="kategorieC","",VLOOKUP(A212,zdroj!B:N,13,0))</f>
        <v>0</v>
      </c>
      <c r="E212" s="73"/>
      <c r="F212" s="66" t="str">
        <f>IF(E212="A",VLOOKUP(A212,zdroj!B:O,14,0),"")</f>
        <v/>
      </c>
      <c r="H212" s="59">
        <v>197459</v>
      </c>
      <c r="I212" s="59" t="s">
        <v>71</v>
      </c>
      <c r="J212" s="59">
        <v>2427451</v>
      </c>
      <c r="K212" s="59" t="s">
        <v>542</v>
      </c>
      <c r="L212" s="61" t="s">
        <v>113</v>
      </c>
      <c r="M212" s="61">
        <f>VLOOKUP(H212,zdroj!C:F,4,0)</f>
        <v>0</v>
      </c>
      <c r="N212" s="61" t="str">
        <f t="shared" si="6"/>
        <v>katA</v>
      </c>
      <c r="P212" s="72" t="str">
        <f t="shared" si="7"/>
        <v/>
      </c>
      <c r="Q212" s="61" t="s">
        <v>30</v>
      </c>
    </row>
    <row r="213" spans="1:18" x14ac:dyDescent="0.25">
      <c r="A213" s="59" t="s">
        <v>333</v>
      </c>
      <c r="B213" s="59" t="s">
        <v>71</v>
      </c>
      <c r="C213" s="57" t="str">
        <f>IF(zdroj!AB209&gt;0,"A","N")</f>
        <v>N</v>
      </c>
      <c r="D213" s="66">
        <f>IF(B213="kategorieC","",VLOOKUP(A213,zdroj!B:N,13,0))</f>
        <v>0</v>
      </c>
      <c r="E213" s="73"/>
      <c r="F213" s="66" t="str">
        <f>IF(E213="A",VLOOKUP(A213,zdroj!B:O,14,0),"")</f>
        <v/>
      </c>
      <c r="H213" s="59">
        <v>197459</v>
      </c>
      <c r="I213" s="59" t="s">
        <v>71</v>
      </c>
      <c r="J213" s="59">
        <v>2427460</v>
      </c>
      <c r="K213" s="59" t="s">
        <v>543</v>
      </c>
      <c r="L213" s="61" t="s">
        <v>113</v>
      </c>
      <c r="M213" s="61">
        <f>VLOOKUP(H213,zdroj!C:F,4,0)</f>
        <v>0</v>
      </c>
      <c r="N213" s="61" t="str">
        <f t="shared" si="6"/>
        <v>katA</v>
      </c>
      <c r="P213" s="72" t="str">
        <f t="shared" si="7"/>
        <v/>
      </c>
      <c r="Q213" s="61" t="s">
        <v>30</v>
      </c>
    </row>
    <row r="214" spans="1:18" x14ac:dyDescent="0.25">
      <c r="A214" s="59" t="s">
        <v>334</v>
      </c>
      <c r="B214" s="59" t="s">
        <v>71</v>
      </c>
      <c r="C214" s="57" t="str">
        <f>IF(zdroj!AB210&gt;0,"A","N")</f>
        <v>N</v>
      </c>
      <c r="D214" s="66">
        <f>IF(B214="kategorieC","",VLOOKUP(A214,zdroj!B:N,13,0))</f>
        <v>0</v>
      </c>
      <c r="E214" s="73"/>
      <c r="F214" s="66" t="str">
        <f>IF(E214="A",VLOOKUP(A214,zdroj!B:O,14,0),"")</f>
        <v/>
      </c>
      <c r="H214" s="59">
        <v>197459</v>
      </c>
      <c r="I214" s="59" t="s">
        <v>71</v>
      </c>
      <c r="J214" s="59">
        <v>2427478</v>
      </c>
      <c r="K214" s="59" t="s">
        <v>544</v>
      </c>
      <c r="L214" s="61" t="s">
        <v>113</v>
      </c>
      <c r="M214" s="61">
        <f>VLOOKUP(H214,zdroj!C:F,4,0)</f>
        <v>0</v>
      </c>
      <c r="N214" s="61" t="str">
        <f t="shared" si="6"/>
        <v>katA</v>
      </c>
      <c r="P214" s="72" t="str">
        <f t="shared" si="7"/>
        <v/>
      </c>
      <c r="Q214" s="61" t="s">
        <v>30</v>
      </c>
    </row>
    <row r="215" spans="1:18" x14ac:dyDescent="0.25">
      <c r="A215" s="59" t="s">
        <v>335</v>
      </c>
      <c r="B215" s="59" t="s">
        <v>71</v>
      </c>
      <c r="C215" s="57" t="str">
        <f>IF(zdroj!AB211&gt;0,"A","N")</f>
        <v>N</v>
      </c>
      <c r="D215" s="66">
        <f>IF(B215="kategorieC","",VLOOKUP(A215,zdroj!B:N,13,0))</f>
        <v>0</v>
      </c>
      <c r="E215" s="73"/>
      <c r="F215" s="66" t="str">
        <f>IF(E215="A",VLOOKUP(A215,zdroj!B:O,14,0),"")</f>
        <v/>
      </c>
      <c r="H215" s="59">
        <v>197459</v>
      </c>
      <c r="I215" s="59" t="s">
        <v>71</v>
      </c>
      <c r="J215" s="59">
        <v>2427486</v>
      </c>
      <c r="K215" s="59" t="s">
        <v>545</v>
      </c>
      <c r="L215" s="61" t="s">
        <v>113</v>
      </c>
      <c r="M215" s="61">
        <f>VLOOKUP(H215,zdroj!C:F,4,0)</f>
        <v>0</v>
      </c>
      <c r="N215" s="61" t="str">
        <f t="shared" si="6"/>
        <v>katA</v>
      </c>
      <c r="P215" s="72" t="str">
        <f t="shared" si="7"/>
        <v/>
      </c>
      <c r="Q215" s="61" t="s">
        <v>30</v>
      </c>
    </row>
    <row r="216" spans="1:18" x14ac:dyDescent="0.25">
      <c r="E216" s="73"/>
      <c r="H216" s="59">
        <v>197459</v>
      </c>
      <c r="I216" s="59" t="s">
        <v>71</v>
      </c>
      <c r="J216" s="59">
        <v>26726912</v>
      </c>
      <c r="K216" s="59" t="s">
        <v>546</v>
      </c>
      <c r="L216" s="61" t="s">
        <v>81</v>
      </c>
      <c r="M216" s="61">
        <f>VLOOKUP(H216,zdroj!C:F,4,0)</f>
        <v>0</v>
      </c>
      <c r="N216" s="61" t="str">
        <f t="shared" si="6"/>
        <v>-</v>
      </c>
      <c r="P216" s="72" t="str">
        <f t="shared" si="7"/>
        <v/>
      </c>
      <c r="Q216" s="61" t="s">
        <v>88</v>
      </c>
    </row>
    <row r="217" spans="1:18" x14ac:dyDescent="0.25">
      <c r="H217" s="59">
        <v>197459</v>
      </c>
      <c r="I217" s="59" t="s">
        <v>71</v>
      </c>
      <c r="J217" s="59">
        <v>30964831</v>
      </c>
      <c r="K217" s="59" t="s">
        <v>547</v>
      </c>
      <c r="L217" s="61" t="s">
        <v>114</v>
      </c>
      <c r="M217" s="61">
        <f>VLOOKUP(H217,zdroj!C:F,4,0)</f>
        <v>0</v>
      </c>
      <c r="N217" s="61" t="str">
        <f t="shared" si="6"/>
        <v>katB</v>
      </c>
      <c r="P217" s="72" t="str">
        <f t="shared" si="7"/>
        <v/>
      </c>
      <c r="Q217" s="61" t="s">
        <v>30</v>
      </c>
      <c r="R217" s="61" t="s">
        <v>91</v>
      </c>
    </row>
    <row r="218" spans="1:18" x14ac:dyDescent="0.25">
      <c r="H218" s="59">
        <v>197467</v>
      </c>
      <c r="I218" s="59" t="s">
        <v>71</v>
      </c>
      <c r="J218" s="59">
        <v>2427508</v>
      </c>
      <c r="K218" s="59" t="s">
        <v>548</v>
      </c>
      <c r="L218" s="61" t="s">
        <v>113</v>
      </c>
      <c r="M218" s="61">
        <f>VLOOKUP(H218,zdroj!C:F,4,0)</f>
        <v>0</v>
      </c>
      <c r="N218" s="61" t="str">
        <f t="shared" si="6"/>
        <v>katA</v>
      </c>
      <c r="P218" s="72" t="str">
        <f t="shared" si="7"/>
        <v/>
      </c>
      <c r="Q218" s="61" t="s">
        <v>30</v>
      </c>
    </row>
    <row r="219" spans="1:18" x14ac:dyDescent="0.25">
      <c r="H219" s="59">
        <v>197467</v>
      </c>
      <c r="I219" s="59" t="s">
        <v>71</v>
      </c>
      <c r="J219" s="59">
        <v>2427516</v>
      </c>
      <c r="K219" s="59" t="s">
        <v>549</v>
      </c>
      <c r="L219" s="61" t="s">
        <v>113</v>
      </c>
      <c r="M219" s="61">
        <f>VLOOKUP(H219,zdroj!C:F,4,0)</f>
        <v>0</v>
      </c>
      <c r="N219" s="61" t="str">
        <f t="shared" si="6"/>
        <v>katA</v>
      </c>
      <c r="P219" s="72" t="str">
        <f t="shared" si="7"/>
        <v/>
      </c>
      <c r="Q219" s="61" t="s">
        <v>30</v>
      </c>
    </row>
    <row r="220" spans="1:18" x14ac:dyDescent="0.25">
      <c r="H220" s="59">
        <v>197467</v>
      </c>
      <c r="I220" s="59" t="s">
        <v>71</v>
      </c>
      <c r="J220" s="59">
        <v>2427524</v>
      </c>
      <c r="K220" s="59" t="s">
        <v>550</v>
      </c>
      <c r="L220" s="61" t="s">
        <v>113</v>
      </c>
      <c r="M220" s="61">
        <f>VLOOKUP(H220,zdroj!C:F,4,0)</f>
        <v>0</v>
      </c>
      <c r="N220" s="61" t="str">
        <f t="shared" si="6"/>
        <v>katA</v>
      </c>
      <c r="P220" s="72" t="str">
        <f t="shared" si="7"/>
        <v/>
      </c>
      <c r="Q220" s="61" t="s">
        <v>30</v>
      </c>
    </row>
    <row r="221" spans="1:18" x14ac:dyDescent="0.25">
      <c r="H221" s="59">
        <v>197467</v>
      </c>
      <c r="I221" s="59" t="s">
        <v>71</v>
      </c>
      <c r="J221" s="59">
        <v>2427532</v>
      </c>
      <c r="K221" s="59" t="s">
        <v>551</v>
      </c>
      <c r="L221" s="61" t="s">
        <v>114</v>
      </c>
      <c r="M221" s="61">
        <f>VLOOKUP(H221,zdroj!C:F,4,0)</f>
        <v>0</v>
      </c>
      <c r="N221" s="61" t="str">
        <f t="shared" si="6"/>
        <v>katB</v>
      </c>
      <c r="P221" s="72" t="str">
        <f t="shared" si="7"/>
        <v/>
      </c>
      <c r="Q221" s="61" t="s">
        <v>30</v>
      </c>
      <c r="R221" s="61" t="s">
        <v>91</v>
      </c>
    </row>
    <row r="222" spans="1:18" x14ac:dyDescent="0.25">
      <c r="H222" s="59">
        <v>197467</v>
      </c>
      <c r="I222" s="59" t="s">
        <v>71</v>
      </c>
      <c r="J222" s="59">
        <v>2427541</v>
      </c>
      <c r="K222" s="59" t="s">
        <v>552</v>
      </c>
      <c r="L222" s="61" t="s">
        <v>81</v>
      </c>
      <c r="M222" s="61">
        <f>VLOOKUP(H222,zdroj!C:F,4,0)</f>
        <v>0</v>
      </c>
      <c r="N222" s="61" t="str">
        <f t="shared" si="6"/>
        <v>-</v>
      </c>
      <c r="P222" s="72" t="str">
        <f t="shared" si="7"/>
        <v/>
      </c>
      <c r="Q222" s="61" t="s">
        <v>88</v>
      </c>
    </row>
    <row r="223" spans="1:18" x14ac:dyDescent="0.25">
      <c r="H223" s="59">
        <v>197467</v>
      </c>
      <c r="I223" s="59" t="s">
        <v>71</v>
      </c>
      <c r="J223" s="59">
        <v>2427559</v>
      </c>
      <c r="K223" s="59" t="s">
        <v>553</v>
      </c>
      <c r="L223" s="61" t="s">
        <v>113</v>
      </c>
      <c r="M223" s="61">
        <f>VLOOKUP(H223,zdroj!C:F,4,0)</f>
        <v>0</v>
      </c>
      <c r="N223" s="61" t="str">
        <f t="shared" si="6"/>
        <v>katA</v>
      </c>
      <c r="P223" s="72" t="str">
        <f t="shared" si="7"/>
        <v/>
      </c>
      <c r="Q223" s="61" t="s">
        <v>30</v>
      </c>
    </row>
    <row r="224" spans="1:18" x14ac:dyDescent="0.25">
      <c r="H224" s="59">
        <v>197467</v>
      </c>
      <c r="I224" s="59" t="s">
        <v>71</v>
      </c>
      <c r="J224" s="59">
        <v>2427567</v>
      </c>
      <c r="K224" s="59" t="s">
        <v>554</v>
      </c>
      <c r="L224" s="61" t="s">
        <v>113</v>
      </c>
      <c r="M224" s="61">
        <f>VLOOKUP(H224,zdroj!C:F,4,0)</f>
        <v>0</v>
      </c>
      <c r="N224" s="61" t="str">
        <f t="shared" si="6"/>
        <v>katA</v>
      </c>
      <c r="P224" s="72" t="str">
        <f t="shared" si="7"/>
        <v/>
      </c>
      <c r="Q224" s="61" t="s">
        <v>30</v>
      </c>
    </row>
    <row r="225" spans="8:18" x14ac:dyDescent="0.25">
      <c r="H225" s="59">
        <v>197467</v>
      </c>
      <c r="I225" s="59" t="s">
        <v>71</v>
      </c>
      <c r="J225" s="59">
        <v>2427583</v>
      </c>
      <c r="K225" s="59" t="s">
        <v>555</v>
      </c>
      <c r="L225" s="61" t="s">
        <v>114</v>
      </c>
      <c r="M225" s="61">
        <f>VLOOKUP(H225,zdroj!C:F,4,0)</f>
        <v>0</v>
      </c>
      <c r="N225" s="61" t="str">
        <f t="shared" si="6"/>
        <v>katB</v>
      </c>
      <c r="P225" s="72" t="str">
        <f t="shared" si="7"/>
        <v/>
      </c>
      <c r="Q225" s="61" t="s">
        <v>30</v>
      </c>
      <c r="R225" s="61" t="s">
        <v>91</v>
      </c>
    </row>
    <row r="226" spans="8:18" x14ac:dyDescent="0.25">
      <c r="H226" s="59">
        <v>197467</v>
      </c>
      <c r="I226" s="59" t="s">
        <v>71</v>
      </c>
      <c r="J226" s="59">
        <v>2427591</v>
      </c>
      <c r="K226" s="59" t="s">
        <v>556</v>
      </c>
      <c r="L226" s="61" t="s">
        <v>113</v>
      </c>
      <c r="M226" s="61">
        <f>VLOOKUP(H226,zdroj!C:F,4,0)</f>
        <v>0</v>
      </c>
      <c r="N226" s="61" t="str">
        <f t="shared" si="6"/>
        <v>katA</v>
      </c>
      <c r="P226" s="72" t="str">
        <f t="shared" si="7"/>
        <v/>
      </c>
      <c r="Q226" s="61" t="s">
        <v>30</v>
      </c>
    </row>
    <row r="227" spans="8:18" x14ac:dyDescent="0.25">
      <c r="H227" s="59">
        <v>197467</v>
      </c>
      <c r="I227" s="59" t="s">
        <v>71</v>
      </c>
      <c r="J227" s="59">
        <v>2427605</v>
      </c>
      <c r="K227" s="59" t="s">
        <v>557</v>
      </c>
      <c r="L227" s="61" t="s">
        <v>114</v>
      </c>
      <c r="M227" s="61">
        <f>VLOOKUP(H227,zdroj!C:F,4,0)</f>
        <v>0</v>
      </c>
      <c r="N227" s="61" t="str">
        <f t="shared" si="6"/>
        <v>katB</v>
      </c>
      <c r="P227" s="72" t="str">
        <f t="shared" si="7"/>
        <v/>
      </c>
      <c r="Q227" s="61" t="s">
        <v>30</v>
      </c>
      <c r="R227" s="61" t="s">
        <v>91</v>
      </c>
    </row>
    <row r="228" spans="8:18" x14ac:dyDescent="0.25">
      <c r="H228" s="59">
        <v>197467</v>
      </c>
      <c r="I228" s="59" t="s">
        <v>71</v>
      </c>
      <c r="J228" s="59">
        <v>2427613</v>
      </c>
      <c r="K228" s="59" t="s">
        <v>558</v>
      </c>
      <c r="L228" s="61" t="s">
        <v>114</v>
      </c>
      <c r="M228" s="61">
        <f>VLOOKUP(H228,zdroj!C:F,4,0)</f>
        <v>0</v>
      </c>
      <c r="N228" s="61" t="str">
        <f t="shared" si="6"/>
        <v>katB</v>
      </c>
      <c r="P228" s="72" t="str">
        <f t="shared" si="7"/>
        <v/>
      </c>
      <c r="Q228" s="61" t="s">
        <v>30</v>
      </c>
      <c r="R228" s="61" t="s">
        <v>91</v>
      </c>
    </row>
    <row r="229" spans="8:18" x14ac:dyDescent="0.25">
      <c r="H229" s="59">
        <v>197467</v>
      </c>
      <c r="I229" s="59" t="s">
        <v>71</v>
      </c>
      <c r="J229" s="59">
        <v>2427621</v>
      </c>
      <c r="K229" s="59" t="s">
        <v>559</v>
      </c>
      <c r="L229" s="61" t="s">
        <v>113</v>
      </c>
      <c r="M229" s="61">
        <f>VLOOKUP(H229,zdroj!C:F,4,0)</f>
        <v>0</v>
      </c>
      <c r="N229" s="61" t="str">
        <f t="shared" si="6"/>
        <v>katA</v>
      </c>
      <c r="P229" s="72" t="str">
        <f t="shared" si="7"/>
        <v/>
      </c>
      <c r="Q229" s="61" t="s">
        <v>30</v>
      </c>
    </row>
    <row r="230" spans="8:18" x14ac:dyDescent="0.25">
      <c r="H230" s="59">
        <v>197467</v>
      </c>
      <c r="I230" s="59" t="s">
        <v>71</v>
      </c>
      <c r="J230" s="59">
        <v>2427630</v>
      </c>
      <c r="K230" s="59" t="s">
        <v>560</v>
      </c>
      <c r="L230" s="61" t="s">
        <v>113</v>
      </c>
      <c r="M230" s="61">
        <f>VLOOKUP(H230,zdroj!C:F,4,0)</f>
        <v>0</v>
      </c>
      <c r="N230" s="61" t="str">
        <f t="shared" si="6"/>
        <v>katA</v>
      </c>
      <c r="P230" s="72" t="str">
        <f t="shared" si="7"/>
        <v/>
      </c>
      <c r="Q230" s="61" t="s">
        <v>30</v>
      </c>
    </row>
    <row r="231" spans="8:18" x14ac:dyDescent="0.25">
      <c r="H231" s="59">
        <v>197467</v>
      </c>
      <c r="I231" s="59" t="s">
        <v>71</v>
      </c>
      <c r="J231" s="59">
        <v>2427648</v>
      </c>
      <c r="K231" s="59" t="s">
        <v>561</v>
      </c>
      <c r="L231" s="61" t="s">
        <v>113</v>
      </c>
      <c r="M231" s="61">
        <f>VLOOKUP(H231,zdroj!C:F,4,0)</f>
        <v>0</v>
      </c>
      <c r="N231" s="61" t="str">
        <f t="shared" si="6"/>
        <v>katA</v>
      </c>
      <c r="P231" s="72" t="str">
        <f t="shared" si="7"/>
        <v/>
      </c>
      <c r="Q231" s="61" t="s">
        <v>30</v>
      </c>
    </row>
    <row r="232" spans="8:18" x14ac:dyDescent="0.25">
      <c r="H232" s="59">
        <v>197467</v>
      </c>
      <c r="I232" s="59" t="s">
        <v>71</v>
      </c>
      <c r="J232" s="59">
        <v>2427656</v>
      </c>
      <c r="K232" s="59" t="s">
        <v>562</v>
      </c>
      <c r="L232" s="61" t="s">
        <v>113</v>
      </c>
      <c r="M232" s="61">
        <f>VLOOKUP(H232,zdroj!C:F,4,0)</f>
        <v>0</v>
      </c>
      <c r="N232" s="61" t="str">
        <f t="shared" si="6"/>
        <v>katA</v>
      </c>
      <c r="P232" s="72" t="str">
        <f t="shared" si="7"/>
        <v/>
      </c>
      <c r="Q232" s="61" t="s">
        <v>30</v>
      </c>
    </row>
    <row r="233" spans="8:18" x14ac:dyDescent="0.25">
      <c r="H233" s="59">
        <v>197467</v>
      </c>
      <c r="I233" s="59" t="s">
        <v>71</v>
      </c>
      <c r="J233" s="59">
        <v>2427664</v>
      </c>
      <c r="K233" s="59" t="s">
        <v>563</v>
      </c>
      <c r="L233" s="61" t="s">
        <v>114</v>
      </c>
      <c r="M233" s="61">
        <f>VLOOKUP(H233,zdroj!C:F,4,0)</f>
        <v>0</v>
      </c>
      <c r="N233" s="61" t="str">
        <f t="shared" si="6"/>
        <v>katB</v>
      </c>
      <c r="P233" s="72" t="str">
        <f t="shared" si="7"/>
        <v/>
      </c>
      <c r="Q233" s="61" t="s">
        <v>30</v>
      </c>
      <c r="R233" s="61" t="s">
        <v>91</v>
      </c>
    </row>
    <row r="234" spans="8:18" x14ac:dyDescent="0.25">
      <c r="H234" s="59">
        <v>197467</v>
      </c>
      <c r="I234" s="59" t="s">
        <v>71</v>
      </c>
      <c r="J234" s="59">
        <v>2427672</v>
      </c>
      <c r="K234" s="59" t="s">
        <v>564</v>
      </c>
      <c r="L234" s="61" t="s">
        <v>114</v>
      </c>
      <c r="M234" s="61">
        <f>VLOOKUP(H234,zdroj!C:F,4,0)</f>
        <v>0</v>
      </c>
      <c r="N234" s="61" t="str">
        <f t="shared" si="6"/>
        <v>katB</v>
      </c>
      <c r="P234" s="72" t="str">
        <f t="shared" si="7"/>
        <v/>
      </c>
      <c r="Q234" s="61" t="s">
        <v>30</v>
      </c>
      <c r="R234" s="61" t="s">
        <v>91</v>
      </c>
    </row>
    <row r="235" spans="8:18" x14ac:dyDescent="0.25">
      <c r="H235" s="59">
        <v>197467</v>
      </c>
      <c r="I235" s="59" t="s">
        <v>71</v>
      </c>
      <c r="J235" s="59">
        <v>2427681</v>
      </c>
      <c r="K235" s="59" t="s">
        <v>565</v>
      </c>
      <c r="L235" s="61" t="s">
        <v>113</v>
      </c>
      <c r="M235" s="61">
        <f>VLOOKUP(H235,zdroj!C:F,4,0)</f>
        <v>0</v>
      </c>
      <c r="N235" s="61" t="str">
        <f t="shared" si="6"/>
        <v>katA</v>
      </c>
      <c r="P235" s="72" t="str">
        <f t="shared" si="7"/>
        <v/>
      </c>
      <c r="Q235" s="61" t="s">
        <v>30</v>
      </c>
    </row>
    <row r="236" spans="8:18" x14ac:dyDescent="0.25">
      <c r="H236" s="59">
        <v>197467</v>
      </c>
      <c r="I236" s="59" t="s">
        <v>71</v>
      </c>
      <c r="J236" s="59">
        <v>2427699</v>
      </c>
      <c r="K236" s="59" t="s">
        <v>566</v>
      </c>
      <c r="L236" s="61" t="s">
        <v>113</v>
      </c>
      <c r="M236" s="61">
        <f>VLOOKUP(H236,zdroj!C:F,4,0)</f>
        <v>0</v>
      </c>
      <c r="N236" s="61" t="str">
        <f t="shared" si="6"/>
        <v>katA</v>
      </c>
      <c r="P236" s="72" t="str">
        <f t="shared" si="7"/>
        <v/>
      </c>
      <c r="Q236" s="61" t="s">
        <v>30</v>
      </c>
    </row>
    <row r="237" spans="8:18" x14ac:dyDescent="0.25">
      <c r="H237" s="59">
        <v>197467</v>
      </c>
      <c r="I237" s="59" t="s">
        <v>71</v>
      </c>
      <c r="J237" s="59">
        <v>2427702</v>
      </c>
      <c r="K237" s="59" t="s">
        <v>567</v>
      </c>
      <c r="L237" s="61" t="s">
        <v>114</v>
      </c>
      <c r="M237" s="61">
        <f>VLOOKUP(H237,zdroj!C:F,4,0)</f>
        <v>0</v>
      </c>
      <c r="N237" s="61" t="str">
        <f t="shared" si="6"/>
        <v>katB</v>
      </c>
      <c r="P237" s="72" t="str">
        <f t="shared" si="7"/>
        <v/>
      </c>
      <c r="Q237" s="61" t="s">
        <v>30</v>
      </c>
      <c r="R237" s="61" t="s">
        <v>91</v>
      </c>
    </row>
    <row r="238" spans="8:18" x14ac:dyDescent="0.25">
      <c r="H238" s="59">
        <v>197467</v>
      </c>
      <c r="I238" s="59" t="s">
        <v>71</v>
      </c>
      <c r="J238" s="59">
        <v>2427711</v>
      </c>
      <c r="K238" s="59" t="s">
        <v>568</v>
      </c>
      <c r="L238" s="61" t="s">
        <v>113</v>
      </c>
      <c r="M238" s="61">
        <f>VLOOKUP(H238,zdroj!C:F,4,0)</f>
        <v>0</v>
      </c>
      <c r="N238" s="61" t="str">
        <f t="shared" si="6"/>
        <v>katA</v>
      </c>
      <c r="P238" s="72" t="str">
        <f t="shared" si="7"/>
        <v/>
      </c>
      <c r="Q238" s="61" t="s">
        <v>30</v>
      </c>
    </row>
    <row r="239" spans="8:18" x14ac:dyDescent="0.25">
      <c r="H239" s="59">
        <v>197467</v>
      </c>
      <c r="I239" s="59" t="s">
        <v>71</v>
      </c>
      <c r="J239" s="59">
        <v>2427729</v>
      </c>
      <c r="K239" s="59" t="s">
        <v>569</v>
      </c>
      <c r="L239" s="61" t="s">
        <v>113</v>
      </c>
      <c r="M239" s="61">
        <f>VLOOKUP(H239,zdroj!C:F,4,0)</f>
        <v>0</v>
      </c>
      <c r="N239" s="61" t="str">
        <f t="shared" si="6"/>
        <v>katA</v>
      </c>
      <c r="P239" s="72" t="str">
        <f t="shared" si="7"/>
        <v/>
      </c>
      <c r="Q239" s="61" t="s">
        <v>30</v>
      </c>
    </row>
    <row r="240" spans="8:18" x14ac:dyDescent="0.25">
      <c r="H240" s="59">
        <v>197467</v>
      </c>
      <c r="I240" s="59" t="s">
        <v>71</v>
      </c>
      <c r="J240" s="59">
        <v>2427737</v>
      </c>
      <c r="K240" s="59" t="s">
        <v>570</v>
      </c>
      <c r="L240" s="61" t="s">
        <v>113</v>
      </c>
      <c r="M240" s="61">
        <f>VLOOKUP(H240,zdroj!C:F,4,0)</f>
        <v>0</v>
      </c>
      <c r="N240" s="61" t="str">
        <f t="shared" si="6"/>
        <v>katA</v>
      </c>
      <c r="P240" s="72" t="str">
        <f t="shared" si="7"/>
        <v/>
      </c>
      <c r="Q240" s="61" t="s">
        <v>30</v>
      </c>
    </row>
    <row r="241" spans="8:18" x14ac:dyDescent="0.25">
      <c r="H241" s="59">
        <v>197467</v>
      </c>
      <c r="I241" s="59" t="s">
        <v>71</v>
      </c>
      <c r="J241" s="59">
        <v>2427745</v>
      </c>
      <c r="K241" s="59" t="s">
        <v>571</v>
      </c>
      <c r="L241" s="61" t="s">
        <v>114</v>
      </c>
      <c r="M241" s="61">
        <f>VLOOKUP(H241,zdroj!C:F,4,0)</f>
        <v>0</v>
      </c>
      <c r="N241" s="61" t="str">
        <f t="shared" si="6"/>
        <v>katB</v>
      </c>
      <c r="P241" s="72" t="str">
        <f t="shared" si="7"/>
        <v/>
      </c>
      <c r="Q241" s="61" t="s">
        <v>30</v>
      </c>
      <c r="R241" s="61" t="s">
        <v>91</v>
      </c>
    </row>
    <row r="242" spans="8:18" x14ac:dyDescent="0.25">
      <c r="H242" s="59">
        <v>197467</v>
      </c>
      <c r="I242" s="59" t="s">
        <v>71</v>
      </c>
      <c r="J242" s="59">
        <v>2427753</v>
      </c>
      <c r="K242" s="59" t="s">
        <v>572</v>
      </c>
      <c r="L242" s="61" t="s">
        <v>114</v>
      </c>
      <c r="M242" s="61">
        <f>VLOOKUP(H242,zdroj!C:F,4,0)</f>
        <v>0</v>
      </c>
      <c r="N242" s="61" t="str">
        <f t="shared" si="6"/>
        <v>katB</v>
      </c>
      <c r="P242" s="72" t="str">
        <f t="shared" si="7"/>
        <v/>
      </c>
      <c r="Q242" s="61" t="s">
        <v>30</v>
      </c>
      <c r="R242" s="61" t="s">
        <v>91</v>
      </c>
    </row>
    <row r="243" spans="8:18" x14ac:dyDescent="0.25">
      <c r="H243" s="59">
        <v>197467</v>
      </c>
      <c r="I243" s="59" t="s">
        <v>71</v>
      </c>
      <c r="J243" s="59">
        <v>2427761</v>
      </c>
      <c r="K243" s="59" t="s">
        <v>573</v>
      </c>
      <c r="L243" s="61" t="s">
        <v>114</v>
      </c>
      <c r="M243" s="61">
        <f>VLOOKUP(H243,zdroj!C:F,4,0)</f>
        <v>0</v>
      </c>
      <c r="N243" s="61" t="str">
        <f t="shared" si="6"/>
        <v>katB</v>
      </c>
      <c r="P243" s="72" t="str">
        <f t="shared" si="7"/>
        <v/>
      </c>
      <c r="Q243" s="61" t="s">
        <v>30</v>
      </c>
      <c r="R243" s="61" t="s">
        <v>91</v>
      </c>
    </row>
    <row r="244" spans="8:18" x14ac:dyDescent="0.25">
      <c r="H244" s="59">
        <v>197467</v>
      </c>
      <c r="I244" s="59" t="s">
        <v>71</v>
      </c>
      <c r="J244" s="59">
        <v>2427770</v>
      </c>
      <c r="K244" s="59" t="s">
        <v>574</v>
      </c>
      <c r="L244" s="61" t="s">
        <v>114</v>
      </c>
      <c r="M244" s="61">
        <f>VLOOKUP(H244,zdroj!C:F,4,0)</f>
        <v>0</v>
      </c>
      <c r="N244" s="61" t="str">
        <f t="shared" si="6"/>
        <v>katB</v>
      </c>
      <c r="P244" s="72" t="str">
        <f t="shared" si="7"/>
        <v/>
      </c>
      <c r="Q244" s="61" t="s">
        <v>30</v>
      </c>
      <c r="R244" s="61" t="s">
        <v>91</v>
      </c>
    </row>
    <row r="245" spans="8:18" x14ac:dyDescent="0.25">
      <c r="H245" s="59">
        <v>197467</v>
      </c>
      <c r="I245" s="59" t="s">
        <v>71</v>
      </c>
      <c r="J245" s="59">
        <v>2427788</v>
      </c>
      <c r="K245" s="59" t="s">
        <v>575</v>
      </c>
      <c r="L245" s="61" t="s">
        <v>113</v>
      </c>
      <c r="M245" s="61">
        <f>VLOOKUP(H245,zdroj!C:F,4,0)</f>
        <v>0</v>
      </c>
      <c r="N245" s="61" t="str">
        <f t="shared" si="6"/>
        <v>katA</v>
      </c>
      <c r="P245" s="72" t="str">
        <f t="shared" si="7"/>
        <v/>
      </c>
      <c r="Q245" s="61" t="s">
        <v>30</v>
      </c>
    </row>
    <row r="246" spans="8:18" x14ac:dyDescent="0.25">
      <c r="H246" s="59">
        <v>197467</v>
      </c>
      <c r="I246" s="59" t="s">
        <v>71</v>
      </c>
      <c r="J246" s="59">
        <v>2427796</v>
      </c>
      <c r="K246" s="59" t="s">
        <v>576</v>
      </c>
      <c r="L246" s="61" t="s">
        <v>113</v>
      </c>
      <c r="M246" s="61">
        <f>VLOOKUP(H246,zdroj!C:F,4,0)</f>
        <v>0</v>
      </c>
      <c r="N246" s="61" t="str">
        <f t="shared" si="6"/>
        <v>katA</v>
      </c>
      <c r="P246" s="72" t="str">
        <f t="shared" si="7"/>
        <v/>
      </c>
      <c r="Q246" s="61" t="s">
        <v>30</v>
      </c>
    </row>
    <row r="247" spans="8:18" x14ac:dyDescent="0.25">
      <c r="H247" s="59">
        <v>197467</v>
      </c>
      <c r="I247" s="59" t="s">
        <v>71</v>
      </c>
      <c r="J247" s="59">
        <v>2427800</v>
      </c>
      <c r="K247" s="59" t="s">
        <v>577</v>
      </c>
      <c r="L247" s="61" t="s">
        <v>114</v>
      </c>
      <c r="M247" s="61">
        <f>VLOOKUP(H247,zdroj!C:F,4,0)</f>
        <v>0</v>
      </c>
      <c r="N247" s="61" t="str">
        <f t="shared" si="6"/>
        <v>katB</v>
      </c>
      <c r="P247" s="72" t="str">
        <f t="shared" si="7"/>
        <v/>
      </c>
      <c r="Q247" s="61" t="s">
        <v>30</v>
      </c>
      <c r="R247" s="61" t="s">
        <v>91</v>
      </c>
    </row>
    <row r="248" spans="8:18" x14ac:dyDescent="0.25">
      <c r="H248" s="59">
        <v>197467</v>
      </c>
      <c r="I248" s="59" t="s">
        <v>71</v>
      </c>
      <c r="J248" s="59">
        <v>2427818</v>
      </c>
      <c r="K248" s="59" t="s">
        <v>578</v>
      </c>
      <c r="L248" s="61" t="s">
        <v>114</v>
      </c>
      <c r="M248" s="61">
        <f>VLOOKUP(H248,zdroj!C:F,4,0)</f>
        <v>0</v>
      </c>
      <c r="N248" s="61" t="str">
        <f t="shared" si="6"/>
        <v>katB</v>
      </c>
      <c r="P248" s="72" t="str">
        <f t="shared" si="7"/>
        <v/>
      </c>
      <c r="Q248" s="61" t="s">
        <v>30</v>
      </c>
      <c r="R248" s="61" t="s">
        <v>91</v>
      </c>
    </row>
    <row r="249" spans="8:18" x14ac:dyDescent="0.25">
      <c r="H249" s="59">
        <v>197467</v>
      </c>
      <c r="I249" s="59" t="s">
        <v>71</v>
      </c>
      <c r="J249" s="59">
        <v>2427826</v>
      </c>
      <c r="K249" s="59" t="s">
        <v>579</v>
      </c>
      <c r="L249" s="61" t="s">
        <v>114</v>
      </c>
      <c r="M249" s="61">
        <f>VLOOKUP(H249,zdroj!C:F,4,0)</f>
        <v>0</v>
      </c>
      <c r="N249" s="61" t="str">
        <f t="shared" si="6"/>
        <v>katB</v>
      </c>
      <c r="P249" s="72" t="str">
        <f t="shared" si="7"/>
        <v/>
      </c>
      <c r="Q249" s="61" t="s">
        <v>30</v>
      </c>
      <c r="R249" s="61" t="s">
        <v>91</v>
      </c>
    </row>
    <row r="250" spans="8:18" x14ac:dyDescent="0.25">
      <c r="H250" s="59">
        <v>197467</v>
      </c>
      <c r="I250" s="59" t="s">
        <v>71</v>
      </c>
      <c r="J250" s="59">
        <v>2427834</v>
      </c>
      <c r="K250" s="59" t="s">
        <v>580</v>
      </c>
      <c r="L250" s="61" t="s">
        <v>114</v>
      </c>
      <c r="M250" s="61">
        <f>VLOOKUP(H250,zdroj!C:F,4,0)</f>
        <v>0</v>
      </c>
      <c r="N250" s="61" t="str">
        <f t="shared" si="6"/>
        <v>katB</v>
      </c>
      <c r="P250" s="72" t="str">
        <f t="shared" si="7"/>
        <v/>
      </c>
      <c r="Q250" s="61" t="s">
        <v>30</v>
      </c>
      <c r="R250" s="61" t="s">
        <v>91</v>
      </c>
    </row>
    <row r="251" spans="8:18" x14ac:dyDescent="0.25">
      <c r="H251" s="59">
        <v>197467</v>
      </c>
      <c r="I251" s="59" t="s">
        <v>71</v>
      </c>
      <c r="J251" s="59">
        <v>2427842</v>
      </c>
      <c r="K251" s="59" t="s">
        <v>581</v>
      </c>
      <c r="L251" s="61" t="s">
        <v>114</v>
      </c>
      <c r="M251" s="61">
        <f>VLOOKUP(H251,zdroj!C:F,4,0)</f>
        <v>0</v>
      </c>
      <c r="N251" s="61" t="str">
        <f t="shared" si="6"/>
        <v>katB</v>
      </c>
      <c r="P251" s="72" t="str">
        <f t="shared" si="7"/>
        <v/>
      </c>
      <c r="Q251" s="61" t="s">
        <v>30</v>
      </c>
      <c r="R251" s="61" t="s">
        <v>91</v>
      </c>
    </row>
    <row r="252" spans="8:18" x14ac:dyDescent="0.25">
      <c r="H252" s="59">
        <v>197467</v>
      </c>
      <c r="I252" s="59" t="s">
        <v>71</v>
      </c>
      <c r="J252" s="59">
        <v>2427851</v>
      </c>
      <c r="K252" s="59" t="s">
        <v>582</v>
      </c>
      <c r="L252" s="61" t="s">
        <v>113</v>
      </c>
      <c r="M252" s="61">
        <f>VLOOKUP(H252,zdroj!C:F,4,0)</f>
        <v>0</v>
      </c>
      <c r="N252" s="61" t="str">
        <f t="shared" si="6"/>
        <v>katA</v>
      </c>
      <c r="P252" s="72" t="str">
        <f t="shared" si="7"/>
        <v/>
      </c>
      <c r="Q252" s="61" t="s">
        <v>30</v>
      </c>
    </row>
    <row r="253" spans="8:18" x14ac:dyDescent="0.25">
      <c r="H253" s="59">
        <v>197467</v>
      </c>
      <c r="I253" s="59" t="s">
        <v>71</v>
      </c>
      <c r="J253" s="59">
        <v>2427869</v>
      </c>
      <c r="K253" s="59" t="s">
        <v>583</v>
      </c>
      <c r="L253" s="61" t="s">
        <v>114</v>
      </c>
      <c r="M253" s="61">
        <f>VLOOKUP(H253,zdroj!C:F,4,0)</f>
        <v>0</v>
      </c>
      <c r="N253" s="61" t="str">
        <f t="shared" si="6"/>
        <v>katB</v>
      </c>
      <c r="P253" s="72" t="str">
        <f t="shared" si="7"/>
        <v/>
      </c>
      <c r="Q253" s="61" t="s">
        <v>30</v>
      </c>
      <c r="R253" s="61" t="s">
        <v>91</v>
      </c>
    </row>
    <row r="254" spans="8:18" x14ac:dyDescent="0.25">
      <c r="H254" s="59">
        <v>197467</v>
      </c>
      <c r="I254" s="59" t="s">
        <v>71</v>
      </c>
      <c r="J254" s="59">
        <v>2427877</v>
      </c>
      <c r="K254" s="59" t="s">
        <v>584</v>
      </c>
      <c r="L254" s="61" t="s">
        <v>114</v>
      </c>
      <c r="M254" s="61">
        <f>VLOOKUP(H254,zdroj!C:F,4,0)</f>
        <v>0</v>
      </c>
      <c r="N254" s="61" t="str">
        <f t="shared" si="6"/>
        <v>katB</v>
      </c>
      <c r="P254" s="72" t="str">
        <f t="shared" si="7"/>
        <v/>
      </c>
      <c r="Q254" s="61" t="s">
        <v>30</v>
      </c>
      <c r="R254" s="61" t="s">
        <v>91</v>
      </c>
    </row>
    <row r="255" spans="8:18" x14ac:dyDescent="0.25">
      <c r="H255" s="59">
        <v>197467</v>
      </c>
      <c r="I255" s="59" t="s">
        <v>71</v>
      </c>
      <c r="J255" s="59">
        <v>2427885</v>
      </c>
      <c r="K255" s="59" t="s">
        <v>585</v>
      </c>
      <c r="L255" s="61" t="s">
        <v>113</v>
      </c>
      <c r="M255" s="61">
        <f>VLOOKUP(H255,zdroj!C:F,4,0)</f>
        <v>0</v>
      </c>
      <c r="N255" s="61" t="str">
        <f t="shared" si="6"/>
        <v>katA</v>
      </c>
      <c r="P255" s="72" t="str">
        <f t="shared" si="7"/>
        <v/>
      </c>
      <c r="Q255" s="61" t="s">
        <v>30</v>
      </c>
    </row>
    <row r="256" spans="8:18" x14ac:dyDescent="0.25">
      <c r="H256" s="59">
        <v>197467</v>
      </c>
      <c r="I256" s="59" t="s">
        <v>71</v>
      </c>
      <c r="J256" s="59">
        <v>2427893</v>
      </c>
      <c r="K256" s="59" t="s">
        <v>586</v>
      </c>
      <c r="L256" s="61" t="s">
        <v>114</v>
      </c>
      <c r="M256" s="61">
        <f>VLOOKUP(H256,zdroj!C:F,4,0)</f>
        <v>0</v>
      </c>
      <c r="N256" s="61" t="str">
        <f t="shared" si="6"/>
        <v>katB</v>
      </c>
      <c r="P256" s="72" t="str">
        <f t="shared" si="7"/>
        <v/>
      </c>
      <c r="Q256" s="61" t="s">
        <v>30</v>
      </c>
      <c r="R256" s="61" t="s">
        <v>91</v>
      </c>
    </row>
    <row r="257" spans="8:18" x14ac:dyDescent="0.25">
      <c r="H257" s="59">
        <v>197467</v>
      </c>
      <c r="I257" s="59" t="s">
        <v>71</v>
      </c>
      <c r="J257" s="59">
        <v>2427907</v>
      </c>
      <c r="K257" s="59" t="s">
        <v>587</v>
      </c>
      <c r="L257" s="61" t="s">
        <v>113</v>
      </c>
      <c r="M257" s="61">
        <f>VLOOKUP(H257,zdroj!C:F,4,0)</f>
        <v>0</v>
      </c>
      <c r="N257" s="61" t="str">
        <f t="shared" si="6"/>
        <v>katA</v>
      </c>
      <c r="P257" s="72" t="str">
        <f t="shared" si="7"/>
        <v/>
      </c>
      <c r="Q257" s="61" t="s">
        <v>30</v>
      </c>
    </row>
    <row r="258" spans="8:18" x14ac:dyDescent="0.25">
      <c r="H258" s="59">
        <v>197467</v>
      </c>
      <c r="I258" s="59" t="s">
        <v>71</v>
      </c>
      <c r="J258" s="59">
        <v>2427915</v>
      </c>
      <c r="K258" s="59" t="s">
        <v>588</v>
      </c>
      <c r="L258" s="61" t="s">
        <v>114</v>
      </c>
      <c r="M258" s="61">
        <f>VLOOKUP(H258,zdroj!C:F,4,0)</f>
        <v>0</v>
      </c>
      <c r="N258" s="61" t="str">
        <f t="shared" si="6"/>
        <v>katB</v>
      </c>
      <c r="P258" s="72" t="str">
        <f t="shared" si="7"/>
        <v/>
      </c>
      <c r="Q258" s="61" t="s">
        <v>30</v>
      </c>
      <c r="R258" s="61" t="s">
        <v>91</v>
      </c>
    </row>
    <row r="259" spans="8:18" x14ac:dyDescent="0.25">
      <c r="H259" s="59">
        <v>197467</v>
      </c>
      <c r="I259" s="59" t="s">
        <v>71</v>
      </c>
      <c r="J259" s="59">
        <v>2427923</v>
      </c>
      <c r="K259" s="59" t="s">
        <v>589</v>
      </c>
      <c r="L259" s="61" t="s">
        <v>113</v>
      </c>
      <c r="M259" s="61">
        <f>VLOOKUP(H259,zdroj!C:F,4,0)</f>
        <v>0</v>
      </c>
      <c r="N259" s="61" t="str">
        <f t="shared" si="6"/>
        <v>katA</v>
      </c>
      <c r="P259" s="72" t="str">
        <f t="shared" si="7"/>
        <v/>
      </c>
      <c r="Q259" s="61" t="s">
        <v>30</v>
      </c>
    </row>
    <row r="260" spans="8:18" x14ac:dyDescent="0.25">
      <c r="H260" s="59">
        <v>197467</v>
      </c>
      <c r="I260" s="59" t="s">
        <v>71</v>
      </c>
      <c r="J260" s="59">
        <v>2427931</v>
      </c>
      <c r="K260" s="59" t="s">
        <v>590</v>
      </c>
      <c r="L260" s="61" t="s">
        <v>114</v>
      </c>
      <c r="M260" s="61">
        <f>VLOOKUP(H260,zdroj!C:F,4,0)</f>
        <v>0</v>
      </c>
      <c r="N260" s="61" t="str">
        <f t="shared" si="6"/>
        <v>katB</v>
      </c>
      <c r="P260" s="72" t="str">
        <f t="shared" si="7"/>
        <v/>
      </c>
      <c r="Q260" s="61" t="s">
        <v>30</v>
      </c>
      <c r="R260" s="61" t="s">
        <v>91</v>
      </c>
    </row>
    <row r="261" spans="8:18" x14ac:dyDescent="0.25">
      <c r="H261" s="59">
        <v>197467</v>
      </c>
      <c r="I261" s="59" t="s">
        <v>71</v>
      </c>
      <c r="J261" s="59">
        <v>2427940</v>
      </c>
      <c r="K261" s="59" t="s">
        <v>591</v>
      </c>
      <c r="L261" s="61" t="s">
        <v>113</v>
      </c>
      <c r="M261" s="61">
        <f>VLOOKUP(H261,zdroj!C:F,4,0)</f>
        <v>0</v>
      </c>
      <c r="N261" s="61" t="str">
        <f t="shared" si="6"/>
        <v>katA</v>
      </c>
      <c r="P261" s="72" t="str">
        <f t="shared" si="7"/>
        <v/>
      </c>
      <c r="Q261" s="61" t="s">
        <v>30</v>
      </c>
    </row>
    <row r="262" spans="8:18" x14ac:dyDescent="0.25">
      <c r="H262" s="59">
        <v>197467</v>
      </c>
      <c r="I262" s="59" t="s">
        <v>71</v>
      </c>
      <c r="J262" s="59">
        <v>2427958</v>
      </c>
      <c r="K262" s="59" t="s">
        <v>592</v>
      </c>
      <c r="L262" s="61" t="s">
        <v>113</v>
      </c>
      <c r="M262" s="61">
        <f>VLOOKUP(H262,zdroj!C:F,4,0)</f>
        <v>0</v>
      </c>
      <c r="N262" s="61" t="str">
        <f t="shared" si="6"/>
        <v>katA</v>
      </c>
      <c r="P262" s="72" t="str">
        <f t="shared" si="7"/>
        <v/>
      </c>
      <c r="Q262" s="61" t="s">
        <v>30</v>
      </c>
    </row>
    <row r="263" spans="8:18" x14ac:dyDescent="0.25">
      <c r="H263" s="59">
        <v>197467</v>
      </c>
      <c r="I263" s="59" t="s">
        <v>71</v>
      </c>
      <c r="J263" s="59">
        <v>2427966</v>
      </c>
      <c r="K263" s="59" t="s">
        <v>593</v>
      </c>
      <c r="L263" s="61" t="s">
        <v>113</v>
      </c>
      <c r="M263" s="61">
        <f>VLOOKUP(H263,zdroj!C:F,4,0)</f>
        <v>0</v>
      </c>
      <c r="N263" s="61" t="str">
        <f t="shared" ref="N263:N326" si="8">IF(M263="A",IF(L263="katA","katB",L263),L263)</f>
        <v>katA</v>
      </c>
      <c r="P263" s="72" t="str">
        <f t="shared" ref="P263:P326" si="9">IF(O263="A",1,"")</f>
        <v/>
      </c>
      <c r="Q263" s="61" t="s">
        <v>30</v>
      </c>
    </row>
    <row r="264" spans="8:18" x14ac:dyDescent="0.25">
      <c r="H264" s="59">
        <v>197467</v>
      </c>
      <c r="I264" s="59" t="s">
        <v>71</v>
      </c>
      <c r="J264" s="59">
        <v>2427974</v>
      </c>
      <c r="K264" s="59" t="s">
        <v>594</v>
      </c>
      <c r="L264" s="61" t="s">
        <v>114</v>
      </c>
      <c r="M264" s="61">
        <f>VLOOKUP(H264,zdroj!C:F,4,0)</f>
        <v>0</v>
      </c>
      <c r="N264" s="61" t="str">
        <f t="shared" si="8"/>
        <v>katB</v>
      </c>
      <c r="P264" s="72" t="str">
        <f t="shared" si="9"/>
        <v/>
      </c>
      <c r="Q264" s="61" t="s">
        <v>30</v>
      </c>
      <c r="R264" s="61" t="s">
        <v>91</v>
      </c>
    </row>
    <row r="265" spans="8:18" x14ac:dyDescent="0.25">
      <c r="H265" s="59">
        <v>197467</v>
      </c>
      <c r="I265" s="59" t="s">
        <v>71</v>
      </c>
      <c r="J265" s="59">
        <v>2427982</v>
      </c>
      <c r="K265" s="59" t="s">
        <v>595</v>
      </c>
      <c r="L265" s="61" t="s">
        <v>113</v>
      </c>
      <c r="M265" s="61">
        <f>VLOOKUP(H265,zdroj!C:F,4,0)</f>
        <v>0</v>
      </c>
      <c r="N265" s="61" t="str">
        <f t="shared" si="8"/>
        <v>katA</v>
      </c>
      <c r="P265" s="72" t="str">
        <f t="shared" si="9"/>
        <v/>
      </c>
      <c r="Q265" s="61" t="s">
        <v>30</v>
      </c>
    </row>
    <row r="266" spans="8:18" x14ac:dyDescent="0.25">
      <c r="H266" s="59">
        <v>197467</v>
      </c>
      <c r="I266" s="59" t="s">
        <v>71</v>
      </c>
      <c r="J266" s="59">
        <v>2427991</v>
      </c>
      <c r="K266" s="59" t="s">
        <v>596</v>
      </c>
      <c r="L266" s="61" t="s">
        <v>113</v>
      </c>
      <c r="M266" s="61">
        <f>VLOOKUP(H266,zdroj!C:F,4,0)</f>
        <v>0</v>
      </c>
      <c r="N266" s="61" t="str">
        <f t="shared" si="8"/>
        <v>katA</v>
      </c>
      <c r="P266" s="72" t="str">
        <f t="shared" si="9"/>
        <v/>
      </c>
      <c r="Q266" s="61" t="s">
        <v>30</v>
      </c>
    </row>
    <row r="267" spans="8:18" x14ac:dyDescent="0.25">
      <c r="H267" s="59">
        <v>197467</v>
      </c>
      <c r="I267" s="59" t="s">
        <v>71</v>
      </c>
      <c r="J267" s="59">
        <v>2428008</v>
      </c>
      <c r="K267" s="59" t="s">
        <v>597</v>
      </c>
      <c r="L267" s="61" t="s">
        <v>113</v>
      </c>
      <c r="M267" s="61">
        <f>VLOOKUP(H267,zdroj!C:F,4,0)</f>
        <v>0</v>
      </c>
      <c r="N267" s="61" t="str">
        <f t="shared" si="8"/>
        <v>katA</v>
      </c>
      <c r="P267" s="72" t="str">
        <f t="shared" si="9"/>
        <v/>
      </c>
      <c r="Q267" s="61" t="s">
        <v>30</v>
      </c>
    </row>
    <row r="268" spans="8:18" x14ac:dyDescent="0.25">
      <c r="H268" s="59">
        <v>197467</v>
      </c>
      <c r="I268" s="59" t="s">
        <v>71</v>
      </c>
      <c r="J268" s="59">
        <v>2428016</v>
      </c>
      <c r="K268" s="59" t="s">
        <v>598</v>
      </c>
      <c r="L268" s="61" t="s">
        <v>114</v>
      </c>
      <c r="M268" s="61">
        <f>VLOOKUP(H268,zdroj!C:F,4,0)</f>
        <v>0</v>
      </c>
      <c r="N268" s="61" t="str">
        <f t="shared" si="8"/>
        <v>katB</v>
      </c>
      <c r="P268" s="72" t="str">
        <f t="shared" si="9"/>
        <v/>
      </c>
      <c r="Q268" s="61" t="s">
        <v>30</v>
      </c>
      <c r="R268" s="61" t="s">
        <v>91</v>
      </c>
    </row>
    <row r="269" spans="8:18" x14ac:dyDescent="0.25">
      <c r="H269" s="59">
        <v>197467</v>
      </c>
      <c r="I269" s="59" t="s">
        <v>71</v>
      </c>
      <c r="J269" s="59">
        <v>2428024</v>
      </c>
      <c r="K269" s="59" t="s">
        <v>599</v>
      </c>
      <c r="L269" s="61" t="s">
        <v>114</v>
      </c>
      <c r="M269" s="61">
        <f>VLOOKUP(H269,zdroj!C:F,4,0)</f>
        <v>0</v>
      </c>
      <c r="N269" s="61" t="str">
        <f t="shared" si="8"/>
        <v>katB</v>
      </c>
      <c r="P269" s="72" t="str">
        <f t="shared" si="9"/>
        <v/>
      </c>
      <c r="Q269" s="61" t="s">
        <v>30</v>
      </c>
      <c r="R269" s="61" t="s">
        <v>91</v>
      </c>
    </row>
    <row r="270" spans="8:18" x14ac:dyDescent="0.25">
      <c r="H270" s="59">
        <v>197467</v>
      </c>
      <c r="I270" s="59" t="s">
        <v>71</v>
      </c>
      <c r="J270" s="59">
        <v>2428032</v>
      </c>
      <c r="K270" s="59" t="s">
        <v>600</v>
      </c>
      <c r="L270" s="61" t="s">
        <v>113</v>
      </c>
      <c r="M270" s="61">
        <f>VLOOKUP(H270,zdroj!C:F,4,0)</f>
        <v>0</v>
      </c>
      <c r="N270" s="61" t="str">
        <f t="shared" si="8"/>
        <v>katA</v>
      </c>
      <c r="P270" s="72" t="str">
        <f t="shared" si="9"/>
        <v/>
      </c>
      <c r="Q270" s="61" t="s">
        <v>30</v>
      </c>
    </row>
    <row r="271" spans="8:18" x14ac:dyDescent="0.25">
      <c r="H271" s="59">
        <v>197467</v>
      </c>
      <c r="I271" s="59" t="s">
        <v>71</v>
      </c>
      <c r="J271" s="59">
        <v>2428041</v>
      </c>
      <c r="K271" s="59" t="s">
        <v>601</v>
      </c>
      <c r="L271" s="61" t="s">
        <v>114</v>
      </c>
      <c r="M271" s="61">
        <f>VLOOKUP(H271,zdroj!C:F,4,0)</f>
        <v>0</v>
      </c>
      <c r="N271" s="61" t="str">
        <f t="shared" si="8"/>
        <v>katB</v>
      </c>
      <c r="P271" s="72" t="str">
        <f t="shared" si="9"/>
        <v/>
      </c>
      <c r="Q271" s="61" t="s">
        <v>30</v>
      </c>
      <c r="R271" s="61" t="s">
        <v>91</v>
      </c>
    </row>
    <row r="272" spans="8:18" x14ac:dyDescent="0.25">
      <c r="H272" s="59">
        <v>197467</v>
      </c>
      <c r="I272" s="59" t="s">
        <v>71</v>
      </c>
      <c r="J272" s="59">
        <v>2428059</v>
      </c>
      <c r="K272" s="59" t="s">
        <v>602</v>
      </c>
      <c r="L272" s="61" t="s">
        <v>114</v>
      </c>
      <c r="M272" s="61">
        <f>VLOOKUP(H272,zdroj!C:F,4,0)</f>
        <v>0</v>
      </c>
      <c r="N272" s="61" t="str">
        <f t="shared" si="8"/>
        <v>katB</v>
      </c>
      <c r="P272" s="72" t="str">
        <f t="shared" si="9"/>
        <v/>
      </c>
      <c r="Q272" s="61" t="s">
        <v>30</v>
      </c>
      <c r="R272" s="61" t="s">
        <v>91</v>
      </c>
    </row>
    <row r="273" spans="8:18" x14ac:dyDescent="0.25">
      <c r="H273" s="59">
        <v>197467</v>
      </c>
      <c r="I273" s="59" t="s">
        <v>71</v>
      </c>
      <c r="J273" s="59">
        <v>2428067</v>
      </c>
      <c r="K273" s="59" t="s">
        <v>603</v>
      </c>
      <c r="L273" s="61" t="s">
        <v>113</v>
      </c>
      <c r="M273" s="61">
        <f>VLOOKUP(H273,zdroj!C:F,4,0)</f>
        <v>0</v>
      </c>
      <c r="N273" s="61" t="str">
        <f t="shared" si="8"/>
        <v>katA</v>
      </c>
      <c r="P273" s="72" t="str">
        <f t="shared" si="9"/>
        <v/>
      </c>
      <c r="Q273" s="61" t="s">
        <v>30</v>
      </c>
    </row>
    <row r="274" spans="8:18" x14ac:dyDescent="0.25">
      <c r="H274" s="59">
        <v>197467</v>
      </c>
      <c r="I274" s="59" t="s">
        <v>71</v>
      </c>
      <c r="J274" s="59">
        <v>2428075</v>
      </c>
      <c r="K274" s="59" t="s">
        <v>604</v>
      </c>
      <c r="L274" s="61" t="s">
        <v>113</v>
      </c>
      <c r="M274" s="61">
        <f>VLOOKUP(H274,zdroj!C:F,4,0)</f>
        <v>0</v>
      </c>
      <c r="N274" s="61" t="str">
        <f t="shared" si="8"/>
        <v>katA</v>
      </c>
      <c r="P274" s="72" t="str">
        <f t="shared" si="9"/>
        <v/>
      </c>
      <c r="Q274" s="61" t="s">
        <v>30</v>
      </c>
    </row>
    <row r="275" spans="8:18" x14ac:dyDescent="0.25">
      <c r="H275" s="59">
        <v>197467</v>
      </c>
      <c r="I275" s="59" t="s">
        <v>71</v>
      </c>
      <c r="J275" s="59">
        <v>2428083</v>
      </c>
      <c r="K275" s="59" t="s">
        <v>605</v>
      </c>
      <c r="L275" s="61" t="s">
        <v>114</v>
      </c>
      <c r="M275" s="61">
        <f>VLOOKUP(H275,zdroj!C:F,4,0)</f>
        <v>0</v>
      </c>
      <c r="N275" s="61" t="str">
        <f t="shared" si="8"/>
        <v>katB</v>
      </c>
      <c r="P275" s="72" t="str">
        <f t="shared" si="9"/>
        <v/>
      </c>
      <c r="Q275" s="61" t="s">
        <v>30</v>
      </c>
      <c r="R275" s="61" t="s">
        <v>91</v>
      </c>
    </row>
    <row r="276" spans="8:18" x14ac:dyDescent="0.25">
      <c r="H276" s="59">
        <v>197467</v>
      </c>
      <c r="I276" s="59" t="s">
        <v>71</v>
      </c>
      <c r="J276" s="59">
        <v>2428091</v>
      </c>
      <c r="K276" s="59" t="s">
        <v>606</v>
      </c>
      <c r="L276" s="61" t="s">
        <v>113</v>
      </c>
      <c r="M276" s="61">
        <f>VLOOKUP(H276,zdroj!C:F,4,0)</f>
        <v>0</v>
      </c>
      <c r="N276" s="61" t="str">
        <f t="shared" si="8"/>
        <v>katA</v>
      </c>
      <c r="P276" s="72" t="str">
        <f t="shared" si="9"/>
        <v/>
      </c>
      <c r="Q276" s="61" t="s">
        <v>30</v>
      </c>
    </row>
    <row r="277" spans="8:18" x14ac:dyDescent="0.25">
      <c r="H277" s="59">
        <v>197467</v>
      </c>
      <c r="I277" s="59" t="s">
        <v>71</v>
      </c>
      <c r="J277" s="59">
        <v>2428105</v>
      </c>
      <c r="K277" s="59" t="s">
        <v>607</v>
      </c>
      <c r="L277" s="61" t="s">
        <v>113</v>
      </c>
      <c r="M277" s="61">
        <f>VLOOKUP(H277,zdroj!C:F,4,0)</f>
        <v>0</v>
      </c>
      <c r="N277" s="61" t="str">
        <f t="shared" si="8"/>
        <v>katA</v>
      </c>
      <c r="P277" s="72" t="str">
        <f t="shared" si="9"/>
        <v/>
      </c>
      <c r="Q277" s="61" t="s">
        <v>30</v>
      </c>
    </row>
    <row r="278" spans="8:18" x14ac:dyDescent="0.25">
      <c r="H278" s="59">
        <v>197467</v>
      </c>
      <c r="I278" s="59" t="s">
        <v>71</v>
      </c>
      <c r="J278" s="59">
        <v>2428113</v>
      </c>
      <c r="K278" s="59" t="s">
        <v>608</v>
      </c>
      <c r="L278" s="61" t="s">
        <v>113</v>
      </c>
      <c r="M278" s="61">
        <f>VLOOKUP(H278,zdroj!C:F,4,0)</f>
        <v>0</v>
      </c>
      <c r="N278" s="61" t="str">
        <f t="shared" si="8"/>
        <v>katA</v>
      </c>
      <c r="P278" s="72" t="str">
        <f t="shared" si="9"/>
        <v/>
      </c>
      <c r="Q278" s="61" t="s">
        <v>30</v>
      </c>
    </row>
    <row r="279" spans="8:18" x14ac:dyDescent="0.25">
      <c r="H279" s="59">
        <v>197467</v>
      </c>
      <c r="I279" s="59" t="s">
        <v>71</v>
      </c>
      <c r="J279" s="59">
        <v>2428121</v>
      </c>
      <c r="K279" s="59" t="s">
        <v>609</v>
      </c>
      <c r="L279" s="61" t="s">
        <v>113</v>
      </c>
      <c r="M279" s="61">
        <f>VLOOKUP(H279,zdroj!C:F,4,0)</f>
        <v>0</v>
      </c>
      <c r="N279" s="61" t="str">
        <f t="shared" si="8"/>
        <v>katA</v>
      </c>
      <c r="P279" s="72" t="str">
        <f t="shared" si="9"/>
        <v/>
      </c>
      <c r="Q279" s="61" t="s">
        <v>30</v>
      </c>
    </row>
    <row r="280" spans="8:18" x14ac:dyDescent="0.25">
      <c r="H280" s="59">
        <v>197467</v>
      </c>
      <c r="I280" s="59" t="s">
        <v>71</v>
      </c>
      <c r="J280" s="59">
        <v>2428130</v>
      </c>
      <c r="K280" s="59" t="s">
        <v>610</v>
      </c>
      <c r="L280" s="61" t="s">
        <v>114</v>
      </c>
      <c r="M280" s="61">
        <f>VLOOKUP(H280,zdroj!C:F,4,0)</f>
        <v>0</v>
      </c>
      <c r="N280" s="61" t="str">
        <f t="shared" si="8"/>
        <v>katB</v>
      </c>
      <c r="P280" s="72" t="str">
        <f t="shared" si="9"/>
        <v/>
      </c>
      <c r="Q280" s="61" t="s">
        <v>30</v>
      </c>
      <c r="R280" s="61" t="s">
        <v>91</v>
      </c>
    </row>
    <row r="281" spans="8:18" x14ac:dyDescent="0.25">
      <c r="H281" s="59">
        <v>197467</v>
      </c>
      <c r="I281" s="59" t="s">
        <v>71</v>
      </c>
      <c r="J281" s="59">
        <v>2428148</v>
      </c>
      <c r="K281" s="59" t="s">
        <v>611</v>
      </c>
      <c r="L281" s="61" t="s">
        <v>114</v>
      </c>
      <c r="M281" s="61">
        <f>VLOOKUP(H281,zdroj!C:F,4,0)</f>
        <v>0</v>
      </c>
      <c r="N281" s="61" t="str">
        <f t="shared" si="8"/>
        <v>katB</v>
      </c>
      <c r="P281" s="72" t="str">
        <f t="shared" si="9"/>
        <v/>
      </c>
      <c r="Q281" s="61" t="s">
        <v>30</v>
      </c>
      <c r="R281" s="61" t="s">
        <v>91</v>
      </c>
    </row>
    <row r="282" spans="8:18" x14ac:dyDescent="0.25">
      <c r="H282" s="59">
        <v>197467</v>
      </c>
      <c r="I282" s="59" t="s">
        <v>71</v>
      </c>
      <c r="J282" s="59">
        <v>2428156</v>
      </c>
      <c r="K282" s="59" t="s">
        <v>612</v>
      </c>
      <c r="L282" s="61" t="s">
        <v>113</v>
      </c>
      <c r="M282" s="61">
        <f>VLOOKUP(H282,zdroj!C:F,4,0)</f>
        <v>0</v>
      </c>
      <c r="N282" s="61" t="str">
        <f t="shared" si="8"/>
        <v>katA</v>
      </c>
      <c r="P282" s="72" t="str">
        <f t="shared" si="9"/>
        <v/>
      </c>
      <c r="Q282" s="61" t="s">
        <v>30</v>
      </c>
    </row>
    <row r="283" spans="8:18" x14ac:dyDescent="0.25">
      <c r="H283" s="59">
        <v>197467</v>
      </c>
      <c r="I283" s="59" t="s">
        <v>71</v>
      </c>
      <c r="J283" s="59">
        <v>2428164</v>
      </c>
      <c r="K283" s="59" t="s">
        <v>613</v>
      </c>
      <c r="L283" s="61" t="s">
        <v>113</v>
      </c>
      <c r="M283" s="61">
        <f>VLOOKUP(H283,zdroj!C:F,4,0)</f>
        <v>0</v>
      </c>
      <c r="N283" s="61" t="str">
        <f t="shared" si="8"/>
        <v>katA</v>
      </c>
      <c r="P283" s="72" t="str">
        <f t="shared" si="9"/>
        <v/>
      </c>
      <c r="Q283" s="61" t="s">
        <v>30</v>
      </c>
    </row>
    <row r="284" spans="8:18" x14ac:dyDescent="0.25">
      <c r="H284" s="59">
        <v>197467</v>
      </c>
      <c r="I284" s="59" t="s">
        <v>71</v>
      </c>
      <c r="J284" s="59">
        <v>2428172</v>
      </c>
      <c r="K284" s="59" t="s">
        <v>614</v>
      </c>
      <c r="L284" s="61" t="s">
        <v>113</v>
      </c>
      <c r="M284" s="61">
        <f>VLOOKUP(H284,zdroj!C:F,4,0)</f>
        <v>0</v>
      </c>
      <c r="N284" s="61" t="str">
        <f t="shared" si="8"/>
        <v>katA</v>
      </c>
      <c r="P284" s="72" t="str">
        <f t="shared" si="9"/>
        <v/>
      </c>
      <c r="Q284" s="61" t="s">
        <v>30</v>
      </c>
    </row>
    <row r="285" spans="8:18" x14ac:dyDescent="0.25">
      <c r="H285" s="59">
        <v>197467</v>
      </c>
      <c r="I285" s="59" t="s">
        <v>71</v>
      </c>
      <c r="J285" s="59">
        <v>2428181</v>
      </c>
      <c r="K285" s="59" t="s">
        <v>615</v>
      </c>
      <c r="L285" s="61" t="s">
        <v>114</v>
      </c>
      <c r="M285" s="61">
        <f>VLOOKUP(H285,zdroj!C:F,4,0)</f>
        <v>0</v>
      </c>
      <c r="N285" s="61" t="str">
        <f t="shared" si="8"/>
        <v>katB</v>
      </c>
      <c r="P285" s="72" t="str">
        <f t="shared" si="9"/>
        <v/>
      </c>
      <c r="Q285" s="61" t="s">
        <v>30</v>
      </c>
      <c r="R285" s="61" t="s">
        <v>91</v>
      </c>
    </row>
    <row r="286" spans="8:18" x14ac:dyDescent="0.25">
      <c r="H286" s="59">
        <v>197467</v>
      </c>
      <c r="I286" s="59" t="s">
        <v>71</v>
      </c>
      <c r="J286" s="59">
        <v>2428199</v>
      </c>
      <c r="K286" s="59" t="s">
        <v>616</v>
      </c>
      <c r="L286" s="61" t="s">
        <v>113</v>
      </c>
      <c r="M286" s="61">
        <f>VLOOKUP(H286,zdroj!C:F,4,0)</f>
        <v>0</v>
      </c>
      <c r="N286" s="61" t="str">
        <f t="shared" si="8"/>
        <v>katA</v>
      </c>
      <c r="P286" s="72" t="str">
        <f t="shared" si="9"/>
        <v/>
      </c>
      <c r="Q286" s="61" t="s">
        <v>30</v>
      </c>
    </row>
    <row r="287" spans="8:18" x14ac:dyDescent="0.25">
      <c r="H287" s="59">
        <v>197467</v>
      </c>
      <c r="I287" s="59" t="s">
        <v>71</v>
      </c>
      <c r="J287" s="59">
        <v>2428202</v>
      </c>
      <c r="K287" s="59" t="s">
        <v>617</v>
      </c>
      <c r="L287" s="61" t="s">
        <v>113</v>
      </c>
      <c r="M287" s="61">
        <f>VLOOKUP(H287,zdroj!C:F,4,0)</f>
        <v>0</v>
      </c>
      <c r="N287" s="61" t="str">
        <f t="shared" si="8"/>
        <v>katA</v>
      </c>
      <c r="P287" s="72" t="str">
        <f t="shared" si="9"/>
        <v/>
      </c>
      <c r="Q287" s="61" t="s">
        <v>30</v>
      </c>
    </row>
    <row r="288" spans="8:18" x14ac:dyDescent="0.25">
      <c r="H288" s="59">
        <v>197467</v>
      </c>
      <c r="I288" s="59" t="s">
        <v>71</v>
      </c>
      <c r="J288" s="59">
        <v>2428211</v>
      </c>
      <c r="K288" s="59" t="s">
        <v>618</v>
      </c>
      <c r="L288" s="61" t="s">
        <v>113</v>
      </c>
      <c r="M288" s="61">
        <f>VLOOKUP(H288,zdroj!C:F,4,0)</f>
        <v>0</v>
      </c>
      <c r="N288" s="61" t="str">
        <f t="shared" si="8"/>
        <v>katA</v>
      </c>
      <c r="P288" s="72" t="str">
        <f t="shared" si="9"/>
        <v/>
      </c>
      <c r="Q288" s="61" t="s">
        <v>30</v>
      </c>
    </row>
    <row r="289" spans="8:18" x14ac:dyDescent="0.25">
      <c r="H289" s="59">
        <v>197467</v>
      </c>
      <c r="I289" s="59" t="s">
        <v>71</v>
      </c>
      <c r="J289" s="59">
        <v>2428229</v>
      </c>
      <c r="K289" s="59" t="s">
        <v>619</v>
      </c>
      <c r="L289" s="61" t="s">
        <v>114</v>
      </c>
      <c r="M289" s="61">
        <f>VLOOKUP(H289,zdroj!C:F,4,0)</f>
        <v>0</v>
      </c>
      <c r="N289" s="61" t="str">
        <f t="shared" si="8"/>
        <v>katB</v>
      </c>
      <c r="P289" s="72" t="str">
        <f t="shared" si="9"/>
        <v/>
      </c>
      <c r="Q289" s="61" t="s">
        <v>30</v>
      </c>
      <c r="R289" s="61" t="s">
        <v>91</v>
      </c>
    </row>
    <row r="290" spans="8:18" x14ac:dyDescent="0.25">
      <c r="H290" s="59">
        <v>197467</v>
      </c>
      <c r="I290" s="59" t="s">
        <v>71</v>
      </c>
      <c r="J290" s="59">
        <v>2428237</v>
      </c>
      <c r="K290" s="59" t="s">
        <v>620</v>
      </c>
      <c r="L290" s="61" t="s">
        <v>114</v>
      </c>
      <c r="M290" s="61">
        <f>VLOOKUP(H290,zdroj!C:F,4,0)</f>
        <v>0</v>
      </c>
      <c r="N290" s="61" t="str">
        <f t="shared" si="8"/>
        <v>katB</v>
      </c>
      <c r="P290" s="72" t="str">
        <f t="shared" si="9"/>
        <v/>
      </c>
      <c r="Q290" s="61" t="s">
        <v>30</v>
      </c>
      <c r="R290" s="61" t="s">
        <v>91</v>
      </c>
    </row>
    <row r="291" spans="8:18" x14ac:dyDescent="0.25">
      <c r="H291" s="59">
        <v>197467</v>
      </c>
      <c r="I291" s="59" t="s">
        <v>71</v>
      </c>
      <c r="J291" s="59">
        <v>2428245</v>
      </c>
      <c r="K291" s="59" t="s">
        <v>621</v>
      </c>
      <c r="L291" s="61" t="s">
        <v>113</v>
      </c>
      <c r="M291" s="61">
        <f>VLOOKUP(H291,zdroj!C:F,4,0)</f>
        <v>0</v>
      </c>
      <c r="N291" s="61" t="str">
        <f t="shared" si="8"/>
        <v>katA</v>
      </c>
      <c r="P291" s="72" t="str">
        <f t="shared" si="9"/>
        <v/>
      </c>
      <c r="Q291" s="61" t="s">
        <v>30</v>
      </c>
    </row>
    <row r="292" spans="8:18" x14ac:dyDescent="0.25">
      <c r="H292" s="59">
        <v>197467</v>
      </c>
      <c r="I292" s="59" t="s">
        <v>71</v>
      </c>
      <c r="J292" s="59">
        <v>2428253</v>
      </c>
      <c r="K292" s="59" t="s">
        <v>622</v>
      </c>
      <c r="L292" s="61" t="s">
        <v>113</v>
      </c>
      <c r="M292" s="61">
        <f>VLOOKUP(H292,zdroj!C:F,4,0)</f>
        <v>0</v>
      </c>
      <c r="N292" s="61" t="str">
        <f t="shared" si="8"/>
        <v>katA</v>
      </c>
      <c r="P292" s="72" t="str">
        <f t="shared" si="9"/>
        <v/>
      </c>
      <c r="Q292" s="61" t="s">
        <v>30</v>
      </c>
    </row>
    <row r="293" spans="8:18" x14ac:dyDescent="0.25">
      <c r="H293" s="59">
        <v>197467</v>
      </c>
      <c r="I293" s="59" t="s">
        <v>71</v>
      </c>
      <c r="J293" s="59">
        <v>2428261</v>
      </c>
      <c r="K293" s="59" t="s">
        <v>623</v>
      </c>
      <c r="L293" s="61" t="s">
        <v>114</v>
      </c>
      <c r="M293" s="61">
        <f>VLOOKUP(H293,zdroj!C:F,4,0)</f>
        <v>0</v>
      </c>
      <c r="N293" s="61" t="str">
        <f t="shared" si="8"/>
        <v>katB</v>
      </c>
      <c r="P293" s="72" t="str">
        <f t="shared" si="9"/>
        <v/>
      </c>
      <c r="Q293" s="61" t="s">
        <v>30</v>
      </c>
      <c r="R293" s="61" t="s">
        <v>91</v>
      </c>
    </row>
    <row r="294" spans="8:18" x14ac:dyDescent="0.25">
      <c r="H294" s="59">
        <v>197467</v>
      </c>
      <c r="I294" s="59" t="s">
        <v>71</v>
      </c>
      <c r="J294" s="59">
        <v>2428270</v>
      </c>
      <c r="K294" s="59" t="s">
        <v>624</v>
      </c>
      <c r="L294" s="61" t="s">
        <v>113</v>
      </c>
      <c r="M294" s="61">
        <f>VLOOKUP(H294,zdroj!C:F,4,0)</f>
        <v>0</v>
      </c>
      <c r="N294" s="61" t="str">
        <f t="shared" si="8"/>
        <v>katA</v>
      </c>
      <c r="P294" s="72" t="str">
        <f t="shared" si="9"/>
        <v/>
      </c>
      <c r="Q294" s="61" t="s">
        <v>30</v>
      </c>
    </row>
    <row r="295" spans="8:18" x14ac:dyDescent="0.25">
      <c r="H295" s="59">
        <v>197467</v>
      </c>
      <c r="I295" s="59" t="s">
        <v>71</v>
      </c>
      <c r="J295" s="59">
        <v>2428288</v>
      </c>
      <c r="K295" s="59" t="s">
        <v>625</v>
      </c>
      <c r="L295" s="61" t="s">
        <v>113</v>
      </c>
      <c r="M295" s="61">
        <f>VLOOKUP(H295,zdroj!C:F,4,0)</f>
        <v>0</v>
      </c>
      <c r="N295" s="61" t="str">
        <f t="shared" si="8"/>
        <v>katA</v>
      </c>
      <c r="P295" s="72" t="str">
        <f t="shared" si="9"/>
        <v/>
      </c>
      <c r="Q295" s="61" t="s">
        <v>30</v>
      </c>
    </row>
    <row r="296" spans="8:18" x14ac:dyDescent="0.25">
      <c r="H296" s="59">
        <v>197467</v>
      </c>
      <c r="I296" s="59" t="s">
        <v>71</v>
      </c>
      <c r="J296" s="59">
        <v>2428296</v>
      </c>
      <c r="K296" s="59" t="s">
        <v>626</v>
      </c>
      <c r="L296" s="61" t="s">
        <v>114</v>
      </c>
      <c r="M296" s="61">
        <f>VLOOKUP(H296,zdroj!C:F,4,0)</f>
        <v>0</v>
      </c>
      <c r="N296" s="61" t="str">
        <f t="shared" si="8"/>
        <v>katB</v>
      </c>
      <c r="P296" s="72" t="str">
        <f t="shared" si="9"/>
        <v/>
      </c>
      <c r="Q296" s="61" t="s">
        <v>30</v>
      </c>
      <c r="R296" s="61" t="s">
        <v>91</v>
      </c>
    </row>
    <row r="297" spans="8:18" x14ac:dyDescent="0.25">
      <c r="H297" s="59">
        <v>197467</v>
      </c>
      <c r="I297" s="59" t="s">
        <v>71</v>
      </c>
      <c r="J297" s="59">
        <v>2428300</v>
      </c>
      <c r="K297" s="59" t="s">
        <v>627</v>
      </c>
      <c r="L297" s="61" t="s">
        <v>113</v>
      </c>
      <c r="M297" s="61">
        <f>VLOOKUP(H297,zdroj!C:F,4,0)</f>
        <v>0</v>
      </c>
      <c r="N297" s="61" t="str">
        <f t="shared" si="8"/>
        <v>katA</v>
      </c>
      <c r="P297" s="72" t="str">
        <f t="shared" si="9"/>
        <v/>
      </c>
      <c r="Q297" s="61" t="s">
        <v>30</v>
      </c>
    </row>
    <row r="298" spans="8:18" x14ac:dyDescent="0.25">
      <c r="H298" s="59">
        <v>197467</v>
      </c>
      <c r="I298" s="59" t="s">
        <v>71</v>
      </c>
      <c r="J298" s="59">
        <v>2428326</v>
      </c>
      <c r="K298" s="59" t="s">
        <v>628</v>
      </c>
      <c r="L298" s="61" t="s">
        <v>81</v>
      </c>
      <c r="M298" s="61">
        <f>VLOOKUP(H298,zdroj!C:F,4,0)</f>
        <v>0</v>
      </c>
      <c r="N298" s="61" t="str">
        <f t="shared" si="8"/>
        <v>-</v>
      </c>
      <c r="P298" s="72" t="str">
        <f t="shared" si="9"/>
        <v/>
      </c>
      <c r="Q298" s="61" t="s">
        <v>88</v>
      </c>
    </row>
    <row r="299" spans="8:18" x14ac:dyDescent="0.25">
      <c r="H299" s="59">
        <v>197467</v>
      </c>
      <c r="I299" s="59" t="s">
        <v>71</v>
      </c>
      <c r="J299" s="59">
        <v>2428334</v>
      </c>
      <c r="K299" s="59" t="s">
        <v>629</v>
      </c>
      <c r="L299" s="61" t="s">
        <v>81</v>
      </c>
      <c r="M299" s="61">
        <f>VLOOKUP(H299,zdroj!C:F,4,0)</f>
        <v>0</v>
      </c>
      <c r="N299" s="61" t="str">
        <f t="shared" si="8"/>
        <v>-</v>
      </c>
      <c r="P299" s="72" t="str">
        <f t="shared" si="9"/>
        <v/>
      </c>
      <c r="Q299" s="61" t="s">
        <v>88</v>
      </c>
    </row>
    <row r="300" spans="8:18" x14ac:dyDescent="0.25">
      <c r="H300" s="59">
        <v>197467</v>
      </c>
      <c r="I300" s="59" t="s">
        <v>71</v>
      </c>
      <c r="J300" s="59">
        <v>30964849</v>
      </c>
      <c r="K300" s="59" t="s">
        <v>630</v>
      </c>
      <c r="L300" s="61" t="s">
        <v>81</v>
      </c>
      <c r="M300" s="61">
        <f>VLOOKUP(H300,zdroj!C:F,4,0)</f>
        <v>0</v>
      </c>
      <c r="N300" s="61" t="str">
        <f t="shared" si="8"/>
        <v>-</v>
      </c>
      <c r="P300" s="72" t="str">
        <f t="shared" si="9"/>
        <v/>
      </c>
      <c r="Q300" s="61" t="s">
        <v>88</v>
      </c>
    </row>
    <row r="301" spans="8:18" x14ac:dyDescent="0.25">
      <c r="H301" s="59">
        <v>197467</v>
      </c>
      <c r="I301" s="59" t="s">
        <v>71</v>
      </c>
      <c r="J301" s="59">
        <v>75677423</v>
      </c>
      <c r="K301" s="59" t="s">
        <v>631</v>
      </c>
      <c r="L301" s="61" t="s">
        <v>114</v>
      </c>
      <c r="M301" s="61">
        <f>VLOOKUP(H301,zdroj!C:F,4,0)</f>
        <v>0</v>
      </c>
      <c r="N301" s="61" t="str">
        <f t="shared" si="8"/>
        <v>katB</v>
      </c>
      <c r="P301" s="72" t="str">
        <f t="shared" si="9"/>
        <v/>
      </c>
      <c r="Q301" s="61" t="s">
        <v>30</v>
      </c>
      <c r="R301" s="61" t="s">
        <v>91</v>
      </c>
    </row>
    <row r="302" spans="8:18" x14ac:dyDescent="0.25">
      <c r="H302" s="59">
        <v>197467</v>
      </c>
      <c r="I302" s="59" t="s">
        <v>71</v>
      </c>
      <c r="J302" s="59">
        <v>75677512</v>
      </c>
      <c r="K302" s="59" t="s">
        <v>632</v>
      </c>
      <c r="L302" s="61" t="s">
        <v>114</v>
      </c>
      <c r="M302" s="61">
        <f>VLOOKUP(H302,zdroj!C:F,4,0)</f>
        <v>0</v>
      </c>
      <c r="N302" s="61" t="str">
        <f t="shared" si="8"/>
        <v>katB</v>
      </c>
      <c r="P302" s="72" t="str">
        <f t="shared" si="9"/>
        <v/>
      </c>
      <c r="Q302" s="61" t="s">
        <v>30</v>
      </c>
      <c r="R302" s="61" t="s">
        <v>91</v>
      </c>
    </row>
    <row r="303" spans="8:18" x14ac:dyDescent="0.25">
      <c r="H303" s="59">
        <v>197467</v>
      </c>
      <c r="I303" s="59" t="s">
        <v>71</v>
      </c>
      <c r="J303" s="59">
        <v>76156800</v>
      </c>
      <c r="K303" s="59" t="s">
        <v>633</v>
      </c>
      <c r="L303" s="61" t="s">
        <v>113</v>
      </c>
      <c r="M303" s="61">
        <f>VLOOKUP(H303,zdroj!C:F,4,0)</f>
        <v>0</v>
      </c>
      <c r="N303" s="61" t="str">
        <f t="shared" si="8"/>
        <v>katA</v>
      </c>
      <c r="P303" s="72" t="str">
        <f t="shared" si="9"/>
        <v/>
      </c>
      <c r="Q303" s="61" t="s">
        <v>30</v>
      </c>
    </row>
    <row r="304" spans="8:18" x14ac:dyDescent="0.25">
      <c r="H304" s="59">
        <v>197467</v>
      </c>
      <c r="I304" s="59" t="s">
        <v>71</v>
      </c>
      <c r="J304" s="59">
        <v>76207013</v>
      </c>
      <c r="K304" s="59" t="s">
        <v>634</v>
      </c>
      <c r="L304" s="61" t="s">
        <v>113</v>
      </c>
      <c r="M304" s="61">
        <f>VLOOKUP(H304,zdroj!C:F,4,0)</f>
        <v>0</v>
      </c>
      <c r="N304" s="61" t="str">
        <f t="shared" si="8"/>
        <v>katA</v>
      </c>
      <c r="P304" s="72" t="str">
        <f t="shared" si="9"/>
        <v/>
      </c>
      <c r="Q304" s="61" t="s">
        <v>30</v>
      </c>
    </row>
    <row r="305" spans="8:18" x14ac:dyDescent="0.25">
      <c r="H305" s="59">
        <v>197475</v>
      </c>
      <c r="I305" s="59" t="s">
        <v>71</v>
      </c>
      <c r="J305" s="59">
        <v>2428342</v>
      </c>
      <c r="K305" s="59" t="s">
        <v>635</v>
      </c>
      <c r="L305" s="61" t="s">
        <v>114</v>
      </c>
      <c r="M305" s="61">
        <f>VLOOKUP(H305,zdroj!C:F,4,0)</f>
        <v>0</v>
      </c>
      <c r="N305" s="61" t="str">
        <f t="shared" si="8"/>
        <v>katB</v>
      </c>
      <c r="P305" s="72" t="str">
        <f t="shared" si="9"/>
        <v/>
      </c>
      <c r="Q305" s="61" t="s">
        <v>30</v>
      </c>
      <c r="R305" s="61" t="s">
        <v>91</v>
      </c>
    </row>
    <row r="306" spans="8:18" x14ac:dyDescent="0.25">
      <c r="H306" s="59">
        <v>197475</v>
      </c>
      <c r="I306" s="59" t="s">
        <v>71</v>
      </c>
      <c r="J306" s="59">
        <v>2428351</v>
      </c>
      <c r="K306" s="59" t="s">
        <v>636</v>
      </c>
      <c r="L306" s="61" t="s">
        <v>113</v>
      </c>
      <c r="M306" s="61">
        <f>VLOOKUP(H306,zdroj!C:F,4,0)</f>
        <v>0</v>
      </c>
      <c r="N306" s="61" t="str">
        <f t="shared" si="8"/>
        <v>katA</v>
      </c>
      <c r="P306" s="72" t="str">
        <f t="shared" si="9"/>
        <v/>
      </c>
      <c r="Q306" s="61" t="s">
        <v>30</v>
      </c>
    </row>
    <row r="307" spans="8:18" x14ac:dyDescent="0.25">
      <c r="H307" s="59">
        <v>197475</v>
      </c>
      <c r="I307" s="59" t="s">
        <v>71</v>
      </c>
      <c r="J307" s="59">
        <v>2428369</v>
      </c>
      <c r="K307" s="59" t="s">
        <v>637</v>
      </c>
      <c r="L307" s="61" t="s">
        <v>113</v>
      </c>
      <c r="M307" s="61">
        <f>VLOOKUP(H307,zdroj!C:F,4,0)</f>
        <v>0</v>
      </c>
      <c r="N307" s="61" t="str">
        <f t="shared" si="8"/>
        <v>katA</v>
      </c>
      <c r="P307" s="72" t="str">
        <f t="shared" si="9"/>
        <v/>
      </c>
      <c r="Q307" s="61" t="s">
        <v>30</v>
      </c>
    </row>
    <row r="308" spans="8:18" x14ac:dyDescent="0.25">
      <c r="H308" s="59">
        <v>197475</v>
      </c>
      <c r="I308" s="59" t="s">
        <v>71</v>
      </c>
      <c r="J308" s="59">
        <v>2428377</v>
      </c>
      <c r="K308" s="59" t="s">
        <v>638</v>
      </c>
      <c r="L308" s="61" t="s">
        <v>113</v>
      </c>
      <c r="M308" s="61">
        <f>VLOOKUP(H308,zdroj!C:F,4,0)</f>
        <v>0</v>
      </c>
      <c r="N308" s="61" t="str">
        <f t="shared" si="8"/>
        <v>katA</v>
      </c>
      <c r="P308" s="72" t="str">
        <f t="shared" si="9"/>
        <v/>
      </c>
      <c r="Q308" s="61" t="s">
        <v>30</v>
      </c>
    </row>
    <row r="309" spans="8:18" x14ac:dyDescent="0.25">
      <c r="H309" s="59">
        <v>197475</v>
      </c>
      <c r="I309" s="59" t="s">
        <v>71</v>
      </c>
      <c r="J309" s="59">
        <v>2428385</v>
      </c>
      <c r="K309" s="59" t="s">
        <v>639</v>
      </c>
      <c r="L309" s="61" t="s">
        <v>113</v>
      </c>
      <c r="M309" s="61">
        <f>VLOOKUP(H309,zdroj!C:F,4,0)</f>
        <v>0</v>
      </c>
      <c r="N309" s="61" t="str">
        <f t="shared" si="8"/>
        <v>katA</v>
      </c>
      <c r="P309" s="72" t="str">
        <f t="shared" si="9"/>
        <v/>
      </c>
      <c r="Q309" s="61" t="s">
        <v>30</v>
      </c>
    </row>
    <row r="310" spans="8:18" x14ac:dyDescent="0.25">
      <c r="H310" s="59">
        <v>197475</v>
      </c>
      <c r="I310" s="59" t="s">
        <v>71</v>
      </c>
      <c r="J310" s="59">
        <v>2428415</v>
      </c>
      <c r="K310" s="59" t="s">
        <v>640</v>
      </c>
      <c r="L310" s="61" t="s">
        <v>113</v>
      </c>
      <c r="M310" s="61">
        <f>VLOOKUP(H310,zdroj!C:F,4,0)</f>
        <v>0</v>
      </c>
      <c r="N310" s="61" t="str">
        <f t="shared" si="8"/>
        <v>katA</v>
      </c>
      <c r="P310" s="72" t="str">
        <f t="shared" si="9"/>
        <v/>
      </c>
      <c r="Q310" s="61" t="s">
        <v>30</v>
      </c>
    </row>
    <row r="311" spans="8:18" x14ac:dyDescent="0.25">
      <c r="H311" s="59">
        <v>197475</v>
      </c>
      <c r="I311" s="59" t="s">
        <v>71</v>
      </c>
      <c r="J311" s="59">
        <v>2428423</v>
      </c>
      <c r="K311" s="59" t="s">
        <v>641</v>
      </c>
      <c r="L311" s="61" t="s">
        <v>113</v>
      </c>
      <c r="M311" s="61">
        <f>VLOOKUP(H311,zdroj!C:F,4,0)</f>
        <v>0</v>
      </c>
      <c r="N311" s="61" t="str">
        <f t="shared" si="8"/>
        <v>katA</v>
      </c>
      <c r="P311" s="72" t="str">
        <f t="shared" si="9"/>
        <v/>
      </c>
      <c r="Q311" s="61" t="s">
        <v>30</v>
      </c>
    </row>
    <row r="312" spans="8:18" x14ac:dyDescent="0.25">
      <c r="H312" s="59">
        <v>197475</v>
      </c>
      <c r="I312" s="59" t="s">
        <v>71</v>
      </c>
      <c r="J312" s="59">
        <v>2428431</v>
      </c>
      <c r="K312" s="59" t="s">
        <v>642</v>
      </c>
      <c r="L312" s="61" t="s">
        <v>113</v>
      </c>
      <c r="M312" s="61">
        <f>VLOOKUP(H312,zdroj!C:F,4,0)</f>
        <v>0</v>
      </c>
      <c r="N312" s="61" t="str">
        <f t="shared" si="8"/>
        <v>katA</v>
      </c>
      <c r="P312" s="72" t="str">
        <f t="shared" si="9"/>
        <v/>
      </c>
      <c r="Q312" s="61" t="s">
        <v>30</v>
      </c>
    </row>
    <row r="313" spans="8:18" x14ac:dyDescent="0.25">
      <c r="H313" s="59">
        <v>197475</v>
      </c>
      <c r="I313" s="59" t="s">
        <v>71</v>
      </c>
      <c r="J313" s="59">
        <v>2428440</v>
      </c>
      <c r="K313" s="59" t="s">
        <v>643</v>
      </c>
      <c r="L313" s="61" t="s">
        <v>113</v>
      </c>
      <c r="M313" s="61">
        <f>VLOOKUP(H313,zdroj!C:F,4,0)</f>
        <v>0</v>
      </c>
      <c r="N313" s="61" t="str">
        <f t="shared" si="8"/>
        <v>katA</v>
      </c>
      <c r="P313" s="72" t="str">
        <f t="shared" si="9"/>
        <v/>
      </c>
      <c r="Q313" s="61" t="s">
        <v>30</v>
      </c>
    </row>
    <row r="314" spans="8:18" x14ac:dyDescent="0.25">
      <c r="H314" s="59">
        <v>197475</v>
      </c>
      <c r="I314" s="59" t="s">
        <v>71</v>
      </c>
      <c r="J314" s="59">
        <v>2428458</v>
      </c>
      <c r="K314" s="59" t="s">
        <v>644</v>
      </c>
      <c r="L314" s="61" t="s">
        <v>113</v>
      </c>
      <c r="M314" s="61">
        <f>VLOOKUP(H314,zdroj!C:F,4,0)</f>
        <v>0</v>
      </c>
      <c r="N314" s="61" t="str">
        <f t="shared" si="8"/>
        <v>katA</v>
      </c>
      <c r="P314" s="72" t="str">
        <f t="shared" si="9"/>
        <v/>
      </c>
      <c r="Q314" s="61" t="s">
        <v>30</v>
      </c>
    </row>
    <row r="315" spans="8:18" x14ac:dyDescent="0.25">
      <c r="H315" s="59">
        <v>197475</v>
      </c>
      <c r="I315" s="59" t="s">
        <v>71</v>
      </c>
      <c r="J315" s="59">
        <v>2428466</v>
      </c>
      <c r="K315" s="59" t="s">
        <v>645</v>
      </c>
      <c r="L315" s="61" t="s">
        <v>113</v>
      </c>
      <c r="M315" s="61">
        <f>VLOOKUP(H315,zdroj!C:F,4,0)</f>
        <v>0</v>
      </c>
      <c r="N315" s="61" t="str">
        <f t="shared" si="8"/>
        <v>katA</v>
      </c>
      <c r="P315" s="72" t="str">
        <f t="shared" si="9"/>
        <v/>
      </c>
      <c r="Q315" s="61" t="s">
        <v>30</v>
      </c>
    </row>
    <row r="316" spans="8:18" x14ac:dyDescent="0.25">
      <c r="H316" s="59">
        <v>197475</v>
      </c>
      <c r="I316" s="59" t="s">
        <v>71</v>
      </c>
      <c r="J316" s="59">
        <v>2428474</v>
      </c>
      <c r="K316" s="59" t="s">
        <v>646</v>
      </c>
      <c r="L316" s="61" t="s">
        <v>114</v>
      </c>
      <c r="M316" s="61">
        <f>VLOOKUP(H316,zdroj!C:F,4,0)</f>
        <v>0</v>
      </c>
      <c r="N316" s="61" t="str">
        <f t="shared" si="8"/>
        <v>katB</v>
      </c>
      <c r="P316" s="72" t="str">
        <f t="shared" si="9"/>
        <v/>
      </c>
      <c r="Q316" s="61" t="s">
        <v>30</v>
      </c>
      <c r="R316" s="61" t="s">
        <v>91</v>
      </c>
    </row>
    <row r="317" spans="8:18" x14ac:dyDescent="0.25">
      <c r="H317" s="59">
        <v>197475</v>
      </c>
      <c r="I317" s="59" t="s">
        <v>71</v>
      </c>
      <c r="J317" s="59">
        <v>2428482</v>
      </c>
      <c r="K317" s="59" t="s">
        <v>647</v>
      </c>
      <c r="L317" s="61" t="s">
        <v>113</v>
      </c>
      <c r="M317" s="61">
        <f>VLOOKUP(H317,zdroj!C:F,4,0)</f>
        <v>0</v>
      </c>
      <c r="N317" s="61" t="str">
        <f t="shared" si="8"/>
        <v>katA</v>
      </c>
      <c r="P317" s="72" t="str">
        <f t="shared" si="9"/>
        <v/>
      </c>
      <c r="Q317" s="61" t="s">
        <v>30</v>
      </c>
    </row>
    <row r="318" spans="8:18" x14ac:dyDescent="0.25">
      <c r="H318" s="59">
        <v>197475</v>
      </c>
      <c r="I318" s="59" t="s">
        <v>71</v>
      </c>
      <c r="J318" s="59">
        <v>2428491</v>
      </c>
      <c r="K318" s="59" t="s">
        <v>648</v>
      </c>
      <c r="L318" s="61" t="s">
        <v>113</v>
      </c>
      <c r="M318" s="61">
        <f>VLOOKUP(H318,zdroj!C:F,4,0)</f>
        <v>0</v>
      </c>
      <c r="N318" s="61" t="str">
        <f t="shared" si="8"/>
        <v>katA</v>
      </c>
      <c r="P318" s="72" t="str">
        <f t="shared" si="9"/>
        <v/>
      </c>
      <c r="Q318" s="61" t="s">
        <v>30</v>
      </c>
    </row>
    <row r="319" spans="8:18" x14ac:dyDescent="0.25">
      <c r="H319" s="59">
        <v>197475</v>
      </c>
      <c r="I319" s="59" t="s">
        <v>71</v>
      </c>
      <c r="J319" s="59">
        <v>2428504</v>
      </c>
      <c r="K319" s="59" t="s">
        <v>649</v>
      </c>
      <c r="L319" s="61" t="s">
        <v>113</v>
      </c>
      <c r="M319" s="61">
        <f>VLOOKUP(H319,zdroj!C:F,4,0)</f>
        <v>0</v>
      </c>
      <c r="N319" s="61" t="str">
        <f t="shared" si="8"/>
        <v>katA</v>
      </c>
      <c r="P319" s="72" t="str">
        <f t="shared" si="9"/>
        <v/>
      </c>
      <c r="Q319" s="61" t="s">
        <v>30</v>
      </c>
    </row>
    <row r="320" spans="8:18" x14ac:dyDescent="0.25">
      <c r="H320" s="59">
        <v>197475</v>
      </c>
      <c r="I320" s="59" t="s">
        <v>71</v>
      </c>
      <c r="J320" s="59">
        <v>2428512</v>
      </c>
      <c r="K320" s="59" t="s">
        <v>650</v>
      </c>
      <c r="L320" s="61" t="s">
        <v>113</v>
      </c>
      <c r="M320" s="61">
        <f>VLOOKUP(H320,zdroj!C:F,4,0)</f>
        <v>0</v>
      </c>
      <c r="N320" s="61" t="str">
        <f t="shared" si="8"/>
        <v>katA</v>
      </c>
      <c r="P320" s="72" t="str">
        <f t="shared" si="9"/>
        <v/>
      </c>
      <c r="Q320" s="61" t="s">
        <v>30</v>
      </c>
    </row>
    <row r="321" spans="8:17" x14ac:dyDescent="0.25">
      <c r="H321" s="59">
        <v>197475</v>
      </c>
      <c r="I321" s="59" t="s">
        <v>71</v>
      </c>
      <c r="J321" s="59">
        <v>2428521</v>
      </c>
      <c r="K321" s="59" t="s">
        <v>651</v>
      </c>
      <c r="L321" s="61" t="s">
        <v>113</v>
      </c>
      <c r="M321" s="61">
        <f>VLOOKUP(H321,zdroj!C:F,4,0)</f>
        <v>0</v>
      </c>
      <c r="N321" s="61" t="str">
        <f t="shared" si="8"/>
        <v>katA</v>
      </c>
      <c r="P321" s="72" t="str">
        <f t="shared" si="9"/>
        <v/>
      </c>
      <c r="Q321" s="61" t="s">
        <v>30</v>
      </c>
    </row>
    <row r="322" spans="8:17" x14ac:dyDescent="0.25">
      <c r="H322" s="59">
        <v>197475</v>
      </c>
      <c r="I322" s="59" t="s">
        <v>71</v>
      </c>
      <c r="J322" s="59">
        <v>2428539</v>
      </c>
      <c r="K322" s="59" t="s">
        <v>652</v>
      </c>
      <c r="L322" s="61" t="s">
        <v>113</v>
      </c>
      <c r="M322" s="61">
        <f>VLOOKUP(H322,zdroj!C:F,4,0)</f>
        <v>0</v>
      </c>
      <c r="N322" s="61" t="str">
        <f t="shared" si="8"/>
        <v>katA</v>
      </c>
      <c r="P322" s="72" t="str">
        <f t="shared" si="9"/>
        <v/>
      </c>
      <c r="Q322" s="61" t="s">
        <v>30</v>
      </c>
    </row>
    <row r="323" spans="8:17" x14ac:dyDescent="0.25">
      <c r="H323" s="59">
        <v>197475</v>
      </c>
      <c r="I323" s="59" t="s">
        <v>71</v>
      </c>
      <c r="J323" s="59">
        <v>2428547</v>
      </c>
      <c r="K323" s="59" t="s">
        <v>653</v>
      </c>
      <c r="L323" s="61" t="s">
        <v>113</v>
      </c>
      <c r="M323" s="61">
        <f>VLOOKUP(H323,zdroj!C:F,4,0)</f>
        <v>0</v>
      </c>
      <c r="N323" s="61" t="str">
        <f t="shared" si="8"/>
        <v>katA</v>
      </c>
      <c r="P323" s="72" t="str">
        <f t="shared" si="9"/>
        <v/>
      </c>
      <c r="Q323" s="61" t="s">
        <v>30</v>
      </c>
    </row>
    <row r="324" spans="8:17" x14ac:dyDescent="0.25">
      <c r="H324" s="59">
        <v>197475</v>
      </c>
      <c r="I324" s="59" t="s">
        <v>71</v>
      </c>
      <c r="J324" s="59">
        <v>2428555</v>
      </c>
      <c r="K324" s="59" t="s">
        <v>654</v>
      </c>
      <c r="L324" s="61" t="s">
        <v>113</v>
      </c>
      <c r="M324" s="61">
        <f>VLOOKUP(H324,zdroj!C:F,4,0)</f>
        <v>0</v>
      </c>
      <c r="N324" s="61" t="str">
        <f t="shared" si="8"/>
        <v>katA</v>
      </c>
      <c r="P324" s="72" t="str">
        <f t="shared" si="9"/>
        <v/>
      </c>
      <c r="Q324" s="61" t="s">
        <v>30</v>
      </c>
    </row>
    <row r="325" spans="8:17" x14ac:dyDescent="0.25">
      <c r="H325" s="59">
        <v>197475</v>
      </c>
      <c r="I325" s="59" t="s">
        <v>71</v>
      </c>
      <c r="J325" s="59">
        <v>2428563</v>
      </c>
      <c r="K325" s="59" t="s">
        <v>655</v>
      </c>
      <c r="L325" s="61" t="s">
        <v>113</v>
      </c>
      <c r="M325" s="61">
        <f>VLOOKUP(H325,zdroj!C:F,4,0)</f>
        <v>0</v>
      </c>
      <c r="N325" s="61" t="str">
        <f t="shared" si="8"/>
        <v>katA</v>
      </c>
      <c r="P325" s="72" t="str">
        <f t="shared" si="9"/>
        <v/>
      </c>
      <c r="Q325" s="61" t="s">
        <v>30</v>
      </c>
    </row>
    <row r="326" spans="8:17" x14ac:dyDescent="0.25">
      <c r="H326" s="59">
        <v>197475</v>
      </c>
      <c r="I326" s="59" t="s">
        <v>71</v>
      </c>
      <c r="J326" s="59">
        <v>2428598</v>
      </c>
      <c r="K326" s="59" t="s">
        <v>656</v>
      </c>
      <c r="L326" s="61" t="s">
        <v>113</v>
      </c>
      <c r="M326" s="61">
        <f>VLOOKUP(H326,zdroj!C:F,4,0)</f>
        <v>0</v>
      </c>
      <c r="N326" s="61" t="str">
        <f t="shared" si="8"/>
        <v>katA</v>
      </c>
      <c r="P326" s="72" t="str">
        <f t="shared" si="9"/>
        <v/>
      </c>
      <c r="Q326" s="61" t="s">
        <v>30</v>
      </c>
    </row>
    <row r="327" spans="8:17" x14ac:dyDescent="0.25">
      <c r="H327" s="59">
        <v>197475</v>
      </c>
      <c r="I327" s="59" t="s">
        <v>71</v>
      </c>
      <c r="J327" s="59">
        <v>30964857</v>
      </c>
      <c r="K327" s="59" t="s">
        <v>657</v>
      </c>
      <c r="L327" s="61" t="s">
        <v>81</v>
      </c>
      <c r="M327" s="61">
        <f>VLOOKUP(H327,zdroj!C:F,4,0)</f>
        <v>0</v>
      </c>
      <c r="N327" s="61" t="str">
        <f t="shared" ref="N327:N390" si="10">IF(M327="A",IF(L327="katA","katB",L327),L327)</f>
        <v>-</v>
      </c>
      <c r="P327" s="72" t="str">
        <f t="shared" ref="P327:P390" si="11">IF(O327="A",1,"")</f>
        <v/>
      </c>
      <c r="Q327" s="61" t="s">
        <v>88</v>
      </c>
    </row>
    <row r="328" spans="8:17" x14ac:dyDescent="0.25">
      <c r="H328" s="59">
        <v>197475</v>
      </c>
      <c r="I328" s="59" t="s">
        <v>71</v>
      </c>
      <c r="J328" s="59">
        <v>31337244</v>
      </c>
      <c r="K328" s="59" t="s">
        <v>658</v>
      </c>
      <c r="L328" s="61" t="s">
        <v>81</v>
      </c>
      <c r="M328" s="61">
        <f>VLOOKUP(H328,zdroj!C:F,4,0)</f>
        <v>0</v>
      </c>
      <c r="N328" s="61" t="str">
        <f t="shared" si="10"/>
        <v>-</v>
      </c>
      <c r="P328" s="72" t="str">
        <f t="shared" si="11"/>
        <v/>
      </c>
      <c r="Q328" s="61" t="s">
        <v>88</v>
      </c>
    </row>
    <row r="329" spans="8:17" x14ac:dyDescent="0.25">
      <c r="H329" s="59">
        <v>197475</v>
      </c>
      <c r="I329" s="59" t="s">
        <v>71</v>
      </c>
      <c r="J329" s="59">
        <v>79502032</v>
      </c>
      <c r="K329" s="59" t="s">
        <v>659</v>
      </c>
      <c r="L329" s="61" t="s">
        <v>113</v>
      </c>
      <c r="M329" s="61">
        <f>VLOOKUP(H329,zdroj!C:F,4,0)</f>
        <v>0</v>
      </c>
      <c r="N329" s="61" t="str">
        <f t="shared" si="10"/>
        <v>katA</v>
      </c>
      <c r="P329" s="72" t="str">
        <f t="shared" si="11"/>
        <v/>
      </c>
      <c r="Q329" s="61" t="s">
        <v>30</v>
      </c>
    </row>
    <row r="330" spans="8:17" x14ac:dyDescent="0.25">
      <c r="H330" s="59">
        <v>323942</v>
      </c>
      <c r="I330" s="59" t="s">
        <v>69</v>
      </c>
      <c r="J330" s="59">
        <v>40597431</v>
      </c>
      <c r="K330" s="59" t="s">
        <v>660</v>
      </c>
      <c r="L330" s="61" t="s">
        <v>114</v>
      </c>
      <c r="M330" s="61">
        <f>VLOOKUP(H330,zdroj!C:F,4,0)</f>
        <v>0</v>
      </c>
      <c r="N330" s="61" t="str">
        <f t="shared" si="10"/>
        <v>katB</v>
      </c>
      <c r="P330" s="72" t="str">
        <f t="shared" si="11"/>
        <v/>
      </c>
      <c r="Q330" s="61" t="s">
        <v>30</v>
      </c>
    </row>
    <row r="331" spans="8:17" x14ac:dyDescent="0.25">
      <c r="H331" s="59">
        <v>323942</v>
      </c>
      <c r="I331" s="59" t="s">
        <v>69</v>
      </c>
      <c r="J331" s="59">
        <v>40794636</v>
      </c>
      <c r="K331" s="59" t="s">
        <v>661</v>
      </c>
      <c r="L331" s="61" t="s">
        <v>114</v>
      </c>
      <c r="M331" s="61">
        <f>VLOOKUP(H331,zdroj!C:F,4,0)</f>
        <v>0</v>
      </c>
      <c r="N331" s="61" t="str">
        <f t="shared" si="10"/>
        <v>katB</v>
      </c>
      <c r="P331" s="72" t="str">
        <f t="shared" si="11"/>
        <v/>
      </c>
      <c r="Q331" s="61" t="s">
        <v>30</v>
      </c>
    </row>
    <row r="332" spans="8:17" x14ac:dyDescent="0.25">
      <c r="H332" s="59">
        <v>323942</v>
      </c>
      <c r="I332" s="59" t="s">
        <v>69</v>
      </c>
      <c r="J332" s="59">
        <v>40795608</v>
      </c>
      <c r="K332" s="59" t="s">
        <v>662</v>
      </c>
      <c r="L332" s="61" t="s">
        <v>114</v>
      </c>
      <c r="M332" s="61">
        <f>VLOOKUP(H332,zdroj!C:F,4,0)</f>
        <v>0</v>
      </c>
      <c r="N332" s="61" t="str">
        <f t="shared" si="10"/>
        <v>katB</v>
      </c>
      <c r="P332" s="72" t="str">
        <f t="shared" si="11"/>
        <v/>
      </c>
      <c r="Q332" s="61" t="s">
        <v>30</v>
      </c>
    </row>
    <row r="333" spans="8:17" x14ac:dyDescent="0.25">
      <c r="H333" s="59">
        <v>323942</v>
      </c>
      <c r="I333" s="59" t="s">
        <v>69</v>
      </c>
      <c r="J333" s="59">
        <v>40795683</v>
      </c>
      <c r="K333" s="59" t="s">
        <v>663</v>
      </c>
      <c r="L333" s="61" t="s">
        <v>114</v>
      </c>
      <c r="M333" s="61">
        <f>VLOOKUP(H333,zdroj!C:F,4,0)</f>
        <v>0</v>
      </c>
      <c r="N333" s="61" t="str">
        <f t="shared" si="10"/>
        <v>katB</v>
      </c>
      <c r="P333" s="72" t="str">
        <f t="shared" si="11"/>
        <v/>
      </c>
      <c r="Q333" s="61" t="s">
        <v>30</v>
      </c>
    </row>
    <row r="334" spans="8:17" x14ac:dyDescent="0.25">
      <c r="H334" s="59">
        <v>323942</v>
      </c>
      <c r="I334" s="59" t="s">
        <v>69</v>
      </c>
      <c r="J334" s="59">
        <v>41001958</v>
      </c>
      <c r="K334" s="59" t="s">
        <v>664</v>
      </c>
      <c r="L334" s="61" t="s">
        <v>114</v>
      </c>
      <c r="M334" s="61">
        <f>VLOOKUP(H334,zdroj!C:F,4,0)</f>
        <v>0</v>
      </c>
      <c r="N334" s="61" t="str">
        <f t="shared" si="10"/>
        <v>katB</v>
      </c>
      <c r="P334" s="72" t="str">
        <f t="shared" si="11"/>
        <v/>
      </c>
      <c r="Q334" s="61" t="s">
        <v>30</v>
      </c>
    </row>
    <row r="335" spans="8:17" x14ac:dyDescent="0.25">
      <c r="H335" s="59">
        <v>323942</v>
      </c>
      <c r="I335" s="59" t="s">
        <v>69</v>
      </c>
      <c r="J335" s="59">
        <v>41206703</v>
      </c>
      <c r="K335" s="59" t="s">
        <v>665</v>
      </c>
      <c r="L335" s="61" t="s">
        <v>114</v>
      </c>
      <c r="M335" s="61">
        <f>VLOOKUP(H335,zdroj!C:F,4,0)</f>
        <v>0</v>
      </c>
      <c r="N335" s="61" t="str">
        <f t="shared" si="10"/>
        <v>katB</v>
      </c>
      <c r="P335" s="72" t="str">
        <f t="shared" si="11"/>
        <v/>
      </c>
      <c r="Q335" s="61" t="s">
        <v>30</v>
      </c>
    </row>
    <row r="336" spans="8:17" x14ac:dyDescent="0.25">
      <c r="H336" s="59">
        <v>323942</v>
      </c>
      <c r="I336" s="59" t="s">
        <v>69</v>
      </c>
      <c r="J336" s="59">
        <v>41575041</v>
      </c>
      <c r="K336" s="59" t="s">
        <v>666</v>
      </c>
      <c r="L336" s="61" t="s">
        <v>114</v>
      </c>
      <c r="M336" s="61">
        <f>VLOOKUP(H336,zdroj!C:F,4,0)</f>
        <v>0</v>
      </c>
      <c r="N336" s="61" t="str">
        <f t="shared" si="10"/>
        <v>katB</v>
      </c>
      <c r="P336" s="72" t="str">
        <f t="shared" si="11"/>
        <v/>
      </c>
      <c r="Q336" s="61" t="s">
        <v>30</v>
      </c>
    </row>
    <row r="337" spans="8:17" x14ac:dyDescent="0.25">
      <c r="H337" s="59">
        <v>323942</v>
      </c>
      <c r="I337" s="59" t="s">
        <v>69</v>
      </c>
      <c r="J337" s="59">
        <v>41603591</v>
      </c>
      <c r="K337" s="59" t="s">
        <v>667</v>
      </c>
      <c r="L337" s="61" t="s">
        <v>114</v>
      </c>
      <c r="M337" s="61">
        <f>VLOOKUP(H337,zdroj!C:F,4,0)</f>
        <v>0</v>
      </c>
      <c r="N337" s="61" t="str">
        <f t="shared" si="10"/>
        <v>katB</v>
      </c>
      <c r="P337" s="72" t="str">
        <f t="shared" si="11"/>
        <v/>
      </c>
      <c r="Q337" s="61" t="s">
        <v>30</v>
      </c>
    </row>
    <row r="338" spans="8:17" x14ac:dyDescent="0.25">
      <c r="H338" s="59">
        <v>323942</v>
      </c>
      <c r="I338" s="59" t="s">
        <v>69</v>
      </c>
      <c r="J338" s="59">
        <v>42066727</v>
      </c>
      <c r="K338" s="59" t="s">
        <v>668</v>
      </c>
      <c r="L338" s="61" t="s">
        <v>114</v>
      </c>
      <c r="M338" s="61">
        <f>VLOOKUP(H338,zdroj!C:F,4,0)</f>
        <v>0</v>
      </c>
      <c r="N338" s="61" t="str">
        <f t="shared" si="10"/>
        <v>katB</v>
      </c>
      <c r="P338" s="72" t="str">
        <f t="shared" si="11"/>
        <v/>
      </c>
      <c r="Q338" s="61" t="s">
        <v>30</v>
      </c>
    </row>
    <row r="339" spans="8:17" x14ac:dyDescent="0.25">
      <c r="H339" s="59">
        <v>323942</v>
      </c>
      <c r="I339" s="59" t="s">
        <v>69</v>
      </c>
      <c r="J339" s="59">
        <v>42225388</v>
      </c>
      <c r="K339" s="59" t="s">
        <v>669</v>
      </c>
      <c r="L339" s="61" t="s">
        <v>114</v>
      </c>
      <c r="M339" s="61">
        <f>VLOOKUP(H339,zdroj!C:F,4,0)</f>
        <v>0</v>
      </c>
      <c r="N339" s="61" t="str">
        <f t="shared" si="10"/>
        <v>katB</v>
      </c>
      <c r="P339" s="72" t="str">
        <f t="shared" si="11"/>
        <v/>
      </c>
      <c r="Q339" s="61" t="s">
        <v>30</v>
      </c>
    </row>
    <row r="340" spans="8:17" x14ac:dyDescent="0.25">
      <c r="H340" s="59">
        <v>323942</v>
      </c>
      <c r="I340" s="59" t="s">
        <v>69</v>
      </c>
      <c r="J340" s="59">
        <v>72312131</v>
      </c>
      <c r="K340" s="59" t="s">
        <v>670</v>
      </c>
      <c r="L340" s="61" t="s">
        <v>114</v>
      </c>
      <c r="M340" s="61">
        <f>VLOOKUP(H340,zdroj!C:F,4,0)</f>
        <v>0</v>
      </c>
      <c r="N340" s="61" t="str">
        <f t="shared" si="10"/>
        <v>katB</v>
      </c>
      <c r="P340" s="72" t="str">
        <f t="shared" si="11"/>
        <v/>
      </c>
      <c r="Q340" s="61" t="s">
        <v>30</v>
      </c>
    </row>
    <row r="341" spans="8:17" x14ac:dyDescent="0.25">
      <c r="H341" s="59">
        <v>323942</v>
      </c>
      <c r="I341" s="59" t="s">
        <v>69</v>
      </c>
      <c r="J341" s="59">
        <v>72756756</v>
      </c>
      <c r="K341" s="59" t="s">
        <v>671</v>
      </c>
      <c r="L341" s="61" t="s">
        <v>114</v>
      </c>
      <c r="M341" s="61">
        <f>VLOOKUP(H341,zdroj!C:F,4,0)</f>
        <v>0</v>
      </c>
      <c r="N341" s="61" t="str">
        <f t="shared" si="10"/>
        <v>katB</v>
      </c>
      <c r="P341" s="72" t="str">
        <f t="shared" si="11"/>
        <v/>
      </c>
      <c r="Q341" s="61" t="s">
        <v>30</v>
      </c>
    </row>
    <row r="342" spans="8:17" x14ac:dyDescent="0.25">
      <c r="H342" s="59">
        <v>323942</v>
      </c>
      <c r="I342" s="59" t="s">
        <v>69</v>
      </c>
      <c r="J342" s="59">
        <v>72949970</v>
      </c>
      <c r="K342" s="59" t="s">
        <v>672</v>
      </c>
      <c r="L342" s="61" t="s">
        <v>114</v>
      </c>
      <c r="M342" s="61">
        <f>VLOOKUP(H342,zdroj!C:F,4,0)</f>
        <v>0</v>
      </c>
      <c r="N342" s="61" t="str">
        <f t="shared" si="10"/>
        <v>katB</v>
      </c>
      <c r="P342" s="72" t="str">
        <f t="shared" si="11"/>
        <v/>
      </c>
      <c r="Q342" s="61" t="s">
        <v>30</v>
      </c>
    </row>
    <row r="343" spans="8:17" x14ac:dyDescent="0.25">
      <c r="H343" s="59">
        <v>323942</v>
      </c>
      <c r="I343" s="59" t="s">
        <v>69</v>
      </c>
      <c r="J343" s="59">
        <v>73432695</v>
      </c>
      <c r="K343" s="59" t="s">
        <v>673</v>
      </c>
      <c r="L343" s="61" t="s">
        <v>114</v>
      </c>
      <c r="M343" s="61">
        <f>VLOOKUP(H343,zdroj!C:F,4,0)</f>
        <v>0</v>
      </c>
      <c r="N343" s="61" t="str">
        <f t="shared" si="10"/>
        <v>katB</v>
      </c>
      <c r="P343" s="72" t="str">
        <f t="shared" si="11"/>
        <v/>
      </c>
      <c r="Q343" s="61" t="s">
        <v>30</v>
      </c>
    </row>
    <row r="344" spans="8:17" x14ac:dyDescent="0.25">
      <c r="H344" s="59">
        <v>323942</v>
      </c>
      <c r="I344" s="59" t="s">
        <v>69</v>
      </c>
      <c r="J344" s="59">
        <v>73476943</v>
      </c>
      <c r="K344" s="59" t="s">
        <v>674</v>
      </c>
      <c r="L344" s="61" t="s">
        <v>114</v>
      </c>
      <c r="M344" s="61">
        <f>VLOOKUP(H344,zdroj!C:F,4,0)</f>
        <v>0</v>
      </c>
      <c r="N344" s="61" t="str">
        <f t="shared" si="10"/>
        <v>katB</v>
      </c>
      <c r="P344" s="72" t="str">
        <f t="shared" si="11"/>
        <v/>
      </c>
      <c r="Q344" s="61" t="s">
        <v>30</v>
      </c>
    </row>
    <row r="345" spans="8:17" x14ac:dyDescent="0.25">
      <c r="H345" s="59">
        <v>323942</v>
      </c>
      <c r="I345" s="59" t="s">
        <v>69</v>
      </c>
      <c r="J345" s="59">
        <v>73669938</v>
      </c>
      <c r="K345" s="59" t="s">
        <v>675</v>
      </c>
      <c r="L345" s="61" t="s">
        <v>114</v>
      </c>
      <c r="M345" s="61">
        <f>VLOOKUP(H345,zdroj!C:F,4,0)</f>
        <v>0</v>
      </c>
      <c r="N345" s="61" t="str">
        <f t="shared" si="10"/>
        <v>katB</v>
      </c>
      <c r="P345" s="72" t="str">
        <f t="shared" si="11"/>
        <v/>
      </c>
      <c r="Q345" s="61" t="s">
        <v>30</v>
      </c>
    </row>
    <row r="346" spans="8:17" x14ac:dyDescent="0.25">
      <c r="H346" s="59">
        <v>323942</v>
      </c>
      <c r="I346" s="59" t="s">
        <v>69</v>
      </c>
      <c r="J346" s="59">
        <v>76004783</v>
      </c>
      <c r="K346" s="59" t="s">
        <v>676</v>
      </c>
      <c r="L346" s="61" t="s">
        <v>114</v>
      </c>
      <c r="M346" s="61">
        <f>VLOOKUP(H346,zdroj!C:F,4,0)</f>
        <v>0</v>
      </c>
      <c r="N346" s="61" t="str">
        <f t="shared" si="10"/>
        <v>katB</v>
      </c>
      <c r="P346" s="72" t="str">
        <f t="shared" si="11"/>
        <v/>
      </c>
      <c r="Q346" s="61" t="s">
        <v>30</v>
      </c>
    </row>
    <row r="347" spans="8:17" x14ac:dyDescent="0.25">
      <c r="H347" s="59">
        <v>323942</v>
      </c>
      <c r="I347" s="59" t="s">
        <v>69</v>
      </c>
      <c r="J347" s="59">
        <v>77806247</v>
      </c>
      <c r="K347" s="59" t="s">
        <v>677</v>
      </c>
      <c r="L347" s="61" t="s">
        <v>114</v>
      </c>
      <c r="M347" s="61">
        <f>VLOOKUP(H347,zdroj!C:F,4,0)</f>
        <v>0</v>
      </c>
      <c r="N347" s="61" t="str">
        <f t="shared" si="10"/>
        <v>katB</v>
      </c>
      <c r="P347" s="72" t="str">
        <f t="shared" si="11"/>
        <v/>
      </c>
      <c r="Q347" s="61" t="s">
        <v>30</v>
      </c>
    </row>
    <row r="348" spans="8:17" x14ac:dyDescent="0.25">
      <c r="H348" s="59">
        <v>323942</v>
      </c>
      <c r="I348" s="59" t="s">
        <v>69</v>
      </c>
      <c r="J348" s="59">
        <v>77869397</v>
      </c>
      <c r="K348" s="59" t="s">
        <v>678</v>
      </c>
      <c r="L348" s="61" t="s">
        <v>114</v>
      </c>
      <c r="M348" s="61">
        <f>VLOOKUP(H348,zdroj!C:F,4,0)</f>
        <v>0</v>
      </c>
      <c r="N348" s="61" t="str">
        <f t="shared" si="10"/>
        <v>katB</v>
      </c>
      <c r="P348" s="72" t="str">
        <f t="shared" si="11"/>
        <v/>
      </c>
      <c r="Q348" s="61" t="s">
        <v>30</v>
      </c>
    </row>
    <row r="349" spans="8:17" x14ac:dyDescent="0.25">
      <c r="H349" s="59">
        <v>323942</v>
      </c>
      <c r="I349" s="59" t="s">
        <v>69</v>
      </c>
      <c r="J349" s="59">
        <v>78346801</v>
      </c>
      <c r="K349" s="59" t="s">
        <v>679</v>
      </c>
      <c r="L349" s="61" t="s">
        <v>114</v>
      </c>
      <c r="M349" s="61">
        <f>VLOOKUP(H349,zdroj!C:F,4,0)</f>
        <v>0</v>
      </c>
      <c r="N349" s="61" t="str">
        <f t="shared" si="10"/>
        <v>katB</v>
      </c>
      <c r="P349" s="72" t="str">
        <f t="shared" si="11"/>
        <v/>
      </c>
      <c r="Q349" s="61" t="s">
        <v>30</v>
      </c>
    </row>
    <row r="350" spans="8:17" x14ac:dyDescent="0.25">
      <c r="H350" s="59">
        <v>323942</v>
      </c>
      <c r="I350" s="59" t="s">
        <v>69</v>
      </c>
      <c r="J350" s="59">
        <v>78854105</v>
      </c>
      <c r="K350" s="59" t="s">
        <v>680</v>
      </c>
      <c r="L350" s="61" t="s">
        <v>114</v>
      </c>
      <c r="M350" s="61">
        <f>VLOOKUP(H350,zdroj!C:F,4,0)</f>
        <v>0</v>
      </c>
      <c r="N350" s="61" t="str">
        <f t="shared" si="10"/>
        <v>katB</v>
      </c>
      <c r="P350" s="72" t="str">
        <f t="shared" si="11"/>
        <v/>
      </c>
      <c r="Q350" s="61" t="s">
        <v>30</v>
      </c>
    </row>
    <row r="351" spans="8:17" x14ac:dyDescent="0.25">
      <c r="H351" s="59">
        <v>323942</v>
      </c>
      <c r="I351" s="59" t="s">
        <v>69</v>
      </c>
      <c r="J351" s="59">
        <v>78892392</v>
      </c>
      <c r="K351" s="59" t="s">
        <v>681</v>
      </c>
      <c r="L351" s="61" t="s">
        <v>114</v>
      </c>
      <c r="M351" s="61">
        <f>VLOOKUP(H351,zdroj!C:F,4,0)</f>
        <v>0</v>
      </c>
      <c r="N351" s="61" t="str">
        <f t="shared" si="10"/>
        <v>katB</v>
      </c>
      <c r="P351" s="72" t="str">
        <f t="shared" si="11"/>
        <v/>
      </c>
      <c r="Q351" s="61" t="s">
        <v>30</v>
      </c>
    </row>
    <row r="352" spans="8:17" x14ac:dyDescent="0.25">
      <c r="H352" s="59">
        <v>323942</v>
      </c>
      <c r="I352" s="59" t="s">
        <v>69</v>
      </c>
      <c r="J352" s="59">
        <v>79090974</v>
      </c>
      <c r="K352" s="59" t="s">
        <v>682</v>
      </c>
      <c r="L352" s="61" t="s">
        <v>114</v>
      </c>
      <c r="M352" s="61">
        <f>VLOOKUP(H352,zdroj!C:F,4,0)</f>
        <v>0</v>
      </c>
      <c r="N352" s="61" t="str">
        <f t="shared" si="10"/>
        <v>katB</v>
      </c>
      <c r="P352" s="72" t="str">
        <f t="shared" si="11"/>
        <v/>
      </c>
      <c r="Q352" s="61" t="s">
        <v>30</v>
      </c>
    </row>
    <row r="353" spans="8:17" x14ac:dyDescent="0.25">
      <c r="H353" s="59">
        <v>323942</v>
      </c>
      <c r="I353" s="59" t="s">
        <v>69</v>
      </c>
      <c r="J353" s="59">
        <v>79220584</v>
      </c>
      <c r="K353" s="59" t="s">
        <v>683</v>
      </c>
      <c r="L353" s="61" t="s">
        <v>114</v>
      </c>
      <c r="M353" s="61">
        <f>VLOOKUP(H353,zdroj!C:F,4,0)</f>
        <v>0</v>
      </c>
      <c r="N353" s="61" t="str">
        <f t="shared" si="10"/>
        <v>katB</v>
      </c>
      <c r="P353" s="72" t="str">
        <f t="shared" si="11"/>
        <v/>
      </c>
      <c r="Q353" s="61" t="s">
        <v>30</v>
      </c>
    </row>
    <row r="354" spans="8:17" x14ac:dyDescent="0.25">
      <c r="H354" s="59">
        <v>323942</v>
      </c>
      <c r="I354" s="59" t="s">
        <v>69</v>
      </c>
      <c r="J354" s="59">
        <v>79655076</v>
      </c>
      <c r="K354" s="59" t="s">
        <v>684</v>
      </c>
      <c r="L354" s="61" t="s">
        <v>114</v>
      </c>
      <c r="M354" s="61">
        <f>VLOOKUP(H354,zdroj!C:F,4,0)</f>
        <v>0</v>
      </c>
      <c r="N354" s="61" t="str">
        <f t="shared" si="10"/>
        <v>katB</v>
      </c>
      <c r="P354" s="72" t="str">
        <f t="shared" si="11"/>
        <v/>
      </c>
      <c r="Q354" s="61" t="s">
        <v>30</v>
      </c>
    </row>
    <row r="355" spans="8:17" x14ac:dyDescent="0.25">
      <c r="H355" s="59">
        <v>323942</v>
      </c>
      <c r="I355" s="59" t="s">
        <v>69</v>
      </c>
      <c r="J355" s="59">
        <v>79953522</v>
      </c>
      <c r="K355" s="59" t="s">
        <v>685</v>
      </c>
      <c r="L355" s="61" t="s">
        <v>114</v>
      </c>
      <c r="M355" s="61">
        <f>VLOOKUP(H355,zdroj!C:F,4,0)</f>
        <v>0</v>
      </c>
      <c r="N355" s="61" t="str">
        <f t="shared" si="10"/>
        <v>katB</v>
      </c>
      <c r="P355" s="72" t="str">
        <f t="shared" si="11"/>
        <v/>
      </c>
      <c r="Q355" s="61" t="s">
        <v>30</v>
      </c>
    </row>
    <row r="356" spans="8:17" x14ac:dyDescent="0.25">
      <c r="H356" s="59">
        <v>323942</v>
      </c>
      <c r="I356" s="59" t="s">
        <v>69</v>
      </c>
      <c r="J356" s="59">
        <v>80908098</v>
      </c>
      <c r="K356" s="59" t="s">
        <v>686</v>
      </c>
      <c r="L356" s="61" t="s">
        <v>114</v>
      </c>
      <c r="M356" s="61">
        <f>VLOOKUP(H356,zdroj!C:F,4,0)</f>
        <v>0</v>
      </c>
      <c r="N356" s="61" t="str">
        <f t="shared" si="10"/>
        <v>katB</v>
      </c>
      <c r="P356" s="72" t="str">
        <f t="shared" si="11"/>
        <v/>
      </c>
      <c r="Q356" s="61" t="s">
        <v>30</v>
      </c>
    </row>
    <row r="357" spans="8:17" x14ac:dyDescent="0.25">
      <c r="H357" s="59">
        <v>323942</v>
      </c>
      <c r="I357" s="59" t="s">
        <v>69</v>
      </c>
      <c r="J357" s="59">
        <v>81244193</v>
      </c>
      <c r="K357" s="59" t="s">
        <v>687</v>
      </c>
      <c r="L357" s="61" t="s">
        <v>114</v>
      </c>
      <c r="M357" s="61">
        <f>VLOOKUP(H357,zdroj!C:F,4,0)</f>
        <v>0</v>
      </c>
      <c r="N357" s="61" t="str">
        <f t="shared" si="10"/>
        <v>katB</v>
      </c>
      <c r="P357" s="72" t="str">
        <f t="shared" si="11"/>
        <v/>
      </c>
      <c r="Q357" s="61" t="s">
        <v>30</v>
      </c>
    </row>
    <row r="358" spans="8:17" x14ac:dyDescent="0.25">
      <c r="H358" s="59">
        <v>54241</v>
      </c>
      <c r="I358" s="59" t="s">
        <v>72</v>
      </c>
      <c r="J358" s="59">
        <v>20816766</v>
      </c>
      <c r="K358" s="59" t="s">
        <v>688</v>
      </c>
      <c r="L358" s="61" t="s">
        <v>81</v>
      </c>
      <c r="M358" s="61">
        <f>VLOOKUP(H358,zdroj!C:F,4,0)</f>
        <v>0</v>
      </c>
      <c r="N358" s="61" t="str">
        <f t="shared" si="10"/>
        <v>-</v>
      </c>
      <c r="P358" s="72" t="str">
        <f t="shared" si="11"/>
        <v/>
      </c>
      <c r="Q358" s="61" t="s">
        <v>86</v>
      </c>
    </row>
    <row r="359" spans="8:17" x14ac:dyDescent="0.25">
      <c r="H359" s="59">
        <v>54241</v>
      </c>
      <c r="I359" s="59" t="s">
        <v>72</v>
      </c>
      <c r="J359" s="59">
        <v>20816774</v>
      </c>
      <c r="K359" s="59" t="s">
        <v>689</v>
      </c>
      <c r="L359" s="61" t="s">
        <v>81</v>
      </c>
      <c r="M359" s="61">
        <f>VLOOKUP(H359,zdroj!C:F,4,0)</f>
        <v>0</v>
      </c>
      <c r="N359" s="61" t="str">
        <f t="shared" si="10"/>
        <v>-</v>
      </c>
      <c r="P359" s="72" t="str">
        <f t="shared" si="11"/>
        <v/>
      </c>
      <c r="Q359" s="61" t="s">
        <v>86</v>
      </c>
    </row>
    <row r="360" spans="8:17" x14ac:dyDescent="0.25">
      <c r="H360" s="59">
        <v>54241</v>
      </c>
      <c r="I360" s="59" t="s">
        <v>72</v>
      </c>
      <c r="J360" s="59">
        <v>20816782</v>
      </c>
      <c r="K360" s="59" t="s">
        <v>690</v>
      </c>
      <c r="L360" s="61" t="s">
        <v>81</v>
      </c>
      <c r="M360" s="61">
        <f>VLOOKUP(H360,zdroj!C:F,4,0)</f>
        <v>0</v>
      </c>
      <c r="N360" s="61" t="str">
        <f t="shared" si="10"/>
        <v>-</v>
      </c>
      <c r="P360" s="72" t="str">
        <f t="shared" si="11"/>
        <v/>
      </c>
      <c r="Q360" s="61" t="s">
        <v>86</v>
      </c>
    </row>
    <row r="361" spans="8:17" x14ac:dyDescent="0.25">
      <c r="H361" s="59">
        <v>54241</v>
      </c>
      <c r="I361" s="59" t="s">
        <v>72</v>
      </c>
      <c r="J361" s="59">
        <v>20816791</v>
      </c>
      <c r="K361" s="59" t="s">
        <v>691</v>
      </c>
      <c r="L361" s="61" t="s">
        <v>81</v>
      </c>
      <c r="M361" s="61">
        <f>VLOOKUP(H361,zdroj!C:F,4,0)</f>
        <v>0</v>
      </c>
      <c r="N361" s="61" t="str">
        <f t="shared" si="10"/>
        <v>-</v>
      </c>
      <c r="P361" s="72" t="str">
        <f t="shared" si="11"/>
        <v/>
      </c>
      <c r="Q361" s="61" t="s">
        <v>86</v>
      </c>
    </row>
    <row r="362" spans="8:17" x14ac:dyDescent="0.25">
      <c r="H362" s="59">
        <v>54241</v>
      </c>
      <c r="I362" s="59" t="s">
        <v>72</v>
      </c>
      <c r="J362" s="59">
        <v>20816804</v>
      </c>
      <c r="K362" s="59" t="s">
        <v>692</v>
      </c>
      <c r="L362" s="61" t="s">
        <v>81</v>
      </c>
      <c r="M362" s="61">
        <f>VLOOKUP(H362,zdroj!C:F,4,0)</f>
        <v>0</v>
      </c>
      <c r="N362" s="61" t="str">
        <f t="shared" si="10"/>
        <v>-</v>
      </c>
      <c r="P362" s="72" t="str">
        <f t="shared" si="11"/>
        <v/>
      </c>
      <c r="Q362" s="61" t="s">
        <v>86</v>
      </c>
    </row>
    <row r="363" spans="8:17" x14ac:dyDescent="0.25">
      <c r="H363" s="59">
        <v>54241</v>
      </c>
      <c r="I363" s="59" t="s">
        <v>72</v>
      </c>
      <c r="J363" s="59">
        <v>20816812</v>
      </c>
      <c r="K363" s="59" t="s">
        <v>693</v>
      </c>
      <c r="L363" s="61" t="s">
        <v>81</v>
      </c>
      <c r="M363" s="61">
        <f>VLOOKUP(H363,zdroj!C:F,4,0)</f>
        <v>0</v>
      </c>
      <c r="N363" s="61" t="str">
        <f t="shared" si="10"/>
        <v>-</v>
      </c>
      <c r="P363" s="72" t="str">
        <f t="shared" si="11"/>
        <v/>
      </c>
      <c r="Q363" s="61" t="s">
        <v>86</v>
      </c>
    </row>
    <row r="364" spans="8:17" x14ac:dyDescent="0.25">
      <c r="H364" s="59">
        <v>54241</v>
      </c>
      <c r="I364" s="59" t="s">
        <v>72</v>
      </c>
      <c r="J364" s="59">
        <v>20816821</v>
      </c>
      <c r="K364" s="59" t="s">
        <v>694</v>
      </c>
      <c r="L364" s="61" t="s">
        <v>81</v>
      </c>
      <c r="M364" s="61">
        <f>VLOOKUP(H364,zdroj!C:F,4,0)</f>
        <v>0</v>
      </c>
      <c r="N364" s="61" t="str">
        <f t="shared" si="10"/>
        <v>-</v>
      </c>
      <c r="P364" s="72" t="str">
        <f t="shared" si="11"/>
        <v/>
      </c>
      <c r="Q364" s="61" t="s">
        <v>86</v>
      </c>
    </row>
    <row r="365" spans="8:17" x14ac:dyDescent="0.25">
      <c r="H365" s="59">
        <v>54241</v>
      </c>
      <c r="I365" s="59" t="s">
        <v>72</v>
      </c>
      <c r="J365" s="59">
        <v>20816839</v>
      </c>
      <c r="K365" s="59" t="s">
        <v>695</v>
      </c>
      <c r="L365" s="61" t="s">
        <v>81</v>
      </c>
      <c r="M365" s="61">
        <f>VLOOKUP(H365,zdroj!C:F,4,0)</f>
        <v>0</v>
      </c>
      <c r="N365" s="61" t="str">
        <f t="shared" si="10"/>
        <v>-</v>
      </c>
      <c r="P365" s="72" t="str">
        <f t="shared" si="11"/>
        <v/>
      </c>
      <c r="Q365" s="61" t="s">
        <v>86</v>
      </c>
    </row>
    <row r="366" spans="8:17" x14ac:dyDescent="0.25">
      <c r="H366" s="59">
        <v>54241</v>
      </c>
      <c r="I366" s="59" t="s">
        <v>72</v>
      </c>
      <c r="J366" s="59">
        <v>20816847</v>
      </c>
      <c r="K366" s="59" t="s">
        <v>696</v>
      </c>
      <c r="L366" s="61" t="s">
        <v>81</v>
      </c>
      <c r="M366" s="61">
        <f>VLOOKUP(H366,zdroj!C:F,4,0)</f>
        <v>0</v>
      </c>
      <c r="N366" s="61" t="str">
        <f t="shared" si="10"/>
        <v>-</v>
      </c>
      <c r="P366" s="72" t="str">
        <f t="shared" si="11"/>
        <v/>
      </c>
      <c r="Q366" s="61" t="s">
        <v>86</v>
      </c>
    </row>
    <row r="367" spans="8:17" x14ac:dyDescent="0.25">
      <c r="H367" s="59">
        <v>54241</v>
      </c>
      <c r="I367" s="59" t="s">
        <v>72</v>
      </c>
      <c r="J367" s="59">
        <v>20816855</v>
      </c>
      <c r="K367" s="59" t="s">
        <v>697</v>
      </c>
      <c r="L367" s="61" t="s">
        <v>81</v>
      </c>
      <c r="M367" s="61">
        <f>VLOOKUP(H367,zdroj!C:F,4,0)</f>
        <v>0</v>
      </c>
      <c r="N367" s="61" t="str">
        <f t="shared" si="10"/>
        <v>-</v>
      </c>
      <c r="P367" s="72" t="str">
        <f t="shared" si="11"/>
        <v/>
      </c>
      <c r="Q367" s="61" t="s">
        <v>86</v>
      </c>
    </row>
    <row r="368" spans="8:17" x14ac:dyDescent="0.25">
      <c r="H368" s="59">
        <v>54241</v>
      </c>
      <c r="I368" s="59" t="s">
        <v>72</v>
      </c>
      <c r="J368" s="59">
        <v>20816863</v>
      </c>
      <c r="K368" s="59" t="s">
        <v>698</v>
      </c>
      <c r="L368" s="61" t="s">
        <v>81</v>
      </c>
      <c r="M368" s="61">
        <f>VLOOKUP(H368,zdroj!C:F,4,0)</f>
        <v>0</v>
      </c>
      <c r="N368" s="61" t="str">
        <f t="shared" si="10"/>
        <v>-</v>
      </c>
      <c r="P368" s="72" t="str">
        <f t="shared" si="11"/>
        <v/>
      </c>
      <c r="Q368" s="61" t="s">
        <v>86</v>
      </c>
    </row>
    <row r="369" spans="8:17" x14ac:dyDescent="0.25">
      <c r="H369" s="59">
        <v>54241</v>
      </c>
      <c r="I369" s="59" t="s">
        <v>72</v>
      </c>
      <c r="J369" s="59">
        <v>20816871</v>
      </c>
      <c r="K369" s="59" t="s">
        <v>699</v>
      </c>
      <c r="L369" s="61" t="s">
        <v>81</v>
      </c>
      <c r="M369" s="61">
        <f>VLOOKUP(H369,zdroj!C:F,4,0)</f>
        <v>0</v>
      </c>
      <c r="N369" s="61" t="str">
        <f t="shared" si="10"/>
        <v>-</v>
      </c>
      <c r="P369" s="72" t="str">
        <f t="shared" si="11"/>
        <v/>
      </c>
      <c r="Q369" s="61" t="s">
        <v>86</v>
      </c>
    </row>
    <row r="370" spans="8:17" x14ac:dyDescent="0.25">
      <c r="H370" s="59">
        <v>54241</v>
      </c>
      <c r="I370" s="59" t="s">
        <v>72</v>
      </c>
      <c r="J370" s="59">
        <v>20816880</v>
      </c>
      <c r="K370" s="59" t="s">
        <v>700</v>
      </c>
      <c r="L370" s="61" t="s">
        <v>81</v>
      </c>
      <c r="M370" s="61">
        <f>VLOOKUP(H370,zdroj!C:F,4,0)</f>
        <v>0</v>
      </c>
      <c r="N370" s="61" t="str">
        <f t="shared" si="10"/>
        <v>-</v>
      </c>
      <c r="P370" s="72" t="str">
        <f t="shared" si="11"/>
        <v/>
      </c>
      <c r="Q370" s="61" t="s">
        <v>86</v>
      </c>
    </row>
    <row r="371" spans="8:17" x14ac:dyDescent="0.25">
      <c r="H371" s="59">
        <v>54241</v>
      </c>
      <c r="I371" s="59" t="s">
        <v>72</v>
      </c>
      <c r="J371" s="59">
        <v>20816898</v>
      </c>
      <c r="K371" s="59" t="s">
        <v>701</v>
      </c>
      <c r="L371" s="61" t="s">
        <v>81</v>
      </c>
      <c r="M371" s="61">
        <f>VLOOKUP(H371,zdroj!C:F,4,0)</f>
        <v>0</v>
      </c>
      <c r="N371" s="61" t="str">
        <f t="shared" si="10"/>
        <v>-</v>
      </c>
      <c r="P371" s="72" t="str">
        <f t="shared" si="11"/>
        <v/>
      </c>
      <c r="Q371" s="61" t="s">
        <v>86</v>
      </c>
    </row>
    <row r="372" spans="8:17" x14ac:dyDescent="0.25">
      <c r="H372" s="59">
        <v>54241</v>
      </c>
      <c r="I372" s="59" t="s">
        <v>72</v>
      </c>
      <c r="J372" s="59">
        <v>20816901</v>
      </c>
      <c r="K372" s="59" t="s">
        <v>702</v>
      </c>
      <c r="L372" s="61" t="s">
        <v>81</v>
      </c>
      <c r="M372" s="61">
        <f>VLOOKUP(H372,zdroj!C:F,4,0)</f>
        <v>0</v>
      </c>
      <c r="N372" s="61" t="str">
        <f t="shared" si="10"/>
        <v>-</v>
      </c>
      <c r="P372" s="72" t="str">
        <f t="shared" si="11"/>
        <v/>
      </c>
      <c r="Q372" s="61" t="s">
        <v>86</v>
      </c>
    </row>
    <row r="373" spans="8:17" x14ac:dyDescent="0.25">
      <c r="H373" s="59">
        <v>54241</v>
      </c>
      <c r="I373" s="59" t="s">
        <v>72</v>
      </c>
      <c r="J373" s="59">
        <v>20816928</v>
      </c>
      <c r="K373" s="59" t="s">
        <v>703</v>
      </c>
      <c r="L373" s="61" t="s">
        <v>81</v>
      </c>
      <c r="M373" s="61">
        <f>VLOOKUP(H373,zdroj!C:F,4,0)</f>
        <v>0</v>
      </c>
      <c r="N373" s="61" t="str">
        <f t="shared" si="10"/>
        <v>-</v>
      </c>
      <c r="P373" s="72" t="str">
        <f t="shared" si="11"/>
        <v/>
      </c>
      <c r="Q373" s="61" t="s">
        <v>86</v>
      </c>
    </row>
    <row r="374" spans="8:17" x14ac:dyDescent="0.25">
      <c r="H374" s="59">
        <v>54241</v>
      </c>
      <c r="I374" s="59" t="s">
        <v>72</v>
      </c>
      <c r="J374" s="59">
        <v>20816936</v>
      </c>
      <c r="K374" s="59" t="s">
        <v>704</v>
      </c>
      <c r="L374" s="61" t="s">
        <v>81</v>
      </c>
      <c r="M374" s="61">
        <f>VLOOKUP(H374,zdroj!C:F,4,0)</f>
        <v>0</v>
      </c>
      <c r="N374" s="61" t="str">
        <f t="shared" si="10"/>
        <v>-</v>
      </c>
      <c r="P374" s="72" t="str">
        <f t="shared" si="11"/>
        <v/>
      </c>
      <c r="Q374" s="61" t="s">
        <v>88</v>
      </c>
    </row>
    <row r="375" spans="8:17" x14ac:dyDescent="0.25">
      <c r="H375" s="59">
        <v>54241</v>
      </c>
      <c r="I375" s="59" t="s">
        <v>72</v>
      </c>
      <c r="J375" s="59">
        <v>20816944</v>
      </c>
      <c r="K375" s="59" t="s">
        <v>705</v>
      </c>
      <c r="L375" s="61" t="s">
        <v>81</v>
      </c>
      <c r="M375" s="61">
        <f>VLOOKUP(H375,zdroj!C:F,4,0)</f>
        <v>0</v>
      </c>
      <c r="N375" s="61" t="str">
        <f t="shared" si="10"/>
        <v>-</v>
      </c>
      <c r="P375" s="72" t="str">
        <f t="shared" si="11"/>
        <v/>
      </c>
      <c r="Q375" s="61" t="s">
        <v>86</v>
      </c>
    </row>
    <row r="376" spans="8:17" x14ac:dyDescent="0.25">
      <c r="H376" s="59">
        <v>54241</v>
      </c>
      <c r="I376" s="59" t="s">
        <v>72</v>
      </c>
      <c r="J376" s="59">
        <v>20816952</v>
      </c>
      <c r="K376" s="59" t="s">
        <v>706</v>
      </c>
      <c r="L376" s="61" t="s">
        <v>81</v>
      </c>
      <c r="M376" s="61">
        <f>VLOOKUP(H376,zdroj!C:F,4,0)</f>
        <v>0</v>
      </c>
      <c r="N376" s="61" t="str">
        <f t="shared" si="10"/>
        <v>-</v>
      </c>
      <c r="P376" s="72" t="str">
        <f t="shared" si="11"/>
        <v/>
      </c>
      <c r="Q376" s="61" t="s">
        <v>86</v>
      </c>
    </row>
    <row r="377" spans="8:17" x14ac:dyDescent="0.25">
      <c r="H377" s="59">
        <v>54241</v>
      </c>
      <c r="I377" s="59" t="s">
        <v>72</v>
      </c>
      <c r="J377" s="59">
        <v>20816961</v>
      </c>
      <c r="K377" s="59" t="s">
        <v>707</v>
      </c>
      <c r="L377" s="61" t="s">
        <v>81</v>
      </c>
      <c r="M377" s="61">
        <f>VLOOKUP(H377,zdroj!C:F,4,0)</f>
        <v>0</v>
      </c>
      <c r="N377" s="61" t="str">
        <f t="shared" si="10"/>
        <v>-</v>
      </c>
      <c r="P377" s="72" t="str">
        <f t="shared" si="11"/>
        <v/>
      </c>
      <c r="Q377" s="61" t="s">
        <v>88</v>
      </c>
    </row>
    <row r="378" spans="8:17" x14ac:dyDescent="0.25">
      <c r="H378" s="59">
        <v>54241</v>
      </c>
      <c r="I378" s="59" t="s">
        <v>72</v>
      </c>
      <c r="J378" s="59">
        <v>20816979</v>
      </c>
      <c r="K378" s="59" t="s">
        <v>708</v>
      </c>
      <c r="L378" s="61" t="s">
        <v>81</v>
      </c>
      <c r="M378" s="61">
        <f>VLOOKUP(H378,zdroj!C:F,4,0)</f>
        <v>0</v>
      </c>
      <c r="N378" s="61" t="str">
        <f t="shared" si="10"/>
        <v>-</v>
      </c>
      <c r="P378" s="72" t="str">
        <f t="shared" si="11"/>
        <v/>
      </c>
      <c r="Q378" s="61" t="s">
        <v>88</v>
      </c>
    </row>
    <row r="379" spans="8:17" x14ac:dyDescent="0.25">
      <c r="H379" s="59">
        <v>54241</v>
      </c>
      <c r="I379" s="59" t="s">
        <v>72</v>
      </c>
      <c r="J379" s="59">
        <v>20816987</v>
      </c>
      <c r="K379" s="59" t="s">
        <v>709</v>
      </c>
      <c r="L379" s="61" t="s">
        <v>81</v>
      </c>
      <c r="M379" s="61">
        <f>VLOOKUP(H379,zdroj!C:F,4,0)</f>
        <v>0</v>
      </c>
      <c r="N379" s="61" t="str">
        <f t="shared" si="10"/>
        <v>-</v>
      </c>
      <c r="P379" s="72" t="str">
        <f t="shared" si="11"/>
        <v/>
      </c>
      <c r="Q379" s="61" t="s">
        <v>86</v>
      </c>
    </row>
    <row r="380" spans="8:17" x14ac:dyDescent="0.25">
      <c r="H380" s="59">
        <v>54241</v>
      </c>
      <c r="I380" s="59" t="s">
        <v>72</v>
      </c>
      <c r="J380" s="59">
        <v>20816995</v>
      </c>
      <c r="K380" s="59" t="s">
        <v>710</v>
      </c>
      <c r="L380" s="61" t="s">
        <v>81</v>
      </c>
      <c r="M380" s="61">
        <f>VLOOKUP(H380,zdroj!C:F,4,0)</f>
        <v>0</v>
      </c>
      <c r="N380" s="61" t="str">
        <f t="shared" si="10"/>
        <v>-</v>
      </c>
      <c r="P380" s="72" t="str">
        <f t="shared" si="11"/>
        <v/>
      </c>
      <c r="Q380" s="61" t="s">
        <v>86</v>
      </c>
    </row>
    <row r="381" spans="8:17" x14ac:dyDescent="0.25">
      <c r="H381" s="59">
        <v>54241</v>
      </c>
      <c r="I381" s="59" t="s">
        <v>72</v>
      </c>
      <c r="J381" s="59">
        <v>20817002</v>
      </c>
      <c r="K381" s="59" t="s">
        <v>711</v>
      </c>
      <c r="L381" s="61" t="s">
        <v>81</v>
      </c>
      <c r="M381" s="61">
        <f>VLOOKUP(H381,zdroj!C:F,4,0)</f>
        <v>0</v>
      </c>
      <c r="N381" s="61" t="str">
        <f t="shared" si="10"/>
        <v>-</v>
      </c>
      <c r="P381" s="72" t="str">
        <f t="shared" si="11"/>
        <v/>
      </c>
      <c r="Q381" s="61" t="s">
        <v>86</v>
      </c>
    </row>
    <row r="382" spans="8:17" x14ac:dyDescent="0.25">
      <c r="H382" s="59">
        <v>54241</v>
      </c>
      <c r="I382" s="59" t="s">
        <v>72</v>
      </c>
      <c r="J382" s="59">
        <v>20817011</v>
      </c>
      <c r="K382" s="59" t="s">
        <v>712</v>
      </c>
      <c r="L382" s="61" t="s">
        <v>81</v>
      </c>
      <c r="M382" s="61">
        <f>VLOOKUP(H382,zdroj!C:F,4,0)</f>
        <v>0</v>
      </c>
      <c r="N382" s="61" t="str">
        <f t="shared" si="10"/>
        <v>-</v>
      </c>
      <c r="P382" s="72" t="str">
        <f t="shared" si="11"/>
        <v/>
      </c>
      <c r="Q382" s="61" t="s">
        <v>86</v>
      </c>
    </row>
    <row r="383" spans="8:17" x14ac:dyDescent="0.25">
      <c r="H383" s="59">
        <v>54241</v>
      </c>
      <c r="I383" s="59" t="s">
        <v>72</v>
      </c>
      <c r="J383" s="59">
        <v>20817029</v>
      </c>
      <c r="K383" s="59" t="s">
        <v>713</v>
      </c>
      <c r="L383" s="61" t="s">
        <v>81</v>
      </c>
      <c r="M383" s="61">
        <f>VLOOKUP(H383,zdroj!C:F,4,0)</f>
        <v>0</v>
      </c>
      <c r="N383" s="61" t="str">
        <f t="shared" si="10"/>
        <v>-</v>
      </c>
      <c r="P383" s="72" t="str">
        <f t="shared" si="11"/>
        <v/>
      </c>
      <c r="Q383" s="61" t="s">
        <v>86</v>
      </c>
    </row>
    <row r="384" spans="8:17" x14ac:dyDescent="0.25">
      <c r="H384" s="59">
        <v>54241</v>
      </c>
      <c r="I384" s="59" t="s">
        <v>72</v>
      </c>
      <c r="J384" s="59">
        <v>20817037</v>
      </c>
      <c r="K384" s="59" t="s">
        <v>714</v>
      </c>
      <c r="L384" s="61" t="s">
        <v>81</v>
      </c>
      <c r="M384" s="61">
        <f>VLOOKUP(H384,zdroj!C:F,4,0)</f>
        <v>0</v>
      </c>
      <c r="N384" s="61" t="str">
        <f t="shared" si="10"/>
        <v>-</v>
      </c>
      <c r="P384" s="72" t="str">
        <f t="shared" si="11"/>
        <v/>
      </c>
      <c r="Q384" s="61" t="s">
        <v>86</v>
      </c>
    </row>
    <row r="385" spans="8:17" x14ac:dyDescent="0.25">
      <c r="H385" s="59">
        <v>54241</v>
      </c>
      <c r="I385" s="59" t="s">
        <v>72</v>
      </c>
      <c r="J385" s="59">
        <v>20817045</v>
      </c>
      <c r="K385" s="59" t="s">
        <v>715</v>
      </c>
      <c r="L385" s="61" t="s">
        <v>81</v>
      </c>
      <c r="M385" s="61">
        <f>VLOOKUP(H385,zdroj!C:F,4,0)</f>
        <v>0</v>
      </c>
      <c r="N385" s="61" t="str">
        <f t="shared" si="10"/>
        <v>-</v>
      </c>
      <c r="P385" s="72" t="str">
        <f t="shared" si="11"/>
        <v/>
      </c>
      <c r="Q385" s="61" t="s">
        <v>86</v>
      </c>
    </row>
    <row r="386" spans="8:17" x14ac:dyDescent="0.25">
      <c r="H386" s="59">
        <v>54241</v>
      </c>
      <c r="I386" s="59" t="s">
        <v>72</v>
      </c>
      <c r="J386" s="59">
        <v>20817053</v>
      </c>
      <c r="K386" s="59" t="s">
        <v>716</v>
      </c>
      <c r="L386" s="61" t="s">
        <v>81</v>
      </c>
      <c r="M386" s="61">
        <f>VLOOKUP(H386,zdroj!C:F,4,0)</f>
        <v>0</v>
      </c>
      <c r="N386" s="61" t="str">
        <f t="shared" si="10"/>
        <v>-</v>
      </c>
      <c r="P386" s="72" t="str">
        <f t="shared" si="11"/>
        <v/>
      </c>
      <c r="Q386" s="61" t="s">
        <v>86</v>
      </c>
    </row>
    <row r="387" spans="8:17" x14ac:dyDescent="0.25">
      <c r="H387" s="59">
        <v>54241</v>
      </c>
      <c r="I387" s="59" t="s">
        <v>72</v>
      </c>
      <c r="J387" s="59">
        <v>20817061</v>
      </c>
      <c r="K387" s="59" t="s">
        <v>717</v>
      </c>
      <c r="L387" s="61" t="s">
        <v>81</v>
      </c>
      <c r="M387" s="61">
        <f>VLOOKUP(H387,zdroj!C:F,4,0)</f>
        <v>0</v>
      </c>
      <c r="N387" s="61" t="str">
        <f t="shared" si="10"/>
        <v>-</v>
      </c>
      <c r="P387" s="72" t="str">
        <f t="shared" si="11"/>
        <v/>
      </c>
      <c r="Q387" s="61" t="s">
        <v>86</v>
      </c>
    </row>
    <row r="388" spans="8:17" x14ac:dyDescent="0.25">
      <c r="H388" s="59">
        <v>54241</v>
      </c>
      <c r="I388" s="59" t="s">
        <v>72</v>
      </c>
      <c r="J388" s="59">
        <v>20817070</v>
      </c>
      <c r="K388" s="59" t="s">
        <v>718</v>
      </c>
      <c r="L388" s="61" t="s">
        <v>81</v>
      </c>
      <c r="M388" s="61">
        <f>VLOOKUP(H388,zdroj!C:F,4,0)</f>
        <v>0</v>
      </c>
      <c r="N388" s="61" t="str">
        <f t="shared" si="10"/>
        <v>-</v>
      </c>
      <c r="P388" s="72" t="str">
        <f t="shared" si="11"/>
        <v/>
      </c>
      <c r="Q388" s="61" t="s">
        <v>86</v>
      </c>
    </row>
    <row r="389" spans="8:17" x14ac:dyDescent="0.25">
      <c r="H389" s="59">
        <v>54241</v>
      </c>
      <c r="I389" s="59" t="s">
        <v>72</v>
      </c>
      <c r="J389" s="59">
        <v>20817088</v>
      </c>
      <c r="K389" s="59" t="s">
        <v>719</v>
      </c>
      <c r="L389" s="61" t="s">
        <v>81</v>
      </c>
      <c r="M389" s="61">
        <f>VLOOKUP(H389,zdroj!C:F,4,0)</f>
        <v>0</v>
      </c>
      <c r="N389" s="61" t="str">
        <f t="shared" si="10"/>
        <v>-</v>
      </c>
      <c r="P389" s="72" t="str">
        <f t="shared" si="11"/>
        <v/>
      </c>
      <c r="Q389" s="61" t="s">
        <v>86</v>
      </c>
    </row>
    <row r="390" spans="8:17" x14ac:dyDescent="0.25">
      <c r="H390" s="59">
        <v>54241</v>
      </c>
      <c r="I390" s="59" t="s">
        <v>72</v>
      </c>
      <c r="J390" s="59">
        <v>20817096</v>
      </c>
      <c r="K390" s="59" t="s">
        <v>720</v>
      </c>
      <c r="L390" s="61" t="s">
        <v>81</v>
      </c>
      <c r="M390" s="61">
        <f>VLOOKUP(H390,zdroj!C:F,4,0)</f>
        <v>0</v>
      </c>
      <c r="N390" s="61" t="str">
        <f t="shared" si="10"/>
        <v>-</v>
      </c>
      <c r="P390" s="72" t="str">
        <f t="shared" si="11"/>
        <v/>
      </c>
      <c r="Q390" s="61" t="s">
        <v>86</v>
      </c>
    </row>
    <row r="391" spans="8:17" x14ac:dyDescent="0.25">
      <c r="H391" s="59">
        <v>54241</v>
      </c>
      <c r="I391" s="59" t="s">
        <v>72</v>
      </c>
      <c r="J391" s="59">
        <v>20817100</v>
      </c>
      <c r="K391" s="59" t="s">
        <v>721</v>
      </c>
      <c r="L391" s="61" t="s">
        <v>81</v>
      </c>
      <c r="M391" s="61">
        <f>VLOOKUP(H391,zdroj!C:F,4,0)</f>
        <v>0</v>
      </c>
      <c r="N391" s="61" t="str">
        <f t="shared" ref="N391:N454" si="12">IF(M391="A",IF(L391="katA","katB",L391),L391)</f>
        <v>-</v>
      </c>
      <c r="P391" s="72" t="str">
        <f t="shared" ref="P391:P454" si="13">IF(O391="A",1,"")</f>
        <v/>
      </c>
      <c r="Q391" s="61" t="s">
        <v>86</v>
      </c>
    </row>
    <row r="392" spans="8:17" x14ac:dyDescent="0.25">
      <c r="H392" s="59">
        <v>54241</v>
      </c>
      <c r="I392" s="59" t="s">
        <v>72</v>
      </c>
      <c r="J392" s="59">
        <v>20817118</v>
      </c>
      <c r="K392" s="59" t="s">
        <v>722</v>
      </c>
      <c r="L392" s="61" t="s">
        <v>115</v>
      </c>
      <c r="M392" s="61">
        <f>VLOOKUP(H392,zdroj!C:F,4,0)</f>
        <v>0</v>
      </c>
      <c r="N392" s="61" t="str">
        <f t="shared" si="12"/>
        <v>katC</v>
      </c>
      <c r="P392" s="72" t="str">
        <f t="shared" si="13"/>
        <v/>
      </c>
      <c r="Q392" s="61" t="s">
        <v>31</v>
      </c>
    </row>
    <row r="393" spans="8:17" x14ac:dyDescent="0.25">
      <c r="H393" s="59">
        <v>54241</v>
      </c>
      <c r="I393" s="59" t="s">
        <v>72</v>
      </c>
      <c r="J393" s="59">
        <v>20817142</v>
      </c>
      <c r="K393" s="59" t="s">
        <v>723</v>
      </c>
      <c r="L393" s="61" t="s">
        <v>81</v>
      </c>
      <c r="M393" s="61">
        <f>VLOOKUP(H393,zdroj!C:F,4,0)</f>
        <v>0</v>
      </c>
      <c r="N393" s="61" t="str">
        <f t="shared" si="12"/>
        <v>-</v>
      </c>
      <c r="P393" s="72" t="str">
        <f t="shared" si="13"/>
        <v/>
      </c>
      <c r="Q393" s="61" t="s">
        <v>88</v>
      </c>
    </row>
    <row r="394" spans="8:17" x14ac:dyDescent="0.25">
      <c r="H394" s="59">
        <v>54241</v>
      </c>
      <c r="I394" s="59" t="s">
        <v>72</v>
      </c>
      <c r="J394" s="59">
        <v>20817151</v>
      </c>
      <c r="K394" s="59" t="s">
        <v>724</v>
      </c>
      <c r="L394" s="61" t="s">
        <v>81</v>
      </c>
      <c r="M394" s="61">
        <f>VLOOKUP(H394,zdroj!C:F,4,0)</f>
        <v>0</v>
      </c>
      <c r="N394" s="61" t="str">
        <f t="shared" si="12"/>
        <v>-</v>
      </c>
      <c r="P394" s="72" t="str">
        <f t="shared" si="13"/>
        <v/>
      </c>
      <c r="Q394" s="61" t="s">
        <v>86</v>
      </c>
    </row>
    <row r="395" spans="8:17" x14ac:dyDescent="0.25">
      <c r="H395" s="59">
        <v>54241</v>
      </c>
      <c r="I395" s="59" t="s">
        <v>72</v>
      </c>
      <c r="J395" s="59">
        <v>20817169</v>
      </c>
      <c r="K395" s="59" t="s">
        <v>725</v>
      </c>
      <c r="L395" s="61" t="s">
        <v>81</v>
      </c>
      <c r="M395" s="61">
        <f>VLOOKUP(H395,zdroj!C:F,4,0)</f>
        <v>0</v>
      </c>
      <c r="N395" s="61" t="str">
        <f t="shared" si="12"/>
        <v>-</v>
      </c>
      <c r="P395" s="72" t="str">
        <f t="shared" si="13"/>
        <v/>
      </c>
      <c r="Q395" s="61" t="s">
        <v>86</v>
      </c>
    </row>
    <row r="396" spans="8:17" x14ac:dyDescent="0.25">
      <c r="H396" s="59">
        <v>54241</v>
      </c>
      <c r="I396" s="59" t="s">
        <v>72</v>
      </c>
      <c r="J396" s="59">
        <v>20817177</v>
      </c>
      <c r="K396" s="59" t="s">
        <v>726</v>
      </c>
      <c r="L396" s="61" t="s">
        <v>81</v>
      </c>
      <c r="M396" s="61">
        <f>VLOOKUP(H396,zdroj!C:F,4,0)</f>
        <v>0</v>
      </c>
      <c r="N396" s="61" t="str">
        <f t="shared" si="12"/>
        <v>-</v>
      </c>
      <c r="P396" s="72" t="str">
        <f t="shared" si="13"/>
        <v/>
      </c>
      <c r="Q396" s="61" t="s">
        <v>86</v>
      </c>
    </row>
    <row r="397" spans="8:17" x14ac:dyDescent="0.25">
      <c r="H397" s="59">
        <v>54241</v>
      </c>
      <c r="I397" s="59" t="s">
        <v>72</v>
      </c>
      <c r="J397" s="59">
        <v>20817185</v>
      </c>
      <c r="K397" s="59" t="s">
        <v>727</v>
      </c>
      <c r="L397" s="61" t="s">
        <v>81</v>
      </c>
      <c r="M397" s="61">
        <f>VLOOKUP(H397,zdroj!C:F,4,0)</f>
        <v>0</v>
      </c>
      <c r="N397" s="61" t="str">
        <f t="shared" si="12"/>
        <v>-</v>
      </c>
      <c r="P397" s="72" t="str">
        <f t="shared" si="13"/>
        <v/>
      </c>
      <c r="Q397" s="61" t="s">
        <v>86</v>
      </c>
    </row>
    <row r="398" spans="8:17" x14ac:dyDescent="0.25">
      <c r="H398" s="59">
        <v>54241</v>
      </c>
      <c r="I398" s="59" t="s">
        <v>72</v>
      </c>
      <c r="J398" s="59">
        <v>20817193</v>
      </c>
      <c r="K398" s="59" t="s">
        <v>728</v>
      </c>
      <c r="L398" s="61" t="s">
        <v>81</v>
      </c>
      <c r="M398" s="61">
        <f>VLOOKUP(H398,zdroj!C:F,4,0)</f>
        <v>0</v>
      </c>
      <c r="N398" s="61" t="str">
        <f t="shared" si="12"/>
        <v>-</v>
      </c>
      <c r="P398" s="72" t="str">
        <f t="shared" si="13"/>
        <v/>
      </c>
      <c r="Q398" s="61" t="s">
        <v>86</v>
      </c>
    </row>
    <row r="399" spans="8:17" x14ac:dyDescent="0.25">
      <c r="H399" s="59">
        <v>54241</v>
      </c>
      <c r="I399" s="59" t="s">
        <v>72</v>
      </c>
      <c r="J399" s="59">
        <v>20817207</v>
      </c>
      <c r="K399" s="59" t="s">
        <v>729</v>
      </c>
      <c r="L399" s="61" t="s">
        <v>81</v>
      </c>
      <c r="M399" s="61">
        <f>VLOOKUP(H399,zdroj!C:F,4,0)</f>
        <v>0</v>
      </c>
      <c r="N399" s="61" t="str">
        <f t="shared" si="12"/>
        <v>-</v>
      </c>
      <c r="P399" s="72" t="str">
        <f t="shared" si="13"/>
        <v/>
      </c>
      <c r="Q399" s="61" t="s">
        <v>86</v>
      </c>
    </row>
    <row r="400" spans="8:17" x14ac:dyDescent="0.25">
      <c r="H400" s="59">
        <v>54241</v>
      </c>
      <c r="I400" s="59" t="s">
        <v>72</v>
      </c>
      <c r="J400" s="59">
        <v>20817215</v>
      </c>
      <c r="K400" s="59" t="s">
        <v>730</v>
      </c>
      <c r="L400" s="61" t="s">
        <v>81</v>
      </c>
      <c r="M400" s="61">
        <f>VLOOKUP(H400,zdroj!C:F,4,0)</f>
        <v>0</v>
      </c>
      <c r="N400" s="61" t="str">
        <f t="shared" si="12"/>
        <v>-</v>
      </c>
      <c r="P400" s="72" t="str">
        <f t="shared" si="13"/>
        <v/>
      </c>
      <c r="Q400" s="61" t="s">
        <v>86</v>
      </c>
    </row>
    <row r="401" spans="8:17" x14ac:dyDescent="0.25">
      <c r="H401" s="59">
        <v>54241</v>
      </c>
      <c r="I401" s="59" t="s">
        <v>72</v>
      </c>
      <c r="J401" s="59">
        <v>20817223</v>
      </c>
      <c r="K401" s="59" t="s">
        <v>731</v>
      </c>
      <c r="L401" s="61" t="s">
        <v>81</v>
      </c>
      <c r="M401" s="61">
        <f>VLOOKUP(H401,zdroj!C:F,4,0)</f>
        <v>0</v>
      </c>
      <c r="N401" s="61" t="str">
        <f t="shared" si="12"/>
        <v>-</v>
      </c>
      <c r="P401" s="72" t="str">
        <f t="shared" si="13"/>
        <v/>
      </c>
      <c r="Q401" s="61" t="s">
        <v>86</v>
      </c>
    </row>
    <row r="402" spans="8:17" x14ac:dyDescent="0.25">
      <c r="H402" s="59">
        <v>54241</v>
      </c>
      <c r="I402" s="59" t="s">
        <v>72</v>
      </c>
      <c r="J402" s="59">
        <v>20817231</v>
      </c>
      <c r="K402" s="59" t="s">
        <v>732</v>
      </c>
      <c r="L402" s="61" t="s">
        <v>81</v>
      </c>
      <c r="M402" s="61">
        <f>VLOOKUP(H402,zdroj!C:F,4,0)</f>
        <v>0</v>
      </c>
      <c r="N402" s="61" t="str">
        <f t="shared" si="12"/>
        <v>-</v>
      </c>
      <c r="P402" s="72" t="str">
        <f t="shared" si="13"/>
        <v/>
      </c>
      <c r="Q402" s="61" t="s">
        <v>86</v>
      </c>
    </row>
    <row r="403" spans="8:17" x14ac:dyDescent="0.25">
      <c r="H403" s="59">
        <v>54241</v>
      </c>
      <c r="I403" s="59" t="s">
        <v>72</v>
      </c>
      <c r="J403" s="59">
        <v>20817240</v>
      </c>
      <c r="K403" s="59" t="s">
        <v>733</v>
      </c>
      <c r="L403" s="61" t="s">
        <v>81</v>
      </c>
      <c r="M403" s="61">
        <f>VLOOKUP(H403,zdroj!C:F,4,0)</f>
        <v>0</v>
      </c>
      <c r="N403" s="61" t="str">
        <f t="shared" si="12"/>
        <v>-</v>
      </c>
      <c r="P403" s="72" t="str">
        <f t="shared" si="13"/>
        <v/>
      </c>
      <c r="Q403" s="61" t="s">
        <v>86</v>
      </c>
    </row>
    <row r="404" spans="8:17" x14ac:dyDescent="0.25">
      <c r="H404" s="59">
        <v>54241</v>
      </c>
      <c r="I404" s="59" t="s">
        <v>72</v>
      </c>
      <c r="J404" s="59">
        <v>20817258</v>
      </c>
      <c r="K404" s="59" t="s">
        <v>734</v>
      </c>
      <c r="L404" s="61" t="s">
        <v>81</v>
      </c>
      <c r="M404" s="61">
        <f>VLOOKUP(H404,zdroj!C:F,4,0)</f>
        <v>0</v>
      </c>
      <c r="N404" s="61" t="str">
        <f t="shared" si="12"/>
        <v>-</v>
      </c>
      <c r="P404" s="72" t="str">
        <f t="shared" si="13"/>
        <v/>
      </c>
      <c r="Q404" s="61" t="s">
        <v>88</v>
      </c>
    </row>
    <row r="405" spans="8:17" x14ac:dyDescent="0.25">
      <c r="H405" s="59">
        <v>54241</v>
      </c>
      <c r="I405" s="59" t="s">
        <v>72</v>
      </c>
      <c r="J405" s="59">
        <v>20817266</v>
      </c>
      <c r="K405" s="59" t="s">
        <v>735</v>
      </c>
      <c r="L405" s="61" t="s">
        <v>81</v>
      </c>
      <c r="M405" s="61">
        <f>VLOOKUP(H405,zdroj!C:F,4,0)</f>
        <v>0</v>
      </c>
      <c r="N405" s="61" t="str">
        <f t="shared" si="12"/>
        <v>-</v>
      </c>
      <c r="P405" s="72" t="str">
        <f t="shared" si="13"/>
        <v/>
      </c>
      <c r="Q405" s="61" t="s">
        <v>86</v>
      </c>
    </row>
    <row r="406" spans="8:17" x14ac:dyDescent="0.25">
      <c r="H406" s="59">
        <v>54241</v>
      </c>
      <c r="I406" s="59" t="s">
        <v>72</v>
      </c>
      <c r="J406" s="59">
        <v>20817274</v>
      </c>
      <c r="K406" s="59" t="s">
        <v>736</v>
      </c>
      <c r="L406" s="61" t="s">
        <v>81</v>
      </c>
      <c r="M406" s="61">
        <f>VLOOKUP(H406,zdroj!C:F,4,0)</f>
        <v>0</v>
      </c>
      <c r="N406" s="61" t="str">
        <f t="shared" si="12"/>
        <v>-</v>
      </c>
      <c r="P406" s="72" t="str">
        <f t="shared" si="13"/>
        <v/>
      </c>
      <c r="Q406" s="61" t="s">
        <v>86</v>
      </c>
    </row>
    <row r="407" spans="8:17" x14ac:dyDescent="0.25">
      <c r="H407" s="59">
        <v>54241</v>
      </c>
      <c r="I407" s="59" t="s">
        <v>72</v>
      </c>
      <c r="J407" s="59">
        <v>20817282</v>
      </c>
      <c r="K407" s="59" t="s">
        <v>737</v>
      </c>
      <c r="L407" s="61" t="s">
        <v>81</v>
      </c>
      <c r="M407" s="61">
        <f>VLOOKUP(H407,zdroj!C:F,4,0)</f>
        <v>0</v>
      </c>
      <c r="N407" s="61" t="str">
        <f t="shared" si="12"/>
        <v>-</v>
      </c>
      <c r="P407" s="72" t="str">
        <f t="shared" si="13"/>
        <v/>
      </c>
      <c r="Q407" s="61" t="s">
        <v>86</v>
      </c>
    </row>
    <row r="408" spans="8:17" x14ac:dyDescent="0.25">
      <c r="H408" s="59">
        <v>54241</v>
      </c>
      <c r="I408" s="59" t="s">
        <v>72</v>
      </c>
      <c r="J408" s="59">
        <v>20817291</v>
      </c>
      <c r="K408" s="59" t="s">
        <v>738</v>
      </c>
      <c r="L408" s="61" t="s">
        <v>81</v>
      </c>
      <c r="M408" s="61">
        <f>VLOOKUP(H408,zdroj!C:F,4,0)</f>
        <v>0</v>
      </c>
      <c r="N408" s="61" t="str">
        <f t="shared" si="12"/>
        <v>-</v>
      </c>
      <c r="P408" s="72" t="str">
        <f t="shared" si="13"/>
        <v/>
      </c>
      <c r="Q408" s="61" t="s">
        <v>86</v>
      </c>
    </row>
    <row r="409" spans="8:17" x14ac:dyDescent="0.25">
      <c r="H409" s="59">
        <v>54241</v>
      </c>
      <c r="I409" s="59" t="s">
        <v>72</v>
      </c>
      <c r="J409" s="59">
        <v>20817304</v>
      </c>
      <c r="K409" s="59" t="s">
        <v>739</v>
      </c>
      <c r="L409" s="61" t="s">
        <v>81</v>
      </c>
      <c r="M409" s="61">
        <f>VLOOKUP(H409,zdroj!C:F,4,0)</f>
        <v>0</v>
      </c>
      <c r="N409" s="61" t="str">
        <f t="shared" si="12"/>
        <v>-</v>
      </c>
      <c r="P409" s="72" t="str">
        <f t="shared" si="13"/>
        <v/>
      </c>
      <c r="Q409" s="61" t="s">
        <v>86</v>
      </c>
    </row>
    <row r="410" spans="8:17" x14ac:dyDescent="0.25">
      <c r="H410" s="59">
        <v>54241</v>
      </c>
      <c r="I410" s="59" t="s">
        <v>72</v>
      </c>
      <c r="J410" s="59">
        <v>20817312</v>
      </c>
      <c r="K410" s="59" t="s">
        <v>740</v>
      </c>
      <c r="L410" s="61" t="s">
        <v>81</v>
      </c>
      <c r="M410" s="61">
        <f>VLOOKUP(H410,zdroj!C:F,4,0)</f>
        <v>0</v>
      </c>
      <c r="N410" s="61" t="str">
        <f t="shared" si="12"/>
        <v>-</v>
      </c>
      <c r="P410" s="72" t="str">
        <f t="shared" si="13"/>
        <v/>
      </c>
      <c r="Q410" s="61" t="s">
        <v>86</v>
      </c>
    </row>
    <row r="411" spans="8:17" x14ac:dyDescent="0.25">
      <c r="H411" s="59">
        <v>54241</v>
      </c>
      <c r="I411" s="59" t="s">
        <v>72</v>
      </c>
      <c r="J411" s="59">
        <v>20817339</v>
      </c>
      <c r="K411" s="59" t="s">
        <v>741</v>
      </c>
      <c r="L411" s="61" t="s">
        <v>81</v>
      </c>
      <c r="M411" s="61">
        <f>VLOOKUP(H411,zdroj!C:F,4,0)</f>
        <v>0</v>
      </c>
      <c r="N411" s="61" t="str">
        <f t="shared" si="12"/>
        <v>-</v>
      </c>
      <c r="P411" s="72" t="str">
        <f t="shared" si="13"/>
        <v/>
      </c>
      <c r="Q411" s="61" t="s">
        <v>86</v>
      </c>
    </row>
    <row r="412" spans="8:17" x14ac:dyDescent="0.25">
      <c r="H412" s="59">
        <v>54241</v>
      </c>
      <c r="I412" s="59" t="s">
        <v>72</v>
      </c>
      <c r="J412" s="59">
        <v>20817347</v>
      </c>
      <c r="K412" s="59" t="s">
        <v>742</v>
      </c>
      <c r="L412" s="61" t="s">
        <v>81</v>
      </c>
      <c r="M412" s="61">
        <f>VLOOKUP(H412,zdroj!C:F,4,0)</f>
        <v>0</v>
      </c>
      <c r="N412" s="61" t="str">
        <f t="shared" si="12"/>
        <v>-</v>
      </c>
      <c r="P412" s="72" t="str">
        <f t="shared" si="13"/>
        <v/>
      </c>
      <c r="Q412" s="61" t="s">
        <v>88</v>
      </c>
    </row>
    <row r="413" spans="8:17" x14ac:dyDescent="0.25">
      <c r="H413" s="59">
        <v>54241</v>
      </c>
      <c r="I413" s="59" t="s">
        <v>72</v>
      </c>
      <c r="J413" s="59">
        <v>20817363</v>
      </c>
      <c r="K413" s="59" t="s">
        <v>743</v>
      </c>
      <c r="L413" s="61" t="s">
        <v>81</v>
      </c>
      <c r="M413" s="61">
        <f>VLOOKUP(H413,zdroj!C:F,4,0)</f>
        <v>0</v>
      </c>
      <c r="N413" s="61" t="str">
        <f t="shared" si="12"/>
        <v>-</v>
      </c>
      <c r="P413" s="72" t="str">
        <f t="shared" si="13"/>
        <v/>
      </c>
      <c r="Q413" s="61" t="s">
        <v>88</v>
      </c>
    </row>
    <row r="414" spans="8:17" x14ac:dyDescent="0.25">
      <c r="H414" s="59">
        <v>54241</v>
      </c>
      <c r="I414" s="59" t="s">
        <v>72</v>
      </c>
      <c r="J414" s="59">
        <v>20817371</v>
      </c>
      <c r="K414" s="59" t="s">
        <v>744</v>
      </c>
      <c r="L414" s="61" t="s">
        <v>81</v>
      </c>
      <c r="M414" s="61">
        <f>VLOOKUP(H414,zdroj!C:F,4,0)</f>
        <v>0</v>
      </c>
      <c r="N414" s="61" t="str">
        <f t="shared" si="12"/>
        <v>-</v>
      </c>
      <c r="P414" s="72" t="str">
        <f t="shared" si="13"/>
        <v/>
      </c>
      <c r="Q414" s="61" t="s">
        <v>86</v>
      </c>
    </row>
    <row r="415" spans="8:17" x14ac:dyDescent="0.25">
      <c r="H415" s="59">
        <v>54241</v>
      </c>
      <c r="I415" s="59" t="s">
        <v>72</v>
      </c>
      <c r="J415" s="59">
        <v>20817380</v>
      </c>
      <c r="K415" s="59" t="s">
        <v>745</v>
      </c>
      <c r="L415" s="61" t="s">
        <v>81</v>
      </c>
      <c r="M415" s="61">
        <f>VLOOKUP(H415,zdroj!C:F,4,0)</f>
        <v>0</v>
      </c>
      <c r="N415" s="61" t="str">
        <f t="shared" si="12"/>
        <v>-</v>
      </c>
      <c r="P415" s="72" t="str">
        <f t="shared" si="13"/>
        <v/>
      </c>
      <c r="Q415" s="61" t="s">
        <v>86</v>
      </c>
    </row>
    <row r="416" spans="8:17" x14ac:dyDescent="0.25">
      <c r="H416" s="59">
        <v>54241</v>
      </c>
      <c r="I416" s="59" t="s">
        <v>72</v>
      </c>
      <c r="J416" s="59">
        <v>20817398</v>
      </c>
      <c r="K416" s="59" t="s">
        <v>746</v>
      </c>
      <c r="L416" s="61" t="s">
        <v>81</v>
      </c>
      <c r="M416" s="61">
        <f>VLOOKUP(H416,zdroj!C:F,4,0)</f>
        <v>0</v>
      </c>
      <c r="N416" s="61" t="str">
        <f t="shared" si="12"/>
        <v>-</v>
      </c>
      <c r="P416" s="72" t="str">
        <f t="shared" si="13"/>
        <v/>
      </c>
      <c r="Q416" s="61" t="s">
        <v>86</v>
      </c>
    </row>
    <row r="417" spans="8:17" x14ac:dyDescent="0.25">
      <c r="H417" s="59">
        <v>54241</v>
      </c>
      <c r="I417" s="59" t="s">
        <v>72</v>
      </c>
      <c r="J417" s="59">
        <v>20817410</v>
      </c>
      <c r="K417" s="59" t="s">
        <v>747</v>
      </c>
      <c r="L417" s="61" t="s">
        <v>81</v>
      </c>
      <c r="M417" s="61">
        <f>VLOOKUP(H417,zdroj!C:F,4,0)</f>
        <v>0</v>
      </c>
      <c r="N417" s="61" t="str">
        <f t="shared" si="12"/>
        <v>-</v>
      </c>
      <c r="P417" s="72" t="str">
        <f t="shared" si="13"/>
        <v/>
      </c>
      <c r="Q417" s="61" t="s">
        <v>86</v>
      </c>
    </row>
    <row r="418" spans="8:17" x14ac:dyDescent="0.25">
      <c r="H418" s="59">
        <v>54241</v>
      </c>
      <c r="I418" s="59" t="s">
        <v>72</v>
      </c>
      <c r="J418" s="59">
        <v>20817428</v>
      </c>
      <c r="K418" s="59" t="s">
        <v>748</v>
      </c>
      <c r="L418" s="61" t="s">
        <v>81</v>
      </c>
      <c r="M418" s="61">
        <f>VLOOKUP(H418,zdroj!C:F,4,0)</f>
        <v>0</v>
      </c>
      <c r="N418" s="61" t="str">
        <f t="shared" si="12"/>
        <v>-</v>
      </c>
      <c r="P418" s="72" t="str">
        <f t="shared" si="13"/>
        <v/>
      </c>
      <c r="Q418" s="61" t="s">
        <v>88</v>
      </c>
    </row>
    <row r="419" spans="8:17" x14ac:dyDescent="0.25">
      <c r="H419" s="59">
        <v>54241</v>
      </c>
      <c r="I419" s="59" t="s">
        <v>72</v>
      </c>
      <c r="J419" s="59">
        <v>20817436</v>
      </c>
      <c r="K419" s="59" t="s">
        <v>749</v>
      </c>
      <c r="L419" s="61" t="s">
        <v>81</v>
      </c>
      <c r="M419" s="61">
        <f>VLOOKUP(H419,zdroj!C:F,4,0)</f>
        <v>0</v>
      </c>
      <c r="N419" s="61" t="str">
        <f t="shared" si="12"/>
        <v>-</v>
      </c>
      <c r="P419" s="72" t="str">
        <f t="shared" si="13"/>
        <v/>
      </c>
      <c r="Q419" s="61" t="s">
        <v>86</v>
      </c>
    </row>
    <row r="420" spans="8:17" x14ac:dyDescent="0.25">
      <c r="H420" s="59">
        <v>54241</v>
      </c>
      <c r="I420" s="59" t="s">
        <v>72</v>
      </c>
      <c r="J420" s="59">
        <v>20817444</v>
      </c>
      <c r="K420" s="59" t="s">
        <v>750</v>
      </c>
      <c r="L420" s="61" t="s">
        <v>81</v>
      </c>
      <c r="M420" s="61">
        <f>VLOOKUP(H420,zdroj!C:F,4,0)</f>
        <v>0</v>
      </c>
      <c r="N420" s="61" t="str">
        <f t="shared" si="12"/>
        <v>-</v>
      </c>
      <c r="P420" s="72" t="str">
        <f t="shared" si="13"/>
        <v/>
      </c>
      <c r="Q420" s="61" t="s">
        <v>86</v>
      </c>
    </row>
    <row r="421" spans="8:17" x14ac:dyDescent="0.25">
      <c r="H421" s="59">
        <v>54241</v>
      </c>
      <c r="I421" s="59" t="s">
        <v>72</v>
      </c>
      <c r="J421" s="59">
        <v>20817452</v>
      </c>
      <c r="K421" s="59" t="s">
        <v>751</v>
      </c>
      <c r="L421" s="61" t="s">
        <v>81</v>
      </c>
      <c r="M421" s="61">
        <f>VLOOKUP(H421,zdroj!C:F,4,0)</f>
        <v>0</v>
      </c>
      <c r="N421" s="61" t="str">
        <f t="shared" si="12"/>
        <v>-</v>
      </c>
      <c r="P421" s="72" t="str">
        <f t="shared" si="13"/>
        <v/>
      </c>
      <c r="Q421" s="61" t="s">
        <v>86</v>
      </c>
    </row>
    <row r="422" spans="8:17" x14ac:dyDescent="0.25">
      <c r="H422" s="59">
        <v>54241</v>
      </c>
      <c r="I422" s="59" t="s">
        <v>72</v>
      </c>
      <c r="J422" s="59">
        <v>20817461</v>
      </c>
      <c r="K422" s="59" t="s">
        <v>752</v>
      </c>
      <c r="L422" s="61" t="s">
        <v>81</v>
      </c>
      <c r="M422" s="61">
        <f>VLOOKUP(H422,zdroj!C:F,4,0)</f>
        <v>0</v>
      </c>
      <c r="N422" s="61" t="str">
        <f t="shared" si="12"/>
        <v>-</v>
      </c>
      <c r="P422" s="72" t="str">
        <f t="shared" si="13"/>
        <v/>
      </c>
      <c r="Q422" s="61" t="s">
        <v>86</v>
      </c>
    </row>
    <row r="423" spans="8:17" x14ac:dyDescent="0.25">
      <c r="H423" s="59">
        <v>54241</v>
      </c>
      <c r="I423" s="59" t="s">
        <v>72</v>
      </c>
      <c r="J423" s="59">
        <v>20817479</v>
      </c>
      <c r="K423" s="59" t="s">
        <v>753</v>
      </c>
      <c r="L423" s="61" t="s">
        <v>81</v>
      </c>
      <c r="M423" s="61">
        <f>VLOOKUP(H423,zdroj!C:F,4,0)</f>
        <v>0</v>
      </c>
      <c r="N423" s="61" t="str">
        <f t="shared" si="12"/>
        <v>-</v>
      </c>
      <c r="P423" s="72" t="str">
        <f t="shared" si="13"/>
        <v/>
      </c>
      <c r="Q423" s="61" t="s">
        <v>86</v>
      </c>
    </row>
    <row r="424" spans="8:17" x14ac:dyDescent="0.25">
      <c r="H424" s="59">
        <v>54241</v>
      </c>
      <c r="I424" s="59" t="s">
        <v>72</v>
      </c>
      <c r="J424" s="59">
        <v>20817487</v>
      </c>
      <c r="K424" s="59" t="s">
        <v>754</v>
      </c>
      <c r="L424" s="61" t="s">
        <v>81</v>
      </c>
      <c r="M424" s="61">
        <f>VLOOKUP(H424,zdroj!C:F,4,0)</f>
        <v>0</v>
      </c>
      <c r="N424" s="61" t="str">
        <f t="shared" si="12"/>
        <v>-</v>
      </c>
      <c r="P424" s="72" t="str">
        <f t="shared" si="13"/>
        <v/>
      </c>
      <c r="Q424" s="61" t="s">
        <v>86</v>
      </c>
    </row>
    <row r="425" spans="8:17" x14ac:dyDescent="0.25">
      <c r="H425" s="59">
        <v>54241</v>
      </c>
      <c r="I425" s="59" t="s">
        <v>72</v>
      </c>
      <c r="J425" s="59">
        <v>20817495</v>
      </c>
      <c r="K425" s="59" t="s">
        <v>755</v>
      </c>
      <c r="L425" s="61" t="s">
        <v>81</v>
      </c>
      <c r="M425" s="61">
        <f>VLOOKUP(H425,zdroj!C:F,4,0)</f>
        <v>0</v>
      </c>
      <c r="N425" s="61" t="str">
        <f t="shared" si="12"/>
        <v>-</v>
      </c>
      <c r="P425" s="72" t="str">
        <f t="shared" si="13"/>
        <v/>
      </c>
      <c r="Q425" s="61" t="s">
        <v>86</v>
      </c>
    </row>
    <row r="426" spans="8:17" x14ac:dyDescent="0.25">
      <c r="H426" s="59">
        <v>54241</v>
      </c>
      <c r="I426" s="59" t="s">
        <v>72</v>
      </c>
      <c r="J426" s="59">
        <v>20817509</v>
      </c>
      <c r="K426" s="59" t="s">
        <v>756</v>
      </c>
      <c r="L426" s="61" t="s">
        <v>81</v>
      </c>
      <c r="M426" s="61">
        <f>VLOOKUP(H426,zdroj!C:F,4,0)</f>
        <v>0</v>
      </c>
      <c r="N426" s="61" t="str">
        <f t="shared" si="12"/>
        <v>-</v>
      </c>
      <c r="P426" s="72" t="str">
        <f t="shared" si="13"/>
        <v/>
      </c>
      <c r="Q426" s="61" t="s">
        <v>86</v>
      </c>
    </row>
    <row r="427" spans="8:17" x14ac:dyDescent="0.25">
      <c r="H427" s="59">
        <v>54241</v>
      </c>
      <c r="I427" s="59" t="s">
        <v>72</v>
      </c>
      <c r="J427" s="59">
        <v>20817517</v>
      </c>
      <c r="K427" s="59" t="s">
        <v>757</v>
      </c>
      <c r="L427" s="61" t="s">
        <v>81</v>
      </c>
      <c r="M427" s="61">
        <f>VLOOKUP(H427,zdroj!C:F,4,0)</f>
        <v>0</v>
      </c>
      <c r="N427" s="61" t="str">
        <f t="shared" si="12"/>
        <v>-</v>
      </c>
      <c r="P427" s="72" t="str">
        <f t="shared" si="13"/>
        <v/>
      </c>
      <c r="Q427" s="61" t="s">
        <v>86</v>
      </c>
    </row>
    <row r="428" spans="8:17" x14ac:dyDescent="0.25">
      <c r="H428" s="59">
        <v>54241</v>
      </c>
      <c r="I428" s="59" t="s">
        <v>72</v>
      </c>
      <c r="J428" s="59">
        <v>20817525</v>
      </c>
      <c r="K428" s="59" t="s">
        <v>758</v>
      </c>
      <c r="L428" s="61" t="s">
        <v>81</v>
      </c>
      <c r="M428" s="61">
        <f>VLOOKUP(H428,zdroj!C:F,4,0)</f>
        <v>0</v>
      </c>
      <c r="N428" s="61" t="str">
        <f t="shared" si="12"/>
        <v>-</v>
      </c>
      <c r="P428" s="72" t="str">
        <f t="shared" si="13"/>
        <v/>
      </c>
      <c r="Q428" s="61" t="s">
        <v>86</v>
      </c>
    </row>
    <row r="429" spans="8:17" x14ac:dyDescent="0.25">
      <c r="H429" s="59">
        <v>54241</v>
      </c>
      <c r="I429" s="59" t="s">
        <v>72</v>
      </c>
      <c r="J429" s="59">
        <v>20817533</v>
      </c>
      <c r="K429" s="59" t="s">
        <v>759</v>
      </c>
      <c r="L429" s="61" t="s">
        <v>81</v>
      </c>
      <c r="M429" s="61">
        <f>VLOOKUP(H429,zdroj!C:F,4,0)</f>
        <v>0</v>
      </c>
      <c r="N429" s="61" t="str">
        <f t="shared" si="12"/>
        <v>-</v>
      </c>
      <c r="P429" s="72" t="str">
        <f t="shared" si="13"/>
        <v/>
      </c>
      <c r="Q429" s="61" t="s">
        <v>86</v>
      </c>
    </row>
    <row r="430" spans="8:17" x14ac:dyDescent="0.25">
      <c r="H430" s="59">
        <v>54241</v>
      </c>
      <c r="I430" s="59" t="s">
        <v>72</v>
      </c>
      <c r="J430" s="59">
        <v>20817541</v>
      </c>
      <c r="K430" s="59" t="s">
        <v>760</v>
      </c>
      <c r="L430" s="61" t="s">
        <v>81</v>
      </c>
      <c r="M430" s="61">
        <f>VLOOKUP(H430,zdroj!C:F,4,0)</f>
        <v>0</v>
      </c>
      <c r="N430" s="61" t="str">
        <f t="shared" si="12"/>
        <v>-</v>
      </c>
      <c r="P430" s="72" t="str">
        <f t="shared" si="13"/>
        <v/>
      </c>
      <c r="Q430" s="61" t="s">
        <v>86</v>
      </c>
    </row>
    <row r="431" spans="8:17" x14ac:dyDescent="0.25">
      <c r="H431" s="59">
        <v>54241</v>
      </c>
      <c r="I431" s="59" t="s">
        <v>72</v>
      </c>
      <c r="J431" s="59">
        <v>20817550</v>
      </c>
      <c r="K431" s="59" t="s">
        <v>761</v>
      </c>
      <c r="L431" s="61" t="s">
        <v>81</v>
      </c>
      <c r="M431" s="61">
        <f>VLOOKUP(H431,zdroj!C:F,4,0)</f>
        <v>0</v>
      </c>
      <c r="N431" s="61" t="str">
        <f t="shared" si="12"/>
        <v>-</v>
      </c>
      <c r="P431" s="72" t="str">
        <f t="shared" si="13"/>
        <v/>
      </c>
      <c r="Q431" s="61" t="s">
        <v>86</v>
      </c>
    </row>
    <row r="432" spans="8:17" x14ac:dyDescent="0.25">
      <c r="H432" s="59">
        <v>54241</v>
      </c>
      <c r="I432" s="59" t="s">
        <v>72</v>
      </c>
      <c r="J432" s="59">
        <v>20817568</v>
      </c>
      <c r="K432" s="59" t="s">
        <v>762</v>
      </c>
      <c r="L432" s="61" t="s">
        <v>81</v>
      </c>
      <c r="M432" s="61">
        <f>VLOOKUP(H432,zdroj!C:F,4,0)</f>
        <v>0</v>
      </c>
      <c r="N432" s="61" t="str">
        <f t="shared" si="12"/>
        <v>-</v>
      </c>
      <c r="P432" s="72" t="str">
        <f t="shared" si="13"/>
        <v/>
      </c>
      <c r="Q432" s="61" t="s">
        <v>86</v>
      </c>
    </row>
    <row r="433" spans="8:17" x14ac:dyDescent="0.25">
      <c r="H433" s="59">
        <v>54241</v>
      </c>
      <c r="I433" s="59" t="s">
        <v>72</v>
      </c>
      <c r="J433" s="59">
        <v>20817576</v>
      </c>
      <c r="K433" s="59" t="s">
        <v>763</v>
      </c>
      <c r="L433" s="61" t="s">
        <v>81</v>
      </c>
      <c r="M433" s="61">
        <f>VLOOKUP(H433,zdroj!C:F,4,0)</f>
        <v>0</v>
      </c>
      <c r="N433" s="61" t="str">
        <f t="shared" si="12"/>
        <v>-</v>
      </c>
      <c r="P433" s="72" t="str">
        <f t="shared" si="13"/>
        <v/>
      </c>
      <c r="Q433" s="61" t="s">
        <v>86</v>
      </c>
    </row>
    <row r="434" spans="8:17" x14ac:dyDescent="0.25">
      <c r="H434" s="59">
        <v>54241</v>
      </c>
      <c r="I434" s="59" t="s">
        <v>72</v>
      </c>
      <c r="J434" s="59">
        <v>20817584</v>
      </c>
      <c r="K434" s="59" t="s">
        <v>764</v>
      </c>
      <c r="L434" s="61" t="s">
        <v>81</v>
      </c>
      <c r="M434" s="61">
        <f>VLOOKUP(H434,zdroj!C:F,4,0)</f>
        <v>0</v>
      </c>
      <c r="N434" s="61" t="str">
        <f t="shared" si="12"/>
        <v>-</v>
      </c>
      <c r="P434" s="72" t="str">
        <f t="shared" si="13"/>
        <v/>
      </c>
      <c r="Q434" s="61" t="s">
        <v>86</v>
      </c>
    </row>
    <row r="435" spans="8:17" x14ac:dyDescent="0.25">
      <c r="H435" s="59">
        <v>54241</v>
      </c>
      <c r="I435" s="59" t="s">
        <v>72</v>
      </c>
      <c r="J435" s="59">
        <v>20817592</v>
      </c>
      <c r="K435" s="59" t="s">
        <v>765</v>
      </c>
      <c r="L435" s="61" t="s">
        <v>81</v>
      </c>
      <c r="M435" s="61">
        <f>VLOOKUP(H435,zdroj!C:F,4,0)</f>
        <v>0</v>
      </c>
      <c r="N435" s="61" t="str">
        <f t="shared" si="12"/>
        <v>-</v>
      </c>
      <c r="P435" s="72" t="str">
        <f t="shared" si="13"/>
        <v/>
      </c>
      <c r="Q435" s="61" t="s">
        <v>86</v>
      </c>
    </row>
    <row r="436" spans="8:17" x14ac:dyDescent="0.25">
      <c r="H436" s="59">
        <v>54241</v>
      </c>
      <c r="I436" s="59" t="s">
        <v>72</v>
      </c>
      <c r="J436" s="59">
        <v>20817606</v>
      </c>
      <c r="K436" s="59" t="s">
        <v>766</v>
      </c>
      <c r="L436" s="61" t="s">
        <v>81</v>
      </c>
      <c r="M436" s="61">
        <f>VLOOKUP(H436,zdroj!C:F,4,0)</f>
        <v>0</v>
      </c>
      <c r="N436" s="61" t="str">
        <f t="shared" si="12"/>
        <v>-</v>
      </c>
      <c r="P436" s="72" t="str">
        <f t="shared" si="13"/>
        <v/>
      </c>
      <c r="Q436" s="61" t="s">
        <v>86</v>
      </c>
    </row>
    <row r="437" spans="8:17" x14ac:dyDescent="0.25">
      <c r="H437" s="59">
        <v>54241</v>
      </c>
      <c r="I437" s="59" t="s">
        <v>72</v>
      </c>
      <c r="J437" s="59">
        <v>20817614</v>
      </c>
      <c r="K437" s="59" t="s">
        <v>767</v>
      </c>
      <c r="L437" s="61" t="s">
        <v>81</v>
      </c>
      <c r="M437" s="61">
        <f>VLOOKUP(H437,zdroj!C:F,4,0)</f>
        <v>0</v>
      </c>
      <c r="N437" s="61" t="str">
        <f t="shared" si="12"/>
        <v>-</v>
      </c>
      <c r="P437" s="72" t="str">
        <f t="shared" si="13"/>
        <v/>
      </c>
      <c r="Q437" s="61" t="s">
        <v>86</v>
      </c>
    </row>
    <row r="438" spans="8:17" x14ac:dyDescent="0.25">
      <c r="H438" s="59">
        <v>54241</v>
      </c>
      <c r="I438" s="59" t="s">
        <v>72</v>
      </c>
      <c r="J438" s="59">
        <v>20817622</v>
      </c>
      <c r="K438" s="59" t="s">
        <v>768</v>
      </c>
      <c r="L438" s="61" t="s">
        <v>81</v>
      </c>
      <c r="M438" s="61">
        <f>VLOOKUP(H438,zdroj!C:F,4,0)</f>
        <v>0</v>
      </c>
      <c r="N438" s="61" t="str">
        <f t="shared" si="12"/>
        <v>-</v>
      </c>
      <c r="P438" s="72" t="str">
        <f t="shared" si="13"/>
        <v/>
      </c>
      <c r="Q438" s="61" t="s">
        <v>86</v>
      </c>
    </row>
    <row r="439" spans="8:17" x14ac:dyDescent="0.25">
      <c r="H439" s="59">
        <v>54241</v>
      </c>
      <c r="I439" s="59" t="s">
        <v>72</v>
      </c>
      <c r="J439" s="59">
        <v>20817631</v>
      </c>
      <c r="K439" s="59" t="s">
        <v>769</v>
      </c>
      <c r="L439" s="61" t="s">
        <v>81</v>
      </c>
      <c r="M439" s="61">
        <f>VLOOKUP(H439,zdroj!C:F,4,0)</f>
        <v>0</v>
      </c>
      <c r="N439" s="61" t="str">
        <f t="shared" si="12"/>
        <v>-</v>
      </c>
      <c r="P439" s="72" t="str">
        <f t="shared" si="13"/>
        <v/>
      </c>
      <c r="Q439" s="61" t="s">
        <v>86</v>
      </c>
    </row>
    <row r="440" spans="8:17" x14ac:dyDescent="0.25">
      <c r="H440" s="59">
        <v>54241</v>
      </c>
      <c r="I440" s="59" t="s">
        <v>72</v>
      </c>
      <c r="J440" s="59">
        <v>20817649</v>
      </c>
      <c r="K440" s="59" t="s">
        <v>770</v>
      </c>
      <c r="L440" s="61" t="s">
        <v>81</v>
      </c>
      <c r="M440" s="61">
        <f>VLOOKUP(H440,zdroj!C:F,4,0)</f>
        <v>0</v>
      </c>
      <c r="N440" s="61" t="str">
        <f t="shared" si="12"/>
        <v>-</v>
      </c>
      <c r="P440" s="72" t="str">
        <f t="shared" si="13"/>
        <v/>
      </c>
      <c r="Q440" s="61" t="s">
        <v>86</v>
      </c>
    </row>
    <row r="441" spans="8:17" x14ac:dyDescent="0.25">
      <c r="H441" s="59">
        <v>54241</v>
      </c>
      <c r="I441" s="59" t="s">
        <v>72</v>
      </c>
      <c r="J441" s="59">
        <v>20817657</v>
      </c>
      <c r="K441" s="59" t="s">
        <v>771</v>
      </c>
      <c r="L441" s="61" t="s">
        <v>81</v>
      </c>
      <c r="M441" s="61">
        <f>VLOOKUP(H441,zdroj!C:F,4,0)</f>
        <v>0</v>
      </c>
      <c r="N441" s="61" t="str">
        <f t="shared" si="12"/>
        <v>-</v>
      </c>
      <c r="P441" s="72" t="str">
        <f t="shared" si="13"/>
        <v/>
      </c>
      <c r="Q441" s="61" t="s">
        <v>86</v>
      </c>
    </row>
    <row r="442" spans="8:17" x14ac:dyDescent="0.25">
      <c r="H442" s="59">
        <v>54241</v>
      </c>
      <c r="I442" s="59" t="s">
        <v>72</v>
      </c>
      <c r="J442" s="59">
        <v>20817665</v>
      </c>
      <c r="K442" s="59" t="s">
        <v>772</v>
      </c>
      <c r="L442" s="61" t="s">
        <v>81</v>
      </c>
      <c r="M442" s="61">
        <f>VLOOKUP(H442,zdroj!C:F,4,0)</f>
        <v>0</v>
      </c>
      <c r="N442" s="61" t="str">
        <f t="shared" si="12"/>
        <v>-</v>
      </c>
      <c r="P442" s="72" t="str">
        <f t="shared" si="13"/>
        <v/>
      </c>
      <c r="Q442" s="61" t="s">
        <v>86</v>
      </c>
    </row>
    <row r="443" spans="8:17" x14ac:dyDescent="0.25">
      <c r="H443" s="59">
        <v>54241</v>
      </c>
      <c r="I443" s="59" t="s">
        <v>72</v>
      </c>
      <c r="J443" s="59">
        <v>20817673</v>
      </c>
      <c r="K443" s="59" t="s">
        <v>773</v>
      </c>
      <c r="L443" s="61" t="s">
        <v>81</v>
      </c>
      <c r="M443" s="61">
        <f>VLOOKUP(H443,zdroj!C:F,4,0)</f>
        <v>0</v>
      </c>
      <c r="N443" s="61" t="str">
        <f t="shared" si="12"/>
        <v>-</v>
      </c>
      <c r="P443" s="72" t="str">
        <f t="shared" si="13"/>
        <v/>
      </c>
      <c r="Q443" s="61" t="s">
        <v>86</v>
      </c>
    </row>
    <row r="444" spans="8:17" x14ac:dyDescent="0.25">
      <c r="H444" s="59">
        <v>54241</v>
      </c>
      <c r="I444" s="59" t="s">
        <v>72</v>
      </c>
      <c r="J444" s="59">
        <v>20817681</v>
      </c>
      <c r="K444" s="59" t="s">
        <v>774</v>
      </c>
      <c r="L444" s="61" t="s">
        <v>81</v>
      </c>
      <c r="M444" s="61">
        <f>VLOOKUP(H444,zdroj!C:F,4,0)</f>
        <v>0</v>
      </c>
      <c r="N444" s="61" t="str">
        <f t="shared" si="12"/>
        <v>-</v>
      </c>
      <c r="P444" s="72" t="str">
        <f t="shared" si="13"/>
        <v/>
      </c>
      <c r="Q444" s="61" t="s">
        <v>86</v>
      </c>
    </row>
    <row r="445" spans="8:17" x14ac:dyDescent="0.25">
      <c r="H445" s="59">
        <v>54241</v>
      </c>
      <c r="I445" s="59" t="s">
        <v>72</v>
      </c>
      <c r="J445" s="59">
        <v>20817690</v>
      </c>
      <c r="K445" s="59" t="s">
        <v>775</v>
      </c>
      <c r="L445" s="61" t="s">
        <v>81</v>
      </c>
      <c r="M445" s="61">
        <f>VLOOKUP(H445,zdroj!C:F,4,0)</f>
        <v>0</v>
      </c>
      <c r="N445" s="61" t="str">
        <f t="shared" si="12"/>
        <v>-</v>
      </c>
      <c r="P445" s="72" t="str">
        <f t="shared" si="13"/>
        <v/>
      </c>
      <c r="Q445" s="61" t="s">
        <v>86</v>
      </c>
    </row>
    <row r="446" spans="8:17" x14ac:dyDescent="0.25">
      <c r="H446" s="59">
        <v>54241</v>
      </c>
      <c r="I446" s="59" t="s">
        <v>72</v>
      </c>
      <c r="J446" s="59">
        <v>20817703</v>
      </c>
      <c r="K446" s="59" t="s">
        <v>776</v>
      </c>
      <c r="L446" s="61" t="s">
        <v>81</v>
      </c>
      <c r="M446" s="61">
        <f>VLOOKUP(H446,zdroj!C:F,4,0)</f>
        <v>0</v>
      </c>
      <c r="N446" s="61" t="str">
        <f t="shared" si="12"/>
        <v>-</v>
      </c>
      <c r="P446" s="72" t="str">
        <f t="shared" si="13"/>
        <v/>
      </c>
      <c r="Q446" s="61" t="s">
        <v>86</v>
      </c>
    </row>
    <row r="447" spans="8:17" x14ac:dyDescent="0.25">
      <c r="H447" s="59">
        <v>54241</v>
      </c>
      <c r="I447" s="59" t="s">
        <v>72</v>
      </c>
      <c r="J447" s="59">
        <v>20817711</v>
      </c>
      <c r="K447" s="59" t="s">
        <v>777</v>
      </c>
      <c r="L447" s="61" t="s">
        <v>81</v>
      </c>
      <c r="M447" s="61">
        <f>VLOOKUP(H447,zdroj!C:F,4,0)</f>
        <v>0</v>
      </c>
      <c r="N447" s="61" t="str">
        <f t="shared" si="12"/>
        <v>-</v>
      </c>
      <c r="P447" s="72" t="str">
        <f t="shared" si="13"/>
        <v/>
      </c>
      <c r="Q447" s="61" t="s">
        <v>86</v>
      </c>
    </row>
    <row r="448" spans="8:17" x14ac:dyDescent="0.25">
      <c r="H448" s="59">
        <v>54241</v>
      </c>
      <c r="I448" s="59" t="s">
        <v>72</v>
      </c>
      <c r="J448" s="59">
        <v>20817720</v>
      </c>
      <c r="K448" s="59" t="s">
        <v>778</v>
      </c>
      <c r="L448" s="61" t="s">
        <v>81</v>
      </c>
      <c r="M448" s="61">
        <f>VLOOKUP(H448,zdroj!C:F,4,0)</f>
        <v>0</v>
      </c>
      <c r="N448" s="61" t="str">
        <f t="shared" si="12"/>
        <v>-</v>
      </c>
      <c r="P448" s="72" t="str">
        <f t="shared" si="13"/>
        <v/>
      </c>
      <c r="Q448" s="61" t="s">
        <v>86</v>
      </c>
    </row>
    <row r="449" spans="8:17" x14ac:dyDescent="0.25">
      <c r="H449" s="59">
        <v>54241</v>
      </c>
      <c r="I449" s="59" t="s">
        <v>72</v>
      </c>
      <c r="J449" s="59">
        <v>20817738</v>
      </c>
      <c r="K449" s="59" t="s">
        <v>779</v>
      </c>
      <c r="L449" s="61" t="s">
        <v>81</v>
      </c>
      <c r="M449" s="61">
        <f>VLOOKUP(H449,zdroj!C:F,4,0)</f>
        <v>0</v>
      </c>
      <c r="N449" s="61" t="str">
        <f t="shared" si="12"/>
        <v>-</v>
      </c>
      <c r="P449" s="72" t="str">
        <f t="shared" si="13"/>
        <v/>
      </c>
      <c r="Q449" s="61" t="s">
        <v>86</v>
      </c>
    </row>
    <row r="450" spans="8:17" x14ac:dyDescent="0.25">
      <c r="H450" s="59">
        <v>54241</v>
      </c>
      <c r="I450" s="59" t="s">
        <v>72</v>
      </c>
      <c r="J450" s="59">
        <v>20817746</v>
      </c>
      <c r="K450" s="59" t="s">
        <v>780</v>
      </c>
      <c r="L450" s="61" t="s">
        <v>81</v>
      </c>
      <c r="M450" s="61">
        <f>VLOOKUP(H450,zdroj!C:F,4,0)</f>
        <v>0</v>
      </c>
      <c r="N450" s="61" t="str">
        <f t="shared" si="12"/>
        <v>-</v>
      </c>
      <c r="P450" s="72" t="str">
        <f t="shared" si="13"/>
        <v/>
      </c>
      <c r="Q450" s="61" t="s">
        <v>86</v>
      </c>
    </row>
    <row r="451" spans="8:17" x14ac:dyDescent="0.25">
      <c r="H451" s="59">
        <v>54241</v>
      </c>
      <c r="I451" s="59" t="s">
        <v>72</v>
      </c>
      <c r="J451" s="59">
        <v>20817754</v>
      </c>
      <c r="K451" s="59" t="s">
        <v>781</v>
      </c>
      <c r="L451" s="61" t="s">
        <v>81</v>
      </c>
      <c r="M451" s="61">
        <f>VLOOKUP(H451,zdroj!C:F,4,0)</f>
        <v>0</v>
      </c>
      <c r="N451" s="61" t="str">
        <f t="shared" si="12"/>
        <v>-</v>
      </c>
      <c r="P451" s="72" t="str">
        <f t="shared" si="13"/>
        <v/>
      </c>
      <c r="Q451" s="61" t="s">
        <v>86</v>
      </c>
    </row>
    <row r="452" spans="8:17" x14ac:dyDescent="0.25">
      <c r="H452" s="59">
        <v>54241</v>
      </c>
      <c r="I452" s="59" t="s">
        <v>72</v>
      </c>
      <c r="J452" s="59">
        <v>20817762</v>
      </c>
      <c r="K452" s="59" t="s">
        <v>782</v>
      </c>
      <c r="L452" s="61" t="s">
        <v>81</v>
      </c>
      <c r="M452" s="61">
        <f>VLOOKUP(H452,zdroj!C:F,4,0)</f>
        <v>0</v>
      </c>
      <c r="N452" s="61" t="str">
        <f t="shared" si="12"/>
        <v>-</v>
      </c>
      <c r="P452" s="72" t="str">
        <f t="shared" si="13"/>
        <v/>
      </c>
      <c r="Q452" s="61" t="s">
        <v>88</v>
      </c>
    </row>
    <row r="453" spans="8:17" x14ac:dyDescent="0.25">
      <c r="H453" s="59">
        <v>54241</v>
      </c>
      <c r="I453" s="59" t="s">
        <v>72</v>
      </c>
      <c r="J453" s="59">
        <v>20817771</v>
      </c>
      <c r="K453" s="59" t="s">
        <v>783</v>
      </c>
      <c r="L453" s="61" t="s">
        <v>81</v>
      </c>
      <c r="M453" s="61">
        <f>VLOOKUP(H453,zdroj!C:F,4,0)</f>
        <v>0</v>
      </c>
      <c r="N453" s="61" t="str">
        <f t="shared" si="12"/>
        <v>-</v>
      </c>
      <c r="P453" s="72" t="str">
        <f t="shared" si="13"/>
        <v/>
      </c>
      <c r="Q453" s="61" t="s">
        <v>86</v>
      </c>
    </row>
    <row r="454" spans="8:17" x14ac:dyDescent="0.25">
      <c r="H454" s="59">
        <v>54241</v>
      </c>
      <c r="I454" s="59" t="s">
        <v>72</v>
      </c>
      <c r="J454" s="59">
        <v>20817789</v>
      </c>
      <c r="K454" s="59" t="s">
        <v>784</v>
      </c>
      <c r="L454" s="61" t="s">
        <v>81</v>
      </c>
      <c r="M454" s="61">
        <f>VLOOKUP(H454,zdroj!C:F,4,0)</f>
        <v>0</v>
      </c>
      <c r="N454" s="61" t="str">
        <f t="shared" si="12"/>
        <v>-</v>
      </c>
      <c r="P454" s="72" t="str">
        <f t="shared" si="13"/>
        <v/>
      </c>
      <c r="Q454" s="61" t="s">
        <v>86</v>
      </c>
    </row>
    <row r="455" spans="8:17" x14ac:dyDescent="0.25">
      <c r="H455" s="59">
        <v>54241</v>
      </c>
      <c r="I455" s="59" t="s">
        <v>72</v>
      </c>
      <c r="J455" s="59">
        <v>20817797</v>
      </c>
      <c r="K455" s="59" t="s">
        <v>785</v>
      </c>
      <c r="L455" s="61" t="s">
        <v>81</v>
      </c>
      <c r="M455" s="61">
        <f>VLOOKUP(H455,zdroj!C:F,4,0)</f>
        <v>0</v>
      </c>
      <c r="N455" s="61" t="str">
        <f t="shared" ref="N455:N518" si="14">IF(M455="A",IF(L455="katA","katB",L455),L455)</f>
        <v>-</v>
      </c>
      <c r="P455" s="72" t="str">
        <f t="shared" ref="P455:P518" si="15">IF(O455="A",1,"")</f>
        <v/>
      </c>
      <c r="Q455" s="61" t="s">
        <v>86</v>
      </c>
    </row>
    <row r="456" spans="8:17" x14ac:dyDescent="0.25">
      <c r="H456" s="59">
        <v>54241</v>
      </c>
      <c r="I456" s="59" t="s">
        <v>72</v>
      </c>
      <c r="J456" s="59">
        <v>20817801</v>
      </c>
      <c r="K456" s="59" t="s">
        <v>786</v>
      </c>
      <c r="L456" s="61" t="s">
        <v>81</v>
      </c>
      <c r="M456" s="61">
        <f>VLOOKUP(H456,zdroj!C:F,4,0)</f>
        <v>0</v>
      </c>
      <c r="N456" s="61" t="str">
        <f t="shared" si="14"/>
        <v>-</v>
      </c>
      <c r="P456" s="72" t="str">
        <f t="shared" si="15"/>
        <v/>
      </c>
      <c r="Q456" s="61" t="s">
        <v>86</v>
      </c>
    </row>
    <row r="457" spans="8:17" x14ac:dyDescent="0.25">
      <c r="H457" s="59">
        <v>54241</v>
      </c>
      <c r="I457" s="59" t="s">
        <v>72</v>
      </c>
      <c r="J457" s="59">
        <v>20817819</v>
      </c>
      <c r="K457" s="59" t="s">
        <v>787</v>
      </c>
      <c r="L457" s="61" t="s">
        <v>81</v>
      </c>
      <c r="M457" s="61">
        <f>VLOOKUP(H457,zdroj!C:F,4,0)</f>
        <v>0</v>
      </c>
      <c r="N457" s="61" t="str">
        <f t="shared" si="14"/>
        <v>-</v>
      </c>
      <c r="P457" s="72" t="str">
        <f t="shared" si="15"/>
        <v/>
      </c>
      <c r="Q457" s="61" t="s">
        <v>86</v>
      </c>
    </row>
    <row r="458" spans="8:17" x14ac:dyDescent="0.25">
      <c r="H458" s="59">
        <v>54241</v>
      </c>
      <c r="I458" s="59" t="s">
        <v>72</v>
      </c>
      <c r="J458" s="59">
        <v>20817827</v>
      </c>
      <c r="K458" s="59" t="s">
        <v>788</v>
      </c>
      <c r="L458" s="61" t="s">
        <v>81</v>
      </c>
      <c r="M458" s="61">
        <f>VLOOKUP(H458,zdroj!C:F,4,0)</f>
        <v>0</v>
      </c>
      <c r="N458" s="61" t="str">
        <f t="shared" si="14"/>
        <v>-</v>
      </c>
      <c r="P458" s="72" t="str">
        <f t="shared" si="15"/>
        <v/>
      </c>
      <c r="Q458" s="61" t="s">
        <v>86</v>
      </c>
    </row>
    <row r="459" spans="8:17" x14ac:dyDescent="0.25">
      <c r="H459" s="59">
        <v>54241</v>
      </c>
      <c r="I459" s="59" t="s">
        <v>72</v>
      </c>
      <c r="J459" s="59">
        <v>20817835</v>
      </c>
      <c r="K459" s="59" t="s">
        <v>789</v>
      </c>
      <c r="L459" s="61" t="s">
        <v>81</v>
      </c>
      <c r="M459" s="61">
        <f>VLOOKUP(H459,zdroj!C:F,4,0)</f>
        <v>0</v>
      </c>
      <c r="N459" s="61" t="str">
        <f t="shared" si="14"/>
        <v>-</v>
      </c>
      <c r="P459" s="72" t="str">
        <f t="shared" si="15"/>
        <v/>
      </c>
      <c r="Q459" s="61" t="s">
        <v>86</v>
      </c>
    </row>
    <row r="460" spans="8:17" x14ac:dyDescent="0.25">
      <c r="H460" s="59">
        <v>54241</v>
      </c>
      <c r="I460" s="59" t="s">
        <v>72</v>
      </c>
      <c r="J460" s="59">
        <v>20817843</v>
      </c>
      <c r="K460" s="59" t="s">
        <v>790</v>
      </c>
      <c r="L460" s="61" t="s">
        <v>81</v>
      </c>
      <c r="M460" s="61">
        <f>VLOOKUP(H460,zdroj!C:F,4,0)</f>
        <v>0</v>
      </c>
      <c r="N460" s="61" t="str">
        <f t="shared" si="14"/>
        <v>-</v>
      </c>
      <c r="P460" s="72" t="str">
        <f t="shared" si="15"/>
        <v/>
      </c>
      <c r="Q460" s="61" t="s">
        <v>86</v>
      </c>
    </row>
    <row r="461" spans="8:17" x14ac:dyDescent="0.25">
      <c r="H461" s="59">
        <v>54241</v>
      </c>
      <c r="I461" s="59" t="s">
        <v>72</v>
      </c>
      <c r="J461" s="59">
        <v>20817851</v>
      </c>
      <c r="K461" s="59" t="s">
        <v>791</v>
      </c>
      <c r="L461" s="61" t="s">
        <v>81</v>
      </c>
      <c r="M461" s="61">
        <f>VLOOKUP(H461,zdroj!C:F,4,0)</f>
        <v>0</v>
      </c>
      <c r="N461" s="61" t="str">
        <f t="shared" si="14"/>
        <v>-</v>
      </c>
      <c r="P461" s="72" t="str">
        <f t="shared" si="15"/>
        <v/>
      </c>
      <c r="Q461" s="61" t="s">
        <v>86</v>
      </c>
    </row>
    <row r="462" spans="8:17" x14ac:dyDescent="0.25">
      <c r="H462" s="59">
        <v>54241</v>
      </c>
      <c r="I462" s="59" t="s">
        <v>72</v>
      </c>
      <c r="J462" s="59">
        <v>20817860</v>
      </c>
      <c r="K462" s="59" t="s">
        <v>792</v>
      </c>
      <c r="L462" s="61" t="s">
        <v>81</v>
      </c>
      <c r="M462" s="61">
        <f>VLOOKUP(H462,zdroj!C:F,4,0)</f>
        <v>0</v>
      </c>
      <c r="N462" s="61" t="str">
        <f t="shared" si="14"/>
        <v>-</v>
      </c>
      <c r="P462" s="72" t="str">
        <f t="shared" si="15"/>
        <v/>
      </c>
      <c r="Q462" s="61" t="s">
        <v>86</v>
      </c>
    </row>
    <row r="463" spans="8:17" x14ac:dyDescent="0.25">
      <c r="H463" s="59">
        <v>54241</v>
      </c>
      <c r="I463" s="59" t="s">
        <v>72</v>
      </c>
      <c r="J463" s="59">
        <v>20817878</v>
      </c>
      <c r="K463" s="59" t="s">
        <v>793</v>
      </c>
      <c r="L463" s="61" t="s">
        <v>81</v>
      </c>
      <c r="M463" s="61">
        <f>VLOOKUP(H463,zdroj!C:F,4,0)</f>
        <v>0</v>
      </c>
      <c r="N463" s="61" t="str">
        <f t="shared" si="14"/>
        <v>-</v>
      </c>
      <c r="P463" s="72" t="str">
        <f t="shared" si="15"/>
        <v/>
      </c>
      <c r="Q463" s="61" t="s">
        <v>86</v>
      </c>
    </row>
    <row r="464" spans="8:17" x14ac:dyDescent="0.25">
      <c r="H464" s="59">
        <v>54241</v>
      </c>
      <c r="I464" s="59" t="s">
        <v>72</v>
      </c>
      <c r="J464" s="59">
        <v>20817886</v>
      </c>
      <c r="K464" s="59" t="s">
        <v>794</v>
      </c>
      <c r="L464" s="61" t="s">
        <v>81</v>
      </c>
      <c r="M464" s="61">
        <f>VLOOKUP(H464,zdroj!C:F,4,0)</f>
        <v>0</v>
      </c>
      <c r="N464" s="61" t="str">
        <f t="shared" si="14"/>
        <v>-</v>
      </c>
      <c r="P464" s="72" t="str">
        <f t="shared" si="15"/>
        <v/>
      </c>
      <c r="Q464" s="61" t="s">
        <v>86</v>
      </c>
    </row>
    <row r="465" spans="8:17" x14ac:dyDescent="0.25">
      <c r="H465" s="59">
        <v>54241</v>
      </c>
      <c r="I465" s="59" t="s">
        <v>72</v>
      </c>
      <c r="J465" s="59">
        <v>20817894</v>
      </c>
      <c r="K465" s="59" t="s">
        <v>795</v>
      </c>
      <c r="L465" s="61" t="s">
        <v>81</v>
      </c>
      <c r="M465" s="61">
        <f>VLOOKUP(H465,zdroj!C:F,4,0)</f>
        <v>0</v>
      </c>
      <c r="N465" s="61" t="str">
        <f t="shared" si="14"/>
        <v>-</v>
      </c>
      <c r="P465" s="72" t="str">
        <f t="shared" si="15"/>
        <v/>
      </c>
      <c r="Q465" s="61" t="s">
        <v>86</v>
      </c>
    </row>
    <row r="466" spans="8:17" x14ac:dyDescent="0.25">
      <c r="H466" s="59">
        <v>54241</v>
      </c>
      <c r="I466" s="59" t="s">
        <v>72</v>
      </c>
      <c r="J466" s="59">
        <v>20817908</v>
      </c>
      <c r="K466" s="59" t="s">
        <v>796</v>
      </c>
      <c r="L466" s="61" t="s">
        <v>81</v>
      </c>
      <c r="M466" s="61">
        <f>VLOOKUP(H466,zdroj!C:F,4,0)</f>
        <v>0</v>
      </c>
      <c r="N466" s="61" t="str">
        <f t="shared" si="14"/>
        <v>-</v>
      </c>
      <c r="P466" s="72" t="str">
        <f t="shared" si="15"/>
        <v/>
      </c>
      <c r="Q466" s="61" t="s">
        <v>86</v>
      </c>
    </row>
    <row r="467" spans="8:17" x14ac:dyDescent="0.25">
      <c r="H467" s="59">
        <v>54241</v>
      </c>
      <c r="I467" s="59" t="s">
        <v>72</v>
      </c>
      <c r="J467" s="59">
        <v>20817916</v>
      </c>
      <c r="K467" s="59" t="s">
        <v>797</v>
      </c>
      <c r="L467" s="61" t="s">
        <v>81</v>
      </c>
      <c r="M467" s="61">
        <f>VLOOKUP(H467,zdroj!C:F,4,0)</f>
        <v>0</v>
      </c>
      <c r="N467" s="61" t="str">
        <f t="shared" si="14"/>
        <v>-</v>
      </c>
      <c r="P467" s="72" t="str">
        <f t="shared" si="15"/>
        <v/>
      </c>
      <c r="Q467" s="61" t="s">
        <v>86</v>
      </c>
    </row>
    <row r="468" spans="8:17" x14ac:dyDescent="0.25">
      <c r="H468" s="59">
        <v>54241</v>
      </c>
      <c r="I468" s="59" t="s">
        <v>72</v>
      </c>
      <c r="J468" s="59">
        <v>20817924</v>
      </c>
      <c r="K468" s="59" t="s">
        <v>798</v>
      </c>
      <c r="L468" s="61" t="s">
        <v>81</v>
      </c>
      <c r="M468" s="61">
        <f>VLOOKUP(H468,zdroj!C:F,4,0)</f>
        <v>0</v>
      </c>
      <c r="N468" s="61" t="str">
        <f t="shared" si="14"/>
        <v>-</v>
      </c>
      <c r="P468" s="72" t="str">
        <f t="shared" si="15"/>
        <v/>
      </c>
      <c r="Q468" s="61" t="s">
        <v>86</v>
      </c>
    </row>
    <row r="469" spans="8:17" x14ac:dyDescent="0.25">
      <c r="H469" s="59">
        <v>54241</v>
      </c>
      <c r="I469" s="59" t="s">
        <v>72</v>
      </c>
      <c r="J469" s="59">
        <v>20817932</v>
      </c>
      <c r="K469" s="59" t="s">
        <v>799</v>
      </c>
      <c r="L469" s="61" t="s">
        <v>81</v>
      </c>
      <c r="M469" s="61">
        <f>VLOOKUP(H469,zdroj!C:F,4,0)</f>
        <v>0</v>
      </c>
      <c r="N469" s="61" t="str">
        <f t="shared" si="14"/>
        <v>-</v>
      </c>
      <c r="P469" s="72" t="str">
        <f t="shared" si="15"/>
        <v/>
      </c>
      <c r="Q469" s="61" t="s">
        <v>86</v>
      </c>
    </row>
    <row r="470" spans="8:17" x14ac:dyDescent="0.25">
      <c r="H470" s="59">
        <v>54241</v>
      </c>
      <c r="I470" s="59" t="s">
        <v>72</v>
      </c>
      <c r="J470" s="59">
        <v>20817941</v>
      </c>
      <c r="K470" s="59" t="s">
        <v>800</v>
      </c>
      <c r="L470" s="61" t="s">
        <v>81</v>
      </c>
      <c r="M470" s="61">
        <f>VLOOKUP(H470,zdroj!C:F,4,0)</f>
        <v>0</v>
      </c>
      <c r="N470" s="61" t="str">
        <f t="shared" si="14"/>
        <v>-</v>
      </c>
      <c r="P470" s="72" t="str">
        <f t="shared" si="15"/>
        <v/>
      </c>
      <c r="Q470" s="61" t="s">
        <v>86</v>
      </c>
    </row>
    <row r="471" spans="8:17" x14ac:dyDescent="0.25">
      <c r="H471" s="59">
        <v>54241</v>
      </c>
      <c r="I471" s="59" t="s">
        <v>72</v>
      </c>
      <c r="J471" s="59">
        <v>25487710</v>
      </c>
      <c r="K471" s="59" t="s">
        <v>801</v>
      </c>
      <c r="L471" s="61" t="s">
        <v>81</v>
      </c>
      <c r="M471" s="61">
        <f>VLOOKUP(H471,zdroj!C:F,4,0)</f>
        <v>0</v>
      </c>
      <c r="N471" s="61" t="str">
        <f t="shared" si="14"/>
        <v>-</v>
      </c>
      <c r="P471" s="72" t="str">
        <f t="shared" si="15"/>
        <v/>
      </c>
      <c r="Q471" s="61" t="s">
        <v>86</v>
      </c>
    </row>
    <row r="472" spans="8:17" x14ac:dyDescent="0.25">
      <c r="H472" s="59">
        <v>54241</v>
      </c>
      <c r="I472" s="59" t="s">
        <v>72</v>
      </c>
      <c r="J472" s="59">
        <v>30766214</v>
      </c>
      <c r="K472" s="59" t="s">
        <v>802</v>
      </c>
      <c r="L472" s="61" t="s">
        <v>81</v>
      </c>
      <c r="M472" s="61">
        <f>VLOOKUP(H472,zdroj!C:F,4,0)</f>
        <v>0</v>
      </c>
      <c r="N472" s="61" t="str">
        <f t="shared" si="14"/>
        <v>-</v>
      </c>
      <c r="P472" s="72" t="str">
        <f t="shared" si="15"/>
        <v/>
      </c>
      <c r="Q472" s="61" t="s">
        <v>88</v>
      </c>
    </row>
    <row r="473" spans="8:17" x14ac:dyDescent="0.25">
      <c r="H473" s="59">
        <v>54241</v>
      </c>
      <c r="I473" s="59" t="s">
        <v>72</v>
      </c>
      <c r="J473" s="59">
        <v>30766222</v>
      </c>
      <c r="K473" s="59" t="s">
        <v>803</v>
      </c>
      <c r="L473" s="61" t="s">
        <v>81</v>
      </c>
      <c r="M473" s="61">
        <f>VLOOKUP(H473,zdroj!C:F,4,0)</f>
        <v>0</v>
      </c>
      <c r="N473" s="61" t="str">
        <f t="shared" si="14"/>
        <v>-</v>
      </c>
      <c r="P473" s="72" t="str">
        <f t="shared" si="15"/>
        <v/>
      </c>
      <c r="Q473" s="61" t="s">
        <v>88</v>
      </c>
    </row>
    <row r="474" spans="8:17" x14ac:dyDescent="0.25">
      <c r="H474" s="59">
        <v>54241</v>
      </c>
      <c r="I474" s="59" t="s">
        <v>72</v>
      </c>
      <c r="J474" s="59">
        <v>40630820</v>
      </c>
      <c r="K474" s="59" t="s">
        <v>804</v>
      </c>
      <c r="L474" s="61" t="s">
        <v>81</v>
      </c>
      <c r="M474" s="61">
        <f>VLOOKUP(H474,zdroj!C:F,4,0)</f>
        <v>0</v>
      </c>
      <c r="N474" s="61" t="str">
        <f t="shared" si="14"/>
        <v>-</v>
      </c>
      <c r="P474" s="72" t="str">
        <f t="shared" si="15"/>
        <v/>
      </c>
      <c r="Q474" s="61" t="s">
        <v>86</v>
      </c>
    </row>
    <row r="475" spans="8:17" x14ac:dyDescent="0.25">
      <c r="H475" s="59">
        <v>54241</v>
      </c>
      <c r="I475" s="59" t="s">
        <v>72</v>
      </c>
      <c r="J475" s="59">
        <v>75395851</v>
      </c>
      <c r="K475" s="59" t="s">
        <v>805</v>
      </c>
      <c r="L475" s="61" t="s">
        <v>81</v>
      </c>
      <c r="M475" s="61">
        <f>VLOOKUP(H475,zdroj!C:F,4,0)</f>
        <v>0</v>
      </c>
      <c r="N475" s="61" t="str">
        <f t="shared" si="14"/>
        <v>-</v>
      </c>
      <c r="P475" s="72" t="str">
        <f t="shared" si="15"/>
        <v/>
      </c>
      <c r="Q475" s="61" t="s">
        <v>88</v>
      </c>
    </row>
    <row r="476" spans="8:17" x14ac:dyDescent="0.25">
      <c r="H476" s="59">
        <v>54241</v>
      </c>
      <c r="I476" s="59" t="s">
        <v>72</v>
      </c>
      <c r="J476" s="59">
        <v>79171010</v>
      </c>
      <c r="K476" s="59" t="s">
        <v>806</v>
      </c>
      <c r="L476" s="61" t="s">
        <v>115</v>
      </c>
      <c r="M476" s="61">
        <f>VLOOKUP(H476,zdroj!C:F,4,0)</f>
        <v>0</v>
      </c>
      <c r="N476" s="61" t="str">
        <f t="shared" si="14"/>
        <v>katC</v>
      </c>
      <c r="P476" s="72" t="str">
        <f t="shared" si="15"/>
        <v/>
      </c>
      <c r="Q476" s="61" t="s">
        <v>31</v>
      </c>
    </row>
    <row r="477" spans="8:17" x14ac:dyDescent="0.25">
      <c r="H477" s="59">
        <v>54241</v>
      </c>
      <c r="I477" s="59" t="s">
        <v>72</v>
      </c>
      <c r="J477" s="59">
        <v>79348858</v>
      </c>
      <c r="K477" s="59" t="s">
        <v>807</v>
      </c>
      <c r="L477" s="61" t="s">
        <v>81</v>
      </c>
      <c r="M477" s="61">
        <f>VLOOKUP(H477,zdroj!C:F,4,0)</f>
        <v>0</v>
      </c>
      <c r="N477" s="61" t="str">
        <f t="shared" si="14"/>
        <v>-</v>
      </c>
      <c r="P477" s="72" t="str">
        <f t="shared" si="15"/>
        <v/>
      </c>
      <c r="Q477" s="61" t="s">
        <v>88</v>
      </c>
    </row>
    <row r="478" spans="8:17" x14ac:dyDescent="0.25">
      <c r="H478" s="59">
        <v>112861</v>
      </c>
      <c r="I478" s="59" t="s">
        <v>71</v>
      </c>
      <c r="J478" s="59">
        <v>20827229</v>
      </c>
      <c r="K478" s="59" t="s">
        <v>808</v>
      </c>
      <c r="L478" s="61" t="s">
        <v>113</v>
      </c>
      <c r="M478" s="61">
        <f>VLOOKUP(H478,zdroj!C:F,4,0)</f>
        <v>0</v>
      </c>
      <c r="N478" s="61" t="str">
        <f t="shared" si="14"/>
        <v>katA</v>
      </c>
      <c r="P478" s="72" t="str">
        <f t="shared" si="15"/>
        <v/>
      </c>
      <c r="Q478" s="61" t="s">
        <v>30</v>
      </c>
    </row>
    <row r="479" spans="8:17" x14ac:dyDescent="0.25">
      <c r="H479" s="59">
        <v>112861</v>
      </c>
      <c r="I479" s="59" t="s">
        <v>71</v>
      </c>
      <c r="J479" s="59">
        <v>20827237</v>
      </c>
      <c r="K479" s="59" t="s">
        <v>809</v>
      </c>
      <c r="L479" s="61" t="s">
        <v>113</v>
      </c>
      <c r="M479" s="61">
        <f>VLOOKUP(H479,zdroj!C:F,4,0)</f>
        <v>0</v>
      </c>
      <c r="N479" s="61" t="str">
        <f t="shared" si="14"/>
        <v>katA</v>
      </c>
      <c r="P479" s="72" t="str">
        <f t="shared" si="15"/>
        <v/>
      </c>
      <c r="Q479" s="61" t="s">
        <v>30</v>
      </c>
    </row>
    <row r="480" spans="8:17" x14ac:dyDescent="0.25">
      <c r="H480" s="59">
        <v>112861</v>
      </c>
      <c r="I480" s="59" t="s">
        <v>71</v>
      </c>
      <c r="J480" s="59">
        <v>20827245</v>
      </c>
      <c r="K480" s="59" t="s">
        <v>810</v>
      </c>
      <c r="L480" s="61" t="s">
        <v>113</v>
      </c>
      <c r="M480" s="61">
        <f>VLOOKUP(H480,zdroj!C:F,4,0)</f>
        <v>0</v>
      </c>
      <c r="N480" s="61" t="str">
        <f t="shared" si="14"/>
        <v>katA</v>
      </c>
      <c r="P480" s="72" t="str">
        <f t="shared" si="15"/>
        <v/>
      </c>
      <c r="Q480" s="61" t="s">
        <v>30</v>
      </c>
    </row>
    <row r="481" spans="8:18" x14ac:dyDescent="0.25">
      <c r="H481" s="59">
        <v>112861</v>
      </c>
      <c r="I481" s="59" t="s">
        <v>71</v>
      </c>
      <c r="J481" s="59">
        <v>20827253</v>
      </c>
      <c r="K481" s="59" t="s">
        <v>811</v>
      </c>
      <c r="L481" s="61" t="s">
        <v>113</v>
      </c>
      <c r="M481" s="61">
        <f>VLOOKUP(H481,zdroj!C:F,4,0)</f>
        <v>0</v>
      </c>
      <c r="N481" s="61" t="str">
        <f t="shared" si="14"/>
        <v>katA</v>
      </c>
      <c r="P481" s="72" t="str">
        <f t="shared" si="15"/>
        <v/>
      </c>
      <c r="Q481" s="61" t="s">
        <v>30</v>
      </c>
    </row>
    <row r="482" spans="8:18" x14ac:dyDescent="0.25">
      <c r="H482" s="59">
        <v>112861</v>
      </c>
      <c r="I482" s="59" t="s">
        <v>71</v>
      </c>
      <c r="J482" s="59">
        <v>20827261</v>
      </c>
      <c r="K482" s="59" t="s">
        <v>812</v>
      </c>
      <c r="L482" s="61" t="s">
        <v>113</v>
      </c>
      <c r="M482" s="61">
        <f>VLOOKUP(H482,zdroj!C:F,4,0)</f>
        <v>0</v>
      </c>
      <c r="N482" s="61" t="str">
        <f t="shared" si="14"/>
        <v>katA</v>
      </c>
      <c r="P482" s="72" t="str">
        <f t="shared" si="15"/>
        <v/>
      </c>
      <c r="Q482" s="61" t="s">
        <v>30</v>
      </c>
    </row>
    <row r="483" spans="8:18" x14ac:dyDescent="0.25">
      <c r="H483" s="59">
        <v>112861</v>
      </c>
      <c r="I483" s="59" t="s">
        <v>71</v>
      </c>
      <c r="J483" s="59">
        <v>20827270</v>
      </c>
      <c r="K483" s="59" t="s">
        <v>813</v>
      </c>
      <c r="L483" s="61" t="s">
        <v>113</v>
      </c>
      <c r="M483" s="61">
        <f>VLOOKUP(H483,zdroj!C:F,4,0)</f>
        <v>0</v>
      </c>
      <c r="N483" s="61" t="str">
        <f t="shared" si="14"/>
        <v>katA</v>
      </c>
      <c r="P483" s="72" t="str">
        <f t="shared" si="15"/>
        <v/>
      </c>
      <c r="Q483" s="61" t="s">
        <v>30</v>
      </c>
    </row>
    <row r="484" spans="8:18" x14ac:dyDescent="0.25">
      <c r="H484" s="59">
        <v>112861</v>
      </c>
      <c r="I484" s="59" t="s">
        <v>71</v>
      </c>
      <c r="J484" s="59">
        <v>20827288</v>
      </c>
      <c r="K484" s="59" t="s">
        <v>814</v>
      </c>
      <c r="L484" s="61" t="s">
        <v>113</v>
      </c>
      <c r="M484" s="61">
        <f>VLOOKUP(H484,zdroj!C:F,4,0)</f>
        <v>0</v>
      </c>
      <c r="N484" s="61" t="str">
        <f t="shared" si="14"/>
        <v>katA</v>
      </c>
      <c r="P484" s="72" t="str">
        <f t="shared" si="15"/>
        <v/>
      </c>
      <c r="Q484" s="61" t="s">
        <v>30</v>
      </c>
    </row>
    <row r="485" spans="8:18" x14ac:dyDescent="0.25">
      <c r="H485" s="59">
        <v>112861</v>
      </c>
      <c r="I485" s="59" t="s">
        <v>71</v>
      </c>
      <c r="J485" s="59">
        <v>20827296</v>
      </c>
      <c r="K485" s="59" t="s">
        <v>815</v>
      </c>
      <c r="L485" s="61" t="s">
        <v>113</v>
      </c>
      <c r="M485" s="61">
        <f>VLOOKUP(H485,zdroj!C:F,4,0)</f>
        <v>0</v>
      </c>
      <c r="N485" s="61" t="str">
        <f t="shared" si="14"/>
        <v>katA</v>
      </c>
      <c r="P485" s="72" t="str">
        <f t="shared" si="15"/>
        <v/>
      </c>
      <c r="Q485" s="61" t="s">
        <v>30</v>
      </c>
    </row>
    <row r="486" spans="8:18" x14ac:dyDescent="0.25">
      <c r="H486" s="59">
        <v>112861</v>
      </c>
      <c r="I486" s="59" t="s">
        <v>71</v>
      </c>
      <c r="J486" s="59">
        <v>20827300</v>
      </c>
      <c r="K486" s="59" t="s">
        <v>816</v>
      </c>
      <c r="L486" s="61" t="s">
        <v>113</v>
      </c>
      <c r="M486" s="61">
        <f>VLOOKUP(H486,zdroj!C:F,4,0)</f>
        <v>0</v>
      </c>
      <c r="N486" s="61" t="str">
        <f t="shared" si="14"/>
        <v>katA</v>
      </c>
      <c r="P486" s="72" t="str">
        <f t="shared" si="15"/>
        <v/>
      </c>
      <c r="Q486" s="61" t="s">
        <v>30</v>
      </c>
    </row>
    <row r="487" spans="8:18" x14ac:dyDescent="0.25">
      <c r="H487" s="59">
        <v>112861</v>
      </c>
      <c r="I487" s="59" t="s">
        <v>71</v>
      </c>
      <c r="J487" s="59">
        <v>20827318</v>
      </c>
      <c r="K487" s="59" t="s">
        <v>817</v>
      </c>
      <c r="L487" s="61" t="s">
        <v>114</v>
      </c>
      <c r="M487" s="61">
        <f>VLOOKUP(H487,zdroj!C:F,4,0)</f>
        <v>0</v>
      </c>
      <c r="N487" s="61" t="str">
        <f t="shared" si="14"/>
        <v>katB</v>
      </c>
      <c r="P487" s="72" t="str">
        <f t="shared" si="15"/>
        <v/>
      </c>
      <c r="Q487" s="61" t="s">
        <v>30</v>
      </c>
      <c r="R487" s="61" t="s">
        <v>91</v>
      </c>
    </row>
    <row r="488" spans="8:18" x14ac:dyDescent="0.25">
      <c r="H488" s="59">
        <v>112861</v>
      </c>
      <c r="I488" s="59" t="s">
        <v>71</v>
      </c>
      <c r="J488" s="59">
        <v>20827326</v>
      </c>
      <c r="K488" s="59" t="s">
        <v>818</v>
      </c>
      <c r="L488" s="61" t="s">
        <v>113</v>
      </c>
      <c r="M488" s="61">
        <f>VLOOKUP(H488,zdroj!C:F,4,0)</f>
        <v>0</v>
      </c>
      <c r="N488" s="61" t="str">
        <f t="shared" si="14"/>
        <v>katA</v>
      </c>
      <c r="P488" s="72" t="str">
        <f t="shared" si="15"/>
        <v/>
      </c>
      <c r="Q488" s="61" t="s">
        <v>30</v>
      </c>
    </row>
    <row r="489" spans="8:18" x14ac:dyDescent="0.25">
      <c r="H489" s="59">
        <v>112861</v>
      </c>
      <c r="I489" s="59" t="s">
        <v>71</v>
      </c>
      <c r="J489" s="59">
        <v>20827334</v>
      </c>
      <c r="K489" s="59" t="s">
        <v>819</v>
      </c>
      <c r="L489" s="61" t="s">
        <v>113</v>
      </c>
      <c r="M489" s="61">
        <f>VLOOKUP(H489,zdroj!C:F,4,0)</f>
        <v>0</v>
      </c>
      <c r="N489" s="61" t="str">
        <f t="shared" si="14"/>
        <v>katA</v>
      </c>
      <c r="P489" s="72" t="str">
        <f t="shared" si="15"/>
        <v/>
      </c>
      <c r="Q489" s="61" t="s">
        <v>30</v>
      </c>
    </row>
    <row r="490" spans="8:18" x14ac:dyDescent="0.25">
      <c r="H490" s="59">
        <v>112861</v>
      </c>
      <c r="I490" s="59" t="s">
        <v>71</v>
      </c>
      <c r="J490" s="59">
        <v>20827342</v>
      </c>
      <c r="K490" s="59" t="s">
        <v>820</v>
      </c>
      <c r="L490" s="61" t="s">
        <v>113</v>
      </c>
      <c r="M490" s="61">
        <f>VLOOKUP(H490,zdroj!C:F,4,0)</f>
        <v>0</v>
      </c>
      <c r="N490" s="61" t="str">
        <f t="shared" si="14"/>
        <v>katA</v>
      </c>
      <c r="P490" s="72" t="str">
        <f t="shared" si="15"/>
        <v/>
      </c>
      <c r="Q490" s="61" t="s">
        <v>30</v>
      </c>
    </row>
    <row r="491" spans="8:18" x14ac:dyDescent="0.25">
      <c r="H491" s="59">
        <v>112861</v>
      </c>
      <c r="I491" s="59" t="s">
        <v>71</v>
      </c>
      <c r="J491" s="59">
        <v>20827351</v>
      </c>
      <c r="K491" s="59" t="s">
        <v>821</v>
      </c>
      <c r="L491" s="61" t="s">
        <v>113</v>
      </c>
      <c r="M491" s="61">
        <f>VLOOKUP(H491,zdroj!C:F,4,0)</f>
        <v>0</v>
      </c>
      <c r="N491" s="61" t="str">
        <f t="shared" si="14"/>
        <v>katA</v>
      </c>
      <c r="P491" s="72" t="str">
        <f t="shared" si="15"/>
        <v/>
      </c>
      <c r="Q491" s="61" t="s">
        <v>30</v>
      </c>
    </row>
    <row r="492" spans="8:18" x14ac:dyDescent="0.25">
      <c r="H492" s="59">
        <v>112861</v>
      </c>
      <c r="I492" s="59" t="s">
        <v>71</v>
      </c>
      <c r="J492" s="59">
        <v>20827369</v>
      </c>
      <c r="K492" s="59" t="s">
        <v>822</v>
      </c>
      <c r="L492" s="61" t="s">
        <v>113</v>
      </c>
      <c r="M492" s="61">
        <f>VLOOKUP(H492,zdroj!C:F,4,0)</f>
        <v>0</v>
      </c>
      <c r="N492" s="61" t="str">
        <f t="shared" si="14"/>
        <v>katA</v>
      </c>
      <c r="P492" s="72" t="str">
        <f t="shared" si="15"/>
        <v/>
      </c>
      <c r="Q492" s="61" t="s">
        <v>30</v>
      </c>
    </row>
    <row r="493" spans="8:18" x14ac:dyDescent="0.25">
      <c r="H493" s="59">
        <v>112861</v>
      </c>
      <c r="I493" s="59" t="s">
        <v>71</v>
      </c>
      <c r="J493" s="59">
        <v>20827377</v>
      </c>
      <c r="K493" s="59" t="s">
        <v>823</v>
      </c>
      <c r="L493" s="61" t="s">
        <v>113</v>
      </c>
      <c r="M493" s="61">
        <f>VLOOKUP(H493,zdroj!C:F,4,0)</f>
        <v>0</v>
      </c>
      <c r="N493" s="61" t="str">
        <f t="shared" si="14"/>
        <v>katA</v>
      </c>
      <c r="P493" s="72" t="str">
        <f t="shared" si="15"/>
        <v/>
      </c>
      <c r="Q493" s="61" t="s">
        <v>30</v>
      </c>
    </row>
    <row r="494" spans="8:18" x14ac:dyDescent="0.25">
      <c r="H494" s="59">
        <v>112861</v>
      </c>
      <c r="I494" s="59" t="s">
        <v>71</v>
      </c>
      <c r="J494" s="59">
        <v>20827385</v>
      </c>
      <c r="K494" s="59" t="s">
        <v>824</v>
      </c>
      <c r="L494" s="61" t="s">
        <v>81</v>
      </c>
      <c r="M494" s="61">
        <f>VLOOKUP(H494,zdroj!C:F,4,0)</f>
        <v>0</v>
      </c>
      <c r="N494" s="61" t="str">
        <f t="shared" si="14"/>
        <v>-</v>
      </c>
      <c r="P494" s="72" t="str">
        <f t="shared" si="15"/>
        <v/>
      </c>
      <c r="Q494" s="61" t="s">
        <v>88</v>
      </c>
    </row>
    <row r="495" spans="8:18" x14ac:dyDescent="0.25">
      <c r="H495" s="59">
        <v>112861</v>
      </c>
      <c r="I495" s="59" t="s">
        <v>71</v>
      </c>
      <c r="J495" s="59">
        <v>20827393</v>
      </c>
      <c r="K495" s="59" t="s">
        <v>825</v>
      </c>
      <c r="L495" s="61" t="s">
        <v>113</v>
      </c>
      <c r="M495" s="61">
        <f>VLOOKUP(H495,zdroj!C:F,4,0)</f>
        <v>0</v>
      </c>
      <c r="N495" s="61" t="str">
        <f t="shared" si="14"/>
        <v>katA</v>
      </c>
      <c r="P495" s="72" t="str">
        <f t="shared" si="15"/>
        <v/>
      </c>
      <c r="Q495" s="61" t="s">
        <v>30</v>
      </c>
    </row>
    <row r="496" spans="8:18" x14ac:dyDescent="0.25">
      <c r="H496" s="59">
        <v>112861</v>
      </c>
      <c r="I496" s="59" t="s">
        <v>71</v>
      </c>
      <c r="J496" s="59">
        <v>20827407</v>
      </c>
      <c r="K496" s="59" t="s">
        <v>826</v>
      </c>
      <c r="L496" s="61" t="s">
        <v>113</v>
      </c>
      <c r="M496" s="61">
        <f>VLOOKUP(H496,zdroj!C:F,4,0)</f>
        <v>0</v>
      </c>
      <c r="N496" s="61" t="str">
        <f t="shared" si="14"/>
        <v>katA</v>
      </c>
      <c r="P496" s="72" t="str">
        <f t="shared" si="15"/>
        <v/>
      </c>
      <c r="Q496" s="61" t="s">
        <v>30</v>
      </c>
    </row>
    <row r="497" spans="8:17" x14ac:dyDescent="0.25">
      <c r="H497" s="59">
        <v>112861</v>
      </c>
      <c r="I497" s="59" t="s">
        <v>71</v>
      </c>
      <c r="J497" s="59">
        <v>20827415</v>
      </c>
      <c r="K497" s="59" t="s">
        <v>827</v>
      </c>
      <c r="L497" s="61" t="s">
        <v>81</v>
      </c>
      <c r="M497" s="61">
        <f>VLOOKUP(H497,zdroj!C:F,4,0)</f>
        <v>0</v>
      </c>
      <c r="N497" s="61" t="str">
        <f t="shared" si="14"/>
        <v>-</v>
      </c>
      <c r="P497" s="72" t="str">
        <f t="shared" si="15"/>
        <v/>
      </c>
      <c r="Q497" s="61" t="s">
        <v>88</v>
      </c>
    </row>
    <row r="498" spans="8:17" x14ac:dyDescent="0.25">
      <c r="H498" s="59">
        <v>112861</v>
      </c>
      <c r="I498" s="59" t="s">
        <v>71</v>
      </c>
      <c r="J498" s="59">
        <v>20827423</v>
      </c>
      <c r="K498" s="59" t="s">
        <v>828</v>
      </c>
      <c r="L498" s="61" t="s">
        <v>113</v>
      </c>
      <c r="M498" s="61">
        <f>VLOOKUP(H498,zdroj!C:F,4,0)</f>
        <v>0</v>
      </c>
      <c r="N498" s="61" t="str">
        <f t="shared" si="14"/>
        <v>katA</v>
      </c>
      <c r="P498" s="72" t="str">
        <f t="shared" si="15"/>
        <v/>
      </c>
      <c r="Q498" s="61" t="s">
        <v>30</v>
      </c>
    </row>
    <row r="499" spans="8:17" x14ac:dyDescent="0.25">
      <c r="H499" s="59">
        <v>112861</v>
      </c>
      <c r="I499" s="59" t="s">
        <v>71</v>
      </c>
      <c r="J499" s="59">
        <v>20827431</v>
      </c>
      <c r="K499" s="59" t="s">
        <v>829</v>
      </c>
      <c r="L499" s="61" t="s">
        <v>113</v>
      </c>
      <c r="M499" s="61">
        <f>VLOOKUP(H499,zdroj!C:F,4,0)</f>
        <v>0</v>
      </c>
      <c r="N499" s="61" t="str">
        <f t="shared" si="14"/>
        <v>katA</v>
      </c>
      <c r="P499" s="72" t="str">
        <f t="shared" si="15"/>
        <v/>
      </c>
      <c r="Q499" s="61" t="s">
        <v>30</v>
      </c>
    </row>
    <row r="500" spans="8:17" x14ac:dyDescent="0.25">
      <c r="H500" s="59">
        <v>112861</v>
      </c>
      <c r="I500" s="59" t="s">
        <v>71</v>
      </c>
      <c r="J500" s="59">
        <v>20827440</v>
      </c>
      <c r="K500" s="59" t="s">
        <v>830</v>
      </c>
      <c r="L500" s="61" t="s">
        <v>113</v>
      </c>
      <c r="M500" s="61">
        <f>VLOOKUP(H500,zdroj!C:F,4,0)</f>
        <v>0</v>
      </c>
      <c r="N500" s="61" t="str">
        <f t="shared" si="14"/>
        <v>katA</v>
      </c>
      <c r="P500" s="72" t="str">
        <f t="shared" si="15"/>
        <v/>
      </c>
      <c r="Q500" s="61" t="s">
        <v>30</v>
      </c>
    </row>
    <row r="501" spans="8:17" x14ac:dyDescent="0.25">
      <c r="H501" s="59">
        <v>112861</v>
      </c>
      <c r="I501" s="59" t="s">
        <v>71</v>
      </c>
      <c r="J501" s="59">
        <v>20827458</v>
      </c>
      <c r="K501" s="59" t="s">
        <v>831</v>
      </c>
      <c r="L501" s="61" t="s">
        <v>113</v>
      </c>
      <c r="M501" s="61">
        <f>VLOOKUP(H501,zdroj!C:F,4,0)</f>
        <v>0</v>
      </c>
      <c r="N501" s="61" t="str">
        <f t="shared" si="14"/>
        <v>katA</v>
      </c>
      <c r="P501" s="72" t="str">
        <f t="shared" si="15"/>
        <v/>
      </c>
      <c r="Q501" s="61" t="s">
        <v>30</v>
      </c>
    </row>
    <row r="502" spans="8:17" x14ac:dyDescent="0.25">
      <c r="H502" s="59">
        <v>112861</v>
      </c>
      <c r="I502" s="59" t="s">
        <v>71</v>
      </c>
      <c r="J502" s="59">
        <v>20827466</v>
      </c>
      <c r="K502" s="59" t="s">
        <v>832</v>
      </c>
      <c r="L502" s="61" t="s">
        <v>113</v>
      </c>
      <c r="M502" s="61">
        <f>VLOOKUP(H502,zdroj!C:F,4,0)</f>
        <v>0</v>
      </c>
      <c r="N502" s="61" t="str">
        <f t="shared" si="14"/>
        <v>katA</v>
      </c>
      <c r="P502" s="72" t="str">
        <f t="shared" si="15"/>
        <v/>
      </c>
      <c r="Q502" s="61" t="s">
        <v>30</v>
      </c>
    </row>
    <row r="503" spans="8:17" x14ac:dyDescent="0.25">
      <c r="H503" s="59">
        <v>112861</v>
      </c>
      <c r="I503" s="59" t="s">
        <v>71</v>
      </c>
      <c r="J503" s="59">
        <v>20827474</v>
      </c>
      <c r="K503" s="59" t="s">
        <v>833</v>
      </c>
      <c r="L503" s="61" t="s">
        <v>113</v>
      </c>
      <c r="M503" s="61">
        <f>VLOOKUP(H503,zdroj!C:F,4,0)</f>
        <v>0</v>
      </c>
      <c r="N503" s="61" t="str">
        <f t="shared" si="14"/>
        <v>katA</v>
      </c>
      <c r="P503" s="72" t="str">
        <f t="shared" si="15"/>
        <v/>
      </c>
      <c r="Q503" s="61" t="s">
        <v>30</v>
      </c>
    </row>
    <row r="504" spans="8:17" x14ac:dyDescent="0.25">
      <c r="H504" s="59">
        <v>112861</v>
      </c>
      <c r="I504" s="59" t="s">
        <v>71</v>
      </c>
      <c r="J504" s="59">
        <v>20827482</v>
      </c>
      <c r="K504" s="59" t="s">
        <v>834</v>
      </c>
      <c r="L504" s="61" t="s">
        <v>113</v>
      </c>
      <c r="M504" s="61">
        <f>VLOOKUP(H504,zdroj!C:F,4,0)</f>
        <v>0</v>
      </c>
      <c r="N504" s="61" t="str">
        <f t="shared" si="14"/>
        <v>katA</v>
      </c>
      <c r="P504" s="72" t="str">
        <f t="shared" si="15"/>
        <v/>
      </c>
      <c r="Q504" s="61" t="s">
        <v>30</v>
      </c>
    </row>
    <row r="505" spans="8:17" x14ac:dyDescent="0.25">
      <c r="H505" s="59">
        <v>112861</v>
      </c>
      <c r="I505" s="59" t="s">
        <v>71</v>
      </c>
      <c r="J505" s="59">
        <v>20827491</v>
      </c>
      <c r="K505" s="59" t="s">
        <v>835</v>
      </c>
      <c r="L505" s="61" t="s">
        <v>113</v>
      </c>
      <c r="M505" s="61">
        <f>VLOOKUP(H505,zdroj!C:F,4,0)</f>
        <v>0</v>
      </c>
      <c r="N505" s="61" t="str">
        <f t="shared" si="14"/>
        <v>katA</v>
      </c>
      <c r="P505" s="72" t="str">
        <f t="shared" si="15"/>
        <v/>
      </c>
      <c r="Q505" s="61" t="s">
        <v>30</v>
      </c>
    </row>
    <row r="506" spans="8:17" x14ac:dyDescent="0.25">
      <c r="H506" s="59">
        <v>112861</v>
      </c>
      <c r="I506" s="59" t="s">
        <v>71</v>
      </c>
      <c r="J506" s="59">
        <v>20827504</v>
      </c>
      <c r="K506" s="59" t="s">
        <v>836</v>
      </c>
      <c r="L506" s="61" t="s">
        <v>113</v>
      </c>
      <c r="M506" s="61">
        <f>VLOOKUP(H506,zdroj!C:F,4,0)</f>
        <v>0</v>
      </c>
      <c r="N506" s="61" t="str">
        <f t="shared" si="14"/>
        <v>katA</v>
      </c>
      <c r="P506" s="72" t="str">
        <f t="shared" si="15"/>
        <v/>
      </c>
      <c r="Q506" s="61" t="s">
        <v>30</v>
      </c>
    </row>
    <row r="507" spans="8:17" x14ac:dyDescent="0.25">
      <c r="H507" s="59">
        <v>112861</v>
      </c>
      <c r="I507" s="59" t="s">
        <v>71</v>
      </c>
      <c r="J507" s="59">
        <v>20827512</v>
      </c>
      <c r="K507" s="59" t="s">
        <v>837</v>
      </c>
      <c r="L507" s="61" t="s">
        <v>113</v>
      </c>
      <c r="M507" s="61">
        <f>VLOOKUP(H507,zdroj!C:F,4,0)</f>
        <v>0</v>
      </c>
      <c r="N507" s="61" t="str">
        <f t="shared" si="14"/>
        <v>katA</v>
      </c>
      <c r="P507" s="72" t="str">
        <f t="shared" si="15"/>
        <v/>
      </c>
      <c r="Q507" s="61" t="s">
        <v>30</v>
      </c>
    </row>
    <row r="508" spans="8:17" x14ac:dyDescent="0.25">
      <c r="H508" s="59">
        <v>112861</v>
      </c>
      <c r="I508" s="59" t="s">
        <v>71</v>
      </c>
      <c r="J508" s="59">
        <v>20827521</v>
      </c>
      <c r="K508" s="59" t="s">
        <v>838</v>
      </c>
      <c r="L508" s="61" t="s">
        <v>81</v>
      </c>
      <c r="M508" s="61">
        <f>VLOOKUP(H508,zdroj!C:F,4,0)</f>
        <v>0</v>
      </c>
      <c r="N508" s="61" t="str">
        <f t="shared" si="14"/>
        <v>-</v>
      </c>
      <c r="P508" s="72" t="str">
        <f t="shared" si="15"/>
        <v/>
      </c>
      <c r="Q508" s="61" t="s">
        <v>88</v>
      </c>
    </row>
    <row r="509" spans="8:17" x14ac:dyDescent="0.25">
      <c r="H509" s="59">
        <v>112861</v>
      </c>
      <c r="I509" s="59" t="s">
        <v>71</v>
      </c>
      <c r="J509" s="59">
        <v>20827539</v>
      </c>
      <c r="K509" s="59" t="s">
        <v>839</v>
      </c>
      <c r="L509" s="61" t="s">
        <v>113</v>
      </c>
      <c r="M509" s="61">
        <f>VLOOKUP(H509,zdroj!C:F,4,0)</f>
        <v>0</v>
      </c>
      <c r="N509" s="61" t="str">
        <f t="shared" si="14"/>
        <v>katA</v>
      </c>
      <c r="P509" s="72" t="str">
        <f t="shared" si="15"/>
        <v/>
      </c>
      <c r="Q509" s="61" t="s">
        <v>30</v>
      </c>
    </row>
    <row r="510" spans="8:17" x14ac:dyDescent="0.25">
      <c r="H510" s="59">
        <v>112861</v>
      </c>
      <c r="I510" s="59" t="s">
        <v>71</v>
      </c>
      <c r="J510" s="59">
        <v>20827547</v>
      </c>
      <c r="K510" s="59" t="s">
        <v>840</v>
      </c>
      <c r="L510" s="61" t="s">
        <v>113</v>
      </c>
      <c r="M510" s="61">
        <f>VLOOKUP(H510,zdroj!C:F,4,0)</f>
        <v>0</v>
      </c>
      <c r="N510" s="61" t="str">
        <f t="shared" si="14"/>
        <v>katA</v>
      </c>
      <c r="P510" s="72" t="str">
        <f t="shared" si="15"/>
        <v/>
      </c>
      <c r="Q510" s="61" t="s">
        <v>30</v>
      </c>
    </row>
    <row r="511" spans="8:17" x14ac:dyDescent="0.25">
      <c r="H511" s="59">
        <v>112861</v>
      </c>
      <c r="I511" s="59" t="s">
        <v>71</v>
      </c>
      <c r="J511" s="59">
        <v>20827555</v>
      </c>
      <c r="K511" s="59" t="s">
        <v>841</v>
      </c>
      <c r="L511" s="61" t="s">
        <v>113</v>
      </c>
      <c r="M511" s="61">
        <f>VLOOKUP(H511,zdroj!C:F,4,0)</f>
        <v>0</v>
      </c>
      <c r="N511" s="61" t="str">
        <f t="shared" si="14"/>
        <v>katA</v>
      </c>
      <c r="P511" s="72" t="str">
        <f t="shared" si="15"/>
        <v/>
      </c>
      <c r="Q511" s="61" t="s">
        <v>30</v>
      </c>
    </row>
    <row r="512" spans="8:17" x14ac:dyDescent="0.25">
      <c r="H512" s="59">
        <v>112861</v>
      </c>
      <c r="I512" s="59" t="s">
        <v>71</v>
      </c>
      <c r="J512" s="59">
        <v>20827563</v>
      </c>
      <c r="K512" s="59" t="s">
        <v>842</v>
      </c>
      <c r="L512" s="61" t="s">
        <v>113</v>
      </c>
      <c r="M512" s="61">
        <f>VLOOKUP(H512,zdroj!C:F,4,0)</f>
        <v>0</v>
      </c>
      <c r="N512" s="61" t="str">
        <f t="shared" si="14"/>
        <v>katA</v>
      </c>
      <c r="P512" s="72" t="str">
        <f t="shared" si="15"/>
        <v/>
      </c>
      <c r="Q512" s="61" t="s">
        <v>30</v>
      </c>
    </row>
    <row r="513" spans="8:18" x14ac:dyDescent="0.25">
      <c r="H513" s="59">
        <v>26654</v>
      </c>
      <c r="I513" s="59" t="s">
        <v>71</v>
      </c>
      <c r="J513" s="59">
        <v>1104403</v>
      </c>
      <c r="K513" s="59" t="s">
        <v>843</v>
      </c>
      <c r="L513" s="61" t="s">
        <v>113</v>
      </c>
      <c r="M513" s="61">
        <f>VLOOKUP(H513,zdroj!C:F,4,0)</f>
        <v>0</v>
      </c>
      <c r="N513" s="61" t="str">
        <f t="shared" si="14"/>
        <v>katA</v>
      </c>
      <c r="P513" s="72" t="str">
        <f t="shared" si="15"/>
        <v/>
      </c>
      <c r="Q513" s="61" t="s">
        <v>30</v>
      </c>
    </row>
    <row r="514" spans="8:18" x14ac:dyDescent="0.25">
      <c r="H514" s="59">
        <v>26654</v>
      </c>
      <c r="I514" s="59" t="s">
        <v>71</v>
      </c>
      <c r="J514" s="59">
        <v>1104411</v>
      </c>
      <c r="K514" s="59" t="s">
        <v>844</v>
      </c>
      <c r="L514" s="61" t="s">
        <v>113</v>
      </c>
      <c r="M514" s="61">
        <f>VLOOKUP(H514,zdroj!C:F,4,0)</f>
        <v>0</v>
      </c>
      <c r="N514" s="61" t="str">
        <f t="shared" si="14"/>
        <v>katA</v>
      </c>
      <c r="P514" s="72" t="str">
        <f t="shared" si="15"/>
        <v/>
      </c>
      <c r="Q514" s="61" t="s">
        <v>30</v>
      </c>
    </row>
    <row r="515" spans="8:18" x14ac:dyDescent="0.25">
      <c r="H515" s="59">
        <v>26654</v>
      </c>
      <c r="I515" s="59" t="s">
        <v>71</v>
      </c>
      <c r="J515" s="59">
        <v>1104420</v>
      </c>
      <c r="K515" s="59" t="s">
        <v>845</v>
      </c>
      <c r="L515" s="61" t="s">
        <v>113</v>
      </c>
      <c r="M515" s="61">
        <f>VLOOKUP(H515,zdroj!C:F,4,0)</f>
        <v>0</v>
      </c>
      <c r="N515" s="61" t="str">
        <f t="shared" si="14"/>
        <v>katA</v>
      </c>
      <c r="P515" s="72" t="str">
        <f t="shared" si="15"/>
        <v/>
      </c>
      <c r="Q515" s="61" t="s">
        <v>30</v>
      </c>
    </row>
    <row r="516" spans="8:18" x14ac:dyDescent="0.25">
      <c r="H516" s="59">
        <v>26654</v>
      </c>
      <c r="I516" s="59" t="s">
        <v>71</v>
      </c>
      <c r="J516" s="59">
        <v>1104438</v>
      </c>
      <c r="K516" s="59" t="s">
        <v>846</v>
      </c>
      <c r="L516" s="61" t="s">
        <v>113</v>
      </c>
      <c r="M516" s="61">
        <f>VLOOKUP(H516,zdroj!C:F,4,0)</f>
        <v>0</v>
      </c>
      <c r="N516" s="61" t="str">
        <f t="shared" si="14"/>
        <v>katA</v>
      </c>
      <c r="P516" s="72" t="str">
        <f t="shared" si="15"/>
        <v/>
      </c>
      <c r="Q516" s="61" t="s">
        <v>30</v>
      </c>
    </row>
    <row r="517" spans="8:18" x14ac:dyDescent="0.25">
      <c r="H517" s="59">
        <v>26654</v>
      </c>
      <c r="I517" s="59" t="s">
        <v>71</v>
      </c>
      <c r="J517" s="59">
        <v>1104446</v>
      </c>
      <c r="K517" s="59" t="s">
        <v>847</v>
      </c>
      <c r="L517" s="61" t="s">
        <v>113</v>
      </c>
      <c r="M517" s="61">
        <f>VLOOKUP(H517,zdroj!C:F,4,0)</f>
        <v>0</v>
      </c>
      <c r="N517" s="61" t="str">
        <f t="shared" si="14"/>
        <v>katA</v>
      </c>
      <c r="P517" s="72" t="str">
        <f t="shared" si="15"/>
        <v/>
      </c>
      <c r="Q517" s="61" t="s">
        <v>31</v>
      </c>
    </row>
    <row r="518" spans="8:18" x14ac:dyDescent="0.25">
      <c r="H518" s="59">
        <v>26654</v>
      </c>
      <c r="I518" s="59" t="s">
        <v>71</v>
      </c>
      <c r="J518" s="59">
        <v>1104454</v>
      </c>
      <c r="K518" s="59" t="s">
        <v>848</v>
      </c>
      <c r="L518" s="61" t="s">
        <v>114</v>
      </c>
      <c r="M518" s="61">
        <f>VLOOKUP(H518,zdroj!C:F,4,0)</f>
        <v>0</v>
      </c>
      <c r="N518" s="61" t="str">
        <f t="shared" si="14"/>
        <v>katB</v>
      </c>
      <c r="P518" s="72" t="str">
        <f t="shared" si="15"/>
        <v/>
      </c>
      <c r="Q518" s="61" t="s">
        <v>30</v>
      </c>
      <c r="R518" s="61" t="s">
        <v>91</v>
      </c>
    </row>
    <row r="519" spans="8:18" x14ac:dyDescent="0.25">
      <c r="H519" s="59">
        <v>26654</v>
      </c>
      <c r="I519" s="59" t="s">
        <v>71</v>
      </c>
      <c r="J519" s="59">
        <v>1104462</v>
      </c>
      <c r="K519" s="59" t="s">
        <v>849</v>
      </c>
      <c r="L519" s="61" t="s">
        <v>113</v>
      </c>
      <c r="M519" s="61">
        <f>VLOOKUP(H519,zdroj!C:F,4,0)</f>
        <v>0</v>
      </c>
      <c r="N519" s="61" t="str">
        <f t="shared" ref="N519:N582" si="16">IF(M519="A",IF(L519="katA","katB",L519),L519)</f>
        <v>katA</v>
      </c>
      <c r="P519" s="72" t="str">
        <f t="shared" ref="P519:P582" si="17">IF(O519="A",1,"")</f>
        <v/>
      </c>
      <c r="Q519" s="61" t="s">
        <v>30</v>
      </c>
    </row>
    <row r="520" spans="8:18" x14ac:dyDescent="0.25">
      <c r="H520" s="59">
        <v>26654</v>
      </c>
      <c r="I520" s="59" t="s">
        <v>71</v>
      </c>
      <c r="J520" s="59">
        <v>1104471</v>
      </c>
      <c r="K520" s="59" t="s">
        <v>850</v>
      </c>
      <c r="L520" s="61" t="s">
        <v>113</v>
      </c>
      <c r="M520" s="61">
        <f>VLOOKUP(H520,zdroj!C:F,4,0)</f>
        <v>0</v>
      </c>
      <c r="N520" s="61" t="str">
        <f t="shared" si="16"/>
        <v>katA</v>
      </c>
      <c r="P520" s="72" t="str">
        <f t="shared" si="17"/>
        <v/>
      </c>
      <c r="Q520" s="61" t="s">
        <v>30</v>
      </c>
    </row>
    <row r="521" spans="8:18" x14ac:dyDescent="0.25">
      <c r="H521" s="59">
        <v>26654</v>
      </c>
      <c r="I521" s="59" t="s">
        <v>71</v>
      </c>
      <c r="J521" s="59">
        <v>1104501</v>
      </c>
      <c r="K521" s="59" t="s">
        <v>851</v>
      </c>
      <c r="L521" s="61" t="s">
        <v>113</v>
      </c>
      <c r="M521" s="61">
        <f>VLOOKUP(H521,zdroj!C:F,4,0)</f>
        <v>0</v>
      </c>
      <c r="N521" s="61" t="str">
        <f t="shared" si="16"/>
        <v>katA</v>
      </c>
      <c r="P521" s="72" t="str">
        <f t="shared" si="17"/>
        <v/>
      </c>
      <c r="Q521" s="61" t="s">
        <v>30</v>
      </c>
    </row>
    <row r="522" spans="8:18" x14ac:dyDescent="0.25">
      <c r="H522" s="59">
        <v>26654</v>
      </c>
      <c r="I522" s="59" t="s">
        <v>71</v>
      </c>
      <c r="J522" s="59">
        <v>1104519</v>
      </c>
      <c r="K522" s="59" t="s">
        <v>852</v>
      </c>
      <c r="L522" s="61" t="s">
        <v>113</v>
      </c>
      <c r="M522" s="61">
        <f>VLOOKUP(H522,zdroj!C:F,4,0)</f>
        <v>0</v>
      </c>
      <c r="N522" s="61" t="str">
        <f t="shared" si="16"/>
        <v>katA</v>
      </c>
      <c r="P522" s="72" t="str">
        <f t="shared" si="17"/>
        <v/>
      </c>
      <c r="Q522" s="61" t="s">
        <v>30</v>
      </c>
    </row>
    <row r="523" spans="8:18" x14ac:dyDescent="0.25">
      <c r="H523" s="59">
        <v>26654</v>
      </c>
      <c r="I523" s="59" t="s">
        <v>71</v>
      </c>
      <c r="J523" s="59">
        <v>1104527</v>
      </c>
      <c r="K523" s="59" t="s">
        <v>853</v>
      </c>
      <c r="L523" s="61" t="s">
        <v>114</v>
      </c>
      <c r="M523" s="61">
        <f>VLOOKUP(H523,zdroj!C:F,4,0)</f>
        <v>0</v>
      </c>
      <c r="N523" s="61" t="str">
        <f t="shared" si="16"/>
        <v>katB</v>
      </c>
      <c r="P523" s="72" t="str">
        <f t="shared" si="17"/>
        <v/>
      </c>
      <c r="Q523" s="61" t="s">
        <v>30</v>
      </c>
      <c r="R523" s="61" t="s">
        <v>91</v>
      </c>
    </row>
    <row r="524" spans="8:18" x14ac:dyDescent="0.25">
      <c r="H524" s="59">
        <v>26654</v>
      </c>
      <c r="I524" s="59" t="s">
        <v>71</v>
      </c>
      <c r="J524" s="59">
        <v>1104535</v>
      </c>
      <c r="K524" s="59" t="s">
        <v>854</v>
      </c>
      <c r="L524" s="61" t="s">
        <v>113</v>
      </c>
      <c r="M524" s="61">
        <f>VLOOKUP(H524,zdroj!C:F,4,0)</f>
        <v>0</v>
      </c>
      <c r="N524" s="61" t="str">
        <f t="shared" si="16"/>
        <v>katA</v>
      </c>
      <c r="P524" s="72" t="str">
        <f t="shared" si="17"/>
        <v/>
      </c>
      <c r="Q524" s="61" t="s">
        <v>30</v>
      </c>
    </row>
    <row r="525" spans="8:18" x14ac:dyDescent="0.25">
      <c r="H525" s="59">
        <v>26654</v>
      </c>
      <c r="I525" s="59" t="s">
        <v>71</v>
      </c>
      <c r="J525" s="59">
        <v>1104543</v>
      </c>
      <c r="K525" s="59" t="s">
        <v>855</v>
      </c>
      <c r="L525" s="61" t="s">
        <v>113</v>
      </c>
      <c r="M525" s="61">
        <f>VLOOKUP(H525,zdroj!C:F,4,0)</f>
        <v>0</v>
      </c>
      <c r="N525" s="61" t="str">
        <f t="shared" si="16"/>
        <v>katA</v>
      </c>
      <c r="P525" s="72" t="str">
        <f t="shared" si="17"/>
        <v/>
      </c>
      <c r="Q525" s="61" t="s">
        <v>30</v>
      </c>
    </row>
    <row r="526" spans="8:18" x14ac:dyDescent="0.25">
      <c r="H526" s="59">
        <v>26654</v>
      </c>
      <c r="I526" s="59" t="s">
        <v>71</v>
      </c>
      <c r="J526" s="59">
        <v>1104551</v>
      </c>
      <c r="K526" s="59" t="s">
        <v>856</v>
      </c>
      <c r="L526" s="61" t="s">
        <v>113</v>
      </c>
      <c r="M526" s="61">
        <f>VLOOKUP(H526,zdroj!C:F,4,0)</f>
        <v>0</v>
      </c>
      <c r="N526" s="61" t="str">
        <f t="shared" si="16"/>
        <v>katA</v>
      </c>
      <c r="P526" s="72" t="str">
        <f t="shared" si="17"/>
        <v/>
      </c>
      <c r="Q526" s="61" t="s">
        <v>30</v>
      </c>
    </row>
    <row r="527" spans="8:18" x14ac:dyDescent="0.25">
      <c r="H527" s="59">
        <v>26654</v>
      </c>
      <c r="I527" s="59" t="s">
        <v>71</v>
      </c>
      <c r="J527" s="59">
        <v>1104560</v>
      </c>
      <c r="K527" s="59" t="s">
        <v>857</v>
      </c>
      <c r="L527" s="61" t="s">
        <v>113</v>
      </c>
      <c r="M527" s="61">
        <f>VLOOKUP(H527,zdroj!C:F,4,0)</f>
        <v>0</v>
      </c>
      <c r="N527" s="61" t="str">
        <f t="shared" si="16"/>
        <v>katA</v>
      </c>
      <c r="P527" s="72" t="str">
        <f t="shared" si="17"/>
        <v/>
      </c>
      <c r="Q527" s="61" t="s">
        <v>30</v>
      </c>
    </row>
    <row r="528" spans="8:18" x14ac:dyDescent="0.25">
      <c r="H528" s="59">
        <v>26654</v>
      </c>
      <c r="I528" s="59" t="s">
        <v>71</v>
      </c>
      <c r="J528" s="59">
        <v>1104578</v>
      </c>
      <c r="K528" s="59" t="s">
        <v>858</v>
      </c>
      <c r="L528" s="61" t="s">
        <v>113</v>
      </c>
      <c r="M528" s="61">
        <f>VLOOKUP(H528,zdroj!C:F,4,0)</f>
        <v>0</v>
      </c>
      <c r="N528" s="61" t="str">
        <f t="shared" si="16"/>
        <v>katA</v>
      </c>
      <c r="P528" s="72" t="str">
        <f t="shared" si="17"/>
        <v/>
      </c>
      <c r="Q528" s="61" t="s">
        <v>30</v>
      </c>
    </row>
    <row r="529" spans="8:18" x14ac:dyDescent="0.25">
      <c r="H529" s="59">
        <v>26654</v>
      </c>
      <c r="I529" s="59" t="s">
        <v>71</v>
      </c>
      <c r="J529" s="59">
        <v>1104586</v>
      </c>
      <c r="K529" s="59" t="s">
        <v>859</v>
      </c>
      <c r="L529" s="61" t="s">
        <v>81</v>
      </c>
      <c r="M529" s="61">
        <f>VLOOKUP(H529,zdroj!C:F,4,0)</f>
        <v>0</v>
      </c>
      <c r="N529" s="61" t="str">
        <f t="shared" si="16"/>
        <v>-</v>
      </c>
      <c r="P529" s="72" t="str">
        <f t="shared" si="17"/>
        <v/>
      </c>
      <c r="Q529" s="61" t="s">
        <v>88</v>
      </c>
    </row>
    <row r="530" spans="8:18" x14ac:dyDescent="0.25">
      <c r="H530" s="59">
        <v>26654</v>
      </c>
      <c r="I530" s="59" t="s">
        <v>71</v>
      </c>
      <c r="J530" s="59">
        <v>1104594</v>
      </c>
      <c r="K530" s="59" t="s">
        <v>860</v>
      </c>
      <c r="L530" s="61" t="s">
        <v>113</v>
      </c>
      <c r="M530" s="61">
        <f>VLOOKUP(H530,zdroj!C:F,4,0)</f>
        <v>0</v>
      </c>
      <c r="N530" s="61" t="str">
        <f t="shared" si="16"/>
        <v>katA</v>
      </c>
      <c r="P530" s="72" t="str">
        <f t="shared" si="17"/>
        <v/>
      </c>
      <c r="Q530" s="61" t="s">
        <v>30</v>
      </c>
    </row>
    <row r="531" spans="8:18" x14ac:dyDescent="0.25">
      <c r="H531" s="59">
        <v>26654</v>
      </c>
      <c r="I531" s="59" t="s">
        <v>71</v>
      </c>
      <c r="J531" s="59">
        <v>1104608</v>
      </c>
      <c r="K531" s="59" t="s">
        <v>861</v>
      </c>
      <c r="L531" s="61" t="s">
        <v>113</v>
      </c>
      <c r="M531" s="61">
        <f>VLOOKUP(H531,zdroj!C:F,4,0)</f>
        <v>0</v>
      </c>
      <c r="N531" s="61" t="str">
        <f t="shared" si="16"/>
        <v>katA</v>
      </c>
      <c r="P531" s="72" t="str">
        <f t="shared" si="17"/>
        <v/>
      </c>
      <c r="Q531" s="61" t="s">
        <v>30</v>
      </c>
    </row>
    <row r="532" spans="8:18" x14ac:dyDescent="0.25">
      <c r="H532" s="59">
        <v>26654</v>
      </c>
      <c r="I532" s="59" t="s">
        <v>71</v>
      </c>
      <c r="J532" s="59">
        <v>1104616</v>
      </c>
      <c r="K532" s="59" t="s">
        <v>862</v>
      </c>
      <c r="L532" s="61" t="s">
        <v>113</v>
      </c>
      <c r="M532" s="61">
        <f>VLOOKUP(H532,zdroj!C:F,4,0)</f>
        <v>0</v>
      </c>
      <c r="N532" s="61" t="str">
        <f t="shared" si="16"/>
        <v>katA</v>
      </c>
      <c r="P532" s="72" t="str">
        <f t="shared" si="17"/>
        <v/>
      </c>
      <c r="Q532" s="61" t="s">
        <v>30</v>
      </c>
    </row>
    <row r="533" spans="8:18" x14ac:dyDescent="0.25">
      <c r="H533" s="59">
        <v>26654</v>
      </c>
      <c r="I533" s="59" t="s">
        <v>71</v>
      </c>
      <c r="J533" s="59">
        <v>1104624</v>
      </c>
      <c r="K533" s="59" t="s">
        <v>863</v>
      </c>
      <c r="L533" s="61" t="s">
        <v>113</v>
      </c>
      <c r="M533" s="61">
        <f>VLOOKUP(H533,zdroj!C:F,4,0)</f>
        <v>0</v>
      </c>
      <c r="N533" s="61" t="str">
        <f t="shared" si="16"/>
        <v>katA</v>
      </c>
      <c r="P533" s="72" t="str">
        <f t="shared" si="17"/>
        <v/>
      </c>
      <c r="Q533" s="61" t="s">
        <v>30</v>
      </c>
    </row>
    <row r="534" spans="8:18" x14ac:dyDescent="0.25">
      <c r="H534" s="59">
        <v>26654</v>
      </c>
      <c r="I534" s="59" t="s">
        <v>71</v>
      </c>
      <c r="J534" s="59">
        <v>1104632</v>
      </c>
      <c r="K534" s="59" t="s">
        <v>864</v>
      </c>
      <c r="L534" s="61" t="s">
        <v>113</v>
      </c>
      <c r="M534" s="61">
        <f>VLOOKUP(H534,zdroj!C:F,4,0)</f>
        <v>0</v>
      </c>
      <c r="N534" s="61" t="str">
        <f t="shared" si="16"/>
        <v>katA</v>
      </c>
      <c r="P534" s="72" t="str">
        <f t="shared" si="17"/>
        <v/>
      </c>
      <c r="Q534" s="61" t="s">
        <v>33</v>
      </c>
    </row>
    <row r="535" spans="8:18" x14ac:dyDescent="0.25">
      <c r="H535" s="59">
        <v>26654</v>
      </c>
      <c r="I535" s="59" t="s">
        <v>71</v>
      </c>
      <c r="J535" s="59">
        <v>1104641</v>
      </c>
      <c r="K535" s="59" t="s">
        <v>865</v>
      </c>
      <c r="L535" s="61" t="s">
        <v>113</v>
      </c>
      <c r="M535" s="61">
        <f>VLOOKUP(H535,zdroj!C:F,4,0)</f>
        <v>0</v>
      </c>
      <c r="N535" s="61" t="str">
        <f t="shared" si="16"/>
        <v>katA</v>
      </c>
      <c r="P535" s="72" t="str">
        <f t="shared" si="17"/>
        <v/>
      </c>
      <c r="Q535" s="61" t="s">
        <v>30</v>
      </c>
    </row>
    <row r="536" spans="8:18" x14ac:dyDescent="0.25">
      <c r="H536" s="59">
        <v>26654</v>
      </c>
      <c r="I536" s="59" t="s">
        <v>71</v>
      </c>
      <c r="J536" s="59">
        <v>1104659</v>
      </c>
      <c r="K536" s="59" t="s">
        <v>866</v>
      </c>
      <c r="L536" s="61" t="s">
        <v>113</v>
      </c>
      <c r="M536" s="61">
        <f>VLOOKUP(H536,zdroj!C:F,4,0)</f>
        <v>0</v>
      </c>
      <c r="N536" s="61" t="str">
        <f t="shared" si="16"/>
        <v>katA</v>
      </c>
      <c r="P536" s="72" t="str">
        <f t="shared" si="17"/>
        <v/>
      </c>
      <c r="Q536" s="61" t="s">
        <v>30</v>
      </c>
    </row>
    <row r="537" spans="8:18" x14ac:dyDescent="0.25">
      <c r="H537" s="59">
        <v>26654</v>
      </c>
      <c r="I537" s="59" t="s">
        <v>71</v>
      </c>
      <c r="J537" s="59">
        <v>1104667</v>
      </c>
      <c r="K537" s="59" t="s">
        <v>867</v>
      </c>
      <c r="L537" s="61" t="s">
        <v>81</v>
      </c>
      <c r="M537" s="61">
        <f>VLOOKUP(H537,zdroj!C:F,4,0)</f>
        <v>0</v>
      </c>
      <c r="N537" s="61" t="str">
        <f t="shared" si="16"/>
        <v>-</v>
      </c>
      <c r="P537" s="72" t="str">
        <f t="shared" si="17"/>
        <v/>
      </c>
      <c r="Q537" s="61" t="s">
        <v>88</v>
      </c>
    </row>
    <row r="538" spans="8:18" x14ac:dyDescent="0.25">
      <c r="H538" s="59">
        <v>26654</v>
      </c>
      <c r="I538" s="59" t="s">
        <v>71</v>
      </c>
      <c r="J538" s="59">
        <v>1104675</v>
      </c>
      <c r="K538" s="59" t="s">
        <v>868</v>
      </c>
      <c r="L538" s="61" t="s">
        <v>113</v>
      </c>
      <c r="M538" s="61">
        <f>VLOOKUP(H538,zdroj!C:F,4,0)</f>
        <v>0</v>
      </c>
      <c r="N538" s="61" t="str">
        <f t="shared" si="16"/>
        <v>katA</v>
      </c>
      <c r="P538" s="72" t="str">
        <f t="shared" si="17"/>
        <v/>
      </c>
      <c r="Q538" s="61" t="s">
        <v>30</v>
      </c>
    </row>
    <row r="539" spans="8:18" x14ac:dyDescent="0.25">
      <c r="H539" s="59">
        <v>26654</v>
      </c>
      <c r="I539" s="59" t="s">
        <v>71</v>
      </c>
      <c r="J539" s="59">
        <v>1104683</v>
      </c>
      <c r="K539" s="59" t="s">
        <v>869</v>
      </c>
      <c r="L539" s="61" t="s">
        <v>113</v>
      </c>
      <c r="M539" s="61">
        <f>VLOOKUP(H539,zdroj!C:F,4,0)</f>
        <v>0</v>
      </c>
      <c r="N539" s="61" t="str">
        <f t="shared" si="16"/>
        <v>katA</v>
      </c>
      <c r="P539" s="72" t="str">
        <f t="shared" si="17"/>
        <v/>
      </c>
      <c r="Q539" s="61" t="s">
        <v>30</v>
      </c>
    </row>
    <row r="540" spans="8:18" x14ac:dyDescent="0.25">
      <c r="H540" s="59">
        <v>26654</v>
      </c>
      <c r="I540" s="59" t="s">
        <v>71</v>
      </c>
      <c r="J540" s="59">
        <v>1104691</v>
      </c>
      <c r="K540" s="59" t="s">
        <v>870</v>
      </c>
      <c r="L540" s="61" t="s">
        <v>113</v>
      </c>
      <c r="M540" s="61">
        <f>VLOOKUP(H540,zdroj!C:F,4,0)</f>
        <v>0</v>
      </c>
      <c r="N540" s="61" t="str">
        <f t="shared" si="16"/>
        <v>katA</v>
      </c>
      <c r="P540" s="72" t="str">
        <f t="shared" si="17"/>
        <v/>
      </c>
      <c r="Q540" s="61" t="s">
        <v>30</v>
      </c>
    </row>
    <row r="541" spans="8:18" x14ac:dyDescent="0.25">
      <c r="H541" s="59">
        <v>26654</v>
      </c>
      <c r="I541" s="59" t="s">
        <v>71</v>
      </c>
      <c r="J541" s="59">
        <v>1104705</v>
      </c>
      <c r="K541" s="59" t="s">
        <v>871</v>
      </c>
      <c r="L541" s="61" t="s">
        <v>113</v>
      </c>
      <c r="M541" s="61">
        <f>VLOOKUP(H541,zdroj!C:F,4,0)</f>
        <v>0</v>
      </c>
      <c r="N541" s="61" t="str">
        <f t="shared" si="16"/>
        <v>katA</v>
      </c>
      <c r="P541" s="72" t="str">
        <f t="shared" si="17"/>
        <v/>
      </c>
      <c r="Q541" s="61" t="s">
        <v>30</v>
      </c>
    </row>
    <row r="542" spans="8:18" x14ac:dyDescent="0.25">
      <c r="H542" s="59">
        <v>26654</v>
      </c>
      <c r="I542" s="59" t="s">
        <v>71</v>
      </c>
      <c r="J542" s="59">
        <v>1104713</v>
      </c>
      <c r="K542" s="59" t="s">
        <v>872</v>
      </c>
      <c r="L542" s="61" t="s">
        <v>113</v>
      </c>
      <c r="M542" s="61">
        <f>VLOOKUP(H542,zdroj!C:F,4,0)</f>
        <v>0</v>
      </c>
      <c r="N542" s="61" t="str">
        <f t="shared" si="16"/>
        <v>katA</v>
      </c>
      <c r="P542" s="72" t="str">
        <f t="shared" si="17"/>
        <v/>
      </c>
      <c r="Q542" s="61" t="s">
        <v>30</v>
      </c>
    </row>
    <row r="543" spans="8:18" x14ac:dyDescent="0.25">
      <c r="H543" s="59">
        <v>26654</v>
      </c>
      <c r="I543" s="59" t="s">
        <v>71</v>
      </c>
      <c r="J543" s="59">
        <v>1104721</v>
      </c>
      <c r="K543" s="59" t="s">
        <v>873</v>
      </c>
      <c r="L543" s="61" t="s">
        <v>114</v>
      </c>
      <c r="M543" s="61">
        <f>VLOOKUP(H543,zdroj!C:F,4,0)</f>
        <v>0</v>
      </c>
      <c r="N543" s="61" t="str">
        <f t="shared" si="16"/>
        <v>katB</v>
      </c>
      <c r="P543" s="72" t="str">
        <f t="shared" si="17"/>
        <v/>
      </c>
      <c r="Q543" s="61" t="s">
        <v>30</v>
      </c>
      <c r="R543" s="61" t="s">
        <v>91</v>
      </c>
    </row>
    <row r="544" spans="8:18" x14ac:dyDescent="0.25">
      <c r="H544" s="59">
        <v>26654</v>
      </c>
      <c r="I544" s="59" t="s">
        <v>71</v>
      </c>
      <c r="J544" s="59">
        <v>1104730</v>
      </c>
      <c r="K544" s="59" t="s">
        <v>874</v>
      </c>
      <c r="L544" s="61" t="s">
        <v>113</v>
      </c>
      <c r="M544" s="61">
        <f>VLOOKUP(H544,zdroj!C:F,4,0)</f>
        <v>0</v>
      </c>
      <c r="N544" s="61" t="str">
        <f t="shared" si="16"/>
        <v>katA</v>
      </c>
      <c r="P544" s="72" t="str">
        <f t="shared" si="17"/>
        <v/>
      </c>
      <c r="Q544" s="61" t="s">
        <v>30</v>
      </c>
    </row>
    <row r="545" spans="8:18" x14ac:dyDescent="0.25">
      <c r="H545" s="59">
        <v>26654</v>
      </c>
      <c r="I545" s="59" t="s">
        <v>71</v>
      </c>
      <c r="J545" s="59">
        <v>1104748</v>
      </c>
      <c r="K545" s="59" t="s">
        <v>875</v>
      </c>
      <c r="L545" s="61" t="s">
        <v>113</v>
      </c>
      <c r="M545" s="61">
        <f>VLOOKUP(H545,zdroj!C:F,4,0)</f>
        <v>0</v>
      </c>
      <c r="N545" s="61" t="str">
        <f t="shared" si="16"/>
        <v>katA</v>
      </c>
      <c r="P545" s="72" t="str">
        <f t="shared" si="17"/>
        <v/>
      </c>
      <c r="Q545" s="61" t="s">
        <v>30</v>
      </c>
    </row>
    <row r="546" spans="8:18" x14ac:dyDescent="0.25">
      <c r="H546" s="59">
        <v>26654</v>
      </c>
      <c r="I546" s="59" t="s">
        <v>71</v>
      </c>
      <c r="J546" s="59">
        <v>1104756</v>
      </c>
      <c r="K546" s="59" t="s">
        <v>876</v>
      </c>
      <c r="L546" s="61" t="s">
        <v>114</v>
      </c>
      <c r="M546" s="61">
        <f>VLOOKUP(H546,zdroj!C:F,4,0)</f>
        <v>0</v>
      </c>
      <c r="N546" s="61" t="str">
        <f t="shared" si="16"/>
        <v>katB</v>
      </c>
      <c r="P546" s="72" t="str">
        <f t="shared" si="17"/>
        <v/>
      </c>
      <c r="Q546" s="61" t="s">
        <v>30</v>
      </c>
      <c r="R546" s="61" t="s">
        <v>91</v>
      </c>
    </row>
    <row r="547" spans="8:18" x14ac:dyDescent="0.25">
      <c r="H547" s="59">
        <v>26654</v>
      </c>
      <c r="I547" s="59" t="s">
        <v>71</v>
      </c>
      <c r="J547" s="59">
        <v>1104764</v>
      </c>
      <c r="K547" s="59" t="s">
        <v>877</v>
      </c>
      <c r="L547" s="61" t="s">
        <v>113</v>
      </c>
      <c r="M547" s="61">
        <f>VLOOKUP(H547,zdroj!C:F,4,0)</f>
        <v>0</v>
      </c>
      <c r="N547" s="61" t="str">
        <f t="shared" si="16"/>
        <v>katA</v>
      </c>
      <c r="P547" s="72" t="str">
        <f t="shared" si="17"/>
        <v/>
      </c>
      <c r="Q547" s="61" t="s">
        <v>30</v>
      </c>
    </row>
    <row r="548" spans="8:18" x14ac:dyDescent="0.25">
      <c r="H548" s="59">
        <v>26654</v>
      </c>
      <c r="I548" s="59" t="s">
        <v>71</v>
      </c>
      <c r="J548" s="59">
        <v>1104772</v>
      </c>
      <c r="K548" s="59" t="s">
        <v>878</v>
      </c>
      <c r="L548" s="61" t="s">
        <v>113</v>
      </c>
      <c r="M548" s="61">
        <f>VLOOKUP(H548,zdroj!C:F,4,0)</f>
        <v>0</v>
      </c>
      <c r="N548" s="61" t="str">
        <f t="shared" si="16"/>
        <v>katA</v>
      </c>
      <c r="P548" s="72" t="str">
        <f t="shared" si="17"/>
        <v/>
      </c>
      <c r="Q548" s="61" t="s">
        <v>30</v>
      </c>
    </row>
    <row r="549" spans="8:18" x14ac:dyDescent="0.25">
      <c r="H549" s="59">
        <v>26654</v>
      </c>
      <c r="I549" s="59" t="s">
        <v>71</v>
      </c>
      <c r="J549" s="59">
        <v>1104781</v>
      </c>
      <c r="K549" s="59" t="s">
        <v>879</v>
      </c>
      <c r="L549" s="61" t="s">
        <v>113</v>
      </c>
      <c r="M549" s="61">
        <f>VLOOKUP(H549,zdroj!C:F,4,0)</f>
        <v>0</v>
      </c>
      <c r="N549" s="61" t="str">
        <f t="shared" si="16"/>
        <v>katA</v>
      </c>
      <c r="P549" s="72" t="str">
        <f t="shared" si="17"/>
        <v/>
      </c>
      <c r="Q549" s="61" t="s">
        <v>30</v>
      </c>
    </row>
    <row r="550" spans="8:18" x14ac:dyDescent="0.25">
      <c r="H550" s="59">
        <v>26654</v>
      </c>
      <c r="I550" s="59" t="s">
        <v>71</v>
      </c>
      <c r="J550" s="59">
        <v>1104799</v>
      </c>
      <c r="K550" s="59" t="s">
        <v>880</v>
      </c>
      <c r="L550" s="61" t="s">
        <v>113</v>
      </c>
      <c r="M550" s="61">
        <f>VLOOKUP(H550,zdroj!C:F,4,0)</f>
        <v>0</v>
      </c>
      <c r="N550" s="61" t="str">
        <f t="shared" si="16"/>
        <v>katA</v>
      </c>
      <c r="P550" s="72" t="str">
        <f t="shared" si="17"/>
        <v/>
      </c>
      <c r="Q550" s="61" t="s">
        <v>30</v>
      </c>
    </row>
    <row r="551" spans="8:18" x14ac:dyDescent="0.25">
      <c r="H551" s="59">
        <v>26654</v>
      </c>
      <c r="I551" s="59" t="s">
        <v>71</v>
      </c>
      <c r="J551" s="59">
        <v>1104802</v>
      </c>
      <c r="K551" s="59" t="s">
        <v>881</v>
      </c>
      <c r="L551" s="61" t="s">
        <v>113</v>
      </c>
      <c r="M551" s="61">
        <f>VLOOKUP(H551,zdroj!C:F,4,0)</f>
        <v>0</v>
      </c>
      <c r="N551" s="61" t="str">
        <f t="shared" si="16"/>
        <v>katA</v>
      </c>
      <c r="P551" s="72" t="str">
        <f t="shared" si="17"/>
        <v/>
      </c>
      <c r="Q551" s="61" t="s">
        <v>30</v>
      </c>
    </row>
    <row r="552" spans="8:18" x14ac:dyDescent="0.25">
      <c r="H552" s="59">
        <v>26654</v>
      </c>
      <c r="I552" s="59" t="s">
        <v>71</v>
      </c>
      <c r="J552" s="59">
        <v>1104811</v>
      </c>
      <c r="K552" s="59" t="s">
        <v>882</v>
      </c>
      <c r="L552" s="61" t="s">
        <v>113</v>
      </c>
      <c r="M552" s="61">
        <f>VLOOKUP(H552,zdroj!C:F,4,0)</f>
        <v>0</v>
      </c>
      <c r="N552" s="61" t="str">
        <f t="shared" si="16"/>
        <v>katA</v>
      </c>
      <c r="P552" s="72" t="str">
        <f t="shared" si="17"/>
        <v/>
      </c>
      <c r="Q552" s="61" t="s">
        <v>30</v>
      </c>
    </row>
    <row r="553" spans="8:18" x14ac:dyDescent="0.25">
      <c r="H553" s="59">
        <v>26654</v>
      </c>
      <c r="I553" s="59" t="s">
        <v>71</v>
      </c>
      <c r="J553" s="59">
        <v>1104829</v>
      </c>
      <c r="K553" s="59" t="s">
        <v>883</v>
      </c>
      <c r="L553" s="61" t="s">
        <v>113</v>
      </c>
      <c r="M553" s="61">
        <f>VLOOKUP(H553,zdroj!C:F,4,0)</f>
        <v>0</v>
      </c>
      <c r="N553" s="61" t="str">
        <f t="shared" si="16"/>
        <v>katA</v>
      </c>
      <c r="P553" s="72" t="str">
        <f t="shared" si="17"/>
        <v/>
      </c>
      <c r="Q553" s="61" t="s">
        <v>30</v>
      </c>
    </row>
    <row r="554" spans="8:18" x14ac:dyDescent="0.25">
      <c r="H554" s="59">
        <v>26654</v>
      </c>
      <c r="I554" s="59" t="s">
        <v>71</v>
      </c>
      <c r="J554" s="59">
        <v>1104837</v>
      </c>
      <c r="K554" s="59" t="s">
        <v>884</v>
      </c>
      <c r="L554" s="61" t="s">
        <v>113</v>
      </c>
      <c r="M554" s="61">
        <f>VLOOKUP(H554,zdroj!C:F,4,0)</f>
        <v>0</v>
      </c>
      <c r="N554" s="61" t="str">
        <f t="shared" si="16"/>
        <v>katA</v>
      </c>
      <c r="P554" s="72" t="str">
        <f t="shared" si="17"/>
        <v/>
      </c>
      <c r="Q554" s="61" t="s">
        <v>30</v>
      </c>
    </row>
    <row r="555" spans="8:18" x14ac:dyDescent="0.25">
      <c r="H555" s="59">
        <v>26654</v>
      </c>
      <c r="I555" s="59" t="s">
        <v>71</v>
      </c>
      <c r="J555" s="59">
        <v>1104845</v>
      </c>
      <c r="K555" s="59" t="s">
        <v>885</v>
      </c>
      <c r="L555" s="61" t="s">
        <v>113</v>
      </c>
      <c r="M555" s="61">
        <f>VLOOKUP(H555,zdroj!C:F,4,0)</f>
        <v>0</v>
      </c>
      <c r="N555" s="61" t="str">
        <f t="shared" si="16"/>
        <v>katA</v>
      </c>
      <c r="P555" s="72" t="str">
        <f t="shared" si="17"/>
        <v/>
      </c>
      <c r="Q555" s="61" t="s">
        <v>30</v>
      </c>
    </row>
    <row r="556" spans="8:18" x14ac:dyDescent="0.25">
      <c r="H556" s="59">
        <v>26654</v>
      </c>
      <c r="I556" s="59" t="s">
        <v>71</v>
      </c>
      <c r="J556" s="59">
        <v>1104853</v>
      </c>
      <c r="K556" s="59" t="s">
        <v>886</v>
      </c>
      <c r="L556" s="61" t="s">
        <v>113</v>
      </c>
      <c r="M556" s="61">
        <f>VLOOKUP(H556,zdroj!C:F,4,0)</f>
        <v>0</v>
      </c>
      <c r="N556" s="61" t="str">
        <f t="shared" si="16"/>
        <v>katA</v>
      </c>
      <c r="P556" s="72" t="str">
        <f t="shared" si="17"/>
        <v/>
      </c>
      <c r="Q556" s="61" t="s">
        <v>30</v>
      </c>
    </row>
    <row r="557" spans="8:18" x14ac:dyDescent="0.25">
      <c r="H557" s="59">
        <v>26654</v>
      </c>
      <c r="I557" s="59" t="s">
        <v>71</v>
      </c>
      <c r="J557" s="59">
        <v>1104861</v>
      </c>
      <c r="K557" s="59" t="s">
        <v>887</v>
      </c>
      <c r="L557" s="61" t="s">
        <v>113</v>
      </c>
      <c r="M557" s="61">
        <f>VLOOKUP(H557,zdroj!C:F,4,0)</f>
        <v>0</v>
      </c>
      <c r="N557" s="61" t="str">
        <f t="shared" si="16"/>
        <v>katA</v>
      </c>
      <c r="P557" s="72" t="str">
        <f t="shared" si="17"/>
        <v/>
      </c>
      <c r="Q557" s="61" t="s">
        <v>30</v>
      </c>
    </row>
    <row r="558" spans="8:18" x14ac:dyDescent="0.25">
      <c r="H558" s="59">
        <v>26654</v>
      </c>
      <c r="I558" s="59" t="s">
        <v>71</v>
      </c>
      <c r="J558" s="59">
        <v>1104870</v>
      </c>
      <c r="K558" s="59" t="s">
        <v>888</v>
      </c>
      <c r="L558" s="61" t="s">
        <v>113</v>
      </c>
      <c r="M558" s="61">
        <f>VLOOKUP(H558,zdroj!C:F,4,0)</f>
        <v>0</v>
      </c>
      <c r="N558" s="61" t="str">
        <f t="shared" si="16"/>
        <v>katA</v>
      </c>
      <c r="P558" s="72" t="str">
        <f t="shared" si="17"/>
        <v/>
      </c>
      <c r="Q558" s="61" t="s">
        <v>30</v>
      </c>
    </row>
    <row r="559" spans="8:18" x14ac:dyDescent="0.25">
      <c r="H559" s="59">
        <v>26654</v>
      </c>
      <c r="I559" s="59" t="s">
        <v>71</v>
      </c>
      <c r="J559" s="59">
        <v>1104888</v>
      </c>
      <c r="K559" s="59" t="s">
        <v>889</v>
      </c>
      <c r="L559" s="61" t="s">
        <v>114</v>
      </c>
      <c r="M559" s="61">
        <f>VLOOKUP(H559,zdroj!C:F,4,0)</f>
        <v>0</v>
      </c>
      <c r="N559" s="61" t="str">
        <f t="shared" si="16"/>
        <v>katB</v>
      </c>
      <c r="P559" s="72" t="str">
        <f t="shared" si="17"/>
        <v/>
      </c>
      <c r="Q559" s="61" t="s">
        <v>30</v>
      </c>
      <c r="R559" s="61" t="s">
        <v>91</v>
      </c>
    </row>
    <row r="560" spans="8:18" x14ac:dyDescent="0.25">
      <c r="H560" s="59">
        <v>26654</v>
      </c>
      <c r="I560" s="59" t="s">
        <v>71</v>
      </c>
      <c r="J560" s="59">
        <v>1104896</v>
      </c>
      <c r="K560" s="59" t="s">
        <v>890</v>
      </c>
      <c r="L560" s="61" t="s">
        <v>114</v>
      </c>
      <c r="M560" s="61">
        <f>VLOOKUP(H560,zdroj!C:F,4,0)</f>
        <v>0</v>
      </c>
      <c r="N560" s="61" t="str">
        <f t="shared" si="16"/>
        <v>katB</v>
      </c>
      <c r="P560" s="72" t="str">
        <f t="shared" si="17"/>
        <v/>
      </c>
      <c r="Q560" s="61" t="s">
        <v>30</v>
      </c>
      <c r="R560" s="61" t="s">
        <v>91</v>
      </c>
    </row>
    <row r="561" spans="8:18" x14ac:dyDescent="0.25">
      <c r="H561" s="59">
        <v>26654</v>
      </c>
      <c r="I561" s="59" t="s">
        <v>71</v>
      </c>
      <c r="J561" s="59">
        <v>1104900</v>
      </c>
      <c r="K561" s="59" t="s">
        <v>891</v>
      </c>
      <c r="L561" s="61" t="s">
        <v>113</v>
      </c>
      <c r="M561" s="61">
        <f>VLOOKUP(H561,zdroj!C:F,4,0)</f>
        <v>0</v>
      </c>
      <c r="N561" s="61" t="str">
        <f t="shared" si="16"/>
        <v>katA</v>
      </c>
      <c r="P561" s="72" t="str">
        <f t="shared" si="17"/>
        <v/>
      </c>
      <c r="Q561" s="61" t="s">
        <v>30</v>
      </c>
    </row>
    <row r="562" spans="8:18" x14ac:dyDescent="0.25">
      <c r="H562" s="59">
        <v>26654</v>
      </c>
      <c r="I562" s="59" t="s">
        <v>71</v>
      </c>
      <c r="J562" s="59">
        <v>1104918</v>
      </c>
      <c r="K562" s="59" t="s">
        <v>892</v>
      </c>
      <c r="L562" s="61" t="s">
        <v>113</v>
      </c>
      <c r="M562" s="61">
        <f>VLOOKUP(H562,zdroj!C:F,4,0)</f>
        <v>0</v>
      </c>
      <c r="N562" s="61" t="str">
        <f t="shared" si="16"/>
        <v>katA</v>
      </c>
      <c r="P562" s="72" t="str">
        <f t="shared" si="17"/>
        <v/>
      </c>
      <c r="Q562" s="61" t="s">
        <v>30</v>
      </c>
    </row>
    <row r="563" spans="8:18" x14ac:dyDescent="0.25">
      <c r="H563" s="59">
        <v>26654</v>
      </c>
      <c r="I563" s="59" t="s">
        <v>71</v>
      </c>
      <c r="J563" s="59">
        <v>1104926</v>
      </c>
      <c r="K563" s="59" t="s">
        <v>893</v>
      </c>
      <c r="L563" s="61" t="s">
        <v>113</v>
      </c>
      <c r="M563" s="61">
        <f>VLOOKUP(H563,zdroj!C:F,4,0)</f>
        <v>0</v>
      </c>
      <c r="N563" s="61" t="str">
        <f t="shared" si="16"/>
        <v>katA</v>
      </c>
      <c r="P563" s="72" t="str">
        <f t="shared" si="17"/>
        <v/>
      </c>
      <c r="Q563" s="61" t="s">
        <v>30</v>
      </c>
    </row>
    <row r="564" spans="8:18" x14ac:dyDescent="0.25">
      <c r="H564" s="59">
        <v>26654</v>
      </c>
      <c r="I564" s="59" t="s">
        <v>71</v>
      </c>
      <c r="J564" s="59">
        <v>1104934</v>
      </c>
      <c r="K564" s="59" t="s">
        <v>894</v>
      </c>
      <c r="L564" s="61" t="s">
        <v>113</v>
      </c>
      <c r="M564" s="61">
        <f>VLOOKUP(H564,zdroj!C:F,4,0)</f>
        <v>0</v>
      </c>
      <c r="N564" s="61" t="str">
        <f t="shared" si="16"/>
        <v>katA</v>
      </c>
      <c r="P564" s="72" t="str">
        <f t="shared" si="17"/>
        <v/>
      </c>
      <c r="Q564" s="61" t="s">
        <v>30</v>
      </c>
    </row>
    <row r="565" spans="8:18" x14ac:dyDescent="0.25">
      <c r="H565" s="59">
        <v>26654</v>
      </c>
      <c r="I565" s="59" t="s">
        <v>71</v>
      </c>
      <c r="J565" s="59">
        <v>1104942</v>
      </c>
      <c r="K565" s="59" t="s">
        <v>895</v>
      </c>
      <c r="L565" s="61" t="s">
        <v>113</v>
      </c>
      <c r="M565" s="61">
        <f>VLOOKUP(H565,zdroj!C:F,4,0)</f>
        <v>0</v>
      </c>
      <c r="N565" s="61" t="str">
        <f t="shared" si="16"/>
        <v>katA</v>
      </c>
      <c r="P565" s="72" t="str">
        <f t="shared" si="17"/>
        <v/>
      </c>
      <c r="Q565" s="61" t="s">
        <v>30</v>
      </c>
    </row>
    <row r="566" spans="8:18" x14ac:dyDescent="0.25">
      <c r="H566" s="59">
        <v>26654</v>
      </c>
      <c r="I566" s="59" t="s">
        <v>71</v>
      </c>
      <c r="J566" s="59">
        <v>1104951</v>
      </c>
      <c r="K566" s="59" t="s">
        <v>896</v>
      </c>
      <c r="L566" s="61" t="s">
        <v>113</v>
      </c>
      <c r="M566" s="61">
        <f>VLOOKUP(H566,zdroj!C:F,4,0)</f>
        <v>0</v>
      </c>
      <c r="N566" s="61" t="str">
        <f t="shared" si="16"/>
        <v>katA</v>
      </c>
      <c r="P566" s="72" t="str">
        <f t="shared" si="17"/>
        <v/>
      </c>
      <c r="Q566" s="61" t="s">
        <v>30</v>
      </c>
    </row>
    <row r="567" spans="8:18" x14ac:dyDescent="0.25">
      <c r="H567" s="59">
        <v>26654</v>
      </c>
      <c r="I567" s="59" t="s">
        <v>71</v>
      </c>
      <c r="J567" s="59">
        <v>1104969</v>
      </c>
      <c r="K567" s="59" t="s">
        <v>897</v>
      </c>
      <c r="L567" s="61" t="s">
        <v>113</v>
      </c>
      <c r="M567" s="61">
        <f>VLOOKUP(H567,zdroj!C:F,4,0)</f>
        <v>0</v>
      </c>
      <c r="N567" s="61" t="str">
        <f t="shared" si="16"/>
        <v>katA</v>
      </c>
      <c r="P567" s="72" t="str">
        <f t="shared" si="17"/>
        <v/>
      </c>
      <c r="Q567" s="61" t="s">
        <v>30</v>
      </c>
    </row>
    <row r="568" spans="8:18" x14ac:dyDescent="0.25">
      <c r="H568" s="59">
        <v>26654</v>
      </c>
      <c r="I568" s="59" t="s">
        <v>71</v>
      </c>
      <c r="J568" s="59">
        <v>1104977</v>
      </c>
      <c r="K568" s="59" t="s">
        <v>898</v>
      </c>
      <c r="L568" s="61" t="s">
        <v>113</v>
      </c>
      <c r="M568" s="61">
        <f>VLOOKUP(H568,zdroj!C:F,4,0)</f>
        <v>0</v>
      </c>
      <c r="N568" s="61" t="str">
        <f t="shared" si="16"/>
        <v>katA</v>
      </c>
      <c r="P568" s="72" t="str">
        <f t="shared" si="17"/>
        <v/>
      </c>
      <c r="Q568" s="61" t="s">
        <v>30</v>
      </c>
    </row>
    <row r="569" spans="8:18" x14ac:dyDescent="0.25">
      <c r="H569" s="59">
        <v>26654</v>
      </c>
      <c r="I569" s="59" t="s">
        <v>71</v>
      </c>
      <c r="J569" s="59">
        <v>1104985</v>
      </c>
      <c r="K569" s="59" t="s">
        <v>899</v>
      </c>
      <c r="L569" s="61" t="s">
        <v>113</v>
      </c>
      <c r="M569" s="61">
        <f>VLOOKUP(H569,zdroj!C:F,4,0)</f>
        <v>0</v>
      </c>
      <c r="N569" s="61" t="str">
        <f t="shared" si="16"/>
        <v>katA</v>
      </c>
      <c r="P569" s="72" t="str">
        <f t="shared" si="17"/>
        <v/>
      </c>
      <c r="Q569" s="61" t="s">
        <v>30</v>
      </c>
    </row>
    <row r="570" spans="8:18" x14ac:dyDescent="0.25">
      <c r="H570" s="59">
        <v>26654</v>
      </c>
      <c r="I570" s="59" t="s">
        <v>71</v>
      </c>
      <c r="J570" s="59">
        <v>1104993</v>
      </c>
      <c r="K570" s="59" t="s">
        <v>900</v>
      </c>
      <c r="L570" s="61" t="s">
        <v>113</v>
      </c>
      <c r="M570" s="61">
        <f>VLOOKUP(H570,zdroj!C:F,4,0)</f>
        <v>0</v>
      </c>
      <c r="N570" s="61" t="str">
        <f t="shared" si="16"/>
        <v>katA</v>
      </c>
      <c r="P570" s="72" t="str">
        <f t="shared" si="17"/>
        <v/>
      </c>
      <c r="Q570" s="61" t="s">
        <v>30</v>
      </c>
    </row>
    <row r="571" spans="8:18" x14ac:dyDescent="0.25">
      <c r="H571" s="59">
        <v>26654</v>
      </c>
      <c r="I571" s="59" t="s">
        <v>71</v>
      </c>
      <c r="J571" s="59">
        <v>1105001</v>
      </c>
      <c r="K571" s="59" t="s">
        <v>901</v>
      </c>
      <c r="L571" s="61" t="s">
        <v>114</v>
      </c>
      <c r="M571" s="61">
        <f>VLOOKUP(H571,zdroj!C:F,4,0)</f>
        <v>0</v>
      </c>
      <c r="N571" s="61" t="str">
        <f t="shared" si="16"/>
        <v>katB</v>
      </c>
      <c r="P571" s="72" t="str">
        <f t="shared" si="17"/>
        <v/>
      </c>
      <c r="Q571" s="61" t="s">
        <v>30</v>
      </c>
      <c r="R571" s="61" t="s">
        <v>91</v>
      </c>
    </row>
    <row r="572" spans="8:18" x14ac:dyDescent="0.25">
      <c r="H572" s="59">
        <v>26654</v>
      </c>
      <c r="I572" s="59" t="s">
        <v>71</v>
      </c>
      <c r="J572" s="59">
        <v>1105019</v>
      </c>
      <c r="K572" s="59" t="s">
        <v>902</v>
      </c>
      <c r="L572" s="61" t="s">
        <v>113</v>
      </c>
      <c r="M572" s="61">
        <f>VLOOKUP(H572,zdroj!C:F,4,0)</f>
        <v>0</v>
      </c>
      <c r="N572" s="61" t="str">
        <f t="shared" si="16"/>
        <v>katA</v>
      </c>
      <c r="P572" s="72" t="str">
        <f t="shared" si="17"/>
        <v/>
      </c>
      <c r="Q572" s="61" t="s">
        <v>30</v>
      </c>
    </row>
    <row r="573" spans="8:18" x14ac:dyDescent="0.25">
      <c r="H573" s="59">
        <v>26654</v>
      </c>
      <c r="I573" s="59" t="s">
        <v>71</v>
      </c>
      <c r="J573" s="59">
        <v>1105027</v>
      </c>
      <c r="K573" s="59" t="s">
        <v>903</v>
      </c>
      <c r="L573" s="61" t="s">
        <v>114</v>
      </c>
      <c r="M573" s="61">
        <f>VLOOKUP(H573,zdroj!C:F,4,0)</f>
        <v>0</v>
      </c>
      <c r="N573" s="61" t="str">
        <f t="shared" si="16"/>
        <v>katB</v>
      </c>
      <c r="P573" s="72" t="str">
        <f t="shared" si="17"/>
        <v/>
      </c>
      <c r="Q573" s="61" t="s">
        <v>30</v>
      </c>
      <c r="R573" s="61" t="s">
        <v>91</v>
      </c>
    </row>
    <row r="574" spans="8:18" x14ac:dyDescent="0.25">
      <c r="H574" s="59">
        <v>26654</v>
      </c>
      <c r="I574" s="59" t="s">
        <v>71</v>
      </c>
      <c r="J574" s="59">
        <v>1105035</v>
      </c>
      <c r="K574" s="59" t="s">
        <v>904</v>
      </c>
      <c r="L574" s="61" t="s">
        <v>113</v>
      </c>
      <c r="M574" s="61">
        <f>VLOOKUP(H574,zdroj!C:F,4,0)</f>
        <v>0</v>
      </c>
      <c r="N574" s="61" t="str">
        <f t="shared" si="16"/>
        <v>katA</v>
      </c>
      <c r="P574" s="72" t="str">
        <f t="shared" si="17"/>
        <v/>
      </c>
      <c r="Q574" s="61" t="s">
        <v>30</v>
      </c>
    </row>
    <row r="575" spans="8:18" x14ac:dyDescent="0.25">
      <c r="H575" s="59">
        <v>26654</v>
      </c>
      <c r="I575" s="59" t="s">
        <v>71</v>
      </c>
      <c r="J575" s="59">
        <v>1105043</v>
      </c>
      <c r="K575" s="59" t="s">
        <v>905</v>
      </c>
      <c r="L575" s="61" t="s">
        <v>113</v>
      </c>
      <c r="M575" s="61">
        <f>VLOOKUP(H575,zdroj!C:F,4,0)</f>
        <v>0</v>
      </c>
      <c r="N575" s="61" t="str">
        <f t="shared" si="16"/>
        <v>katA</v>
      </c>
      <c r="P575" s="72" t="str">
        <f t="shared" si="17"/>
        <v/>
      </c>
      <c r="Q575" s="61" t="s">
        <v>30</v>
      </c>
    </row>
    <row r="576" spans="8:18" x14ac:dyDescent="0.25">
      <c r="H576" s="59">
        <v>26654</v>
      </c>
      <c r="I576" s="59" t="s">
        <v>71</v>
      </c>
      <c r="J576" s="59">
        <v>1105051</v>
      </c>
      <c r="K576" s="59" t="s">
        <v>906</v>
      </c>
      <c r="L576" s="61" t="s">
        <v>113</v>
      </c>
      <c r="M576" s="61">
        <f>VLOOKUP(H576,zdroj!C:F,4,0)</f>
        <v>0</v>
      </c>
      <c r="N576" s="61" t="str">
        <f t="shared" si="16"/>
        <v>katA</v>
      </c>
      <c r="P576" s="72" t="str">
        <f t="shared" si="17"/>
        <v/>
      </c>
      <c r="Q576" s="61" t="s">
        <v>30</v>
      </c>
    </row>
    <row r="577" spans="8:18" x14ac:dyDescent="0.25">
      <c r="H577" s="59">
        <v>26654</v>
      </c>
      <c r="I577" s="59" t="s">
        <v>71</v>
      </c>
      <c r="J577" s="59">
        <v>1105060</v>
      </c>
      <c r="K577" s="59" t="s">
        <v>907</v>
      </c>
      <c r="L577" s="61" t="s">
        <v>114</v>
      </c>
      <c r="M577" s="61">
        <f>VLOOKUP(H577,zdroj!C:F,4,0)</f>
        <v>0</v>
      </c>
      <c r="N577" s="61" t="str">
        <f t="shared" si="16"/>
        <v>katB</v>
      </c>
      <c r="P577" s="72" t="str">
        <f t="shared" si="17"/>
        <v/>
      </c>
      <c r="Q577" s="61" t="s">
        <v>30</v>
      </c>
      <c r="R577" s="61" t="s">
        <v>91</v>
      </c>
    </row>
    <row r="578" spans="8:18" x14ac:dyDescent="0.25">
      <c r="H578" s="59">
        <v>26654</v>
      </c>
      <c r="I578" s="59" t="s">
        <v>71</v>
      </c>
      <c r="J578" s="59">
        <v>1105078</v>
      </c>
      <c r="K578" s="59" t="s">
        <v>908</v>
      </c>
      <c r="L578" s="61" t="s">
        <v>113</v>
      </c>
      <c r="M578" s="61">
        <f>VLOOKUP(H578,zdroj!C:F,4,0)</f>
        <v>0</v>
      </c>
      <c r="N578" s="61" t="str">
        <f t="shared" si="16"/>
        <v>katA</v>
      </c>
      <c r="P578" s="72" t="str">
        <f t="shared" si="17"/>
        <v/>
      </c>
      <c r="Q578" s="61" t="s">
        <v>30</v>
      </c>
    </row>
    <row r="579" spans="8:18" x14ac:dyDescent="0.25">
      <c r="H579" s="59">
        <v>26654</v>
      </c>
      <c r="I579" s="59" t="s">
        <v>71</v>
      </c>
      <c r="J579" s="59">
        <v>1105086</v>
      </c>
      <c r="K579" s="59" t="s">
        <v>909</v>
      </c>
      <c r="L579" s="61" t="s">
        <v>113</v>
      </c>
      <c r="M579" s="61">
        <f>VLOOKUP(H579,zdroj!C:F,4,0)</f>
        <v>0</v>
      </c>
      <c r="N579" s="61" t="str">
        <f t="shared" si="16"/>
        <v>katA</v>
      </c>
      <c r="P579" s="72" t="str">
        <f t="shared" si="17"/>
        <v/>
      </c>
      <c r="Q579" s="61" t="s">
        <v>30</v>
      </c>
    </row>
    <row r="580" spans="8:18" x14ac:dyDescent="0.25">
      <c r="H580" s="59">
        <v>26654</v>
      </c>
      <c r="I580" s="59" t="s">
        <v>71</v>
      </c>
      <c r="J580" s="59">
        <v>1105094</v>
      </c>
      <c r="K580" s="59" t="s">
        <v>910</v>
      </c>
      <c r="L580" s="61" t="s">
        <v>113</v>
      </c>
      <c r="M580" s="61">
        <f>VLOOKUP(H580,zdroj!C:F,4,0)</f>
        <v>0</v>
      </c>
      <c r="N580" s="61" t="str">
        <f t="shared" si="16"/>
        <v>katA</v>
      </c>
      <c r="P580" s="72" t="str">
        <f t="shared" si="17"/>
        <v/>
      </c>
      <c r="Q580" s="61" t="s">
        <v>30</v>
      </c>
    </row>
    <row r="581" spans="8:18" x14ac:dyDescent="0.25">
      <c r="H581" s="59">
        <v>26654</v>
      </c>
      <c r="I581" s="59" t="s">
        <v>71</v>
      </c>
      <c r="J581" s="59">
        <v>1105108</v>
      </c>
      <c r="K581" s="59" t="s">
        <v>911</v>
      </c>
      <c r="L581" s="61" t="s">
        <v>113</v>
      </c>
      <c r="M581" s="61">
        <f>VLOOKUP(H581,zdroj!C:F,4,0)</f>
        <v>0</v>
      </c>
      <c r="N581" s="61" t="str">
        <f t="shared" si="16"/>
        <v>katA</v>
      </c>
      <c r="P581" s="72" t="str">
        <f t="shared" si="17"/>
        <v/>
      </c>
      <c r="Q581" s="61" t="s">
        <v>30</v>
      </c>
    </row>
    <row r="582" spans="8:18" x14ac:dyDescent="0.25">
      <c r="H582" s="59">
        <v>26654</v>
      </c>
      <c r="I582" s="59" t="s">
        <v>71</v>
      </c>
      <c r="J582" s="59">
        <v>1105116</v>
      </c>
      <c r="K582" s="59" t="s">
        <v>912</v>
      </c>
      <c r="L582" s="61" t="s">
        <v>113</v>
      </c>
      <c r="M582" s="61">
        <f>VLOOKUP(H582,zdroj!C:F,4,0)</f>
        <v>0</v>
      </c>
      <c r="N582" s="61" t="str">
        <f t="shared" si="16"/>
        <v>katA</v>
      </c>
      <c r="P582" s="72" t="str">
        <f t="shared" si="17"/>
        <v/>
      </c>
      <c r="Q582" s="61" t="s">
        <v>30</v>
      </c>
    </row>
    <row r="583" spans="8:18" x14ac:dyDescent="0.25">
      <c r="H583" s="59">
        <v>26654</v>
      </c>
      <c r="I583" s="59" t="s">
        <v>71</v>
      </c>
      <c r="J583" s="59">
        <v>1105124</v>
      </c>
      <c r="K583" s="59" t="s">
        <v>913</v>
      </c>
      <c r="L583" s="61" t="s">
        <v>113</v>
      </c>
      <c r="M583" s="61">
        <f>VLOOKUP(H583,zdroj!C:F,4,0)</f>
        <v>0</v>
      </c>
      <c r="N583" s="61" t="str">
        <f t="shared" ref="N583:N646" si="18">IF(M583="A",IF(L583="katA","katB",L583),L583)</f>
        <v>katA</v>
      </c>
      <c r="P583" s="72" t="str">
        <f t="shared" ref="P583:P646" si="19">IF(O583="A",1,"")</f>
        <v/>
      </c>
      <c r="Q583" s="61" t="s">
        <v>30</v>
      </c>
    </row>
    <row r="584" spans="8:18" x14ac:dyDescent="0.25">
      <c r="H584" s="59">
        <v>26654</v>
      </c>
      <c r="I584" s="59" t="s">
        <v>71</v>
      </c>
      <c r="J584" s="59">
        <v>1105132</v>
      </c>
      <c r="K584" s="59" t="s">
        <v>914</v>
      </c>
      <c r="L584" s="61" t="s">
        <v>113</v>
      </c>
      <c r="M584" s="61">
        <f>VLOOKUP(H584,zdroj!C:F,4,0)</f>
        <v>0</v>
      </c>
      <c r="N584" s="61" t="str">
        <f t="shared" si="18"/>
        <v>katA</v>
      </c>
      <c r="P584" s="72" t="str">
        <f t="shared" si="19"/>
        <v/>
      </c>
      <c r="Q584" s="61" t="s">
        <v>30</v>
      </c>
    </row>
    <row r="585" spans="8:18" x14ac:dyDescent="0.25">
      <c r="H585" s="59">
        <v>26654</v>
      </c>
      <c r="I585" s="59" t="s">
        <v>71</v>
      </c>
      <c r="J585" s="59">
        <v>1105141</v>
      </c>
      <c r="K585" s="59" t="s">
        <v>915</v>
      </c>
      <c r="L585" s="61" t="s">
        <v>113</v>
      </c>
      <c r="M585" s="61">
        <f>VLOOKUP(H585,zdroj!C:F,4,0)</f>
        <v>0</v>
      </c>
      <c r="N585" s="61" t="str">
        <f t="shared" si="18"/>
        <v>katA</v>
      </c>
      <c r="P585" s="72" t="str">
        <f t="shared" si="19"/>
        <v/>
      </c>
      <c r="Q585" s="61" t="s">
        <v>30</v>
      </c>
    </row>
    <row r="586" spans="8:18" x14ac:dyDescent="0.25">
      <c r="H586" s="59">
        <v>26654</v>
      </c>
      <c r="I586" s="59" t="s">
        <v>71</v>
      </c>
      <c r="J586" s="59">
        <v>1105159</v>
      </c>
      <c r="K586" s="59" t="s">
        <v>916</v>
      </c>
      <c r="L586" s="61" t="s">
        <v>114</v>
      </c>
      <c r="M586" s="61">
        <f>VLOOKUP(H586,zdroj!C:F,4,0)</f>
        <v>0</v>
      </c>
      <c r="N586" s="61" t="str">
        <f t="shared" si="18"/>
        <v>katB</v>
      </c>
      <c r="P586" s="72" t="str">
        <f t="shared" si="19"/>
        <v/>
      </c>
      <c r="Q586" s="61" t="s">
        <v>30</v>
      </c>
      <c r="R586" s="61" t="s">
        <v>91</v>
      </c>
    </row>
    <row r="587" spans="8:18" x14ac:dyDescent="0.25">
      <c r="H587" s="59">
        <v>26654</v>
      </c>
      <c r="I587" s="59" t="s">
        <v>71</v>
      </c>
      <c r="J587" s="59">
        <v>1105167</v>
      </c>
      <c r="K587" s="59" t="s">
        <v>917</v>
      </c>
      <c r="L587" s="61" t="s">
        <v>113</v>
      </c>
      <c r="M587" s="61">
        <f>VLOOKUP(H587,zdroj!C:F,4,0)</f>
        <v>0</v>
      </c>
      <c r="N587" s="61" t="str">
        <f t="shared" si="18"/>
        <v>katA</v>
      </c>
      <c r="P587" s="72" t="str">
        <f t="shared" si="19"/>
        <v/>
      </c>
      <c r="Q587" s="61" t="s">
        <v>30</v>
      </c>
    </row>
    <row r="588" spans="8:18" x14ac:dyDescent="0.25">
      <c r="H588" s="59">
        <v>26654</v>
      </c>
      <c r="I588" s="59" t="s">
        <v>71</v>
      </c>
      <c r="J588" s="59">
        <v>1105175</v>
      </c>
      <c r="K588" s="59" t="s">
        <v>918</v>
      </c>
      <c r="L588" s="61" t="s">
        <v>113</v>
      </c>
      <c r="M588" s="61">
        <f>VLOOKUP(H588,zdroj!C:F,4,0)</f>
        <v>0</v>
      </c>
      <c r="N588" s="61" t="str">
        <f t="shared" si="18"/>
        <v>katA</v>
      </c>
      <c r="P588" s="72" t="str">
        <f t="shared" si="19"/>
        <v/>
      </c>
      <c r="Q588" s="61" t="s">
        <v>30</v>
      </c>
    </row>
    <row r="589" spans="8:18" x14ac:dyDescent="0.25">
      <c r="H589" s="59">
        <v>26654</v>
      </c>
      <c r="I589" s="59" t="s">
        <v>71</v>
      </c>
      <c r="J589" s="59">
        <v>1105183</v>
      </c>
      <c r="K589" s="59" t="s">
        <v>919</v>
      </c>
      <c r="L589" s="61" t="s">
        <v>113</v>
      </c>
      <c r="M589" s="61">
        <f>VLOOKUP(H589,zdroj!C:F,4,0)</f>
        <v>0</v>
      </c>
      <c r="N589" s="61" t="str">
        <f t="shared" si="18"/>
        <v>katA</v>
      </c>
      <c r="P589" s="72" t="str">
        <f t="shared" si="19"/>
        <v/>
      </c>
      <c r="Q589" s="61" t="s">
        <v>30</v>
      </c>
    </row>
    <row r="590" spans="8:18" x14ac:dyDescent="0.25">
      <c r="H590" s="59">
        <v>26654</v>
      </c>
      <c r="I590" s="59" t="s">
        <v>71</v>
      </c>
      <c r="J590" s="59">
        <v>1105191</v>
      </c>
      <c r="K590" s="59" t="s">
        <v>920</v>
      </c>
      <c r="L590" s="61" t="s">
        <v>114</v>
      </c>
      <c r="M590" s="61">
        <f>VLOOKUP(H590,zdroj!C:F,4,0)</f>
        <v>0</v>
      </c>
      <c r="N590" s="61" t="str">
        <f t="shared" si="18"/>
        <v>katB</v>
      </c>
      <c r="P590" s="72" t="str">
        <f t="shared" si="19"/>
        <v/>
      </c>
      <c r="Q590" s="61" t="s">
        <v>30</v>
      </c>
      <c r="R590" s="61" t="s">
        <v>91</v>
      </c>
    </row>
    <row r="591" spans="8:18" x14ac:dyDescent="0.25">
      <c r="H591" s="59">
        <v>26654</v>
      </c>
      <c r="I591" s="59" t="s">
        <v>71</v>
      </c>
      <c r="J591" s="59">
        <v>1105205</v>
      </c>
      <c r="K591" s="59" t="s">
        <v>921</v>
      </c>
      <c r="L591" s="61" t="s">
        <v>113</v>
      </c>
      <c r="M591" s="61">
        <f>VLOOKUP(H591,zdroj!C:F,4,0)</f>
        <v>0</v>
      </c>
      <c r="N591" s="61" t="str">
        <f t="shared" si="18"/>
        <v>katA</v>
      </c>
      <c r="P591" s="72" t="str">
        <f t="shared" si="19"/>
        <v/>
      </c>
      <c r="Q591" s="61" t="s">
        <v>30</v>
      </c>
    </row>
    <row r="592" spans="8:18" x14ac:dyDescent="0.25">
      <c r="H592" s="59">
        <v>26654</v>
      </c>
      <c r="I592" s="59" t="s">
        <v>71</v>
      </c>
      <c r="J592" s="59">
        <v>1105213</v>
      </c>
      <c r="K592" s="59" t="s">
        <v>922</v>
      </c>
      <c r="L592" s="61" t="s">
        <v>113</v>
      </c>
      <c r="M592" s="61">
        <f>VLOOKUP(H592,zdroj!C:F,4,0)</f>
        <v>0</v>
      </c>
      <c r="N592" s="61" t="str">
        <f t="shared" si="18"/>
        <v>katA</v>
      </c>
      <c r="P592" s="72" t="str">
        <f t="shared" si="19"/>
        <v/>
      </c>
      <c r="Q592" s="61" t="s">
        <v>30</v>
      </c>
    </row>
    <row r="593" spans="8:18" x14ac:dyDescent="0.25">
      <c r="H593" s="59">
        <v>26654</v>
      </c>
      <c r="I593" s="59" t="s">
        <v>71</v>
      </c>
      <c r="J593" s="59">
        <v>1105221</v>
      </c>
      <c r="K593" s="59" t="s">
        <v>923</v>
      </c>
      <c r="L593" s="61" t="s">
        <v>113</v>
      </c>
      <c r="M593" s="61">
        <f>VLOOKUP(H593,zdroj!C:F,4,0)</f>
        <v>0</v>
      </c>
      <c r="N593" s="61" t="str">
        <f t="shared" si="18"/>
        <v>katA</v>
      </c>
      <c r="P593" s="72" t="str">
        <f t="shared" si="19"/>
        <v/>
      </c>
      <c r="Q593" s="61" t="s">
        <v>30</v>
      </c>
    </row>
    <row r="594" spans="8:18" x14ac:dyDescent="0.25">
      <c r="H594" s="59">
        <v>26654</v>
      </c>
      <c r="I594" s="59" t="s">
        <v>71</v>
      </c>
      <c r="J594" s="59">
        <v>1105230</v>
      </c>
      <c r="K594" s="59" t="s">
        <v>924</v>
      </c>
      <c r="L594" s="61" t="s">
        <v>113</v>
      </c>
      <c r="M594" s="61">
        <f>VLOOKUP(H594,zdroj!C:F,4,0)</f>
        <v>0</v>
      </c>
      <c r="N594" s="61" t="str">
        <f t="shared" si="18"/>
        <v>katA</v>
      </c>
      <c r="P594" s="72" t="str">
        <f t="shared" si="19"/>
        <v/>
      </c>
      <c r="Q594" s="61" t="s">
        <v>30</v>
      </c>
    </row>
    <row r="595" spans="8:18" x14ac:dyDescent="0.25">
      <c r="H595" s="59">
        <v>26654</v>
      </c>
      <c r="I595" s="59" t="s">
        <v>71</v>
      </c>
      <c r="J595" s="59">
        <v>1105248</v>
      </c>
      <c r="K595" s="59" t="s">
        <v>925</v>
      </c>
      <c r="L595" s="61" t="s">
        <v>113</v>
      </c>
      <c r="M595" s="61">
        <f>VLOOKUP(H595,zdroj!C:F,4,0)</f>
        <v>0</v>
      </c>
      <c r="N595" s="61" t="str">
        <f t="shared" si="18"/>
        <v>katA</v>
      </c>
      <c r="P595" s="72" t="str">
        <f t="shared" si="19"/>
        <v/>
      </c>
      <c r="Q595" s="61" t="s">
        <v>30</v>
      </c>
    </row>
    <row r="596" spans="8:18" x14ac:dyDescent="0.25">
      <c r="H596" s="59">
        <v>26654</v>
      </c>
      <c r="I596" s="59" t="s">
        <v>71</v>
      </c>
      <c r="J596" s="59">
        <v>1105256</v>
      </c>
      <c r="K596" s="59" t="s">
        <v>926</v>
      </c>
      <c r="L596" s="61" t="s">
        <v>113</v>
      </c>
      <c r="M596" s="61">
        <f>VLOOKUP(H596,zdroj!C:F,4,0)</f>
        <v>0</v>
      </c>
      <c r="N596" s="61" t="str">
        <f t="shared" si="18"/>
        <v>katA</v>
      </c>
      <c r="P596" s="72" t="str">
        <f t="shared" si="19"/>
        <v/>
      </c>
      <c r="Q596" s="61" t="s">
        <v>30</v>
      </c>
    </row>
    <row r="597" spans="8:18" x14ac:dyDescent="0.25">
      <c r="H597" s="59">
        <v>26654</v>
      </c>
      <c r="I597" s="59" t="s">
        <v>71</v>
      </c>
      <c r="J597" s="59">
        <v>1105264</v>
      </c>
      <c r="K597" s="59" t="s">
        <v>927</v>
      </c>
      <c r="L597" s="61" t="s">
        <v>113</v>
      </c>
      <c r="M597" s="61">
        <f>VLOOKUP(H597,zdroj!C:F,4,0)</f>
        <v>0</v>
      </c>
      <c r="N597" s="61" t="str">
        <f t="shared" si="18"/>
        <v>katA</v>
      </c>
      <c r="P597" s="72" t="str">
        <f t="shared" si="19"/>
        <v/>
      </c>
      <c r="Q597" s="61" t="s">
        <v>30</v>
      </c>
    </row>
    <row r="598" spans="8:18" x14ac:dyDescent="0.25">
      <c r="H598" s="59">
        <v>26654</v>
      </c>
      <c r="I598" s="59" t="s">
        <v>71</v>
      </c>
      <c r="J598" s="59">
        <v>1105272</v>
      </c>
      <c r="K598" s="59" t="s">
        <v>928</v>
      </c>
      <c r="L598" s="61" t="s">
        <v>113</v>
      </c>
      <c r="M598" s="61">
        <f>VLOOKUP(H598,zdroj!C:F,4,0)</f>
        <v>0</v>
      </c>
      <c r="N598" s="61" t="str">
        <f t="shared" si="18"/>
        <v>katA</v>
      </c>
      <c r="P598" s="72" t="str">
        <f t="shared" si="19"/>
        <v/>
      </c>
      <c r="Q598" s="61" t="s">
        <v>30</v>
      </c>
    </row>
    <row r="599" spans="8:18" x14ac:dyDescent="0.25">
      <c r="H599" s="59">
        <v>26654</v>
      </c>
      <c r="I599" s="59" t="s">
        <v>71</v>
      </c>
      <c r="J599" s="59">
        <v>1105281</v>
      </c>
      <c r="K599" s="59" t="s">
        <v>929</v>
      </c>
      <c r="L599" s="61" t="s">
        <v>113</v>
      </c>
      <c r="M599" s="61">
        <f>VLOOKUP(H599,zdroj!C:F,4,0)</f>
        <v>0</v>
      </c>
      <c r="N599" s="61" t="str">
        <f t="shared" si="18"/>
        <v>katA</v>
      </c>
      <c r="P599" s="72" t="str">
        <f t="shared" si="19"/>
        <v/>
      </c>
      <c r="Q599" s="61" t="s">
        <v>30</v>
      </c>
    </row>
    <row r="600" spans="8:18" x14ac:dyDescent="0.25">
      <c r="H600" s="59">
        <v>26654</v>
      </c>
      <c r="I600" s="59" t="s">
        <v>71</v>
      </c>
      <c r="J600" s="59">
        <v>1105299</v>
      </c>
      <c r="K600" s="59" t="s">
        <v>930</v>
      </c>
      <c r="L600" s="61" t="s">
        <v>113</v>
      </c>
      <c r="M600" s="61">
        <f>VLOOKUP(H600,zdroj!C:F,4,0)</f>
        <v>0</v>
      </c>
      <c r="N600" s="61" t="str">
        <f t="shared" si="18"/>
        <v>katA</v>
      </c>
      <c r="P600" s="72" t="str">
        <f t="shared" si="19"/>
        <v/>
      </c>
      <c r="Q600" s="61" t="s">
        <v>30</v>
      </c>
    </row>
    <row r="601" spans="8:18" x14ac:dyDescent="0.25">
      <c r="H601" s="59">
        <v>26654</v>
      </c>
      <c r="I601" s="59" t="s">
        <v>71</v>
      </c>
      <c r="J601" s="59">
        <v>1105302</v>
      </c>
      <c r="K601" s="59" t="s">
        <v>931</v>
      </c>
      <c r="L601" s="61" t="s">
        <v>114</v>
      </c>
      <c r="M601" s="61">
        <f>VLOOKUP(H601,zdroj!C:F,4,0)</f>
        <v>0</v>
      </c>
      <c r="N601" s="61" t="str">
        <f t="shared" si="18"/>
        <v>katB</v>
      </c>
      <c r="P601" s="72" t="str">
        <f t="shared" si="19"/>
        <v/>
      </c>
      <c r="Q601" s="61" t="s">
        <v>30</v>
      </c>
      <c r="R601" s="61" t="s">
        <v>91</v>
      </c>
    </row>
    <row r="602" spans="8:18" x14ac:dyDescent="0.25">
      <c r="H602" s="59">
        <v>26654</v>
      </c>
      <c r="I602" s="59" t="s">
        <v>71</v>
      </c>
      <c r="J602" s="59">
        <v>1105311</v>
      </c>
      <c r="K602" s="59" t="s">
        <v>932</v>
      </c>
      <c r="L602" s="61" t="s">
        <v>113</v>
      </c>
      <c r="M602" s="61">
        <f>VLOOKUP(H602,zdroj!C:F,4,0)</f>
        <v>0</v>
      </c>
      <c r="N602" s="61" t="str">
        <f t="shared" si="18"/>
        <v>katA</v>
      </c>
      <c r="P602" s="72" t="str">
        <f t="shared" si="19"/>
        <v/>
      </c>
      <c r="Q602" s="61" t="s">
        <v>30</v>
      </c>
    </row>
    <row r="603" spans="8:18" x14ac:dyDescent="0.25">
      <c r="H603" s="59">
        <v>26654</v>
      </c>
      <c r="I603" s="59" t="s">
        <v>71</v>
      </c>
      <c r="J603" s="59">
        <v>1105329</v>
      </c>
      <c r="K603" s="59" t="s">
        <v>933</v>
      </c>
      <c r="L603" s="61" t="s">
        <v>113</v>
      </c>
      <c r="M603" s="61">
        <f>VLOOKUP(H603,zdroj!C:F,4,0)</f>
        <v>0</v>
      </c>
      <c r="N603" s="61" t="str">
        <f t="shared" si="18"/>
        <v>katA</v>
      </c>
      <c r="P603" s="72" t="str">
        <f t="shared" si="19"/>
        <v/>
      </c>
      <c r="Q603" s="61" t="s">
        <v>30</v>
      </c>
    </row>
    <row r="604" spans="8:18" x14ac:dyDescent="0.25">
      <c r="H604" s="59">
        <v>26654</v>
      </c>
      <c r="I604" s="59" t="s">
        <v>71</v>
      </c>
      <c r="J604" s="59">
        <v>1105337</v>
      </c>
      <c r="K604" s="59" t="s">
        <v>934</v>
      </c>
      <c r="L604" s="61" t="s">
        <v>114</v>
      </c>
      <c r="M604" s="61">
        <f>VLOOKUP(H604,zdroj!C:F,4,0)</f>
        <v>0</v>
      </c>
      <c r="N604" s="61" t="str">
        <f t="shared" si="18"/>
        <v>katB</v>
      </c>
      <c r="P604" s="72" t="str">
        <f t="shared" si="19"/>
        <v/>
      </c>
      <c r="Q604" s="61" t="s">
        <v>30</v>
      </c>
      <c r="R604" s="61" t="s">
        <v>91</v>
      </c>
    </row>
    <row r="605" spans="8:18" x14ac:dyDescent="0.25">
      <c r="H605" s="59">
        <v>26654</v>
      </c>
      <c r="I605" s="59" t="s">
        <v>71</v>
      </c>
      <c r="J605" s="59">
        <v>1105345</v>
      </c>
      <c r="K605" s="59" t="s">
        <v>935</v>
      </c>
      <c r="L605" s="61" t="s">
        <v>113</v>
      </c>
      <c r="M605" s="61">
        <f>VLOOKUP(H605,zdroj!C:F,4,0)</f>
        <v>0</v>
      </c>
      <c r="N605" s="61" t="str">
        <f t="shared" si="18"/>
        <v>katA</v>
      </c>
      <c r="P605" s="72" t="str">
        <f t="shared" si="19"/>
        <v/>
      </c>
      <c r="Q605" s="61" t="s">
        <v>30</v>
      </c>
    </row>
    <row r="606" spans="8:18" x14ac:dyDescent="0.25">
      <c r="H606" s="59">
        <v>26654</v>
      </c>
      <c r="I606" s="59" t="s">
        <v>71</v>
      </c>
      <c r="J606" s="59">
        <v>1105353</v>
      </c>
      <c r="K606" s="59" t="s">
        <v>936</v>
      </c>
      <c r="L606" s="61" t="s">
        <v>81</v>
      </c>
      <c r="M606" s="61">
        <f>VLOOKUP(H606,zdroj!C:F,4,0)</f>
        <v>0</v>
      </c>
      <c r="N606" s="61" t="str">
        <f t="shared" si="18"/>
        <v>-</v>
      </c>
      <c r="P606" s="72" t="str">
        <f t="shared" si="19"/>
        <v/>
      </c>
      <c r="Q606" s="61" t="s">
        <v>88</v>
      </c>
    </row>
    <row r="607" spans="8:18" x14ac:dyDescent="0.25">
      <c r="H607" s="59">
        <v>26654</v>
      </c>
      <c r="I607" s="59" t="s">
        <v>71</v>
      </c>
      <c r="J607" s="59">
        <v>1105361</v>
      </c>
      <c r="K607" s="59" t="s">
        <v>937</v>
      </c>
      <c r="L607" s="61" t="s">
        <v>113</v>
      </c>
      <c r="M607" s="61">
        <f>VLOOKUP(H607,zdroj!C:F,4,0)</f>
        <v>0</v>
      </c>
      <c r="N607" s="61" t="str">
        <f t="shared" si="18"/>
        <v>katA</v>
      </c>
      <c r="P607" s="72" t="str">
        <f t="shared" si="19"/>
        <v/>
      </c>
      <c r="Q607" s="61" t="s">
        <v>30</v>
      </c>
    </row>
    <row r="608" spans="8:18" x14ac:dyDescent="0.25">
      <c r="H608" s="59">
        <v>26654</v>
      </c>
      <c r="I608" s="59" t="s">
        <v>71</v>
      </c>
      <c r="J608" s="59">
        <v>1105370</v>
      </c>
      <c r="K608" s="59" t="s">
        <v>938</v>
      </c>
      <c r="L608" s="61" t="s">
        <v>113</v>
      </c>
      <c r="M608" s="61">
        <f>VLOOKUP(H608,zdroj!C:F,4,0)</f>
        <v>0</v>
      </c>
      <c r="N608" s="61" t="str">
        <f t="shared" si="18"/>
        <v>katA</v>
      </c>
      <c r="P608" s="72" t="str">
        <f t="shared" si="19"/>
        <v/>
      </c>
      <c r="Q608" s="61" t="s">
        <v>30</v>
      </c>
    </row>
    <row r="609" spans="8:18" x14ac:dyDescent="0.25">
      <c r="H609" s="59">
        <v>26654</v>
      </c>
      <c r="I609" s="59" t="s">
        <v>71</v>
      </c>
      <c r="J609" s="59">
        <v>1105388</v>
      </c>
      <c r="K609" s="59" t="s">
        <v>939</v>
      </c>
      <c r="L609" s="61" t="s">
        <v>113</v>
      </c>
      <c r="M609" s="61">
        <f>VLOOKUP(H609,zdroj!C:F,4,0)</f>
        <v>0</v>
      </c>
      <c r="N609" s="61" t="str">
        <f t="shared" si="18"/>
        <v>katA</v>
      </c>
      <c r="P609" s="72" t="str">
        <f t="shared" si="19"/>
        <v/>
      </c>
      <c r="Q609" s="61" t="s">
        <v>30</v>
      </c>
    </row>
    <row r="610" spans="8:18" x14ac:dyDescent="0.25">
      <c r="H610" s="59">
        <v>26654</v>
      </c>
      <c r="I610" s="59" t="s">
        <v>71</v>
      </c>
      <c r="J610" s="59">
        <v>1105396</v>
      </c>
      <c r="K610" s="59" t="s">
        <v>940</v>
      </c>
      <c r="L610" s="61" t="s">
        <v>113</v>
      </c>
      <c r="M610" s="61">
        <f>VLOOKUP(H610,zdroj!C:F,4,0)</f>
        <v>0</v>
      </c>
      <c r="N610" s="61" t="str">
        <f t="shared" si="18"/>
        <v>katA</v>
      </c>
      <c r="P610" s="72" t="str">
        <f t="shared" si="19"/>
        <v/>
      </c>
      <c r="Q610" s="61" t="s">
        <v>30</v>
      </c>
    </row>
    <row r="611" spans="8:18" x14ac:dyDescent="0.25">
      <c r="H611" s="59">
        <v>26654</v>
      </c>
      <c r="I611" s="59" t="s">
        <v>71</v>
      </c>
      <c r="J611" s="59">
        <v>1105400</v>
      </c>
      <c r="K611" s="59" t="s">
        <v>941</v>
      </c>
      <c r="L611" s="61" t="s">
        <v>113</v>
      </c>
      <c r="M611" s="61">
        <f>VLOOKUP(H611,zdroj!C:F,4,0)</f>
        <v>0</v>
      </c>
      <c r="N611" s="61" t="str">
        <f t="shared" si="18"/>
        <v>katA</v>
      </c>
      <c r="P611" s="72" t="str">
        <f t="shared" si="19"/>
        <v/>
      </c>
      <c r="Q611" s="61" t="s">
        <v>30</v>
      </c>
    </row>
    <row r="612" spans="8:18" x14ac:dyDescent="0.25">
      <c r="H612" s="59">
        <v>26654</v>
      </c>
      <c r="I612" s="59" t="s">
        <v>71</v>
      </c>
      <c r="J612" s="59">
        <v>1105418</v>
      </c>
      <c r="K612" s="59" t="s">
        <v>942</v>
      </c>
      <c r="L612" s="61" t="s">
        <v>113</v>
      </c>
      <c r="M612" s="61">
        <f>VLOOKUP(H612,zdroj!C:F,4,0)</f>
        <v>0</v>
      </c>
      <c r="N612" s="61" t="str">
        <f t="shared" si="18"/>
        <v>katA</v>
      </c>
      <c r="P612" s="72" t="str">
        <f t="shared" si="19"/>
        <v/>
      </c>
      <c r="Q612" s="61" t="s">
        <v>30</v>
      </c>
    </row>
    <row r="613" spans="8:18" x14ac:dyDescent="0.25">
      <c r="H613" s="59">
        <v>26654</v>
      </c>
      <c r="I613" s="59" t="s">
        <v>71</v>
      </c>
      <c r="J613" s="59">
        <v>1105426</v>
      </c>
      <c r="K613" s="59" t="s">
        <v>943</v>
      </c>
      <c r="L613" s="61" t="s">
        <v>113</v>
      </c>
      <c r="M613" s="61">
        <f>VLOOKUP(H613,zdroj!C:F,4,0)</f>
        <v>0</v>
      </c>
      <c r="N613" s="61" t="str">
        <f t="shared" si="18"/>
        <v>katA</v>
      </c>
      <c r="P613" s="72" t="str">
        <f t="shared" si="19"/>
        <v/>
      </c>
      <c r="Q613" s="61" t="s">
        <v>30</v>
      </c>
    </row>
    <row r="614" spans="8:18" x14ac:dyDescent="0.25">
      <c r="H614" s="59">
        <v>26654</v>
      </c>
      <c r="I614" s="59" t="s">
        <v>71</v>
      </c>
      <c r="J614" s="59">
        <v>1105434</v>
      </c>
      <c r="K614" s="59" t="s">
        <v>944</v>
      </c>
      <c r="L614" s="61" t="s">
        <v>113</v>
      </c>
      <c r="M614" s="61">
        <f>VLOOKUP(H614,zdroj!C:F,4,0)</f>
        <v>0</v>
      </c>
      <c r="N614" s="61" t="str">
        <f t="shared" si="18"/>
        <v>katA</v>
      </c>
      <c r="P614" s="72" t="str">
        <f t="shared" si="19"/>
        <v/>
      </c>
      <c r="Q614" s="61" t="s">
        <v>30</v>
      </c>
    </row>
    <row r="615" spans="8:18" x14ac:dyDescent="0.25">
      <c r="H615" s="59">
        <v>26654</v>
      </c>
      <c r="I615" s="59" t="s">
        <v>71</v>
      </c>
      <c r="J615" s="59">
        <v>1105442</v>
      </c>
      <c r="K615" s="59" t="s">
        <v>945</v>
      </c>
      <c r="L615" s="61" t="s">
        <v>113</v>
      </c>
      <c r="M615" s="61">
        <f>VLOOKUP(H615,zdroj!C:F,4,0)</f>
        <v>0</v>
      </c>
      <c r="N615" s="61" t="str">
        <f t="shared" si="18"/>
        <v>katA</v>
      </c>
      <c r="P615" s="72" t="str">
        <f t="shared" si="19"/>
        <v/>
      </c>
      <c r="Q615" s="61" t="s">
        <v>30</v>
      </c>
    </row>
    <row r="616" spans="8:18" x14ac:dyDescent="0.25">
      <c r="H616" s="59">
        <v>26654</v>
      </c>
      <c r="I616" s="59" t="s">
        <v>71</v>
      </c>
      <c r="J616" s="59">
        <v>1105451</v>
      </c>
      <c r="K616" s="59" t="s">
        <v>946</v>
      </c>
      <c r="L616" s="61" t="s">
        <v>113</v>
      </c>
      <c r="M616" s="61">
        <f>VLOOKUP(H616,zdroj!C:F,4,0)</f>
        <v>0</v>
      </c>
      <c r="N616" s="61" t="str">
        <f t="shared" si="18"/>
        <v>katA</v>
      </c>
      <c r="P616" s="72" t="str">
        <f t="shared" si="19"/>
        <v/>
      </c>
      <c r="Q616" s="61" t="s">
        <v>30</v>
      </c>
    </row>
    <row r="617" spans="8:18" x14ac:dyDescent="0.25">
      <c r="H617" s="59">
        <v>26654</v>
      </c>
      <c r="I617" s="59" t="s">
        <v>71</v>
      </c>
      <c r="J617" s="59">
        <v>1105469</v>
      </c>
      <c r="K617" s="59" t="s">
        <v>947</v>
      </c>
      <c r="L617" s="61" t="s">
        <v>113</v>
      </c>
      <c r="M617" s="61">
        <f>VLOOKUP(H617,zdroj!C:F,4,0)</f>
        <v>0</v>
      </c>
      <c r="N617" s="61" t="str">
        <f t="shared" si="18"/>
        <v>katA</v>
      </c>
      <c r="P617" s="72" t="str">
        <f t="shared" si="19"/>
        <v/>
      </c>
      <c r="Q617" s="61" t="s">
        <v>30</v>
      </c>
    </row>
    <row r="618" spans="8:18" x14ac:dyDescent="0.25">
      <c r="H618" s="59">
        <v>26654</v>
      </c>
      <c r="I618" s="59" t="s">
        <v>71</v>
      </c>
      <c r="J618" s="59">
        <v>1105477</v>
      </c>
      <c r="K618" s="59" t="s">
        <v>948</v>
      </c>
      <c r="L618" s="61" t="s">
        <v>113</v>
      </c>
      <c r="M618" s="61">
        <f>VLOOKUP(H618,zdroj!C:F,4,0)</f>
        <v>0</v>
      </c>
      <c r="N618" s="61" t="str">
        <f t="shared" si="18"/>
        <v>katA</v>
      </c>
      <c r="P618" s="72" t="str">
        <f t="shared" si="19"/>
        <v/>
      </c>
      <c r="Q618" s="61" t="s">
        <v>30</v>
      </c>
    </row>
    <row r="619" spans="8:18" x14ac:dyDescent="0.25">
      <c r="H619" s="59">
        <v>26654</v>
      </c>
      <c r="I619" s="59" t="s">
        <v>71</v>
      </c>
      <c r="J619" s="59">
        <v>1105485</v>
      </c>
      <c r="K619" s="59" t="s">
        <v>949</v>
      </c>
      <c r="L619" s="61" t="s">
        <v>113</v>
      </c>
      <c r="M619" s="61">
        <f>VLOOKUP(H619,zdroj!C:F,4,0)</f>
        <v>0</v>
      </c>
      <c r="N619" s="61" t="str">
        <f t="shared" si="18"/>
        <v>katA</v>
      </c>
      <c r="P619" s="72" t="str">
        <f t="shared" si="19"/>
        <v/>
      </c>
      <c r="Q619" s="61" t="s">
        <v>30</v>
      </c>
    </row>
    <row r="620" spans="8:18" x14ac:dyDescent="0.25">
      <c r="H620" s="59">
        <v>26654</v>
      </c>
      <c r="I620" s="59" t="s">
        <v>71</v>
      </c>
      <c r="J620" s="59">
        <v>1105493</v>
      </c>
      <c r="K620" s="59" t="s">
        <v>950</v>
      </c>
      <c r="L620" s="61" t="s">
        <v>113</v>
      </c>
      <c r="M620" s="61">
        <f>VLOOKUP(H620,zdroj!C:F,4,0)</f>
        <v>0</v>
      </c>
      <c r="N620" s="61" t="str">
        <f t="shared" si="18"/>
        <v>katA</v>
      </c>
      <c r="P620" s="72" t="str">
        <f t="shared" si="19"/>
        <v/>
      </c>
      <c r="Q620" s="61" t="s">
        <v>30</v>
      </c>
    </row>
    <row r="621" spans="8:18" x14ac:dyDescent="0.25">
      <c r="H621" s="59">
        <v>26654</v>
      </c>
      <c r="I621" s="59" t="s">
        <v>71</v>
      </c>
      <c r="J621" s="59">
        <v>1105507</v>
      </c>
      <c r="K621" s="59" t="s">
        <v>951</v>
      </c>
      <c r="L621" s="61" t="s">
        <v>113</v>
      </c>
      <c r="M621" s="61">
        <f>VLOOKUP(H621,zdroj!C:F,4,0)</f>
        <v>0</v>
      </c>
      <c r="N621" s="61" t="str">
        <f t="shared" si="18"/>
        <v>katA</v>
      </c>
      <c r="P621" s="72" t="str">
        <f t="shared" si="19"/>
        <v/>
      </c>
      <c r="Q621" s="61" t="s">
        <v>30</v>
      </c>
    </row>
    <row r="622" spans="8:18" x14ac:dyDescent="0.25">
      <c r="H622" s="59">
        <v>26654</v>
      </c>
      <c r="I622" s="59" t="s">
        <v>71</v>
      </c>
      <c r="J622" s="59">
        <v>1105515</v>
      </c>
      <c r="K622" s="59" t="s">
        <v>952</v>
      </c>
      <c r="L622" s="61" t="s">
        <v>114</v>
      </c>
      <c r="M622" s="61">
        <f>VLOOKUP(H622,zdroj!C:F,4,0)</f>
        <v>0</v>
      </c>
      <c r="N622" s="61" t="str">
        <f t="shared" si="18"/>
        <v>katB</v>
      </c>
      <c r="P622" s="72" t="str">
        <f t="shared" si="19"/>
        <v/>
      </c>
      <c r="Q622" s="61" t="s">
        <v>30</v>
      </c>
      <c r="R622" s="61" t="s">
        <v>91</v>
      </c>
    </row>
    <row r="623" spans="8:18" x14ac:dyDescent="0.25">
      <c r="H623" s="59">
        <v>26654</v>
      </c>
      <c r="I623" s="59" t="s">
        <v>71</v>
      </c>
      <c r="J623" s="59">
        <v>1105523</v>
      </c>
      <c r="K623" s="59" t="s">
        <v>953</v>
      </c>
      <c r="L623" s="61" t="s">
        <v>113</v>
      </c>
      <c r="M623" s="61">
        <f>VLOOKUP(H623,zdroj!C:F,4,0)</f>
        <v>0</v>
      </c>
      <c r="N623" s="61" t="str">
        <f t="shared" si="18"/>
        <v>katA</v>
      </c>
      <c r="P623" s="72" t="str">
        <f t="shared" si="19"/>
        <v/>
      </c>
      <c r="Q623" s="61" t="s">
        <v>30</v>
      </c>
    </row>
    <row r="624" spans="8:18" x14ac:dyDescent="0.25">
      <c r="H624" s="59">
        <v>26654</v>
      </c>
      <c r="I624" s="59" t="s">
        <v>71</v>
      </c>
      <c r="J624" s="59">
        <v>1105531</v>
      </c>
      <c r="K624" s="59" t="s">
        <v>954</v>
      </c>
      <c r="L624" s="61" t="s">
        <v>113</v>
      </c>
      <c r="M624" s="61">
        <f>VLOOKUP(H624,zdroj!C:F,4,0)</f>
        <v>0</v>
      </c>
      <c r="N624" s="61" t="str">
        <f t="shared" si="18"/>
        <v>katA</v>
      </c>
      <c r="P624" s="72" t="str">
        <f t="shared" si="19"/>
        <v/>
      </c>
      <c r="Q624" s="61" t="s">
        <v>30</v>
      </c>
    </row>
    <row r="625" spans="8:18" x14ac:dyDescent="0.25">
      <c r="H625" s="59">
        <v>26654</v>
      </c>
      <c r="I625" s="59" t="s">
        <v>71</v>
      </c>
      <c r="J625" s="59">
        <v>1105540</v>
      </c>
      <c r="K625" s="59" t="s">
        <v>955</v>
      </c>
      <c r="L625" s="61" t="s">
        <v>113</v>
      </c>
      <c r="M625" s="61">
        <f>VLOOKUP(H625,zdroj!C:F,4,0)</f>
        <v>0</v>
      </c>
      <c r="N625" s="61" t="str">
        <f t="shared" si="18"/>
        <v>katA</v>
      </c>
      <c r="P625" s="72" t="str">
        <f t="shared" si="19"/>
        <v/>
      </c>
      <c r="Q625" s="61" t="s">
        <v>30</v>
      </c>
    </row>
    <row r="626" spans="8:18" x14ac:dyDescent="0.25">
      <c r="H626" s="59">
        <v>26654</v>
      </c>
      <c r="I626" s="59" t="s">
        <v>71</v>
      </c>
      <c r="J626" s="59">
        <v>1105558</v>
      </c>
      <c r="K626" s="59" t="s">
        <v>956</v>
      </c>
      <c r="L626" s="61" t="s">
        <v>113</v>
      </c>
      <c r="M626" s="61">
        <f>VLOOKUP(H626,zdroj!C:F,4,0)</f>
        <v>0</v>
      </c>
      <c r="N626" s="61" t="str">
        <f t="shared" si="18"/>
        <v>katA</v>
      </c>
      <c r="P626" s="72" t="str">
        <f t="shared" si="19"/>
        <v/>
      </c>
      <c r="Q626" s="61" t="s">
        <v>30</v>
      </c>
    </row>
    <row r="627" spans="8:18" x14ac:dyDescent="0.25">
      <c r="H627" s="59">
        <v>26654</v>
      </c>
      <c r="I627" s="59" t="s">
        <v>71</v>
      </c>
      <c r="J627" s="59">
        <v>1105566</v>
      </c>
      <c r="K627" s="59" t="s">
        <v>957</v>
      </c>
      <c r="L627" s="61" t="s">
        <v>113</v>
      </c>
      <c r="M627" s="61">
        <f>VLOOKUP(H627,zdroj!C:F,4,0)</f>
        <v>0</v>
      </c>
      <c r="N627" s="61" t="str">
        <f t="shared" si="18"/>
        <v>katA</v>
      </c>
      <c r="P627" s="72" t="str">
        <f t="shared" si="19"/>
        <v/>
      </c>
      <c r="Q627" s="61" t="s">
        <v>30</v>
      </c>
    </row>
    <row r="628" spans="8:18" x14ac:dyDescent="0.25">
      <c r="H628" s="59">
        <v>26654</v>
      </c>
      <c r="I628" s="59" t="s">
        <v>71</v>
      </c>
      <c r="J628" s="59">
        <v>1105574</v>
      </c>
      <c r="K628" s="59" t="s">
        <v>958</v>
      </c>
      <c r="L628" s="61" t="s">
        <v>113</v>
      </c>
      <c r="M628" s="61">
        <f>VLOOKUP(H628,zdroj!C:F,4,0)</f>
        <v>0</v>
      </c>
      <c r="N628" s="61" t="str">
        <f t="shared" si="18"/>
        <v>katA</v>
      </c>
      <c r="P628" s="72" t="str">
        <f t="shared" si="19"/>
        <v/>
      </c>
      <c r="Q628" s="61" t="s">
        <v>30</v>
      </c>
    </row>
    <row r="629" spans="8:18" x14ac:dyDescent="0.25">
      <c r="H629" s="59">
        <v>26654</v>
      </c>
      <c r="I629" s="59" t="s">
        <v>71</v>
      </c>
      <c r="J629" s="59">
        <v>1105582</v>
      </c>
      <c r="K629" s="59" t="s">
        <v>959</v>
      </c>
      <c r="L629" s="61" t="s">
        <v>113</v>
      </c>
      <c r="M629" s="61">
        <f>VLOOKUP(H629,zdroj!C:F,4,0)</f>
        <v>0</v>
      </c>
      <c r="N629" s="61" t="str">
        <f t="shared" si="18"/>
        <v>katA</v>
      </c>
      <c r="P629" s="72" t="str">
        <f t="shared" si="19"/>
        <v/>
      </c>
      <c r="Q629" s="61" t="s">
        <v>30</v>
      </c>
    </row>
    <row r="630" spans="8:18" x14ac:dyDescent="0.25">
      <c r="H630" s="59">
        <v>26654</v>
      </c>
      <c r="I630" s="59" t="s">
        <v>71</v>
      </c>
      <c r="J630" s="59">
        <v>1105591</v>
      </c>
      <c r="K630" s="59" t="s">
        <v>960</v>
      </c>
      <c r="L630" s="61" t="s">
        <v>113</v>
      </c>
      <c r="M630" s="61">
        <f>VLOOKUP(H630,zdroj!C:F,4,0)</f>
        <v>0</v>
      </c>
      <c r="N630" s="61" t="str">
        <f t="shared" si="18"/>
        <v>katA</v>
      </c>
      <c r="P630" s="72" t="str">
        <f t="shared" si="19"/>
        <v/>
      </c>
      <c r="Q630" s="61" t="s">
        <v>30</v>
      </c>
    </row>
    <row r="631" spans="8:18" x14ac:dyDescent="0.25">
      <c r="H631" s="59">
        <v>26654</v>
      </c>
      <c r="I631" s="59" t="s">
        <v>71</v>
      </c>
      <c r="J631" s="59">
        <v>1105604</v>
      </c>
      <c r="K631" s="59" t="s">
        <v>961</v>
      </c>
      <c r="L631" s="61" t="s">
        <v>113</v>
      </c>
      <c r="M631" s="61">
        <f>VLOOKUP(H631,zdroj!C:F,4,0)</f>
        <v>0</v>
      </c>
      <c r="N631" s="61" t="str">
        <f t="shared" si="18"/>
        <v>katA</v>
      </c>
      <c r="P631" s="72" t="str">
        <f t="shared" si="19"/>
        <v/>
      </c>
      <c r="Q631" s="61" t="s">
        <v>30</v>
      </c>
    </row>
    <row r="632" spans="8:18" x14ac:dyDescent="0.25">
      <c r="H632" s="59">
        <v>26654</v>
      </c>
      <c r="I632" s="59" t="s">
        <v>71</v>
      </c>
      <c r="J632" s="59">
        <v>1105612</v>
      </c>
      <c r="K632" s="59" t="s">
        <v>962</v>
      </c>
      <c r="L632" s="61" t="s">
        <v>113</v>
      </c>
      <c r="M632" s="61">
        <f>VLOOKUP(H632,zdroj!C:F,4,0)</f>
        <v>0</v>
      </c>
      <c r="N632" s="61" t="str">
        <f t="shared" si="18"/>
        <v>katA</v>
      </c>
      <c r="P632" s="72" t="str">
        <f t="shared" si="19"/>
        <v/>
      </c>
      <c r="Q632" s="61" t="s">
        <v>30</v>
      </c>
    </row>
    <row r="633" spans="8:18" x14ac:dyDescent="0.25">
      <c r="H633" s="59">
        <v>26654</v>
      </c>
      <c r="I633" s="59" t="s">
        <v>71</v>
      </c>
      <c r="J633" s="59">
        <v>1105621</v>
      </c>
      <c r="K633" s="59" t="s">
        <v>963</v>
      </c>
      <c r="L633" s="61" t="s">
        <v>113</v>
      </c>
      <c r="M633" s="61">
        <f>VLOOKUP(H633,zdroj!C:F,4,0)</f>
        <v>0</v>
      </c>
      <c r="N633" s="61" t="str">
        <f t="shared" si="18"/>
        <v>katA</v>
      </c>
      <c r="P633" s="72" t="str">
        <f t="shared" si="19"/>
        <v/>
      </c>
      <c r="Q633" s="61" t="s">
        <v>30</v>
      </c>
    </row>
    <row r="634" spans="8:18" x14ac:dyDescent="0.25">
      <c r="H634" s="59">
        <v>26654</v>
      </c>
      <c r="I634" s="59" t="s">
        <v>71</v>
      </c>
      <c r="J634" s="59">
        <v>1105647</v>
      </c>
      <c r="K634" s="59" t="s">
        <v>964</v>
      </c>
      <c r="L634" s="61" t="s">
        <v>114</v>
      </c>
      <c r="M634" s="61">
        <f>VLOOKUP(H634,zdroj!C:F,4,0)</f>
        <v>0</v>
      </c>
      <c r="N634" s="61" t="str">
        <f t="shared" si="18"/>
        <v>katB</v>
      </c>
      <c r="P634" s="72" t="str">
        <f t="shared" si="19"/>
        <v/>
      </c>
      <c r="Q634" s="61" t="s">
        <v>30</v>
      </c>
      <c r="R634" s="61" t="s">
        <v>91</v>
      </c>
    </row>
    <row r="635" spans="8:18" x14ac:dyDescent="0.25">
      <c r="H635" s="59">
        <v>26654</v>
      </c>
      <c r="I635" s="59" t="s">
        <v>71</v>
      </c>
      <c r="J635" s="59">
        <v>1105655</v>
      </c>
      <c r="K635" s="59" t="s">
        <v>965</v>
      </c>
      <c r="L635" s="61" t="s">
        <v>114</v>
      </c>
      <c r="M635" s="61">
        <f>VLOOKUP(H635,zdroj!C:F,4,0)</f>
        <v>0</v>
      </c>
      <c r="N635" s="61" t="str">
        <f t="shared" si="18"/>
        <v>katB</v>
      </c>
      <c r="P635" s="72" t="str">
        <f t="shared" si="19"/>
        <v/>
      </c>
      <c r="Q635" s="61" t="s">
        <v>30</v>
      </c>
      <c r="R635" s="61" t="s">
        <v>91</v>
      </c>
    </row>
    <row r="636" spans="8:18" x14ac:dyDescent="0.25">
      <c r="H636" s="59">
        <v>26654</v>
      </c>
      <c r="I636" s="59" t="s">
        <v>71</v>
      </c>
      <c r="J636" s="59">
        <v>1105663</v>
      </c>
      <c r="K636" s="59" t="s">
        <v>966</v>
      </c>
      <c r="L636" s="61" t="s">
        <v>113</v>
      </c>
      <c r="M636" s="61">
        <f>VLOOKUP(H636,zdroj!C:F,4,0)</f>
        <v>0</v>
      </c>
      <c r="N636" s="61" t="str">
        <f t="shared" si="18"/>
        <v>katA</v>
      </c>
      <c r="P636" s="72" t="str">
        <f t="shared" si="19"/>
        <v/>
      </c>
      <c r="Q636" s="61" t="s">
        <v>30</v>
      </c>
    </row>
    <row r="637" spans="8:18" x14ac:dyDescent="0.25">
      <c r="H637" s="59">
        <v>26654</v>
      </c>
      <c r="I637" s="59" t="s">
        <v>71</v>
      </c>
      <c r="J637" s="59">
        <v>1105671</v>
      </c>
      <c r="K637" s="59" t="s">
        <v>967</v>
      </c>
      <c r="L637" s="61" t="s">
        <v>113</v>
      </c>
      <c r="M637" s="61">
        <f>VLOOKUP(H637,zdroj!C:F,4,0)</f>
        <v>0</v>
      </c>
      <c r="N637" s="61" t="str">
        <f t="shared" si="18"/>
        <v>katA</v>
      </c>
      <c r="P637" s="72" t="str">
        <f t="shared" si="19"/>
        <v/>
      </c>
      <c r="Q637" s="61" t="s">
        <v>30</v>
      </c>
    </row>
    <row r="638" spans="8:18" x14ac:dyDescent="0.25">
      <c r="H638" s="59">
        <v>26654</v>
      </c>
      <c r="I638" s="59" t="s">
        <v>71</v>
      </c>
      <c r="J638" s="59">
        <v>1105680</v>
      </c>
      <c r="K638" s="59" t="s">
        <v>968</v>
      </c>
      <c r="L638" s="61" t="s">
        <v>114</v>
      </c>
      <c r="M638" s="61">
        <f>VLOOKUP(H638,zdroj!C:F,4,0)</f>
        <v>0</v>
      </c>
      <c r="N638" s="61" t="str">
        <f t="shared" si="18"/>
        <v>katB</v>
      </c>
      <c r="P638" s="72" t="str">
        <f t="shared" si="19"/>
        <v/>
      </c>
      <c r="Q638" s="61" t="s">
        <v>30</v>
      </c>
      <c r="R638" s="61" t="s">
        <v>91</v>
      </c>
    </row>
    <row r="639" spans="8:18" x14ac:dyDescent="0.25">
      <c r="H639" s="59">
        <v>26654</v>
      </c>
      <c r="I639" s="59" t="s">
        <v>71</v>
      </c>
      <c r="J639" s="59">
        <v>1105698</v>
      </c>
      <c r="K639" s="59" t="s">
        <v>969</v>
      </c>
      <c r="L639" s="61" t="s">
        <v>113</v>
      </c>
      <c r="M639" s="61">
        <f>VLOOKUP(H639,zdroj!C:F,4,0)</f>
        <v>0</v>
      </c>
      <c r="N639" s="61" t="str">
        <f t="shared" si="18"/>
        <v>katA</v>
      </c>
      <c r="P639" s="72" t="str">
        <f t="shared" si="19"/>
        <v/>
      </c>
      <c r="Q639" s="61" t="s">
        <v>30</v>
      </c>
    </row>
    <row r="640" spans="8:18" x14ac:dyDescent="0.25">
      <c r="H640" s="59">
        <v>26654</v>
      </c>
      <c r="I640" s="59" t="s">
        <v>71</v>
      </c>
      <c r="J640" s="59">
        <v>1105701</v>
      </c>
      <c r="K640" s="59" t="s">
        <v>970</v>
      </c>
      <c r="L640" s="61" t="s">
        <v>113</v>
      </c>
      <c r="M640" s="61">
        <f>VLOOKUP(H640,zdroj!C:F,4,0)</f>
        <v>0</v>
      </c>
      <c r="N640" s="61" t="str">
        <f t="shared" si="18"/>
        <v>katA</v>
      </c>
      <c r="P640" s="72" t="str">
        <f t="shared" si="19"/>
        <v/>
      </c>
      <c r="Q640" s="61" t="s">
        <v>30</v>
      </c>
    </row>
    <row r="641" spans="8:17" x14ac:dyDescent="0.25">
      <c r="H641" s="59">
        <v>26654</v>
      </c>
      <c r="I641" s="59" t="s">
        <v>71</v>
      </c>
      <c r="J641" s="59">
        <v>1105710</v>
      </c>
      <c r="K641" s="59" t="s">
        <v>971</v>
      </c>
      <c r="L641" s="61" t="s">
        <v>113</v>
      </c>
      <c r="M641" s="61">
        <f>VLOOKUP(H641,zdroj!C:F,4,0)</f>
        <v>0</v>
      </c>
      <c r="N641" s="61" t="str">
        <f t="shared" si="18"/>
        <v>katA</v>
      </c>
      <c r="P641" s="72" t="str">
        <f t="shared" si="19"/>
        <v/>
      </c>
      <c r="Q641" s="61" t="s">
        <v>30</v>
      </c>
    </row>
    <row r="642" spans="8:17" x14ac:dyDescent="0.25">
      <c r="H642" s="59">
        <v>26654</v>
      </c>
      <c r="I642" s="59" t="s">
        <v>71</v>
      </c>
      <c r="J642" s="59">
        <v>1105728</v>
      </c>
      <c r="K642" s="59" t="s">
        <v>972</v>
      </c>
      <c r="L642" s="61" t="s">
        <v>113</v>
      </c>
      <c r="M642" s="61">
        <f>VLOOKUP(H642,zdroj!C:F,4,0)</f>
        <v>0</v>
      </c>
      <c r="N642" s="61" t="str">
        <f t="shared" si="18"/>
        <v>katA</v>
      </c>
      <c r="P642" s="72" t="str">
        <f t="shared" si="19"/>
        <v/>
      </c>
      <c r="Q642" s="61" t="s">
        <v>30</v>
      </c>
    </row>
    <row r="643" spans="8:17" x14ac:dyDescent="0.25">
      <c r="H643" s="59">
        <v>26654</v>
      </c>
      <c r="I643" s="59" t="s">
        <v>71</v>
      </c>
      <c r="J643" s="59">
        <v>1105736</v>
      </c>
      <c r="K643" s="59" t="s">
        <v>973</v>
      </c>
      <c r="L643" s="61" t="s">
        <v>113</v>
      </c>
      <c r="M643" s="61">
        <f>VLOOKUP(H643,zdroj!C:F,4,0)</f>
        <v>0</v>
      </c>
      <c r="N643" s="61" t="str">
        <f t="shared" si="18"/>
        <v>katA</v>
      </c>
      <c r="P643" s="72" t="str">
        <f t="shared" si="19"/>
        <v/>
      </c>
      <c r="Q643" s="61" t="s">
        <v>30</v>
      </c>
    </row>
    <row r="644" spans="8:17" x14ac:dyDescent="0.25">
      <c r="H644" s="59">
        <v>26654</v>
      </c>
      <c r="I644" s="59" t="s">
        <v>71</v>
      </c>
      <c r="J644" s="59">
        <v>1105744</v>
      </c>
      <c r="K644" s="59" t="s">
        <v>974</v>
      </c>
      <c r="L644" s="61" t="s">
        <v>113</v>
      </c>
      <c r="M644" s="61">
        <f>VLOOKUP(H644,zdroj!C:F,4,0)</f>
        <v>0</v>
      </c>
      <c r="N644" s="61" t="str">
        <f t="shared" si="18"/>
        <v>katA</v>
      </c>
      <c r="P644" s="72" t="str">
        <f t="shared" si="19"/>
        <v/>
      </c>
      <c r="Q644" s="61" t="s">
        <v>30</v>
      </c>
    </row>
    <row r="645" spans="8:17" x14ac:dyDescent="0.25">
      <c r="H645" s="59">
        <v>26654</v>
      </c>
      <c r="I645" s="59" t="s">
        <v>71</v>
      </c>
      <c r="J645" s="59">
        <v>1105752</v>
      </c>
      <c r="K645" s="59" t="s">
        <v>975</v>
      </c>
      <c r="L645" s="61" t="s">
        <v>81</v>
      </c>
      <c r="M645" s="61">
        <f>VLOOKUP(H645,zdroj!C:F,4,0)</f>
        <v>0</v>
      </c>
      <c r="N645" s="61" t="str">
        <f t="shared" si="18"/>
        <v>-</v>
      </c>
      <c r="P645" s="72" t="str">
        <f t="shared" si="19"/>
        <v/>
      </c>
      <c r="Q645" s="61" t="s">
        <v>86</v>
      </c>
    </row>
    <row r="646" spans="8:17" x14ac:dyDescent="0.25">
      <c r="H646" s="59">
        <v>26654</v>
      </c>
      <c r="I646" s="59" t="s">
        <v>71</v>
      </c>
      <c r="J646" s="59">
        <v>27261000</v>
      </c>
      <c r="K646" s="59" t="s">
        <v>976</v>
      </c>
      <c r="L646" s="61" t="s">
        <v>113</v>
      </c>
      <c r="M646" s="61">
        <f>VLOOKUP(H646,zdroj!C:F,4,0)</f>
        <v>0</v>
      </c>
      <c r="N646" s="61" t="str">
        <f t="shared" si="18"/>
        <v>katA</v>
      </c>
      <c r="P646" s="72" t="str">
        <f t="shared" si="19"/>
        <v/>
      </c>
      <c r="Q646" s="61" t="s">
        <v>30</v>
      </c>
    </row>
    <row r="647" spans="8:17" x14ac:dyDescent="0.25">
      <c r="H647" s="59">
        <v>26654</v>
      </c>
      <c r="I647" s="59" t="s">
        <v>71</v>
      </c>
      <c r="J647" s="59">
        <v>27271617</v>
      </c>
      <c r="K647" s="59" t="s">
        <v>977</v>
      </c>
      <c r="L647" s="61" t="s">
        <v>113</v>
      </c>
      <c r="M647" s="61">
        <f>VLOOKUP(H647,zdroj!C:F,4,0)</f>
        <v>0</v>
      </c>
      <c r="N647" s="61" t="str">
        <f t="shared" ref="N647:N710" si="20">IF(M647="A",IF(L647="katA","katB",L647),L647)</f>
        <v>katA</v>
      </c>
      <c r="P647" s="72" t="str">
        <f t="shared" ref="P647:P710" si="21">IF(O647="A",1,"")</f>
        <v/>
      </c>
      <c r="Q647" s="61" t="s">
        <v>31</v>
      </c>
    </row>
    <row r="648" spans="8:17" x14ac:dyDescent="0.25">
      <c r="H648" s="59">
        <v>26654</v>
      </c>
      <c r="I648" s="59" t="s">
        <v>71</v>
      </c>
      <c r="J648" s="59">
        <v>40528642</v>
      </c>
      <c r="K648" s="59" t="s">
        <v>978</v>
      </c>
      <c r="L648" s="61" t="s">
        <v>113</v>
      </c>
      <c r="M648" s="61">
        <f>VLOOKUP(H648,zdroj!C:F,4,0)</f>
        <v>0</v>
      </c>
      <c r="N648" s="61" t="str">
        <f t="shared" si="20"/>
        <v>katA</v>
      </c>
      <c r="P648" s="72" t="str">
        <f t="shared" si="21"/>
        <v/>
      </c>
      <c r="Q648" s="61" t="s">
        <v>30</v>
      </c>
    </row>
    <row r="649" spans="8:17" x14ac:dyDescent="0.25">
      <c r="H649" s="59">
        <v>26654</v>
      </c>
      <c r="I649" s="59" t="s">
        <v>71</v>
      </c>
      <c r="J649" s="59">
        <v>73122408</v>
      </c>
      <c r="K649" s="59" t="s">
        <v>979</v>
      </c>
      <c r="L649" s="61" t="s">
        <v>113</v>
      </c>
      <c r="M649" s="61">
        <f>VLOOKUP(H649,zdroj!C:F,4,0)</f>
        <v>0</v>
      </c>
      <c r="N649" s="61" t="str">
        <f t="shared" si="20"/>
        <v>katA</v>
      </c>
      <c r="P649" s="72" t="str">
        <f t="shared" si="21"/>
        <v/>
      </c>
      <c r="Q649" s="61" t="s">
        <v>30</v>
      </c>
    </row>
    <row r="650" spans="8:17" x14ac:dyDescent="0.25">
      <c r="H650" s="59">
        <v>26654</v>
      </c>
      <c r="I650" s="59" t="s">
        <v>71</v>
      </c>
      <c r="J650" s="59">
        <v>75832615</v>
      </c>
      <c r="K650" s="59" t="s">
        <v>980</v>
      </c>
      <c r="L650" s="61" t="s">
        <v>113</v>
      </c>
      <c r="M650" s="61">
        <f>VLOOKUP(H650,zdroj!C:F,4,0)</f>
        <v>0</v>
      </c>
      <c r="N650" s="61" t="str">
        <f t="shared" si="20"/>
        <v>katA</v>
      </c>
      <c r="P650" s="72" t="str">
        <f t="shared" si="21"/>
        <v/>
      </c>
      <c r="Q650" s="61" t="s">
        <v>30</v>
      </c>
    </row>
    <row r="651" spans="8:17" x14ac:dyDescent="0.25">
      <c r="H651" s="59">
        <v>26654</v>
      </c>
      <c r="I651" s="59" t="s">
        <v>71</v>
      </c>
      <c r="J651" s="59">
        <v>77855744</v>
      </c>
      <c r="K651" s="59" t="s">
        <v>981</v>
      </c>
      <c r="L651" s="61" t="s">
        <v>113</v>
      </c>
      <c r="M651" s="61">
        <f>VLOOKUP(H651,zdroj!C:F,4,0)</f>
        <v>0</v>
      </c>
      <c r="N651" s="61" t="str">
        <f t="shared" si="20"/>
        <v>katA</v>
      </c>
      <c r="P651" s="72" t="str">
        <f t="shared" si="21"/>
        <v/>
      </c>
      <c r="Q651" s="61" t="s">
        <v>30</v>
      </c>
    </row>
    <row r="652" spans="8:17" x14ac:dyDescent="0.25">
      <c r="H652" s="59">
        <v>26654</v>
      </c>
      <c r="I652" s="59" t="s">
        <v>71</v>
      </c>
      <c r="J652" s="59">
        <v>79137768</v>
      </c>
      <c r="K652" s="59" t="s">
        <v>982</v>
      </c>
      <c r="L652" s="61" t="s">
        <v>113</v>
      </c>
      <c r="M652" s="61">
        <f>VLOOKUP(H652,zdroj!C:F,4,0)</f>
        <v>0</v>
      </c>
      <c r="N652" s="61" t="str">
        <f t="shared" si="20"/>
        <v>katA</v>
      </c>
      <c r="P652" s="72" t="str">
        <f t="shared" si="21"/>
        <v/>
      </c>
      <c r="Q652" s="61" t="s">
        <v>31</v>
      </c>
    </row>
    <row r="653" spans="8:17" x14ac:dyDescent="0.25">
      <c r="H653" s="59">
        <v>53091</v>
      </c>
      <c r="I653" s="59" t="s">
        <v>71</v>
      </c>
      <c r="J653" s="59">
        <v>1119150</v>
      </c>
      <c r="K653" s="59" t="s">
        <v>983</v>
      </c>
      <c r="L653" s="61" t="s">
        <v>113</v>
      </c>
      <c r="M653" s="61">
        <f>VLOOKUP(H653,zdroj!C:F,4,0)</f>
        <v>0</v>
      </c>
      <c r="N653" s="61" t="str">
        <f t="shared" si="20"/>
        <v>katA</v>
      </c>
      <c r="P653" s="72" t="str">
        <f t="shared" si="21"/>
        <v/>
      </c>
      <c r="Q653" s="61" t="s">
        <v>30</v>
      </c>
    </row>
    <row r="654" spans="8:17" x14ac:dyDescent="0.25">
      <c r="H654" s="59">
        <v>53091</v>
      </c>
      <c r="I654" s="59" t="s">
        <v>71</v>
      </c>
      <c r="J654" s="59">
        <v>1119168</v>
      </c>
      <c r="K654" s="59" t="s">
        <v>984</v>
      </c>
      <c r="L654" s="61" t="s">
        <v>113</v>
      </c>
      <c r="M654" s="61">
        <f>VLOOKUP(H654,zdroj!C:F,4,0)</f>
        <v>0</v>
      </c>
      <c r="N654" s="61" t="str">
        <f t="shared" si="20"/>
        <v>katA</v>
      </c>
      <c r="P654" s="72" t="str">
        <f t="shared" si="21"/>
        <v/>
      </c>
      <c r="Q654" s="61" t="s">
        <v>30</v>
      </c>
    </row>
    <row r="655" spans="8:17" x14ac:dyDescent="0.25">
      <c r="H655" s="59">
        <v>53091</v>
      </c>
      <c r="I655" s="59" t="s">
        <v>71</v>
      </c>
      <c r="J655" s="59">
        <v>1119176</v>
      </c>
      <c r="K655" s="59" t="s">
        <v>985</v>
      </c>
      <c r="L655" s="61" t="s">
        <v>113</v>
      </c>
      <c r="M655" s="61">
        <f>VLOOKUP(H655,zdroj!C:F,4,0)</f>
        <v>0</v>
      </c>
      <c r="N655" s="61" t="str">
        <f t="shared" si="20"/>
        <v>katA</v>
      </c>
      <c r="P655" s="72" t="str">
        <f t="shared" si="21"/>
        <v/>
      </c>
      <c r="Q655" s="61" t="s">
        <v>30</v>
      </c>
    </row>
    <row r="656" spans="8:17" x14ac:dyDescent="0.25">
      <c r="H656" s="59">
        <v>53091</v>
      </c>
      <c r="I656" s="59" t="s">
        <v>71</v>
      </c>
      <c r="J656" s="59">
        <v>1119184</v>
      </c>
      <c r="K656" s="59" t="s">
        <v>986</v>
      </c>
      <c r="L656" s="61" t="s">
        <v>113</v>
      </c>
      <c r="M656" s="61">
        <f>VLOOKUP(H656,zdroj!C:F,4,0)</f>
        <v>0</v>
      </c>
      <c r="N656" s="61" t="str">
        <f t="shared" si="20"/>
        <v>katA</v>
      </c>
      <c r="P656" s="72" t="str">
        <f t="shared" si="21"/>
        <v/>
      </c>
      <c r="Q656" s="61" t="s">
        <v>30</v>
      </c>
    </row>
    <row r="657" spans="8:17" x14ac:dyDescent="0.25">
      <c r="H657" s="59">
        <v>53091</v>
      </c>
      <c r="I657" s="59" t="s">
        <v>71</v>
      </c>
      <c r="J657" s="59">
        <v>1119192</v>
      </c>
      <c r="K657" s="59" t="s">
        <v>987</v>
      </c>
      <c r="L657" s="61" t="s">
        <v>113</v>
      </c>
      <c r="M657" s="61">
        <f>VLOOKUP(H657,zdroj!C:F,4,0)</f>
        <v>0</v>
      </c>
      <c r="N657" s="61" t="str">
        <f t="shared" si="20"/>
        <v>katA</v>
      </c>
      <c r="P657" s="72" t="str">
        <f t="shared" si="21"/>
        <v/>
      </c>
      <c r="Q657" s="61" t="s">
        <v>30</v>
      </c>
    </row>
    <row r="658" spans="8:17" x14ac:dyDescent="0.25">
      <c r="H658" s="59">
        <v>53091</v>
      </c>
      <c r="I658" s="59" t="s">
        <v>71</v>
      </c>
      <c r="J658" s="59">
        <v>1119206</v>
      </c>
      <c r="K658" s="59" t="s">
        <v>988</v>
      </c>
      <c r="L658" s="61" t="s">
        <v>113</v>
      </c>
      <c r="M658" s="61">
        <f>VLOOKUP(H658,zdroj!C:F,4,0)</f>
        <v>0</v>
      </c>
      <c r="N658" s="61" t="str">
        <f t="shared" si="20"/>
        <v>katA</v>
      </c>
      <c r="P658" s="72" t="str">
        <f t="shared" si="21"/>
        <v/>
      </c>
      <c r="Q658" s="61" t="s">
        <v>30</v>
      </c>
    </row>
    <row r="659" spans="8:17" x14ac:dyDescent="0.25">
      <c r="H659" s="59">
        <v>53091</v>
      </c>
      <c r="I659" s="59" t="s">
        <v>71</v>
      </c>
      <c r="J659" s="59">
        <v>1119214</v>
      </c>
      <c r="K659" s="59" t="s">
        <v>989</v>
      </c>
      <c r="L659" s="61" t="s">
        <v>81</v>
      </c>
      <c r="M659" s="61">
        <f>VLOOKUP(H659,zdroj!C:F,4,0)</f>
        <v>0</v>
      </c>
      <c r="N659" s="61" t="str">
        <f t="shared" si="20"/>
        <v>-</v>
      </c>
      <c r="P659" s="72" t="str">
        <f t="shared" si="21"/>
        <v/>
      </c>
      <c r="Q659" s="61" t="s">
        <v>88</v>
      </c>
    </row>
    <row r="660" spans="8:17" x14ac:dyDescent="0.25">
      <c r="H660" s="59">
        <v>53091</v>
      </c>
      <c r="I660" s="59" t="s">
        <v>71</v>
      </c>
      <c r="J660" s="59">
        <v>1119222</v>
      </c>
      <c r="K660" s="59" t="s">
        <v>990</v>
      </c>
      <c r="L660" s="61" t="s">
        <v>113</v>
      </c>
      <c r="M660" s="61">
        <f>VLOOKUP(H660,zdroj!C:F,4,0)</f>
        <v>0</v>
      </c>
      <c r="N660" s="61" t="str">
        <f t="shared" si="20"/>
        <v>katA</v>
      </c>
      <c r="P660" s="72" t="str">
        <f t="shared" si="21"/>
        <v/>
      </c>
      <c r="Q660" s="61" t="s">
        <v>30</v>
      </c>
    </row>
    <row r="661" spans="8:17" x14ac:dyDescent="0.25">
      <c r="H661" s="59">
        <v>53091</v>
      </c>
      <c r="I661" s="59" t="s">
        <v>71</v>
      </c>
      <c r="J661" s="59">
        <v>1119231</v>
      </c>
      <c r="K661" s="59" t="s">
        <v>991</v>
      </c>
      <c r="L661" s="61" t="s">
        <v>113</v>
      </c>
      <c r="M661" s="61">
        <f>VLOOKUP(H661,zdroj!C:F,4,0)</f>
        <v>0</v>
      </c>
      <c r="N661" s="61" t="str">
        <f t="shared" si="20"/>
        <v>katA</v>
      </c>
      <c r="P661" s="72" t="str">
        <f t="shared" si="21"/>
        <v/>
      </c>
      <c r="Q661" s="61" t="s">
        <v>30</v>
      </c>
    </row>
    <row r="662" spans="8:17" x14ac:dyDescent="0.25">
      <c r="H662" s="59">
        <v>53091</v>
      </c>
      <c r="I662" s="59" t="s">
        <v>71</v>
      </c>
      <c r="J662" s="59">
        <v>1119249</v>
      </c>
      <c r="K662" s="59" t="s">
        <v>992</v>
      </c>
      <c r="L662" s="61" t="s">
        <v>113</v>
      </c>
      <c r="M662" s="61">
        <f>VLOOKUP(H662,zdroj!C:F,4,0)</f>
        <v>0</v>
      </c>
      <c r="N662" s="61" t="str">
        <f t="shared" si="20"/>
        <v>katA</v>
      </c>
      <c r="P662" s="72" t="str">
        <f t="shared" si="21"/>
        <v/>
      </c>
      <c r="Q662" s="61" t="s">
        <v>30</v>
      </c>
    </row>
    <row r="663" spans="8:17" x14ac:dyDescent="0.25">
      <c r="H663" s="59">
        <v>53091</v>
      </c>
      <c r="I663" s="59" t="s">
        <v>71</v>
      </c>
      <c r="J663" s="59">
        <v>1119257</v>
      </c>
      <c r="K663" s="59" t="s">
        <v>993</v>
      </c>
      <c r="L663" s="61" t="s">
        <v>81</v>
      </c>
      <c r="M663" s="61">
        <f>VLOOKUP(H663,zdroj!C:F,4,0)</f>
        <v>0</v>
      </c>
      <c r="N663" s="61" t="str">
        <f t="shared" si="20"/>
        <v>-</v>
      </c>
      <c r="P663" s="72" t="str">
        <f t="shared" si="21"/>
        <v/>
      </c>
      <c r="Q663" s="61" t="s">
        <v>88</v>
      </c>
    </row>
    <row r="664" spans="8:17" x14ac:dyDescent="0.25">
      <c r="H664" s="59">
        <v>53091</v>
      </c>
      <c r="I664" s="59" t="s">
        <v>71</v>
      </c>
      <c r="J664" s="59">
        <v>1119265</v>
      </c>
      <c r="K664" s="59" t="s">
        <v>994</v>
      </c>
      <c r="L664" s="61" t="s">
        <v>113</v>
      </c>
      <c r="M664" s="61">
        <f>VLOOKUP(H664,zdroj!C:F,4,0)</f>
        <v>0</v>
      </c>
      <c r="N664" s="61" t="str">
        <f t="shared" si="20"/>
        <v>katA</v>
      </c>
      <c r="P664" s="72" t="str">
        <f t="shared" si="21"/>
        <v/>
      </c>
      <c r="Q664" s="61" t="s">
        <v>30</v>
      </c>
    </row>
    <row r="665" spans="8:17" x14ac:dyDescent="0.25">
      <c r="H665" s="59">
        <v>53091</v>
      </c>
      <c r="I665" s="59" t="s">
        <v>71</v>
      </c>
      <c r="J665" s="59">
        <v>1119273</v>
      </c>
      <c r="K665" s="59" t="s">
        <v>995</v>
      </c>
      <c r="L665" s="61" t="s">
        <v>113</v>
      </c>
      <c r="M665" s="61">
        <f>VLOOKUP(H665,zdroj!C:F,4,0)</f>
        <v>0</v>
      </c>
      <c r="N665" s="61" t="str">
        <f t="shared" si="20"/>
        <v>katA</v>
      </c>
      <c r="P665" s="72" t="str">
        <f t="shared" si="21"/>
        <v/>
      </c>
      <c r="Q665" s="61" t="s">
        <v>30</v>
      </c>
    </row>
    <row r="666" spans="8:17" x14ac:dyDescent="0.25">
      <c r="H666" s="59">
        <v>53091</v>
      </c>
      <c r="I666" s="59" t="s">
        <v>71</v>
      </c>
      <c r="J666" s="59">
        <v>1119281</v>
      </c>
      <c r="K666" s="59" t="s">
        <v>996</v>
      </c>
      <c r="L666" s="61" t="s">
        <v>113</v>
      </c>
      <c r="M666" s="61">
        <f>VLOOKUP(H666,zdroj!C:F,4,0)</f>
        <v>0</v>
      </c>
      <c r="N666" s="61" t="str">
        <f t="shared" si="20"/>
        <v>katA</v>
      </c>
      <c r="P666" s="72" t="str">
        <f t="shared" si="21"/>
        <v/>
      </c>
      <c r="Q666" s="61" t="s">
        <v>30</v>
      </c>
    </row>
    <row r="667" spans="8:17" x14ac:dyDescent="0.25">
      <c r="H667" s="59">
        <v>53091</v>
      </c>
      <c r="I667" s="59" t="s">
        <v>71</v>
      </c>
      <c r="J667" s="59">
        <v>1119290</v>
      </c>
      <c r="K667" s="59" t="s">
        <v>997</v>
      </c>
      <c r="L667" s="61" t="s">
        <v>113</v>
      </c>
      <c r="M667" s="61">
        <f>VLOOKUP(H667,zdroj!C:F,4,0)</f>
        <v>0</v>
      </c>
      <c r="N667" s="61" t="str">
        <f t="shared" si="20"/>
        <v>katA</v>
      </c>
      <c r="P667" s="72" t="str">
        <f t="shared" si="21"/>
        <v/>
      </c>
      <c r="Q667" s="61" t="s">
        <v>30</v>
      </c>
    </row>
    <row r="668" spans="8:17" x14ac:dyDescent="0.25">
      <c r="H668" s="59">
        <v>53091</v>
      </c>
      <c r="I668" s="59" t="s">
        <v>71</v>
      </c>
      <c r="J668" s="59">
        <v>1119303</v>
      </c>
      <c r="K668" s="59" t="s">
        <v>998</v>
      </c>
      <c r="L668" s="61" t="s">
        <v>113</v>
      </c>
      <c r="M668" s="61">
        <f>VLOOKUP(H668,zdroj!C:F,4,0)</f>
        <v>0</v>
      </c>
      <c r="N668" s="61" t="str">
        <f t="shared" si="20"/>
        <v>katA</v>
      </c>
      <c r="P668" s="72" t="str">
        <f t="shared" si="21"/>
        <v/>
      </c>
      <c r="Q668" s="61" t="s">
        <v>30</v>
      </c>
    </row>
    <row r="669" spans="8:17" x14ac:dyDescent="0.25">
      <c r="H669" s="59">
        <v>53091</v>
      </c>
      <c r="I669" s="59" t="s">
        <v>71</v>
      </c>
      <c r="J669" s="59">
        <v>1119311</v>
      </c>
      <c r="K669" s="59" t="s">
        <v>999</v>
      </c>
      <c r="L669" s="61" t="s">
        <v>113</v>
      </c>
      <c r="M669" s="61">
        <f>VLOOKUP(H669,zdroj!C:F,4,0)</f>
        <v>0</v>
      </c>
      <c r="N669" s="61" t="str">
        <f t="shared" si="20"/>
        <v>katA</v>
      </c>
      <c r="P669" s="72" t="str">
        <f t="shared" si="21"/>
        <v/>
      </c>
      <c r="Q669" s="61" t="s">
        <v>30</v>
      </c>
    </row>
    <row r="670" spans="8:17" x14ac:dyDescent="0.25">
      <c r="H670" s="59">
        <v>53091</v>
      </c>
      <c r="I670" s="59" t="s">
        <v>71</v>
      </c>
      <c r="J670" s="59">
        <v>1119320</v>
      </c>
      <c r="K670" s="59" t="s">
        <v>1000</v>
      </c>
      <c r="L670" s="61" t="s">
        <v>113</v>
      </c>
      <c r="M670" s="61">
        <f>VLOOKUP(H670,zdroj!C:F,4,0)</f>
        <v>0</v>
      </c>
      <c r="N670" s="61" t="str">
        <f t="shared" si="20"/>
        <v>katA</v>
      </c>
      <c r="P670" s="72" t="str">
        <f t="shared" si="21"/>
        <v/>
      </c>
      <c r="Q670" s="61" t="s">
        <v>30</v>
      </c>
    </row>
    <row r="671" spans="8:17" x14ac:dyDescent="0.25">
      <c r="H671" s="59">
        <v>53091</v>
      </c>
      <c r="I671" s="59" t="s">
        <v>71</v>
      </c>
      <c r="J671" s="59">
        <v>1119338</v>
      </c>
      <c r="K671" s="59" t="s">
        <v>1001</v>
      </c>
      <c r="L671" s="61" t="s">
        <v>113</v>
      </c>
      <c r="M671" s="61">
        <f>VLOOKUP(H671,zdroj!C:F,4,0)</f>
        <v>0</v>
      </c>
      <c r="N671" s="61" t="str">
        <f t="shared" si="20"/>
        <v>katA</v>
      </c>
      <c r="P671" s="72" t="str">
        <f t="shared" si="21"/>
        <v/>
      </c>
      <c r="Q671" s="61" t="s">
        <v>30</v>
      </c>
    </row>
    <row r="672" spans="8:17" x14ac:dyDescent="0.25">
      <c r="H672" s="59">
        <v>53091</v>
      </c>
      <c r="I672" s="59" t="s">
        <v>71</v>
      </c>
      <c r="J672" s="59">
        <v>1119346</v>
      </c>
      <c r="K672" s="59" t="s">
        <v>1002</v>
      </c>
      <c r="L672" s="61" t="s">
        <v>113</v>
      </c>
      <c r="M672" s="61">
        <f>VLOOKUP(H672,zdroj!C:F,4,0)</f>
        <v>0</v>
      </c>
      <c r="N672" s="61" t="str">
        <f t="shared" si="20"/>
        <v>katA</v>
      </c>
      <c r="P672" s="72" t="str">
        <f t="shared" si="21"/>
        <v/>
      </c>
      <c r="Q672" s="61" t="s">
        <v>30</v>
      </c>
    </row>
    <row r="673" spans="8:18" x14ac:dyDescent="0.25">
      <c r="H673" s="59">
        <v>53091</v>
      </c>
      <c r="I673" s="59" t="s">
        <v>71</v>
      </c>
      <c r="J673" s="59">
        <v>1119354</v>
      </c>
      <c r="K673" s="59" t="s">
        <v>1003</v>
      </c>
      <c r="L673" s="61" t="s">
        <v>113</v>
      </c>
      <c r="M673" s="61">
        <f>VLOOKUP(H673,zdroj!C:F,4,0)</f>
        <v>0</v>
      </c>
      <c r="N673" s="61" t="str">
        <f t="shared" si="20"/>
        <v>katA</v>
      </c>
      <c r="P673" s="72" t="str">
        <f t="shared" si="21"/>
        <v/>
      </c>
      <c r="Q673" s="61" t="s">
        <v>30</v>
      </c>
    </row>
    <row r="674" spans="8:18" x14ac:dyDescent="0.25">
      <c r="H674" s="59">
        <v>53091</v>
      </c>
      <c r="I674" s="59" t="s">
        <v>71</v>
      </c>
      <c r="J674" s="59">
        <v>1119362</v>
      </c>
      <c r="K674" s="59" t="s">
        <v>1004</v>
      </c>
      <c r="L674" s="61" t="s">
        <v>113</v>
      </c>
      <c r="M674" s="61">
        <f>VLOOKUP(H674,zdroj!C:F,4,0)</f>
        <v>0</v>
      </c>
      <c r="N674" s="61" t="str">
        <f t="shared" si="20"/>
        <v>katA</v>
      </c>
      <c r="P674" s="72" t="str">
        <f t="shared" si="21"/>
        <v/>
      </c>
      <c r="Q674" s="61" t="s">
        <v>30</v>
      </c>
    </row>
    <row r="675" spans="8:18" x14ac:dyDescent="0.25">
      <c r="H675" s="59">
        <v>53091</v>
      </c>
      <c r="I675" s="59" t="s">
        <v>71</v>
      </c>
      <c r="J675" s="59">
        <v>1119371</v>
      </c>
      <c r="K675" s="59" t="s">
        <v>1005</v>
      </c>
      <c r="L675" s="61" t="s">
        <v>113</v>
      </c>
      <c r="M675" s="61">
        <f>VLOOKUP(H675,zdroj!C:F,4,0)</f>
        <v>0</v>
      </c>
      <c r="N675" s="61" t="str">
        <f t="shared" si="20"/>
        <v>katA</v>
      </c>
      <c r="P675" s="72" t="str">
        <f t="shared" si="21"/>
        <v/>
      </c>
      <c r="Q675" s="61" t="s">
        <v>30</v>
      </c>
    </row>
    <row r="676" spans="8:18" x14ac:dyDescent="0.25">
      <c r="H676" s="59">
        <v>53091</v>
      </c>
      <c r="I676" s="59" t="s">
        <v>71</v>
      </c>
      <c r="J676" s="59">
        <v>1119389</v>
      </c>
      <c r="K676" s="59" t="s">
        <v>1006</v>
      </c>
      <c r="L676" s="61" t="s">
        <v>113</v>
      </c>
      <c r="M676" s="61">
        <f>VLOOKUP(H676,zdroj!C:F,4,0)</f>
        <v>0</v>
      </c>
      <c r="N676" s="61" t="str">
        <f t="shared" si="20"/>
        <v>katA</v>
      </c>
      <c r="P676" s="72" t="str">
        <f t="shared" si="21"/>
        <v/>
      </c>
      <c r="Q676" s="61" t="s">
        <v>30</v>
      </c>
    </row>
    <row r="677" spans="8:18" x14ac:dyDescent="0.25">
      <c r="H677" s="59">
        <v>53091</v>
      </c>
      <c r="I677" s="59" t="s">
        <v>71</v>
      </c>
      <c r="J677" s="59">
        <v>1119397</v>
      </c>
      <c r="K677" s="59" t="s">
        <v>1007</v>
      </c>
      <c r="L677" s="61" t="s">
        <v>113</v>
      </c>
      <c r="M677" s="61">
        <f>VLOOKUP(H677,zdroj!C:F,4,0)</f>
        <v>0</v>
      </c>
      <c r="N677" s="61" t="str">
        <f t="shared" si="20"/>
        <v>katA</v>
      </c>
      <c r="P677" s="72" t="str">
        <f t="shared" si="21"/>
        <v/>
      </c>
      <c r="Q677" s="61" t="s">
        <v>30</v>
      </c>
    </row>
    <row r="678" spans="8:18" x14ac:dyDescent="0.25">
      <c r="H678" s="59">
        <v>53091</v>
      </c>
      <c r="I678" s="59" t="s">
        <v>71</v>
      </c>
      <c r="J678" s="59">
        <v>1119401</v>
      </c>
      <c r="K678" s="59" t="s">
        <v>1008</v>
      </c>
      <c r="L678" s="61" t="s">
        <v>113</v>
      </c>
      <c r="M678" s="61">
        <f>VLOOKUP(H678,zdroj!C:F,4,0)</f>
        <v>0</v>
      </c>
      <c r="N678" s="61" t="str">
        <f t="shared" si="20"/>
        <v>katA</v>
      </c>
      <c r="P678" s="72" t="str">
        <f t="shared" si="21"/>
        <v/>
      </c>
      <c r="Q678" s="61" t="s">
        <v>30</v>
      </c>
    </row>
    <row r="679" spans="8:18" x14ac:dyDescent="0.25">
      <c r="H679" s="59">
        <v>53091</v>
      </c>
      <c r="I679" s="59" t="s">
        <v>71</v>
      </c>
      <c r="J679" s="59">
        <v>1119419</v>
      </c>
      <c r="K679" s="59" t="s">
        <v>1009</v>
      </c>
      <c r="L679" s="61" t="s">
        <v>113</v>
      </c>
      <c r="M679" s="61">
        <f>VLOOKUP(H679,zdroj!C:F,4,0)</f>
        <v>0</v>
      </c>
      <c r="N679" s="61" t="str">
        <f t="shared" si="20"/>
        <v>katA</v>
      </c>
      <c r="P679" s="72" t="str">
        <f t="shared" si="21"/>
        <v/>
      </c>
      <c r="Q679" s="61" t="s">
        <v>30</v>
      </c>
    </row>
    <row r="680" spans="8:18" x14ac:dyDescent="0.25">
      <c r="H680" s="59">
        <v>53091</v>
      </c>
      <c r="I680" s="59" t="s">
        <v>71</v>
      </c>
      <c r="J680" s="59">
        <v>1119435</v>
      </c>
      <c r="K680" s="59" t="s">
        <v>1010</v>
      </c>
      <c r="L680" s="61" t="s">
        <v>114</v>
      </c>
      <c r="M680" s="61">
        <f>VLOOKUP(H680,zdroj!C:F,4,0)</f>
        <v>0</v>
      </c>
      <c r="N680" s="61" t="str">
        <f t="shared" si="20"/>
        <v>katB</v>
      </c>
      <c r="P680" s="72" t="str">
        <f t="shared" si="21"/>
        <v/>
      </c>
      <c r="Q680" s="61" t="s">
        <v>30</v>
      </c>
      <c r="R680" s="61" t="s">
        <v>91</v>
      </c>
    </row>
    <row r="681" spans="8:18" x14ac:dyDescent="0.25">
      <c r="H681" s="59">
        <v>53091</v>
      </c>
      <c r="I681" s="59" t="s">
        <v>71</v>
      </c>
      <c r="J681" s="59">
        <v>1119443</v>
      </c>
      <c r="K681" s="59" t="s">
        <v>1011</v>
      </c>
      <c r="L681" s="61" t="s">
        <v>113</v>
      </c>
      <c r="M681" s="61">
        <f>VLOOKUP(H681,zdroj!C:F,4,0)</f>
        <v>0</v>
      </c>
      <c r="N681" s="61" t="str">
        <f t="shared" si="20"/>
        <v>katA</v>
      </c>
      <c r="P681" s="72" t="str">
        <f t="shared" si="21"/>
        <v/>
      </c>
      <c r="Q681" s="61" t="s">
        <v>30</v>
      </c>
    </row>
    <row r="682" spans="8:18" x14ac:dyDescent="0.25">
      <c r="H682" s="59">
        <v>53091</v>
      </c>
      <c r="I682" s="59" t="s">
        <v>71</v>
      </c>
      <c r="J682" s="59">
        <v>1119451</v>
      </c>
      <c r="K682" s="59" t="s">
        <v>1012</v>
      </c>
      <c r="L682" s="61" t="s">
        <v>113</v>
      </c>
      <c r="M682" s="61">
        <f>VLOOKUP(H682,zdroj!C:F,4,0)</f>
        <v>0</v>
      </c>
      <c r="N682" s="61" t="str">
        <f t="shared" si="20"/>
        <v>katA</v>
      </c>
      <c r="P682" s="72" t="str">
        <f t="shared" si="21"/>
        <v/>
      </c>
      <c r="Q682" s="61" t="s">
        <v>30</v>
      </c>
    </row>
    <row r="683" spans="8:18" x14ac:dyDescent="0.25">
      <c r="H683" s="59">
        <v>53091</v>
      </c>
      <c r="I683" s="59" t="s">
        <v>71</v>
      </c>
      <c r="J683" s="59">
        <v>1119460</v>
      </c>
      <c r="K683" s="59" t="s">
        <v>1013</v>
      </c>
      <c r="L683" s="61" t="s">
        <v>113</v>
      </c>
      <c r="M683" s="61">
        <f>VLOOKUP(H683,zdroj!C:F,4,0)</f>
        <v>0</v>
      </c>
      <c r="N683" s="61" t="str">
        <f t="shared" si="20"/>
        <v>katA</v>
      </c>
      <c r="P683" s="72" t="str">
        <f t="shared" si="21"/>
        <v/>
      </c>
      <c r="Q683" s="61" t="s">
        <v>30</v>
      </c>
    </row>
    <row r="684" spans="8:18" x14ac:dyDescent="0.25">
      <c r="H684" s="59">
        <v>53091</v>
      </c>
      <c r="I684" s="59" t="s">
        <v>71</v>
      </c>
      <c r="J684" s="59">
        <v>26794268</v>
      </c>
      <c r="K684" s="59" t="s">
        <v>1014</v>
      </c>
      <c r="L684" s="61" t="s">
        <v>113</v>
      </c>
      <c r="M684" s="61">
        <f>VLOOKUP(H684,zdroj!C:F,4,0)</f>
        <v>0</v>
      </c>
      <c r="N684" s="61" t="str">
        <f t="shared" si="20"/>
        <v>katA</v>
      </c>
      <c r="P684" s="72" t="str">
        <f t="shared" si="21"/>
        <v/>
      </c>
      <c r="Q684" s="61" t="s">
        <v>30</v>
      </c>
    </row>
    <row r="685" spans="8:18" x14ac:dyDescent="0.25">
      <c r="H685" s="59">
        <v>66915</v>
      </c>
      <c r="I685" s="59" t="s">
        <v>71</v>
      </c>
      <c r="J685" s="59">
        <v>1128680</v>
      </c>
      <c r="K685" s="59" t="s">
        <v>1015</v>
      </c>
      <c r="L685" s="61" t="s">
        <v>113</v>
      </c>
      <c r="M685" s="61">
        <f>VLOOKUP(H685,zdroj!C:F,4,0)</f>
        <v>0</v>
      </c>
      <c r="N685" s="61" t="str">
        <f t="shared" si="20"/>
        <v>katA</v>
      </c>
      <c r="P685" s="72" t="str">
        <f t="shared" si="21"/>
        <v/>
      </c>
      <c r="Q685" s="61" t="s">
        <v>30</v>
      </c>
    </row>
    <row r="686" spans="8:18" x14ac:dyDescent="0.25">
      <c r="H686" s="59">
        <v>66915</v>
      </c>
      <c r="I686" s="59" t="s">
        <v>71</v>
      </c>
      <c r="J686" s="59">
        <v>1128698</v>
      </c>
      <c r="K686" s="59" t="s">
        <v>1016</v>
      </c>
      <c r="L686" s="61" t="s">
        <v>114</v>
      </c>
      <c r="M686" s="61">
        <f>VLOOKUP(H686,zdroj!C:F,4,0)</f>
        <v>0</v>
      </c>
      <c r="N686" s="61" t="str">
        <f t="shared" si="20"/>
        <v>katB</v>
      </c>
      <c r="P686" s="72" t="str">
        <f t="shared" si="21"/>
        <v/>
      </c>
      <c r="Q686" s="61" t="s">
        <v>30</v>
      </c>
      <c r="R686" s="61" t="s">
        <v>91</v>
      </c>
    </row>
    <row r="687" spans="8:18" x14ac:dyDescent="0.25">
      <c r="H687" s="59">
        <v>66915</v>
      </c>
      <c r="I687" s="59" t="s">
        <v>71</v>
      </c>
      <c r="J687" s="59">
        <v>1128701</v>
      </c>
      <c r="K687" s="59" t="s">
        <v>1017</v>
      </c>
      <c r="L687" s="61" t="s">
        <v>113</v>
      </c>
      <c r="M687" s="61">
        <f>VLOOKUP(H687,zdroj!C:F,4,0)</f>
        <v>0</v>
      </c>
      <c r="N687" s="61" t="str">
        <f t="shared" si="20"/>
        <v>katA</v>
      </c>
      <c r="P687" s="72" t="str">
        <f t="shared" si="21"/>
        <v/>
      </c>
      <c r="Q687" s="61" t="s">
        <v>30</v>
      </c>
    </row>
    <row r="688" spans="8:18" x14ac:dyDescent="0.25">
      <c r="H688" s="59">
        <v>66915</v>
      </c>
      <c r="I688" s="59" t="s">
        <v>71</v>
      </c>
      <c r="J688" s="59">
        <v>1128710</v>
      </c>
      <c r="K688" s="59" t="s">
        <v>1018</v>
      </c>
      <c r="L688" s="61" t="s">
        <v>113</v>
      </c>
      <c r="M688" s="61">
        <f>VLOOKUP(H688,zdroj!C:F,4,0)</f>
        <v>0</v>
      </c>
      <c r="N688" s="61" t="str">
        <f t="shared" si="20"/>
        <v>katA</v>
      </c>
      <c r="P688" s="72" t="str">
        <f t="shared" si="21"/>
        <v/>
      </c>
      <c r="Q688" s="61" t="s">
        <v>30</v>
      </c>
    </row>
    <row r="689" spans="8:17" x14ac:dyDescent="0.25">
      <c r="H689" s="59">
        <v>66915</v>
      </c>
      <c r="I689" s="59" t="s">
        <v>71</v>
      </c>
      <c r="J689" s="59">
        <v>1128728</v>
      </c>
      <c r="K689" s="59" t="s">
        <v>1019</v>
      </c>
      <c r="L689" s="61" t="s">
        <v>113</v>
      </c>
      <c r="M689" s="61">
        <f>VLOOKUP(H689,zdroj!C:F,4,0)</f>
        <v>0</v>
      </c>
      <c r="N689" s="61" t="str">
        <f t="shared" si="20"/>
        <v>katA</v>
      </c>
      <c r="P689" s="72" t="str">
        <f t="shared" si="21"/>
        <v/>
      </c>
      <c r="Q689" s="61" t="s">
        <v>30</v>
      </c>
    </row>
    <row r="690" spans="8:17" x14ac:dyDescent="0.25">
      <c r="H690" s="59">
        <v>66915</v>
      </c>
      <c r="I690" s="59" t="s">
        <v>71</v>
      </c>
      <c r="J690" s="59">
        <v>1128736</v>
      </c>
      <c r="K690" s="59" t="s">
        <v>1020</v>
      </c>
      <c r="L690" s="61" t="s">
        <v>113</v>
      </c>
      <c r="M690" s="61">
        <f>VLOOKUP(H690,zdroj!C:F,4,0)</f>
        <v>0</v>
      </c>
      <c r="N690" s="61" t="str">
        <f t="shared" si="20"/>
        <v>katA</v>
      </c>
      <c r="P690" s="72" t="str">
        <f t="shared" si="21"/>
        <v/>
      </c>
      <c r="Q690" s="61" t="s">
        <v>30</v>
      </c>
    </row>
    <row r="691" spans="8:17" x14ac:dyDescent="0.25">
      <c r="H691" s="59">
        <v>66915</v>
      </c>
      <c r="I691" s="59" t="s">
        <v>71</v>
      </c>
      <c r="J691" s="59">
        <v>1128744</v>
      </c>
      <c r="K691" s="59" t="s">
        <v>1021</v>
      </c>
      <c r="L691" s="61" t="s">
        <v>81</v>
      </c>
      <c r="M691" s="61">
        <f>VLOOKUP(H691,zdroj!C:F,4,0)</f>
        <v>0</v>
      </c>
      <c r="N691" s="61" t="str">
        <f t="shared" si="20"/>
        <v>-</v>
      </c>
      <c r="P691" s="72" t="str">
        <f t="shared" si="21"/>
        <v/>
      </c>
      <c r="Q691" s="61" t="s">
        <v>88</v>
      </c>
    </row>
    <row r="692" spans="8:17" x14ac:dyDescent="0.25">
      <c r="H692" s="59">
        <v>66915</v>
      </c>
      <c r="I692" s="59" t="s">
        <v>71</v>
      </c>
      <c r="J692" s="59">
        <v>1128752</v>
      </c>
      <c r="K692" s="59" t="s">
        <v>1022</v>
      </c>
      <c r="L692" s="61" t="s">
        <v>113</v>
      </c>
      <c r="M692" s="61">
        <f>VLOOKUP(H692,zdroj!C:F,4,0)</f>
        <v>0</v>
      </c>
      <c r="N692" s="61" t="str">
        <f t="shared" si="20"/>
        <v>katA</v>
      </c>
      <c r="P692" s="72" t="str">
        <f t="shared" si="21"/>
        <v/>
      </c>
      <c r="Q692" s="61" t="s">
        <v>30</v>
      </c>
    </row>
    <row r="693" spans="8:17" x14ac:dyDescent="0.25">
      <c r="H693" s="59">
        <v>66915</v>
      </c>
      <c r="I693" s="59" t="s">
        <v>71</v>
      </c>
      <c r="J693" s="59">
        <v>1128761</v>
      </c>
      <c r="K693" s="59" t="s">
        <v>1023</v>
      </c>
      <c r="L693" s="61" t="s">
        <v>113</v>
      </c>
      <c r="M693" s="61">
        <f>VLOOKUP(H693,zdroj!C:F,4,0)</f>
        <v>0</v>
      </c>
      <c r="N693" s="61" t="str">
        <f t="shared" si="20"/>
        <v>katA</v>
      </c>
      <c r="P693" s="72" t="str">
        <f t="shared" si="21"/>
        <v/>
      </c>
      <c r="Q693" s="61" t="s">
        <v>30</v>
      </c>
    </row>
    <row r="694" spans="8:17" x14ac:dyDescent="0.25">
      <c r="H694" s="59">
        <v>66915</v>
      </c>
      <c r="I694" s="59" t="s">
        <v>71</v>
      </c>
      <c r="J694" s="59">
        <v>1128779</v>
      </c>
      <c r="K694" s="59" t="s">
        <v>1024</v>
      </c>
      <c r="L694" s="61" t="s">
        <v>113</v>
      </c>
      <c r="M694" s="61">
        <f>VLOOKUP(H694,zdroj!C:F,4,0)</f>
        <v>0</v>
      </c>
      <c r="N694" s="61" t="str">
        <f t="shared" si="20"/>
        <v>katA</v>
      </c>
      <c r="P694" s="72" t="str">
        <f t="shared" si="21"/>
        <v/>
      </c>
      <c r="Q694" s="61" t="s">
        <v>30</v>
      </c>
    </row>
    <row r="695" spans="8:17" x14ac:dyDescent="0.25">
      <c r="H695" s="59">
        <v>66915</v>
      </c>
      <c r="I695" s="59" t="s">
        <v>71</v>
      </c>
      <c r="J695" s="59">
        <v>1128787</v>
      </c>
      <c r="K695" s="59" t="s">
        <v>1025</v>
      </c>
      <c r="L695" s="61" t="s">
        <v>113</v>
      </c>
      <c r="M695" s="61">
        <f>VLOOKUP(H695,zdroj!C:F,4,0)</f>
        <v>0</v>
      </c>
      <c r="N695" s="61" t="str">
        <f t="shared" si="20"/>
        <v>katA</v>
      </c>
      <c r="P695" s="72" t="str">
        <f t="shared" si="21"/>
        <v/>
      </c>
      <c r="Q695" s="61" t="s">
        <v>30</v>
      </c>
    </row>
    <row r="696" spans="8:17" x14ac:dyDescent="0.25">
      <c r="H696" s="59">
        <v>66915</v>
      </c>
      <c r="I696" s="59" t="s">
        <v>71</v>
      </c>
      <c r="J696" s="59">
        <v>1128795</v>
      </c>
      <c r="K696" s="59" t="s">
        <v>1026</v>
      </c>
      <c r="L696" s="61" t="s">
        <v>81</v>
      </c>
      <c r="M696" s="61">
        <f>VLOOKUP(H696,zdroj!C:F,4,0)</f>
        <v>0</v>
      </c>
      <c r="N696" s="61" t="str">
        <f t="shared" si="20"/>
        <v>-</v>
      </c>
      <c r="P696" s="72" t="str">
        <f t="shared" si="21"/>
        <v/>
      </c>
      <c r="Q696" s="61" t="s">
        <v>86</v>
      </c>
    </row>
    <row r="697" spans="8:17" x14ac:dyDescent="0.25">
      <c r="H697" s="59">
        <v>66915</v>
      </c>
      <c r="I697" s="59" t="s">
        <v>71</v>
      </c>
      <c r="J697" s="59">
        <v>1128809</v>
      </c>
      <c r="K697" s="59" t="s">
        <v>1027</v>
      </c>
      <c r="L697" s="61" t="s">
        <v>113</v>
      </c>
      <c r="M697" s="61">
        <f>VLOOKUP(H697,zdroj!C:F,4,0)</f>
        <v>0</v>
      </c>
      <c r="N697" s="61" t="str">
        <f t="shared" si="20"/>
        <v>katA</v>
      </c>
      <c r="P697" s="72" t="str">
        <f t="shared" si="21"/>
        <v/>
      </c>
      <c r="Q697" s="61" t="s">
        <v>30</v>
      </c>
    </row>
    <row r="698" spans="8:17" x14ac:dyDescent="0.25">
      <c r="H698" s="59">
        <v>66915</v>
      </c>
      <c r="I698" s="59" t="s">
        <v>71</v>
      </c>
      <c r="J698" s="59">
        <v>1128817</v>
      </c>
      <c r="K698" s="59" t="s">
        <v>1028</v>
      </c>
      <c r="L698" s="61" t="s">
        <v>113</v>
      </c>
      <c r="M698" s="61">
        <f>VLOOKUP(H698,zdroj!C:F,4,0)</f>
        <v>0</v>
      </c>
      <c r="N698" s="61" t="str">
        <f t="shared" si="20"/>
        <v>katA</v>
      </c>
      <c r="P698" s="72" t="str">
        <f t="shared" si="21"/>
        <v/>
      </c>
      <c r="Q698" s="61" t="s">
        <v>30</v>
      </c>
    </row>
    <row r="699" spans="8:17" x14ac:dyDescent="0.25">
      <c r="H699" s="59">
        <v>66915</v>
      </c>
      <c r="I699" s="59" t="s">
        <v>71</v>
      </c>
      <c r="J699" s="59">
        <v>1128825</v>
      </c>
      <c r="K699" s="59" t="s">
        <v>1029</v>
      </c>
      <c r="L699" s="61" t="s">
        <v>113</v>
      </c>
      <c r="M699" s="61">
        <f>VLOOKUP(H699,zdroj!C:F,4,0)</f>
        <v>0</v>
      </c>
      <c r="N699" s="61" t="str">
        <f t="shared" si="20"/>
        <v>katA</v>
      </c>
      <c r="P699" s="72" t="str">
        <f t="shared" si="21"/>
        <v/>
      </c>
      <c r="Q699" s="61" t="s">
        <v>30</v>
      </c>
    </row>
    <row r="700" spans="8:17" x14ac:dyDescent="0.25">
      <c r="H700" s="59">
        <v>66915</v>
      </c>
      <c r="I700" s="59" t="s">
        <v>71</v>
      </c>
      <c r="J700" s="59">
        <v>1128833</v>
      </c>
      <c r="K700" s="59" t="s">
        <v>1030</v>
      </c>
      <c r="L700" s="61" t="s">
        <v>113</v>
      </c>
      <c r="M700" s="61">
        <f>VLOOKUP(H700,zdroj!C:F,4,0)</f>
        <v>0</v>
      </c>
      <c r="N700" s="61" t="str">
        <f t="shared" si="20"/>
        <v>katA</v>
      </c>
      <c r="P700" s="72" t="str">
        <f t="shared" si="21"/>
        <v/>
      </c>
      <c r="Q700" s="61" t="s">
        <v>30</v>
      </c>
    </row>
    <row r="701" spans="8:17" x14ac:dyDescent="0.25">
      <c r="H701" s="59">
        <v>66915</v>
      </c>
      <c r="I701" s="59" t="s">
        <v>71</v>
      </c>
      <c r="J701" s="59">
        <v>1128841</v>
      </c>
      <c r="K701" s="59" t="s">
        <v>1031</v>
      </c>
      <c r="L701" s="61" t="s">
        <v>113</v>
      </c>
      <c r="M701" s="61">
        <f>VLOOKUP(H701,zdroj!C:F,4,0)</f>
        <v>0</v>
      </c>
      <c r="N701" s="61" t="str">
        <f t="shared" si="20"/>
        <v>katA</v>
      </c>
      <c r="P701" s="72" t="str">
        <f t="shared" si="21"/>
        <v/>
      </c>
      <c r="Q701" s="61" t="s">
        <v>30</v>
      </c>
    </row>
    <row r="702" spans="8:17" x14ac:dyDescent="0.25">
      <c r="H702" s="59">
        <v>66915</v>
      </c>
      <c r="I702" s="59" t="s">
        <v>71</v>
      </c>
      <c r="J702" s="59">
        <v>1128850</v>
      </c>
      <c r="K702" s="59" t="s">
        <v>1032</v>
      </c>
      <c r="L702" s="61" t="s">
        <v>113</v>
      </c>
      <c r="M702" s="61">
        <f>VLOOKUP(H702,zdroj!C:F,4,0)</f>
        <v>0</v>
      </c>
      <c r="N702" s="61" t="str">
        <f t="shared" si="20"/>
        <v>katA</v>
      </c>
      <c r="P702" s="72" t="str">
        <f t="shared" si="21"/>
        <v/>
      </c>
      <c r="Q702" s="61" t="s">
        <v>30</v>
      </c>
    </row>
    <row r="703" spans="8:17" x14ac:dyDescent="0.25">
      <c r="H703" s="59">
        <v>66915</v>
      </c>
      <c r="I703" s="59" t="s">
        <v>71</v>
      </c>
      <c r="J703" s="59">
        <v>1128876</v>
      </c>
      <c r="K703" s="59" t="s">
        <v>1033</v>
      </c>
      <c r="L703" s="61" t="s">
        <v>113</v>
      </c>
      <c r="M703" s="61">
        <f>VLOOKUP(H703,zdroj!C:F,4,0)</f>
        <v>0</v>
      </c>
      <c r="N703" s="61" t="str">
        <f t="shared" si="20"/>
        <v>katA</v>
      </c>
      <c r="P703" s="72" t="str">
        <f t="shared" si="21"/>
        <v/>
      </c>
      <c r="Q703" s="61" t="s">
        <v>30</v>
      </c>
    </row>
    <row r="704" spans="8:17" x14ac:dyDescent="0.25">
      <c r="H704" s="59">
        <v>66915</v>
      </c>
      <c r="I704" s="59" t="s">
        <v>71</v>
      </c>
      <c r="J704" s="59">
        <v>1128884</v>
      </c>
      <c r="K704" s="59" t="s">
        <v>1034</v>
      </c>
      <c r="L704" s="61" t="s">
        <v>81</v>
      </c>
      <c r="M704" s="61">
        <f>VLOOKUP(H704,zdroj!C:F,4,0)</f>
        <v>0</v>
      </c>
      <c r="N704" s="61" t="str">
        <f t="shared" si="20"/>
        <v>-</v>
      </c>
      <c r="P704" s="72" t="str">
        <f t="shared" si="21"/>
        <v/>
      </c>
      <c r="Q704" s="61" t="s">
        <v>88</v>
      </c>
    </row>
    <row r="705" spans="8:18" x14ac:dyDescent="0.25">
      <c r="H705" s="59">
        <v>66915</v>
      </c>
      <c r="I705" s="59" t="s">
        <v>71</v>
      </c>
      <c r="J705" s="59">
        <v>1128892</v>
      </c>
      <c r="K705" s="59" t="s">
        <v>1035</v>
      </c>
      <c r="L705" s="61" t="s">
        <v>113</v>
      </c>
      <c r="M705" s="61">
        <f>VLOOKUP(H705,zdroj!C:F,4,0)</f>
        <v>0</v>
      </c>
      <c r="N705" s="61" t="str">
        <f t="shared" si="20"/>
        <v>katA</v>
      </c>
      <c r="P705" s="72" t="str">
        <f t="shared" si="21"/>
        <v/>
      </c>
      <c r="Q705" s="61" t="s">
        <v>30</v>
      </c>
    </row>
    <row r="706" spans="8:18" x14ac:dyDescent="0.25">
      <c r="H706" s="59">
        <v>66915</v>
      </c>
      <c r="I706" s="59" t="s">
        <v>71</v>
      </c>
      <c r="J706" s="59">
        <v>1128906</v>
      </c>
      <c r="K706" s="59" t="s">
        <v>1036</v>
      </c>
      <c r="L706" s="61" t="s">
        <v>113</v>
      </c>
      <c r="M706" s="61">
        <f>VLOOKUP(H706,zdroj!C:F,4,0)</f>
        <v>0</v>
      </c>
      <c r="N706" s="61" t="str">
        <f t="shared" si="20"/>
        <v>katA</v>
      </c>
      <c r="P706" s="72" t="str">
        <f t="shared" si="21"/>
        <v/>
      </c>
      <c r="Q706" s="61" t="s">
        <v>30</v>
      </c>
    </row>
    <row r="707" spans="8:18" x14ac:dyDescent="0.25">
      <c r="H707" s="59">
        <v>66915</v>
      </c>
      <c r="I707" s="59" t="s">
        <v>71</v>
      </c>
      <c r="J707" s="59">
        <v>1128914</v>
      </c>
      <c r="K707" s="59" t="s">
        <v>1037</v>
      </c>
      <c r="L707" s="61" t="s">
        <v>113</v>
      </c>
      <c r="M707" s="61">
        <f>VLOOKUP(H707,zdroj!C:F,4,0)</f>
        <v>0</v>
      </c>
      <c r="N707" s="61" t="str">
        <f t="shared" si="20"/>
        <v>katA</v>
      </c>
      <c r="P707" s="72" t="str">
        <f t="shared" si="21"/>
        <v/>
      </c>
      <c r="Q707" s="61" t="s">
        <v>30</v>
      </c>
    </row>
    <row r="708" spans="8:18" x14ac:dyDescent="0.25">
      <c r="H708" s="59">
        <v>66915</v>
      </c>
      <c r="I708" s="59" t="s">
        <v>71</v>
      </c>
      <c r="J708" s="59">
        <v>1128922</v>
      </c>
      <c r="K708" s="59" t="s">
        <v>1038</v>
      </c>
      <c r="L708" s="61" t="s">
        <v>113</v>
      </c>
      <c r="M708" s="61">
        <f>VLOOKUP(H708,zdroj!C:F,4,0)</f>
        <v>0</v>
      </c>
      <c r="N708" s="61" t="str">
        <f t="shared" si="20"/>
        <v>katA</v>
      </c>
      <c r="P708" s="72" t="str">
        <f t="shared" si="21"/>
        <v/>
      </c>
      <c r="Q708" s="61" t="s">
        <v>30</v>
      </c>
    </row>
    <row r="709" spans="8:18" x14ac:dyDescent="0.25">
      <c r="H709" s="59">
        <v>66915</v>
      </c>
      <c r="I709" s="59" t="s">
        <v>71</v>
      </c>
      <c r="J709" s="59">
        <v>1128931</v>
      </c>
      <c r="K709" s="59" t="s">
        <v>1039</v>
      </c>
      <c r="L709" s="61" t="s">
        <v>113</v>
      </c>
      <c r="M709" s="61">
        <f>VLOOKUP(H709,zdroj!C:F,4,0)</f>
        <v>0</v>
      </c>
      <c r="N709" s="61" t="str">
        <f t="shared" si="20"/>
        <v>katA</v>
      </c>
      <c r="P709" s="72" t="str">
        <f t="shared" si="21"/>
        <v/>
      </c>
      <c r="Q709" s="61" t="s">
        <v>30</v>
      </c>
    </row>
    <row r="710" spans="8:18" x14ac:dyDescent="0.25">
      <c r="H710" s="59">
        <v>66915</v>
      </c>
      <c r="I710" s="59" t="s">
        <v>71</v>
      </c>
      <c r="J710" s="59">
        <v>1128949</v>
      </c>
      <c r="K710" s="59" t="s">
        <v>1040</v>
      </c>
      <c r="L710" s="61" t="s">
        <v>113</v>
      </c>
      <c r="M710" s="61">
        <f>VLOOKUP(H710,zdroj!C:F,4,0)</f>
        <v>0</v>
      </c>
      <c r="N710" s="61" t="str">
        <f t="shared" si="20"/>
        <v>katA</v>
      </c>
      <c r="P710" s="72" t="str">
        <f t="shared" si="21"/>
        <v/>
      </c>
      <c r="Q710" s="61" t="s">
        <v>30</v>
      </c>
    </row>
    <row r="711" spans="8:18" x14ac:dyDescent="0.25">
      <c r="H711" s="59">
        <v>66915</v>
      </c>
      <c r="I711" s="59" t="s">
        <v>71</v>
      </c>
      <c r="J711" s="59">
        <v>1128957</v>
      </c>
      <c r="K711" s="59" t="s">
        <v>1041</v>
      </c>
      <c r="L711" s="61" t="s">
        <v>114</v>
      </c>
      <c r="M711" s="61">
        <f>VLOOKUP(H711,zdroj!C:F,4,0)</f>
        <v>0</v>
      </c>
      <c r="N711" s="61" t="str">
        <f t="shared" ref="N711:N774" si="22">IF(M711="A",IF(L711="katA","katB",L711),L711)</f>
        <v>katB</v>
      </c>
      <c r="P711" s="72" t="str">
        <f t="shared" ref="P711:P774" si="23">IF(O711="A",1,"")</f>
        <v/>
      </c>
      <c r="Q711" s="61" t="s">
        <v>30</v>
      </c>
      <c r="R711" s="61" t="s">
        <v>91</v>
      </c>
    </row>
    <row r="712" spans="8:18" x14ac:dyDescent="0.25">
      <c r="H712" s="59">
        <v>66915</v>
      </c>
      <c r="I712" s="59" t="s">
        <v>71</v>
      </c>
      <c r="J712" s="59">
        <v>1128973</v>
      </c>
      <c r="K712" s="59" t="s">
        <v>1042</v>
      </c>
      <c r="L712" s="61" t="s">
        <v>113</v>
      </c>
      <c r="M712" s="61">
        <f>VLOOKUP(H712,zdroj!C:F,4,0)</f>
        <v>0</v>
      </c>
      <c r="N712" s="61" t="str">
        <f t="shared" si="22"/>
        <v>katA</v>
      </c>
      <c r="P712" s="72" t="str">
        <f t="shared" si="23"/>
        <v/>
      </c>
      <c r="Q712" s="61" t="s">
        <v>30</v>
      </c>
    </row>
    <row r="713" spans="8:18" x14ac:dyDescent="0.25">
      <c r="H713" s="59">
        <v>66915</v>
      </c>
      <c r="I713" s="59" t="s">
        <v>71</v>
      </c>
      <c r="J713" s="59">
        <v>1128981</v>
      </c>
      <c r="K713" s="59" t="s">
        <v>1043</v>
      </c>
      <c r="L713" s="61" t="s">
        <v>113</v>
      </c>
      <c r="M713" s="61">
        <f>VLOOKUP(H713,zdroj!C:F,4,0)</f>
        <v>0</v>
      </c>
      <c r="N713" s="61" t="str">
        <f t="shared" si="22"/>
        <v>katA</v>
      </c>
      <c r="P713" s="72" t="str">
        <f t="shared" si="23"/>
        <v/>
      </c>
      <c r="Q713" s="61" t="s">
        <v>30</v>
      </c>
    </row>
    <row r="714" spans="8:18" x14ac:dyDescent="0.25">
      <c r="H714" s="59">
        <v>66915</v>
      </c>
      <c r="I714" s="59" t="s">
        <v>71</v>
      </c>
      <c r="J714" s="59">
        <v>1128990</v>
      </c>
      <c r="K714" s="59" t="s">
        <v>1044</v>
      </c>
      <c r="L714" s="61" t="s">
        <v>113</v>
      </c>
      <c r="M714" s="61">
        <f>VLOOKUP(H714,zdroj!C:F,4,0)</f>
        <v>0</v>
      </c>
      <c r="N714" s="61" t="str">
        <f t="shared" si="22"/>
        <v>katA</v>
      </c>
      <c r="P714" s="72" t="str">
        <f t="shared" si="23"/>
        <v/>
      </c>
      <c r="Q714" s="61" t="s">
        <v>30</v>
      </c>
    </row>
    <row r="715" spans="8:18" x14ac:dyDescent="0.25">
      <c r="H715" s="59">
        <v>66915</v>
      </c>
      <c r="I715" s="59" t="s">
        <v>71</v>
      </c>
      <c r="J715" s="59">
        <v>1129007</v>
      </c>
      <c r="K715" s="59" t="s">
        <v>1045</v>
      </c>
      <c r="L715" s="61" t="s">
        <v>113</v>
      </c>
      <c r="M715" s="61">
        <f>VLOOKUP(H715,zdroj!C:F,4,0)</f>
        <v>0</v>
      </c>
      <c r="N715" s="61" t="str">
        <f t="shared" si="22"/>
        <v>katA</v>
      </c>
      <c r="P715" s="72" t="str">
        <f t="shared" si="23"/>
        <v/>
      </c>
      <c r="Q715" s="61" t="s">
        <v>30</v>
      </c>
    </row>
    <row r="716" spans="8:18" x14ac:dyDescent="0.25">
      <c r="H716" s="59">
        <v>66915</v>
      </c>
      <c r="I716" s="59" t="s">
        <v>71</v>
      </c>
      <c r="J716" s="59">
        <v>1129015</v>
      </c>
      <c r="K716" s="59" t="s">
        <v>1046</v>
      </c>
      <c r="L716" s="61" t="s">
        <v>113</v>
      </c>
      <c r="M716" s="61">
        <f>VLOOKUP(H716,zdroj!C:F,4,0)</f>
        <v>0</v>
      </c>
      <c r="N716" s="61" t="str">
        <f t="shared" si="22"/>
        <v>katA</v>
      </c>
      <c r="P716" s="72" t="str">
        <f t="shared" si="23"/>
        <v/>
      </c>
      <c r="Q716" s="61" t="s">
        <v>30</v>
      </c>
    </row>
    <row r="717" spans="8:18" x14ac:dyDescent="0.25">
      <c r="H717" s="59">
        <v>66915</v>
      </c>
      <c r="I717" s="59" t="s">
        <v>71</v>
      </c>
      <c r="J717" s="59">
        <v>1129023</v>
      </c>
      <c r="K717" s="59" t="s">
        <v>1047</v>
      </c>
      <c r="L717" s="61" t="s">
        <v>113</v>
      </c>
      <c r="M717" s="61">
        <f>VLOOKUP(H717,zdroj!C:F,4,0)</f>
        <v>0</v>
      </c>
      <c r="N717" s="61" t="str">
        <f t="shared" si="22"/>
        <v>katA</v>
      </c>
      <c r="P717" s="72" t="str">
        <f t="shared" si="23"/>
        <v/>
      </c>
      <c r="Q717" s="61" t="s">
        <v>30</v>
      </c>
    </row>
    <row r="718" spans="8:18" x14ac:dyDescent="0.25">
      <c r="H718" s="59">
        <v>66915</v>
      </c>
      <c r="I718" s="59" t="s">
        <v>71</v>
      </c>
      <c r="J718" s="59">
        <v>1129031</v>
      </c>
      <c r="K718" s="59" t="s">
        <v>1048</v>
      </c>
      <c r="L718" s="61" t="s">
        <v>113</v>
      </c>
      <c r="M718" s="61">
        <f>VLOOKUP(H718,zdroj!C:F,4,0)</f>
        <v>0</v>
      </c>
      <c r="N718" s="61" t="str">
        <f t="shared" si="22"/>
        <v>katA</v>
      </c>
      <c r="P718" s="72" t="str">
        <f t="shared" si="23"/>
        <v/>
      </c>
      <c r="Q718" s="61" t="s">
        <v>30</v>
      </c>
    </row>
    <row r="719" spans="8:18" x14ac:dyDescent="0.25">
      <c r="H719" s="59">
        <v>66915</v>
      </c>
      <c r="I719" s="59" t="s">
        <v>71</v>
      </c>
      <c r="J719" s="59">
        <v>1129040</v>
      </c>
      <c r="K719" s="59" t="s">
        <v>1049</v>
      </c>
      <c r="L719" s="61" t="s">
        <v>113</v>
      </c>
      <c r="M719" s="61">
        <f>VLOOKUP(H719,zdroj!C:F,4,0)</f>
        <v>0</v>
      </c>
      <c r="N719" s="61" t="str">
        <f t="shared" si="22"/>
        <v>katA</v>
      </c>
      <c r="P719" s="72" t="str">
        <f t="shared" si="23"/>
        <v/>
      </c>
      <c r="Q719" s="61" t="s">
        <v>30</v>
      </c>
    </row>
    <row r="720" spans="8:18" x14ac:dyDescent="0.25">
      <c r="H720" s="59">
        <v>66915</v>
      </c>
      <c r="I720" s="59" t="s">
        <v>71</v>
      </c>
      <c r="J720" s="59">
        <v>1129058</v>
      </c>
      <c r="K720" s="59" t="s">
        <v>1050</v>
      </c>
      <c r="L720" s="61" t="s">
        <v>113</v>
      </c>
      <c r="M720" s="61">
        <f>VLOOKUP(H720,zdroj!C:F,4,0)</f>
        <v>0</v>
      </c>
      <c r="N720" s="61" t="str">
        <f t="shared" si="22"/>
        <v>katA</v>
      </c>
      <c r="P720" s="72" t="str">
        <f t="shared" si="23"/>
        <v/>
      </c>
      <c r="Q720" s="61" t="s">
        <v>30</v>
      </c>
    </row>
    <row r="721" spans="8:18" x14ac:dyDescent="0.25">
      <c r="H721" s="59">
        <v>66915</v>
      </c>
      <c r="I721" s="59" t="s">
        <v>71</v>
      </c>
      <c r="J721" s="59">
        <v>1129066</v>
      </c>
      <c r="K721" s="59" t="s">
        <v>1051</v>
      </c>
      <c r="L721" s="61" t="s">
        <v>113</v>
      </c>
      <c r="M721" s="61">
        <f>VLOOKUP(H721,zdroj!C:F,4,0)</f>
        <v>0</v>
      </c>
      <c r="N721" s="61" t="str">
        <f t="shared" si="22"/>
        <v>katA</v>
      </c>
      <c r="P721" s="72" t="str">
        <f t="shared" si="23"/>
        <v/>
      </c>
      <c r="Q721" s="61" t="s">
        <v>30</v>
      </c>
    </row>
    <row r="722" spans="8:18" x14ac:dyDescent="0.25">
      <c r="H722" s="59">
        <v>66915</v>
      </c>
      <c r="I722" s="59" t="s">
        <v>71</v>
      </c>
      <c r="J722" s="59">
        <v>1129074</v>
      </c>
      <c r="K722" s="59" t="s">
        <v>1052</v>
      </c>
      <c r="L722" s="61" t="s">
        <v>114</v>
      </c>
      <c r="M722" s="61">
        <f>VLOOKUP(H722,zdroj!C:F,4,0)</f>
        <v>0</v>
      </c>
      <c r="N722" s="61" t="str">
        <f t="shared" si="22"/>
        <v>katB</v>
      </c>
      <c r="P722" s="72" t="str">
        <f t="shared" si="23"/>
        <v/>
      </c>
      <c r="Q722" s="61" t="s">
        <v>30</v>
      </c>
      <c r="R722" s="61" t="s">
        <v>91</v>
      </c>
    </row>
    <row r="723" spans="8:18" x14ac:dyDescent="0.25">
      <c r="H723" s="59">
        <v>66915</v>
      </c>
      <c r="I723" s="59" t="s">
        <v>71</v>
      </c>
      <c r="J723" s="59">
        <v>1129082</v>
      </c>
      <c r="K723" s="59" t="s">
        <v>1053</v>
      </c>
      <c r="L723" s="61" t="s">
        <v>113</v>
      </c>
      <c r="M723" s="61">
        <f>VLOOKUP(H723,zdroj!C:F,4,0)</f>
        <v>0</v>
      </c>
      <c r="N723" s="61" t="str">
        <f t="shared" si="22"/>
        <v>katA</v>
      </c>
      <c r="P723" s="72" t="str">
        <f t="shared" si="23"/>
        <v/>
      </c>
      <c r="Q723" s="61" t="s">
        <v>30</v>
      </c>
    </row>
    <row r="724" spans="8:18" x14ac:dyDescent="0.25">
      <c r="H724" s="59">
        <v>66915</v>
      </c>
      <c r="I724" s="59" t="s">
        <v>71</v>
      </c>
      <c r="J724" s="59">
        <v>1129091</v>
      </c>
      <c r="K724" s="59" t="s">
        <v>1054</v>
      </c>
      <c r="L724" s="61" t="s">
        <v>113</v>
      </c>
      <c r="M724" s="61">
        <f>VLOOKUP(H724,zdroj!C:F,4,0)</f>
        <v>0</v>
      </c>
      <c r="N724" s="61" t="str">
        <f t="shared" si="22"/>
        <v>katA</v>
      </c>
      <c r="P724" s="72" t="str">
        <f t="shared" si="23"/>
        <v/>
      </c>
      <c r="Q724" s="61" t="s">
        <v>30</v>
      </c>
    </row>
    <row r="725" spans="8:18" x14ac:dyDescent="0.25">
      <c r="H725" s="59">
        <v>66915</v>
      </c>
      <c r="I725" s="59" t="s">
        <v>71</v>
      </c>
      <c r="J725" s="59">
        <v>1129112</v>
      </c>
      <c r="K725" s="59" t="s">
        <v>1055</v>
      </c>
      <c r="L725" s="61" t="s">
        <v>113</v>
      </c>
      <c r="M725" s="61">
        <f>VLOOKUP(H725,zdroj!C:F,4,0)</f>
        <v>0</v>
      </c>
      <c r="N725" s="61" t="str">
        <f t="shared" si="22"/>
        <v>katA</v>
      </c>
      <c r="P725" s="72" t="str">
        <f t="shared" si="23"/>
        <v/>
      </c>
      <c r="Q725" s="61" t="s">
        <v>30</v>
      </c>
    </row>
    <row r="726" spans="8:18" x14ac:dyDescent="0.25">
      <c r="H726" s="59">
        <v>66915</v>
      </c>
      <c r="I726" s="59" t="s">
        <v>71</v>
      </c>
      <c r="J726" s="59">
        <v>1129121</v>
      </c>
      <c r="K726" s="59" t="s">
        <v>1056</v>
      </c>
      <c r="L726" s="61" t="s">
        <v>81</v>
      </c>
      <c r="M726" s="61">
        <f>VLOOKUP(H726,zdroj!C:F,4,0)</f>
        <v>0</v>
      </c>
      <c r="N726" s="61" t="str">
        <f t="shared" si="22"/>
        <v>-</v>
      </c>
      <c r="P726" s="72" t="str">
        <f t="shared" si="23"/>
        <v/>
      </c>
      <c r="Q726" s="61" t="s">
        <v>88</v>
      </c>
    </row>
    <row r="727" spans="8:18" x14ac:dyDescent="0.25">
      <c r="H727" s="59">
        <v>66915</v>
      </c>
      <c r="I727" s="59" t="s">
        <v>71</v>
      </c>
      <c r="J727" s="59">
        <v>1129139</v>
      </c>
      <c r="K727" s="59" t="s">
        <v>1057</v>
      </c>
      <c r="L727" s="61" t="s">
        <v>113</v>
      </c>
      <c r="M727" s="61">
        <f>VLOOKUP(H727,zdroj!C:F,4,0)</f>
        <v>0</v>
      </c>
      <c r="N727" s="61" t="str">
        <f t="shared" si="22"/>
        <v>katA</v>
      </c>
      <c r="P727" s="72" t="str">
        <f t="shared" si="23"/>
        <v/>
      </c>
      <c r="Q727" s="61" t="s">
        <v>30</v>
      </c>
    </row>
    <row r="728" spans="8:18" x14ac:dyDescent="0.25">
      <c r="H728" s="59">
        <v>66915</v>
      </c>
      <c r="I728" s="59" t="s">
        <v>71</v>
      </c>
      <c r="J728" s="59">
        <v>1129147</v>
      </c>
      <c r="K728" s="59" t="s">
        <v>1058</v>
      </c>
      <c r="L728" s="61" t="s">
        <v>113</v>
      </c>
      <c r="M728" s="61">
        <f>VLOOKUP(H728,zdroj!C:F,4,0)</f>
        <v>0</v>
      </c>
      <c r="N728" s="61" t="str">
        <f t="shared" si="22"/>
        <v>katA</v>
      </c>
      <c r="P728" s="72" t="str">
        <f t="shared" si="23"/>
        <v/>
      </c>
      <c r="Q728" s="61" t="s">
        <v>30</v>
      </c>
    </row>
    <row r="729" spans="8:18" x14ac:dyDescent="0.25">
      <c r="H729" s="59">
        <v>66915</v>
      </c>
      <c r="I729" s="59" t="s">
        <v>71</v>
      </c>
      <c r="J729" s="59">
        <v>1129155</v>
      </c>
      <c r="K729" s="59" t="s">
        <v>1059</v>
      </c>
      <c r="L729" s="61" t="s">
        <v>113</v>
      </c>
      <c r="M729" s="61">
        <f>VLOOKUP(H729,zdroj!C:F,4,0)</f>
        <v>0</v>
      </c>
      <c r="N729" s="61" t="str">
        <f t="shared" si="22"/>
        <v>katA</v>
      </c>
      <c r="P729" s="72" t="str">
        <f t="shared" si="23"/>
        <v/>
      </c>
      <c r="Q729" s="61" t="s">
        <v>30</v>
      </c>
    </row>
    <row r="730" spans="8:18" x14ac:dyDescent="0.25">
      <c r="H730" s="59">
        <v>66915</v>
      </c>
      <c r="I730" s="59" t="s">
        <v>71</v>
      </c>
      <c r="J730" s="59">
        <v>1129163</v>
      </c>
      <c r="K730" s="59" t="s">
        <v>1060</v>
      </c>
      <c r="L730" s="61" t="s">
        <v>81</v>
      </c>
      <c r="M730" s="61">
        <f>VLOOKUP(H730,zdroj!C:F,4,0)</f>
        <v>0</v>
      </c>
      <c r="N730" s="61" t="str">
        <f t="shared" si="22"/>
        <v>-</v>
      </c>
      <c r="P730" s="72" t="str">
        <f t="shared" si="23"/>
        <v/>
      </c>
      <c r="Q730" s="61" t="s">
        <v>88</v>
      </c>
    </row>
    <row r="731" spans="8:18" x14ac:dyDescent="0.25">
      <c r="H731" s="59">
        <v>66915</v>
      </c>
      <c r="I731" s="59" t="s">
        <v>71</v>
      </c>
      <c r="J731" s="59">
        <v>1129171</v>
      </c>
      <c r="K731" s="59" t="s">
        <v>1061</v>
      </c>
      <c r="L731" s="61" t="s">
        <v>113</v>
      </c>
      <c r="M731" s="61">
        <f>VLOOKUP(H731,zdroj!C:F,4,0)</f>
        <v>0</v>
      </c>
      <c r="N731" s="61" t="str">
        <f t="shared" si="22"/>
        <v>katA</v>
      </c>
      <c r="P731" s="72" t="str">
        <f t="shared" si="23"/>
        <v/>
      </c>
      <c r="Q731" s="61" t="s">
        <v>30</v>
      </c>
    </row>
    <row r="732" spans="8:18" x14ac:dyDescent="0.25">
      <c r="H732" s="59">
        <v>66915</v>
      </c>
      <c r="I732" s="59" t="s">
        <v>71</v>
      </c>
      <c r="J732" s="59">
        <v>1129180</v>
      </c>
      <c r="K732" s="59" t="s">
        <v>1062</v>
      </c>
      <c r="L732" s="61" t="s">
        <v>113</v>
      </c>
      <c r="M732" s="61">
        <f>VLOOKUP(H732,zdroj!C:F,4,0)</f>
        <v>0</v>
      </c>
      <c r="N732" s="61" t="str">
        <f t="shared" si="22"/>
        <v>katA</v>
      </c>
      <c r="P732" s="72" t="str">
        <f t="shared" si="23"/>
        <v/>
      </c>
      <c r="Q732" s="61" t="s">
        <v>30</v>
      </c>
    </row>
    <row r="733" spans="8:18" x14ac:dyDescent="0.25">
      <c r="H733" s="59">
        <v>66915</v>
      </c>
      <c r="I733" s="59" t="s">
        <v>71</v>
      </c>
      <c r="J733" s="59">
        <v>1129198</v>
      </c>
      <c r="K733" s="59" t="s">
        <v>1063</v>
      </c>
      <c r="L733" s="61" t="s">
        <v>113</v>
      </c>
      <c r="M733" s="61">
        <f>VLOOKUP(H733,zdroj!C:F,4,0)</f>
        <v>0</v>
      </c>
      <c r="N733" s="61" t="str">
        <f t="shared" si="22"/>
        <v>katA</v>
      </c>
      <c r="P733" s="72" t="str">
        <f t="shared" si="23"/>
        <v/>
      </c>
      <c r="Q733" s="61" t="s">
        <v>30</v>
      </c>
    </row>
    <row r="734" spans="8:18" x14ac:dyDescent="0.25">
      <c r="H734" s="59">
        <v>66915</v>
      </c>
      <c r="I734" s="59" t="s">
        <v>71</v>
      </c>
      <c r="J734" s="59">
        <v>1129201</v>
      </c>
      <c r="K734" s="59" t="s">
        <v>1064</v>
      </c>
      <c r="L734" s="61" t="s">
        <v>113</v>
      </c>
      <c r="M734" s="61">
        <f>VLOOKUP(H734,zdroj!C:F,4,0)</f>
        <v>0</v>
      </c>
      <c r="N734" s="61" t="str">
        <f t="shared" si="22"/>
        <v>katA</v>
      </c>
      <c r="P734" s="72" t="str">
        <f t="shared" si="23"/>
        <v/>
      </c>
      <c r="Q734" s="61" t="s">
        <v>30</v>
      </c>
    </row>
    <row r="735" spans="8:18" x14ac:dyDescent="0.25">
      <c r="H735" s="59">
        <v>66915</v>
      </c>
      <c r="I735" s="59" t="s">
        <v>71</v>
      </c>
      <c r="J735" s="59">
        <v>1129210</v>
      </c>
      <c r="K735" s="59" t="s">
        <v>1065</v>
      </c>
      <c r="L735" s="61" t="s">
        <v>113</v>
      </c>
      <c r="M735" s="61">
        <f>VLOOKUP(H735,zdroj!C:F,4,0)</f>
        <v>0</v>
      </c>
      <c r="N735" s="61" t="str">
        <f t="shared" si="22"/>
        <v>katA</v>
      </c>
      <c r="P735" s="72" t="str">
        <f t="shared" si="23"/>
        <v/>
      </c>
      <c r="Q735" s="61" t="s">
        <v>30</v>
      </c>
    </row>
    <row r="736" spans="8:18" x14ac:dyDescent="0.25">
      <c r="H736" s="59">
        <v>66915</v>
      </c>
      <c r="I736" s="59" t="s">
        <v>71</v>
      </c>
      <c r="J736" s="59">
        <v>1129228</v>
      </c>
      <c r="K736" s="59" t="s">
        <v>1066</v>
      </c>
      <c r="L736" s="61" t="s">
        <v>114</v>
      </c>
      <c r="M736" s="61">
        <f>VLOOKUP(H736,zdroj!C:F,4,0)</f>
        <v>0</v>
      </c>
      <c r="N736" s="61" t="str">
        <f t="shared" si="22"/>
        <v>katB</v>
      </c>
      <c r="P736" s="72" t="str">
        <f t="shared" si="23"/>
        <v/>
      </c>
      <c r="Q736" s="61" t="s">
        <v>30</v>
      </c>
      <c r="R736" s="61" t="s">
        <v>91</v>
      </c>
    </row>
    <row r="737" spans="8:18" x14ac:dyDescent="0.25">
      <c r="H737" s="59">
        <v>66915</v>
      </c>
      <c r="I737" s="59" t="s">
        <v>71</v>
      </c>
      <c r="J737" s="59">
        <v>26173638</v>
      </c>
      <c r="K737" s="59" t="s">
        <v>1067</v>
      </c>
      <c r="L737" s="61" t="s">
        <v>113</v>
      </c>
      <c r="M737" s="61">
        <f>VLOOKUP(H737,zdroj!C:F,4,0)</f>
        <v>0</v>
      </c>
      <c r="N737" s="61" t="str">
        <f t="shared" si="22"/>
        <v>katA</v>
      </c>
      <c r="P737" s="72" t="str">
        <f t="shared" si="23"/>
        <v/>
      </c>
      <c r="Q737" s="61" t="s">
        <v>30</v>
      </c>
    </row>
    <row r="738" spans="8:18" x14ac:dyDescent="0.25">
      <c r="H738" s="59">
        <v>66915</v>
      </c>
      <c r="I738" s="59" t="s">
        <v>71</v>
      </c>
      <c r="J738" s="59">
        <v>27394239</v>
      </c>
      <c r="K738" s="59" t="s">
        <v>1068</v>
      </c>
      <c r="L738" s="61" t="s">
        <v>114</v>
      </c>
      <c r="M738" s="61">
        <f>VLOOKUP(H738,zdroj!C:F,4,0)</f>
        <v>0</v>
      </c>
      <c r="N738" s="61" t="str">
        <f t="shared" si="22"/>
        <v>katB</v>
      </c>
      <c r="P738" s="72" t="str">
        <f t="shared" si="23"/>
        <v/>
      </c>
      <c r="Q738" s="61" t="s">
        <v>30</v>
      </c>
      <c r="R738" s="61" t="s">
        <v>91</v>
      </c>
    </row>
    <row r="739" spans="8:18" x14ac:dyDescent="0.25">
      <c r="H739" s="59">
        <v>66915</v>
      </c>
      <c r="I739" s="59" t="s">
        <v>71</v>
      </c>
      <c r="J739" s="59">
        <v>27494942</v>
      </c>
      <c r="K739" s="59" t="s">
        <v>1069</v>
      </c>
      <c r="L739" s="61" t="s">
        <v>81</v>
      </c>
      <c r="M739" s="61">
        <f>VLOOKUP(H739,zdroj!C:F,4,0)</f>
        <v>0</v>
      </c>
      <c r="N739" s="61" t="str">
        <f t="shared" si="22"/>
        <v>-</v>
      </c>
      <c r="P739" s="72" t="str">
        <f t="shared" si="23"/>
        <v/>
      </c>
      <c r="Q739" s="61" t="s">
        <v>88</v>
      </c>
    </row>
    <row r="740" spans="8:18" x14ac:dyDescent="0.25">
      <c r="H740" s="59">
        <v>66915</v>
      </c>
      <c r="I740" s="59" t="s">
        <v>71</v>
      </c>
      <c r="J740" s="59">
        <v>28046498</v>
      </c>
      <c r="K740" s="59" t="s">
        <v>1070</v>
      </c>
      <c r="L740" s="61" t="s">
        <v>81</v>
      </c>
      <c r="M740" s="61">
        <f>VLOOKUP(H740,zdroj!C:F,4,0)</f>
        <v>0</v>
      </c>
      <c r="N740" s="61" t="str">
        <f t="shared" si="22"/>
        <v>-</v>
      </c>
      <c r="P740" s="72" t="str">
        <f t="shared" si="23"/>
        <v/>
      </c>
      <c r="Q740" s="61" t="s">
        <v>88</v>
      </c>
    </row>
    <row r="741" spans="8:18" x14ac:dyDescent="0.25">
      <c r="H741" s="59">
        <v>66915</v>
      </c>
      <c r="I741" s="59" t="s">
        <v>71</v>
      </c>
      <c r="J741" s="59">
        <v>28301404</v>
      </c>
      <c r="K741" s="59" t="s">
        <v>1071</v>
      </c>
      <c r="L741" s="61" t="s">
        <v>81</v>
      </c>
      <c r="M741" s="61">
        <f>VLOOKUP(H741,zdroj!C:F,4,0)</f>
        <v>0</v>
      </c>
      <c r="N741" s="61" t="str">
        <f t="shared" si="22"/>
        <v>-</v>
      </c>
      <c r="P741" s="72" t="str">
        <f t="shared" si="23"/>
        <v/>
      </c>
      <c r="Q741" s="61" t="s">
        <v>88</v>
      </c>
    </row>
    <row r="742" spans="8:18" x14ac:dyDescent="0.25">
      <c r="H742" s="59">
        <v>66915</v>
      </c>
      <c r="I742" s="59" t="s">
        <v>71</v>
      </c>
      <c r="J742" s="59">
        <v>28450302</v>
      </c>
      <c r="K742" s="59" t="s">
        <v>1072</v>
      </c>
      <c r="L742" s="61" t="s">
        <v>113</v>
      </c>
      <c r="M742" s="61">
        <f>VLOOKUP(H742,zdroj!C:F,4,0)</f>
        <v>0</v>
      </c>
      <c r="N742" s="61" t="str">
        <f t="shared" si="22"/>
        <v>katA</v>
      </c>
      <c r="P742" s="72" t="str">
        <f t="shared" si="23"/>
        <v/>
      </c>
      <c r="Q742" s="61" t="s">
        <v>30</v>
      </c>
    </row>
    <row r="743" spans="8:18" x14ac:dyDescent="0.25">
      <c r="H743" s="59">
        <v>66915</v>
      </c>
      <c r="I743" s="59" t="s">
        <v>71</v>
      </c>
      <c r="J743" s="59">
        <v>41535499</v>
      </c>
      <c r="K743" s="59" t="s">
        <v>1073</v>
      </c>
      <c r="L743" s="61" t="s">
        <v>81</v>
      </c>
      <c r="M743" s="61">
        <f>VLOOKUP(H743,zdroj!C:F,4,0)</f>
        <v>0</v>
      </c>
      <c r="N743" s="61" t="str">
        <f t="shared" si="22"/>
        <v>-</v>
      </c>
      <c r="P743" s="72" t="str">
        <f t="shared" si="23"/>
        <v/>
      </c>
      <c r="Q743" s="61" t="s">
        <v>88</v>
      </c>
    </row>
    <row r="744" spans="8:18" x14ac:dyDescent="0.25">
      <c r="H744" s="59">
        <v>112879</v>
      </c>
      <c r="I744" s="59" t="s">
        <v>71</v>
      </c>
      <c r="J744" s="59">
        <v>1131150</v>
      </c>
      <c r="K744" s="59" t="s">
        <v>1074</v>
      </c>
      <c r="L744" s="61" t="s">
        <v>81</v>
      </c>
      <c r="M744" s="61">
        <f>VLOOKUP(H744,zdroj!C:F,4,0)</f>
        <v>0</v>
      </c>
      <c r="N744" s="61" t="str">
        <f t="shared" si="22"/>
        <v>-</v>
      </c>
      <c r="P744" s="72" t="str">
        <f t="shared" si="23"/>
        <v/>
      </c>
      <c r="Q744" s="61" t="s">
        <v>84</v>
      </c>
    </row>
    <row r="745" spans="8:18" x14ac:dyDescent="0.25">
      <c r="H745" s="59">
        <v>112879</v>
      </c>
      <c r="I745" s="59" t="s">
        <v>71</v>
      </c>
      <c r="J745" s="59">
        <v>1131168</v>
      </c>
      <c r="K745" s="59" t="s">
        <v>1075</v>
      </c>
      <c r="L745" s="61" t="s">
        <v>113</v>
      </c>
      <c r="M745" s="61">
        <f>VLOOKUP(H745,zdroj!C:F,4,0)</f>
        <v>0</v>
      </c>
      <c r="N745" s="61" t="str">
        <f t="shared" si="22"/>
        <v>katA</v>
      </c>
      <c r="P745" s="72" t="str">
        <f t="shared" si="23"/>
        <v/>
      </c>
      <c r="Q745" s="61" t="s">
        <v>30</v>
      </c>
    </row>
    <row r="746" spans="8:18" x14ac:dyDescent="0.25">
      <c r="H746" s="59">
        <v>112879</v>
      </c>
      <c r="I746" s="59" t="s">
        <v>71</v>
      </c>
      <c r="J746" s="59">
        <v>1131176</v>
      </c>
      <c r="K746" s="59" t="s">
        <v>1076</v>
      </c>
      <c r="L746" s="61" t="s">
        <v>113</v>
      </c>
      <c r="M746" s="61">
        <f>VLOOKUP(H746,zdroj!C:F,4,0)</f>
        <v>0</v>
      </c>
      <c r="N746" s="61" t="str">
        <f t="shared" si="22"/>
        <v>katA</v>
      </c>
      <c r="P746" s="72" t="str">
        <f t="shared" si="23"/>
        <v/>
      </c>
      <c r="Q746" s="61" t="s">
        <v>30</v>
      </c>
    </row>
    <row r="747" spans="8:18" x14ac:dyDescent="0.25">
      <c r="H747" s="59">
        <v>112879</v>
      </c>
      <c r="I747" s="59" t="s">
        <v>71</v>
      </c>
      <c r="J747" s="59">
        <v>1131184</v>
      </c>
      <c r="K747" s="59" t="s">
        <v>1077</v>
      </c>
      <c r="L747" s="61" t="s">
        <v>113</v>
      </c>
      <c r="M747" s="61">
        <f>VLOOKUP(H747,zdroj!C:F,4,0)</f>
        <v>0</v>
      </c>
      <c r="N747" s="61" t="str">
        <f t="shared" si="22"/>
        <v>katA</v>
      </c>
      <c r="P747" s="72" t="str">
        <f t="shared" si="23"/>
        <v/>
      </c>
      <c r="Q747" s="61" t="s">
        <v>30</v>
      </c>
    </row>
    <row r="748" spans="8:18" x14ac:dyDescent="0.25">
      <c r="H748" s="59">
        <v>112879</v>
      </c>
      <c r="I748" s="59" t="s">
        <v>71</v>
      </c>
      <c r="J748" s="59">
        <v>1131192</v>
      </c>
      <c r="K748" s="59" t="s">
        <v>1078</v>
      </c>
      <c r="L748" s="61" t="s">
        <v>113</v>
      </c>
      <c r="M748" s="61">
        <f>VLOOKUP(H748,zdroj!C:F,4,0)</f>
        <v>0</v>
      </c>
      <c r="N748" s="61" t="str">
        <f t="shared" si="22"/>
        <v>katA</v>
      </c>
      <c r="P748" s="72" t="str">
        <f t="shared" si="23"/>
        <v/>
      </c>
      <c r="Q748" s="61" t="s">
        <v>30</v>
      </c>
    </row>
    <row r="749" spans="8:18" x14ac:dyDescent="0.25">
      <c r="H749" s="59">
        <v>112879</v>
      </c>
      <c r="I749" s="59" t="s">
        <v>71</v>
      </c>
      <c r="J749" s="59">
        <v>1131206</v>
      </c>
      <c r="K749" s="59" t="s">
        <v>1079</v>
      </c>
      <c r="L749" s="61" t="s">
        <v>113</v>
      </c>
      <c r="M749" s="61">
        <f>VLOOKUP(H749,zdroj!C:F,4,0)</f>
        <v>0</v>
      </c>
      <c r="N749" s="61" t="str">
        <f t="shared" si="22"/>
        <v>katA</v>
      </c>
      <c r="P749" s="72" t="str">
        <f t="shared" si="23"/>
        <v/>
      </c>
      <c r="Q749" s="61" t="s">
        <v>30</v>
      </c>
    </row>
    <row r="750" spans="8:18" x14ac:dyDescent="0.25">
      <c r="H750" s="59">
        <v>112879</v>
      </c>
      <c r="I750" s="59" t="s">
        <v>71</v>
      </c>
      <c r="J750" s="59">
        <v>1131214</v>
      </c>
      <c r="K750" s="59" t="s">
        <v>1080</v>
      </c>
      <c r="L750" s="61" t="s">
        <v>113</v>
      </c>
      <c r="M750" s="61">
        <f>VLOOKUP(H750,zdroj!C:F,4,0)</f>
        <v>0</v>
      </c>
      <c r="N750" s="61" t="str">
        <f t="shared" si="22"/>
        <v>katA</v>
      </c>
      <c r="P750" s="72" t="str">
        <f t="shared" si="23"/>
        <v/>
      </c>
      <c r="Q750" s="61" t="s">
        <v>30</v>
      </c>
    </row>
    <row r="751" spans="8:18" x14ac:dyDescent="0.25">
      <c r="H751" s="59">
        <v>112879</v>
      </c>
      <c r="I751" s="59" t="s">
        <v>71</v>
      </c>
      <c r="J751" s="59">
        <v>1131222</v>
      </c>
      <c r="K751" s="59" t="s">
        <v>1081</v>
      </c>
      <c r="L751" s="61" t="s">
        <v>113</v>
      </c>
      <c r="M751" s="61">
        <f>VLOOKUP(H751,zdroj!C:F,4,0)</f>
        <v>0</v>
      </c>
      <c r="N751" s="61" t="str">
        <f t="shared" si="22"/>
        <v>katA</v>
      </c>
      <c r="P751" s="72" t="str">
        <f t="shared" si="23"/>
        <v/>
      </c>
      <c r="Q751" s="61" t="s">
        <v>30</v>
      </c>
    </row>
    <row r="752" spans="8:18" x14ac:dyDescent="0.25">
      <c r="H752" s="59">
        <v>112879</v>
      </c>
      <c r="I752" s="59" t="s">
        <v>71</v>
      </c>
      <c r="J752" s="59">
        <v>1131231</v>
      </c>
      <c r="K752" s="59" t="s">
        <v>1082</v>
      </c>
      <c r="L752" s="61" t="s">
        <v>114</v>
      </c>
      <c r="M752" s="61">
        <f>VLOOKUP(H752,zdroj!C:F,4,0)</f>
        <v>0</v>
      </c>
      <c r="N752" s="61" t="str">
        <f t="shared" si="22"/>
        <v>katB</v>
      </c>
      <c r="P752" s="72" t="str">
        <f t="shared" si="23"/>
        <v/>
      </c>
      <c r="Q752" s="61" t="s">
        <v>30</v>
      </c>
      <c r="R752" s="61" t="s">
        <v>91</v>
      </c>
    </row>
    <row r="753" spans="8:17" x14ac:dyDescent="0.25">
      <c r="H753" s="59">
        <v>112879</v>
      </c>
      <c r="I753" s="59" t="s">
        <v>71</v>
      </c>
      <c r="J753" s="59">
        <v>1131249</v>
      </c>
      <c r="K753" s="59" t="s">
        <v>1083</v>
      </c>
      <c r="L753" s="61" t="s">
        <v>113</v>
      </c>
      <c r="M753" s="61">
        <f>VLOOKUP(H753,zdroj!C:F,4,0)</f>
        <v>0</v>
      </c>
      <c r="N753" s="61" t="str">
        <f t="shared" si="22"/>
        <v>katA</v>
      </c>
      <c r="P753" s="72" t="str">
        <f t="shared" si="23"/>
        <v/>
      </c>
      <c r="Q753" s="61" t="s">
        <v>30</v>
      </c>
    </row>
    <row r="754" spans="8:17" x14ac:dyDescent="0.25">
      <c r="H754" s="59">
        <v>112879</v>
      </c>
      <c r="I754" s="59" t="s">
        <v>71</v>
      </c>
      <c r="J754" s="59">
        <v>1131257</v>
      </c>
      <c r="K754" s="59" t="s">
        <v>1084</v>
      </c>
      <c r="L754" s="61" t="s">
        <v>113</v>
      </c>
      <c r="M754" s="61">
        <f>VLOOKUP(H754,zdroj!C:F,4,0)</f>
        <v>0</v>
      </c>
      <c r="N754" s="61" t="str">
        <f t="shared" si="22"/>
        <v>katA</v>
      </c>
      <c r="P754" s="72" t="str">
        <f t="shared" si="23"/>
        <v/>
      </c>
      <c r="Q754" s="61" t="s">
        <v>30</v>
      </c>
    </row>
    <row r="755" spans="8:17" x14ac:dyDescent="0.25">
      <c r="H755" s="59">
        <v>112879</v>
      </c>
      <c r="I755" s="59" t="s">
        <v>71</v>
      </c>
      <c r="J755" s="59">
        <v>1131265</v>
      </c>
      <c r="K755" s="59" t="s">
        <v>1085</v>
      </c>
      <c r="L755" s="61" t="s">
        <v>81</v>
      </c>
      <c r="M755" s="61">
        <f>VLOOKUP(H755,zdroj!C:F,4,0)</f>
        <v>0</v>
      </c>
      <c r="N755" s="61" t="str">
        <f t="shared" si="22"/>
        <v>-</v>
      </c>
      <c r="P755" s="72" t="str">
        <f t="shared" si="23"/>
        <v/>
      </c>
      <c r="Q755" s="61" t="s">
        <v>88</v>
      </c>
    </row>
    <row r="756" spans="8:17" x14ac:dyDescent="0.25">
      <c r="H756" s="59">
        <v>112879</v>
      </c>
      <c r="I756" s="59" t="s">
        <v>71</v>
      </c>
      <c r="J756" s="59">
        <v>1131281</v>
      </c>
      <c r="K756" s="59" t="s">
        <v>1086</v>
      </c>
      <c r="L756" s="61" t="s">
        <v>113</v>
      </c>
      <c r="M756" s="61">
        <f>VLOOKUP(H756,zdroj!C:F,4,0)</f>
        <v>0</v>
      </c>
      <c r="N756" s="61" t="str">
        <f t="shared" si="22"/>
        <v>katA</v>
      </c>
      <c r="P756" s="72" t="str">
        <f t="shared" si="23"/>
        <v/>
      </c>
      <c r="Q756" s="61" t="s">
        <v>30</v>
      </c>
    </row>
    <row r="757" spans="8:17" x14ac:dyDescent="0.25">
      <c r="H757" s="59">
        <v>112879</v>
      </c>
      <c r="I757" s="59" t="s">
        <v>71</v>
      </c>
      <c r="J757" s="59">
        <v>1131290</v>
      </c>
      <c r="K757" s="59" t="s">
        <v>1087</v>
      </c>
      <c r="L757" s="61" t="s">
        <v>113</v>
      </c>
      <c r="M757" s="61">
        <f>VLOOKUP(H757,zdroj!C:F,4,0)</f>
        <v>0</v>
      </c>
      <c r="N757" s="61" t="str">
        <f t="shared" si="22"/>
        <v>katA</v>
      </c>
      <c r="P757" s="72" t="str">
        <f t="shared" si="23"/>
        <v/>
      </c>
      <c r="Q757" s="61" t="s">
        <v>30</v>
      </c>
    </row>
    <row r="758" spans="8:17" x14ac:dyDescent="0.25">
      <c r="H758" s="59">
        <v>112879</v>
      </c>
      <c r="I758" s="59" t="s">
        <v>71</v>
      </c>
      <c r="J758" s="59">
        <v>1131303</v>
      </c>
      <c r="K758" s="59" t="s">
        <v>1088</v>
      </c>
      <c r="L758" s="61" t="s">
        <v>113</v>
      </c>
      <c r="M758" s="61">
        <f>VLOOKUP(H758,zdroj!C:F,4,0)</f>
        <v>0</v>
      </c>
      <c r="N758" s="61" t="str">
        <f t="shared" si="22"/>
        <v>katA</v>
      </c>
      <c r="P758" s="72" t="str">
        <f t="shared" si="23"/>
        <v/>
      </c>
      <c r="Q758" s="61" t="s">
        <v>30</v>
      </c>
    </row>
    <row r="759" spans="8:17" x14ac:dyDescent="0.25">
      <c r="H759" s="59">
        <v>112879</v>
      </c>
      <c r="I759" s="59" t="s">
        <v>71</v>
      </c>
      <c r="J759" s="59">
        <v>1131311</v>
      </c>
      <c r="K759" s="59" t="s">
        <v>1089</v>
      </c>
      <c r="L759" s="61" t="s">
        <v>113</v>
      </c>
      <c r="M759" s="61">
        <f>VLOOKUP(H759,zdroj!C:F,4,0)</f>
        <v>0</v>
      </c>
      <c r="N759" s="61" t="str">
        <f t="shared" si="22"/>
        <v>katA</v>
      </c>
      <c r="P759" s="72" t="str">
        <f t="shared" si="23"/>
        <v/>
      </c>
      <c r="Q759" s="61" t="s">
        <v>30</v>
      </c>
    </row>
    <row r="760" spans="8:17" x14ac:dyDescent="0.25">
      <c r="H760" s="59">
        <v>112879</v>
      </c>
      <c r="I760" s="59" t="s">
        <v>71</v>
      </c>
      <c r="J760" s="59">
        <v>1131338</v>
      </c>
      <c r="K760" s="59" t="s">
        <v>1090</v>
      </c>
      <c r="L760" s="61" t="s">
        <v>113</v>
      </c>
      <c r="M760" s="61">
        <f>VLOOKUP(H760,zdroj!C:F,4,0)</f>
        <v>0</v>
      </c>
      <c r="N760" s="61" t="str">
        <f t="shared" si="22"/>
        <v>katA</v>
      </c>
      <c r="P760" s="72" t="str">
        <f t="shared" si="23"/>
        <v/>
      </c>
      <c r="Q760" s="61" t="s">
        <v>30</v>
      </c>
    </row>
    <row r="761" spans="8:17" x14ac:dyDescent="0.25">
      <c r="H761" s="59">
        <v>112879</v>
      </c>
      <c r="I761" s="59" t="s">
        <v>71</v>
      </c>
      <c r="J761" s="59">
        <v>1131346</v>
      </c>
      <c r="K761" s="59" t="s">
        <v>1091</v>
      </c>
      <c r="L761" s="61" t="s">
        <v>113</v>
      </c>
      <c r="M761" s="61">
        <f>VLOOKUP(H761,zdroj!C:F,4,0)</f>
        <v>0</v>
      </c>
      <c r="N761" s="61" t="str">
        <f t="shared" si="22"/>
        <v>katA</v>
      </c>
      <c r="P761" s="72" t="str">
        <f t="shared" si="23"/>
        <v/>
      </c>
      <c r="Q761" s="61" t="s">
        <v>30</v>
      </c>
    </row>
    <row r="762" spans="8:17" x14ac:dyDescent="0.25">
      <c r="H762" s="59">
        <v>112879</v>
      </c>
      <c r="I762" s="59" t="s">
        <v>71</v>
      </c>
      <c r="J762" s="59">
        <v>1131354</v>
      </c>
      <c r="K762" s="59" t="s">
        <v>1092</v>
      </c>
      <c r="L762" s="61" t="s">
        <v>113</v>
      </c>
      <c r="M762" s="61">
        <f>VLOOKUP(H762,zdroj!C:F,4,0)</f>
        <v>0</v>
      </c>
      <c r="N762" s="61" t="str">
        <f t="shared" si="22"/>
        <v>katA</v>
      </c>
      <c r="P762" s="72" t="str">
        <f t="shared" si="23"/>
        <v/>
      </c>
      <c r="Q762" s="61" t="s">
        <v>30</v>
      </c>
    </row>
    <row r="763" spans="8:17" x14ac:dyDescent="0.25">
      <c r="H763" s="59">
        <v>112879</v>
      </c>
      <c r="I763" s="59" t="s">
        <v>71</v>
      </c>
      <c r="J763" s="59">
        <v>1131362</v>
      </c>
      <c r="K763" s="59" t="s">
        <v>1093</v>
      </c>
      <c r="L763" s="61" t="s">
        <v>113</v>
      </c>
      <c r="M763" s="61">
        <f>VLOOKUP(H763,zdroj!C:F,4,0)</f>
        <v>0</v>
      </c>
      <c r="N763" s="61" t="str">
        <f t="shared" si="22"/>
        <v>katA</v>
      </c>
      <c r="P763" s="72" t="str">
        <f t="shared" si="23"/>
        <v/>
      </c>
      <c r="Q763" s="61" t="s">
        <v>30</v>
      </c>
    </row>
    <row r="764" spans="8:17" x14ac:dyDescent="0.25">
      <c r="H764" s="59">
        <v>112879</v>
      </c>
      <c r="I764" s="59" t="s">
        <v>71</v>
      </c>
      <c r="J764" s="59">
        <v>1131371</v>
      </c>
      <c r="K764" s="59" t="s">
        <v>1094</v>
      </c>
      <c r="L764" s="61" t="s">
        <v>113</v>
      </c>
      <c r="M764" s="61">
        <f>VLOOKUP(H764,zdroj!C:F,4,0)</f>
        <v>0</v>
      </c>
      <c r="N764" s="61" t="str">
        <f t="shared" si="22"/>
        <v>katA</v>
      </c>
      <c r="P764" s="72" t="str">
        <f t="shared" si="23"/>
        <v/>
      </c>
      <c r="Q764" s="61" t="s">
        <v>30</v>
      </c>
    </row>
    <row r="765" spans="8:17" x14ac:dyDescent="0.25">
      <c r="H765" s="59">
        <v>112879</v>
      </c>
      <c r="I765" s="59" t="s">
        <v>71</v>
      </c>
      <c r="J765" s="59">
        <v>1131389</v>
      </c>
      <c r="K765" s="59" t="s">
        <v>1095</v>
      </c>
      <c r="L765" s="61" t="s">
        <v>113</v>
      </c>
      <c r="M765" s="61">
        <f>VLOOKUP(H765,zdroj!C:F,4,0)</f>
        <v>0</v>
      </c>
      <c r="N765" s="61" t="str">
        <f t="shared" si="22"/>
        <v>katA</v>
      </c>
      <c r="P765" s="72" t="str">
        <f t="shared" si="23"/>
        <v/>
      </c>
      <c r="Q765" s="61" t="s">
        <v>30</v>
      </c>
    </row>
    <row r="766" spans="8:17" x14ac:dyDescent="0.25">
      <c r="H766" s="59">
        <v>112879</v>
      </c>
      <c r="I766" s="59" t="s">
        <v>71</v>
      </c>
      <c r="J766" s="59">
        <v>1131397</v>
      </c>
      <c r="K766" s="59" t="s">
        <v>1096</v>
      </c>
      <c r="L766" s="61" t="s">
        <v>113</v>
      </c>
      <c r="M766" s="61">
        <f>VLOOKUP(H766,zdroj!C:F,4,0)</f>
        <v>0</v>
      </c>
      <c r="N766" s="61" t="str">
        <f t="shared" si="22"/>
        <v>katA</v>
      </c>
      <c r="P766" s="72" t="str">
        <f t="shared" si="23"/>
        <v/>
      </c>
      <c r="Q766" s="61" t="s">
        <v>30</v>
      </c>
    </row>
    <row r="767" spans="8:17" x14ac:dyDescent="0.25">
      <c r="H767" s="59">
        <v>112879</v>
      </c>
      <c r="I767" s="59" t="s">
        <v>71</v>
      </c>
      <c r="J767" s="59">
        <v>1131401</v>
      </c>
      <c r="K767" s="59" t="s">
        <v>1097</v>
      </c>
      <c r="L767" s="61" t="s">
        <v>113</v>
      </c>
      <c r="M767" s="61">
        <f>VLOOKUP(H767,zdroj!C:F,4,0)</f>
        <v>0</v>
      </c>
      <c r="N767" s="61" t="str">
        <f t="shared" si="22"/>
        <v>katA</v>
      </c>
      <c r="P767" s="72" t="str">
        <f t="shared" si="23"/>
        <v/>
      </c>
      <c r="Q767" s="61" t="s">
        <v>30</v>
      </c>
    </row>
    <row r="768" spans="8:17" x14ac:dyDescent="0.25">
      <c r="H768" s="59">
        <v>112879</v>
      </c>
      <c r="I768" s="59" t="s">
        <v>71</v>
      </c>
      <c r="J768" s="59">
        <v>1131419</v>
      </c>
      <c r="K768" s="59" t="s">
        <v>1098</v>
      </c>
      <c r="L768" s="61" t="s">
        <v>113</v>
      </c>
      <c r="M768" s="61">
        <f>VLOOKUP(H768,zdroj!C:F,4,0)</f>
        <v>0</v>
      </c>
      <c r="N768" s="61" t="str">
        <f t="shared" si="22"/>
        <v>katA</v>
      </c>
      <c r="P768" s="72" t="str">
        <f t="shared" si="23"/>
        <v/>
      </c>
      <c r="Q768" s="61" t="s">
        <v>30</v>
      </c>
    </row>
    <row r="769" spans="8:18" x14ac:dyDescent="0.25">
      <c r="H769" s="59">
        <v>112879</v>
      </c>
      <c r="I769" s="59" t="s">
        <v>71</v>
      </c>
      <c r="J769" s="59">
        <v>1131427</v>
      </c>
      <c r="K769" s="59" t="s">
        <v>1099</v>
      </c>
      <c r="L769" s="61" t="s">
        <v>114</v>
      </c>
      <c r="M769" s="61">
        <f>VLOOKUP(H769,zdroj!C:F,4,0)</f>
        <v>0</v>
      </c>
      <c r="N769" s="61" t="str">
        <f t="shared" si="22"/>
        <v>katB</v>
      </c>
      <c r="P769" s="72" t="str">
        <f t="shared" si="23"/>
        <v/>
      </c>
      <c r="Q769" s="61" t="s">
        <v>30</v>
      </c>
      <c r="R769" s="61" t="s">
        <v>91</v>
      </c>
    </row>
    <row r="770" spans="8:18" x14ac:dyDescent="0.25">
      <c r="H770" s="59">
        <v>112879</v>
      </c>
      <c r="I770" s="59" t="s">
        <v>71</v>
      </c>
      <c r="J770" s="59">
        <v>1131435</v>
      </c>
      <c r="K770" s="59" t="s">
        <v>1100</v>
      </c>
      <c r="L770" s="61" t="s">
        <v>113</v>
      </c>
      <c r="M770" s="61">
        <f>VLOOKUP(H770,zdroj!C:F,4,0)</f>
        <v>0</v>
      </c>
      <c r="N770" s="61" t="str">
        <f t="shared" si="22"/>
        <v>katA</v>
      </c>
      <c r="P770" s="72" t="str">
        <f t="shared" si="23"/>
        <v/>
      </c>
      <c r="Q770" s="61" t="s">
        <v>30</v>
      </c>
    </row>
    <row r="771" spans="8:18" x14ac:dyDescent="0.25">
      <c r="H771" s="59">
        <v>112879</v>
      </c>
      <c r="I771" s="59" t="s">
        <v>71</v>
      </c>
      <c r="J771" s="59">
        <v>1131443</v>
      </c>
      <c r="K771" s="59" t="s">
        <v>1101</v>
      </c>
      <c r="L771" s="61" t="s">
        <v>113</v>
      </c>
      <c r="M771" s="61">
        <f>VLOOKUP(H771,zdroj!C:F,4,0)</f>
        <v>0</v>
      </c>
      <c r="N771" s="61" t="str">
        <f t="shared" si="22"/>
        <v>katA</v>
      </c>
      <c r="P771" s="72" t="str">
        <f t="shared" si="23"/>
        <v/>
      </c>
      <c r="Q771" s="61" t="s">
        <v>30</v>
      </c>
    </row>
    <row r="772" spans="8:18" x14ac:dyDescent="0.25">
      <c r="H772" s="59">
        <v>112879</v>
      </c>
      <c r="I772" s="59" t="s">
        <v>71</v>
      </c>
      <c r="J772" s="59">
        <v>1131451</v>
      </c>
      <c r="K772" s="59" t="s">
        <v>1102</v>
      </c>
      <c r="L772" s="61" t="s">
        <v>113</v>
      </c>
      <c r="M772" s="61">
        <f>VLOOKUP(H772,zdroj!C:F,4,0)</f>
        <v>0</v>
      </c>
      <c r="N772" s="61" t="str">
        <f t="shared" si="22"/>
        <v>katA</v>
      </c>
      <c r="P772" s="72" t="str">
        <f t="shared" si="23"/>
        <v/>
      </c>
      <c r="Q772" s="61" t="s">
        <v>30</v>
      </c>
    </row>
    <row r="773" spans="8:18" x14ac:dyDescent="0.25">
      <c r="H773" s="59">
        <v>112879</v>
      </c>
      <c r="I773" s="59" t="s">
        <v>71</v>
      </c>
      <c r="J773" s="59">
        <v>1131460</v>
      </c>
      <c r="K773" s="59" t="s">
        <v>1103</v>
      </c>
      <c r="L773" s="61" t="s">
        <v>113</v>
      </c>
      <c r="M773" s="61">
        <f>VLOOKUP(H773,zdroj!C:F,4,0)</f>
        <v>0</v>
      </c>
      <c r="N773" s="61" t="str">
        <f t="shared" si="22"/>
        <v>katA</v>
      </c>
      <c r="P773" s="72" t="str">
        <f t="shared" si="23"/>
        <v/>
      </c>
      <c r="Q773" s="61" t="s">
        <v>30</v>
      </c>
    </row>
    <row r="774" spans="8:18" x14ac:dyDescent="0.25">
      <c r="H774" s="59">
        <v>112879</v>
      </c>
      <c r="I774" s="59" t="s">
        <v>71</v>
      </c>
      <c r="J774" s="59">
        <v>1131478</v>
      </c>
      <c r="K774" s="59" t="s">
        <v>1104</v>
      </c>
      <c r="L774" s="61" t="s">
        <v>113</v>
      </c>
      <c r="M774" s="61">
        <f>VLOOKUP(H774,zdroj!C:F,4,0)</f>
        <v>0</v>
      </c>
      <c r="N774" s="61" t="str">
        <f t="shared" si="22"/>
        <v>katA</v>
      </c>
      <c r="P774" s="72" t="str">
        <f t="shared" si="23"/>
        <v/>
      </c>
      <c r="Q774" s="61" t="s">
        <v>30</v>
      </c>
    </row>
    <row r="775" spans="8:18" x14ac:dyDescent="0.25">
      <c r="H775" s="59">
        <v>112879</v>
      </c>
      <c r="I775" s="59" t="s">
        <v>71</v>
      </c>
      <c r="J775" s="59">
        <v>1131486</v>
      </c>
      <c r="K775" s="59" t="s">
        <v>1105</v>
      </c>
      <c r="L775" s="61" t="s">
        <v>113</v>
      </c>
      <c r="M775" s="61">
        <f>VLOOKUP(H775,zdroj!C:F,4,0)</f>
        <v>0</v>
      </c>
      <c r="N775" s="61" t="str">
        <f t="shared" ref="N775:N838" si="24">IF(M775="A",IF(L775="katA","katB",L775),L775)</f>
        <v>katA</v>
      </c>
      <c r="P775" s="72" t="str">
        <f t="shared" ref="P775:P838" si="25">IF(O775="A",1,"")</f>
        <v/>
      </c>
      <c r="Q775" s="61" t="s">
        <v>30</v>
      </c>
    </row>
    <row r="776" spans="8:18" x14ac:dyDescent="0.25">
      <c r="H776" s="59">
        <v>112879</v>
      </c>
      <c r="I776" s="59" t="s">
        <v>71</v>
      </c>
      <c r="J776" s="59">
        <v>1131494</v>
      </c>
      <c r="K776" s="59" t="s">
        <v>1106</v>
      </c>
      <c r="L776" s="61" t="s">
        <v>113</v>
      </c>
      <c r="M776" s="61">
        <f>VLOOKUP(H776,zdroj!C:F,4,0)</f>
        <v>0</v>
      </c>
      <c r="N776" s="61" t="str">
        <f t="shared" si="24"/>
        <v>katA</v>
      </c>
      <c r="P776" s="72" t="str">
        <f t="shared" si="25"/>
        <v/>
      </c>
      <c r="Q776" s="61" t="s">
        <v>30</v>
      </c>
    </row>
    <row r="777" spans="8:18" x14ac:dyDescent="0.25">
      <c r="H777" s="59">
        <v>112879</v>
      </c>
      <c r="I777" s="59" t="s">
        <v>71</v>
      </c>
      <c r="J777" s="59">
        <v>1131508</v>
      </c>
      <c r="K777" s="59" t="s">
        <v>1107</v>
      </c>
      <c r="L777" s="61" t="s">
        <v>113</v>
      </c>
      <c r="M777" s="61">
        <f>VLOOKUP(H777,zdroj!C:F,4,0)</f>
        <v>0</v>
      </c>
      <c r="N777" s="61" t="str">
        <f t="shared" si="24"/>
        <v>katA</v>
      </c>
      <c r="P777" s="72" t="str">
        <f t="shared" si="25"/>
        <v/>
      </c>
      <c r="Q777" s="61" t="s">
        <v>30</v>
      </c>
    </row>
    <row r="778" spans="8:18" x14ac:dyDescent="0.25">
      <c r="H778" s="59">
        <v>112879</v>
      </c>
      <c r="I778" s="59" t="s">
        <v>71</v>
      </c>
      <c r="J778" s="59">
        <v>1131516</v>
      </c>
      <c r="K778" s="59" t="s">
        <v>1108</v>
      </c>
      <c r="L778" s="61" t="s">
        <v>113</v>
      </c>
      <c r="M778" s="61">
        <f>VLOOKUP(H778,zdroj!C:F,4,0)</f>
        <v>0</v>
      </c>
      <c r="N778" s="61" t="str">
        <f t="shared" si="24"/>
        <v>katA</v>
      </c>
      <c r="P778" s="72" t="str">
        <f t="shared" si="25"/>
        <v/>
      </c>
      <c r="Q778" s="61" t="s">
        <v>30</v>
      </c>
    </row>
    <row r="779" spans="8:18" x14ac:dyDescent="0.25">
      <c r="H779" s="59">
        <v>112879</v>
      </c>
      <c r="I779" s="59" t="s">
        <v>71</v>
      </c>
      <c r="J779" s="59">
        <v>1131524</v>
      </c>
      <c r="K779" s="59" t="s">
        <v>1109</v>
      </c>
      <c r="L779" s="61" t="s">
        <v>113</v>
      </c>
      <c r="M779" s="61">
        <f>VLOOKUP(H779,zdroj!C:F,4,0)</f>
        <v>0</v>
      </c>
      <c r="N779" s="61" t="str">
        <f t="shared" si="24"/>
        <v>katA</v>
      </c>
      <c r="P779" s="72" t="str">
        <f t="shared" si="25"/>
        <v/>
      </c>
      <c r="Q779" s="61" t="s">
        <v>30</v>
      </c>
    </row>
    <row r="780" spans="8:18" x14ac:dyDescent="0.25">
      <c r="H780" s="59">
        <v>112879</v>
      </c>
      <c r="I780" s="59" t="s">
        <v>71</v>
      </c>
      <c r="J780" s="59">
        <v>1131532</v>
      </c>
      <c r="K780" s="59" t="s">
        <v>1110</v>
      </c>
      <c r="L780" s="61" t="s">
        <v>113</v>
      </c>
      <c r="M780" s="61">
        <f>VLOOKUP(H780,zdroj!C:F,4,0)</f>
        <v>0</v>
      </c>
      <c r="N780" s="61" t="str">
        <f t="shared" si="24"/>
        <v>katA</v>
      </c>
      <c r="P780" s="72" t="str">
        <f t="shared" si="25"/>
        <v/>
      </c>
      <c r="Q780" s="61" t="s">
        <v>30</v>
      </c>
    </row>
    <row r="781" spans="8:18" x14ac:dyDescent="0.25">
      <c r="H781" s="59">
        <v>112879</v>
      </c>
      <c r="I781" s="59" t="s">
        <v>71</v>
      </c>
      <c r="J781" s="59">
        <v>1131541</v>
      </c>
      <c r="K781" s="59" t="s">
        <v>1111</v>
      </c>
      <c r="L781" s="61" t="s">
        <v>113</v>
      </c>
      <c r="M781" s="61">
        <f>VLOOKUP(H781,zdroj!C:F,4,0)</f>
        <v>0</v>
      </c>
      <c r="N781" s="61" t="str">
        <f t="shared" si="24"/>
        <v>katA</v>
      </c>
      <c r="P781" s="72" t="str">
        <f t="shared" si="25"/>
        <v/>
      </c>
      <c r="Q781" s="61" t="s">
        <v>30</v>
      </c>
    </row>
    <row r="782" spans="8:18" x14ac:dyDescent="0.25">
      <c r="H782" s="59">
        <v>112879</v>
      </c>
      <c r="I782" s="59" t="s">
        <v>71</v>
      </c>
      <c r="J782" s="59">
        <v>1131559</v>
      </c>
      <c r="K782" s="59" t="s">
        <v>1112</v>
      </c>
      <c r="L782" s="61" t="s">
        <v>113</v>
      </c>
      <c r="M782" s="61">
        <f>VLOOKUP(H782,zdroj!C:F,4,0)</f>
        <v>0</v>
      </c>
      <c r="N782" s="61" t="str">
        <f t="shared" si="24"/>
        <v>katA</v>
      </c>
      <c r="P782" s="72" t="str">
        <f t="shared" si="25"/>
        <v/>
      </c>
      <c r="Q782" s="61" t="s">
        <v>30</v>
      </c>
    </row>
    <row r="783" spans="8:18" x14ac:dyDescent="0.25">
      <c r="H783" s="59">
        <v>112879</v>
      </c>
      <c r="I783" s="59" t="s">
        <v>71</v>
      </c>
      <c r="J783" s="59">
        <v>1131567</v>
      </c>
      <c r="K783" s="59" t="s">
        <v>1113</v>
      </c>
      <c r="L783" s="61" t="s">
        <v>113</v>
      </c>
      <c r="M783" s="61">
        <f>VLOOKUP(H783,zdroj!C:F,4,0)</f>
        <v>0</v>
      </c>
      <c r="N783" s="61" t="str">
        <f t="shared" si="24"/>
        <v>katA</v>
      </c>
      <c r="P783" s="72" t="str">
        <f t="shared" si="25"/>
        <v/>
      </c>
      <c r="Q783" s="61" t="s">
        <v>30</v>
      </c>
    </row>
    <row r="784" spans="8:18" x14ac:dyDescent="0.25">
      <c r="H784" s="59">
        <v>112879</v>
      </c>
      <c r="I784" s="59" t="s">
        <v>71</v>
      </c>
      <c r="J784" s="59">
        <v>1131575</v>
      </c>
      <c r="K784" s="59" t="s">
        <v>1114</v>
      </c>
      <c r="L784" s="61" t="s">
        <v>113</v>
      </c>
      <c r="M784" s="61">
        <f>VLOOKUP(H784,zdroj!C:F,4,0)</f>
        <v>0</v>
      </c>
      <c r="N784" s="61" t="str">
        <f t="shared" si="24"/>
        <v>katA</v>
      </c>
      <c r="P784" s="72" t="str">
        <f t="shared" si="25"/>
        <v/>
      </c>
      <c r="Q784" s="61" t="s">
        <v>30</v>
      </c>
    </row>
    <row r="785" spans="8:17" x14ac:dyDescent="0.25">
      <c r="H785" s="59">
        <v>112879</v>
      </c>
      <c r="I785" s="59" t="s">
        <v>71</v>
      </c>
      <c r="J785" s="59">
        <v>1131583</v>
      </c>
      <c r="K785" s="59" t="s">
        <v>1115</v>
      </c>
      <c r="L785" s="61" t="s">
        <v>81</v>
      </c>
      <c r="M785" s="61">
        <f>VLOOKUP(H785,zdroj!C:F,4,0)</f>
        <v>0</v>
      </c>
      <c r="N785" s="61" t="str">
        <f t="shared" si="24"/>
        <v>-</v>
      </c>
      <c r="P785" s="72" t="str">
        <f t="shared" si="25"/>
        <v/>
      </c>
      <c r="Q785" s="61" t="s">
        <v>88</v>
      </c>
    </row>
    <row r="786" spans="8:17" x14ac:dyDescent="0.25">
      <c r="H786" s="59">
        <v>112879</v>
      </c>
      <c r="I786" s="59" t="s">
        <v>71</v>
      </c>
      <c r="J786" s="59">
        <v>1131605</v>
      </c>
      <c r="K786" s="59" t="s">
        <v>1116</v>
      </c>
      <c r="L786" s="61" t="s">
        <v>113</v>
      </c>
      <c r="M786" s="61">
        <f>VLOOKUP(H786,zdroj!C:F,4,0)</f>
        <v>0</v>
      </c>
      <c r="N786" s="61" t="str">
        <f t="shared" si="24"/>
        <v>katA</v>
      </c>
      <c r="P786" s="72" t="str">
        <f t="shared" si="25"/>
        <v/>
      </c>
      <c r="Q786" s="61" t="s">
        <v>30</v>
      </c>
    </row>
    <row r="787" spans="8:17" x14ac:dyDescent="0.25">
      <c r="H787" s="59">
        <v>112879</v>
      </c>
      <c r="I787" s="59" t="s">
        <v>71</v>
      </c>
      <c r="J787" s="59">
        <v>1131613</v>
      </c>
      <c r="K787" s="59" t="s">
        <v>1117</v>
      </c>
      <c r="L787" s="61" t="s">
        <v>113</v>
      </c>
      <c r="M787" s="61">
        <f>VLOOKUP(H787,zdroj!C:F,4,0)</f>
        <v>0</v>
      </c>
      <c r="N787" s="61" t="str">
        <f t="shared" si="24"/>
        <v>katA</v>
      </c>
      <c r="P787" s="72" t="str">
        <f t="shared" si="25"/>
        <v/>
      </c>
      <c r="Q787" s="61" t="s">
        <v>30</v>
      </c>
    </row>
    <row r="788" spans="8:17" x14ac:dyDescent="0.25">
      <c r="H788" s="59">
        <v>112879</v>
      </c>
      <c r="I788" s="59" t="s">
        <v>71</v>
      </c>
      <c r="J788" s="59">
        <v>1131630</v>
      </c>
      <c r="K788" s="59" t="s">
        <v>1118</v>
      </c>
      <c r="L788" s="61" t="s">
        <v>81</v>
      </c>
      <c r="M788" s="61">
        <f>VLOOKUP(H788,zdroj!C:F,4,0)</f>
        <v>0</v>
      </c>
      <c r="N788" s="61" t="str">
        <f t="shared" si="24"/>
        <v>-</v>
      </c>
      <c r="P788" s="72" t="str">
        <f t="shared" si="25"/>
        <v/>
      </c>
      <c r="Q788" s="61" t="s">
        <v>88</v>
      </c>
    </row>
    <row r="789" spans="8:17" x14ac:dyDescent="0.25">
      <c r="H789" s="59">
        <v>112879</v>
      </c>
      <c r="I789" s="59" t="s">
        <v>71</v>
      </c>
      <c r="J789" s="59">
        <v>1131648</v>
      </c>
      <c r="K789" s="59" t="s">
        <v>1119</v>
      </c>
      <c r="L789" s="61" t="s">
        <v>113</v>
      </c>
      <c r="M789" s="61">
        <f>VLOOKUP(H789,zdroj!C:F,4,0)</f>
        <v>0</v>
      </c>
      <c r="N789" s="61" t="str">
        <f t="shared" si="24"/>
        <v>katA</v>
      </c>
      <c r="P789" s="72" t="str">
        <f t="shared" si="25"/>
        <v/>
      </c>
      <c r="Q789" s="61" t="s">
        <v>30</v>
      </c>
    </row>
    <row r="790" spans="8:17" x14ac:dyDescent="0.25">
      <c r="H790" s="59">
        <v>112879</v>
      </c>
      <c r="I790" s="59" t="s">
        <v>71</v>
      </c>
      <c r="J790" s="59">
        <v>1131656</v>
      </c>
      <c r="K790" s="59" t="s">
        <v>1120</v>
      </c>
      <c r="L790" s="61" t="s">
        <v>81</v>
      </c>
      <c r="M790" s="61">
        <f>VLOOKUP(H790,zdroj!C:F,4,0)</f>
        <v>0</v>
      </c>
      <c r="N790" s="61" t="str">
        <f t="shared" si="24"/>
        <v>-</v>
      </c>
      <c r="P790" s="72" t="str">
        <f t="shared" si="25"/>
        <v/>
      </c>
      <c r="Q790" s="61" t="s">
        <v>84</v>
      </c>
    </row>
    <row r="791" spans="8:17" x14ac:dyDescent="0.25">
      <c r="H791" s="59">
        <v>112879</v>
      </c>
      <c r="I791" s="59" t="s">
        <v>71</v>
      </c>
      <c r="J791" s="59">
        <v>1131664</v>
      </c>
      <c r="K791" s="59" t="s">
        <v>1121</v>
      </c>
      <c r="L791" s="61" t="s">
        <v>113</v>
      </c>
      <c r="M791" s="61">
        <f>VLOOKUP(H791,zdroj!C:F,4,0)</f>
        <v>0</v>
      </c>
      <c r="N791" s="61" t="str">
        <f t="shared" si="24"/>
        <v>katA</v>
      </c>
      <c r="P791" s="72" t="str">
        <f t="shared" si="25"/>
        <v/>
      </c>
      <c r="Q791" s="61" t="s">
        <v>30</v>
      </c>
    </row>
    <row r="792" spans="8:17" x14ac:dyDescent="0.25">
      <c r="H792" s="59">
        <v>112879</v>
      </c>
      <c r="I792" s="59" t="s">
        <v>71</v>
      </c>
      <c r="J792" s="59">
        <v>1131672</v>
      </c>
      <c r="K792" s="59" t="s">
        <v>1122</v>
      </c>
      <c r="L792" s="61" t="s">
        <v>113</v>
      </c>
      <c r="M792" s="61">
        <f>VLOOKUP(H792,zdroj!C:F,4,0)</f>
        <v>0</v>
      </c>
      <c r="N792" s="61" t="str">
        <f t="shared" si="24"/>
        <v>katA</v>
      </c>
      <c r="P792" s="72" t="str">
        <f t="shared" si="25"/>
        <v/>
      </c>
      <c r="Q792" s="61" t="s">
        <v>30</v>
      </c>
    </row>
    <row r="793" spans="8:17" x14ac:dyDescent="0.25">
      <c r="H793" s="59">
        <v>112879</v>
      </c>
      <c r="I793" s="59" t="s">
        <v>71</v>
      </c>
      <c r="J793" s="59">
        <v>1131681</v>
      </c>
      <c r="K793" s="59" t="s">
        <v>1123</v>
      </c>
      <c r="L793" s="61" t="s">
        <v>113</v>
      </c>
      <c r="M793" s="61">
        <f>VLOOKUP(H793,zdroj!C:F,4,0)</f>
        <v>0</v>
      </c>
      <c r="N793" s="61" t="str">
        <f t="shared" si="24"/>
        <v>katA</v>
      </c>
      <c r="P793" s="72" t="str">
        <f t="shared" si="25"/>
        <v/>
      </c>
      <c r="Q793" s="61" t="s">
        <v>30</v>
      </c>
    </row>
    <row r="794" spans="8:17" x14ac:dyDescent="0.25">
      <c r="H794" s="59">
        <v>112879</v>
      </c>
      <c r="I794" s="59" t="s">
        <v>71</v>
      </c>
      <c r="J794" s="59">
        <v>1131699</v>
      </c>
      <c r="K794" s="59" t="s">
        <v>1124</v>
      </c>
      <c r="L794" s="61" t="s">
        <v>113</v>
      </c>
      <c r="M794" s="61">
        <f>VLOOKUP(H794,zdroj!C:F,4,0)</f>
        <v>0</v>
      </c>
      <c r="N794" s="61" t="str">
        <f t="shared" si="24"/>
        <v>katA</v>
      </c>
      <c r="P794" s="72" t="str">
        <f t="shared" si="25"/>
        <v/>
      </c>
      <c r="Q794" s="61" t="s">
        <v>30</v>
      </c>
    </row>
    <row r="795" spans="8:17" x14ac:dyDescent="0.25">
      <c r="H795" s="59">
        <v>112879</v>
      </c>
      <c r="I795" s="59" t="s">
        <v>71</v>
      </c>
      <c r="J795" s="59">
        <v>1131702</v>
      </c>
      <c r="K795" s="59" t="s">
        <v>1125</v>
      </c>
      <c r="L795" s="61" t="s">
        <v>113</v>
      </c>
      <c r="M795" s="61">
        <f>VLOOKUP(H795,zdroj!C:F,4,0)</f>
        <v>0</v>
      </c>
      <c r="N795" s="61" t="str">
        <f t="shared" si="24"/>
        <v>katA</v>
      </c>
      <c r="P795" s="72" t="str">
        <f t="shared" si="25"/>
        <v/>
      </c>
      <c r="Q795" s="61" t="s">
        <v>30</v>
      </c>
    </row>
    <row r="796" spans="8:17" x14ac:dyDescent="0.25">
      <c r="H796" s="59">
        <v>112879</v>
      </c>
      <c r="I796" s="59" t="s">
        <v>71</v>
      </c>
      <c r="J796" s="59">
        <v>1131711</v>
      </c>
      <c r="K796" s="59" t="s">
        <v>1126</v>
      </c>
      <c r="L796" s="61" t="s">
        <v>113</v>
      </c>
      <c r="M796" s="61">
        <f>VLOOKUP(H796,zdroj!C:F,4,0)</f>
        <v>0</v>
      </c>
      <c r="N796" s="61" t="str">
        <f t="shared" si="24"/>
        <v>katA</v>
      </c>
      <c r="P796" s="72" t="str">
        <f t="shared" si="25"/>
        <v/>
      </c>
      <c r="Q796" s="61" t="s">
        <v>30</v>
      </c>
    </row>
    <row r="797" spans="8:17" x14ac:dyDescent="0.25">
      <c r="H797" s="59">
        <v>112879</v>
      </c>
      <c r="I797" s="59" t="s">
        <v>71</v>
      </c>
      <c r="J797" s="59">
        <v>1131729</v>
      </c>
      <c r="K797" s="59" t="s">
        <v>1127</v>
      </c>
      <c r="L797" s="61" t="s">
        <v>113</v>
      </c>
      <c r="M797" s="61">
        <f>VLOOKUP(H797,zdroj!C:F,4,0)</f>
        <v>0</v>
      </c>
      <c r="N797" s="61" t="str">
        <f t="shared" si="24"/>
        <v>katA</v>
      </c>
      <c r="P797" s="72" t="str">
        <f t="shared" si="25"/>
        <v/>
      </c>
      <c r="Q797" s="61" t="s">
        <v>30</v>
      </c>
    </row>
    <row r="798" spans="8:17" x14ac:dyDescent="0.25">
      <c r="H798" s="59">
        <v>112879</v>
      </c>
      <c r="I798" s="59" t="s">
        <v>71</v>
      </c>
      <c r="J798" s="59">
        <v>1131737</v>
      </c>
      <c r="K798" s="59" t="s">
        <v>1128</v>
      </c>
      <c r="L798" s="61" t="s">
        <v>113</v>
      </c>
      <c r="M798" s="61">
        <f>VLOOKUP(H798,zdroj!C:F,4,0)</f>
        <v>0</v>
      </c>
      <c r="N798" s="61" t="str">
        <f t="shared" si="24"/>
        <v>katA</v>
      </c>
      <c r="P798" s="72" t="str">
        <f t="shared" si="25"/>
        <v/>
      </c>
      <c r="Q798" s="61" t="s">
        <v>30</v>
      </c>
    </row>
    <row r="799" spans="8:17" x14ac:dyDescent="0.25">
      <c r="H799" s="59">
        <v>112879</v>
      </c>
      <c r="I799" s="59" t="s">
        <v>71</v>
      </c>
      <c r="J799" s="59">
        <v>1131745</v>
      </c>
      <c r="K799" s="59" t="s">
        <v>1129</v>
      </c>
      <c r="L799" s="61" t="s">
        <v>113</v>
      </c>
      <c r="M799" s="61">
        <f>VLOOKUP(H799,zdroj!C:F,4,0)</f>
        <v>0</v>
      </c>
      <c r="N799" s="61" t="str">
        <f t="shared" si="24"/>
        <v>katA</v>
      </c>
      <c r="P799" s="72" t="str">
        <f t="shared" si="25"/>
        <v/>
      </c>
      <c r="Q799" s="61" t="s">
        <v>30</v>
      </c>
    </row>
    <row r="800" spans="8:17" x14ac:dyDescent="0.25">
      <c r="H800" s="59">
        <v>112879</v>
      </c>
      <c r="I800" s="59" t="s">
        <v>71</v>
      </c>
      <c r="J800" s="59">
        <v>1131753</v>
      </c>
      <c r="K800" s="59" t="s">
        <v>1130</v>
      </c>
      <c r="L800" s="61" t="s">
        <v>113</v>
      </c>
      <c r="M800" s="61">
        <f>VLOOKUP(H800,zdroj!C:F,4,0)</f>
        <v>0</v>
      </c>
      <c r="N800" s="61" t="str">
        <f t="shared" si="24"/>
        <v>katA</v>
      </c>
      <c r="P800" s="72" t="str">
        <f t="shared" si="25"/>
        <v/>
      </c>
      <c r="Q800" s="61" t="s">
        <v>30</v>
      </c>
    </row>
    <row r="801" spans="8:18" x14ac:dyDescent="0.25">
      <c r="H801" s="59">
        <v>112879</v>
      </c>
      <c r="I801" s="59" t="s">
        <v>71</v>
      </c>
      <c r="J801" s="59">
        <v>1131761</v>
      </c>
      <c r="K801" s="59" t="s">
        <v>1131</v>
      </c>
      <c r="L801" s="61" t="s">
        <v>113</v>
      </c>
      <c r="M801" s="61">
        <f>VLOOKUP(H801,zdroj!C:F,4,0)</f>
        <v>0</v>
      </c>
      <c r="N801" s="61" t="str">
        <f t="shared" si="24"/>
        <v>katA</v>
      </c>
      <c r="P801" s="72" t="str">
        <f t="shared" si="25"/>
        <v/>
      </c>
      <c r="Q801" s="61" t="s">
        <v>30</v>
      </c>
    </row>
    <row r="802" spans="8:18" x14ac:dyDescent="0.25">
      <c r="H802" s="59">
        <v>112879</v>
      </c>
      <c r="I802" s="59" t="s">
        <v>71</v>
      </c>
      <c r="J802" s="59">
        <v>1131770</v>
      </c>
      <c r="K802" s="59" t="s">
        <v>1132</v>
      </c>
      <c r="L802" s="61" t="s">
        <v>113</v>
      </c>
      <c r="M802" s="61">
        <f>VLOOKUP(H802,zdroj!C:F,4,0)</f>
        <v>0</v>
      </c>
      <c r="N802" s="61" t="str">
        <f t="shared" si="24"/>
        <v>katA</v>
      </c>
      <c r="P802" s="72" t="str">
        <f t="shared" si="25"/>
        <v/>
      </c>
      <c r="Q802" s="61" t="s">
        <v>30</v>
      </c>
    </row>
    <row r="803" spans="8:18" x14ac:dyDescent="0.25">
      <c r="H803" s="59">
        <v>112879</v>
      </c>
      <c r="I803" s="59" t="s">
        <v>71</v>
      </c>
      <c r="J803" s="59">
        <v>1131788</v>
      </c>
      <c r="K803" s="59" t="s">
        <v>1133</v>
      </c>
      <c r="L803" s="61" t="s">
        <v>113</v>
      </c>
      <c r="M803" s="61">
        <f>VLOOKUP(H803,zdroj!C:F,4,0)</f>
        <v>0</v>
      </c>
      <c r="N803" s="61" t="str">
        <f t="shared" si="24"/>
        <v>katA</v>
      </c>
      <c r="P803" s="72" t="str">
        <f t="shared" si="25"/>
        <v/>
      </c>
      <c r="Q803" s="61" t="s">
        <v>30</v>
      </c>
    </row>
    <row r="804" spans="8:18" x14ac:dyDescent="0.25">
      <c r="H804" s="59">
        <v>112879</v>
      </c>
      <c r="I804" s="59" t="s">
        <v>71</v>
      </c>
      <c r="J804" s="59">
        <v>1131796</v>
      </c>
      <c r="K804" s="59" t="s">
        <v>1134</v>
      </c>
      <c r="L804" s="61" t="s">
        <v>81</v>
      </c>
      <c r="M804" s="61">
        <f>VLOOKUP(H804,zdroj!C:F,4,0)</f>
        <v>0</v>
      </c>
      <c r="N804" s="61" t="str">
        <f t="shared" si="24"/>
        <v>-</v>
      </c>
      <c r="P804" s="72" t="str">
        <f t="shared" si="25"/>
        <v/>
      </c>
      <c r="Q804" s="61" t="s">
        <v>88</v>
      </c>
    </row>
    <row r="805" spans="8:18" x14ac:dyDescent="0.25">
      <c r="H805" s="59">
        <v>112879</v>
      </c>
      <c r="I805" s="59" t="s">
        <v>71</v>
      </c>
      <c r="J805" s="59">
        <v>1131818</v>
      </c>
      <c r="K805" s="59" t="s">
        <v>1135</v>
      </c>
      <c r="L805" s="61" t="s">
        <v>113</v>
      </c>
      <c r="M805" s="61">
        <f>VLOOKUP(H805,zdroj!C:F,4,0)</f>
        <v>0</v>
      </c>
      <c r="N805" s="61" t="str">
        <f t="shared" si="24"/>
        <v>katA</v>
      </c>
      <c r="P805" s="72" t="str">
        <f t="shared" si="25"/>
        <v/>
      </c>
      <c r="Q805" s="61" t="s">
        <v>30</v>
      </c>
    </row>
    <row r="806" spans="8:18" x14ac:dyDescent="0.25">
      <c r="H806" s="59">
        <v>112879</v>
      </c>
      <c r="I806" s="59" t="s">
        <v>71</v>
      </c>
      <c r="J806" s="59">
        <v>1131826</v>
      </c>
      <c r="K806" s="59" t="s">
        <v>1136</v>
      </c>
      <c r="L806" s="61" t="s">
        <v>113</v>
      </c>
      <c r="M806" s="61">
        <f>VLOOKUP(H806,zdroj!C:F,4,0)</f>
        <v>0</v>
      </c>
      <c r="N806" s="61" t="str">
        <f t="shared" si="24"/>
        <v>katA</v>
      </c>
      <c r="P806" s="72" t="str">
        <f t="shared" si="25"/>
        <v/>
      </c>
      <c r="Q806" s="61" t="s">
        <v>30</v>
      </c>
    </row>
    <row r="807" spans="8:18" x14ac:dyDescent="0.25">
      <c r="H807" s="59">
        <v>112879</v>
      </c>
      <c r="I807" s="59" t="s">
        <v>71</v>
      </c>
      <c r="J807" s="59">
        <v>1131834</v>
      </c>
      <c r="K807" s="59" t="s">
        <v>1137</v>
      </c>
      <c r="L807" s="61" t="s">
        <v>113</v>
      </c>
      <c r="M807" s="61">
        <f>VLOOKUP(H807,zdroj!C:F,4,0)</f>
        <v>0</v>
      </c>
      <c r="N807" s="61" t="str">
        <f t="shared" si="24"/>
        <v>katA</v>
      </c>
      <c r="P807" s="72" t="str">
        <f t="shared" si="25"/>
        <v/>
      </c>
      <c r="Q807" s="61" t="s">
        <v>30</v>
      </c>
    </row>
    <row r="808" spans="8:18" x14ac:dyDescent="0.25">
      <c r="H808" s="59">
        <v>150681</v>
      </c>
      <c r="I808" s="59" t="s">
        <v>71</v>
      </c>
      <c r="J808" s="59">
        <v>1190466</v>
      </c>
      <c r="K808" s="59" t="s">
        <v>1138</v>
      </c>
      <c r="L808" s="61" t="s">
        <v>114</v>
      </c>
      <c r="M808" s="61">
        <f>VLOOKUP(H808,zdroj!C:F,4,0)</f>
        <v>0</v>
      </c>
      <c r="N808" s="61" t="str">
        <f t="shared" si="24"/>
        <v>katB</v>
      </c>
      <c r="P808" s="72" t="str">
        <f t="shared" si="25"/>
        <v/>
      </c>
      <c r="Q808" s="61" t="s">
        <v>30</v>
      </c>
      <c r="R808" s="61" t="s">
        <v>91</v>
      </c>
    </row>
    <row r="809" spans="8:18" x14ac:dyDescent="0.25">
      <c r="H809" s="59">
        <v>150681</v>
      </c>
      <c r="I809" s="59" t="s">
        <v>71</v>
      </c>
      <c r="J809" s="59">
        <v>1190474</v>
      </c>
      <c r="K809" s="59" t="s">
        <v>1139</v>
      </c>
      <c r="L809" s="61" t="s">
        <v>113</v>
      </c>
      <c r="M809" s="61">
        <f>VLOOKUP(H809,zdroj!C:F,4,0)</f>
        <v>0</v>
      </c>
      <c r="N809" s="61" t="str">
        <f t="shared" si="24"/>
        <v>katA</v>
      </c>
      <c r="P809" s="72" t="str">
        <f t="shared" si="25"/>
        <v/>
      </c>
      <c r="Q809" s="61" t="s">
        <v>30</v>
      </c>
    </row>
    <row r="810" spans="8:18" x14ac:dyDescent="0.25">
      <c r="H810" s="59">
        <v>150681</v>
      </c>
      <c r="I810" s="59" t="s">
        <v>71</v>
      </c>
      <c r="J810" s="59">
        <v>1190482</v>
      </c>
      <c r="K810" s="59" t="s">
        <v>1140</v>
      </c>
      <c r="L810" s="61" t="s">
        <v>113</v>
      </c>
      <c r="M810" s="61">
        <f>VLOOKUP(H810,zdroj!C:F,4,0)</f>
        <v>0</v>
      </c>
      <c r="N810" s="61" t="str">
        <f t="shared" si="24"/>
        <v>katA</v>
      </c>
      <c r="P810" s="72" t="str">
        <f t="shared" si="25"/>
        <v/>
      </c>
      <c r="Q810" s="61" t="s">
        <v>30</v>
      </c>
    </row>
    <row r="811" spans="8:18" x14ac:dyDescent="0.25">
      <c r="H811" s="59">
        <v>150681</v>
      </c>
      <c r="I811" s="59" t="s">
        <v>71</v>
      </c>
      <c r="J811" s="59">
        <v>1190491</v>
      </c>
      <c r="K811" s="59" t="s">
        <v>1141</v>
      </c>
      <c r="L811" s="61" t="s">
        <v>114</v>
      </c>
      <c r="M811" s="61">
        <f>VLOOKUP(H811,zdroj!C:F,4,0)</f>
        <v>0</v>
      </c>
      <c r="N811" s="61" t="str">
        <f t="shared" si="24"/>
        <v>katB</v>
      </c>
      <c r="P811" s="72" t="str">
        <f t="shared" si="25"/>
        <v/>
      </c>
      <c r="Q811" s="61" t="s">
        <v>30</v>
      </c>
      <c r="R811" s="61" t="s">
        <v>91</v>
      </c>
    </row>
    <row r="812" spans="8:18" x14ac:dyDescent="0.25">
      <c r="H812" s="59">
        <v>150681</v>
      </c>
      <c r="I812" s="59" t="s">
        <v>71</v>
      </c>
      <c r="J812" s="59">
        <v>1190504</v>
      </c>
      <c r="K812" s="59" t="s">
        <v>1142</v>
      </c>
      <c r="L812" s="61" t="s">
        <v>113</v>
      </c>
      <c r="M812" s="61">
        <f>VLOOKUP(H812,zdroj!C:F,4,0)</f>
        <v>0</v>
      </c>
      <c r="N812" s="61" t="str">
        <f t="shared" si="24"/>
        <v>katA</v>
      </c>
      <c r="P812" s="72" t="str">
        <f t="shared" si="25"/>
        <v/>
      </c>
      <c r="Q812" s="61" t="s">
        <v>30</v>
      </c>
    </row>
    <row r="813" spans="8:18" x14ac:dyDescent="0.25">
      <c r="H813" s="59">
        <v>150681</v>
      </c>
      <c r="I813" s="59" t="s">
        <v>71</v>
      </c>
      <c r="J813" s="59">
        <v>1190512</v>
      </c>
      <c r="K813" s="59" t="s">
        <v>1143</v>
      </c>
      <c r="L813" s="61" t="s">
        <v>113</v>
      </c>
      <c r="M813" s="61">
        <f>VLOOKUP(H813,zdroj!C:F,4,0)</f>
        <v>0</v>
      </c>
      <c r="N813" s="61" t="str">
        <f t="shared" si="24"/>
        <v>katA</v>
      </c>
      <c r="P813" s="72" t="str">
        <f t="shared" si="25"/>
        <v/>
      </c>
      <c r="Q813" s="61" t="s">
        <v>30</v>
      </c>
    </row>
    <row r="814" spans="8:18" x14ac:dyDescent="0.25">
      <c r="H814" s="59">
        <v>150681</v>
      </c>
      <c r="I814" s="59" t="s">
        <v>71</v>
      </c>
      <c r="J814" s="59">
        <v>1190521</v>
      </c>
      <c r="K814" s="59" t="s">
        <v>1144</v>
      </c>
      <c r="L814" s="61" t="s">
        <v>114</v>
      </c>
      <c r="M814" s="61">
        <f>VLOOKUP(H814,zdroj!C:F,4,0)</f>
        <v>0</v>
      </c>
      <c r="N814" s="61" t="str">
        <f t="shared" si="24"/>
        <v>katB</v>
      </c>
      <c r="P814" s="72" t="str">
        <f t="shared" si="25"/>
        <v/>
      </c>
      <c r="Q814" s="61" t="s">
        <v>30</v>
      </c>
      <c r="R814" s="61" t="s">
        <v>91</v>
      </c>
    </row>
    <row r="815" spans="8:18" x14ac:dyDescent="0.25">
      <c r="H815" s="59">
        <v>150681</v>
      </c>
      <c r="I815" s="59" t="s">
        <v>71</v>
      </c>
      <c r="J815" s="59">
        <v>1190539</v>
      </c>
      <c r="K815" s="59" t="s">
        <v>1145</v>
      </c>
      <c r="L815" s="61" t="s">
        <v>113</v>
      </c>
      <c r="M815" s="61">
        <f>VLOOKUP(H815,zdroj!C:F,4,0)</f>
        <v>0</v>
      </c>
      <c r="N815" s="61" t="str">
        <f t="shared" si="24"/>
        <v>katA</v>
      </c>
      <c r="P815" s="72" t="str">
        <f t="shared" si="25"/>
        <v/>
      </c>
      <c r="Q815" s="61" t="s">
        <v>30</v>
      </c>
    </row>
    <row r="816" spans="8:18" x14ac:dyDescent="0.25">
      <c r="H816" s="59">
        <v>150681</v>
      </c>
      <c r="I816" s="59" t="s">
        <v>71</v>
      </c>
      <c r="J816" s="59">
        <v>1190547</v>
      </c>
      <c r="K816" s="59" t="s">
        <v>1146</v>
      </c>
      <c r="L816" s="61" t="s">
        <v>113</v>
      </c>
      <c r="M816" s="61">
        <f>VLOOKUP(H816,zdroj!C:F,4,0)</f>
        <v>0</v>
      </c>
      <c r="N816" s="61" t="str">
        <f t="shared" si="24"/>
        <v>katA</v>
      </c>
      <c r="P816" s="72" t="str">
        <f t="shared" si="25"/>
        <v/>
      </c>
      <c r="Q816" s="61" t="s">
        <v>30</v>
      </c>
    </row>
    <row r="817" spans="8:18" x14ac:dyDescent="0.25">
      <c r="H817" s="59">
        <v>150681</v>
      </c>
      <c r="I817" s="59" t="s">
        <v>71</v>
      </c>
      <c r="J817" s="59">
        <v>1190555</v>
      </c>
      <c r="K817" s="59" t="s">
        <v>1147</v>
      </c>
      <c r="L817" s="61" t="s">
        <v>113</v>
      </c>
      <c r="M817" s="61">
        <f>VLOOKUP(H817,zdroj!C:F,4,0)</f>
        <v>0</v>
      </c>
      <c r="N817" s="61" t="str">
        <f t="shared" si="24"/>
        <v>katA</v>
      </c>
      <c r="P817" s="72" t="str">
        <f t="shared" si="25"/>
        <v/>
      </c>
      <c r="Q817" s="61" t="s">
        <v>30</v>
      </c>
    </row>
    <row r="818" spans="8:18" x14ac:dyDescent="0.25">
      <c r="H818" s="59">
        <v>150681</v>
      </c>
      <c r="I818" s="59" t="s">
        <v>71</v>
      </c>
      <c r="J818" s="59">
        <v>1190563</v>
      </c>
      <c r="K818" s="59" t="s">
        <v>1148</v>
      </c>
      <c r="L818" s="61" t="s">
        <v>113</v>
      </c>
      <c r="M818" s="61">
        <f>VLOOKUP(H818,zdroj!C:F,4,0)</f>
        <v>0</v>
      </c>
      <c r="N818" s="61" t="str">
        <f t="shared" si="24"/>
        <v>katA</v>
      </c>
      <c r="P818" s="72" t="str">
        <f t="shared" si="25"/>
        <v/>
      </c>
      <c r="Q818" s="61" t="s">
        <v>30</v>
      </c>
    </row>
    <row r="819" spans="8:18" x14ac:dyDescent="0.25">
      <c r="H819" s="59">
        <v>150681</v>
      </c>
      <c r="I819" s="59" t="s">
        <v>71</v>
      </c>
      <c r="J819" s="59">
        <v>1190571</v>
      </c>
      <c r="K819" s="59" t="s">
        <v>1149</v>
      </c>
      <c r="L819" s="61" t="s">
        <v>113</v>
      </c>
      <c r="M819" s="61">
        <f>VLOOKUP(H819,zdroj!C:F,4,0)</f>
        <v>0</v>
      </c>
      <c r="N819" s="61" t="str">
        <f t="shared" si="24"/>
        <v>katA</v>
      </c>
      <c r="P819" s="72" t="str">
        <f t="shared" si="25"/>
        <v/>
      </c>
      <c r="Q819" s="61" t="s">
        <v>30</v>
      </c>
    </row>
    <row r="820" spans="8:18" x14ac:dyDescent="0.25">
      <c r="H820" s="59">
        <v>150681</v>
      </c>
      <c r="I820" s="59" t="s">
        <v>71</v>
      </c>
      <c r="J820" s="59">
        <v>1190580</v>
      </c>
      <c r="K820" s="59" t="s">
        <v>1150</v>
      </c>
      <c r="L820" s="61" t="s">
        <v>113</v>
      </c>
      <c r="M820" s="61">
        <f>VLOOKUP(H820,zdroj!C:F,4,0)</f>
        <v>0</v>
      </c>
      <c r="N820" s="61" t="str">
        <f t="shared" si="24"/>
        <v>katA</v>
      </c>
      <c r="P820" s="72" t="str">
        <f t="shared" si="25"/>
        <v/>
      </c>
      <c r="Q820" s="61" t="s">
        <v>30</v>
      </c>
    </row>
    <row r="821" spans="8:18" x14ac:dyDescent="0.25">
      <c r="H821" s="59">
        <v>150681</v>
      </c>
      <c r="I821" s="59" t="s">
        <v>71</v>
      </c>
      <c r="J821" s="59">
        <v>1190598</v>
      </c>
      <c r="K821" s="59" t="s">
        <v>1151</v>
      </c>
      <c r="L821" s="61" t="s">
        <v>113</v>
      </c>
      <c r="M821" s="61">
        <f>VLOOKUP(H821,zdroj!C:F,4,0)</f>
        <v>0</v>
      </c>
      <c r="N821" s="61" t="str">
        <f t="shared" si="24"/>
        <v>katA</v>
      </c>
      <c r="P821" s="72" t="str">
        <f t="shared" si="25"/>
        <v/>
      </c>
      <c r="Q821" s="61" t="s">
        <v>30</v>
      </c>
    </row>
    <row r="822" spans="8:18" x14ac:dyDescent="0.25">
      <c r="H822" s="59">
        <v>150681</v>
      </c>
      <c r="I822" s="59" t="s">
        <v>71</v>
      </c>
      <c r="J822" s="59">
        <v>1190601</v>
      </c>
      <c r="K822" s="59" t="s">
        <v>1152</v>
      </c>
      <c r="L822" s="61" t="s">
        <v>113</v>
      </c>
      <c r="M822" s="61">
        <f>VLOOKUP(H822,zdroj!C:F,4,0)</f>
        <v>0</v>
      </c>
      <c r="N822" s="61" t="str">
        <f t="shared" si="24"/>
        <v>katA</v>
      </c>
      <c r="P822" s="72" t="str">
        <f t="shared" si="25"/>
        <v/>
      </c>
      <c r="Q822" s="61" t="s">
        <v>30</v>
      </c>
    </row>
    <row r="823" spans="8:18" x14ac:dyDescent="0.25">
      <c r="H823" s="59">
        <v>150681</v>
      </c>
      <c r="I823" s="59" t="s">
        <v>71</v>
      </c>
      <c r="J823" s="59">
        <v>1190610</v>
      </c>
      <c r="K823" s="59" t="s">
        <v>1153</v>
      </c>
      <c r="L823" s="61" t="s">
        <v>114</v>
      </c>
      <c r="M823" s="61">
        <f>VLOOKUP(H823,zdroj!C:F,4,0)</f>
        <v>0</v>
      </c>
      <c r="N823" s="61" t="str">
        <f t="shared" si="24"/>
        <v>katB</v>
      </c>
      <c r="P823" s="72" t="str">
        <f t="shared" si="25"/>
        <v/>
      </c>
      <c r="Q823" s="61" t="s">
        <v>30</v>
      </c>
      <c r="R823" s="61" t="s">
        <v>91</v>
      </c>
    </row>
    <row r="824" spans="8:18" x14ac:dyDescent="0.25">
      <c r="H824" s="59">
        <v>150681</v>
      </c>
      <c r="I824" s="59" t="s">
        <v>71</v>
      </c>
      <c r="J824" s="59">
        <v>1190628</v>
      </c>
      <c r="K824" s="59" t="s">
        <v>1154</v>
      </c>
      <c r="L824" s="61" t="s">
        <v>113</v>
      </c>
      <c r="M824" s="61">
        <f>VLOOKUP(H824,zdroj!C:F,4,0)</f>
        <v>0</v>
      </c>
      <c r="N824" s="61" t="str">
        <f t="shared" si="24"/>
        <v>katA</v>
      </c>
      <c r="P824" s="72" t="str">
        <f t="shared" si="25"/>
        <v/>
      </c>
      <c r="Q824" s="61" t="s">
        <v>30</v>
      </c>
    </row>
    <row r="825" spans="8:18" x14ac:dyDescent="0.25">
      <c r="H825" s="59">
        <v>150681</v>
      </c>
      <c r="I825" s="59" t="s">
        <v>71</v>
      </c>
      <c r="J825" s="59">
        <v>1190636</v>
      </c>
      <c r="K825" s="59" t="s">
        <v>1155</v>
      </c>
      <c r="L825" s="61" t="s">
        <v>113</v>
      </c>
      <c r="M825" s="61">
        <f>VLOOKUP(H825,zdroj!C:F,4,0)</f>
        <v>0</v>
      </c>
      <c r="N825" s="61" t="str">
        <f t="shared" si="24"/>
        <v>katA</v>
      </c>
      <c r="P825" s="72" t="str">
        <f t="shared" si="25"/>
        <v/>
      </c>
      <c r="Q825" s="61" t="s">
        <v>30</v>
      </c>
    </row>
    <row r="826" spans="8:18" x14ac:dyDescent="0.25">
      <c r="H826" s="59">
        <v>150681</v>
      </c>
      <c r="I826" s="59" t="s">
        <v>71</v>
      </c>
      <c r="J826" s="59">
        <v>1190644</v>
      </c>
      <c r="K826" s="59" t="s">
        <v>1156</v>
      </c>
      <c r="L826" s="61" t="s">
        <v>114</v>
      </c>
      <c r="M826" s="61">
        <f>VLOOKUP(H826,zdroj!C:F,4,0)</f>
        <v>0</v>
      </c>
      <c r="N826" s="61" t="str">
        <f t="shared" si="24"/>
        <v>katB</v>
      </c>
      <c r="P826" s="72" t="str">
        <f t="shared" si="25"/>
        <v/>
      </c>
      <c r="Q826" s="61" t="s">
        <v>30</v>
      </c>
      <c r="R826" s="61" t="s">
        <v>91</v>
      </c>
    </row>
    <row r="827" spans="8:18" x14ac:dyDescent="0.25">
      <c r="H827" s="59">
        <v>150681</v>
      </c>
      <c r="I827" s="59" t="s">
        <v>71</v>
      </c>
      <c r="J827" s="59">
        <v>1190652</v>
      </c>
      <c r="K827" s="59" t="s">
        <v>1157</v>
      </c>
      <c r="L827" s="61" t="s">
        <v>81</v>
      </c>
      <c r="M827" s="61">
        <f>VLOOKUP(H827,zdroj!C:F,4,0)</f>
        <v>0</v>
      </c>
      <c r="N827" s="61" t="str">
        <f t="shared" si="24"/>
        <v>-</v>
      </c>
      <c r="P827" s="72" t="str">
        <f t="shared" si="25"/>
        <v/>
      </c>
      <c r="Q827" s="61" t="s">
        <v>88</v>
      </c>
    </row>
    <row r="828" spans="8:18" x14ac:dyDescent="0.25">
      <c r="H828" s="59">
        <v>150681</v>
      </c>
      <c r="I828" s="59" t="s">
        <v>71</v>
      </c>
      <c r="J828" s="59">
        <v>1190661</v>
      </c>
      <c r="K828" s="59" t="s">
        <v>1158</v>
      </c>
      <c r="L828" s="61" t="s">
        <v>114</v>
      </c>
      <c r="M828" s="61">
        <f>VLOOKUP(H828,zdroj!C:F,4,0)</f>
        <v>0</v>
      </c>
      <c r="N828" s="61" t="str">
        <f t="shared" si="24"/>
        <v>katB</v>
      </c>
      <c r="P828" s="72" t="str">
        <f t="shared" si="25"/>
        <v/>
      </c>
      <c r="Q828" s="61" t="s">
        <v>30</v>
      </c>
      <c r="R828" s="61" t="s">
        <v>91</v>
      </c>
    </row>
    <row r="829" spans="8:18" x14ac:dyDescent="0.25">
      <c r="H829" s="59">
        <v>150681</v>
      </c>
      <c r="I829" s="59" t="s">
        <v>71</v>
      </c>
      <c r="J829" s="59">
        <v>1190679</v>
      </c>
      <c r="K829" s="59" t="s">
        <v>1159</v>
      </c>
      <c r="L829" s="61" t="s">
        <v>113</v>
      </c>
      <c r="M829" s="61">
        <f>VLOOKUP(H829,zdroj!C:F,4,0)</f>
        <v>0</v>
      </c>
      <c r="N829" s="61" t="str">
        <f t="shared" si="24"/>
        <v>katA</v>
      </c>
      <c r="P829" s="72" t="str">
        <f t="shared" si="25"/>
        <v/>
      </c>
      <c r="Q829" s="61" t="s">
        <v>30</v>
      </c>
    </row>
    <row r="830" spans="8:18" x14ac:dyDescent="0.25">
      <c r="H830" s="59">
        <v>150681</v>
      </c>
      <c r="I830" s="59" t="s">
        <v>71</v>
      </c>
      <c r="J830" s="59">
        <v>1190687</v>
      </c>
      <c r="K830" s="59" t="s">
        <v>1160</v>
      </c>
      <c r="L830" s="61" t="s">
        <v>113</v>
      </c>
      <c r="M830" s="61">
        <f>VLOOKUP(H830,zdroj!C:F,4,0)</f>
        <v>0</v>
      </c>
      <c r="N830" s="61" t="str">
        <f t="shared" si="24"/>
        <v>katA</v>
      </c>
      <c r="P830" s="72" t="str">
        <f t="shared" si="25"/>
        <v/>
      </c>
      <c r="Q830" s="61" t="s">
        <v>30</v>
      </c>
    </row>
    <row r="831" spans="8:18" x14ac:dyDescent="0.25">
      <c r="H831" s="59">
        <v>150681</v>
      </c>
      <c r="I831" s="59" t="s">
        <v>71</v>
      </c>
      <c r="J831" s="59">
        <v>1190695</v>
      </c>
      <c r="K831" s="59" t="s">
        <v>1161</v>
      </c>
      <c r="L831" s="61" t="s">
        <v>113</v>
      </c>
      <c r="M831" s="61">
        <f>VLOOKUP(H831,zdroj!C:F,4,0)</f>
        <v>0</v>
      </c>
      <c r="N831" s="61" t="str">
        <f t="shared" si="24"/>
        <v>katA</v>
      </c>
      <c r="P831" s="72" t="str">
        <f t="shared" si="25"/>
        <v/>
      </c>
      <c r="Q831" s="61" t="s">
        <v>30</v>
      </c>
    </row>
    <row r="832" spans="8:18" x14ac:dyDescent="0.25">
      <c r="H832" s="59">
        <v>150681</v>
      </c>
      <c r="I832" s="59" t="s">
        <v>71</v>
      </c>
      <c r="J832" s="59">
        <v>1190709</v>
      </c>
      <c r="K832" s="59" t="s">
        <v>1162</v>
      </c>
      <c r="L832" s="61" t="s">
        <v>114</v>
      </c>
      <c r="M832" s="61">
        <f>VLOOKUP(H832,zdroj!C:F,4,0)</f>
        <v>0</v>
      </c>
      <c r="N832" s="61" t="str">
        <f t="shared" si="24"/>
        <v>katB</v>
      </c>
      <c r="P832" s="72" t="str">
        <f t="shared" si="25"/>
        <v/>
      </c>
      <c r="Q832" s="61" t="s">
        <v>30</v>
      </c>
      <c r="R832" s="61" t="s">
        <v>91</v>
      </c>
    </row>
    <row r="833" spans="8:18" x14ac:dyDescent="0.25">
      <c r="H833" s="59">
        <v>150681</v>
      </c>
      <c r="I833" s="59" t="s">
        <v>71</v>
      </c>
      <c r="J833" s="59">
        <v>1190717</v>
      </c>
      <c r="K833" s="59" t="s">
        <v>1163</v>
      </c>
      <c r="L833" s="61" t="s">
        <v>113</v>
      </c>
      <c r="M833" s="61">
        <f>VLOOKUP(H833,zdroj!C:F,4,0)</f>
        <v>0</v>
      </c>
      <c r="N833" s="61" t="str">
        <f t="shared" si="24"/>
        <v>katA</v>
      </c>
      <c r="P833" s="72" t="str">
        <f t="shared" si="25"/>
        <v/>
      </c>
      <c r="Q833" s="61" t="s">
        <v>30</v>
      </c>
    </row>
    <row r="834" spans="8:18" x14ac:dyDescent="0.25">
      <c r="H834" s="59">
        <v>150681</v>
      </c>
      <c r="I834" s="59" t="s">
        <v>71</v>
      </c>
      <c r="J834" s="59">
        <v>1190725</v>
      </c>
      <c r="K834" s="59" t="s">
        <v>1164</v>
      </c>
      <c r="L834" s="61" t="s">
        <v>113</v>
      </c>
      <c r="M834" s="61">
        <f>VLOOKUP(H834,zdroj!C:F,4,0)</f>
        <v>0</v>
      </c>
      <c r="N834" s="61" t="str">
        <f t="shared" si="24"/>
        <v>katA</v>
      </c>
      <c r="P834" s="72" t="str">
        <f t="shared" si="25"/>
        <v/>
      </c>
      <c r="Q834" s="61" t="s">
        <v>30</v>
      </c>
    </row>
    <row r="835" spans="8:18" x14ac:dyDescent="0.25">
      <c r="H835" s="59">
        <v>150681</v>
      </c>
      <c r="I835" s="59" t="s">
        <v>71</v>
      </c>
      <c r="J835" s="59">
        <v>1190733</v>
      </c>
      <c r="K835" s="59" t="s">
        <v>1165</v>
      </c>
      <c r="L835" s="61" t="s">
        <v>113</v>
      </c>
      <c r="M835" s="61">
        <f>VLOOKUP(H835,zdroj!C:F,4,0)</f>
        <v>0</v>
      </c>
      <c r="N835" s="61" t="str">
        <f t="shared" si="24"/>
        <v>katA</v>
      </c>
      <c r="P835" s="72" t="str">
        <f t="shared" si="25"/>
        <v/>
      </c>
      <c r="Q835" s="61" t="s">
        <v>30</v>
      </c>
    </row>
    <row r="836" spans="8:18" x14ac:dyDescent="0.25">
      <c r="H836" s="59">
        <v>150681</v>
      </c>
      <c r="I836" s="59" t="s">
        <v>71</v>
      </c>
      <c r="J836" s="59">
        <v>1190741</v>
      </c>
      <c r="K836" s="59" t="s">
        <v>1166</v>
      </c>
      <c r="L836" s="61" t="s">
        <v>81</v>
      </c>
      <c r="M836" s="61">
        <f>VLOOKUP(H836,zdroj!C:F,4,0)</f>
        <v>0</v>
      </c>
      <c r="N836" s="61" t="str">
        <f t="shared" si="24"/>
        <v>-</v>
      </c>
      <c r="P836" s="72" t="str">
        <f t="shared" si="25"/>
        <v/>
      </c>
      <c r="Q836" s="61" t="s">
        <v>88</v>
      </c>
    </row>
    <row r="837" spans="8:18" x14ac:dyDescent="0.25">
      <c r="H837" s="59">
        <v>150681</v>
      </c>
      <c r="I837" s="59" t="s">
        <v>71</v>
      </c>
      <c r="J837" s="59">
        <v>1190750</v>
      </c>
      <c r="K837" s="59" t="s">
        <v>1167</v>
      </c>
      <c r="L837" s="61" t="s">
        <v>113</v>
      </c>
      <c r="M837" s="61">
        <f>VLOOKUP(H837,zdroj!C:F,4,0)</f>
        <v>0</v>
      </c>
      <c r="N837" s="61" t="str">
        <f t="shared" si="24"/>
        <v>katA</v>
      </c>
      <c r="P837" s="72" t="str">
        <f t="shared" si="25"/>
        <v/>
      </c>
      <c r="Q837" s="61" t="s">
        <v>30</v>
      </c>
    </row>
    <row r="838" spans="8:18" x14ac:dyDescent="0.25">
      <c r="H838" s="59">
        <v>150681</v>
      </c>
      <c r="I838" s="59" t="s">
        <v>71</v>
      </c>
      <c r="J838" s="59">
        <v>1190768</v>
      </c>
      <c r="K838" s="59" t="s">
        <v>1168</v>
      </c>
      <c r="L838" s="61" t="s">
        <v>113</v>
      </c>
      <c r="M838" s="61">
        <f>VLOOKUP(H838,zdroj!C:F,4,0)</f>
        <v>0</v>
      </c>
      <c r="N838" s="61" t="str">
        <f t="shared" si="24"/>
        <v>katA</v>
      </c>
      <c r="P838" s="72" t="str">
        <f t="shared" si="25"/>
        <v/>
      </c>
      <c r="Q838" s="61" t="s">
        <v>30</v>
      </c>
    </row>
    <row r="839" spans="8:18" x14ac:dyDescent="0.25">
      <c r="H839" s="59">
        <v>150681</v>
      </c>
      <c r="I839" s="59" t="s">
        <v>71</v>
      </c>
      <c r="J839" s="59">
        <v>1190776</v>
      </c>
      <c r="K839" s="59" t="s">
        <v>1169</v>
      </c>
      <c r="L839" s="61" t="s">
        <v>114</v>
      </c>
      <c r="M839" s="61">
        <f>VLOOKUP(H839,zdroj!C:F,4,0)</f>
        <v>0</v>
      </c>
      <c r="N839" s="61" t="str">
        <f t="shared" ref="N839:N902" si="26">IF(M839="A",IF(L839="katA","katB",L839),L839)</f>
        <v>katB</v>
      </c>
      <c r="P839" s="72" t="str">
        <f t="shared" ref="P839:P902" si="27">IF(O839="A",1,"")</f>
        <v/>
      </c>
      <c r="Q839" s="61" t="s">
        <v>30</v>
      </c>
      <c r="R839" s="61" t="s">
        <v>91</v>
      </c>
    </row>
    <row r="840" spans="8:18" x14ac:dyDescent="0.25">
      <c r="H840" s="59">
        <v>150681</v>
      </c>
      <c r="I840" s="59" t="s">
        <v>71</v>
      </c>
      <c r="J840" s="59">
        <v>1190784</v>
      </c>
      <c r="K840" s="59" t="s">
        <v>1170</v>
      </c>
      <c r="L840" s="61" t="s">
        <v>113</v>
      </c>
      <c r="M840" s="61">
        <f>VLOOKUP(H840,zdroj!C:F,4,0)</f>
        <v>0</v>
      </c>
      <c r="N840" s="61" t="str">
        <f t="shared" si="26"/>
        <v>katA</v>
      </c>
      <c r="P840" s="72" t="str">
        <f t="shared" si="27"/>
        <v/>
      </c>
      <c r="Q840" s="61" t="s">
        <v>30</v>
      </c>
    </row>
    <row r="841" spans="8:18" x14ac:dyDescent="0.25">
      <c r="H841" s="59">
        <v>150681</v>
      </c>
      <c r="I841" s="59" t="s">
        <v>71</v>
      </c>
      <c r="J841" s="59">
        <v>1190792</v>
      </c>
      <c r="K841" s="59" t="s">
        <v>1171</v>
      </c>
      <c r="L841" s="61" t="s">
        <v>113</v>
      </c>
      <c r="M841" s="61">
        <f>VLOOKUP(H841,zdroj!C:F,4,0)</f>
        <v>0</v>
      </c>
      <c r="N841" s="61" t="str">
        <f t="shared" si="26"/>
        <v>katA</v>
      </c>
      <c r="P841" s="72" t="str">
        <f t="shared" si="27"/>
        <v/>
      </c>
      <c r="Q841" s="61" t="s">
        <v>30</v>
      </c>
    </row>
    <row r="842" spans="8:18" x14ac:dyDescent="0.25">
      <c r="H842" s="59">
        <v>150681</v>
      </c>
      <c r="I842" s="59" t="s">
        <v>71</v>
      </c>
      <c r="J842" s="59">
        <v>1190806</v>
      </c>
      <c r="K842" s="59" t="s">
        <v>1172</v>
      </c>
      <c r="L842" s="61" t="s">
        <v>113</v>
      </c>
      <c r="M842" s="61">
        <f>VLOOKUP(H842,zdroj!C:F,4,0)</f>
        <v>0</v>
      </c>
      <c r="N842" s="61" t="str">
        <f t="shared" si="26"/>
        <v>katA</v>
      </c>
      <c r="P842" s="72" t="str">
        <f t="shared" si="27"/>
        <v/>
      </c>
      <c r="Q842" s="61" t="s">
        <v>30</v>
      </c>
    </row>
    <row r="843" spans="8:18" x14ac:dyDescent="0.25">
      <c r="H843" s="59">
        <v>150681</v>
      </c>
      <c r="I843" s="59" t="s">
        <v>71</v>
      </c>
      <c r="J843" s="59">
        <v>1190814</v>
      </c>
      <c r="K843" s="59" t="s">
        <v>1173</v>
      </c>
      <c r="L843" s="61" t="s">
        <v>81</v>
      </c>
      <c r="M843" s="61">
        <f>VLOOKUP(H843,zdroj!C:F,4,0)</f>
        <v>0</v>
      </c>
      <c r="N843" s="61" t="str">
        <f t="shared" si="26"/>
        <v>-</v>
      </c>
      <c r="P843" s="72" t="str">
        <f t="shared" si="27"/>
        <v/>
      </c>
      <c r="Q843" s="61" t="s">
        <v>88</v>
      </c>
    </row>
    <row r="844" spans="8:18" x14ac:dyDescent="0.25">
      <c r="H844" s="59">
        <v>150681</v>
      </c>
      <c r="I844" s="59" t="s">
        <v>71</v>
      </c>
      <c r="J844" s="59">
        <v>1190822</v>
      </c>
      <c r="K844" s="59" t="s">
        <v>1174</v>
      </c>
      <c r="L844" s="61" t="s">
        <v>114</v>
      </c>
      <c r="M844" s="61">
        <f>VLOOKUP(H844,zdroj!C:F,4,0)</f>
        <v>0</v>
      </c>
      <c r="N844" s="61" t="str">
        <f t="shared" si="26"/>
        <v>katB</v>
      </c>
      <c r="P844" s="72" t="str">
        <f t="shared" si="27"/>
        <v/>
      </c>
      <c r="Q844" s="61" t="s">
        <v>30</v>
      </c>
      <c r="R844" s="61" t="s">
        <v>91</v>
      </c>
    </row>
    <row r="845" spans="8:18" x14ac:dyDescent="0.25">
      <c r="H845" s="59">
        <v>150681</v>
      </c>
      <c r="I845" s="59" t="s">
        <v>71</v>
      </c>
      <c r="J845" s="59">
        <v>40118908</v>
      </c>
      <c r="K845" s="59" t="s">
        <v>1175</v>
      </c>
      <c r="L845" s="61" t="s">
        <v>113</v>
      </c>
      <c r="M845" s="61">
        <f>VLOOKUP(H845,zdroj!C:F,4,0)</f>
        <v>0</v>
      </c>
      <c r="N845" s="61" t="str">
        <f t="shared" si="26"/>
        <v>katA</v>
      </c>
      <c r="P845" s="72" t="str">
        <f t="shared" si="27"/>
        <v/>
      </c>
      <c r="Q845" s="61" t="s">
        <v>31</v>
      </c>
    </row>
    <row r="846" spans="8:18" x14ac:dyDescent="0.25">
      <c r="H846" s="59">
        <v>150681</v>
      </c>
      <c r="I846" s="59" t="s">
        <v>71</v>
      </c>
      <c r="J846" s="59">
        <v>42091799</v>
      </c>
      <c r="K846" s="59" t="s">
        <v>1176</v>
      </c>
      <c r="L846" s="61" t="s">
        <v>113</v>
      </c>
      <c r="M846" s="61">
        <f>VLOOKUP(H846,zdroj!C:F,4,0)</f>
        <v>0</v>
      </c>
      <c r="N846" s="61" t="str">
        <f t="shared" si="26"/>
        <v>katA</v>
      </c>
      <c r="P846" s="72" t="str">
        <f t="shared" si="27"/>
        <v/>
      </c>
      <c r="Q846" s="61" t="s">
        <v>30</v>
      </c>
    </row>
    <row r="847" spans="8:18" x14ac:dyDescent="0.25">
      <c r="H847" s="59">
        <v>150681</v>
      </c>
      <c r="I847" s="59" t="s">
        <v>71</v>
      </c>
      <c r="J847" s="59">
        <v>73139769</v>
      </c>
      <c r="K847" s="59" t="s">
        <v>1177</v>
      </c>
      <c r="L847" s="61" t="s">
        <v>113</v>
      </c>
      <c r="M847" s="61">
        <f>VLOOKUP(H847,zdroj!C:F,4,0)</f>
        <v>0</v>
      </c>
      <c r="N847" s="61" t="str">
        <f t="shared" si="26"/>
        <v>katA</v>
      </c>
      <c r="P847" s="72" t="str">
        <f t="shared" si="27"/>
        <v/>
      </c>
      <c r="Q847" s="61" t="s">
        <v>30</v>
      </c>
    </row>
    <row r="848" spans="8:18" x14ac:dyDescent="0.25">
      <c r="H848" s="59">
        <v>150690</v>
      </c>
      <c r="I848" s="59" t="s">
        <v>72</v>
      </c>
      <c r="J848" s="59">
        <v>1190831</v>
      </c>
      <c r="K848" s="59" t="s">
        <v>1178</v>
      </c>
      <c r="L848" s="61" t="s">
        <v>81</v>
      </c>
      <c r="M848" s="61">
        <f>VLOOKUP(H848,zdroj!C:F,4,0)</f>
        <v>0</v>
      </c>
      <c r="N848" s="61" t="str">
        <f t="shared" si="26"/>
        <v>-</v>
      </c>
      <c r="P848" s="72" t="str">
        <f t="shared" si="27"/>
        <v/>
      </c>
      <c r="Q848" s="61" t="s">
        <v>86</v>
      </c>
    </row>
    <row r="849" spans="8:17" x14ac:dyDescent="0.25">
      <c r="H849" s="59">
        <v>150690</v>
      </c>
      <c r="I849" s="59" t="s">
        <v>72</v>
      </c>
      <c r="J849" s="59">
        <v>1190849</v>
      </c>
      <c r="K849" s="59" t="s">
        <v>1179</v>
      </c>
      <c r="L849" s="61" t="s">
        <v>81</v>
      </c>
      <c r="M849" s="61">
        <f>VLOOKUP(H849,zdroj!C:F,4,0)</f>
        <v>0</v>
      </c>
      <c r="N849" s="61" t="str">
        <f t="shared" si="26"/>
        <v>-</v>
      </c>
      <c r="P849" s="72" t="str">
        <f t="shared" si="27"/>
        <v/>
      </c>
      <c r="Q849" s="61" t="s">
        <v>86</v>
      </c>
    </row>
    <row r="850" spans="8:17" x14ac:dyDescent="0.25">
      <c r="H850" s="59">
        <v>150690</v>
      </c>
      <c r="I850" s="59" t="s">
        <v>72</v>
      </c>
      <c r="J850" s="59">
        <v>1190857</v>
      </c>
      <c r="K850" s="59" t="s">
        <v>1180</v>
      </c>
      <c r="L850" s="61" t="s">
        <v>81</v>
      </c>
      <c r="M850" s="61">
        <f>VLOOKUP(H850,zdroj!C:F,4,0)</f>
        <v>0</v>
      </c>
      <c r="N850" s="61" t="str">
        <f t="shared" si="26"/>
        <v>-</v>
      </c>
      <c r="P850" s="72" t="str">
        <f t="shared" si="27"/>
        <v/>
      </c>
      <c r="Q850" s="61" t="s">
        <v>88</v>
      </c>
    </row>
    <row r="851" spans="8:17" x14ac:dyDescent="0.25">
      <c r="H851" s="59">
        <v>150690</v>
      </c>
      <c r="I851" s="59" t="s">
        <v>72</v>
      </c>
      <c r="J851" s="59">
        <v>1190865</v>
      </c>
      <c r="K851" s="59" t="s">
        <v>1181</v>
      </c>
      <c r="L851" s="61" t="s">
        <v>81</v>
      </c>
      <c r="M851" s="61">
        <f>VLOOKUP(H851,zdroj!C:F,4,0)</f>
        <v>0</v>
      </c>
      <c r="N851" s="61" t="str">
        <f t="shared" si="26"/>
        <v>-</v>
      </c>
      <c r="P851" s="72" t="str">
        <f t="shared" si="27"/>
        <v/>
      </c>
      <c r="Q851" s="61" t="s">
        <v>88</v>
      </c>
    </row>
    <row r="852" spans="8:17" x14ac:dyDescent="0.25">
      <c r="H852" s="59">
        <v>150690</v>
      </c>
      <c r="I852" s="59" t="s">
        <v>72</v>
      </c>
      <c r="J852" s="59">
        <v>1190873</v>
      </c>
      <c r="K852" s="59" t="s">
        <v>1182</v>
      </c>
      <c r="L852" s="61" t="s">
        <v>81</v>
      </c>
      <c r="M852" s="61">
        <f>VLOOKUP(H852,zdroj!C:F,4,0)</f>
        <v>0</v>
      </c>
      <c r="N852" s="61" t="str">
        <f t="shared" si="26"/>
        <v>-</v>
      </c>
      <c r="P852" s="72" t="str">
        <f t="shared" si="27"/>
        <v/>
      </c>
      <c r="Q852" s="61" t="s">
        <v>86</v>
      </c>
    </row>
    <row r="853" spans="8:17" x14ac:dyDescent="0.25">
      <c r="H853" s="59">
        <v>150690</v>
      </c>
      <c r="I853" s="59" t="s">
        <v>72</v>
      </c>
      <c r="J853" s="59">
        <v>1190881</v>
      </c>
      <c r="K853" s="59" t="s">
        <v>1183</v>
      </c>
      <c r="L853" s="61" t="s">
        <v>81</v>
      </c>
      <c r="M853" s="61">
        <f>VLOOKUP(H853,zdroj!C:F,4,0)</f>
        <v>0</v>
      </c>
      <c r="N853" s="61" t="str">
        <f t="shared" si="26"/>
        <v>-</v>
      </c>
      <c r="P853" s="72" t="str">
        <f t="shared" si="27"/>
        <v/>
      </c>
      <c r="Q853" s="61" t="s">
        <v>86</v>
      </c>
    </row>
    <row r="854" spans="8:17" x14ac:dyDescent="0.25">
      <c r="H854" s="59">
        <v>150690</v>
      </c>
      <c r="I854" s="59" t="s">
        <v>72</v>
      </c>
      <c r="J854" s="59">
        <v>1190890</v>
      </c>
      <c r="K854" s="59" t="s">
        <v>1184</v>
      </c>
      <c r="L854" s="61" t="s">
        <v>81</v>
      </c>
      <c r="M854" s="61">
        <f>VLOOKUP(H854,zdroj!C:F,4,0)</f>
        <v>0</v>
      </c>
      <c r="N854" s="61" t="str">
        <f t="shared" si="26"/>
        <v>-</v>
      </c>
      <c r="P854" s="72" t="str">
        <f t="shared" si="27"/>
        <v/>
      </c>
      <c r="Q854" s="61" t="s">
        <v>86</v>
      </c>
    </row>
    <row r="855" spans="8:17" x14ac:dyDescent="0.25">
      <c r="H855" s="59">
        <v>150690</v>
      </c>
      <c r="I855" s="59" t="s">
        <v>72</v>
      </c>
      <c r="J855" s="59">
        <v>1190903</v>
      </c>
      <c r="K855" s="59" t="s">
        <v>1185</v>
      </c>
      <c r="L855" s="61" t="s">
        <v>81</v>
      </c>
      <c r="M855" s="61">
        <f>VLOOKUP(H855,zdroj!C:F,4,0)</f>
        <v>0</v>
      </c>
      <c r="N855" s="61" t="str">
        <f t="shared" si="26"/>
        <v>-</v>
      </c>
      <c r="P855" s="72" t="str">
        <f t="shared" si="27"/>
        <v/>
      </c>
      <c r="Q855" s="61" t="s">
        <v>86</v>
      </c>
    </row>
    <row r="856" spans="8:17" x14ac:dyDescent="0.25">
      <c r="H856" s="59">
        <v>150690</v>
      </c>
      <c r="I856" s="59" t="s">
        <v>72</v>
      </c>
      <c r="J856" s="59">
        <v>1190911</v>
      </c>
      <c r="K856" s="59" t="s">
        <v>1186</v>
      </c>
      <c r="L856" s="61" t="s">
        <v>81</v>
      </c>
      <c r="M856" s="61">
        <f>VLOOKUP(H856,zdroj!C:F,4,0)</f>
        <v>0</v>
      </c>
      <c r="N856" s="61" t="str">
        <f t="shared" si="26"/>
        <v>-</v>
      </c>
      <c r="P856" s="72" t="str">
        <f t="shared" si="27"/>
        <v/>
      </c>
      <c r="Q856" s="61" t="s">
        <v>88</v>
      </c>
    </row>
    <row r="857" spans="8:17" x14ac:dyDescent="0.25">
      <c r="H857" s="59">
        <v>150690</v>
      </c>
      <c r="I857" s="59" t="s">
        <v>72</v>
      </c>
      <c r="J857" s="59">
        <v>1190920</v>
      </c>
      <c r="K857" s="59" t="s">
        <v>1187</v>
      </c>
      <c r="L857" s="61" t="s">
        <v>115</v>
      </c>
      <c r="M857" s="61">
        <f>VLOOKUP(H857,zdroj!C:F,4,0)</f>
        <v>0</v>
      </c>
      <c r="N857" s="61" t="str">
        <f t="shared" si="26"/>
        <v>katC</v>
      </c>
      <c r="P857" s="72" t="str">
        <f t="shared" si="27"/>
        <v/>
      </c>
      <c r="Q857" s="61" t="s">
        <v>31</v>
      </c>
    </row>
    <row r="858" spans="8:17" x14ac:dyDescent="0.25">
      <c r="H858" s="59">
        <v>150690</v>
      </c>
      <c r="I858" s="59" t="s">
        <v>72</v>
      </c>
      <c r="J858" s="59">
        <v>1190938</v>
      </c>
      <c r="K858" s="59" t="s">
        <v>1188</v>
      </c>
      <c r="L858" s="61" t="s">
        <v>81</v>
      </c>
      <c r="M858" s="61">
        <f>VLOOKUP(H858,zdroj!C:F,4,0)</f>
        <v>0</v>
      </c>
      <c r="N858" s="61" t="str">
        <f t="shared" si="26"/>
        <v>-</v>
      </c>
      <c r="P858" s="72" t="str">
        <f t="shared" si="27"/>
        <v/>
      </c>
      <c r="Q858" s="61" t="s">
        <v>86</v>
      </c>
    </row>
    <row r="859" spans="8:17" x14ac:dyDescent="0.25">
      <c r="H859" s="59">
        <v>150690</v>
      </c>
      <c r="I859" s="59" t="s">
        <v>72</v>
      </c>
      <c r="J859" s="59">
        <v>1190946</v>
      </c>
      <c r="K859" s="59" t="s">
        <v>1189</v>
      </c>
      <c r="L859" s="61" t="s">
        <v>81</v>
      </c>
      <c r="M859" s="61">
        <f>VLOOKUP(H859,zdroj!C:F,4,0)</f>
        <v>0</v>
      </c>
      <c r="N859" s="61" t="str">
        <f t="shared" si="26"/>
        <v>-</v>
      </c>
      <c r="P859" s="72" t="str">
        <f t="shared" si="27"/>
        <v/>
      </c>
      <c r="Q859" s="61" t="s">
        <v>86</v>
      </c>
    </row>
    <row r="860" spans="8:17" x14ac:dyDescent="0.25">
      <c r="H860" s="59">
        <v>150690</v>
      </c>
      <c r="I860" s="59" t="s">
        <v>72</v>
      </c>
      <c r="J860" s="59">
        <v>1190954</v>
      </c>
      <c r="K860" s="59" t="s">
        <v>1190</v>
      </c>
      <c r="L860" s="61" t="s">
        <v>81</v>
      </c>
      <c r="M860" s="61">
        <f>VLOOKUP(H860,zdroj!C:F,4,0)</f>
        <v>0</v>
      </c>
      <c r="N860" s="61" t="str">
        <f t="shared" si="26"/>
        <v>-</v>
      </c>
      <c r="P860" s="72" t="str">
        <f t="shared" si="27"/>
        <v/>
      </c>
      <c r="Q860" s="61" t="s">
        <v>86</v>
      </c>
    </row>
    <row r="861" spans="8:17" x14ac:dyDescent="0.25">
      <c r="H861" s="59">
        <v>150690</v>
      </c>
      <c r="I861" s="59" t="s">
        <v>72</v>
      </c>
      <c r="J861" s="59">
        <v>1190962</v>
      </c>
      <c r="K861" s="59" t="s">
        <v>1191</v>
      </c>
      <c r="L861" s="61" t="s">
        <v>81</v>
      </c>
      <c r="M861" s="61">
        <f>VLOOKUP(H861,zdroj!C:F,4,0)</f>
        <v>0</v>
      </c>
      <c r="N861" s="61" t="str">
        <f t="shared" si="26"/>
        <v>-</v>
      </c>
      <c r="P861" s="72" t="str">
        <f t="shared" si="27"/>
        <v/>
      </c>
      <c r="Q861" s="61" t="s">
        <v>86</v>
      </c>
    </row>
    <row r="862" spans="8:17" x14ac:dyDescent="0.25">
      <c r="H862" s="59">
        <v>150690</v>
      </c>
      <c r="I862" s="59" t="s">
        <v>72</v>
      </c>
      <c r="J862" s="59">
        <v>1190971</v>
      </c>
      <c r="K862" s="59" t="s">
        <v>1192</v>
      </c>
      <c r="L862" s="61" t="s">
        <v>81</v>
      </c>
      <c r="M862" s="61">
        <f>VLOOKUP(H862,zdroj!C:F,4,0)</f>
        <v>0</v>
      </c>
      <c r="N862" s="61" t="str">
        <f t="shared" si="26"/>
        <v>-</v>
      </c>
      <c r="P862" s="72" t="str">
        <f t="shared" si="27"/>
        <v/>
      </c>
      <c r="Q862" s="61" t="s">
        <v>86</v>
      </c>
    </row>
    <row r="863" spans="8:17" x14ac:dyDescent="0.25">
      <c r="H863" s="59">
        <v>150690</v>
      </c>
      <c r="I863" s="59" t="s">
        <v>72</v>
      </c>
      <c r="J863" s="59">
        <v>1190989</v>
      </c>
      <c r="K863" s="59" t="s">
        <v>1193</v>
      </c>
      <c r="L863" s="61" t="s">
        <v>81</v>
      </c>
      <c r="M863" s="61">
        <f>VLOOKUP(H863,zdroj!C:F,4,0)</f>
        <v>0</v>
      </c>
      <c r="N863" s="61" t="str">
        <f t="shared" si="26"/>
        <v>-</v>
      </c>
      <c r="P863" s="72" t="str">
        <f t="shared" si="27"/>
        <v/>
      </c>
      <c r="Q863" s="61" t="s">
        <v>86</v>
      </c>
    </row>
    <row r="864" spans="8:17" x14ac:dyDescent="0.25">
      <c r="H864" s="59">
        <v>150690</v>
      </c>
      <c r="I864" s="59" t="s">
        <v>72</v>
      </c>
      <c r="J864" s="59">
        <v>1190997</v>
      </c>
      <c r="K864" s="59" t="s">
        <v>1194</v>
      </c>
      <c r="L864" s="61" t="s">
        <v>81</v>
      </c>
      <c r="M864" s="61">
        <f>VLOOKUP(H864,zdroj!C:F,4,0)</f>
        <v>0</v>
      </c>
      <c r="N864" s="61" t="str">
        <f t="shared" si="26"/>
        <v>-</v>
      </c>
      <c r="P864" s="72" t="str">
        <f t="shared" si="27"/>
        <v/>
      </c>
      <c r="Q864" s="61" t="s">
        <v>88</v>
      </c>
    </row>
    <row r="865" spans="8:17" x14ac:dyDescent="0.25">
      <c r="H865" s="59">
        <v>150690</v>
      </c>
      <c r="I865" s="59" t="s">
        <v>72</v>
      </c>
      <c r="J865" s="59">
        <v>1191004</v>
      </c>
      <c r="K865" s="59" t="s">
        <v>1195</v>
      </c>
      <c r="L865" s="61" t="s">
        <v>81</v>
      </c>
      <c r="M865" s="61">
        <f>VLOOKUP(H865,zdroj!C:F,4,0)</f>
        <v>0</v>
      </c>
      <c r="N865" s="61" t="str">
        <f t="shared" si="26"/>
        <v>-</v>
      </c>
      <c r="P865" s="72" t="str">
        <f t="shared" si="27"/>
        <v/>
      </c>
      <c r="Q865" s="61" t="s">
        <v>86</v>
      </c>
    </row>
    <row r="866" spans="8:17" x14ac:dyDescent="0.25">
      <c r="H866" s="59">
        <v>150690</v>
      </c>
      <c r="I866" s="59" t="s">
        <v>72</v>
      </c>
      <c r="J866" s="59">
        <v>1191012</v>
      </c>
      <c r="K866" s="59" t="s">
        <v>1196</v>
      </c>
      <c r="L866" s="61" t="s">
        <v>81</v>
      </c>
      <c r="M866" s="61">
        <f>VLOOKUP(H866,zdroj!C:F,4,0)</f>
        <v>0</v>
      </c>
      <c r="N866" s="61" t="str">
        <f t="shared" si="26"/>
        <v>-</v>
      </c>
      <c r="P866" s="72" t="str">
        <f t="shared" si="27"/>
        <v/>
      </c>
      <c r="Q866" s="61" t="s">
        <v>86</v>
      </c>
    </row>
    <row r="867" spans="8:17" x14ac:dyDescent="0.25">
      <c r="H867" s="59">
        <v>150690</v>
      </c>
      <c r="I867" s="59" t="s">
        <v>72</v>
      </c>
      <c r="J867" s="59">
        <v>1191021</v>
      </c>
      <c r="K867" s="59" t="s">
        <v>1197</v>
      </c>
      <c r="L867" s="61" t="s">
        <v>81</v>
      </c>
      <c r="M867" s="61">
        <f>VLOOKUP(H867,zdroj!C:F,4,0)</f>
        <v>0</v>
      </c>
      <c r="N867" s="61" t="str">
        <f t="shared" si="26"/>
        <v>-</v>
      </c>
      <c r="P867" s="72" t="str">
        <f t="shared" si="27"/>
        <v/>
      </c>
      <c r="Q867" s="61" t="s">
        <v>88</v>
      </c>
    </row>
    <row r="868" spans="8:17" x14ac:dyDescent="0.25">
      <c r="H868" s="59">
        <v>150690</v>
      </c>
      <c r="I868" s="59" t="s">
        <v>72</v>
      </c>
      <c r="J868" s="59">
        <v>1191039</v>
      </c>
      <c r="K868" s="59" t="s">
        <v>1198</v>
      </c>
      <c r="L868" s="61" t="s">
        <v>81</v>
      </c>
      <c r="M868" s="61">
        <f>VLOOKUP(H868,zdroj!C:F,4,0)</f>
        <v>0</v>
      </c>
      <c r="N868" s="61" t="str">
        <f t="shared" si="26"/>
        <v>-</v>
      </c>
      <c r="P868" s="72" t="str">
        <f t="shared" si="27"/>
        <v/>
      </c>
      <c r="Q868" s="61" t="s">
        <v>86</v>
      </c>
    </row>
    <row r="869" spans="8:17" x14ac:dyDescent="0.25">
      <c r="H869" s="59">
        <v>150690</v>
      </c>
      <c r="I869" s="59" t="s">
        <v>72</v>
      </c>
      <c r="J869" s="59">
        <v>1191047</v>
      </c>
      <c r="K869" s="59" t="s">
        <v>1199</v>
      </c>
      <c r="L869" s="61" t="s">
        <v>81</v>
      </c>
      <c r="M869" s="61">
        <f>VLOOKUP(H869,zdroj!C:F,4,0)</f>
        <v>0</v>
      </c>
      <c r="N869" s="61" t="str">
        <f t="shared" si="26"/>
        <v>-</v>
      </c>
      <c r="P869" s="72" t="str">
        <f t="shared" si="27"/>
        <v/>
      </c>
      <c r="Q869" s="61" t="s">
        <v>86</v>
      </c>
    </row>
    <row r="870" spans="8:17" x14ac:dyDescent="0.25">
      <c r="H870" s="59">
        <v>150690</v>
      </c>
      <c r="I870" s="59" t="s">
        <v>72</v>
      </c>
      <c r="J870" s="59">
        <v>1191055</v>
      </c>
      <c r="K870" s="59" t="s">
        <v>1200</v>
      </c>
      <c r="L870" s="61" t="s">
        <v>81</v>
      </c>
      <c r="M870" s="61">
        <f>VLOOKUP(H870,zdroj!C:F,4,0)</f>
        <v>0</v>
      </c>
      <c r="N870" s="61" t="str">
        <f t="shared" si="26"/>
        <v>-</v>
      </c>
      <c r="P870" s="72" t="str">
        <f t="shared" si="27"/>
        <v/>
      </c>
      <c r="Q870" s="61" t="s">
        <v>86</v>
      </c>
    </row>
    <row r="871" spans="8:17" x14ac:dyDescent="0.25">
      <c r="H871" s="59">
        <v>150690</v>
      </c>
      <c r="I871" s="59" t="s">
        <v>72</v>
      </c>
      <c r="J871" s="59">
        <v>1191063</v>
      </c>
      <c r="K871" s="59" t="s">
        <v>1201</v>
      </c>
      <c r="L871" s="61" t="s">
        <v>81</v>
      </c>
      <c r="M871" s="61">
        <f>VLOOKUP(H871,zdroj!C:F,4,0)</f>
        <v>0</v>
      </c>
      <c r="N871" s="61" t="str">
        <f t="shared" si="26"/>
        <v>-</v>
      </c>
      <c r="P871" s="72" t="str">
        <f t="shared" si="27"/>
        <v/>
      </c>
      <c r="Q871" s="61" t="s">
        <v>86</v>
      </c>
    </row>
    <row r="872" spans="8:17" x14ac:dyDescent="0.25">
      <c r="H872" s="59">
        <v>150690</v>
      </c>
      <c r="I872" s="59" t="s">
        <v>72</v>
      </c>
      <c r="J872" s="59">
        <v>1191071</v>
      </c>
      <c r="K872" s="59" t="s">
        <v>1202</v>
      </c>
      <c r="L872" s="61" t="s">
        <v>81</v>
      </c>
      <c r="M872" s="61">
        <f>VLOOKUP(H872,zdroj!C:F,4,0)</f>
        <v>0</v>
      </c>
      <c r="N872" s="61" t="str">
        <f t="shared" si="26"/>
        <v>-</v>
      </c>
      <c r="P872" s="72" t="str">
        <f t="shared" si="27"/>
        <v/>
      </c>
      <c r="Q872" s="61" t="s">
        <v>86</v>
      </c>
    </row>
    <row r="873" spans="8:17" x14ac:dyDescent="0.25">
      <c r="H873" s="59">
        <v>150690</v>
      </c>
      <c r="I873" s="59" t="s">
        <v>72</v>
      </c>
      <c r="J873" s="59">
        <v>1191080</v>
      </c>
      <c r="K873" s="59" t="s">
        <v>1203</v>
      </c>
      <c r="L873" s="61" t="s">
        <v>81</v>
      </c>
      <c r="M873" s="61">
        <f>VLOOKUP(H873,zdroj!C:F,4,0)</f>
        <v>0</v>
      </c>
      <c r="N873" s="61" t="str">
        <f t="shared" si="26"/>
        <v>-</v>
      </c>
      <c r="P873" s="72" t="str">
        <f t="shared" si="27"/>
        <v/>
      </c>
      <c r="Q873" s="61" t="s">
        <v>88</v>
      </c>
    </row>
    <row r="874" spans="8:17" x14ac:dyDescent="0.25">
      <c r="H874" s="59">
        <v>150690</v>
      </c>
      <c r="I874" s="59" t="s">
        <v>72</v>
      </c>
      <c r="J874" s="59">
        <v>1191098</v>
      </c>
      <c r="K874" s="59" t="s">
        <v>1204</v>
      </c>
      <c r="L874" s="61" t="s">
        <v>81</v>
      </c>
      <c r="M874" s="61">
        <f>VLOOKUP(H874,zdroj!C:F,4,0)</f>
        <v>0</v>
      </c>
      <c r="N874" s="61" t="str">
        <f t="shared" si="26"/>
        <v>-</v>
      </c>
      <c r="P874" s="72" t="str">
        <f t="shared" si="27"/>
        <v/>
      </c>
      <c r="Q874" s="61" t="s">
        <v>86</v>
      </c>
    </row>
    <row r="875" spans="8:17" x14ac:dyDescent="0.25">
      <c r="H875" s="59">
        <v>150690</v>
      </c>
      <c r="I875" s="59" t="s">
        <v>72</v>
      </c>
      <c r="J875" s="59">
        <v>1191101</v>
      </c>
      <c r="K875" s="59" t="s">
        <v>1205</v>
      </c>
      <c r="L875" s="61" t="s">
        <v>81</v>
      </c>
      <c r="M875" s="61">
        <f>VLOOKUP(H875,zdroj!C:F,4,0)</f>
        <v>0</v>
      </c>
      <c r="N875" s="61" t="str">
        <f t="shared" si="26"/>
        <v>-</v>
      </c>
      <c r="P875" s="72" t="str">
        <f t="shared" si="27"/>
        <v/>
      </c>
      <c r="Q875" s="61" t="s">
        <v>86</v>
      </c>
    </row>
    <row r="876" spans="8:17" x14ac:dyDescent="0.25">
      <c r="H876" s="59">
        <v>150690</v>
      </c>
      <c r="I876" s="59" t="s">
        <v>72</v>
      </c>
      <c r="J876" s="59">
        <v>1191110</v>
      </c>
      <c r="K876" s="59" t="s">
        <v>1206</v>
      </c>
      <c r="L876" s="61" t="s">
        <v>81</v>
      </c>
      <c r="M876" s="61">
        <f>VLOOKUP(H876,zdroj!C:F,4,0)</f>
        <v>0</v>
      </c>
      <c r="N876" s="61" t="str">
        <f t="shared" si="26"/>
        <v>-</v>
      </c>
      <c r="P876" s="72" t="str">
        <f t="shared" si="27"/>
        <v/>
      </c>
      <c r="Q876" s="61" t="s">
        <v>88</v>
      </c>
    </row>
    <row r="877" spans="8:17" x14ac:dyDescent="0.25">
      <c r="H877" s="59">
        <v>150690</v>
      </c>
      <c r="I877" s="59" t="s">
        <v>72</v>
      </c>
      <c r="J877" s="59">
        <v>1191128</v>
      </c>
      <c r="K877" s="59" t="s">
        <v>1207</v>
      </c>
      <c r="L877" s="61" t="s">
        <v>81</v>
      </c>
      <c r="M877" s="61">
        <f>VLOOKUP(H877,zdroj!C:F,4,0)</f>
        <v>0</v>
      </c>
      <c r="N877" s="61" t="str">
        <f t="shared" si="26"/>
        <v>-</v>
      </c>
      <c r="P877" s="72" t="str">
        <f t="shared" si="27"/>
        <v/>
      </c>
      <c r="Q877" s="61" t="s">
        <v>86</v>
      </c>
    </row>
    <row r="878" spans="8:17" x14ac:dyDescent="0.25">
      <c r="H878" s="59">
        <v>150690</v>
      </c>
      <c r="I878" s="59" t="s">
        <v>72</v>
      </c>
      <c r="J878" s="59">
        <v>1191136</v>
      </c>
      <c r="K878" s="59" t="s">
        <v>1208</v>
      </c>
      <c r="L878" s="61" t="s">
        <v>81</v>
      </c>
      <c r="M878" s="61">
        <f>VLOOKUP(H878,zdroj!C:F,4,0)</f>
        <v>0</v>
      </c>
      <c r="N878" s="61" t="str">
        <f t="shared" si="26"/>
        <v>-</v>
      </c>
      <c r="P878" s="72" t="str">
        <f t="shared" si="27"/>
        <v/>
      </c>
      <c r="Q878" s="61" t="s">
        <v>86</v>
      </c>
    </row>
    <row r="879" spans="8:17" x14ac:dyDescent="0.25">
      <c r="H879" s="59">
        <v>150690</v>
      </c>
      <c r="I879" s="59" t="s">
        <v>72</v>
      </c>
      <c r="J879" s="59">
        <v>1191144</v>
      </c>
      <c r="K879" s="59" t="s">
        <v>1209</v>
      </c>
      <c r="L879" s="61" t="s">
        <v>81</v>
      </c>
      <c r="M879" s="61">
        <f>VLOOKUP(H879,zdroj!C:F,4,0)</f>
        <v>0</v>
      </c>
      <c r="N879" s="61" t="str">
        <f t="shared" si="26"/>
        <v>-</v>
      </c>
      <c r="P879" s="72" t="str">
        <f t="shared" si="27"/>
        <v/>
      </c>
      <c r="Q879" s="61" t="s">
        <v>86</v>
      </c>
    </row>
    <row r="880" spans="8:17" x14ac:dyDescent="0.25">
      <c r="H880" s="59">
        <v>150690</v>
      </c>
      <c r="I880" s="59" t="s">
        <v>72</v>
      </c>
      <c r="J880" s="59">
        <v>1191152</v>
      </c>
      <c r="K880" s="59" t="s">
        <v>1210</v>
      </c>
      <c r="L880" s="61" t="s">
        <v>81</v>
      </c>
      <c r="M880" s="61">
        <f>VLOOKUP(H880,zdroj!C:F,4,0)</f>
        <v>0</v>
      </c>
      <c r="N880" s="61" t="str">
        <f t="shared" si="26"/>
        <v>-</v>
      </c>
      <c r="P880" s="72" t="str">
        <f t="shared" si="27"/>
        <v/>
      </c>
      <c r="Q880" s="61" t="s">
        <v>86</v>
      </c>
    </row>
    <row r="881" spans="8:17" x14ac:dyDescent="0.25">
      <c r="H881" s="59">
        <v>150690</v>
      </c>
      <c r="I881" s="59" t="s">
        <v>72</v>
      </c>
      <c r="J881" s="59">
        <v>1191161</v>
      </c>
      <c r="K881" s="59" t="s">
        <v>1211</v>
      </c>
      <c r="L881" s="61" t="s">
        <v>81</v>
      </c>
      <c r="M881" s="61">
        <f>VLOOKUP(H881,zdroj!C:F,4,0)</f>
        <v>0</v>
      </c>
      <c r="N881" s="61" t="str">
        <f t="shared" si="26"/>
        <v>-</v>
      </c>
      <c r="P881" s="72" t="str">
        <f t="shared" si="27"/>
        <v/>
      </c>
      <c r="Q881" s="61" t="s">
        <v>86</v>
      </c>
    </row>
    <row r="882" spans="8:17" x14ac:dyDescent="0.25">
      <c r="H882" s="59">
        <v>150690</v>
      </c>
      <c r="I882" s="59" t="s">
        <v>72</v>
      </c>
      <c r="J882" s="59">
        <v>1191179</v>
      </c>
      <c r="K882" s="59" t="s">
        <v>1212</v>
      </c>
      <c r="L882" s="61" t="s">
        <v>81</v>
      </c>
      <c r="M882" s="61">
        <f>VLOOKUP(H882,zdroj!C:F,4,0)</f>
        <v>0</v>
      </c>
      <c r="N882" s="61" t="str">
        <f t="shared" si="26"/>
        <v>-</v>
      </c>
      <c r="P882" s="72" t="str">
        <f t="shared" si="27"/>
        <v/>
      </c>
      <c r="Q882" s="61" t="s">
        <v>86</v>
      </c>
    </row>
    <row r="883" spans="8:17" x14ac:dyDescent="0.25">
      <c r="H883" s="59">
        <v>150690</v>
      </c>
      <c r="I883" s="59" t="s">
        <v>72</v>
      </c>
      <c r="J883" s="59">
        <v>1191187</v>
      </c>
      <c r="K883" s="59" t="s">
        <v>1213</v>
      </c>
      <c r="L883" s="61" t="s">
        <v>81</v>
      </c>
      <c r="M883" s="61">
        <f>VLOOKUP(H883,zdroj!C:F,4,0)</f>
        <v>0</v>
      </c>
      <c r="N883" s="61" t="str">
        <f t="shared" si="26"/>
        <v>-</v>
      </c>
      <c r="P883" s="72" t="str">
        <f t="shared" si="27"/>
        <v/>
      </c>
      <c r="Q883" s="61" t="s">
        <v>86</v>
      </c>
    </row>
    <row r="884" spans="8:17" x14ac:dyDescent="0.25">
      <c r="H884" s="59">
        <v>150690</v>
      </c>
      <c r="I884" s="59" t="s">
        <v>72</v>
      </c>
      <c r="J884" s="59">
        <v>1191195</v>
      </c>
      <c r="K884" s="59" t="s">
        <v>1214</v>
      </c>
      <c r="L884" s="61" t="s">
        <v>81</v>
      </c>
      <c r="M884" s="61">
        <f>VLOOKUP(H884,zdroj!C:F,4,0)</f>
        <v>0</v>
      </c>
      <c r="N884" s="61" t="str">
        <f t="shared" si="26"/>
        <v>-</v>
      </c>
      <c r="P884" s="72" t="str">
        <f t="shared" si="27"/>
        <v/>
      </c>
      <c r="Q884" s="61" t="s">
        <v>86</v>
      </c>
    </row>
    <row r="885" spans="8:17" x14ac:dyDescent="0.25">
      <c r="H885" s="59">
        <v>150690</v>
      </c>
      <c r="I885" s="59" t="s">
        <v>72</v>
      </c>
      <c r="J885" s="59">
        <v>1191209</v>
      </c>
      <c r="K885" s="59" t="s">
        <v>1215</v>
      </c>
      <c r="L885" s="61" t="s">
        <v>81</v>
      </c>
      <c r="M885" s="61">
        <f>VLOOKUP(H885,zdroj!C:F,4,0)</f>
        <v>0</v>
      </c>
      <c r="N885" s="61" t="str">
        <f t="shared" si="26"/>
        <v>-</v>
      </c>
      <c r="P885" s="72" t="str">
        <f t="shared" si="27"/>
        <v/>
      </c>
      <c r="Q885" s="61" t="s">
        <v>86</v>
      </c>
    </row>
    <row r="886" spans="8:17" x14ac:dyDescent="0.25">
      <c r="H886" s="59">
        <v>150690</v>
      </c>
      <c r="I886" s="59" t="s">
        <v>72</v>
      </c>
      <c r="J886" s="59">
        <v>1191217</v>
      </c>
      <c r="K886" s="59" t="s">
        <v>1216</v>
      </c>
      <c r="L886" s="61" t="s">
        <v>81</v>
      </c>
      <c r="M886" s="61">
        <f>VLOOKUP(H886,zdroj!C:F,4,0)</f>
        <v>0</v>
      </c>
      <c r="N886" s="61" t="str">
        <f t="shared" si="26"/>
        <v>-</v>
      </c>
      <c r="P886" s="72" t="str">
        <f t="shared" si="27"/>
        <v/>
      </c>
      <c r="Q886" s="61" t="s">
        <v>88</v>
      </c>
    </row>
    <row r="887" spans="8:17" x14ac:dyDescent="0.25">
      <c r="H887" s="59">
        <v>150690</v>
      </c>
      <c r="I887" s="59" t="s">
        <v>72</v>
      </c>
      <c r="J887" s="59">
        <v>1191225</v>
      </c>
      <c r="K887" s="59" t="s">
        <v>1217</v>
      </c>
      <c r="L887" s="61" t="s">
        <v>81</v>
      </c>
      <c r="M887" s="61">
        <f>VLOOKUP(H887,zdroj!C:F,4,0)</f>
        <v>0</v>
      </c>
      <c r="N887" s="61" t="str">
        <f t="shared" si="26"/>
        <v>-</v>
      </c>
      <c r="P887" s="72" t="str">
        <f t="shared" si="27"/>
        <v/>
      </c>
      <c r="Q887" s="61" t="s">
        <v>86</v>
      </c>
    </row>
    <row r="888" spans="8:17" x14ac:dyDescent="0.25">
      <c r="H888" s="59">
        <v>150690</v>
      </c>
      <c r="I888" s="59" t="s">
        <v>72</v>
      </c>
      <c r="J888" s="59">
        <v>1191233</v>
      </c>
      <c r="K888" s="59" t="s">
        <v>1218</v>
      </c>
      <c r="L888" s="61" t="s">
        <v>81</v>
      </c>
      <c r="M888" s="61">
        <f>VLOOKUP(H888,zdroj!C:F,4,0)</f>
        <v>0</v>
      </c>
      <c r="N888" s="61" t="str">
        <f t="shared" si="26"/>
        <v>-</v>
      </c>
      <c r="P888" s="72" t="str">
        <f t="shared" si="27"/>
        <v/>
      </c>
      <c r="Q888" s="61" t="s">
        <v>86</v>
      </c>
    </row>
    <row r="889" spans="8:17" x14ac:dyDescent="0.25">
      <c r="H889" s="59">
        <v>150690</v>
      </c>
      <c r="I889" s="59" t="s">
        <v>72</v>
      </c>
      <c r="J889" s="59">
        <v>1191241</v>
      </c>
      <c r="K889" s="59" t="s">
        <v>1219</v>
      </c>
      <c r="L889" s="61" t="s">
        <v>81</v>
      </c>
      <c r="M889" s="61">
        <f>VLOOKUP(H889,zdroj!C:F,4,0)</f>
        <v>0</v>
      </c>
      <c r="N889" s="61" t="str">
        <f t="shared" si="26"/>
        <v>-</v>
      </c>
      <c r="P889" s="72" t="str">
        <f t="shared" si="27"/>
        <v/>
      </c>
      <c r="Q889" s="61" t="s">
        <v>86</v>
      </c>
    </row>
    <row r="890" spans="8:17" x14ac:dyDescent="0.25">
      <c r="H890" s="59">
        <v>150690</v>
      </c>
      <c r="I890" s="59" t="s">
        <v>72</v>
      </c>
      <c r="J890" s="59">
        <v>1191250</v>
      </c>
      <c r="K890" s="59" t="s">
        <v>1220</v>
      </c>
      <c r="L890" s="61" t="s">
        <v>81</v>
      </c>
      <c r="M890" s="61">
        <f>VLOOKUP(H890,zdroj!C:F,4,0)</f>
        <v>0</v>
      </c>
      <c r="N890" s="61" t="str">
        <f t="shared" si="26"/>
        <v>-</v>
      </c>
      <c r="P890" s="72" t="str">
        <f t="shared" si="27"/>
        <v/>
      </c>
      <c r="Q890" s="61" t="s">
        <v>86</v>
      </c>
    </row>
    <row r="891" spans="8:17" x14ac:dyDescent="0.25">
      <c r="H891" s="59">
        <v>150690</v>
      </c>
      <c r="I891" s="59" t="s">
        <v>72</v>
      </c>
      <c r="J891" s="59">
        <v>1191268</v>
      </c>
      <c r="K891" s="59" t="s">
        <v>1221</v>
      </c>
      <c r="L891" s="61" t="s">
        <v>81</v>
      </c>
      <c r="M891" s="61">
        <f>VLOOKUP(H891,zdroj!C:F,4,0)</f>
        <v>0</v>
      </c>
      <c r="N891" s="61" t="str">
        <f t="shared" si="26"/>
        <v>-</v>
      </c>
      <c r="P891" s="72" t="str">
        <f t="shared" si="27"/>
        <v/>
      </c>
      <c r="Q891" s="61" t="s">
        <v>86</v>
      </c>
    </row>
    <row r="892" spans="8:17" x14ac:dyDescent="0.25">
      <c r="H892" s="59">
        <v>150690</v>
      </c>
      <c r="I892" s="59" t="s">
        <v>72</v>
      </c>
      <c r="J892" s="59">
        <v>1191276</v>
      </c>
      <c r="K892" s="59" t="s">
        <v>1222</v>
      </c>
      <c r="L892" s="61" t="s">
        <v>81</v>
      </c>
      <c r="M892" s="61">
        <f>VLOOKUP(H892,zdroj!C:F,4,0)</f>
        <v>0</v>
      </c>
      <c r="N892" s="61" t="str">
        <f t="shared" si="26"/>
        <v>-</v>
      </c>
      <c r="P892" s="72" t="str">
        <f t="shared" si="27"/>
        <v/>
      </c>
      <c r="Q892" s="61" t="s">
        <v>88</v>
      </c>
    </row>
    <row r="893" spans="8:17" x14ac:dyDescent="0.25">
      <c r="H893" s="59">
        <v>150690</v>
      </c>
      <c r="I893" s="59" t="s">
        <v>72</v>
      </c>
      <c r="J893" s="59">
        <v>1191284</v>
      </c>
      <c r="K893" s="59" t="s">
        <v>1223</v>
      </c>
      <c r="L893" s="61" t="s">
        <v>81</v>
      </c>
      <c r="M893" s="61">
        <f>VLOOKUP(H893,zdroj!C:F,4,0)</f>
        <v>0</v>
      </c>
      <c r="N893" s="61" t="str">
        <f t="shared" si="26"/>
        <v>-</v>
      </c>
      <c r="P893" s="72" t="str">
        <f t="shared" si="27"/>
        <v/>
      </c>
      <c r="Q893" s="61" t="s">
        <v>86</v>
      </c>
    </row>
    <row r="894" spans="8:17" x14ac:dyDescent="0.25">
      <c r="H894" s="59">
        <v>150690</v>
      </c>
      <c r="I894" s="59" t="s">
        <v>72</v>
      </c>
      <c r="J894" s="59">
        <v>1191292</v>
      </c>
      <c r="K894" s="59" t="s">
        <v>1224</v>
      </c>
      <c r="L894" s="61" t="s">
        <v>81</v>
      </c>
      <c r="M894" s="61">
        <f>VLOOKUP(H894,zdroj!C:F,4,0)</f>
        <v>0</v>
      </c>
      <c r="N894" s="61" t="str">
        <f t="shared" si="26"/>
        <v>-</v>
      </c>
      <c r="P894" s="72" t="str">
        <f t="shared" si="27"/>
        <v/>
      </c>
      <c r="Q894" s="61" t="s">
        <v>86</v>
      </c>
    </row>
    <row r="895" spans="8:17" x14ac:dyDescent="0.25">
      <c r="H895" s="59">
        <v>150690</v>
      </c>
      <c r="I895" s="59" t="s">
        <v>72</v>
      </c>
      <c r="J895" s="59">
        <v>1191306</v>
      </c>
      <c r="K895" s="59" t="s">
        <v>1225</v>
      </c>
      <c r="L895" s="61" t="s">
        <v>81</v>
      </c>
      <c r="M895" s="61">
        <f>VLOOKUP(H895,zdroj!C:F,4,0)</f>
        <v>0</v>
      </c>
      <c r="N895" s="61" t="str">
        <f t="shared" si="26"/>
        <v>-</v>
      </c>
      <c r="P895" s="72" t="str">
        <f t="shared" si="27"/>
        <v/>
      </c>
      <c r="Q895" s="61" t="s">
        <v>86</v>
      </c>
    </row>
    <row r="896" spans="8:17" x14ac:dyDescent="0.25">
      <c r="H896" s="59">
        <v>150690</v>
      </c>
      <c r="I896" s="59" t="s">
        <v>72</v>
      </c>
      <c r="J896" s="59">
        <v>1191314</v>
      </c>
      <c r="K896" s="59" t="s">
        <v>1226</v>
      </c>
      <c r="L896" s="61" t="s">
        <v>81</v>
      </c>
      <c r="M896" s="61">
        <f>VLOOKUP(H896,zdroj!C:F,4,0)</f>
        <v>0</v>
      </c>
      <c r="N896" s="61" t="str">
        <f t="shared" si="26"/>
        <v>-</v>
      </c>
      <c r="P896" s="72" t="str">
        <f t="shared" si="27"/>
        <v/>
      </c>
      <c r="Q896" s="61" t="s">
        <v>86</v>
      </c>
    </row>
    <row r="897" spans="8:17" x14ac:dyDescent="0.25">
      <c r="H897" s="59">
        <v>150690</v>
      </c>
      <c r="I897" s="59" t="s">
        <v>72</v>
      </c>
      <c r="J897" s="59">
        <v>1191322</v>
      </c>
      <c r="K897" s="59" t="s">
        <v>1227</v>
      </c>
      <c r="L897" s="61" t="s">
        <v>81</v>
      </c>
      <c r="M897" s="61">
        <f>VLOOKUP(H897,zdroj!C:F,4,0)</f>
        <v>0</v>
      </c>
      <c r="N897" s="61" t="str">
        <f t="shared" si="26"/>
        <v>-</v>
      </c>
      <c r="P897" s="72" t="str">
        <f t="shared" si="27"/>
        <v/>
      </c>
      <c r="Q897" s="61" t="s">
        <v>86</v>
      </c>
    </row>
    <row r="898" spans="8:17" x14ac:dyDescent="0.25">
      <c r="H898" s="59">
        <v>150690</v>
      </c>
      <c r="I898" s="59" t="s">
        <v>72</v>
      </c>
      <c r="J898" s="59">
        <v>1191331</v>
      </c>
      <c r="K898" s="59" t="s">
        <v>1228</v>
      </c>
      <c r="L898" s="61" t="s">
        <v>81</v>
      </c>
      <c r="M898" s="61">
        <f>VLOOKUP(H898,zdroj!C:F,4,0)</f>
        <v>0</v>
      </c>
      <c r="N898" s="61" t="str">
        <f t="shared" si="26"/>
        <v>-</v>
      </c>
      <c r="P898" s="72" t="str">
        <f t="shared" si="27"/>
        <v/>
      </c>
      <c r="Q898" s="61" t="s">
        <v>86</v>
      </c>
    </row>
    <row r="899" spans="8:17" x14ac:dyDescent="0.25">
      <c r="H899" s="59">
        <v>150690</v>
      </c>
      <c r="I899" s="59" t="s">
        <v>72</v>
      </c>
      <c r="J899" s="59">
        <v>1191349</v>
      </c>
      <c r="K899" s="59" t="s">
        <v>1229</v>
      </c>
      <c r="L899" s="61" t="s">
        <v>81</v>
      </c>
      <c r="M899" s="61">
        <f>VLOOKUP(H899,zdroj!C:F,4,0)</f>
        <v>0</v>
      </c>
      <c r="N899" s="61" t="str">
        <f t="shared" si="26"/>
        <v>-</v>
      </c>
      <c r="P899" s="72" t="str">
        <f t="shared" si="27"/>
        <v/>
      </c>
      <c r="Q899" s="61" t="s">
        <v>88</v>
      </c>
    </row>
    <row r="900" spans="8:17" x14ac:dyDescent="0.25">
      <c r="H900" s="59">
        <v>150690</v>
      </c>
      <c r="I900" s="59" t="s">
        <v>72</v>
      </c>
      <c r="J900" s="59">
        <v>1191357</v>
      </c>
      <c r="K900" s="59" t="s">
        <v>1230</v>
      </c>
      <c r="L900" s="61" t="s">
        <v>81</v>
      </c>
      <c r="M900" s="61">
        <f>VLOOKUP(H900,zdroj!C:F,4,0)</f>
        <v>0</v>
      </c>
      <c r="N900" s="61" t="str">
        <f t="shared" si="26"/>
        <v>-</v>
      </c>
      <c r="P900" s="72" t="str">
        <f t="shared" si="27"/>
        <v/>
      </c>
      <c r="Q900" s="61" t="s">
        <v>86</v>
      </c>
    </row>
    <row r="901" spans="8:17" x14ac:dyDescent="0.25">
      <c r="H901" s="59">
        <v>150690</v>
      </c>
      <c r="I901" s="59" t="s">
        <v>72</v>
      </c>
      <c r="J901" s="59">
        <v>1191365</v>
      </c>
      <c r="K901" s="59" t="s">
        <v>1231</v>
      </c>
      <c r="L901" s="61" t="s">
        <v>81</v>
      </c>
      <c r="M901" s="61">
        <f>VLOOKUP(H901,zdroj!C:F,4,0)</f>
        <v>0</v>
      </c>
      <c r="N901" s="61" t="str">
        <f t="shared" si="26"/>
        <v>-</v>
      </c>
      <c r="P901" s="72" t="str">
        <f t="shared" si="27"/>
        <v/>
      </c>
      <c r="Q901" s="61" t="s">
        <v>88</v>
      </c>
    </row>
    <row r="902" spans="8:17" x14ac:dyDescent="0.25">
      <c r="H902" s="59">
        <v>150690</v>
      </c>
      <c r="I902" s="59" t="s">
        <v>72</v>
      </c>
      <c r="J902" s="59">
        <v>1191373</v>
      </c>
      <c r="K902" s="59" t="s">
        <v>1232</v>
      </c>
      <c r="L902" s="61" t="s">
        <v>81</v>
      </c>
      <c r="M902" s="61">
        <f>VLOOKUP(H902,zdroj!C:F,4,0)</f>
        <v>0</v>
      </c>
      <c r="N902" s="61" t="str">
        <f t="shared" si="26"/>
        <v>-</v>
      </c>
      <c r="P902" s="72" t="str">
        <f t="shared" si="27"/>
        <v/>
      </c>
      <c r="Q902" s="61" t="s">
        <v>88</v>
      </c>
    </row>
    <row r="903" spans="8:17" x14ac:dyDescent="0.25">
      <c r="H903" s="59">
        <v>150690</v>
      </c>
      <c r="I903" s="59" t="s">
        <v>72</v>
      </c>
      <c r="J903" s="59">
        <v>1191381</v>
      </c>
      <c r="K903" s="59" t="s">
        <v>1233</v>
      </c>
      <c r="L903" s="61" t="s">
        <v>81</v>
      </c>
      <c r="M903" s="61">
        <f>VLOOKUP(H903,zdroj!C:F,4,0)</f>
        <v>0</v>
      </c>
      <c r="N903" s="61" t="str">
        <f t="shared" ref="N903:N966" si="28">IF(M903="A",IF(L903="katA","katB",L903),L903)</f>
        <v>-</v>
      </c>
      <c r="P903" s="72" t="str">
        <f t="shared" ref="P903:P966" si="29">IF(O903="A",1,"")</f>
        <v/>
      </c>
      <c r="Q903" s="61" t="s">
        <v>88</v>
      </c>
    </row>
    <row r="904" spans="8:17" x14ac:dyDescent="0.25">
      <c r="H904" s="59">
        <v>150690</v>
      </c>
      <c r="I904" s="59" t="s">
        <v>72</v>
      </c>
      <c r="J904" s="59">
        <v>1191390</v>
      </c>
      <c r="K904" s="59" t="s">
        <v>1234</v>
      </c>
      <c r="L904" s="61" t="s">
        <v>81</v>
      </c>
      <c r="M904" s="61">
        <f>VLOOKUP(H904,zdroj!C:F,4,0)</f>
        <v>0</v>
      </c>
      <c r="N904" s="61" t="str">
        <f t="shared" si="28"/>
        <v>-</v>
      </c>
      <c r="P904" s="72" t="str">
        <f t="shared" si="29"/>
        <v/>
      </c>
      <c r="Q904" s="61" t="s">
        <v>88</v>
      </c>
    </row>
    <row r="905" spans="8:17" x14ac:dyDescent="0.25">
      <c r="H905" s="59">
        <v>150690</v>
      </c>
      <c r="I905" s="59" t="s">
        <v>72</v>
      </c>
      <c r="J905" s="59">
        <v>1191403</v>
      </c>
      <c r="K905" s="59" t="s">
        <v>1235</v>
      </c>
      <c r="L905" s="61" t="s">
        <v>81</v>
      </c>
      <c r="M905" s="61">
        <f>VLOOKUP(H905,zdroj!C:F,4,0)</f>
        <v>0</v>
      </c>
      <c r="N905" s="61" t="str">
        <f t="shared" si="28"/>
        <v>-</v>
      </c>
      <c r="P905" s="72" t="str">
        <f t="shared" si="29"/>
        <v/>
      </c>
      <c r="Q905" s="61" t="s">
        <v>88</v>
      </c>
    </row>
    <row r="906" spans="8:17" x14ac:dyDescent="0.25">
      <c r="H906" s="59">
        <v>150690</v>
      </c>
      <c r="I906" s="59" t="s">
        <v>72</v>
      </c>
      <c r="J906" s="59">
        <v>1191411</v>
      </c>
      <c r="K906" s="59" t="s">
        <v>1236</v>
      </c>
      <c r="L906" s="61" t="s">
        <v>81</v>
      </c>
      <c r="M906" s="61">
        <f>VLOOKUP(H906,zdroj!C:F,4,0)</f>
        <v>0</v>
      </c>
      <c r="N906" s="61" t="str">
        <f t="shared" si="28"/>
        <v>-</v>
      </c>
      <c r="P906" s="72" t="str">
        <f t="shared" si="29"/>
        <v/>
      </c>
      <c r="Q906" s="61" t="s">
        <v>86</v>
      </c>
    </row>
    <row r="907" spans="8:17" x14ac:dyDescent="0.25">
      <c r="H907" s="59">
        <v>150690</v>
      </c>
      <c r="I907" s="59" t="s">
        <v>72</v>
      </c>
      <c r="J907" s="59">
        <v>1191420</v>
      </c>
      <c r="K907" s="59" t="s">
        <v>1237</v>
      </c>
      <c r="L907" s="61" t="s">
        <v>81</v>
      </c>
      <c r="M907" s="61">
        <f>VLOOKUP(H907,zdroj!C:F,4,0)</f>
        <v>0</v>
      </c>
      <c r="N907" s="61" t="str">
        <f t="shared" si="28"/>
        <v>-</v>
      </c>
      <c r="P907" s="72" t="str">
        <f t="shared" si="29"/>
        <v/>
      </c>
      <c r="Q907" s="61" t="s">
        <v>86</v>
      </c>
    </row>
    <row r="908" spans="8:17" x14ac:dyDescent="0.25">
      <c r="H908" s="59">
        <v>150690</v>
      </c>
      <c r="I908" s="59" t="s">
        <v>72</v>
      </c>
      <c r="J908" s="59">
        <v>1191438</v>
      </c>
      <c r="K908" s="59" t="s">
        <v>1238</v>
      </c>
      <c r="L908" s="61" t="s">
        <v>81</v>
      </c>
      <c r="M908" s="61">
        <f>VLOOKUP(H908,zdroj!C:F,4,0)</f>
        <v>0</v>
      </c>
      <c r="N908" s="61" t="str">
        <f t="shared" si="28"/>
        <v>-</v>
      </c>
      <c r="P908" s="72" t="str">
        <f t="shared" si="29"/>
        <v/>
      </c>
      <c r="Q908" s="61" t="s">
        <v>86</v>
      </c>
    </row>
    <row r="909" spans="8:17" x14ac:dyDescent="0.25">
      <c r="H909" s="59">
        <v>150690</v>
      </c>
      <c r="I909" s="59" t="s">
        <v>72</v>
      </c>
      <c r="J909" s="59">
        <v>1191446</v>
      </c>
      <c r="K909" s="59" t="s">
        <v>1239</v>
      </c>
      <c r="L909" s="61" t="s">
        <v>81</v>
      </c>
      <c r="M909" s="61">
        <f>VLOOKUP(H909,zdroj!C:F,4,0)</f>
        <v>0</v>
      </c>
      <c r="N909" s="61" t="str">
        <f t="shared" si="28"/>
        <v>-</v>
      </c>
      <c r="P909" s="72" t="str">
        <f t="shared" si="29"/>
        <v/>
      </c>
      <c r="Q909" s="61" t="s">
        <v>86</v>
      </c>
    </row>
    <row r="910" spans="8:17" x14ac:dyDescent="0.25">
      <c r="H910" s="59">
        <v>150690</v>
      </c>
      <c r="I910" s="59" t="s">
        <v>72</v>
      </c>
      <c r="J910" s="59">
        <v>1191454</v>
      </c>
      <c r="K910" s="59" t="s">
        <v>1240</v>
      </c>
      <c r="L910" s="61" t="s">
        <v>81</v>
      </c>
      <c r="M910" s="61">
        <f>VLOOKUP(H910,zdroj!C:F,4,0)</f>
        <v>0</v>
      </c>
      <c r="N910" s="61" t="str">
        <f t="shared" si="28"/>
        <v>-</v>
      </c>
      <c r="P910" s="72" t="str">
        <f t="shared" si="29"/>
        <v/>
      </c>
      <c r="Q910" s="61" t="s">
        <v>86</v>
      </c>
    </row>
    <row r="911" spans="8:17" x14ac:dyDescent="0.25">
      <c r="H911" s="59">
        <v>150690</v>
      </c>
      <c r="I911" s="59" t="s">
        <v>72</v>
      </c>
      <c r="J911" s="59">
        <v>1191462</v>
      </c>
      <c r="K911" s="59" t="s">
        <v>1241</v>
      </c>
      <c r="L911" s="61" t="s">
        <v>81</v>
      </c>
      <c r="M911" s="61">
        <f>VLOOKUP(H911,zdroj!C:F,4,0)</f>
        <v>0</v>
      </c>
      <c r="N911" s="61" t="str">
        <f t="shared" si="28"/>
        <v>-</v>
      </c>
      <c r="P911" s="72" t="str">
        <f t="shared" si="29"/>
        <v/>
      </c>
      <c r="Q911" s="61" t="s">
        <v>86</v>
      </c>
    </row>
    <row r="912" spans="8:17" x14ac:dyDescent="0.25">
      <c r="H912" s="59">
        <v>150690</v>
      </c>
      <c r="I912" s="59" t="s">
        <v>72</v>
      </c>
      <c r="J912" s="59">
        <v>1191471</v>
      </c>
      <c r="K912" s="59" t="s">
        <v>1242</v>
      </c>
      <c r="L912" s="61" t="s">
        <v>81</v>
      </c>
      <c r="M912" s="61">
        <f>VLOOKUP(H912,zdroj!C:F,4,0)</f>
        <v>0</v>
      </c>
      <c r="N912" s="61" t="str">
        <f t="shared" si="28"/>
        <v>-</v>
      </c>
      <c r="P912" s="72" t="str">
        <f t="shared" si="29"/>
        <v/>
      </c>
      <c r="Q912" s="61" t="s">
        <v>88</v>
      </c>
    </row>
    <row r="913" spans="8:17" x14ac:dyDescent="0.25">
      <c r="H913" s="59">
        <v>150690</v>
      </c>
      <c r="I913" s="59" t="s">
        <v>72</v>
      </c>
      <c r="J913" s="59">
        <v>1191489</v>
      </c>
      <c r="K913" s="59" t="s">
        <v>1243</v>
      </c>
      <c r="L913" s="61" t="s">
        <v>81</v>
      </c>
      <c r="M913" s="61">
        <f>VLOOKUP(H913,zdroj!C:F,4,0)</f>
        <v>0</v>
      </c>
      <c r="N913" s="61" t="str">
        <f t="shared" si="28"/>
        <v>-</v>
      </c>
      <c r="P913" s="72" t="str">
        <f t="shared" si="29"/>
        <v/>
      </c>
      <c r="Q913" s="61" t="s">
        <v>86</v>
      </c>
    </row>
    <row r="914" spans="8:17" x14ac:dyDescent="0.25">
      <c r="H914" s="59">
        <v>150690</v>
      </c>
      <c r="I914" s="59" t="s">
        <v>72</v>
      </c>
      <c r="J914" s="59">
        <v>1191497</v>
      </c>
      <c r="K914" s="59" t="s">
        <v>1244</v>
      </c>
      <c r="L914" s="61" t="s">
        <v>81</v>
      </c>
      <c r="M914" s="61">
        <f>VLOOKUP(H914,zdroj!C:F,4,0)</f>
        <v>0</v>
      </c>
      <c r="N914" s="61" t="str">
        <f t="shared" si="28"/>
        <v>-</v>
      </c>
      <c r="P914" s="72" t="str">
        <f t="shared" si="29"/>
        <v/>
      </c>
      <c r="Q914" s="61" t="s">
        <v>86</v>
      </c>
    </row>
    <row r="915" spans="8:17" x14ac:dyDescent="0.25">
      <c r="H915" s="59">
        <v>150690</v>
      </c>
      <c r="I915" s="59" t="s">
        <v>72</v>
      </c>
      <c r="J915" s="59">
        <v>1191501</v>
      </c>
      <c r="K915" s="59" t="s">
        <v>1245</v>
      </c>
      <c r="L915" s="61" t="s">
        <v>81</v>
      </c>
      <c r="M915" s="61">
        <f>VLOOKUP(H915,zdroj!C:F,4,0)</f>
        <v>0</v>
      </c>
      <c r="N915" s="61" t="str">
        <f t="shared" si="28"/>
        <v>-</v>
      </c>
      <c r="P915" s="72" t="str">
        <f t="shared" si="29"/>
        <v/>
      </c>
      <c r="Q915" s="61" t="s">
        <v>88</v>
      </c>
    </row>
    <row r="916" spans="8:17" x14ac:dyDescent="0.25">
      <c r="H916" s="59">
        <v>150690</v>
      </c>
      <c r="I916" s="59" t="s">
        <v>72</v>
      </c>
      <c r="J916" s="59">
        <v>1191519</v>
      </c>
      <c r="K916" s="59" t="s">
        <v>1246</v>
      </c>
      <c r="L916" s="61" t="s">
        <v>81</v>
      </c>
      <c r="M916" s="61">
        <f>VLOOKUP(H916,zdroj!C:F,4,0)</f>
        <v>0</v>
      </c>
      <c r="N916" s="61" t="str">
        <f t="shared" si="28"/>
        <v>-</v>
      </c>
      <c r="P916" s="72" t="str">
        <f t="shared" si="29"/>
        <v/>
      </c>
      <c r="Q916" s="61" t="s">
        <v>86</v>
      </c>
    </row>
    <row r="917" spans="8:17" x14ac:dyDescent="0.25">
      <c r="H917" s="59">
        <v>150690</v>
      </c>
      <c r="I917" s="59" t="s">
        <v>72</v>
      </c>
      <c r="J917" s="59">
        <v>1191527</v>
      </c>
      <c r="K917" s="59" t="s">
        <v>1247</v>
      </c>
      <c r="L917" s="61" t="s">
        <v>81</v>
      </c>
      <c r="M917" s="61">
        <f>VLOOKUP(H917,zdroj!C:F,4,0)</f>
        <v>0</v>
      </c>
      <c r="N917" s="61" t="str">
        <f t="shared" si="28"/>
        <v>-</v>
      </c>
      <c r="P917" s="72" t="str">
        <f t="shared" si="29"/>
        <v/>
      </c>
      <c r="Q917" s="61" t="s">
        <v>86</v>
      </c>
    </row>
    <row r="918" spans="8:17" x14ac:dyDescent="0.25">
      <c r="H918" s="59">
        <v>150690</v>
      </c>
      <c r="I918" s="59" t="s">
        <v>72</v>
      </c>
      <c r="J918" s="59">
        <v>1191535</v>
      </c>
      <c r="K918" s="59" t="s">
        <v>1248</v>
      </c>
      <c r="L918" s="61" t="s">
        <v>81</v>
      </c>
      <c r="M918" s="61">
        <f>VLOOKUP(H918,zdroj!C:F,4,0)</f>
        <v>0</v>
      </c>
      <c r="N918" s="61" t="str">
        <f t="shared" si="28"/>
        <v>-</v>
      </c>
      <c r="P918" s="72" t="str">
        <f t="shared" si="29"/>
        <v/>
      </c>
      <c r="Q918" s="61" t="s">
        <v>86</v>
      </c>
    </row>
    <row r="919" spans="8:17" x14ac:dyDescent="0.25">
      <c r="H919" s="59">
        <v>150690</v>
      </c>
      <c r="I919" s="59" t="s">
        <v>72</v>
      </c>
      <c r="J919" s="59">
        <v>1191551</v>
      </c>
      <c r="K919" s="59" t="s">
        <v>1249</v>
      </c>
      <c r="L919" s="61" t="s">
        <v>81</v>
      </c>
      <c r="M919" s="61">
        <f>VLOOKUP(H919,zdroj!C:F,4,0)</f>
        <v>0</v>
      </c>
      <c r="N919" s="61" t="str">
        <f t="shared" si="28"/>
        <v>-</v>
      </c>
      <c r="P919" s="72" t="str">
        <f t="shared" si="29"/>
        <v/>
      </c>
      <c r="Q919" s="61" t="s">
        <v>86</v>
      </c>
    </row>
    <row r="920" spans="8:17" x14ac:dyDescent="0.25">
      <c r="H920" s="59">
        <v>150690</v>
      </c>
      <c r="I920" s="59" t="s">
        <v>72</v>
      </c>
      <c r="J920" s="59">
        <v>1191560</v>
      </c>
      <c r="K920" s="59" t="s">
        <v>1250</v>
      </c>
      <c r="L920" s="61" t="s">
        <v>81</v>
      </c>
      <c r="M920" s="61">
        <f>VLOOKUP(H920,zdroj!C:F,4,0)</f>
        <v>0</v>
      </c>
      <c r="N920" s="61" t="str">
        <f t="shared" si="28"/>
        <v>-</v>
      </c>
      <c r="P920" s="72" t="str">
        <f t="shared" si="29"/>
        <v/>
      </c>
      <c r="Q920" s="61" t="s">
        <v>88</v>
      </c>
    </row>
    <row r="921" spans="8:17" x14ac:dyDescent="0.25">
      <c r="H921" s="59">
        <v>150690</v>
      </c>
      <c r="I921" s="59" t="s">
        <v>72</v>
      </c>
      <c r="J921" s="59">
        <v>1191578</v>
      </c>
      <c r="K921" s="59" t="s">
        <v>1251</v>
      </c>
      <c r="L921" s="61" t="s">
        <v>81</v>
      </c>
      <c r="M921" s="61">
        <f>VLOOKUP(H921,zdroj!C:F,4,0)</f>
        <v>0</v>
      </c>
      <c r="N921" s="61" t="str">
        <f t="shared" si="28"/>
        <v>-</v>
      </c>
      <c r="P921" s="72" t="str">
        <f t="shared" si="29"/>
        <v/>
      </c>
      <c r="Q921" s="61" t="s">
        <v>86</v>
      </c>
    </row>
    <row r="922" spans="8:17" x14ac:dyDescent="0.25">
      <c r="H922" s="59">
        <v>150690</v>
      </c>
      <c r="I922" s="59" t="s">
        <v>72</v>
      </c>
      <c r="J922" s="59">
        <v>1191586</v>
      </c>
      <c r="K922" s="59" t="s">
        <v>1252</v>
      </c>
      <c r="L922" s="61" t="s">
        <v>115</v>
      </c>
      <c r="M922" s="61">
        <f>VLOOKUP(H922,zdroj!C:F,4,0)</f>
        <v>0</v>
      </c>
      <c r="N922" s="61" t="str">
        <f t="shared" si="28"/>
        <v>katC</v>
      </c>
      <c r="P922" s="72" t="str">
        <f t="shared" si="29"/>
        <v/>
      </c>
      <c r="Q922" s="61" t="s">
        <v>31</v>
      </c>
    </row>
    <row r="923" spans="8:17" x14ac:dyDescent="0.25">
      <c r="H923" s="59">
        <v>150690</v>
      </c>
      <c r="I923" s="59" t="s">
        <v>72</v>
      </c>
      <c r="J923" s="59">
        <v>1191594</v>
      </c>
      <c r="K923" s="59" t="s">
        <v>1253</v>
      </c>
      <c r="L923" s="61" t="s">
        <v>81</v>
      </c>
      <c r="M923" s="61">
        <f>VLOOKUP(H923,zdroj!C:F,4,0)</f>
        <v>0</v>
      </c>
      <c r="N923" s="61" t="str">
        <f t="shared" si="28"/>
        <v>-</v>
      </c>
      <c r="P923" s="72" t="str">
        <f t="shared" si="29"/>
        <v/>
      </c>
      <c r="Q923" s="61" t="s">
        <v>86</v>
      </c>
    </row>
    <row r="924" spans="8:17" x14ac:dyDescent="0.25">
      <c r="H924" s="59">
        <v>150690</v>
      </c>
      <c r="I924" s="59" t="s">
        <v>72</v>
      </c>
      <c r="J924" s="59">
        <v>1191608</v>
      </c>
      <c r="K924" s="59" t="s">
        <v>1254</v>
      </c>
      <c r="L924" s="61" t="s">
        <v>81</v>
      </c>
      <c r="M924" s="61">
        <f>VLOOKUP(H924,zdroj!C:F,4,0)</f>
        <v>0</v>
      </c>
      <c r="N924" s="61" t="str">
        <f t="shared" si="28"/>
        <v>-</v>
      </c>
      <c r="P924" s="72" t="str">
        <f t="shared" si="29"/>
        <v/>
      </c>
      <c r="Q924" s="61" t="s">
        <v>86</v>
      </c>
    </row>
    <row r="925" spans="8:17" x14ac:dyDescent="0.25">
      <c r="H925" s="59">
        <v>150690</v>
      </c>
      <c r="I925" s="59" t="s">
        <v>72</v>
      </c>
      <c r="J925" s="59">
        <v>1191616</v>
      </c>
      <c r="K925" s="59" t="s">
        <v>1255</v>
      </c>
      <c r="L925" s="61" t="s">
        <v>81</v>
      </c>
      <c r="M925" s="61">
        <f>VLOOKUP(H925,zdroj!C:F,4,0)</f>
        <v>0</v>
      </c>
      <c r="N925" s="61" t="str">
        <f t="shared" si="28"/>
        <v>-</v>
      </c>
      <c r="P925" s="72" t="str">
        <f t="shared" si="29"/>
        <v/>
      </c>
      <c r="Q925" s="61" t="s">
        <v>86</v>
      </c>
    </row>
    <row r="926" spans="8:17" x14ac:dyDescent="0.25">
      <c r="H926" s="59">
        <v>150690</v>
      </c>
      <c r="I926" s="59" t="s">
        <v>72</v>
      </c>
      <c r="J926" s="59">
        <v>1191624</v>
      </c>
      <c r="K926" s="59" t="s">
        <v>1256</v>
      </c>
      <c r="L926" s="61" t="s">
        <v>81</v>
      </c>
      <c r="M926" s="61">
        <f>VLOOKUP(H926,zdroj!C:F,4,0)</f>
        <v>0</v>
      </c>
      <c r="N926" s="61" t="str">
        <f t="shared" si="28"/>
        <v>-</v>
      </c>
      <c r="P926" s="72" t="str">
        <f t="shared" si="29"/>
        <v/>
      </c>
      <c r="Q926" s="61" t="s">
        <v>88</v>
      </c>
    </row>
    <row r="927" spans="8:17" x14ac:dyDescent="0.25">
      <c r="H927" s="59">
        <v>150690</v>
      </c>
      <c r="I927" s="59" t="s">
        <v>72</v>
      </c>
      <c r="J927" s="59">
        <v>1191632</v>
      </c>
      <c r="K927" s="59" t="s">
        <v>1257</v>
      </c>
      <c r="L927" s="61" t="s">
        <v>81</v>
      </c>
      <c r="M927" s="61">
        <f>VLOOKUP(H927,zdroj!C:F,4,0)</f>
        <v>0</v>
      </c>
      <c r="N927" s="61" t="str">
        <f t="shared" si="28"/>
        <v>-</v>
      </c>
      <c r="P927" s="72" t="str">
        <f t="shared" si="29"/>
        <v/>
      </c>
      <c r="Q927" s="61" t="s">
        <v>86</v>
      </c>
    </row>
    <row r="928" spans="8:17" x14ac:dyDescent="0.25">
      <c r="H928" s="59">
        <v>150690</v>
      </c>
      <c r="I928" s="59" t="s">
        <v>72</v>
      </c>
      <c r="J928" s="59">
        <v>1191641</v>
      </c>
      <c r="K928" s="59" t="s">
        <v>1258</v>
      </c>
      <c r="L928" s="61" t="s">
        <v>81</v>
      </c>
      <c r="M928" s="61">
        <f>VLOOKUP(H928,zdroj!C:F,4,0)</f>
        <v>0</v>
      </c>
      <c r="N928" s="61" t="str">
        <f t="shared" si="28"/>
        <v>-</v>
      </c>
      <c r="P928" s="72" t="str">
        <f t="shared" si="29"/>
        <v/>
      </c>
      <c r="Q928" s="61" t="s">
        <v>86</v>
      </c>
    </row>
    <row r="929" spans="8:17" x14ac:dyDescent="0.25">
      <c r="H929" s="59">
        <v>150690</v>
      </c>
      <c r="I929" s="59" t="s">
        <v>72</v>
      </c>
      <c r="J929" s="59">
        <v>1191659</v>
      </c>
      <c r="K929" s="59" t="s">
        <v>1259</v>
      </c>
      <c r="L929" s="61" t="s">
        <v>81</v>
      </c>
      <c r="M929" s="61">
        <f>VLOOKUP(H929,zdroj!C:F,4,0)</f>
        <v>0</v>
      </c>
      <c r="N929" s="61" t="str">
        <f t="shared" si="28"/>
        <v>-</v>
      </c>
      <c r="P929" s="72" t="str">
        <f t="shared" si="29"/>
        <v/>
      </c>
      <c r="Q929" s="61" t="s">
        <v>88</v>
      </c>
    </row>
    <row r="930" spans="8:17" x14ac:dyDescent="0.25">
      <c r="H930" s="59">
        <v>150690</v>
      </c>
      <c r="I930" s="59" t="s">
        <v>72</v>
      </c>
      <c r="J930" s="59">
        <v>1191667</v>
      </c>
      <c r="K930" s="59" t="s">
        <v>1260</v>
      </c>
      <c r="L930" s="61" t="s">
        <v>81</v>
      </c>
      <c r="M930" s="61">
        <f>VLOOKUP(H930,zdroj!C:F,4,0)</f>
        <v>0</v>
      </c>
      <c r="N930" s="61" t="str">
        <f t="shared" si="28"/>
        <v>-</v>
      </c>
      <c r="P930" s="72" t="str">
        <f t="shared" si="29"/>
        <v/>
      </c>
      <c r="Q930" s="61" t="s">
        <v>86</v>
      </c>
    </row>
    <row r="931" spans="8:17" x14ac:dyDescent="0.25">
      <c r="H931" s="59">
        <v>150690</v>
      </c>
      <c r="I931" s="59" t="s">
        <v>72</v>
      </c>
      <c r="J931" s="59">
        <v>1191675</v>
      </c>
      <c r="K931" s="59" t="s">
        <v>1261</v>
      </c>
      <c r="L931" s="61" t="s">
        <v>81</v>
      </c>
      <c r="M931" s="61">
        <f>VLOOKUP(H931,zdroj!C:F,4,0)</f>
        <v>0</v>
      </c>
      <c r="N931" s="61" t="str">
        <f t="shared" si="28"/>
        <v>-</v>
      </c>
      <c r="P931" s="72" t="str">
        <f t="shared" si="29"/>
        <v/>
      </c>
      <c r="Q931" s="61" t="s">
        <v>86</v>
      </c>
    </row>
    <row r="932" spans="8:17" x14ac:dyDescent="0.25">
      <c r="H932" s="59">
        <v>150690</v>
      </c>
      <c r="I932" s="59" t="s">
        <v>72</v>
      </c>
      <c r="J932" s="59">
        <v>1191683</v>
      </c>
      <c r="K932" s="59" t="s">
        <v>1262</v>
      </c>
      <c r="L932" s="61" t="s">
        <v>81</v>
      </c>
      <c r="M932" s="61">
        <f>VLOOKUP(H932,zdroj!C:F,4,0)</f>
        <v>0</v>
      </c>
      <c r="N932" s="61" t="str">
        <f t="shared" si="28"/>
        <v>-</v>
      </c>
      <c r="P932" s="72" t="str">
        <f t="shared" si="29"/>
        <v/>
      </c>
      <c r="Q932" s="61" t="s">
        <v>86</v>
      </c>
    </row>
    <row r="933" spans="8:17" x14ac:dyDescent="0.25">
      <c r="H933" s="59">
        <v>150690</v>
      </c>
      <c r="I933" s="59" t="s">
        <v>72</v>
      </c>
      <c r="J933" s="59">
        <v>1191691</v>
      </c>
      <c r="K933" s="59" t="s">
        <v>1263</v>
      </c>
      <c r="L933" s="61" t="s">
        <v>81</v>
      </c>
      <c r="M933" s="61">
        <f>VLOOKUP(H933,zdroj!C:F,4,0)</f>
        <v>0</v>
      </c>
      <c r="N933" s="61" t="str">
        <f t="shared" si="28"/>
        <v>-</v>
      </c>
      <c r="P933" s="72" t="str">
        <f t="shared" si="29"/>
        <v/>
      </c>
      <c r="Q933" s="61" t="s">
        <v>86</v>
      </c>
    </row>
    <row r="934" spans="8:17" x14ac:dyDescent="0.25">
      <c r="H934" s="59">
        <v>150690</v>
      </c>
      <c r="I934" s="59" t="s">
        <v>72</v>
      </c>
      <c r="J934" s="59">
        <v>1191705</v>
      </c>
      <c r="K934" s="59" t="s">
        <v>1264</v>
      </c>
      <c r="L934" s="61" t="s">
        <v>81</v>
      </c>
      <c r="M934" s="61">
        <f>VLOOKUP(H934,zdroj!C:F,4,0)</f>
        <v>0</v>
      </c>
      <c r="N934" s="61" t="str">
        <f t="shared" si="28"/>
        <v>-</v>
      </c>
      <c r="P934" s="72" t="str">
        <f t="shared" si="29"/>
        <v/>
      </c>
      <c r="Q934" s="61" t="s">
        <v>88</v>
      </c>
    </row>
    <row r="935" spans="8:17" x14ac:dyDescent="0.25">
      <c r="H935" s="59">
        <v>150690</v>
      </c>
      <c r="I935" s="59" t="s">
        <v>72</v>
      </c>
      <c r="J935" s="59">
        <v>1191713</v>
      </c>
      <c r="K935" s="59" t="s">
        <v>1265</v>
      </c>
      <c r="L935" s="61" t="s">
        <v>81</v>
      </c>
      <c r="M935" s="61">
        <f>VLOOKUP(H935,zdroj!C:F,4,0)</f>
        <v>0</v>
      </c>
      <c r="N935" s="61" t="str">
        <f t="shared" si="28"/>
        <v>-</v>
      </c>
      <c r="P935" s="72" t="str">
        <f t="shared" si="29"/>
        <v/>
      </c>
      <c r="Q935" s="61" t="s">
        <v>86</v>
      </c>
    </row>
    <row r="936" spans="8:17" x14ac:dyDescent="0.25">
      <c r="H936" s="59">
        <v>150690</v>
      </c>
      <c r="I936" s="59" t="s">
        <v>72</v>
      </c>
      <c r="J936" s="59">
        <v>1191721</v>
      </c>
      <c r="K936" s="59" t="s">
        <v>1266</v>
      </c>
      <c r="L936" s="61" t="s">
        <v>81</v>
      </c>
      <c r="M936" s="61">
        <f>VLOOKUP(H936,zdroj!C:F,4,0)</f>
        <v>0</v>
      </c>
      <c r="N936" s="61" t="str">
        <f t="shared" si="28"/>
        <v>-</v>
      </c>
      <c r="P936" s="72" t="str">
        <f t="shared" si="29"/>
        <v/>
      </c>
      <c r="Q936" s="61" t="s">
        <v>86</v>
      </c>
    </row>
    <row r="937" spans="8:17" x14ac:dyDescent="0.25">
      <c r="H937" s="59">
        <v>150690</v>
      </c>
      <c r="I937" s="59" t="s">
        <v>72</v>
      </c>
      <c r="J937" s="59">
        <v>1191730</v>
      </c>
      <c r="K937" s="59" t="s">
        <v>1267</v>
      </c>
      <c r="L937" s="61" t="s">
        <v>81</v>
      </c>
      <c r="M937" s="61">
        <f>VLOOKUP(H937,zdroj!C:F,4,0)</f>
        <v>0</v>
      </c>
      <c r="N937" s="61" t="str">
        <f t="shared" si="28"/>
        <v>-</v>
      </c>
      <c r="P937" s="72" t="str">
        <f t="shared" si="29"/>
        <v/>
      </c>
      <c r="Q937" s="61" t="s">
        <v>86</v>
      </c>
    </row>
    <row r="938" spans="8:17" x14ac:dyDescent="0.25">
      <c r="H938" s="59">
        <v>150690</v>
      </c>
      <c r="I938" s="59" t="s">
        <v>72</v>
      </c>
      <c r="J938" s="59">
        <v>1191748</v>
      </c>
      <c r="K938" s="59" t="s">
        <v>1268</v>
      </c>
      <c r="L938" s="61" t="s">
        <v>81</v>
      </c>
      <c r="M938" s="61">
        <f>VLOOKUP(H938,zdroj!C:F,4,0)</f>
        <v>0</v>
      </c>
      <c r="N938" s="61" t="str">
        <f t="shared" si="28"/>
        <v>-</v>
      </c>
      <c r="P938" s="72" t="str">
        <f t="shared" si="29"/>
        <v/>
      </c>
      <c r="Q938" s="61" t="s">
        <v>86</v>
      </c>
    </row>
    <row r="939" spans="8:17" x14ac:dyDescent="0.25">
      <c r="H939" s="59">
        <v>150690</v>
      </c>
      <c r="I939" s="59" t="s">
        <v>72</v>
      </c>
      <c r="J939" s="59">
        <v>1191756</v>
      </c>
      <c r="K939" s="59" t="s">
        <v>1269</v>
      </c>
      <c r="L939" s="61" t="s">
        <v>81</v>
      </c>
      <c r="M939" s="61">
        <f>VLOOKUP(H939,zdroj!C:F,4,0)</f>
        <v>0</v>
      </c>
      <c r="N939" s="61" t="str">
        <f t="shared" si="28"/>
        <v>-</v>
      </c>
      <c r="P939" s="72" t="str">
        <f t="shared" si="29"/>
        <v/>
      </c>
      <c r="Q939" s="61" t="s">
        <v>88</v>
      </c>
    </row>
    <row r="940" spans="8:17" x14ac:dyDescent="0.25">
      <c r="H940" s="59">
        <v>150690</v>
      </c>
      <c r="I940" s="59" t="s">
        <v>72</v>
      </c>
      <c r="J940" s="59">
        <v>1191764</v>
      </c>
      <c r="K940" s="59" t="s">
        <v>1270</v>
      </c>
      <c r="L940" s="61" t="s">
        <v>81</v>
      </c>
      <c r="M940" s="61">
        <f>VLOOKUP(H940,zdroj!C:F,4,0)</f>
        <v>0</v>
      </c>
      <c r="N940" s="61" t="str">
        <f t="shared" si="28"/>
        <v>-</v>
      </c>
      <c r="P940" s="72" t="str">
        <f t="shared" si="29"/>
        <v/>
      </c>
      <c r="Q940" s="61" t="s">
        <v>86</v>
      </c>
    </row>
    <row r="941" spans="8:17" x14ac:dyDescent="0.25">
      <c r="H941" s="59">
        <v>150690</v>
      </c>
      <c r="I941" s="59" t="s">
        <v>72</v>
      </c>
      <c r="J941" s="59">
        <v>1191772</v>
      </c>
      <c r="K941" s="59" t="s">
        <v>1271</v>
      </c>
      <c r="L941" s="61" t="s">
        <v>81</v>
      </c>
      <c r="M941" s="61">
        <f>VLOOKUP(H941,zdroj!C:F,4,0)</f>
        <v>0</v>
      </c>
      <c r="N941" s="61" t="str">
        <f t="shared" si="28"/>
        <v>-</v>
      </c>
      <c r="P941" s="72" t="str">
        <f t="shared" si="29"/>
        <v/>
      </c>
      <c r="Q941" s="61" t="s">
        <v>86</v>
      </c>
    </row>
    <row r="942" spans="8:17" x14ac:dyDescent="0.25">
      <c r="H942" s="59">
        <v>150690</v>
      </c>
      <c r="I942" s="59" t="s">
        <v>72</v>
      </c>
      <c r="J942" s="59">
        <v>1191781</v>
      </c>
      <c r="K942" s="59" t="s">
        <v>1272</v>
      </c>
      <c r="L942" s="61" t="s">
        <v>81</v>
      </c>
      <c r="M942" s="61">
        <f>VLOOKUP(H942,zdroj!C:F,4,0)</f>
        <v>0</v>
      </c>
      <c r="N942" s="61" t="str">
        <f t="shared" si="28"/>
        <v>-</v>
      </c>
      <c r="P942" s="72" t="str">
        <f t="shared" si="29"/>
        <v/>
      </c>
      <c r="Q942" s="61" t="s">
        <v>86</v>
      </c>
    </row>
    <row r="943" spans="8:17" x14ac:dyDescent="0.25">
      <c r="H943" s="59">
        <v>150690</v>
      </c>
      <c r="I943" s="59" t="s">
        <v>72</v>
      </c>
      <c r="J943" s="59">
        <v>1191799</v>
      </c>
      <c r="K943" s="59" t="s">
        <v>1273</v>
      </c>
      <c r="L943" s="61" t="s">
        <v>81</v>
      </c>
      <c r="M943" s="61">
        <f>VLOOKUP(H943,zdroj!C:F,4,0)</f>
        <v>0</v>
      </c>
      <c r="N943" s="61" t="str">
        <f t="shared" si="28"/>
        <v>-</v>
      </c>
      <c r="P943" s="72" t="str">
        <f t="shared" si="29"/>
        <v/>
      </c>
      <c r="Q943" s="61" t="s">
        <v>86</v>
      </c>
    </row>
    <row r="944" spans="8:17" x14ac:dyDescent="0.25">
      <c r="H944" s="59">
        <v>150690</v>
      </c>
      <c r="I944" s="59" t="s">
        <v>72</v>
      </c>
      <c r="J944" s="59">
        <v>1191802</v>
      </c>
      <c r="K944" s="59" t="s">
        <v>1274</v>
      </c>
      <c r="L944" s="61" t="s">
        <v>81</v>
      </c>
      <c r="M944" s="61">
        <f>VLOOKUP(H944,zdroj!C:F,4,0)</f>
        <v>0</v>
      </c>
      <c r="N944" s="61" t="str">
        <f t="shared" si="28"/>
        <v>-</v>
      </c>
      <c r="P944" s="72" t="str">
        <f t="shared" si="29"/>
        <v/>
      </c>
      <c r="Q944" s="61" t="s">
        <v>88</v>
      </c>
    </row>
    <row r="945" spans="8:17" x14ac:dyDescent="0.25">
      <c r="H945" s="59">
        <v>150690</v>
      </c>
      <c r="I945" s="59" t="s">
        <v>72</v>
      </c>
      <c r="J945" s="59">
        <v>1191811</v>
      </c>
      <c r="K945" s="59" t="s">
        <v>1275</v>
      </c>
      <c r="L945" s="61" t="s">
        <v>81</v>
      </c>
      <c r="M945" s="61">
        <f>VLOOKUP(H945,zdroj!C:F,4,0)</f>
        <v>0</v>
      </c>
      <c r="N945" s="61" t="str">
        <f t="shared" si="28"/>
        <v>-</v>
      </c>
      <c r="P945" s="72" t="str">
        <f t="shared" si="29"/>
        <v/>
      </c>
      <c r="Q945" s="61" t="s">
        <v>86</v>
      </c>
    </row>
    <row r="946" spans="8:17" x14ac:dyDescent="0.25">
      <c r="H946" s="59">
        <v>150690</v>
      </c>
      <c r="I946" s="59" t="s">
        <v>72</v>
      </c>
      <c r="J946" s="59">
        <v>1191829</v>
      </c>
      <c r="K946" s="59" t="s">
        <v>1276</v>
      </c>
      <c r="L946" s="61" t="s">
        <v>81</v>
      </c>
      <c r="M946" s="61">
        <f>VLOOKUP(H946,zdroj!C:F,4,0)</f>
        <v>0</v>
      </c>
      <c r="N946" s="61" t="str">
        <f t="shared" si="28"/>
        <v>-</v>
      </c>
      <c r="P946" s="72" t="str">
        <f t="shared" si="29"/>
        <v/>
      </c>
      <c r="Q946" s="61" t="s">
        <v>86</v>
      </c>
    </row>
    <row r="947" spans="8:17" x14ac:dyDescent="0.25">
      <c r="H947" s="59">
        <v>150690</v>
      </c>
      <c r="I947" s="59" t="s">
        <v>72</v>
      </c>
      <c r="J947" s="59">
        <v>1191837</v>
      </c>
      <c r="K947" s="59" t="s">
        <v>1277</v>
      </c>
      <c r="L947" s="61" t="s">
        <v>81</v>
      </c>
      <c r="M947" s="61">
        <f>VLOOKUP(H947,zdroj!C:F,4,0)</f>
        <v>0</v>
      </c>
      <c r="N947" s="61" t="str">
        <f t="shared" si="28"/>
        <v>-</v>
      </c>
      <c r="P947" s="72" t="str">
        <f t="shared" si="29"/>
        <v/>
      </c>
      <c r="Q947" s="61" t="s">
        <v>86</v>
      </c>
    </row>
    <row r="948" spans="8:17" x14ac:dyDescent="0.25">
      <c r="H948" s="59">
        <v>150690</v>
      </c>
      <c r="I948" s="59" t="s">
        <v>72</v>
      </c>
      <c r="J948" s="59">
        <v>1191845</v>
      </c>
      <c r="K948" s="59" t="s">
        <v>1278</v>
      </c>
      <c r="L948" s="61" t="s">
        <v>81</v>
      </c>
      <c r="M948" s="61">
        <f>VLOOKUP(H948,zdroj!C:F,4,0)</f>
        <v>0</v>
      </c>
      <c r="N948" s="61" t="str">
        <f t="shared" si="28"/>
        <v>-</v>
      </c>
      <c r="P948" s="72" t="str">
        <f t="shared" si="29"/>
        <v/>
      </c>
      <c r="Q948" s="61" t="s">
        <v>86</v>
      </c>
    </row>
    <row r="949" spans="8:17" x14ac:dyDescent="0.25">
      <c r="H949" s="59">
        <v>150690</v>
      </c>
      <c r="I949" s="59" t="s">
        <v>72</v>
      </c>
      <c r="J949" s="59">
        <v>1191853</v>
      </c>
      <c r="K949" s="59" t="s">
        <v>1279</v>
      </c>
      <c r="L949" s="61" t="s">
        <v>81</v>
      </c>
      <c r="M949" s="61">
        <f>VLOOKUP(H949,zdroj!C:F,4,0)</f>
        <v>0</v>
      </c>
      <c r="N949" s="61" t="str">
        <f t="shared" si="28"/>
        <v>-</v>
      </c>
      <c r="P949" s="72" t="str">
        <f t="shared" si="29"/>
        <v/>
      </c>
      <c r="Q949" s="61" t="s">
        <v>86</v>
      </c>
    </row>
    <row r="950" spans="8:17" x14ac:dyDescent="0.25">
      <c r="H950" s="59">
        <v>150690</v>
      </c>
      <c r="I950" s="59" t="s">
        <v>72</v>
      </c>
      <c r="J950" s="59">
        <v>1191861</v>
      </c>
      <c r="K950" s="59" t="s">
        <v>1280</v>
      </c>
      <c r="L950" s="61" t="s">
        <v>81</v>
      </c>
      <c r="M950" s="61">
        <f>VLOOKUP(H950,zdroj!C:F,4,0)</f>
        <v>0</v>
      </c>
      <c r="N950" s="61" t="str">
        <f t="shared" si="28"/>
        <v>-</v>
      </c>
      <c r="P950" s="72" t="str">
        <f t="shared" si="29"/>
        <v/>
      </c>
      <c r="Q950" s="61" t="s">
        <v>88</v>
      </c>
    </row>
    <row r="951" spans="8:17" x14ac:dyDescent="0.25">
      <c r="H951" s="59">
        <v>150690</v>
      </c>
      <c r="I951" s="59" t="s">
        <v>72</v>
      </c>
      <c r="J951" s="59">
        <v>1191870</v>
      </c>
      <c r="K951" s="59" t="s">
        <v>1281</v>
      </c>
      <c r="L951" s="61" t="s">
        <v>81</v>
      </c>
      <c r="M951" s="61">
        <f>VLOOKUP(H951,zdroj!C:F,4,0)</f>
        <v>0</v>
      </c>
      <c r="N951" s="61" t="str">
        <f t="shared" si="28"/>
        <v>-</v>
      </c>
      <c r="P951" s="72" t="str">
        <f t="shared" si="29"/>
        <v/>
      </c>
      <c r="Q951" s="61" t="s">
        <v>86</v>
      </c>
    </row>
    <row r="952" spans="8:17" x14ac:dyDescent="0.25">
      <c r="H952" s="59">
        <v>150690</v>
      </c>
      <c r="I952" s="59" t="s">
        <v>72</v>
      </c>
      <c r="J952" s="59">
        <v>1191888</v>
      </c>
      <c r="K952" s="59" t="s">
        <v>1282</v>
      </c>
      <c r="L952" s="61" t="s">
        <v>81</v>
      </c>
      <c r="M952" s="61">
        <f>VLOOKUP(H952,zdroj!C:F,4,0)</f>
        <v>0</v>
      </c>
      <c r="N952" s="61" t="str">
        <f t="shared" si="28"/>
        <v>-</v>
      </c>
      <c r="P952" s="72" t="str">
        <f t="shared" si="29"/>
        <v/>
      </c>
      <c r="Q952" s="61" t="s">
        <v>88</v>
      </c>
    </row>
    <row r="953" spans="8:17" x14ac:dyDescent="0.25">
      <c r="H953" s="59">
        <v>150690</v>
      </c>
      <c r="I953" s="59" t="s">
        <v>72</v>
      </c>
      <c r="J953" s="59">
        <v>1191896</v>
      </c>
      <c r="K953" s="59" t="s">
        <v>1283</v>
      </c>
      <c r="L953" s="61" t="s">
        <v>81</v>
      </c>
      <c r="M953" s="61">
        <f>VLOOKUP(H953,zdroj!C:F,4,0)</f>
        <v>0</v>
      </c>
      <c r="N953" s="61" t="str">
        <f t="shared" si="28"/>
        <v>-</v>
      </c>
      <c r="P953" s="72" t="str">
        <f t="shared" si="29"/>
        <v/>
      </c>
      <c r="Q953" s="61" t="s">
        <v>86</v>
      </c>
    </row>
    <row r="954" spans="8:17" x14ac:dyDescent="0.25">
      <c r="H954" s="59">
        <v>150690</v>
      </c>
      <c r="I954" s="59" t="s">
        <v>72</v>
      </c>
      <c r="J954" s="59">
        <v>1191900</v>
      </c>
      <c r="K954" s="59" t="s">
        <v>1284</v>
      </c>
      <c r="L954" s="61" t="s">
        <v>81</v>
      </c>
      <c r="M954" s="61">
        <f>VLOOKUP(H954,zdroj!C:F,4,0)</f>
        <v>0</v>
      </c>
      <c r="N954" s="61" t="str">
        <f t="shared" si="28"/>
        <v>-</v>
      </c>
      <c r="P954" s="72" t="str">
        <f t="shared" si="29"/>
        <v/>
      </c>
      <c r="Q954" s="61" t="s">
        <v>86</v>
      </c>
    </row>
    <row r="955" spans="8:17" x14ac:dyDescent="0.25">
      <c r="H955" s="59">
        <v>150690</v>
      </c>
      <c r="I955" s="59" t="s">
        <v>72</v>
      </c>
      <c r="J955" s="59">
        <v>1191918</v>
      </c>
      <c r="K955" s="59" t="s">
        <v>1285</v>
      </c>
      <c r="L955" s="61" t="s">
        <v>81</v>
      </c>
      <c r="M955" s="61">
        <f>VLOOKUP(H955,zdroj!C:F,4,0)</f>
        <v>0</v>
      </c>
      <c r="N955" s="61" t="str">
        <f t="shared" si="28"/>
        <v>-</v>
      </c>
      <c r="P955" s="72" t="str">
        <f t="shared" si="29"/>
        <v/>
      </c>
      <c r="Q955" s="61" t="s">
        <v>86</v>
      </c>
    </row>
    <row r="956" spans="8:17" x14ac:dyDescent="0.25">
      <c r="H956" s="59">
        <v>150690</v>
      </c>
      <c r="I956" s="59" t="s">
        <v>72</v>
      </c>
      <c r="J956" s="59">
        <v>1191926</v>
      </c>
      <c r="K956" s="59" t="s">
        <v>1286</v>
      </c>
      <c r="L956" s="61" t="s">
        <v>81</v>
      </c>
      <c r="M956" s="61">
        <f>VLOOKUP(H956,zdroj!C:F,4,0)</f>
        <v>0</v>
      </c>
      <c r="N956" s="61" t="str">
        <f t="shared" si="28"/>
        <v>-</v>
      </c>
      <c r="P956" s="72" t="str">
        <f t="shared" si="29"/>
        <v/>
      </c>
      <c r="Q956" s="61" t="s">
        <v>86</v>
      </c>
    </row>
    <row r="957" spans="8:17" x14ac:dyDescent="0.25">
      <c r="H957" s="59">
        <v>150690</v>
      </c>
      <c r="I957" s="59" t="s">
        <v>72</v>
      </c>
      <c r="J957" s="59">
        <v>1191934</v>
      </c>
      <c r="K957" s="59" t="s">
        <v>1287</v>
      </c>
      <c r="L957" s="61" t="s">
        <v>81</v>
      </c>
      <c r="M957" s="61">
        <f>VLOOKUP(H957,zdroj!C:F,4,0)</f>
        <v>0</v>
      </c>
      <c r="N957" s="61" t="str">
        <f t="shared" si="28"/>
        <v>-</v>
      </c>
      <c r="P957" s="72" t="str">
        <f t="shared" si="29"/>
        <v/>
      </c>
      <c r="Q957" s="61" t="s">
        <v>86</v>
      </c>
    </row>
    <row r="958" spans="8:17" x14ac:dyDescent="0.25">
      <c r="H958" s="59">
        <v>150690</v>
      </c>
      <c r="I958" s="59" t="s">
        <v>72</v>
      </c>
      <c r="J958" s="59">
        <v>1191942</v>
      </c>
      <c r="K958" s="59" t="s">
        <v>1288</v>
      </c>
      <c r="L958" s="61" t="s">
        <v>81</v>
      </c>
      <c r="M958" s="61">
        <f>VLOOKUP(H958,zdroj!C:F,4,0)</f>
        <v>0</v>
      </c>
      <c r="N958" s="61" t="str">
        <f t="shared" si="28"/>
        <v>-</v>
      </c>
      <c r="P958" s="72" t="str">
        <f t="shared" si="29"/>
        <v/>
      </c>
      <c r="Q958" s="61" t="s">
        <v>86</v>
      </c>
    </row>
    <row r="959" spans="8:17" x14ac:dyDescent="0.25">
      <c r="H959" s="59">
        <v>150690</v>
      </c>
      <c r="I959" s="59" t="s">
        <v>72</v>
      </c>
      <c r="J959" s="59">
        <v>1191951</v>
      </c>
      <c r="K959" s="59" t="s">
        <v>1289</v>
      </c>
      <c r="L959" s="61" t="s">
        <v>81</v>
      </c>
      <c r="M959" s="61">
        <f>VLOOKUP(H959,zdroj!C:F,4,0)</f>
        <v>0</v>
      </c>
      <c r="N959" s="61" t="str">
        <f t="shared" si="28"/>
        <v>-</v>
      </c>
      <c r="P959" s="72" t="str">
        <f t="shared" si="29"/>
        <v/>
      </c>
      <c r="Q959" s="61" t="s">
        <v>86</v>
      </c>
    </row>
    <row r="960" spans="8:17" x14ac:dyDescent="0.25">
      <c r="H960" s="59">
        <v>150690</v>
      </c>
      <c r="I960" s="59" t="s">
        <v>72</v>
      </c>
      <c r="J960" s="59">
        <v>1191969</v>
      </c>
      <c r="K960" s="59" t="s">
        <v>1290</v>
      </c>
      <c r="L960" s="61" t="s">
        <v>81</v>
      </c>
      <c r="M960" s="61">
        <f>VLOOKUP(H960,zdroj!C:F,4,0)</f>
        <v>0</v>
      </c>
      <c r="N960" s="61" t="str">
        <f t="shared" si="28"/>
        <v>-</v>
      </c>
      <c r="P960" s="72" t="str">
        <f t="shared" si="29"/>
        <v/>
      </c>
      <c r="Q960" s="61" t="s">
        <v>86</v>
      </c>
    </row>
    <row r="961" spans="8:17" x14ac:dyDescent="0.25">
      <c r="H961" s="59">
        <v>150690</v>
      </c>
      <c r="I961" s="59" t="s">
        <v>72</v>
      </c>
      <c r="J961" s="59">
        <v>1191985</v>
      </c>
      <c r="K961" s="59" t="s">
        <v>1291</v>
      </c>
      <c r="L961" s="61" t="s">
        <v>81</v>
      </c>
      <c r="M961" s="61">
        <f>VLOOKUP(H961,zdroj!C:F,4,0)</f>
        <v>0</v>
      </c>
      <c r="N961" s="61" t="str">
        <f t="shared" si="28"/>
        <v>-</v>
      </c>
      <c r="P961" s="72" t="str">
        <f t="shared" si="29"/>
        <v/>
      </c>
      <c r="Q961" s="61" t="s">
        <v>86</v>
      </c>
    </row>
    <row r="962" spans="8:17" x14ac:dyDescent="0.25">
      <c r="H962" s="59">
        <v>150690</v>
      </c>
      <c r="I962" s="59" t="s">
        <v>72</v>
      </c>
      <c r="J962" s="59">
        <v>1191993</v>
      </c>
      <c r="K962" s="59" t="s">
        <v>1292</v>
      </c>
      <c r="L962" s="61" t="s">
        <v>81</v>
      </c>
      <c r="M962" s="61">
        <f>VLOOKUP(H962,zdroj!C:F,4,0)</f>
        <v>0</v>
      </c>
      <c r="N962" s="61" t="str">
        <f t="shared" si="28"/>
        <v>-</v>
      </c>
      <c r="P962" s="72" t="str">
        <f t="shared" si="29"/>
        <v/>
      </c>
      <c r="Q962" s="61" t="s">
        <v>86</v>
      </c>
    </row>
    <row r="963" spans="8:17" x14ac:dyDescent="0.25">
      <c r="H963" s="59">
        <v>150690</v>
      </c>
      <c r="I963" s="59" t="s">
        <v>72</v>
      </c>
      <c r="J963" s="59">
        <v>1192001</v>
      </c>
      <c r="K963" s="59" t="s">
        <v>1293</v>
      </c>
      <c r="L963" s="61" t="s">
        <v>81</v>
      </c>
      <c r="M963" s="61">
        <f>VLOOKUP(H963,zdroj!C:F,4,0)</f>
        <v>0</v>
      </c>
      <c r="N963" s="61" t="str">
        <f t="shared" si="28"/>
        <v>-</v>
      </c>
      <c r="P963" s="72" t="str">
        <f t="shared" si="29"/>
        <v/>
      </c>
      <c r="Q963" s="61" t="s">
        <v>86</v>
      </c>
    </row>
    <row r="964" spans="8:17" x14ac:dyDescent="0.25">
      <c r="H964" s="59">
        <v>150690</v>
      </c>
      <c r="I964" s="59" t="s">
        <v>72</v>
      </c>
      <c r="J964" s="59">
        <v>1192019</v>
      </c>
      <c r="K964" s="59" t="s">
        <v>1294</v>
      </c>
      <c r="L964" s="61" t="s">
        <v>81</v>
      </c>
      <c r="M964" s="61">
        <f>VLOOKUP(H964,zdroj!C:F,4,0)</f>
        <v>0</v>
      </c>
      <c r="N964" s="61" t="str">
        <f t="shared" si="28"/>
        <v>-</v>
      </c>
      <c r="P964" s="72" t="str">
        <f t="shared" si="29"/>
        <v/>
      </c>
      <c r="Q964" s="61" t="s">
        <v>88</v>
      </c>
    </row>
    <row r="965" spans="8:17" x14ac:dyDescent="0.25">
      <c r="H965" s="59">
        <v>150690</v>
      </c>
      <c r="I965" s="59" t="s">
        <v>72</v>
      </c>
      <c r="J965" s="59">
        <v>1192027</v>
      </c>
      <c r="K965" s="59" t="s">
        <v>1295</v>
      </c>
      <c r="L965" s="61" t="s">
        <v>81</v>
      </c>
      <c r="M965" s="61">
        <f>VLOOKUP(H965,zdroj!C:F,4,0)</f>
        <v>0</v>
      </c>
      <c r="N965" s="61" t="str">
        <f t="shared" si="28"/>
        <v>-</v>
      </c>
      <c r="P965" s="72" t="str">
        <f t="shared" si="29"/>
        <v/>
      </c>
      <c r="Q965" s="61" t="s">
        <v>88</v>
      </c>
    </row>
    <row r="966" spans="8:17" x14ac:dyDescent="0.25">
      <c r="H966" s="59">
        <v>150690</v>
      </c>
      <c r="I966" s="59" t="s">
        <v>72</v>
      </c>
      <c r="J966" s="59">
        <v>1192035</v>
      </c>
      <c r="K966" s="59" t="s">
        <v>1296</v>
      </c>
      <c r="L966" s="61" t="s">
        <v>81</v>
      </c>
      <c r="M966" s="61">
        <f>VLOOKUP(H966,zdroj!C:F,4,0)</f>
        <v>0</v>
      </c>
      <c r="N966" s="61" t="str">
        <f t="shared" si="28"/>
        <v>-</v>
      </c>
      <c r="P966" s="72" t="str">
        <f t="shared" si="29"/>
        <v/>
      </c>
      <c r="Q966" s="61" t="s">
        <v>88</v>
      </c>
    </row>
    <row r="967" spans="8:17" x14ac:dyDescent="0.25">
      <c r="H967" s="59">
        <v>150690</v>
      </c>
      <c r="I967" s="59" t="s">
        <v>72</v>
      </c>
      <c r="J967" s="59">
        <v>1192043</v>
      </c>
      <c r="K967" s="59" t="s">
        <v>1297</v>
      </c>
      <c r="L967" s="61" t="s">
        <v>81</v>
      </c>
      <c r="M967" s="61">
        <f>VLOOKUP(H967,zdroj!C:F,4,0)</f>
        <v>0</v>
      </c>
      <c r="N967" s="61" t="str">
        <f t="shared" ref="N967:N1030" si="30">IF(M967="A",IF(L967="katA","katB",L967),L967)</f>
        <v>-</v>
      </c>
      <c r="P967" s="72" t="str">
        <f t="shared" ref="P967:P1030" si="31">IF(O967="A",1,"")</f>
        <v/>
      </c>
      <c r="Q967" s="61" t="s">
        <v>86</v>
      </c>
    </row>
    <row r="968" spans="8:17" x14ac:dyDescent="0.25">
      <c r="H968" s="59">
        <v>150690</v>
      </c>
      <c r="I968" s="59" t="s">
        <v>72</v>
      </c>
      <c r="J968" s="59">
        <v>1192051</v>
      </c>
      <c r="K968" s="59" t="s">
        <v>1298</v>
      </c>
      <c r="L968" s="61" t="s">
        <v>81</v>
      </c>
      <c r="M968" s="61">
        <f>VLOOKUP(H968,zdroj!C:F,4,0)</f>
        <v>0</v>
      </c>
      <c r="N968" s="61" t="str">
        <f t="shared" si="30"/>
        <v>-</v>
      </c>
      <c r="P968" s="72" t="str">
        <f t="shared" si="31"/>
        <v/>
      </c>
      <c r="Q968" s="61" t="s">
        <v>86</v>
      </c>
    </row>
    <row r="969" spans="8:17" x14ac:dyDescent="0.25">
      <c r="H969" s="59">
        <v>150690</v>
      </c>
      <c r="I969" s="59" t="s">
        <v>72</v>
      </c>
      <c r="J969" s="59">
        <v>1192060</v>
      </c>
      <c r="K969" s="59" t="s">
        <v>1299</v>
      </c>
      <c r="L969" s="61" t="s">
        <v>81</v>
      </c>
      <c r="M969" s="61">
        <f>VLOOKUP(H969,zdroj!C:F,4,0)</f>
        <v>0</v>
      </c>
      <c r="N969" s="61" t="str">
        <f t="shared" si="30"/>
        <v>-</v>
      </c>
      <c r="P969" s="72" t="str">
        <f t="shared" si="31"/>
        <v/>
      </c>
      <c r="Q969" s="61" t="s">
        <v>86</v>
      </c>
    </row>
    <row r="970" spans="8:17" x14ac:dyDescent="0.25">
      <c r="H970" s="59">
        <v>150690</v>
      </c>
      <c r="I970" s="59" t="s">
        <v>72</v>
      </c>
      <c r="J970" s="59">
        <v>1192078</v>
      </c>
      <c r="K970" s="59" t="s">
        <v>1300</v>
      </c>
      <c r="L970" s="61" t="s">
        <v>81</v>
      </c>
      <c r="M970" s="61">
        <f>VLOOKUP(H970,zdroj!C:F,4,0)</f>
        <v>0</v>
      </c>
      <c r="N970" s="61" t="str">
        <f t="shared" si="30"/>
        <v>-</v>
      </c>
      <c r="P970" s="72" t="str">
        <f t="shared" si="31"/>
        <v/>
      </c>
      <c r="Q970" s="61" t="s">
        <v>86</v>
      </c>
    </row>
    <row r="971" spans="8:17" x14ac:dyDescent="0.25">
      <c r="H971" s="59">
        <v>150690</v>
      </c>
      <c r="I971" s="59" t="s">
        <v>72</v>
      </c>
      <c r="J971" s="59">
        <v>1192086</v>
      </c>
      <c r="K971" s="59" t="s">
        <v>1301</v>
      </c>
      <c r="L971" s="61" t="s">
        <v>81</v>
      </c>
      <c r="M971" s="61">
        <f>VLOOKUP(H971,zdroj!C:F,4,0)</f>
        <v>0</v>
      </c>
      <c r="N971" s="61" t="str">
        <f t="shared" si="30"/>
        <v>-</v>
      </c>
      <c r="P971" s="72" t="str">
        <f t="shared" si="31"/>
        <v/>
      </c>
      <c r="Q971" s="61" t="s">
        <v>88</v>
      </c>
    </row>
    <row r="972" spans="8:17" x14ac:dyDescent="0.25">
      <c r="H972" s="59">
        <v>150690</v>
      </c>
      <c r="I972" s="59" t="s">
        <v>72</v>
      </c>
      <c r="J972" s="59">
        <v>1192094</v>
      </c>
      <c r="K972" s="59" t="s">
        <v>1302</v>
      </c>
      <c r="L972" s="61" t="s">
        <v>81</v>
      </c>
      <c r="M972" s="61">
        <f>VLOOKUP(H972,zdroj!C:F,4,0)</f>
        <v>0</v>
      </c>
      <c r="N972" s="61" t="str">
        <f t="shared" si="30"/>
        <v>-</v>
      </c>
      <c r="P972" s="72" t="str">
        <f t="shared" si="31"/>
        <v/>
      </c>
      <c r="Q972" s="61" t="s">
        <v>86</v>
      </c>
    </row>
    <row r="973" spans="8:17" x14ac:dyDescent="0.25">
      <c r="H973" s="59">
        <v>150690</v>
      </c>
      <c r="I973" s="59" t="s">
        <v>72</v>
      </c>
      <c r="J973" s="59">
        <v>1192108</v>
      </c>
      <c r="K973" s="59" t="s">
        <v>1303</v>
      </c>
      <c r="L973" s="61" t="s">
        <v>81</v>
      </c>
      <c r="M973" s="61">
        <f>VLOOKUP(H973,zdroj!C:F,4,0)</f>
        <v>0</v>
      </c>
      <c r="N973" s="61" t="str">
        <f t="shared" si="30"/>
        <v>-</v>
      </c>
      <c r="P973" s="72" t="str">
        <f t="shared" si="31"/>
        <v/>
      </c>
      <c r="Q973" s="61" t="s">
        <v>86</v>
      </c>
    </row>
    <row r="974" spans="8:17" x14ac:dyDescent="0.25">
      <c r="H974" s="59">
        <v>150690</v>
      </c>
      <c r="I974" s="59" t="s">
        <v>72</v>
      </c>
      <c r="J974" s="59">
        <v>1192116</v>
      </c>
      <c r="K974" s="59" t="s">
        <v>1304</v>
      </c>
      <c r="L974" s="61" t="s">
        <v>81</v>
      </c>
      <c r="M974" s="61">
        <f>VLOOKUP(H974,zdroj!C:F,4,0)</f>
        <v>0</v>
      </c>
      <c r="N974" s="61" t="str">
        <f t="shared" si="30"/>
        <v>-</v>
      </c>
      <c r="P974" s="72" t="str">
        <f t="shared" si="31"/>
        <v/>
      </c>
      <c r="Q974" s="61" t="s">
        <v>88</v>
      </c>
    </row>
    <row r="975" spans="8:17" x14ac:dyDescent="0.25">
      <c r="H975" s="59">
        <v>150690</v>
      </c>
      <c r="I975" s="59" t="s">
        <v>72</v>
      </c>
      <c r="J975" s="59">
        <v>1192124</v>
      </c>
      <c r="K975" s="59" t="s">
        <v>1305</v>
      </c>
      <c r="L975" s="61" t="s">
        <v>81</v>
      </c>
      <c r="M975" s="61">
        <f>VLOOKUP(H975,zdroj!C:F,4,0)</f>
        <v>0</v>
      </c>
      <c r="N975" s="61" t="str">
        <f t="shared" si="30"/>
        <v>-</v>
      </c>
      <c r="P975" s="72" t="str">
        <f t="shared" si="31"/>
        <v/>
      </c>
      <c r="Q975" s="61" t="s">
        <v>86</v>
      </c>
    </row>
    <row r="976" spans="8:17" x14ac:dyDescent="0.25">
      <c r="H976" s="59">
        <v>150690</v>
      </c>
      <c r="I976" s="59" t="s">
        <v>72</v>
      </c>
      <c r="J976" s="59">
        <v>1192132</v>
      </c>
      <c r="K976" s="59" t="s">
        <v>1306</v>
      </c>
      <c r="L976" s="61" t="s">
        <v>81</v>
      </c>
      <c r="M976" s="61">
        <f>VLOOKUP(H976,zdroj!C:F,4,0)</f>
        <v>0</v>
      </c>
      <c r="N976" s="61" t="str">
        <f t="shared" si="30"/>
        <v>-</v>
      </c>
      <c r="P976" s="72" t="str">
        <f t="shared" si="31"/>
        <v/>
      </c>
      <c r="Q976" s="61" t="s">
        <v>88</v>
      </c>
    </row>
    <row r="977" spans="8:17" x14ac:dyDescent="0.25">
      <c r="H977" s="59">
        <v>150690</v>
      </c>
      <c r="I977" s="59" t="s">
        <v>72</v>
      </c>
      <c r="J977" s="59">
        <v>1192141</v>
      </c>
      <c r="K977" s="59" t="s">
        <v>1307</v>
      </c>
      <c r="L977" s="61" t="s">
        <v>81</v>
      </c>
      <c r="M977" s="61">
        <f>VLOOKUP(H977,zdroj!C:F,4,0)</f>
        <v>0</v>
      </c>
      <c r="N977" s="61" t="str">
        <f t="shared" si="30"/>
        <v>-</v>
      </c>
      <c r="P977" s="72" t="str">
        <f t="shared" si="31"/>
        <v/>
      </c>
      <c r="Q977" s="61" t="s">
        <v>86</v>
      </c>
    </row>
    <row r="978" spans="8:17" x14ac:dyDescent="0.25">
      <c r="H978" s="59">
        <v>150690</v>
      </c>
      <c r="I978" s="59" t="s">
        <v>72</v>
      </c>
      <c r="J978" s="59">
        <v>1192159</v>
      </c>
      <c r="K978" s="59" t="s">
        <v>1308</v>
      </c>
      <c r="L978" s="61" t="s">
        <v>81</v>
      </c>
      <c r="M978" s="61">
        <f>VLOOKUP(H978,zdroj!C:F,4,0)</f>
        <v>0</v>
      </c>
      <c r="N978" s="61" t="str">
        <f t="shared" si="30"/>
        <v>-</v>
      </c>
      <c r="P978" s="72" t="str">
        <f t="shared" si="31"/>
        <v/>
      </c>
      <c r="Q978" s="61" t="s">
        <v>86</v>
      </c>
    </row>
    <row r="979" spans="8:17" x14ac:dyDescent="0.25">
      <c r="H979" s="59">
        <v>150690</v>
      </c>
      <c r="I979" s="59" t="s">
        <v>72</v>
      </c>
      <c r="J979" s="59">
        <v>1192167</v>
      </c>
      <c r="K979" s="59" t="s">
        <v>1309</v>
      </c>
      <c r="L979" s="61" t="s">
        <v>81</v>
      </c>
      <c r="M979" s="61">
        <f>VLOOKUP(H979,zdroj!C:F,4,0)</f>
        <v>0</v>
      </c>
      <c r="N979" s="61" t="str">
        <f t="shared" si="30"/>
        <v>-</v>
      </c>
      <c r="P979" s="72" t="str">
        <f t="shared" si="31"/>
        <v/>
      </c>
      <c r="Q979" s="61" t="s">
        <v>86</v>
      </c>
    </row>
    <row r="980" spans="8:17" x14ac:dyDescent="0.25">
      <c r="H980" s="59">
        <v>150690</v>
      </c>
      <c r="I980" s="59" t="s">
        <v>72</v>
      </c>
      <c r="J980" s="59">
        <v>1192175</v>
      </c>
      <c r="K980" s="59" t="s">
        <v>1310</v>
      </c>
      <c r="L980" s="61" t="s">
        <v>81</v>
      </c>
      <c r="M980" s="61">
        <f>VLOOKUP(H980,zdroj!C:F,4,0)</f>
        <v>0</v>
      </c>
      <c r="N980" s="61" t="str">
        <f t="shared" si="30"/>
        <v>-</v>
      </c>
      <c r="P980" s="72" t="str">
        <f t="shared" si="31"/>
        <v/>
      </c>
      <c r="Q980" s="61" t="s">
        <v>86</v>
      </c>
    </row>
    <row r="981" spans="8:17" x14ac:dyDescent="0.25">
      <c r="H981" s="59">
        <v>150690</v>
      </c>
      <c r="I981" s="59" t="s">
        <v>72</v>
      </c>
      <c r="J981" s="59">
        <v>1192183</v>
      </c>
      <c r="K981" s="59" t="s">
        <v>1311</v>
      </c>
      <c r="L981" s="61" t="s">
        <v>81</v>
      </c>
      <c r="M981" s="61">
        <f>VLOOKUP(H981,zdroj!C:F,4,0)</f>
        <v>0</v>
      </c>
      <c r="N981" s="61" t="str">
        <f t="shared" si="30"/>
        <v>-</v>
      </c>
      <c r="P981" s="72" t="str">
        <f t="shared" si="31"/>
        <v/>
      </c>
      <c r="Q981" s="61" t="s">
        <v>86</v>
      </c>
    </row>
    <row r="982" spans="8:17" x14ac:dyDescent="0.25">
      <c r="H982" s="59">
        <v>150690</v>
      </c>
      <c r="I982" s="59" t="s">
        <v>72</v>
      </c>
      <c r="J982" s="59">
        <v>1192191</v>
      </c>
      <c r="K982" s="59" t="s">
        <v>1312</v>
      </c>
      <c r="L982" s="61" t="s">
        <v>81</v>
      </c>
      <c r="M982" s="61">
        <f>VLOOKUP(H982,zdroj!C:F,4,0)</f>
        <v>0</v>
      </c>
      <c r="N982" s="61" t="str">
        <f t="shared" si="30"/>
        <v>-</v>
      </c>
      <c r="P982" s="72" t="str">
        <f t="shared" si="31"/>
        <v/>
      </c>
      <c r="Q982" s="61" t="s">
        <v>88</v>
      </c>
    </row>
    <row r="983" spans="8:17" x14ac:dyDescent="0.25">
      <c r="H983" s="59">
        <v>150690</v>
      </c>
      <c r="I983" s="59" t="s">
        <v>72</v>
      </c>
      <c r="J983" s="59">
        <v>1192205</v>
      </c>
      <c r="K983" s="59" t="s">
        <v>1313</v>
      </c>
      <c r="L983" s="61" t="s">
        <v>81</v>
      </c>
      <c r="M983" s="61">
        <f>VLOOKUP(H983,zdroj!C:F,4,0)</f>
        <v>0</v>
      </c>
      <c r="N983" s="61" t="str">
        <f t="shared" si="30"/>
        <v>-</v>
      </c>
      <c r="P983" s="72" t="str">
        <f t="shared" si="31"/>
        <v/>
      </c>
      <c r="Q983" s="61" t="s">
        <v>86</v>
      </c>
    </row>
    <row r="984" spans="8:17" x14ac:dyDescent="0.25">
      <c r="H984" s="59">
        <v>150690</v>
      </c>
      <c r="I984" s="59" t="s">
        <v>72</v>
      </c>
      <c r="J984" s="59">
        <v>1192213</v>
      </c>
      <c r="K984" s="59" t="s">
        <v>1314</v>
      </c>
      <c r="L984" s="61" t="s">
        <v>81</v>
      </c>
      <c r="M984" s="61">
        <f>VLOOKUP(H984,zdroj!C:F,4,0)</f>
        <v>0</v>
      </c>
      <c r="N984" s="61" t="str">
        <f t="shared" si="30"/>
        <v>-</v>
      </c>
      <c r="P984" s="72" t="str">
        <f t="shared" si="31"/>
        <v/>
      </c>
      <c r="Q984" s="61" t="s">
        <v>86</v>
      </c>
    </row>
    <row r="985" spans="8:17" x14ac:dyDescent="0.25">
      <c r="H985" s="59">
        <v>150690</v>
      </c>
      <c r="I985" s="59" t="s">
        <v>72</v>
      </c>
      <c r="J985" s="59">
        <v>1192221</v>
      </c>
      <c r="K985" s="59" t="s">
        <v>1315</v>
      </c>
      <c r="L985" s="61" t="s">
        <v>81</v>
      </c>
      <c r="M985" s="61">
        <f>VLOOKUP(H985,zdroj!C:F,4,0)</f>
        <v>0</v>
      </c>
      <c r="N985" s="61" t="str">
        <f t="shared" si="30"/>
        <v>-</v>
      </c>
      <c r="P985" s="72" t="str">
        <f t="shared" si="31"/>
        <v/>
      </c>
      <c r="Q985" s="61" t="s">
        <v>88</v>
      </c>
    </row>
    <row r="986" spans="8:17" x14ac:dyDescent="0.25">
      <c r="H986" s="59">
        <v>150690</v>
      </c>
      <c r="I986" s="59" t="s">
        <v>72</v>
      </c>
      <c r="J986" s="59">
        <v>1192230</v>
      </c>
      <c r="K986" s="59" t="s">
        <v>1316</v>
      </c>
      <c r="L986" s="61" t="s">
        <v>81</v>
      </c>
      <c r="M986" s="61">
        <f>VLOOKUP(H986,zdroj!C:F,4,0)</f>
        <v>0</v>
      </c>
      <c r="N986" s="61" t="str">
        <f t="shared" si="30"/>
        <v>-</v>
      </c>
      <c r="P986" s="72" t="str">
        <f t="shared" si="31"/>
        <v/>
      </c>
      <c r="Q986" s="61" t="s">
        <v>86</v>
      </c>
    </row>
    <row r="987" spans="8:17" x14ac:dyDescent="0.25">
      <c r="H987" s="59">
        <v>150690</v>
      </c>
      <c r="I987" s="59" t="s">
        <v>72</v>
      </c>
      <c r="J987" s="59">
        <v>1192248</v>
      </c>
      <c r="K987" s="59" t="s">
        <v>1317</v>
      </c>
      <c r="L987" s="61" t="s">
        <v>81</v>
      </c>
      <c r="M987" s="61">
        <f>VLOOKUP(H987,zdroj!C:F,4,0)</f>
        <v>0</v>
      </c>
      <c r="N987" s="61" t="str">
        <f t="shared" si="30"/>
        <v>-</v>
      </c>
      <c r="P987" s="72" t="str">
        <f t="shared" si="31"/>
        <v/>
      </c>
      <c r="Q987" s="61" t="s">
        <v>86</v>
      </c>
    </row>
    <row r="988" spans="8:17" x14ac:dyDescent="0.25">
      <c r="H988" s="59">
        <v>150690</v>
      </c>
      <c r="I988" s="59" t="s">
        <v>72</v>
      </c>
      <c r="J988" s="59">
        <v>1192256</v>
      </c>
      <c r="K988" s="59" t="s">
        <v>1318</v>
      </c>
      <c r="L988" s="61" t="s">
        <v>81</v>
      </c>
      <c r="M988" s="61">
        <f>VLOOKUP(H988,zdroj!C:F,4,0)</f>
        <v>0</v>
      </c>
      <c r="N988" s="61" t="str">
        <f t="shared" si="30"/>
        <v>-</v>
      </c>
      <c r="P988" s="72" t="str">
        <f t="shared" si="31"/>
        <v/>
      </c>
      <c r="Q988" s="61" t="s">
        <v>86</v>
      </c>
    </row>
    <row r="989" spans="8:17" x14ac:dyDescent="0.25">
      <c r="H989" s="59">
        <v>150690</v>
      </c>
      <c r="I989" s="59" t="s">
        <v>72</v>
      </c>
      <c r="J989" s="59">
        <v>1192264</v>
      </c>
      <c r="K989" s="59" t="s">
        <v>1319</v>
      </c>
      <c r="L989" s="61" t="s">
        <v>81</v>
      </c>
      <c r="M989" s="61">
        <f>VLOOKUP(H989,zdroj!C:F,4,0)</f>
        <v>0</v>
      </c>
      <c r="N989" s="61" t="str">
        <f t="shared" si="30"/>
        <v>-</v>
      </c>
      <c r="P989" s="72" t="str">
        <f t="shared" si="31"/>
        <v/>
      </c>
      <c r="Q989" s="61" t="s">
        <v>88</v>
      </c>
    </row>
    <row r="990" spans="8:17" x14ac:dyDescent="0.25">
      <c r="H990" s="59">
        <v>150690</v>
      </c>
      <c r="I990" s="59" t="s">
        <v>72</v>
      </c>
      <c r="J990" s="59">
        <v>1192272</v>
      </c>
      <c r="K990" s="59" t="s">
        <v>1320</v>
      </c>
      <c r="L990" s="61" t="s">
        <v>81</v>
      </c>
      <c r="M990" s="61">
        <f>VLOOKUP(H990,zdroj!C:F,4,0)</f>
        <v>0</v>
      </c>
      <c r="N990" s="61" t="str">
        <f t="shared" si="30"/>
        <v>-</v>
      </c>
      <c r="P990" s="72" t="str">
        <f t="shared" si="31"/>
        <v/>
      </c>
      <c r="Q990" s="61" t="s">
        <v>86</v>
      </c>
    </row>
    <row r="991" spans="8:17" x14ac:dyDescent="0.25">
      <c r="H991" s="59">
        <v>150690</v>
      </c>
      <c r="I991" s="59" t="s">
        <v>72</v>
      </c>
      <c r="J991" s="59">
        <v>1192299</v>
      </c>
      <c r="K991" s="59" t="s">
        <v>1321</v>
      </c>
      <c r="L991" s="61" t="s">
        <v>81</v>
      </c>
      <c r="M991" s="61">
        <f>VLOOKUP(H991,zdroj!C:F,4,0)</f>
        <v>0</v>
      </c>
      <c r="N991" s="61" t="str">
        <f t="shared" si="30"/>
        <v>-</v>
      </c>
      <c r="P991" s="72" t="str">
        <f t="shared" si="31"/>
        <v/>
      </c>
      <c r="Q991" s="61" t="s">
        <v>88</v>
      </c>
    </row>
    <row r="992" spans="8:17" x14ac:dyDescent="0.25">
      <c r="H992" s="59">
        <v>150690</v>
      </c>
      <c r="I992" s="59" t="s">
        <v>72</v>
      </c>
      <c r="J992" s="59">
        <v>1192302</v>
      </c>
      <c r="K992" s="59" t="s">
        <v>1322</v>
      </c>
      <c r="L992" s="61" t="s">
        <v>81</v>
      </c>
      <c r="M992" s="61">
        <f>VLOOKUP(H992,zdroj!C:F,4,0)</f>
        <v>0</v>
      </c>
      <c r="N992" s="61" t="str">
        <f t="shared" si="30"/>
        <v>-</v>
      </c>
      <c r="P992" s="72" t="str">
        <f t="shared" si="31"/>
        <v/>
      </c>
      <c r="Q992" s="61" t="s">
        <v>86</v>
      </c>
    </row>
    <row r="993" spans="8:17" x14ac:dyDescent="0.25">
      <c r="H993" s="59">
        <v>150690</v>
      </c>
      <c r="I993" s="59" t="s">
        <v>72</v>
      </c>
      <c r="J993" s="59">
        <v>1192311</v>
      </c>
      <c r="K993" s="59" t="s">
        <v>1323</v>
      </c>
      <c r="L993" s="61" t="s">
        <v>81</v>
      </c>
      <c r="M993" s="61">
        <f>VLOOKUP(H993,zdroj!C:F,4,0)</f>
        <v>0</v>
      </c>
      <c r="N993" s="61" t="str">
        <f t="shared" si="30"/>
        <v>-</v>
      </c>
      <c r="P993" s="72" t="str">
        <f t="shared" si="31"/>
        <v/>
      </c>
      <c r="Q993" s="61" t="s">
        <v>86</v>
      </c>
    </row>
    <row r="994" spans="8:17" x14ac:dyDescent="0.25">
      <c r="H994" s="59">
        <v>150690</v>
      </c>
      <c r="I994" s="59" t="s">
        <v>72</v>
      </c>
      <c r="J994" s="59">
        <v>1192329</v>
      </c>
      <c r="K994" s="59" t="s">
        <v>1324</v>
      </c>
      <c r="L994" s="61" t="s">
        <v>81</v>
      </c>
      <c r="M994" s="61">
        <f>VLOOKUP(H994,zdroj!C:F,4,0)</f>
        <v>0</v>
      </c>
      <c r="N994" s="61" t="str">
        <f t="shared" si="30"/>
        <v>-</v>
      </c>
      <c r="P994" s="72" t="str">
        <f t="shared" si="31"/>
        <v/>
      </c>
      <c r="Q994" s="61" t="s">
        <v>86</v>
      </c>
    </row>
    <row r="995" spans="8:17" x14ac:dyDescent="0.25">
      <c r="H995" s="59">
        <v>150690</v>
      </c>
      <c r="I995" s="59" t="s">
        <v>72</v>
      </c>
      <c r="J995" s="59">
        <v>1192337</v>
      </c>
      <c r="K995" s="59" t="s">
        <v>1325</v>
      </c>
      <c r="L995" s="61" t="s">
        <v>81</v>
      </c>
      <c r="M995" s="61">
        <f>VLOOKUP(H995,zdroj!C:F,4,0)</f>
        <v>0</v>
      </c>
      <c r="N995" s="61" t="str">
        <f t="shared" si="30"/>
        <v>-</v>
      </c>
      <c r="P995" s="72" t="str">
        <f t="shared" si="31"/>
        <v/>
      </c>
      <c r="Q995" s="61" t="s">
        <v>86</v>
      </c>
    </row>
    <row r="996" spans="8:17" x14ac:dyDescent="0.25">
      <c r="H996" s="59">
        <v>150690</v>
      </c>
      <c r="I996" s="59" t="s">
        <v>72</v>
      </c>
      <c r="J996" s="59">
        <v>1192345</v>
      </c>
      <c r="K996" s="59" t="s">
        <v>1326</v>
      </c>
      <c r="L996" s="61" t="s">
        <v>81</v>
      </c>
      <c r="M996" s="61">
        <f>VLOOKUP(H996,zdroj!C:F,4,0)</f>
        <v>0</v>
      </c>
      <c r="N996" s="61" t="str">
        <f t="shared" si="30"/>
        <v>-</v>
      </c>
      <c r="P996" s="72" t="str">
        <f t="shared" si="31"/>
        <v/>
      </c>
      <c r="Q996" s="61" t="s">
        <v>86</v>
      </c>
    </row>
    <row r="997" spans="8:17" x14ac:dyDescent="0.25">
      <c r="H997" s="59">
        <v>150690</v>
      </c>
      <c r="I997" s="59" t="s">
        <v>72</v>
      </c>
      <c r="J997" s="59">
        <v>1192353</v>
      </c>
      <c r="K997" s="59" t="s">
        <v>1327</v>
      </c>
      <c r="L997" s="61" t="s">
        <v>81</v>
      </c>
      <c r="M997" s="61">
        <f>VLOOKUP(H997,zdroj!C:F,4,0)</f>
        <v>0</v>
      </c>
      <c r="N997" s="61" t="str">
        <f t="shared" si="30"/>
        <v>-</v>
      </c>
      <c r="P997" s="72" t="str">
        <f t="shared" si="31"/>
        <v/>
      </c>
      <c r="Q997" s="61" t="s">
        <v>86</v>
      </c>
    </row>
    <row r="998" spans="8:17" x14ac:dyDescent="0.25">
      <c r="H998" s="59">
        <v>150690</v>
      </c>
      <c r="I998" s="59" t="s">
        <v>72</v>
      </c>
      <c r="J998" s="59">
        <v>1192361</v>
      </c>
      <c r="K998" s="59" t="s">
        <v>1328</v>
      </c>
      <c r="L998" s="61" t="s">
        <v>81</v>
      </c>
      <c r="M998" s="61">
        <f>VLOOKUP(H998,zdroj!C:F,4,0)</f>
        <v>0</v>
      </c>
      <c r="N998" s="61" t="str">
        <f t="shared" si="30"/>
        <v>-</v>
      </c>
      <c r="P998" s="72" t="str">
        <f t="shared" si="31"/>
        <v/>
      </c>
      <c r="Q998" s="61" t="s">
        <v>86</v>
      </c>
    </row>
    <row r="999" spans="8:17" x14ac:dyDescent="0.25">
      <c r="H999" s="59">
        <v>150690</v>
      </c>
      <c r="I999" s="59" t="s">
        <v>72</v>
      </c>
      <c r="J999" s="59">
        <v>1192370</v>
      </c>
      <c r="K999" s="59" t="s">
        <v>1329</v>
      </c>
      <c r="L999" s="61" t="s">
        <v>81</v>
      </c>
      <c r="M999" s="61">
        <f>VLOOKUP(H999,zdroj!C:F,4,0)</f>
        <v>0</v>
      </c>
      <c r="N999" s="61" t="str">
        <f t="shared" si="30"/>
        <v>-</v>
      </c>
      <c r="P999" s="72" t="str">
        <f t="shared" si="31"/>
        <v/>
      </c>
      <c r="Q999" s="61" t="s">
        <v>88</v>
      </c>
    </row>
    <row r="1000" spans="8:17" x14ac:dyDescent="0.25">
      <c r="H1000" s="59">
        <v>150690</v>
      </c>
      <c r="I1000" s="59" t="s">
        <v>72</v>
      </c>
      <c r="J1000" s="59">
        <v>1192388</v>
      </c>
      <c r="K1000" s="59" t="s">
        <v>1330</v>
      </c>
      <c r="L1000" s="61" t="s">
        <v>81</v>
      </c>
      <c r="M1000" s="61">
        <f>VLOOKUP(H1000,zdroj!C:F,4,0)</f>
        <v>0</v>
      </c>
      <c r="N1000" s="61" t="str">
        <f t="shared" si="30"/>
        <v>-</v>
      </c>
      <c r="P1000" s="72" t="str">
        <f t="shared" si="31"/>
        <v/>
      </c>
      <c r="Q1000" s="61" t="s">
        <v>86</v>
      </c>
    </row>
    <row r="1001" spans="8:17" x14ac:dyDescent="0.25">
      <c r="H1001" s="59">
        <v>150690</v>
      </c>
      <c r="I1001" s="59" t="s">
        <v>72</v>
      </c>
      <c r="J1001" s="59">
        <v>1192396</v>
      </c>
      <c r="K1001" s="59" t="s">
        <v>1331</v>
      </c>
      <c r="L1001" s="61" t="s">
        <v>81</v>
      </c>
      <c r="M1001" s="61">
        <f>VLOOKUP(H1001,zdroj!C:F,4,0)</f>
        <v>0</v>
      </c>
      <c r="N1001" s="61" t="str">
        <f t="shared" si="30"/>
        <v>-</v>
      </c>
      <c r="P1001" s="72" t="str">
        <f t="shared" si="31"/>
        <v/>
      </c>
      <c r="Q1001" s="61" t="s">
        <v>86</v>
      </c>
    </row>
    <row r="1002" spans="8:17" x14ac:dyDescent="0.25">
      <c r="H1002" s="59">
        <v>150690</v>
      </c>
      <c r="I1002" s="59" t="s">
        <v>72</v>
      </c>
      <c r="J1002" s="59">
        <v>1192400</v>
      </c>
      <c r="K1002" s="59" t="s">
        <v>1332</v>
      </c>
      <c r="L1002" s="61" t="s">
        <v>81</v>
      </c>
      <c r="M1002" s="61">
        <f>VLOOKUP(H1002,zdroj!C:F,4,0)</f>
        <v>0</v>
      </c>
      <c r="N1002" s="61" t="str">
        <f t="shared" si="30"/>
        <v>-</v>
      </c>
      <c r="P1002" s="72" t="str">
        <f t="shared" si="31"/>
        <v/>
      </c>
      <c r="Q1002" s="61" t="s">
        <v>86</v>
      </c>
    </row>
    <row r="1003" spans="8:17" x14ac:dyDescent="0.25">
      <c r="H1003" s="59">
        <v>150690</v>
      </c>
      <c r="I1003" s="59" t="s">
        <v>72</v>
      </c>
      <c r="J1003" s="59">
        <v>1192418</v>
      </c>
      <c r="K1003" s="59" t="s">
        <v>1333</v>
      </c>
      <c r="L1003" s="61" t="s">
        <v>81</v>
      </c>
      <c r="M1003" s="61">
        <f>VLOOKUP(H1003,zdroj!C:F,4,0)</f>
        <v>0</v>
      </c>
      <c r="N1003" s="61" t="str">
        <f t="shared" si="30"/>
        <v>-</v>
      </c>
      <c r="P1003" s="72" t="str">
        <f t="shared" si="31"/>
        <v/>
      </c>
      <c r="Q1003" s="61" t="s">
        <v>86</v>
      </c>
    </row>
    <row r="1004" spans="8:17" x14ac:dyDescent="0.25">
      <c r="H1004" s="59">
        <v>150690</v>
      </c>
      <c r="I1004" s="59" t="s">
        <v>72</v>
      </c>
      <c r="J1004" s="59">
        <v>1192426</v>
      </c>
      <c r="K1004" s="59" t="s">
        <v>1334</v>
      </c>
      <c r="L1004" s="61" t="s">
        <v>81</v>
      </c>
      <c r="M1004" s="61">
        <f>VLOOKUP(H1004,zdroj!C:F,4,0)</f>
        <v>0</v>
      </c>
      <c r="N1004" s="61" t="str">
        <f t="shared" si="30"/>
        <v>-</v>
      </c>
      <c r="P1004" s="72" t="str">
        <f t="shared" si="31"/>
        <v/>
      </c>
      <c r="Q1004" s="61" t="s">
        <v>86</v>
      </c>
    </row>
    <row r="1005" spans="8:17" x14ac:dyDescent="0.25">
      <c r="H1005" s="59">
        <v>150690</v>
      </c>
      <c r="I1005" s="59" t="s">
        <v>72</v>
      </c>
      <c r="J1005" s="59">
        <v>1192434</v>
      </c>
      <c r="K1005" s="59" t="s">
        <v>1335</v>
      </c>
      <c r="L1005" s="61" t="s">
        <v>81</v>
      </c>
      <c r="M1005" s="61">
        <f>VLOOKUP(H1005,zdroj!C:F,4,0)</f>
        <v>0</v>
      </c>
      <c r="N1005" s="61" t="str">
        <f t="shared" si="30"/>
        <v>-</v>
      </c>
      <c r="P1005" s="72" t="str">
        <f t="shared" si="31"/>
        <v/>
      </c>
      <c r="Q1005" s="61" t="s">
        <v>86</v>
      </c>
    </row>
    <row r="1006" spans="8:17" x14ac:dyDescent="0.25">
      <c r="H1006" s="59">
        <v>150690</v>
      </c>
      <c r="I1006" s="59" t="s">
        <v>72</v>
      </c>
      <c r="J1006" s="59">
        <v>30892422</v>
      </c>
      <c r="K1006" s="59" t="s">
        <v>1336</v>
      </c>
      <c r="L1006" s="61" t="s">
        <v>81</v>
      </c>
      <c r="M1006" s="61">
        <f>VLOOKUP(H1006,zdroj!C:F,4,0)</f>
        <v>0</v>
      </c>
      <c r="N1006" s="61" t="str">
        <f t="shared" si="30"/>
        <v>-</v>
      </c>
      <c r="P1006" s="72" t="str">
        <f t="shared" si="31"/>
        <v/>
      </c>
      <c r="Q1006" s="61" t="s">
        <v>88</v>
      </c>
    </row>
    <row r="1007" spans="8:17" x14ac:dyDescent="0.25">
      <c r="H1007" s="59">
        <v>150690</v>
      </c>
      <c r="I1007" s="59" t="s">
        <v>72</v>
      </c>
      <c r="J1007" s="59">
        <v>40528138</v>
      </c>
      <c r="K1007" s="59" t="s">
        <v>1337</v>
      </c>
      <c r="L1007" s="61" t="s">
        <v>81</v>
      </c>
      <c r="M1007" s="61">
        <f>VLOOKUP(H1007,zdroj!C:F,4,0)</f>
        <v>0</v>
      </c>
      <c r="N1007" s="61" t="str">
        <f t="shared" si="30"/>
        <v>-</v>
      </c>
      <c r="P1007" s="72" t="str">
        <f t="shared" si="31"/>
        <v/>
      </c>
      <c r="Q1007" s="61" t="s">
        <v>86</v>
      </c>
    </row>
    <row r="1008" spans="8:17" x14ac:dyDescent="0.25">
      <c r="H1008" s="59">
        <v>150690</v>
      </c>
      <c r="I1008" s="59" t="s">
        <v>72</v>
      </c>
      <c r="J1008" s="59">
        <v>40528197</v>
      </c>
      <c r="K1008" s="59" t="s">
        <v>1338</v>
      </c>
      <c r="L1008" s="61" t="s">
        <v>81</v>
      </c>
      <c r="M1008" s="61">
        <f>VLOOKUP(H1008,zdroj!C:F,4,0)</f>
        <v>0</v>
      </c>
      <c r="N1008" s="61" t="str">
        <f t="shared" si="30"/>
        <v>-</v>
      </c>
      <c r="P1008" s="72" t="str">
        <f t="shared" si="31"/>
        <v/>
      </c>
      <c r="Q1008" s="61" t="s">
        <v>88</v>
      </c>
    </row>
    <row r="1009" spans="8:18" x14ac:dyDescent="0.25">
      <c r="H1009" s="59">
        <v>150690</v>
      </c>
      <c r="I1009" s="59" t="s">
        <v>72</v>
      </c>
      <c r="J1009" s="59">
        <v>70024197</v>
      </c>
      <c r="K1009" s="59" t="s">
        <v>1339</v>
      </c>
      <c r="L1009" s="61" t="s">
        <v>81</v>
      </c>
      <c r="M1009" s="61">
        <f>VLOOKUP(H1009,zdroj!C:F,4,0)</f>
        <v>0</v>
      </c>
      <c r="N1009" s="61" t="str">
        <f t="shared" si="30"/>
        <v>-</v>
      </c>
      <c r="P1009" s="72" t="str">
        <f t="shared" si="31"/>
        <v/>
      </c>
      <c r="Q1009" s="61" t="s">
        <v>88</v>
      </c>
    </row>
    <row r="1010" spans="8:18" x14ac:dyDescent="0.25">
      <c r="H1010" s="59">
        <v>150690</v>
      </c>
      <c r="I1010" s="59" t="s">
        <v>72</v>
      </c>
      <c r="J1010" s="59">
        <v>74582275</v>
      </c>
      <c r="K1010" s="59" t="s">
        <v>1340</v>
      </c>
      <c r="L1010" s="61" t="s">
        <v>81</v>
      </c>
      <c r="M1010" s="61">
        <f>VLOOKUP(H1010,zdroj!C:F,4,0)</f>
        <v>0</v>
      </c>
      <c r="N1010" s="61" t="str">
        <f t="shared" si="30"/>
        <v>-</v>
      </c>
      <c r="P1010" s="72" t="str">
        <f t="shared" si="31"/>
        <v/>
      </c>
      <c r="Q1010" s="61" t="s">
        <v>88</v>
      </c>
    </row>
    <row r="1011" spans="8:18" x14ac:dyDescent="0.25">
      <c r="H1011" s="59">
        <v>150690</v>
      </c>
      <c r="I1011" s="59" t="s">
        <v>72</v>
      </c>
      <c r="J1011" s="59">
        <v>81267291</v>
      </c>
      <c r="K1011" s="59" t="s">
        <v>1341</v>
      </c>
      <c r="L1011" s="61" t="s">
        <v>81</v>
      </c>
      <c r="M1011" s="61">
        <f>VLOOKUP(H1011,zdroj!C:F,4,0)</f>
        <v>0</v>
      </c>
      <c r="N1011" s="61" t="str">
        <f t="shared" si="30"/>
        <v>-</v>
      </c>
      <c r="P1011" s="72" t="str">
        <f t="shared" si="31"/>
        <v/>
      </c>
      <c r="Q1011" s="61" t="s">
        <v>88</v>
      </c>
    </row>
    <row r="1012" spans="8:18" x14ac:dyDescent="0.25">
      <c r="H1012" s="59">
        <v>150690</v>
      </c>
      <c r="I1012" s="59" t="s">
        <v>72</v>
      </c>
      <c r="J1012" s="59">
        <v>81288034</v>
      </c>
      <c r="K1012" s="59" t="s">
        <v>1342</v>
      </c>
      <c r="L1012" s="61" t="s">
        <v>81</v>
      </c>
      <c r="M1012" s="61">
        <f>VLOOKUP(H1012,zdroj!C:F,4,0)</f>
        <v>0</v>
      </c>
      <c r="N1012" s="61" t="str">
        <f t="shared" si="30"/>
        <v>-</v>
      </c>
      <c r="P1012" s="72" t="str">
        <f t="shared" si="31"/>
        <v/>
      </c>
      <c r="Q1012" s="61" t="s">
        <v>88</v>
      </c>
    </row>
    <row r="1013" spans="8:18" x14ac:dyDescent="0.25">
      <c r="H1013" s="59">
        <v>85316</v>
      </c>
      <c r="I1013" s="59" t="s">
        <v>71</v>
      </c>
      <c r="J1013" s="59">
        <v>9886605</v>
      </c>
      <c r="K1013" s="59" t="s">
        <v>1343</v>
      </c>
      <c r="L1013" s="61" t="s">
        <v>113</v>
      </c>
      <c r="M1013" s="61">
        <f>VLOOKUP(H1013,zdroj!C:F,4,0)</f>
        <v>0</v>
      </c>
      <c r="N1013" s="61" t="str">
        <f t="shared" si="30"/>
        <v>katA</v>
      </c>
      <c r="P1013" s="72" t="str">
        <f t="shared" si="31"/>
        <v/>
      </c>
      <c r="Q1013" s="61" t="s">
        <v>30</v>
      </c>
    </row>
    <row r="1014" spans="8:18" x14ac:dyDescent="0.25">
      <c r="H1014" s="59">
        <v>85316</v>
      </c>
      <c r="I1014" s="59" t="s">
        <v>71</v>
      </c>
      <c r="J1014" s="59">
        <v>9886613</v>
      </c>
      <c r="K1014" s="59" t="s">
        <v>1344</v>
      </c>
      <c r="L1014" s="61" t="s">
        <v>113</v>
      </c>
      <c r="M1014" s="61">
        <f>VLOOKUP(H1014,zdroj!C:F,4,0)</f>
        <v>0</v>
      </c>
      <c r="N1014" s="61" t="str">
        <f t="shared" si="30"/>
        <v>katA</v>
      </c>
      <c r="P1014" s="72" t="str">
        <f t="shared" si="31"/>
        <v/>
      </c>
      <c r="Q1014" s="61" t="s">
        <v>30</v>
      </c>
    </row>
    <row r="1015" spans="8:18" x14ac:dyDescent="0.25">
      <c r="H1015" s="59">
        <v>85316</v>
      </c>
      <c r="I1015" s="59" t="s">
        <v>71</v>
      </c>
      <c r="J1015" s="59">
        <v>9886621</v>
      </c>
      <c r="K1015" s="59" t="s">
        <v>1345</v>
      </c>
      <c r="L1015" s="61" t="s">
        <v>114</v>
      </c>
      <c r="M1015" s="61">
        <f>VLOOKUP(H1015,zdroj!C:F,4,0)</f>
        <v>0</v>
      </c>
      <c r="N1015" s="61" t="str">
        <f t="shared" si="30"/>
        <v>katB</v>
      </c>
      <c r="P1015" s="72" t="str">
        <f t="shared" si="31"/>
        <v/>
      </c>
      <c r="Q1015" s="61" t="s">
        <v>30</v>
      </c>
      <c r="R1015" s="61" t="s">
        <v>91</v>
      </c>
    </row>
    <row r="1016" spans="8:18" x14ac:dyDescent="0.25">
      <c r="H1016" s="59">
        <v>85316</v>
      </c>
      <c r="I1016" s="59" t="s">
        <v>71</v>
      </c>
      <c r="J1016" s="59">
        <v>9886630</v>
      </c>
      <c r="K1016" s="59" t="s">
        <v>1346</v>
      </c>
      <c r="L1016" s="61" t="s">
        <v>113</v>
      </c>
      <c r="M1016" s="61">
        <f>VLOOKUP(H1016,zdroj!C:F,4,0)</f>
        <v>0</v>
      </c>
      <c r="N1016" s="61" t="str">
        <f t="shared" si="30"/>
        <v>katA</v>
      </c>
      <c r="P1016" s="72" t="str">
        <f t="shared" si="31"/>
        <v/>
      </c>
      <c r="Q1016" s="61" t="s">
        <v>30</v>
      </c>
    </row>
    <row r="1017" spans="8:18" x14ac:dyDescent="0.25">
      <c r="H1017" s="59">
        <v>85316</v>
      </c>
      <c r="I1017" s="59" t="s">
        <v>71</v>
      </c>
      <c r="J1017" s="59">
        <v>9886648</v>
      </c>
      <c r="K1017" s="59" t="s">
        <v>1347</v>
      </c>
      <c r="L1017" s="61" t="s">
        <v>114</v>
      </c>
      <c r="M1017" s="61">
        <f>VLOOKUP(H1017,zdroj!C:F,4,0)</f>
        <v>0</v>
      </c>
      <c r="N1017" s="61" t="str">
        <f t="shared" si="30"/>
        <v>katB</v>
      </c>
      <c r="P1017" s="72" t="str">
        <f t="shared" si="31"/>
        <v/>
      </c>
      <c r="Q1017" s="61" t="s">
        <v>30</v>
      </c>
      <c r="R1017" s="61" t="s">
        <v>91</v>
      </c>
    </row>
    <row r="1018" spans="8:18" x14ac:dyDescent="0.25">
      <c r="H1018" s="59">
        <v>85316</v>
      </c>
      <c r="I1018" s="59" t="s">
        <v>71</v>
      </c>
      <c r="J1018" s="59">
        <v>9886656</v>
      </c>
      <c r="K1018" s="59" t="s">
        <v>1348</v>
      </c>
      <c r="L1018" s="61" t="s">
        <v>113</v>
      </c>
      <c r="M1018" s="61">
        <f>VLOOKUP(H1018,zdroj!C:F,4,0)</f>
        <v>0</v>
      </c>
      <c r="N1018" s="61" t="str">
        <f t="shared" si="30"/>
        <v>katA</v>
      </c>
      <c r="P1018" s="72" t="str">
        <f t="shared" si="31"/>
        <v/>
      </c>
      <c r="Q1018" s="61" t="s">
        <v>30</v>
      </c>
    </row>
    <row r="1019" spans="8:18" x14ac:dyDescent="0.25">
      <c r="H1019" s="59">
        <v>85316</v>
      </c>
      <c r="I1019" s="59" t="s">
        <v>71</v>
      </c>
      <c r="J1019" s="59">
        <v>9886664</v>
      </c>
      <c r="K1019" s="59" t="s">
        <v>1349</v>
      </c>
      <c r="L1019" s="61" t="s">
        <v>113</v>
      </c>
      <c r="M1019" s="61">
        <f>VLOOKUP(H1019,zdroj!C:F,4,0)</f>
        <v>0</v>
      </c>
      <c r="N1019" s="61" t="str">
        <f t="shared" si="30"/>
        <v>katA</v>
      </c>
      <c r="P1019" s="72" t="str">
        <f t="shared" si="31"/>
        <v/>
      </c>
      <c r="Q1019" s="61" t="s">
        <v>30</v>
      </c>
    </row>
    <row r="1020" spans="8:18" x14ac:dyDescent="0.25">
      <c r="H1020" s="59">
        <v>85316</v>
      </c>
      <c r="I1020" s="59" t="s">
        <v>71</v>
      </c>
      <c r="J1020" s="59">
        <v>9886672</v>
      </c>
      <c r="K1020" s="59" t="s">
        <v>1350</v>
      </c>
      <c r="L1020" s="61" t="s">
        <v>113</v>
      </c>
      <c r="M1020" s="61">
        <f>VLOOKUP(H1020,zdroj!C:F,4,0)</f>
        <v>0</v>
      </c>
      <c r="N1020" s="61" t="str">
        <f t="shared" si="30"/>
        <v>katA</v>
      </c>
      <c r="P1020" s="72" t="str">
        <f t="shared" si="31"/>
        <v/>
      </c>
      <c r="Q1020" s="61" t="s">
        <v>30</v>
      </c>
    </row>
    <row r="1021" spans="8:18" x14ac:dyDescent="0.25">
      <c r="H1021" s="59">
        <v>85316</v>
      </c>
      <c r="I1021" s="59" t="s">
        <v>71</v>
      </c>
      <c r="J1021" s="59">
        <v>9886681</v>
      </c>
      <c r="K1021" s="59" t="s">
        <v>1351</v>
      </c>
      <c r="L1021" s="61" t="s">
        <v>114</v>
      </c>
      <c r="M1021" s="61">
        <f>VLOOKUP(H1021,zdroj!C:F,4,0)</f>
        <v>0</v>
      </c>
      <c r="N1021" s="61" t="str">
        <f t="shared" si="30"/>
        <v>katB</v>
      </c>
      <c r="P1021" s="72" t="str">
        <f t="shared" si="31"/>
        <v/>
      </c>
      <c r="Q1021" s="61" t="s">
        <v>30</v>
      </c>
      <c r="R1021" s="61" t="s">
        <v>91</v>
      </c>
    </row>
    <row r="1022" spans="8:18" x14ac:dyDescent="0.25">
      <c r="H1022" s="59">
        <v>85316</v>
      </c>
      <c r="I1022" s="59" t="s">
        <v>71</v>
      </c>
      <c r="J1022" s="59">
        <v>9886699</v>
      </c>
      <c r="K1022" s="59" t="s">
        <v>1352</v>
      </c>
      <c r="L1022" s="61" t="s">
        <v>114</v>
      </c>
      <c r="M1022" s="61">
        <f>VLOOKUP(H1022,zdroj!C:F,4,0)</f>
        <v>0</v>
      </c>
      <c r="N1022" s="61" t="str">
        <f t="shared" si="30"/>
        <v>katB</v>
      </c>
      <c r="P1022" s="72" t="str">
        <f t="shared" si="31"/>
        <v/>
      </c>
      <c r="Q1022" s="61" t="s">
        <v>30</v>
      </c>
      <c r="R1022" s="61" t="s">
        <v>91</v>
      </c>
    </row>
    <row r="1023" spans="8:18" x14ac:dyDescent="0.25">
      <c r="H1023" s="59">
        <v>85316</v>
      </c>
      <c r="I1023" s="59" t="s">
        <v>71</v>
      </c>
      <c r="J1023" s="59">
        <v>9886702</v>
      </c>
      <c r="K1023" s="59" t="s">
        <v>1353</v>
      </c>
      <c r="L1023" s="61" t="s">
        <v>113</v>
      </c>
      <c r="M1023" s="61">
        <f>VLOOKUP(H1023,zdroj!C:F,4,0)</f>
        <v>0</v>
      </c>
      <c r="N1023" s="61" t="str">
        <f t="shared" si="30"/>
        <v>katA</v>
      </c>
      <c r="P1023" s="72" t="str">
        <f t="shared" si="31"/>
        <v/>
      </c>
      <c r="Q1023" s="61" t="s">
        <v>30</v>
      </c>
    </row>
    <row r="1024" spans="8:18" x14ac:dyDescent="0.25">
      <c r="H1024" s="59">
        <v>85316</v>
      </c>
      <c r="I1024" s="59" t="s">
        <v>71</v>
      </c>
      <c r="J1024" s="59">
        <v>9886711</v>
      </c>
      <c r="K1024" s="59" t="s">
        <v>1354</v>
      </c>
      <c r="L1024" s="61" t="s">
        <v>113</v>
      </c>
      <c r="M1024" s="61">
        <f>VLOOKUP(H1024,zdroj!C:F,4,0)</f>
        <v>0</v>
      </c>
      <c r="N1024" s="61" t="str">
        <f t="shared" si="30"/>
        <v>katA</v>
      </c>
      <c r="P1024" s="72" t="str">
        <f t="shared" si="31"/>
        <v/>
      </c>
      <c r="Q1024" s="61" t="s">
        <v>30</v>
      </c>
    </row>
    <row r="1025" spans="8:18" x14ac:dyDescent="0.25">
      <c r="H1025" s="59">
        <v>85316</v>
      </c>
      <c r="I1025" s="59" t="s">
        <v>71</v>
      </c>
      <c r="J1025" s="59">
        <v>9886729</v>
      </c>
      <c r="K1025" s="59" t="s">
        <v>1355</v>
      </c>
      <c r="L1025" s="61" t="s">
        <v>113</v>
      </c>
      <c r="M1025" s="61">
        <f>VLOOKUP(H1025,zdroj!C:F,4,0)</f>
        <v>0</v>
      </c>
      <c r="N1025" s="61" t="str">
        <f t="shared" si="30"/>
        <v>katA</v>
      </c>
      <c r="P1025" s="72" t="str">
        <f t="shared" si="31"/>
        <v/>
      </c>
      <c r="Q1025" s="61" t="s">
        <v>30</v>
      </c>
    </row>
    <row r="1026" spans="8:18" x14ac:dyDescent="0.25">
      <c r="H1026" s="59">
        <v>85316</v>
      </c>
      <c r="I1026" s="59" t="s">
        <v>71</v>
      </c>
      <c r="J1026" s="59">
        <v>9886745</v>
      </c>
      <c r="K1026" s="59" t="s">
        <v>1356</v>
      </c>
      <c r="L1026" s="61" t="s">
        <v>113</v>
      </c>
      <c r="M1026" s="61">
        <f>VLOOKUP(H1026,zdroj!C:F,4,0)</f>
        <v>0</v>
      </c>
      <c r="N1026" s="61" t="str">
        <f t="shared" si="30"/>
        <v>katA</v>
      </c>
      <c r="P1026" s="72" t="str">
        <f t="shared" si="31"/>
        <v/>
      </c>
      <c r="Q1026" s="61" t="s">
        <v>30</v>
      </c>
    </row>
    <row r="1027" spans="8:18" x14ac:dyDescent="0.25">
      <c r="H1027" s="59">
        <v>85316</v>
      </c>
      <c r="I1027" s="59" t="s">
        <v>71</v>
      </c>
      <c r="J1027" s="59">
        <v>9886753</v>
      </c>
      <c r="K1027" s="59" t="s">
        <v>1357</v>
      </c>
      <c r="L1027" s="61" t="s">
        <v>113</v>
      </c>
      <c r="M1027" s="61">
        <f>VLOOKUP(H1027,zdroj!C:F,4,0)</f>
        <v>0</v>
      </c>
      <c r="N1027" s="61" t="str">
        <f t="shared" si="30"/>
        <v>katA</v>
      </c>
      <c r="P1027" s="72" t="str">
        <f t="shared" si="31"/>
        <v/>
      </c>
      <c r="Q1027" s="61" t="s">
        <v>30</v>
      </c>
    </row>
    <row r="1028" spans="8:18" x14ac:dyDescent="0.25">
      <c r="H1028" s="59">
        <v>85316</v>
      </c>
      <c r="I1028" s="59" t="s">
        <v>71</v>
      </c>
      <c r="J1028" s="59">
        <v>9886761</v>
      </c>
      <c r="K1028" s="59" t="s">
        <v>1358</v>
      </c>
      <c r="L1028" s="61" t="s">
        <v>113</v>
      </c>
      <c r="M1028" s="61">
        <f>VLOOKUP(H1028,zdroj!C:F,4,0)</f>
        <v>0</v>
      </c>
      <c r="N1028" s="61" t="str">
        <f t="shared" si="30"/>
        <v>katA</v>
      </c>
      <c r="P1028" s="72" t="str">
        <f t="shared" si="31"/>
        <v/>
      </c>
      <c r="Q1028" s="61" t="s">
        <v>30</v>
      </c>
    </row>
    <row r="1029" spans="8:18" x14ac:dyDescent="0.25">
      <c r="H1029" s="59">
        <v>85316</v>
      </c>
      <c r="I1029" s="59" t="s">
        <v>71</v>
      </c>
      <c r="J1029" s="59">
        <v>9886770</v>
      </c>
      <c r="K1029" s="59" t="s">
        <v>1359</v>
      </c>
      <c r="L1029" s="61" t="s">
        <v>114</v>
      </c>
      <c r="M1029" s="61">
        <f>VLOOKUP(H1029,zdroj!C:F,4,0)</f>
        <v>0</v>
      </c>
      <c r="N1029" s="61" t="str">
        <f t="shared" si="30"/>
        <v>katB</v>
      </c>
      <c r="P1029" s="72" t="str">
        <f t="shared" si="31"/>
        <v/>
      </c>
      <c r="Q1029" s="61" t="s">
        <v>30</v>
      </c>
      <c r="R1029" s="61" t="s">
        <v>91</v>
      </c>
    </row>
    <row r="1030" spans="8:18" x14ac:dyDescent="0.25">
      <c r="H1030" s="59">
        <v>85316</v>
      </c>
      <c r="I1030" s="59" t="s">
        <v>71</v>
      </c>
      <c r="J1030" s="59">
        <v>9886788</v>
      </c>
      <c r="K1030" s="59" t="s">
        <v>1360</v>
      </c>
      <c r="L1030" s="61" t="s">
        <v>113</v>
      </c>
      <c r="M1030" s="61">
        <f>VLOOKUP(H1030,zdroj!C:F,4,0)</f>
        <v>0</v>
      </c>
      <c r="N1030" s="61" t="str">
        <f t="shared" si="30"/>
        <v>katA</v>
      </c>
      <c r="P1030" s="72" t="str">
        <f t="shared" si="31"/>
        <v/>
      </c>
      <c r="Q1030" s="61" t="s">
        <v>30</v>
      </c>
    </row>
    <row r="1031" spans="8:18" x14ac:dyDescent="0.25">
      <c r="H1031" s="59">
        <v>85316</v>
      </c>
      <c r="I1031" s="59" t="s">
        <v>71</v>
      </c>
      <c r="J1031" s="59">
        <v>9886796</v>
      </c>
      <c r="K1031" s="59" t="s">
        <v>1361</v>
      </c>
      <c r="L1031" s="61" t="s">
        <v>113</v>
      </c>
      <c r="M1031" s="61">
        <f>VLOOKUP(H1031,zdroj!C:F,4,0)</f>
        <v>0</v>
      </c>
      <c r="N1031" s="61" t="str">
        <f t="shared" ref="N1031:N1094" si="32">IF(M1031="A",IF(L1031="katA","katB",L1031),L1031)</f>
        <v>katA</v>
      </c>
      <c r="P1031" s="72" t="str">
        <f t="shared" ref="P1031:P1094" si="33">IF(O1031="A",1,"")</f>
        <v/>
      </c>
      <c r="Q1031" s="61" t="s">
        <v>30</v>
      </c>
    </row>
    <row r="1032" spans="8:18" x14ac:dyDescent="0.25">
      <c r="H1032" s="59">
        <v>85316</v>
      </c>
      <c r="I1032" s="59" t="s">
        <v>71</v>
      </c>
      <c r="J1032" s="59">
        <v>9886800</v>
      </c>
      <c r="K1032" s="59" t="s">
        <v>1362</v>
      </c>
      <c r="L1032" s="61" t="s">
        <v>113</v>
      </c>
      <c r="M1032" s="61">
        <f>VLOOKUP(H1032,zdroj!C:F,4,0)</f>
        <v>0</v>
      </c>
      <c r="N1032" s="61" t="str">
        <f t="shared" si="32"/>
        <v>katA</v>
      </c>
      <c r="P1032" s="72" t="str">
        <f t="shared" si="33"/>
        <v/>
      </c>
      <c r="Q1032" s="61" t="s">
        <v>30</v>
      </c>
    </row>
    <row r="1033" spans="8:18" x14ac:dyDescent="0.25">
      <c r="H1033" s="59">
        <v>85316</v>
      </c>
      <c r="I1033" s="59" t="s">
        <v>71</v>
      </c>
      <c r="J1033" s="59">
        <v>9886818</v>
      </c>
      <c r="K1033" s="59" t="s">
        <v>1363</v>
      </c>
      <c r="L1033" s="61" t="s">
        <v>113</v>
      </c>
      <c r="M1033" s="61">
        <f>VLOOKUP(H1033,zdroj!C:F,4,0)</f>
        <v>0</v>
      </c>
      <c r="N1033" s="61" t="str">
        <f t="shared" si="32"/>
        <v>katA</v>
      </c>
      <c r="P1033" s="72" t="str">
        <f t="shared" si="33"/>
        <v/>
      </c>
      <c r="Q1033" s="61" t="s">
        <v>30</v>
      </c>
    </row>
    <row r="1034" spans="8:18" x14ac:dyDescent="0.25">
      <c r="H1034" s="59">
        <v>85316</v>
      </c>
      <c r="I1034" s="59" t="s">
        <v>71</v>
      </c>
      <c r="J1034" s="59">
        <v>9886826</v>
      </c>
      <c r="K1034" s="59" t="s">
        <v>1364</v>
      </c>
      <c r="L1034" s="61" t="s">
        <v>113</v>
      </c>
      <c r="M1034" s="61">
        <f>VLOOKUP(H1034,zdroj!C:F,4,0)</f>
        <v>0</v>
      </c>
      <c r="N1034" s="61" t="str">
        <f t="shared" si="32"/>
        <v>katA</v>
      </c>
      <c r="P1034" s="72" t="str">
        <f t="shared" si="33"/>
        <v/>
      </c>
      <c r="Q1034" s="61" t="s">
        <v>30</v>
      </c>
    </row>
    <row r="1035" spans="8:18" x14ac:dyDescent="0.25">
      <c r="H1035" s="59">
        <v>85316</v>
      </c>
      <c r="I1035" s="59" t="s">
        <v>71</v>
      </c>
      <c r="J1035" s="59">
        <v>9886834</v>
      </c>
      <c r="K1035" s="59" t="s">
        <v>1365</v>
      </c>
      <c r="L1035" s="61" t="s">
        <v>113</v>
      </c>
      <c r="M1035" s="61">
        <f>VLOOKUP(H1035,zdroj!C:F,4,0)</f>
        <v>0</v>
      </c>
      <c r="N1035" s="61" t="str">
        <f t="shared" si="32"/>
        <v>katA</v>
      </c>
      <c r="P1035" s="72" t="str">
        <f t="shared" si="33"/>
        <v/>
      </c>
      <c r="Q1035" s="61" t="s">
        <v>30</v>
      </c>
    </row>
    <row r="1036" spans="8:18" x14ac:dyDescent="0.25">
      <c r="H1036" s="59">
        <v>85316</v>
      </c>
      <c r="I1036" s="59" t="s">
        <v>71</v>
      </c>
      <c r="J1036" s="59">
        <v>9886842</v>
      </c>
      <c r="K1036" s="59" t="s">
        <v>1366</v>
      </c>
      <c r="L1036" s="61" t="s">
        <v>114</v>
      </c>
      <c r="M1036" s="61">
        <f>VLOOKUP(H1036,zdroj!C:F,4,0)</f>
        <v>0</v>
      </c>
      <c r="N1036" s="61" t="str">
        <f t="shared" si="32"/>
        <v>katB</v>
      </c>
      <c r="P1036" s="72" t="str">
        <f t="shared" si="33"/>
        <v/>
      </c>
      <c r="Q1036" s="61" t="s">
        <v>30</v>
      </c>
      <c r="R1036" s="61" t="s">
        <v>91</v>
      </c>
    </row>
    <row r="1037" spans="8:18" x14ac:dyDescent="0.25">
      <c r="H1037" s="59">
        <v>85316</v>
      </c>
      <c r="I1037" s="59" t="s">
        <v>71</v>
      </c>
      <c r="J1037" s="59">
        <v>9886851</v>
      </c>
      <c r="K1037" s="59" t="s">
        <v>1367</v>
      </c>
      <c r="L1037" s="61" t="s">
        <v>113</v>
      </c>
      <c r="M1037" s="61">
        <f>VLOOKUP(H1037,zdroj!C:F,4,0)</f>
        <v>0</v>
      </c>
      <c r="N1037" s="61" t="str">
        <f t="shared" si="32"/>
        <v>katA</v>
      </c>
      <c r="P1037" s="72" t="str">
        <f t="shared" si="33"/>
        <v/>
      </c>
      <c r="Q1037" s="61" t="s">
        <v>30</v>
      </c>
    </row>
    <row r="1038" spans="8:18" x14ac:dyDescent="0.25">
      <c r="H1038" s="59">
        <v>85316</v>
      </c>
      <c r="I1038" s="59" t="s">
        <v>71</v>
      </c>
      <c r="J1038" s="59">
        <v>9886869</v>
      </c>
      <c r="K1038" s="59" t="s">
        <v>1368</v>
      </c>
      <c r="L1038" s="61" t="s">
        <v>113</v>
      </c>
      <c r="M1038" s="61">
        <f>VLOOKUP(H1038,zdroj!C:F,4,0)</f>
        <v>0</v>
      </c>
      <c r="N1038" s="61" t="str">
        <f t="shared" si="32"/>
        <v>katA</v>
      </c>
      <c r="P1038" s="72" t="str">
        <f t="shared" si="33"/>
        <v/>
      </c>
      <c r="Q1038" s="61" t="s">
        <v>30</v>
      </c>
    </row>
    <row r="1039" spans="8:18" x14ac:dyDescent="0.25">
      <c r="H1039" s="59">
        <v>85316</v>
      </c>
      <c r="I1039" s="59" t="s">
        <v>71</v>
      </c>
      <c r="J1039" s="59">
        <v>9886877</v>
      </c>
      <c r="K1039" s="59" t="s">
        <v>1369</v>
      </c>
      <c r="L1039" s="61" t="s">
        <v>113</v>
      </c>
      <c r="M1039" s="61">
        <f>VLOOKUP(H1039,zdroj!C:F,4,0)</f>
        <v>0</v>
      </c>
      <c r="N1039" s="61" t="str">
        <f t="shared" si="32"/>
        <v>katA</v>
      </c>
      <c r="P1039" s="72" t="str">
        <f t="shared" si="33"/>
        <v/>
      </c>
      <c r="Q1039" s="61" t="s">
        <v>30</v>
      </c>
    </row>
    <row r="1040" spans="8:18" x14ac:dyDescent="0.25">
      <c r="H1040" s="59">
        <v>85316</v>
      </c>
      <c r="I1040" s="59" t="s">
        <v>71</v>
      </c>
      <c r="J1040" s="59">
        <v>9886885</v>
      </c>
      <c r="K1040" s="59" t="s">
        <v>1370</v>
      </c>
      <c r="L1040" s="61" t="s">
        <v>113</v>
      </c>
      <c r="M1040" s="61">
        <f>VLOOKUP(H1040,zdroj!C:F,4,0)</f>
        <v>0</v>
      </c>
      <c r="N1040" s="61" t="str">
        <f t="shared" si="32"/>
        <v>katA</v>
      </c>
      <c r="P1040" s="72" t="str">
        <f t="shared" si="33"/>
        <v/>
      </c>
      <c r="Q1040" s="61" t="s">
        <v>33</v>
      </c>
    </row>
    <row r="1041" spans="8:18" x14ac:dyDescent="0.25">
      <c r="H1041" s="59">
        <v>85316</v>
      </c>
      <c r="I1041" s="59" t="s">
        <v>71</v>
      </c>
      <c r="J1041" s="59">
        <v>9886907</v>
      </c>
      <c r="K1041" s="59" t="s">
        <v>1371</v>
      </c>
      <c r="L1041" s="61" t="s">
        <v>113</v>
      </c>
      <c r="M1041" s="61">
        <f>VLOOKUP(H1041,zdroj!C:F,4,0)</f>
        <v>0</v>
      </c>
      <c r="N1041" s="61" t="str">
        <f t="shared" si="32"/>
        <v>katA</v>
      </c>
      <c r="P1041" s="72" t="str">
        <f t="shared" si="33"/>
        <v/>
      </c>
      <c r="Q1041" s="61" t="s">
        <v>30</v>
      </c>
    </row>
    <row r="1042" spans="8:18" x14ac:dyDescent="0.25">
      <c r="H1042" s="59">
        <v>85316</v>
      </c>
      <c r="I1042" s="59" t="s">
        <v>71</v>
      </c>
      <c r="J1042" s="59">
        <v>9886915</v>
      </c>
      <c r="K1042" s="59" t="s">
        <v>1372</v>
      </c>
      <c r="L1042" s="61" t="s">
        <v>113</v>
      </c>
      <c r="M1042" s="61">
        <f>VLOOKUP(H1042,zdroj!C:F,4,0)</f>
        <v>0</v>
      </c>
      <c r="N1042" s="61" t="str">
        <f t="shared" si="32"/>
        <v>katA</v>
      </c>
      <c r="P1042" s="72" t="str">
        <f t="shared" si="33"/>
        <v/>
      </c>
      <c r="Q1042" s="61" t="s">
        <v>30</v>
      </c>
    </row>
    <row r="1043" spans="8:18" x14ac:dyDescent="0.25">
      <c r="H1043" s="59">
        <v>85316</v>
      </c>
      <c r="I1043" s="59" t="s">
        <v>71</v>
      </c>
      <c r="J1043" s="59">
        <v>9886923</v>
      </c>
      <c r="K1043" s="59" t="s">
        <v>1373</v>
      </c>
      <c r="L1043" s="61" t="s">
        <v>113</v>
      </c>
      <c r="M1043" s="61">
        <f>VLOOKUP(H1043,zdroj!C:F,4,0)</f>
        <v>0</v>
      </c>
      <c r="N1043" s="61" t="str">
        <f t="shared" si="32"/>
        <v>katA</v>
      </c>
      <c r="P1043" s="72" t="str">
        <f t="shared" si="33"/>
        <v/>
      </c>
      <c r="Q1043" s="61" t="s">
        <v>30</v>
      </c>
    </row>
    <row r="1044" spans="8:18" x14ac:dyDescent="0.25">
      <c r="H1044" s="59">
        <v>85316</v>
      </c>
      <c r="I1044" s="59" t="s">
        <v>71</v>
      </c>
      <c r="J1044" s="59">
        <v>9886931</v>
      </c>
      <c r="K1044" s="59" t="s">
        <v>1374</v>
      </c>
      <c r="L1044" s="61" t="s">
        <v>114</v>
      </c>
      <c r="M1044" s="61">
        <f>VLOOKUP(H1044,zdroj!C:F,4,0)</f>
        <v>0</v>
      </c>
      <c r="N1044" s="61" t="str">
        <f t="shared" si="32"/>
        <v>katB</v>
      </c>
      <c r="P1044" s="72" t="str">
        <f t="shared" si="33"/>
        <v/>
      </c>
      <c r="Q1044" s="61" t="s">
        <v>30</v>
      </c>
      <c r="R1044" s="61" t="s">
        <v>91</v>
      </c>
    </row>
    <row r="1045" spans="8:18" x14ac:dyDescent="0.25">
      <c r="H1045" s="59">
        <v>85316</v>
      </c>
      <c r="I1045" s="59" t="s">
        <v>71</v>
      </c>
      <c r="J1045" s="59">
        <v>9886940</v>
      </c>
      <c r="K1045" s="59" t="s">
        <v>1375</v>
      </c>
      <c r="L1045" s="61" t="s">
        <v>113</v>
      </c>
      <c r="M1045" s="61">
        <f>VLOOKUP(H1045,zdroj!C:F,4,0)</f>
        <v>0</v>
      </c>
      <c r="N1045" s="61" t="str">
        <f t="shared" si="32"/>
        <v>katA</v>
      </c>
      <c r="P1045" s="72" t="str">
        <f t="shared" si="33"/>
        <v/>
      </c>
      <c r="Q1045" s="61" t="s">
        <v>30</v>
      </c>
    </row>
    <row r="1046" spans="8:18" x14ac:dyDescent="0.25">
      <c r="H1046" s="59">
        <v>85316</v>
      </c>
      <c r="I1046" s="59" t="s">
        <v>71</v>
      </c>
      <c r="J1046" s="59">
        <v>9886958</v>
      </c>
      <c r="K1046" s="59" t="s">
        <v>1376</v>
      </c>
      <c r="L1046" s="61" t="s">
        <v>113</v>
      </c>
      <c r="M1046" s="61">
        <f>VLOOKUP(H1046,zdroj!C:F,4,0)</f>
        <v>0</v>
      </c>
      <c r="N1046" s="61" t="str">
        <f t="shared" si="32"/>
        <v>katA</v>
      </c>
      <c r="P1046" s="72" t="str">
        <f t="shared" si="33"/>
        <v/>
      </c>
      <c r="Q1046" s="61" t="s">
        <v>30</v>
      </c>
    </row>
    <row r="1047" spans="8:18" x14ac:dyDescent="0.25">
      <c r="H1047" s="59">
        <v>85316</v>
      </c>
      <c r="I1047" s="59" t="s">
        <v>71</v>
      </c>
      <c r="J1047" s="59">
        <v>9886966</v>
      </c>
      <c r="K1047" s="59" t="s">
        <v>1377</v>
      </c>
      <c r="L1047" s="61" t="s">
        <v>113</v>
      </c>
      <c r="M1047" s="61">
        <f>VLOOKUP(H1047,zdroj!C:F,4,0)</f>
        <v>0</v>
      </c>
      <c r="N1047" s="61" t="str">
        <f t="shared" si="32"/>
        <v>katA</v>
      </c>
      <c r="P1047" s="72" t="str">
        <f t="shared" si="33"/>
        <v/>
      </c>
      <c r="Q1047" s="61" t="s">
        <v>30</v>
      </c>
    </row>
    <row r="1048" spans="8:18" x14ac:dyDescent="0.25">
      <c r="H1048" s="59">
        <v>85316</v>
      </c>
      <c r="I1048" s="59" t="s">
        <v>71</v>
      </c>
      <c r="J1048" s="59">
        <v>9886982</v>
      </c>
      <c r="K1048" s="59" t="s">
        <v>1378</v>
      </c>
      <c r="L1048" s="61" t="s">
        <v>113</v>
      </c>
      <c r="M1048" s="61">
        <f>VLOOKUP(H1048,zdroj!C:F,4,0)</f>
        <v>0</v>
      </c>
      <c r="N1048" s="61" t="str">
        <f t="shared" si="32"/>
        <v>katA</v>
      </c>
      <c r="P1048" s="72" t="str">
        <f t="shared" si="33"/>
        <v/>
      </c>
      <c r="Q1048" s="61" t="s">
        <v>30</v>
      </c>
    </row>
    <row r="1049" spans="8:18" x14ac:dyDescent="0.25">
      <c r="H1049" s="59">
        <v>85316</v>
      </c>
      <c r="I1049" s="59" t="s">
        <v>71</v>
      </c>
      <c r="J1049" s="59">
        <v>9886991</v>
      </c>
      <c r="K1049" s="59" t="s">
        <v>1379</v>
      </c>
      <c r="L1049" s="61" t="s">
        <v>113</v>
      </c>
      <c r="M1049" s="61">
        <f>VLOOKUP(H1049,zdroj!C:F,4,0)</f>
        <v>0</v>
      </c>
      <c r="N1049" s="61" t="str">
        <f t="shared" si="32"/>
        <v>katA</v>
      </c>
      <c r="P1049" s="72" t="str">
        <f t="shared" si="33"/>
        <v/>
      </c>
      <c r="Q1049" s="61" t="s">
        <v>30</v>
      </c>
    </row>
    <row r="1050" spans="8:18" x14ac:dyDescent="0.25">
      <c r="H1050" s="59">
        <v>85316</v>
      </c>
      <c r="I1050" s="59" t="s">
        <v>71</v>
      </c>
      <c r="J1050" s="59">
        <v>9887008</v>
      </c>
      <c r="K1050" s="59" t="s">
        <v>1380</v>
      </c>
      <c r="L1050" s="61" t="s">
        <v>113</v>
      </c>
      <c r="M1050" s="61">
        <f>VLOOKUP(H1050,zdroj!C:F,4,0)</f>
        <v>0</v>
      </c>
      <c r="N1050" s="61" t="str">
        <f t="shared" si="32"/>
        <v>katA</v>
      </c>
      <c r="P1050" s="72" t="str">
        <f t="shared" si="33"/>
        <v/>
      </c>
      <c r="Q1050" s="61" t="s">
        <v>30</v>
      </c>
    </row>
    <row r="1051" spans="8:18" x14ac:dyDescent="0.25">
      <c r="H1051" s="59">
        <v>85316</v>
      </c>
      <c r="I1051" s="59" t="s">
        <v>71</v>
      </c>
      <c r="J1051" s="59">
        <v>9887016</v>
      </c>
      <c r="K1051" s="59" t="s">
        <v>1381</v>
      </c>
      <c r="L1051" s="61" t="s">
        <v>113</v>
      </c>
      <c r="M1051" s="61">
        <f>VLOOKUP(H1051,zdroj!C:F,4,0)</f>
        <v>0</v>
      </c>
      <c r="N1051" s="61" t="str">
        <f t="shared" si="32"/>
        <v>katA</v>
      </c>
      <c r="P1051" s="72" t="str">
        <f t="shared" si="33"/>
        <v/>
      </c>
      <c r="Q1051" s="61" t="s">
        <v>30</v>
      </c>
    </row>
    <row r="1052" spans="8:18" x14ac:dyDescent="0.25">
      <c r="H1052" s="59">
        <v>85316</v>
      </c>
      <c r="I1052" s="59" t="s">
        <v>71</v>
      </c>
      <c r="J1052" s="59">
        <v>9887024</v>
      </c>
      <c r="K1052" s="59" t="s">
        <v>1382</v>
      </c>
      <c r="L1052" s="61" t="s">
        <v>113</v>
      </c>
      <c r="M1052" s="61">
        <f>VLOOKUP(H1052,zdroj!C:F,4,0)</f>
        <v>0</v>
      </c>
      <c r="N1052" s="61" t="str">
        <f t="shared" si="32"/>
        <v>katA</v>
      </c>
      <c r="P1052" s="72" t="str">
        <f t="shared" si="33"/>
        <v/>
      </c>
      <c r="Q1052" s="61" t="s">
        <v>30</v>
      </c>
    </row>
    <row r="1053" spans="8:18" x14ac:dyDescent="0.25">
      <c r="H1053" s="59">
        <v>85316</v>
      </c>
      <c r="I1053" s="59" t="s">
        <v>71</v>
      </c>
      <c r="J1053" s="59">
        <v>9887032</v>
      </c>
      <c r="K1053" s="59" t="s">
        <v>1383</v>
      </c>
      <c r="L1053" s="61" t="s">
        <v>113</v>
      </c>
      <c r="M1053" s="61">
        <f>VLOOKUP(H1053,zdroj!C:F,4,0)</f>
        <v>0</v>
      </c>
      <c r="N1053" s="61" t="str">
        <f t="shared" si="32"/>
        <v>katA</v>
      </c>
      <c r="P1053" s="72" t="str">
        <f t="shared" si="33"/>
        <v/>
      </c>
      <c r="Q1053" s="61" t="s">
        <v>30</v>
      </c>
    </row>
    <row r="1054" spans="8:18" x14ac:dyDescent="0.25">
      <c r="H1054" s="59">
        <v>85316</v>
      </c>
      <c r="I1054" s="59" t="s">
        <v>71</v>
      </c>
      <c r="J1054" s="59">
        <v>9887041</v>
      </c>
      <c r="K1054" s="59" t="s">
        <v>1384</v>
      </c>
      <c r="L1054" s="61" t="s">
        <v>113</v>
      </c>
      <c r="M1054" s="61">
        <f>VLOOKUP(H1054,zdroj!C:F,4,0)</f>
        <v>0</v>
      </c>
      <c r="N1054" s="61" t="str">
        <f t="shared" si="32"/>
        <v>katA</v>
      </c>
      <c r="P1054" s="72" t="str">
        <f t="shared" si="33"/>
        <v/>
      </c>
      <c r="Q1054" s="61" t="s">
        <v>30</v>
      </c>
    </row>
    <row r="1055" spans="8:18" x14ac:dyDescent="0.25">
      <c r="H1055" s="59">
        <v>85316</v>
      </c>
      <c r="I1055" s="59" t="s">
        <v>71</v>
      </c>
      <c r="J1055" s="59">
        <v>9887059</v>
      </c>
      <c r="K1055" s="59" t="s">
        <v>1385</v>
      </c>
      <c r="L1055" s="61" t="s">
        <v>113</v>
      </c>
      <c r="M1055" s="61">
        <f>VLOOKUP(H1055,zdroj!C:F,4,0)</f>
        <v>0</v>
      </c>
      <c r="N1055" s="61" t="str">
        <f t="shared" si="32"/>
        <v>katA</v>
      </c>
      <c r="P1055" s="72" t="str">
        <f t="shared" si="33"/>
        <v/>
      </c>
      <c r="Q1055" s="61" t="s">
        <v>30</v>
      </c>
    </row>
    <row r="1056" spans="8:18" x14ac:dyDescent="0.25">
      <c r="H1056" s="59">
        <v>85316</v>
      </c>
      <c r="I1056" s="59" t="s">
        <v>71</v>
      </c>
      <c r="J1056" s="59">
        <v>9887067</v>
      </c>
      <c r="K1056" s="59" t="s">
        <v>1386</v>
      </c>
      <c r="L1056" s="61" t="s">
        <v>113</v>
      </c>
      <c r="M1056" s="61">
        <f>VLOOKUP(H1056,zdroj!C:F,4,0)</f>
        <v>0</v>
      </c>
      <c r="N1056" s="61" t="str">
        <f t="shared" si="32"/>
        <v>katA</v>
      </c>
      <c r="P1056" s="72" t="str">
        <f t="shared" si="33"/>
        <v/>
      </c>
      <c r="Q1056" s="61" t="s">
        <v>30</v>
      </c>
    </row>
    <row r="1057" spans="8:18" x14ac:dyDescent="0.25">
      <c r="H1057" s="59">
        <v>85316</v>
      </c>
      <c r="I1057" s="59" t="s">
        <v>71</v>
      </c>
      <c r="J1057" s="59">
        <v>9887075</v>
      </c>
      <c r="K1057" s="59" t="s">
        <v>1387</v>
      </c>
      <c r="L1057" s="61" t="s">
        <v>81</v>
      </c>
      <c r="M1057" s="61">
        <f>VLOOKUP(H1057,zdroj!C:F,4,0)</f>
        <v>0</v>
      </c>
      <c r="N1057" s="61" t="str">
        <f t="shared" si="32"/>
        <v>-</v>
      </c>
      <c r="P1057" s="72" t="str">
        <f t="shared" si="33"/>
        <v/>
      </c>
      <c r="Q1057" s="61" t="s">
        <v>88</v>
      </c>
    </row>
    <row r="1058" spans="8:18" x14ac:dyDescent="0.25">
      <c r="H1058" s="59">
        <v>85316</v>
      </c>
      <c r="I1058" s="59" t="s">
        <v>71</v>
      </c>
      <c r="J1058" s="59">
        <v>9887091</v>
      </c>
      <c r="K1058" s="59" t="s">
        <v>1388</v>
      </c>
      <c r="L1058" s="61" t="s">
        <v>81</v>
      </c>
      <c r="M1058" s="61">
        <f>VLOOKUP(H1058,zdroj!C:F,4,0)</f>
        <v>0</v>
      </c>
      <c r="N1058" s="61" t="str">
        <f t="shared" si="32"/>
        <v>-</v>
      </c>
      <c r="P1058" s="72" t="str">
        <f t="shared" si="33"/>
        <v/>
      </c>
      <c r="Q1058" s="61" t="s">
        <v>88</v>
      </c>
    </row>
    <row r="1059" spans="8:18" x14ac:dyDescent="0.25">
      <c r="H1059" s="59">
        <v>85316</v>
      </c>
      <c r="I1059" s="59" t="s">
        <v>71</v>
      </c>
      <c r="J1059" s="59">
        <v>9887130</v>
      </c>
      <c r="K1059" s="59" t="s">
        <v>1389</v>
      </c>
      <c r="L1059" s="61" t="s">
        <v>81</v>
      </c>
      <c r="M1059" s="61">
        <f>VLOOKUP(H1059,zdroj!C:F,4,0)</f>
        <v>0</v>
      </c>
      <c r="N1059" s="61" t="str">
        <f t="shared" si="32"/>
        <v>-</v>
      </c>
      <c r="P1059" s="72" t="str">
        <f t="shared" si="33"/>
        <v/>
      </c>
      <c r="Q1059" s="61" t="s">
        <v>88</v>
      </c>
    </row>
    <row r="1060" spans="8:18" x14ac:dyDescent="0.25">
      <c r="H1060" s="59">
        <v>85316</v>
      </c>
      <c r="I1060" s="59" t="s">
        <v>71</v>
      </c>
      <c r="J1060" s="59">
        <v>9887148</v>
      </c>
      <c r="K1060" s="59" t="s">
        <v>1390</v>
      </c>
      <c r="L1060" s="61" t="s">
        <v>81</v>
      </c>
      <c r="M1060" s="61">
        <f>VLOOKUP(H1060,zdroj!C:F,4,0)</f>
        <v>0</v>
      </c>
      <c r="N1060" s="61" t="str">
        <f t="shared" si="32"/>
        <v>-</v>
      </c>
      <c r="P1060" s="72" t="str">
        <f t="shared" si="33"/>
        <v/>
      </c>
      <c r="Q1060" s="61" t="s">
        <v>88</v>
      </c>
    </row>
    <row r="1061" spans="8:18" x14ac:dyDescent="0.25">
      <c r="H1061" s="59">
        <v>85316</v>
      </c>
      <c r="I1061" s="59" t="s">
        <v>71</v>
      </c>
      <c r="J1061" s="59">
        <v>27243559</v>
      </c>
      <c r="K1061" s="59" t="s">
        <v>1391</v>
      </c>
      <c r="L1061" s="61" t="s">
        <v>113</v>
      </c>
      <c r="M1061" s="61">
        <f>VLOOKUP(H1061,zdroj!C:F,4,0)</f>
        <v>0</v>
      </c>
      <c r="N1061" s="61" t="str">
        <f t="shared" si="32"/>
        <v>katA</v>
      </c>
      <c r="P1061" s="72" t="str">
        <f t="shared" si="33"/>
        <v/>
      </c>
      <c r="Q1061" s="61" t="s">
        <v>30</v>
      </c>
    </row>
    <row r="1062" spans="8:18" x14ac:dyDescent="0.25">
      <c r="H1062" s="59">
        <v>85316</v>
      </c>
      <c r="I1062" s="59" t="s">
        <v>71</v>
      </c>
      <c r="J1062" s="59">
        <v>28020308</v>
      </c>
      <c r="K1062" s="59" t="s">
        <v>1392</v>
      </c>
      <c r="L1062" s="61" t="s">
        <v>113</v>
      </c>
      <c r="M1062" s="61">
        <f>VLOOKUP(H1062,zdroj!C:F,4,0)</f>
        <v>0</v>
      </c>
      <c r="N1062" s="61" t="str">
        <f t="shared" si="32"/>
        <v>katA</v>
      </c>
      <c r="P1062" s="72" t="str">
        <f t="shared" si="33"/>
        <v/>
      </c>
      <c r="Q1062" s="61" t="s">
        <v>30</v>
      </c>
    </row>
    <row r="1063" spans="8:18" x14ac:dyDescent="0.25">
      <c r="H1063" s="59">
        <v>85316</v>
      </c>
      <c r="I1063" s="59" t="s">
        <v>71</v>
      </c>
      <c r="J1063" s="59">
        <v>42251699</v>
      </c>
      <c r="K1063" s="59" t="s">
        <v>1393</v>
      </c>
      <c r="L1063" s="61" t="s">
        <v>113</v>
      </c>
      <c r="M1063" s="61">
        <f>VLOOKUP(H1063,zdroj!C:F,4,0)</f>
        <v>0</v>
      </c>
      <c r="N1063" s="61" t="str">
        <f t="shared" si="32"/>
        <v>katA</v>
      </c>
      <c r="P1063" s="72" t="str">
        <f t="shared" si="33"/>
        <v/>
      </c>
      <c r="Q1063" s="61" t="s">
        <v>30</v>
      </c>
    </row>
    <row r="1064" spans="8:18" x14ac:dyDescent="0.25">
      <c r="H1064" s="59">
        <v>85316</v>
      </c>
      <c r="I1064" s="59" t="s">
        <v>71</v>
      </c>
      <c r="J1064" s="59">
        <v>42360358</v>
      </c>
      <c r="K1064" s="59" t="s">
        <v>1394</v>
      </c>
      <c r="L1064" s="61" t="s">
        <v>113</v>
      </c>
      <c r="M1064" s="61">
        <f>VLOOKUP(H1064,zdroj!C:F,4,0)</f>
        <v>0</v>
      </c>
      <c r="N1064" s="61" t="str">
        <f t="shared" si="32"/>
        <v>katA</v>
      </c>
      <c r="P1064" s="72" t="str">
        <f t="shared" si="33"/>
        <v/>
      </c>
      <c r="Q1064" s="61" t="s">
        <v>30</v>
      </c>
    </row>
    <row r="1065" spans="8:18" x14ac:dyDescent="0.25">
      <c r="H1065" s="59">
        <v>85316</v>
      </c>
      <c r="I1065" s="59" t="s">
        <v>71</v>
      </c>
      <c r="J1065" s="59">
        <v>42659591</v>
      </c>
      <c r="K1065" s="59" t="s">
        <v>1395</v>
      </c>
      <c r="L1065" s="61" t="s">
        <v>113</v>
      </c>
      <c r="M1065" s="61">
        <f>VLOOKUP(H1065,zdroj!C:F,4,0)</f>
        <v>0</v>
      </c>
      <c r="N1065" s="61" t="str">
        <f t="shared" si="32"/>
        <v>katA</v>
      </c>
      <c r="P1065" s="72" t="str">
        <f t="shared" si="33"/>
        <v/>
      </c>
      <c r="Q1065" s="61" t="s">
        <v>30</v>
      </c>
    </row>
    <row r="1066" spans="8:18" x14ac:dyDescent="0.25">
      <c r="H1066" s="59">
        <v>85316</v>
      </c>
      <c r="I1066" s="59" t="s">
        <v>71</v>
      </c>
      <c r="J1066" s="59">
        <v>42842671</v>
      </c>
      <c r="K1066" s="59" t="s">
        <v>1396</v>
      </c>
      <c r="L1066" s="61" t="s">
        <v>113</v>
      </c>
      <c r="M1066" s="61">
        <f>VLOOKUP(H1066,zdroj!C:F,4,0)</f>
        <v>0</v>
      </c>
      <c r="N1066" s="61" t="str">
        <f t="shared" si="32"/>
        <v>katA</v>
      </c>
      <c r="P1066" s="72" t="str">
        <f t="shared" si="33"/>
        <v/>
      </c>
      <c r="Q1066" s="61" t="s">
        <v>30</v>
      </c>
    </row>
    <row r="1067" spans="8:18" x14ac:dyDescent="0.25">
      <c r="H1067" s="59">
        <v>85316</v>
      </c>
      <c r="I1067" s="59" t="s">
        <v>71</v>
      </c>
      <c r="J1067" s="59">
        <v>73279391</v>
      </c>
      <c r="K1067" s="59" t="s">
        <v>1397</v>
      </c>
      <c r="L1067" s="61" t="s">
        <v>113</v>
      </c>
      <c r="M1067" s="61">
        <f>VLOOKUP(H1067,zdroj!C:F,4,0)</f>
        <v>0</v>
      </c>
      <c r="N1067" s="61" t="str">
        <f t="shared" si="32"/>
        <v>katA</v>
      </c>
      <c r="P1067" s="72" t="str">
        <f t="shared" si="33"/>
        <v/>
      </c>
      <c r="Q1067" s="61" t="s">
        <v>30</v>
      </c>
    </row>
    <row r="1068" spans="8:18" x14ac:dyDescent="0.25">
      <c r="H1068" s="59">
        <v>85316</v>
      </c>
      <c r="I1068" s="59" t="s">
        <v>71</v>
      </c>
      <c r="J1068" s="59">
        <v>75608995</v>
      </c>
      <c r="K1068" s="59" t="s">
        <v>1398</v>
      </c>
      <c r="L1068" s="61" t="s">
        <v>114</v>
      </c>
      <c r="M1068" s="61">
        <f>VLOOKUP(H1068,zdroj!C:F,4,0)</f>
        <v>0</v>
      </c>
      <c r="N1068" s="61" t="str">
        <f t="shared" si="32"/>
        <v>katB</v>
      </c>
      <c r="P1068" s="72" t="str">
        <f t="shared" si="33"/>
        <v/>
      </c>
      <c r="Q1068" s="61" t="s">
        <v>30</v>
      </c>
      <c r="R1068" s="61" t="s">
        <v>91</v>
      </c>
    </row>
    <row r="1069" spans="8:18" x14ac:dyDescent="0.25">
      <c r="H1069" s="59">
        <v>85316</v>
      </c>
      <c r="I1069" s="59" t="s">
        <v>71</v>
      </c>
      <c r="J1069" s="59">
        <v>77836332</v>
      </c>
      <c r="K1069" s="59" t="s">
        <v>1399</v>
      </c>
      <c r="L1069" s="61" t="s">
        <v>113</v>
      </c>
      <c r="M1069" s="61">
        <f>VLOOKUP(H1069,zdroj!C:F,4,0)</f>
        <v>0</v>
      </c>
      <c r="N1069" s="61" t="str">
        <f t="shared" si="32"/>
        <v>katA</v>
      </c>
      <c r="P1069" s="72" t="str">
        <f t="shared" si="33"/>
        <v/>
      </c>
      <c r="Q1069" s="61" t="s">
        <v>30</v>
      </c>
    </row>
    <row r="1070" spans="8:18" x14ac:dyDescent="0.25">
      <c r="H1070" s="59">
        <v>85316</v>
      </c>
      <c r="I1070" s="59" t="s">
        <v>71</v>
      </c>
      <c r="J1070" s="59">
        <v>81149603</v>
      </c>
      <c r="K1070" s="59" t="s">
        <v>1400</v>
      </c>
      <c r="L1070" s="61" t="s">
        <v>113</v>
      </c>
      <c r="M1070" s="61">
        <f>VLOOKUP(H1070,zdroj!C:F,4,0)</f>
        <v>0</v>
      </c>
      <c r="N1070" s="61" t="str">
        <f t="shared" si="32"/>
        <v>katA</v>
      </c>
      <c r="P1070" s="72" t="str">
        <f t="shared" si="33"/>
        <v/>
      </c>
      <c r="Q1070" s="61" t="s">
        <v>30</v>
      </c>
    </row>
    <row r="1071" spans="8:18" x14ac:dyDescent="0.25">
      <c r="H1071" s="59">
        <v>85316</v>
      </c>
      <c r="I1071" s="59" t="s">
        <v>71</v>
      </c>
      <c r="J1071" s="59">
        <v>81149778</v>
      </c>
      <c r="K1071" s="59" t="s">
        <v>1401</v>
      </c>
      <c r="L1071" s="61" t="s">
        <v>113</v>
      </c>
      <c r="M1071" s="61">
        <f>VLOOKUP(H1071,zdroj!C:F,4,0)</f>
        <v>0</v>
      </c>
      <c r="N1071" s="61" t="str">
        <f t="shared" si="32"/>
        <v>katA</v>
      </c>
      <c r="P1071" s="72" t="str">
        <f t="shared" si="33"/>
        <v/>
      </c>
      <c r="Q1071" s="61" t="s">
        <v>30</v>
      </c>
    </row>
    <row r="1072" spans="8:18" x14ac:dyDescent="0.25">
      <c r="H1072" s="59">
        <v>85324</v>
      </c>
      <c r="I1072" s="59" t="s">
        <v>71</v>
      </c>
      <c r="J1072" s="59">
        <v>9887164</v>
      </c>
      <c r="K1072" s="59" t="s">
        <v>1402</v>
      </c>
      <c r="L1072" s="61" t="s">
        <v>113</v>
      </c>
      <c r="M1072" s="61">
        <f>VLOOKUP(H1072,zdroj!C:F,4,0)</f>
        <v>0</v>
      </c>
      <c r="N1072" s="61" t="str">
        <f t="shared" si="32"/>
        <v>katA</v>
      </c>
      <c r="P1072" s="72" t="str">
        <f t="shared" si="33"/>
        <v/>
      </c>
      <c r="Q1072" s="61" t="s">
        <v>30</v>
      </c>
    </row>
    <row r="1073" spans="8:18" x14ac:dyDescent="0.25">
      <c r="H1073" s="59">
        <v>85324</v>
      </c>
      <c r="I1073" s="59" t="s">
        <v>71</v>
      </c>
      <c r="J1073" s="59">
        <v>9887172</v>
      </c>
      <c r="K1073" s="59" t="s">
        <v>1403</v>
      </c>
      <c r="L1073" s="61" t="s">
        <v>113</v>
      </c>
      <c r="M1073" s="61">
        <f>VLOOKUP(H1073,zdroj!C:F,4,0)</f>
        <v>0</v>
      </c>
      <c r="N1073" s="61" t="str">
        <f t="shared" si="32"/>
        <v>katA</v>
      </c>
      <c r="P1073" s="72" t="str">
        <f t="shared" si="33"/>
        <v/>
      </c>
      <c r="Q1073" s="61" t="s">
        <v>30</v>
      </c>
    </row>
    <row r="1074" spans="8:18" x14ac:dyDescent="0.25">
      <c r="H1074" s="59">
        <v>85324</v>
      </c>
      <c r="I1074" s="59" t="s">
        <v>71</v>
      </c>
      <c r="J1074" s="59">
        <v>9887181</v>
      </c>
      <c r="K1074" s="59" t="s">
        <v>1404</v>
      </c>
      <c r="L1074" s="61" t="s">
        <v>113</v>
      </c>
      <c r="M1074" s="61">
        <f>VLOOKUP(H1074,zdroj!C:F,4,0)</f>
        <v>0</v>
      </c>
      <c r="N1074" s="61" t="str">
        <f t="shared" si="32"/>
        <v>katA</v>
      </c>
      <c r="P1074" s="72" t="str">
        <f t="shared" si="33"/>
        <v/>
      </c>
      <c r="Q1074" s="61" t="s">
        <v>30</v>
      </c>
    </row>
    <row r="1075" spans="8:18" x14ac:dyDescent="0.25">
      <c r="H1075" s="59">
        <v>85324</v>
      </c>
      <c r="I1075" s="59" t="s">
        <v>71</v>
      </c>
      <c r="J1075" s="59">
        <v>9887199</v>
      </c>
      <c r="K1075" s="59" t="s">
        <v>1405</v>
      </c>
      <c r="L1075" s="61" t="s">
        <v>113</v>
      </c>
      <c r="M1075" s="61">
        <f>VLOOKUP(H1075,zdroj!C:F,4,0)</f>
        <v>0</v>
      </c>
      <c r="N1075" s="61" t="str">
        <f t="shared" si="32"/>
        <v>katA</v>
      </c>
      <c r="P1075" s="72" t="str">
        <f t="shared" si="33"/>
        <v/>
      </c>
      <c r="Q1075" s="61" t="s">
        <v>30</v>
      </c>
    </row>
    <row r="1076" spans="8:18" x14ac:dyDescent="0.25">
      <c r="H1076" s="59">
        <v>85324</v>
      </c>
      <c r="I1076" s="59" t="s">
        <v>71</v>
      </c>
      <c r="J1076" s="59">
        <v>9887202</v>
      </c>
      <c r="K1076" s="59" t="s">
        <v>1406</v>
      </c>
      <c r="L1076" s="61" t="s">
        <v>113</v>
      </c>
      <c r="M1076" s="61">
        <f>VLOOKUP(H1076,zdroj!C:F,4,0)</f>
        <v>0</v>
      </c>
      <c r="N1076" s="61" t="str">
        <f t="shared" si="32"/>
        <v>katA</v>
      </c>
      <c r="P1076" s="72" t="str">
        <f t="shared" si="33"/>
        <v/>
      </c>
      <c r="Q1076" s="61" t="s">
        <v>30</v>
      </c>
    </row>
    <row r="1077" spans="8:18" x14ac:dyDescent="0.25">
      <c r="H1077" s="59">
        <v>85324</v>
      </c>
      <c r="I1077" s="59" t="s">
        <v>71</v>
      </c>
      <c r="J1077" s="59">
        <v>9887211</v>
      </c>
      <c r="K1077" s="59" t="s">
        <v>1407</v>
      </c>
      <c r="L1077" s="61" t="s">
        <v>113</v>
      </c>
      <c r="M1077" s="61">
        <f>VLOOKUP(H1077,zdroj!C:F,4,0)</f>
        <v>0</v>
      </c>
      <c r="N1077" s="61" t="str">
        <f t="shared" si="32"/>
        <v>katA</v>
      </c>
      <c r="P1077" s="72" t="str">
        <f t="shared" si="33"/>
        <v/>
      </c>
      <c r="Q1077" s="61" t="s">
        <v>30</v>
      </c>
    </row>
    <row r="1078" spans="8:18" x14ac:dyDescent="0.25">
      <c r="H1078" s="59">
        <v>85324</v>
      </c>
      <c r="I1078" s="59" t="s">
        <v>71</v>
      </c>
      <c r="J1078" s="59">
        <v>9887229</v>
      </c>
      <c r="K1078" s="59" t="s">
        <v>1408</v>
      </c>
      <c r="L1078" s="61" t="s">
        <v>114</v>
      </c>
      <c r="M1078" s="61">
        <f>VLOOKUP(H1078,zdroj!C:F,4,0)</f>
        <v>0</v>
      </c>
      <c r="N1078" s="61" t="str">
        <f t="shared" si="32"/>
        <v>katB</v>
      </c>
      <c r="P1078" s="72" t="str">
        <f t="shared" si="33"/>
        <v/>
      </c>
      <c r="Q1078" s="61" t="s">
        <v>30</v>
      </c>
      <c r="R1078" s="61" t="s">
        <v>91</v>
      </c>
    </row>
    <row r="1079" spans="8:18" x14ac:dyDescent="0.25">
      <c r="H1079" s="59">
        <v>85324</v>
      </c>
      <c r="I1079" s="59" t="s">
        <v>71</v>
      </c>
      <c r="J1079" s="59">
        <v>9887237</v>
      </c>
      <c r="K1079" s="59" t="s">
        <v>1409</v>
      </c>
      <c r="L1079" s="61" t="s">
        <v>113</v>
      </c>
      <c r="M1079" s="61">
        <f>VLOOKUP(H1079,zdroj!C:F,4,0)</f>
        <v>0</v>
      </c>
      <c r="N1079" s="61" t="str">
        <f t="shared" si="32"/>
        <v>katA</v>
      </c>
      <c r="P1079" s="72" t="str">
        <f t="shared" si="33"/>
        <v/>
      </c>
      <c r="Q1079" s="61" t="s">
        <v>30</v>
      </c>
    </row>
    <row r="1080" spans="8:18" x14ac:dyDescent="0.25">
      <c r="H1080" s="59">
        <v>85324</v>
      </c>
      <c r="I1080" s="59" t="s">
        <v>71</v>
      </c>
      <c r="J1080" s="59">
        <v>9887245</v>
      </c>
      <c r="K1080" s="59" t="s">
        <v>1410</v>
      </c>
      <c r="L1080" s="61" t="s">
        <v>113</v>
      </c>
      <c r="M1080" s="61">
        <f>VLOOKUP(H1080,zdroj!C:F,4,0)</f>
        <v>0</v>
      </c>
      <c r="N1080" s="61" t="str">
        <f t="shared" si="32"/>
        <v>katA</v>
      </c>
      <c r="P1080" s="72" t="str">
        <f t="shared" si="33"/>
        <v/>
      </c>
      <c r="Q1080" s="61" t="s">
        <v>30</v>
      </c>
    </row>
    <row r="1081" spans="8:18" x14ac:dyDescent="0.25">
      <c r="H1081" s="59">
        <v>85324</v>
      </c>
      <c r="I1081" s="59" t="s">
        <v>71</v>
      </c>
      <c r="J1081" s="59">
        <v>9887253</v>
      </c>
      <c r="K1081" s="59" t="s">
        <v>1411</v>
      </c>
      <c r="L1081" s="61" t="s">
        <v>113</v>
      </c>
      <c r="M1081" s="61">
        <f>VLOOKUP(H1081,zdroj!C:F,4,0)</f>
        <v>0</v>
      </c>
      <c r="N1081" s="61" t="str">
        <f t="shared" si="32"/>
        <v>katA</v>
      </c>
      <c r="P1081" s="72" t="str">
        <f t="shared" si="33"/>
        <v/>
      </c>
      <c r="Q1081" s="61" t="s">
        <v>30</v>
      </c>
    </row>
    <row r="1082" spans="8:18" x14ac:dyDescent="0.25">
      <c r="H1082" s="59">
        <v>85324</v>
      </c>
      <c r="I1082" s="59" t="s">
        <v>71</v>
      </c>
      <c r="J1082" s="59">
        <v>9887261</v>
      </c>
      <c r="K1082" s="59" t="s">
        <v>1412</v>
      </c>
      <c r="L1082" s="61" t="s">
        <v>113</v>
      </c>
      <c r="M1082" s="61">
        <f>VLOOKUP(H1082,zdroj!C:F,4,0)</f>
        <v>0</v>
      </c>
      <c r="N1082" s="61" t="str">
        <f t="shared" si="32"/>
        <v>katA</v>
      </c>
      <c r="P1082" s="72" t="str">
        <f t="shared" si="33"/>
        <v/>
      </c>
      <c r="Q1082" s="61" t="s">
        <v>30</v>
      </c>
    </row>
    <row r="1083" spans="8:18" x14ac:dyDescent="0.25">
      <c r="H1083" s="59">
        <v>85324</v>
      </c>
      <c r="I1083" s="59" t="s">
        <v>71</v>
      </c>
      <c r="J1083" s="59">
        <v>9887270</v>
      </c>
      <c r="K1083" s="59" t="s">
        <v>1413</v>
      </c>
      <c r="L1083" s="61" t="s">
        <v>113</v>
      </c>
      <c r="M1083" s="61">
        <f>VLOOKUP(H1083,zdroj!C:F,4,0)</f>
        <v>0</v>
      </c>
      <c r="N1083" s="61" t="str">
        <f t="shared" si="32"/>
        <v>katA</v>
      </c>
      <c r="P1083" s="72" t="str">
        <f t="shared" si="33"/>
        <v/>
      </c>
      <c r="Q1083" s="61" t="s">
        <v>30</v>
      </c>
    </row>
    <row r="1084" spans="8:18" x14ac:dyDescent="0.25">
      <c r="H1084" s="59">
        <v>85324</v>
      </c>
      <c r="I1084" s="59" t="s">
        <v>71</v>
      </c>
      <c r="J1084" s="59">
        <v>9887288</v>
      </c>
      <c r="K1084" s="59" t="s">
        <v>1414</v>
      </c>
      <c r="L1084" s="61" t="s">
        <v>113</v>
      </c>
      <c r="M1084" s="61">
        <f>VLOOKUP(H1084,zdroj!C:F,4,0)</f>
        <v>0</v>
      </c>
      <c r="N1084" s="61" t="str">
        <f t="shared" si="32"/>
        <v>katA</v>
      </c>
      <c r="P1084" s="72" t="str">
        <f t="shared" si="33"/>
        <v/>
      </c>
      <c r="Q1084" s="61" t="s">
        <v>30</v>
      </c>
    </row>
    <row r="1085" spans="8:18" x14ac:dyDescent="0.25">
      <c r="H1085" s="59">
        <v>85324</v>
      </c>
      <c r="I1085" s="59" t="s">
        <v>71</v>
      </c>
      <c r="J1085" s="59">
        <v>9887296</v>
      </c>
      <c r="K1085" s="59" t="s">
        <v>1415</v>
      </c>
      <c r="L1085" s="61" t="s">
        <v>113</v>
      </c>
      <c r="M1085" s="61">
        <f>VLOOKUP(H1085,zdroj!C:F,4,0)</f>
        <v>0</v>
      </c>
      <c r="N1085" s="61" t="str">
        <f t="shared" si="32"/>
        <v>katA</v>
      </c>
      <c r="P1085" s="72" t="str">
        <f t="shared" si="33"/>
        <v/>
      </c>
      <c r="Q1085" s="61" t="s">
        <v>30</v>
      </c>
    </row>
    <row r="1086" spans="8:18" x14ac:dyDescent="0.25">
      <c r="H1086" s="59">
        <v>85324</v>
      </c>
      <c r="I1086" s="59" t="s">
        <v>71</v>
      </c>
      <c r="J1086" s="59">
        <v>9887300</v>
      </c>
      <c r="K1086" s="59" t="s">
        <v>1416</v>
      </c>
      <c r="L1086" s="61" t="s">
        <v>113</v>
      </c>
      <c r="M1086" s="61">
        <f>VLOOKUP(H1086,zdroj!C:F,4,0)</f>
        <v>0</v>
      </c>
      <c r="N1086" s="61" t="str">
        <f t="shared" si="32"/>
        <v>katA</v>
      </c>
      <c r="P1086" s="72" t="str">
        <f t="shared" si="33"/>
        <v/>
      </c>
      <c r="Q1086" s="61" t="s">
        <v>30</v>
      </c>
    </row>
    <row r="1087" spans="8:18" x14ac:dyDescent="0.25">
      <c r="H1087" s="59">
        <v>85324</v>
      </c>
      <c r="I1087" s="59" t="s">
        <v>71</v>
      </c>
      <c r="J1087" s="59">
        <v>9887318</v>
      </c>
      <c r="K1087" s="59" t="s">
        <v>1417</v>
      </c>
      <c r="L1087" s="61" t="s">
        <v>113</v>
      </c>
      <c r="M1087" s="61">
        <f>VLOOKUP(H1087,zdroj!C:F,4,0)</f>
        <v>0</v>
      </c>
      <c r="N1087" s="61" t="str">
        <f t="shared" si="32"/>
        <v>katA</v>
      </c>
      <c r="P1087" s="72" t="str">
        <f t="shared" si="33"/>
        <v/>
      </c>
      <c r="Q1087" s="61" t="s">
        <v>30</v>
      </c>
    </row>
    <row r="1088" spans="8:18" x14ac:dyDescent="0.25">
      <c r="H1088" s="59">
        <v>85324</v>
      </c>
      <c r="I1088" s="59" t="s">
        <v>71</v>
      </c>
      <c r="J1088" s="59">
        <v>9887351</v>
      </c>
      <c r="K1088" s="59" t="s">
        <v>1418</v>
      </c>
      <c r="L1088" s="61" t="s">
        <v>113</v>
      </c>
      <c r="M1088" s="61">
        <f>VLOOKUP(H1088,zdroj!C:F,4,0)</f>
        <v>0</v>
      </c>
      <c r="N1088" s="61" t="str">
        <f t="shared" si="32"/>
        <v>katA</v>
      </c>
      <c r="P1088" s="72" t="str">
        <f t="shared" si="33"/>
        <v/>
      </c>
      <c r="Q1088" s="61" t="s">
        <v>30</v>
      </c>
    </row>
    <row r="1089" spans="8:18" x14ac:dyDescent="0.25">
      <c r="H1089" s="59">
        <v>85324</v>
      </c>
      <c r="I1089" s="59" t="s">
        <v>71</v>
      </c>
      <c r="J1089" s="59">
        <v>9887369</v>
      </c>
      <c r="K1089" s="59" t="s">
        <v>1419</v>
      </c>
      <c r="L1089" s="61" t="s">
        <v>113</v>
      </c>
      <c r="M1089" s="61">
        <f>VLOOKUP(H1089,zdroj!C:F,4,0)</f>
        <v>0</v>
      </c>
      <c r="N1089" s="61" t="str">
        <f t="shared" si="32"/>
        <v>katA</v>
      </c>
      <c r="P1089" s="72" t="str">
        <f t="shared" si="33"/>
        <v/>
      </c>
      <c r="Q1089" s="61" t="s">
        <v>30</v>
      </c>
    </row>
    <row r="1090" spans="8:18" x14ac:dyDescent="0.25">
      <c r="H1090" s="59">
        <v>85324</v>
      </c>
      <c r="I1090" s="59" t="s">
        <v>71</v>
      </c>
      <c r="J1090" s="59">
        <v>9887377</v>
      </c>
      <c r="K1090" s="59" t="s">
        <v>1420</v>
      </c>
      <c r="L1090" s="61" t="s">
        <v>114</v>
      </c>
      <c r="M1090" s="61">
        <f>VLOOKUP(H1090,zdroj!C:F,4,0)</f>
        <v>0</v>
      </c>
      <c r="N1090" s="61" t="str">
        <f t="shared" si="32"/>
        <v>katB</v>
      </c>
      <c r="P1090" s="72" t="str">
        <f t="shared" si="33"/>
        <v/>
      </c>
      <c r="Q1090" s="61" t="s">
        <v>30</v>
      </c>
      <c r="R1090" s="61" t="s">
        <v>91</v>
      </c>
    </row>
    <row r="1091" spans="8:18" x14ac:dyDescent="0.25">
      <c r="H1091" s="59">
        <v>85324</v>
      </c>
      <c r="I1091" s="59" t="s">
        <v>71</v>
      </c>
      <c r="J1091" s="59">
        <v>9887393</v>
      </c>
      <c r="K1091" s="59" t="s">
        <v>1421</v>
      </c>
      <c r="L1091" s="61" t="s">
        <v>81</v>
      </c>
      <c r="M1091" s="61">
        <f>VLOOKUP(H1091,zdroj!C:F,4,0)</f>
        <v>0</v>
      </c>
      <c r="N1091" s="61" t="str">
        <f t="shared" si="32"/>
        <v>-</v>
      </c>
      <c r="P1091" s="72" t="str">
        <f t="shared" si="33"/>
        <v/>
      </c>
      <c r="Q1091" s="61" t="s">
        <v>88</v>
      </c>
    </row>
    <row r="1092" spans="8:18" x14ac:dyDescent="0.25">
      <c r="H1092" s="59">
        <v>85324</v>
      </c>
      <c r="I1092" s="59" t="s">
        <v>71</v>
      </c>
      <c r="J1092" s="59">
        <v>9887407</v>
      </c>
      <c r="K1092" s="59" t="s">
        <v>1422</v>
      </c>
      <c r="L1092" s="61" t="s">
        <v>81</v>
      </c>
      <c r="M1092" s="61">
        <f>VLOOKUP(H1092,zdroj!C:F,4,0)</f>
        <v>0</v>
      </c>
      <c r="N1092" s="61" t="str">
        <f t="shared" si="32"/>
        <v>-</v>
      </c>
      <c r="P1092" s="72" t="str">
        <f t="shared" si="33"/>
        <v/>
      </c>
      <c r="Q1092" s="61" t="s">
        <v>88</v>
      </c>
    </row>
    <row r="1093" spans="8:18" x14ac:dyDescent="0.25">
      <c r="H1093" s="59">
        <v>85324</v>
      </c>
      <c r="I1093" s="59" t="s">
        <v>71</v>
      </c>
      <c r="J1093" s="59">
        <v>9887415</v>
      </c>
      <c r="K1093" s="59" t="s">
        <v>1423</v>
      </c>
      <c r="L1093" s="61" t="s">
        <v>81</v>
      </c>
      <c r="M1093" s="61">
        <f>VLOOKUP(H1093,zdroj!C:F,4,0)</f>
        <v>0</v>
      </c>
      <c r="N1093" s="61" t="str">
        <f t="shared" si="32"/>
        <v>-</v>
      </c>
      <c r="P1093" s="72" t="str">
        <f t="shared" si="33"/>
        <v/>
      </c>
      <c r="Q1093" s="61" t="s">
        <v>88</v>
      </c>
    </row>
    <row r="1094" spans="8:18" x14ac:dyDescent="0.25">
      <c r="H1094" s="59">
        <v>85324</v>
      </c>
      <c r="I1094" s="59" t="s">
        <v>71</v>
      </c>
      <c r="J1094" s="59">
        <v>28297113</v>
      </c>
      <c r="K1094" s="59" t="s">
        <v>1424</v>
      </c>
      <c r="L1094" s="61" t="s">
        <v>113</v>
      </c>
      <c r="M1094" s="61">
        <f>VLOOKUP(H1094,zdroj!C:F,4,0)</f>
        <v>0</v>
      </c>
      <c r="N1094" s="61" t="str">
        <f t="shared" si="32"/>
        <v>katA</v>
      </c>
      <c r="P1094" s="72" t="str">
        <f t="shared" si="33"/>
        <v/>
      </c>
      <c r="Q1094" s="61" t="s">
        <v>30</v>
      </c>
    </row>
    <row r="1095" spans="8:18" x14ac:dyDescent="0.25">
      <c r="H1095" s="59">
        <v>85324</v>
      </c>
      <c r="I1095" s="59" t="s">
        <v>71</v>
      </c>
      <c r="J1095" s="59">
        <v>40588581</v>
      </c>
      <c r="K1095" s="59" t="s">
        <v>1425</v>
      </c>
      <c r="L1095" s="61" t="s">
        <v>81</v>
      </c>
      <c r="M1095" s="61">
        <f>VLOOKUP(H1095,zdroj!C:F,4,0)</f>
        <v>0</v>
      </c>
      <c r="N1095" s="61" t="str">
        <f t="shared" ref="N1095:N1158" si="34">IF(M1095="A",IF(L1095="katA","katB",L1095),L1095)</f>
        <v>-</v>
      </c>
      <c r="P1095" s="72" t="str">
        <f t="shared" ref="P1095:P1158" si="35">IF(O1095="A",1,"")</f>
        <v/>
      </c>
      <c r="Q1095" s="61" t="s">
        <v>88</v>
      </c>
    </row>
    <row r="1096" spans="8:18" x14ac:dyDescent="0.25">
      <c r="H1096" s="59">
        <v>85324</v>
      </c>
      <c r="I1096" s="59" t="s">
        <v>71</v>
      </c>
      <c r="J1096" s="59">
        <v>40604632</v>
      </c>
      <c r="K1096" s="59" t="s">
        <v>1426</v>
      </c>
      <c r="L1096" s="61" t="s">
        <v>113</v>
      </c>
      <c r="M1096" s="61">
        <f>VLOOKUP(H1096,zdroj!C:F,4,0)</f>
        <v>0</v>
      </c>
      <c r="N1096" s="61" t="str">
        <f t="shared" si="34"/>
        <v>katA</v>
      </c>
      <c r="P1096" s="72" t="str">
        <f t="shared" si="35"/>
        <v/>
      </c>
      <c r="Q1096" s="61" t="s">
        <v>30</v>
      </c>
    </row>
    <row r="1097" spans="8:18" x14ac:dyDescent="0.25">
      <c r="H1097" s="59">
        <v>85324</v>
      </c>
      <c r="I1097" s="59" t="s">
        <v>71</v>
      </c>
      <c r="J1097" s="59">
        <v>42434483</v>
      </c>
      <c r="K1097" s="59" t="s">
        <v>1427</v>
      </c>
      <c r="L1097" s="61" t="s">
        <v>113</v>
      </c>
      <c r="M1097" s="61">
        <f>VLOOKUP(H1097,zdroj!C:F,4,0)</f>
        <v>0</v>
      </c>
      <c r="N1097" s="61" t="str">
        <f t="shared" si="34"/>
        <v>katA</v>
      </c>
      <c r="P1097" s="72" t="str">
        <f t="shared" si="35"/>
        <v/>
      </c>
      <c r="Q1097" s="61" t="s">
        <v>30</v>
      </c>
    </row>
    <row r="1098" spans="8:18" x14ac:dyDescent="0.25">
      <c r="H1098" s="59">
        <v>85324</v>
      </c>
      <c r="I1098" s="59" t="s">
        <v>71</v>
      </c>
      <c r="J1098" s="59">
        <v>73082309</v>
      </c>
      <c r="K1098" s="59" t="s">
        <v>1428</v>
      </c>
      <c r="L1098" s="61" t="s">
        <v>113</v>
      </c>
      <c r="M1098" s="61">
        <f>VLOOKUP(H1098,zdroj!C:F,4,0)</f>
        <v>0</v>
      </c>
      <c r="N1098" s="61" t="str">
        <f t="shared" si="34"/>
        <v>katA</v>
      </c>
      <c r="P1098" s="72" t="str">
        <f t="shared" si="35"/>
        <v/>
      </c>
      <c r="Q1098" s="61" t="s">
        <v>30</v>
      </c>
    </row>
    <row r="1099" spans="8:18" x14ac:dyDescent="0.25">
      <c r="H1099" s="59">
        <v>85324</v>
      </c>
      <c r="I1099" s="59" t="s">
        <v>71</v>
      </c>
      <c r="J1099" s="59">
        <v>79142800</v>
      </c>
      <c r="K1099" s="59" t="s">
        <v>1429</v>
      </c>
      <c r="L1099" s="61" t="s">
        <v>113</v>
      </c>
      <c r="M1099" s="61">
        <f>VLOOKUP(H1099,zdroj!C:F,4,0)</f>
        <v>0</v>
      </c>
      <c r="N1099" s="61" t="str">
        <f t="shared" si="34"/>
        <v>katA</v>
      </c>
      <c r="P1099" s="72" t="str">
        <f t="shared" si="35"/>
        <v/>
      </c>
      <c r="Q1099" s="61" t="s">
        <v>30</v>
      </c>
    </row>
    <row r="1100" spans="8:18" x14ac:dyDescent="0.25">
      <c r="H1100" s="59">
        <v>85324</v>
      </c>
      <c r="I1100" s="59" t="s">
        <v>71</v>
      </c>
      <c r="J1100" s="59">
        <v>79346812</v>
      </c>
      <c r="K1100" s="59" t="s">
        <v>1430</v>
      </c>
      <c r="L1100" s="61" t="s">
        <v>113</v>
      </c>
      <c r="M1100" s="61">
        <f>VLOOKUP(H1100,zdroj!C:F,4,0)</f>
        <v>0</v>
      </c>
      <c r="N1100" s="61" t="str">
        <f t="shared" si="34"/>
        <v>katA</v>
      </c>
      <c r="P1100" s="72" t="str">
        <f t="shared" si="35"/>
        <v/>
      </c>
      <c r="Q1100" s="61" t="s">
        <v>30</v>
      </c>
    </row>
    <row r="1101" spans="8:18" x14ac:dyDescent="0.25">
      <c r="H1101" s="59">
        <v>85324</v>
      </c>
      <c r="I1101" s="59" t="s">
        <v>71</v>
      </c>
      <c r="J1101" s="59">
        <v>80199704</v>
      </c>
      <c r="K1101" s="59" t="s">
        <v>1431</v>
      </c>
      <c r="L1101" s="61" t="s">
        <v>113</v>
      </c>
      <c r="M1101" s="61">
        <f>VLOOKUP(H1101,zdroj!C:F,4,0)</f>
        <v>0</v>
      </c>
      <c r="N1101" s="61" t="str">
        <f t="shared" si="34"/>
        <v>katA</v>
      </c>
      <c r="P1101" s="72" t="str">
        <f t="shared" si="35"/>
        <v/>
      </c>
      <c r="Q1101" s="61" t="s">
        <v>30</v>
      </c>
    </row>
    <row r="1102" spans="8:18" x14ac:dyDescent="0.25">
      <c r="H1102" s="59">
        <v>85324</v>
      </c>
      <c r="I1102" s="59" t="s">
        <v>71</v>
      </c>
      <c r="J1102" s="59">
        <v>81322526</v>
      </c>
      <c r="K1102" s="59" t="s">
        <v>1432</v>
      </c>
      <c r="L1102" s="61" t="s">
        <v>113</v>
      </c>
      <c r="M1102" s="61">
        <f>VLOOKUP(H1102,zdroj!C:F,4,0)</f>
        <v>0</v>
      </c>
      <c r="N1102" s="61" t="str">
        <f t="shared" si="34"/>
        <v>katA</v>
      </c>
      <c r="P1102" s="72" t="str">
        <f t="shared" si="35"/>
        <v/>
      </c>
      <c r="Q1102" s="61" t="s">
        <v>30</v>
      </c>
    </row>
    <row r="1103" spans="8:18" x14ac:dyDescent="0.25">
      <c r="H1103" s="59">
        <v>38512</v>
      </c>
      <c r="I1103" s="59" t="s">
        <v>72</v>
      </c>
      <c r="J1103" s="59">
        <v>7462221</v>
      </c>
      <c r="K1103" s="59" t="s">
        <v>1433</v>
      </c>
      <c r="L1103" s="61" t="s">
        <v>115</v>
      </c>
      <c r="M1103" s="61">
        <f>VLOOKUP(H1103,zdroj!C:F,4,0)</f>
        <v>0</v>
      </c>
      <c r="N1103" s="61" t="str">
        <f t="shared" si="34"/>
        <v>katC</v>
      </c>
      <c r="P1103" s="72" t="str">
        <f t="shared" si="35"/>
        <v/>
      </c>
      <c r="Q1103" s="61" t="s">
        <v>31</v>
      </c>
    </row>
    <row r="1104" spans="8:18" x14ac:dyDescent="0.25">
      <c r="H1104" s="59">
        <v>38512</v>
      </c>
      <c r="I1104" s="59" t="s">
        <v>72</v>
      </c>
      <c r="J1104" s="59">
        <v>7462239</v>
      </c>
      <c r="K1104" s="59" t="s">
        <v>1434</v>
      </c>
      <c r="L1104" s="61" t="s">
        <v>81</v>
      </c>
      <c r="M1104" s="61">
        <f>VLOOKUP(H1104,zdroj!C:F,4,0)</f>
        <v>0</v>
      </c>
      <c r="N1104" s="61" t="str">
        <f t="shared" si="34"/>
        <v>-</v>
      </c>
      <c r="P1104" s="72" t="str">
        <f t="shared" si="35"/>
        <v/>
      </c>
      <c r="Q1104" s="61" t="s">
        <v>86</v>
      </c>
    </row>
    <row r="1105" spans="8:17" x14ac:dyDescent="0.25">
      <c r="H1105" s="59">
        <v>38512</v>
      </c>
      <c r="I1105" s="59" t="s">
        <v>72</v>
      </c>
      <c r="J1105" s="59">
        <v>7462247</v>
      </c>
      <c r="K1105" s="59" t="s">
        <v>1435</v>
      </c>
      <c r="L1105" s="61" t="s">
        <v>81</v>
      </c>
      <c r="M1105" s="61">
        <f>VLOOKUP(H1105,zdroj!C:F,4,0)</f>
        <v>0</v>
      </c>
      <c r="N1105" s="61" t="str">
        <f t="shared" si="34"/>
        <v>-</v>
      </c>
      <c r="P1105" s="72" t="str">
        <f t="shared" si="35"/>
        <v/>
      </c>
      <c r="Q1105" s="61" t="s">
        <v>86</v>
      </c>
    </row>
    <row r="1106" spans="8:17" x14ac:dyDescent="0.25">
      <c r="H1106" s="59">
        <v>38512</v>
      </c>
      <c r="I1106" s="59" t="s">
        <v>72</v>
      </c>
      <c r="J1106" s="59">
        <v>7462255</v>
      </c>
      <c r="K1106" s="59" t="s">
        <v>1436</v>
      </c>
      <c r="L1106" s="61" t="s">
        <v>81</v>
      </c>
      <c r="M1106" s="61">
        <f>VLOOKUP(H1106,zdroj!C:F,4,0)</f>
        <v>0</v>
      </c>
      <c r="N1106" s="61" t="str">
        <f t="shared" si="34"/>
        <v>-</v>
      </c>
      <c r="P1106" s="72" t="str">
        <f t="shared" si="35"/>
        <v/>
      </c>
      <c r="Q1106" s="61" t="s">
        <v>86</v>
      </c>
    </row>
    <row r="1107" spans="8:17" x14ac:dyDescent="0.25">
      <c r="H1107" s="59">
        <v>38512</v>
      </c>
      <c r="I1107" s="59" t="s">
        <v>72</v>
      </c>
      <c r="J1107" s="59">
        <v>7462263</v>
      </c>
      <c r="K1107" s="59" t="s">
        <v>1437</v>
      </c>
      <c r="L1107" s="61" t="s">
        <v>81</v>
      </c>
      <c r="M1107" s="61">
        <f>VLOOKUP(H1107,zdroj!C:F,4,0)</f>
        <v>0</v>
      </c>
      <c r="N1107" s="61" t="str">
        <f t="shared" si="34"/>
        <v>-</v>
      </c>
      <c r="P1107" s="72" t="str">
        <f t="shared" si="35"/>
        <v/>
      </c>
      <c r="Q1107" s="61" t="s">
        <v>86</v>
      </c>
    </row>
    <row r="1108" spans="8:17" x14ac:dyDescent="0.25">
      <c r="H1108" s="59">
        <v>38512</v>
      </c>
      <c r="I1108" s="59" t="s">
        <v>72</v>
      </c>
      <c r="J1108" s="59">
        <v>7462271</v>
      </c>
      <c r="K1108" s="59" t="s">
        <v>1438</v>
      </c>
      <c r="L1108" s="61" t="s">
        <v>81</v>
      </c>
      <c r="M1108" s="61">
        <f>VLOOKUP(H1108,zdroj!C:F,4,0)</f>
        <v>0</v>
      </c>
      <c r="N1108" s="61" t="str">
        <f t="shared" si="34"/>
        <v>-</v>
      </c>
      <c r="P1108" s="72" t="str">
        <f t="shared" si="35"/>
        <v/>
      </c>
      <c r="Q1108" s="61" t="s">
        <v>86</v>
      </c>
    </row>
    <row r="1109" spans="8:17" x14ac:dyDescent="0.25">
      <c r="H1109" s="59">
        <v>38512</v>
      </c>
      <c r="I1109" s="59" t="s">
        <v>72</v>
      </c>
      <c r="J1109" s="59">
        <v>7462280</v>
      </c>
      <c r="K1109" s="59" t="s">
        <v>1439</v>
      </c>
      <c r="L1109" s="61" t="s">
        <v>81</v>
      </c>
      <c r="M1109" s="61">
        <f>VLOOKUP(H1109,zdroj!C:F,4,0)</f>
        <v>0</v>
      </c>
      <c r="N1109" s="61" t="str">
        <f t="shared" si="34"/>
        <v>-</v>
      </c>
      <c r="P1109" s="72" t="str">
        <f t="shared" si="35"/>
        <v/>
      </c>
      <c r="Q1109" s="61" t="s">
        <v>86</v>
      </c>
    </row>
    <row r="1110" spans="8:17" x14ac:dyDescent="0.25">
      <c r="H1110" s="59">
        <v>38512</v>
      </c>
      <c r="I1110" s="59" t="s">
        <v>72</v>
      </c>
      <c r="J1110" s="59">
        <v>7462298</v>
      </c>
      <c r="K1110" s="59" t="s">
        <v>1440</v>
      </c>
      <c r="L1110" s="61" t="s">
        <v>81</v>
      </c>
      <c r="M1110" s="61">
        <f>VLOOKUP(H1110,zdroj!C:F,4,0)</f>
        <v>0</v>
      </c>
      <c r="N1110" s="61" t="str">
        <f t="shared" si="34"/>
        <v>-</v>
      </c>
      <c r="P1110" s="72" t="str">
        <f t="shared" si="35"/>
        <v/>
      </c>
      <c r="Q1110" s="61" t="s">
        <v>86</v>
      </c>
    </row>
    <row r="1111" spans="8:17" x14ac:dyDescent="0.25">
      <c r="H1111" s="59">
        <v>38512</v>
      </c>
      <c r="I1111" s="59" t="s">
        <v>72</v>
      </c>
      <c r="J1111" s="59">
        <v>7462301</v>
      </c>
      <c r="K1111" s="59" t="s">
        <v>1441</v>
      </c>
      <c r="L1111" s="61" t="s">
        <v>81</v>
      </c>
      <c r="M1111" s="61">
        <f>VLOOKUP(H1111,zdroj!C:F,4,0)</f>
        <v>0</v>
      </c>
      <c r="N1111" s="61" t="str">
        <f t="shared" si="34"/>
        <v>-</v>
      </c>
      <c r="P1111" s="72" t="str">
        <f t="shared" si="35"/>
        <v/>
      </c>
      <c r="Q1111" s="61" t="s">
        <v>86</v>
      </c>
    </row>
    <row r="1112" spans="8:17" x14ac:dyDescent="0.25">
      <c r="H1112" s="59">
        <v>38512</v>
      </c>
      <c r="I1112" s="59" t="s">
        <v>72</v>
      </c>
      <c r="J1112" s="59">
        <v>7462310</v>
      </c>
      <c r="K1112" s="59" t="s">
        <v>1442</v>
      </c>
      <c r="L1112" s="61" t="s">
        <v>81</v>
      </c>
      <c r="M1112" s="61">
        <f>VLOOKUP(H1112,zdroj!C:F,4,0)</f>
        <v>0</v>
      </c>
      <c r="N1112" s="61" t="str">
        <f t="shared" si="34"/>
        <v>-</v>
      </c>
      <c r="P1112" s="72" t="str">
        <f t="shared" si="35"/>
        <v/>
      </c>
      <c r="Q1112" s="61" t="s">
        <v>86</v>
      </c>
    </row>
    <row r="1113" spans="8:17" x14ac:dyDescent="0.25">
      <c r="H1113" s="59">
        <v>38512</v>
      </c>
      <c r="I1113" s="59" t="s">
        <v>72</v>
      </c>
      <c r="J1113" s="59">
        <v>7462328</v>
      </c>
      <c r="K1113" s="59" t="s">
        <v>1443</v>
      </c>
      <c r="L1113" s="61" t="s">
        <v>81</v>
      </c>
      <c r="M1113" s="61">
        <f>VLOOKUP(H1113,zdroj!C:F,4,0)</f>
        <v>0</v>
      </c>
      <c r="N1113" s="61" t="str">
        <f t="shared" si="34"/>
        <v>-</v>
      </c>
      <c r="P1113" s="72" t="str">
        <f t="shared" si="35"/>
        <v/>
      </c>
      <c r="Q1113" s="61" t="s">
        <v>86</v>
      </c>
    </row>
    <row r="1114" spans="8:17" x14ac:dyDescent="0.25">
      <c r="H1114" s="59">
        <v>38512</v>
      </c>
      <c r="I1114" s="59" t="s">
        <v>72</v>
      </c>
      <c r="J1114" s="59">
        <v>7462336</v>
      </c>
      <c r="K1114" s="59" t="s">
        <v>1444</v>
      </c>
      <c r="L1114" s="61" t="s">
        <v>81</v>
      </c>
      <c r="M1114" s="61">
        <f>VLOOKUP(H1114,zdroj!C:F,4,0)</f>
        <v>0</v>
      </c>
      <c r="N1114" s="61" t="str">
        <f t="shared" si="34"/>
        <v>-</v>
      </c>
      <c r="P1114" s="72" t="str">
        <f t="shared" si="35"/>
        <v/>
      </c>
      <c r="Q1114" s="61" t="s">
        <v>86</v>
      </c>
    </row>
    <row r="1115" spans="8:17" x14ac:dyDescent="0.25">
      <c r="H1115" s="59">
        <v>38512</v>
      </c>
      <c r="I1115" s="59" t="s">
        <v>72</v>
      </c>
      <c r="J1115" s="59">
        <v>7462344</v>
      </c>
      <c r="K1115" s="59" t="s">
        <v>1445</v>
      </c>
      <c r="L1115" s="61" t="s">
        <v>81</v>
      </c>
      <c r="M1115" s="61">
        <f>VLOOKUP(H1115,zdroj!C:F,4,0)</f>
        <v>0</v>
      </c>
      <c r="N1115" s="61" t="str">
        <f t="shared" si="34"/>
        <v>-</v>
      </c>
      <c r="P1115" s="72" t="str">
        <f t="shared" si="35"/>
        <v/>
      </c>
      <c r="Q1115" s="61" t="s">
        <v>86</v>
      </c>
    </row>
    <row r="1116" spans="8:17" x14ac:dyDescent="0.25">
      <c r="H1116" s="59">
        <v>38512</v>
      </c>
      <c r="I1116" s="59" t="s">
        <v>72</v>
      </c>
      <c r="J1116" s="59">
        <v>7462352</v>
      </c>
      <c r="K1116" s="59" t="s">
        <v>1446</v>
      </c>
      <c r="L1116" s="61" t="s">
        <v>81</v>
      </c>
      <c r="M1116" s="61">
        <f>VLOOKUP(H1116,zdroj!C:F,4,0)</f>
        <v>0</v>
      </c>
      <c r="N1116" s="61" t="str">
        <f t="shared" si="34"/>
        <v>-</v>
      </c>
      <c r="P1116" s="72" t="str">
        <f t="shared" si="35"/>
        <v/>
      </c>
      <c r="Q1116" s="61" t="s">
        <v>86</v>
      </c>
    </row>
    <row r="1117" spans="8:17" x14ac:dyDescent="0.25">
      <c r="H1117" s="59">
        <v>38512</v>
      </c>
      <c r="I1117" s="59" t="s">
        <v>72</v>
      </c>
      <c r="J1117" s="59">
        <v>7462361</v>
      </c>
      <c r="K1117" s="59" t="s">
        <v>1447</v>
      </c>
      <c r="L1117" s="61" t="s">
        <v>81</v>
      </c>
      <c r="M1117" s="61">
        <f>VLOOKUP(H1117,zdroj!C:F,4,0)</f>
        <v>0</v>
      </c>
      <c r="N1117" s="61" t="str">
        <f t="shared" si="34"/>
        <v>-</v>
      </c>
      <c r="P1117" s="72" t="str">
        <f t="shared" si="35"/>
        <v/>
      </c>
      <c r="Q1117" s="61" t="s">
        <v>86</v>
      </c>
    </row>
    <row r="1118" spans="8:17" x14ac:dyDescent="0.25">
      <c r="H1118" s="59">
        <v>38512</v>
      </c>
      <c r="I1118" s="59" t="s">
        <v>72</v>
      </c>
      <c r="J1118" s="59">
        <v>7462379</v>
      </c>
      <c r="K1118" s="59" t="s">
        <v>1448</v>
      </c>
      <c r="L1118" s="61" t="s">
        <v>81</v>
      </c>
      <c r="M1118" s="61">
        <f>VLOOKUP(H1118,zdroj!C:F,4,0)</f>
        <v>0</v>
      </c>
      <c r="N1118" s="61" t="str">
        <f t="shared" si="34"/>
        <v>-</v>
      </c>
      <c r="P1118" s="72" t="str">
        <f t="shared" si="35"/>
        <v/>
      </c>
      <c r="Q1118" s="61" t="s">
        <v>86</v>
      </c>
    </row>
    <row r="1119" spans="8:17" x14ac:dyDescent="0.25">
      <c r="H1119" s="59">
        <v>38512</v>
      </c>
      <c r="I1119" s="59" t="s">
        <v>72</v>
      </c>
      <c r="J1119" s="59">
        <v>7462387</v>
      </c>
      <c r="K1119" s="59" t="s">
        <v>1449</v>
      </c>
      <c r="L1119" s="61" t="s">
        <v>81</v>
      </c>
      <c r="M1119" s="61">
        <f>VLOOKUP(H1119,zdroj!C:F,4,0)</f>
        <v>0</v>
      </c>
      <c r="N1119" s="61" t="str">
        <f t="shared" si="34"/>
        <v>-</v>
      </c>
      <c r="P1119" s="72" t="str">
        <f t="shared" si="35"/>
        <v/>
      </c>
      <c r="Q1119" s="61" t="s">
        <v>86</v>
      </c>
    </row>
    <row r="1120" spans="8:17" x14ac:dyDescent="0.25">
      <c r="H1120" s="59">
        <v>38512</v>
      </c>
      <c r="I1120" s="59" t="s">
        <v>72</v>
      </c>
      <c r="J1120" s="59">
        <v>7462395</v>
      </c>
      <c r="K1120" s="59" t="s">
        <v>1450</v>
      </c>
      <c r="L1120" s="61" t="s">
        <v>81</v>
      </c>
      <c r="M1120" s="61">
        <f>VLOOKUP(H1120,zdroj!C:F,4,0)</f>
        <v>0</v>
      </c>
      <c r="N1120" s="61" t="str">
        <f t="shared" si="34"/>
        <v>-</v>
      </c>
      <c r="P1120" s="72" t="str">
        <f t="shared" si="35"/>
        <v/>
      </c>
      <c r="Q1120" s="61" t="s">
        <v>86</v>
      </c>
    </row>
    <row r="1121" spans="8:17" x14ac:dyDescent="0.25">
      <c r="H1121" s="59">
        <v>38512</v>
      </c>
      <c r="I1121" s="59" t="s">
        <v>72</v>
      </c>
      <c r="J1121" s="59">
        <v>7462409</v>
      </c>
      <c r="K1121" s="59" t="s">
        <v>1451</v>
      </c>
      <c r="L1121" s="61" t="s">
        <v>81</v>
      </c>
      <c r="M1121" s="61">
        <f>VLOOKUP(H1121,zdroj!C:F,4,0)</f>
        <v>0</v>
      </c>
      <c r="N1121" s="61" t="str">
        <f t="shared" si="34"/>
        <v>-</v>
      </c>
      <c r="P1121" s="72" t="str">
        <f t="shared" si="35"/>
        <v/>
      </c>
      <c r="Q1121" s="61" t="s">
        <v>86</v>
      </c>
    </row>
    <row r="1122" spans="8:17" x14ac:dyDescent="0.25">
      <c r="H1122" s="59">
        <v>38512</v>
      </c>
      <c r="I1122" s="59" t="s">
        <v>72</v>
      </c>
      <c r="J1122" s="59">
        <v>7462417</v>
      </c>
      <c r="K1122" s="59" t="s">
        <v>1452</v>
      </c>
      <c r="L1122" s="61" t="s">
        <v>81</v>
      </c>
      <c r="M1122" s="61">
        <f>VLOOKUP(H1122,zdroj!C:F,4,0)</f>
        <v>0</v>
      </c>
      <c r="N1122" s="61" t="str">
        <f t="shared" si="34"/>
        <v>-</v>
      </c>
      <c r="P1122" s="72" t="str">
        <f t="shared" si="35"/>
        <v/>
      </c>
      <c r="Q1122" s="61" t="s">
        <v>86</v>
      </c>
    </row>
    <row r="1123" spans="8:17" x14ac:dyDescent="0.25">
      <c r="H1123" s="59">
        <v>38512</v>
      </c>
      <c r="I1123" s="59" t="s">
        <v>72</v>
      </c>
      <c r="J1123" s="59">
        <v>7462425</v>
      </c>
      <c r="K1123" s="59" t="s">
        <v>1453</v>
      </c>
      <c r="L1123" s="61" t="s">
        <v>81</v>
      </c>
      <c r="M1123" s="61">
        <f>VLOOKUP(H1123,zdroj!C:F,4,0)</f>
        <v>0</v>
      </c>
      <c r="N1123" s="61" t="str">
        <f t="shared" si="34"/>
        <v>-</v>
      </c>
      <c r="P1123" s="72" t="str">
        <f t="shared" si="35"/>
        <v/>
      </c>
      <c r="Q1123" s="61" t="s">
        <v>86</v>
      </c>
    </row>
    <row r="1124" spans="8:17" x14ac:dyDescent="0.25">
      <c r="H1124" s="59">
        <v>38512</v>
      </c>
      <c r="I1124" s="59" t="s">
        <v>72</v>
      </c>
      <c r="J1124" s="59">
        <v>7462433</v>
      </c>
      <c r="K1124" s="59" t="s">
        <v>1454</v>
      </c>
      <c r="L1124" s="61" t="s">
        <v>81</v>
      </c>
      <c r="M1124" s="61">
        <f>VLOOKUP(H1124,zdroj!C:F,4,0)</f>
        <v>0</v>
      </c>
      <c r="N1124" s="61" t="str">
        <f t="shared" si="34"/>
        <v>-</v>
      </c>
      <c r="P1124" s="72" t="str">
        <f t="shared" si="35"/>
        <v/>
      </c>
      <c r="Q1124" s="61" t="s">
        <v>86</v>
      </c>
    </row>
    <row r="1125" spans="8:17" x14ac:dyDescent="0.25">
      <c r="H1125" s="59">
        <v>38512</v>
      </c>
      <c r="I1125" s="59" t="s">
        <v>72</v>
      </c>
      <c r="J1125" s="59">
        <v>7462441</v>
      </c>
      <c r="K1125" s="59" t="s">
        <v>1455</v>
      </c>
      <c r="L1125" s="61" t="s">
        <v>81</v>
      </c>
      <c r="M1125" s="61">
        <f>VLOOKUP(H1125,zdroj!C:F,4,0)</f>
        <v>0</v>
      </c>
      <c r="N1125" s="61" t="str">
        <f t="shared" si="34"/>
        <v>-</v>
      </c>
      <c r="P1125" s="72" t="str">
        <f t="shared" si="35"/>
        <v/>
      </c>
      <c r="Q1125" s="61" t="s">
        <v>86</v>
      </c>
    </row>
    <row r="1126" spans="8:17" x14ac:dyDescent="0.25">
      <c r="H1126" s="59">
        <v>38512</v>
      </c>
      <c r="I1126" s="59" t="s">
        <v>72</v>
      </c>
      <c r="J1126" s="59">
        <v>7462450</v>
      </c>
      <c r="K1126" s="59" t="s">
        <v>1456</v>
      </c>
      <c r="L1126" s="61" t="s">
        <v>81</v>
      </c>
      <c r="M1126" s="61">
        <f>VLOOKUP(H1126,zdroj!C:F,4,0)</f>
        <v>0</v>
      </c>
      <c r="N1126" s="61" t="str">
        <f t="shared" si="34"/>
        <v>-</v>
      </c>
      <c r="P1126" s="72" t="str">
        <f t="shared" si="35"/>
        <v/>
      </c>
      <c r="Q1126" s="61" t="s">
        <v>86</v>
      </c>
    </row>
    <row r="1127" spans="8:17" x14ac:dyDescent="0.25">
      <c r="H1127" s="59">
        <v>38512</v>
      </c>
      <c r="I1127" s="59" t="s">
        <v>72</v>
      </c>
      <c r="J1127" s="59">
        <v>7462468</v>
      </c>
      <c r="K1127" s="59" t="s">
        <v>1457</v>
      </c>
      <c r="L1127" s="61" t="s">
        <v>81</v>
      </c>
      <c r="M1127" s="61">
        <f>VLOOKUP(H1127,zdroj!C:F,4,0)</f>
        <v>0</v>
      </c>
      <c r="N1127" s="61" t="str">
        <f t="shared" si="34"/>
        <v>-</v>
      </c>
      <c r="P1127" s="72" t="str">
        <f t="shared" si="35"/>
        <v/>
      </c>
      <c r="Q1127" s="61" t="s">
        <v>86</v>
      </c>
    </row>
    <row r="1128" spans="8:17" x14ac:dyDescent="0.25">
      <c r="H1128" s="59">
        <v>38512</v>
      </c>
      <c r="I1128" s="59" t="s">
        <v>72</v>
      </c>
      <c r="J1128" s="59">
        <v>7462484</v>
      </c>
      <c r="K1128" s="59" t="s">
        <v>1458</v>
      </c>
      <c r="L1128" s="61" t="s">
        <v>81</v>
      </c>
      <c r="M1128" s="61">
        <f>VLOOKUP(H1128,zdroj!C:F,4,0)</f>
        <v>0</v>
      </c>
      <c r="N1128" s="61" t="str">
        <f t="shared" si="34"/>
        <v>-</v>
      </c>
      <c r="P1128" s="72" t="str">
        <f t="shared" si="35"/>
        <v/>
      </c>
      <c r="Q1128" s="61" t="s">
        <v>86</v>
      </c>
    </row>
    <row r="1129" spans="8:17" x14ac:dyDescent="0.25">
      <c r="H1129" s="59">
        <v>38512</v>
      </c>
      <c r="I1129" s="59" t="s">
        <v>72</v>
      </c>
      <c r="J1129" s="59">
        <v>7462492</v>
      </c>
      <c r="K1129" s="59" t="s">
        <v>1459</v>
      </c>
      <c r="L1129" s="61" t="s">
        <v>81</v>
      </c>
      <c r="M1129" s="61">
        <f>VLOOKUP(H1129,zdroj!C:F,4,0)</f>
        <v>0</v>
      </c>
      <c r="N1129" s="61" t="str">
        <f t="shared" si="34"/>
        <v>-</v>
      </c>
      <c r="P1129" s="72" t="str">
        <f t="shared" si="35"/>
        <v/>
      </c>
      <c r="Q1129" s="61" t="s">
        <v>86</v>
      </c>
    </row>
    <row r="1130" spans="8:17" x14ac:dyDescent="0.25">
      <c r="H1130" s="59">
        <v>38512</v>
      </c>
      <c r="I1130" s="59" t="s">
        <v>72</v>
      </c>
      <c r="J1130" s="59">
        <v>7462506</v>
      </c>
      <c r="K1130" s="59" t="s">
        <v>1460</v>
      </c>
      <c r="L1130" s="61" t="s">
        <v>81</v>
      </c>
      <c r="M1130" s="61">
        <f>VLOOKUP(H1130,zdroj!C:F,4,0)</f>
        <v>0</v>
      </c>
      <c r="N1130" s="61" t="str">
        <f t="shared" si="34"/>
        <v>-</v>
      </c>
      <c r="P1130" s="72" t="str">
        <f t="shared" si="35"/>
        <v/>
      </c>
      <c r="Q1130" s="61" t="s">
        <v>86</v>
      </c>
    </row>
    <row r="1131" spans="8:17" x14ac:dyDescent="0.25">
      <c r="H1131" s="59">
        <v>38512</v>
      </c>
      <c r="I1131" s="59" t="s">
        <v>72</v>
      </c>
      <c r="J1131" s="59">
        <v>7462514</v>
      </c>
      <c r="K1131" s="59" t="s">
        <v>1461</v>
      </c>
      <c r="L1131" s="61" t="s">
        <v>81</v>
      </c>
      <c r="M1131" s="61">
        <f>VLOOKUP(H1131,zdroj!C:F,4,0)</f>
        <v>0</v>
      </c>
      <c r="N1131" s="61" t="str">
        <f t="shared" si="34"/>
        <v>-</v>
      </c>
      <c r="P1131" s="72" t="str">
        <f t="shared" si="35"/>
        <v/>
      </c>
      <c r="Q1131" s="61" t="s">
        <v>86</v>
      </c>
    </row>
    <row r="1132" spans="8:17" x14ac:dyDescent="0.25">
      <c r="H1132" s="59">
        <v>38512</v>
      </c>
      <c r="I1132" s="59" t="s">
        <v>72</v>
      </c>
      <c r="J1132" s="59">
        <v>7462522</v>
      </c>
      <c r="K1132" s="59" t="s">
        <v>1462</v>
      </c>
      <c r="L1132" s="61" t="s">
        <v>81</v>
      </c>
      <c r="M1132" s="61">
        <f>VLOOKUP(H1132,zdroj!C:F,4,0)</f>
        <v>0</v>
      </c>
      <c r="N1132" s="61" t="str">
        <f t="shared" si="34"/>
        <v>-</v>
      </c>
      <c r="P1132" s="72" t="str">
        <f t="shared" si="35"/>
        <v/>
      </c>
      <c r="Q1132" s="61" t="s">
        <v>86</v>
      </c>
    </row>
    <row r="1133" spans="8:17" x14ac:dyDescent="0.25">
      <c r="H1133" s="59">
        <v>38512</v>
      </c>
      <c r="I1133" s="59" t="s">
        <v>72</v>
      </c>
      <c r="J1133" s="59">
        <v>7462531</v>
      </c>
      <c r="K1133" s="59" t="s">
        <v>1463</v>
      </c>
      <c r="L1133" s="61" t="s">
        <v>81</v>
      </c>
      <c r="M1133" s="61">
        <f>VLOOKUP(H1133,zdroj!C:F,4,0)</f>
        <v>0</v>
      </c>
      <c r="N1133" s="61" t="str">
        <f t="shared" si="34"/>
        <v>-</v>
      </c>
      <c r="P1133" s="72" t="str">
        <f t="shared" si="35"/>
        <v/>
      </c>
      <c r="Q1133" s="61" t="s">
        <v>86</v>
      </c>
    </row>
    <row r="1134" spans="8:17" x14ac:dyDescent="0.25">
      <c r="H1134" s="59">
        <v>38512</v>
      </c>
      <c r="I1134" s="59" t="s">
        <v>72</v>
      </c>
      <c r="J1134" s="59">
        <v>7462549</v>
      </c>
      <c r="K1134" s="59" t="s">
        <v>1464</v>
      </c>
      <c r="L1134" s="61" t="s">
        <v>81</v>
      </c>
      <c r="M1134" s="61">
        <f>VLOOKUP(H1134,zdroj!C:F,4,0)</f>
        <v>0</v>
      </c>
      <c r="N1134" s="61" t="str">
        <f t="shared" si="34"/>
        <v>-</v>
      </c>
      <c r="P1134" s="72" t="str">
        <f t="shared" si="35"/>
        <v/>
      </c>
      <c r="Q1134" s="61" t="s">
        <v>86</v>
      </c>
    </row>
    <row r="1135" spans="8:17" x14ac:dyDescent="0.25">
      <c r="H1135" s="59">
        <v>38512</v>
      </c>
      <c r="I1135" s="59" t="s">
        <v>72</v>
      </c>
      <c r="J1135" s="59">
        <v>7462557</v>
      </c>
      <c r="K1135" s="59" t="s">
        <v>1465</v>
      </c>
      <c r="L1135" s="61" t="s">
        <v>81</v>
      </c>
      <c r="M1135" s="61">
        <f>VLOOKUP(H1135,zdroj!C:F,4,0)</f>
        <v>0</v>
      </c>
      <c r="N1135" s="61" t="str">
        <f t="shared" si="34"/>
        <v>-</v>
      </c>
      <c r="P1135" s="72" t="str">
        <f t="shared" si="35"/>
        <v/>
      </c>
      <c r="Q1135" s="61" t="s">
        <v>86</v>
      </c>
    </row>
    <row r="1136" spans="8:17" x14ac:dyDescent="0.25">
      <c r="H1136" s="59">
        <v>38512</v>
      </c>
      <c r="I1136" s="59" t="s">
        <v>72</v>
      </c>
      <c r="J1136" s="59">
        <v>7462565</v>
      </c>
      <c r="K1136" s="59" t="s">
        <v>1466</v>
      </c>
      <c r="L1136" s="61" t="s">
        <v>81</v>
      </c>
      <c r="M1136" s="61">
        <f>VLOOKUP(H1136,zdroj!C:F,4,0)</f>
        <v>0</v>
      </c>
      <c r="N1136" s="61" t="str">
        <f t="shared" si="34"/>
        <v>-</v>
      </c>
      <c r="P1136" s="72" t="str">
        <f t="shared" si="35"/>
        <v/>
      </c>
      <c r="Q1136" s="61" t="s">
        <v>86</v>
      </c>
    </row>
    <row r="1137" spans="8:17" x14ac:dyDescent="0.25">
      <c r="H1137" s="59">
        <v>38512</v>
      </c>
      <c r="I1137" s="59" t="s">
        <v>72</v>
      </c>
      <c r="J1137" s="59">
        <v>7462573</v>
      </c>
      <c r="K1137" s="59" t="s">
        <v>1467</v>
      </c>
      <c r="L1137" s="61" t="s">
        <v>81</v>
      </c>
      <c r="M1137" s="61">
        <f>VLOOKUP(H1137,zdroj!C:F,4,0)</f>
        <v>0</v>
      </c>
      <c r="N1137" s="61" t="str">
        <f t="shared" si="34"/>
        <v>-</v>
      </c>
      <c r="P1137" s="72" t="str">
        <f t="shared" si="35"/>
        <v/>
      </c>
      <c r="Q1137" s="61" t="s">
        <v>86</v>
      </c>
    </row>
    <row r="1138" spans="8:17" x14ac:dyDescent="0.25">
      <c r="H1138" s="59">
        <v>38512</v>
      </c>
      <c r="I1138" s="59" t="s">
        <v>72</v>
      </c>
      <c r="J1138" s="59">
        <v>7462581</v>
      </c>
      <c r="K1138" s="59" t="s">
        <v>1468</v>
      </c>
      <c r="L1138" s="61" t="s">
        <v>115</v>
      </c>
      <c r="M1138" s="61">
        <f>VLOOKUP(H1138,zdroj!C:F,4,0)</f>
        <v>0</v>
      </c>
      <c r="N1138" s="61" t="str">
        <f t="shared" si="34"/>
        <v>katC</v>
      </c>
      <c r="P1138" s="72" t="str">
        <f t="shared" si="35"/>
        <v/>
      </c>
      <c r="Q1138" s="61" t="s">
        <v>33</v>
      </c>
    </row>
    <row r="1139" spans="8:17" x14ac:dyDescent="0.25">
      <c r="H1139" s="59">
        <v>38512</v>
      </c>
      <c r="I1139" s="59" t="s">
        <v>72</v>
      </c>
      <c r="J1139" s="59">
        <v>7462590</v>
      </c>
      <c r="K1139" s="59" t="s">
        <v>1469</v>
      </c>
      <c r="L1139" s="61" t="s">
        <v>81</v>
      </c>
      <c r="M1139" s="61">
        <f>VLOOKUP(H1139,zdroj!C:F,4,0)</f>
        <v>0</v>
      </c>
      <c r="N1139" s="61" t="str">
        <f t="shared" si="34"/>
        <v>-</v>
      </c>
      <c r="P1139" s="72" t="str">
        <f t="shared" si="35"/>
        <v/>
      </c>
      <c r="Q1139" s="61" t="s">
        <v>86</v>
      </c>
    </row>
    <row r="1140" spans="8:17" x14ac:dyDescent="0.25">
      <c r="H1140" s="59">
        <v>38512</v>
      </c>
      <c r="I1140" s="59" t="s">
        <v>72</v>
      </c>
      <c r="J1140" s="59">
        <v>7462611</v>
      </c>
      <c r="K1140" s="59" t="s">
        <v>1470</v>
      </c>
      <c r="L1140" s="61" t="s">
        <v>81</v>
      </c>
      <c r="M1140" s="61">
        <f>VLOOKUP(H1140,zdroj!C:F,4,0)</f>
        <v>0</v>
      </c>
      <c r="N1140" s="61" t="str">
        <f t="shared" si="34"/>
        <v>-</v>
      </c>
      <c r="P1140" s="72" t="str">
        <f t="shared" si="35"/>
        <v/>
      </c>
      <c r="Q1140" s="61" t="s">
        <v>86</v>
      </c>
    </row>
    <row r="1141" spans="8:17" x14ac:dyDescent="0.25">
      <c r="H1141" s="59">
        <v>38512</v>
      </c>
      <c r="I1141" s="59" t="s">
        <v>72</v>
      </c>
      <c r="J1141" s="59">
        <v>7462620</v>
      </c>
      <c r="K1141" s="59" t="s">
        <v>1471</v>
      </c>
      <c r="L1141" s="61" t="s">
        <v>81</v>
      </c>
      <c r="M1141" s="61">
        <f>VLOOKUP(H1141,zdroj!C:F,4,0)</f>
        <v>0</v>
      </c>
      <c r="N1141" s="61" t="str">
        <f t="shared" si="34"/>
        <v>-</v>
      </c>
      <c r="P1141" s="72" t="str">
        <f t="shared" si="35"/>
        <v/>
      </c>
      <c r="Q1141" s="61" t="s">
        <v>86</v>
      </c>
    </row>
    <row r="1142" spans="8:17" x14ac:dyDescent="0.25">
      <c r="H1142" s="59">
        <v>38512</v>
      </c>
      <c r="I1142" s="59" t="s">
        <v>72</v>
      </c>
      <c r="J1142" s="59">
        <v>7462638</v>
      </c>
      <c r="K1142" s="59" t="s">
        <v>1472</v>
      </c>
      <c r="L1142" s="61" t="s">
        <v>115</v>
      </c>
      <c r="M1142" s="61">
        <f>VLOOKUP(H1142,zdroj!C:F,4,0)</f>
        <v>0</v>
      </c>
      <c r="N1142" s="61" t="str">
        <f t="shared" si="34"/>
        <v>katC</v>
      </c>
      <c r="P1142" s="72" t="str">
        <f t="shared" si="35"/>
        <v/>
      </c>
      <c r="Q1142" s="61" t="s">
        <v>31</v>
      </c>
    </row>
    <row r="1143" spans="8:17" x14ac:dyDescent="0.25">
      <c r="H1143" s="59">
        <v>38512</v>
      </c>
      <c r="I1143" s="59" t="s">
        <v>72</v>
      </c>
      <c r="J1143" s="59">
        <v>7462646</v>
      </c>
      <c r="K1143" s="59" t="s">
        <v>1473</v>
      </c>
      <c r="L1143" s="61" t="s">
        <v>81</v>
      </c>
      <c r="M1143" s="61">
        <f>VLOOKUP(H1143,zdroj!C:F,4,0)</f>
        <v>0</v>
      </c>
      <c r="N1143" s="61" t="str">
        <f t="shared" si="34"/>
        <v>-</v>
      </c>
      <c r="P1143" s="72" t="str">
        <f t="shared" si="35"/>
        <v/>
      </c>
      <c r="Q1143" s="61" t="s">
        <v>86</v>
      </c>
    </row>
    <row r="1144" spans="8:17" x14ac:dyDescent="0.25">
      <c r="H1144" s="59">
        <v>38512</v>
      </c>
      <c r="I1144" s="59" t="s">
        <v>72</v>
      </c>
      <c r="J1144" s="59">
        <v>7462654</v>
      </c>
      <c r="K1144" s="59" t="s">
        <v>1474</v>
      </c>
      <c r="L1144" s="61" t="s">
        <v>81</v>
      </c>
      <c r="M1144" s="61">
        <f>VLOOKUP(H1144,zdroj!C:F,4,0)</f>
        <v>0</v>
      </c>
      <c r="N1144" s="61" t="str">
        <f t="shared" si="34"/>
        <v>-</v>
      </c>
      <c r="P1144" s="72" t="str">
        <f t="shared" si="35"/>
        <v/>
      </c>
      <c r="Q1144" s="61" t="s">
        <v>86</v>
      </c>
    </row>
    <row r="1145" spans="8:17" x14ac:dyDescent="0.25">
      <c r="H1145" s="59">
        <v>38512</v>
      </c>
      <c r="I1145" s="59" t="s">
        <v>72</v>
      </c>
      <c r="J1145" s="59">
        <v>7462662</v>
      </c>
      <c r="K1145" s="59" t="s">
        <v>1475</v>
      </c>
      <c r="L1145" s="61" t="s">
        <v>81</v>
      </c>
      <c r="M1145" s="61">
        <f>VLOOKUP(H1145,zdroj!C:F,4,0)</f>
        <v>0</v>
      </c>
      <c r="N1145" s="61" t="str">
        <f t="shared" si="34"/>
        <v>-</v>
      </c>
      <c r="P1145" s="72" t="str">
        <f t="shared" si="35"/>
        <v/>
      </c>
      <c r="Q1145" s="61" t="s">
        <v>86</v>
      </c>
    </row>
    <row r="1146" spans="8:17" x14ac:dyDescent="0.25">
      <c r="H1146" s="59">
        <v>38512</v>
      </c>
      <c r="I1146" s="59" t="s">
        <v>72</v>
      </c>
      <c r="J1146" s="59">
        <v>7462671</v>
      </c>
      <c r="K1146" s="59" t="s">
        <v>1476</v>
      </c>
      <c r="L1146" s="61" t="s">
        <v>81</v>
      </c>
      <c r="M1146" s="61">
        <f>VLOOKUP(H1146,zdroj!C:F,4,0)</f>
        <v>0</v>
      </c>
      <c r="N1146" s="61" t="str">
        <f t="shared" si="34"/>
        <v>-</v>
      </c>
      <c r="P1146" s="72" t="str">
        <f t="shared" si="35"/>
        <v/>
      </c>
      <c r="Q1146" s="61" t="s">
        <v>86</v>
      </c>
    </row>
    <row r="1147" spans="8:17" x14ac:dyDescent="0.25">
      <c r="H1147" s="59">
        <v>38512</v>
      </c>
      <c r="I1147" s="59" t="s">
        <v>72</v>
      </c>
      <c r="J1147" s="59">
        <v>7462689</v>
      </c>
      <c r="K1147" s="59" t="s">
        <v>1477</v>
      </c>
      <c r="L1147" s="61" t="s">
        <v>81</v>
      </c>
      <c r="M1147" s="61">
        <f>VLOOKUP(H1147,zdroj!C:F,4,0)</f>
        <v>0</v>
      </c>
      <c r="N1147" s="61" t="str">
        <f t="shared" si="34"/>
        <v>-</v>
      </c>
      <c r="P1147" s="72" t="str">
        <f t="shared" si="35"/>
        <v/>
      </c>
      <c r="Q1147" s="61" t="s">
        <v>86</v>
      </c>
    </row>
    <row r="1148" spans="8:17" x14ac:dyDescent="0.25">
      <c r="H1148" s="59">
        <v>38512</v>
      </c>
      <c r="I1148" s="59" t="s">
        <v>72</v>
      </c>
      <c r="J1148" s="59">
        <v>7462697</v>
      </c>
      <c r="K1148" s="59" t="s">
        <v>1478</v>
      </c>
      <c r="L1148" s="61" t="s">
        <v>81</v>
      </c>
      <c r="M1148" s="61">
        <f>VLOOKUP(H1148,zdroj!C:F,4,0)</f>
        <v>0</v>
      </c>
      <c r="N1148" s="61" t="str">
        <f t="shared" si="34"/>
        <v>-</v>
      </c>
      <c r="P1148" s="72" t="str">
        <f t="shared" si="35"/>
        <v/>
      </c>
      <c r="Q1148" s="61" t="s">
        <v>86</v>
      </c>
    </row>
    <row r="1149" spans="8:17" x14ac:dyDescent="0.25">
      <c r="H1149" s="59">
        <v>38512</v>
      </c>
      <c r="I1149" s="59" t="s">
        <v>72</v>
      </c>
      <c r="J1149" s="59">
        <v>7462701</v>
      </c>
      <c r="K1149" s="59" t="s">
        <v>1479</v>
      </c>
      <c r="L1149" s="61" t="s">
        <v>81</v>
      </c>
      <c r="M1149" s="61">
        <f>VLOOKUP(H1149,zdroj!C:F,4,0)</f>
        <v>0</v>
      </c>
      <c r="N1149" s="61" t="str">
        <f t="shared" si="34"/>
        <v>-</v>
      </c>
      <c r="P1149" s="72" t="str">
        <f t="shared" si="35"/>
        <v/>
      </c>
      <c r="Q1149" s="61" t="s">
        <v>86</v>
      </c>
    </row>
    <row r="1150" spans="8:17" x14ac:dyDescent="0.25">
      <c r="H1150" s="59">
        <v>38512</v>
      </c>
      <c r="I1150" s="59" t="s">
        <v>72</v>
      </c>
      <c r="J1150" s="59">
        <v>7462719</v>
      </c>
      <c r="K1150" s="59" t="s">
        <v>1480</v>
      </c>
      <c r="L1150" s="61" t="s">
        <v>81</v>
      </c>
      <c r="M1150" s="61">
        <f>VLOOKUP(H1150,zdroj!C:F,4,0)</f>
        <v>0</v>
      </c>
      <c r="N1150" s="61" t="str">
        <f t="shared" si="34"/>
        <v>-</v>
      </c>
      <c r="P1150" s="72" t="str">
        <f t="shared" si="35"/>
        <v/>
      </c>
      <c r="Q1150" s="61" t="s">
        <v>86</v>
      </c>
    </row>
    <row r="1151" spans="8:17" x14ac:dyDescent="0.25">
      <c r="H1151" s="59">
        <v>38512</v>
      </c>
      <c r="I1151" s="59" t="s">
        <v>72</v>
      </c>
      <c r="J1151" s="59">
        <v>7462727</v>
      </c>
      <c r="K1151" s="59" t="s">
        <v>1481</v>
      </c>
      <c r="L1151" s="61" t="s">
        <v>81</v>
      </c>
      <c r="M1151" s="61">
        <f>VLOOKUP(H1151,zdroj!C:F,4,0)</f>
        <v>0</v>
      </c>
      <c r="N1151" s="61" t="str">
        <f t="shared" si="34"/>
        <v>-</v>
      </c>
      <c r="P1151" s="72" t="str">
        <f t="shared" si="35"/>
        <v/>
      </c>
      <c r="Q1151" s="61" t="s">
        <v>86</v>
      </c>
    </row>
    <row r="1152" spans="8:17" x14ac:dyDescent="0.25">
      <c r="H1152" s="59">
        <v>38512</v>
      </c>
      <c r="I1152" s="59" t="s">
        <v>72</v>
      </c>
      <c r="J1152" s="59">
        <v>7462735</v>
      </c>
      <c r="K1152" s="59" t="s">
        <v>1482</v>
      </c>
      <c r="L1152" s="61" t="s">
        <v>81</v>
      </c>
      <c r="M1152" s="61">
        <f>VLOOKUP(H1152,zdroj!C:F,4,0)</f>
        <v>0</v>
      </c>
      <c r="N1152" s="61" t="str">
        <f t="shared" si="34"/>
        <v>-</v>
      </c>
      <c r="P1152" s="72" t="str">
        <f t="shared" si="35"/>
        <v/>
      </c>
      <c r="Q1152" s="61" t="s">
        <v>86</v>
      </c>
    </row>
    <row r="1153" spans="8:18" x14ac:dyDescent="0.25">
      <c r="H1153" s="59">
        <v>38512</v>
      </c>
      <c r="I1153" s="59" t="s">
        <v>72</v>
      </c>
      <c r="J1153" s="59">
        <v>7462743</v>
      </c>
      <c r="K1153" s="59" t="s">
        <v>1483</v>
      </c>
      <c r="L1153" s="61" t="s">
        <v>81</v>
      </c>
      <c r="M1153" s="61">
        <f>VLOOKUP(H1153,zdroj!C:F,4,0)</f>
        <v>0</v>
      </c>
      <c r="N1153" s="61" t="str">
        <f t="shared" si="34"/>
        <v>-</v>
      </c>
      <c r="P1153" s="72" t="str">
        <f t="shared" si="35"/>
        <v/>
      </c>
      <c r="Q1153" s="61" t="s">
        <v>86</v>
      </c>
    </row>
    <row r="1154" spans="8:18" x14ac:dyDescent="0.25">
      <c r="H1154" s="59">
        <v>38512</v>
      </c>
      <c r="I1154" s="59" t="s">
        <v>72</v>
      </c>
      <c r="J1154" s="59">
        <v>25461800</v>
      </c>
      <c r="K1154" s="59" t="s">
        <v>1484</v>
      </c>
      <c r="L1154" s="61" t="s">
        <v>81</v>
      </c>
      <c r="M1154" s="61">
        <f>VLOOKUP(H1154,zdroj!C:F,4,0)</f>
        <v>0</v>
      </c>
      <c r="N1154" s="61" t="str">
        <f t="shared" si="34"/>
        <v>-</v>
      </c>
      <c r="P1154" s="72" t="str">
        <f t="shared" si="35"/>
        <v/>
      </c>
      <c r="Q1154" s="61" t="s">
        <v>86</v>
      </c>
    </row>
    <row r="1155" spans="8:18" x14ac:dyDescent="0.25">
      <c r="H1155" s="59">
        <v>38512</v>
      </c>
      <c r="I1155" s="59" t="s">
        <v>72</v>
      </c>
      <c r="J1155" s="59">
        <v>26778327</v>
      </c>
      <c r="K1155" s="59" t="s">
        <v>1485</v>
      </c>
      <c r="L1155" s="61" t="s">
        <v>81</v>
      </c>
      <c r="M1155" s="61">
        <f>VLOOKUP(H1155,zdroj!C:F,4,0)</f>
        <v>0</v>
      </c>
      <c r="N1155" s="61" t="str">
        <f t="shared" si="34"/>
        <v>-</v>
      </c>
      <c r="P1155" s="72" t="str">
        <f t="shared" si="35"/>
        <v/>
      </c>
      <c r="Q1155" s="61" t="s">
        <v>86</v>
      </c>
    </row>
    <row r="1156" spans="8:18" x14ac:dyDescent="0.25">
      <c r="H1156" s="59">
        <v>38512</v>
      </c>
      <c r="I1156" s="59" t="s">
        <v>72</v>
      </c>
      <c r="J1156" s="59">
        <v>28200608</v>
      </c>
      <c r="K1156" s="59" t="s">
        <v>1486</v>
      </c>
      <c r="L1156" s="61" t="s">
        <v>81</v>
      </c>
      <c r="M1156" s="61">
        <f>VLOOKUP(H1156,zdroj!C:F,4,0)</f>
        <v>0</v>
      </c>
      <c r="N1156" s="61" t="str">
        <f t="shared" si="34"/>
        <v>-</v>
      </c>
      <c r="P1156" s="72" t="str">
        <f t="shared" si="35"/>
        <v/>
      </c>
      <c r="Q1156" s="61" t="s">
        <v>86</v>
      </c>
    </row>
    <row r="1157" spans="8:18" x14ac:dyDescent="0.25">
      <c r="H1157" s="59">
        <v>38512</v>
      </c>
      <c r="I1157" s="59" t="s">
        <v>72</v>
      </c>
      <c r="J1157" s="59">
        <v>40024628</v>
      </c>
      <c r="K1157" s="59" t="s">
        <v>1487</v>
      </c>
      <c r="L1157" s="61" t="s">
        <v>81</v>
      </c>
      <c r="M1157" s="61">
        <f>VLOOKUP(H1157,zdroj!C:F,4,0)</f>
        <v>0</v>
      </c>
      <c r="N1157" s="61" t="str">
        <f t="shared" si="34"/>
        <v>-</v>
      </c>
      <c r="P1157" s="72" t="str">
        <f t="shared" si="35"/>
        <v/>
      </c>
      <c r="Q1157" s="61" t="s">
        <v>86</v>
      </c>
    </row>
    <row r="1158" spans="8:18" x14ac:dyDescent="0.25">
      <c r="H1158" s="59">
        <v>38512</v>
      </c>
      <c r="I1158" s="59" t="s">
        <v>72</v>
      </c>
      <c r="J1158" s="59">
        <v>41024427</v>
      </c>
      <c r="K1158" s="59" t="s">
        <v>1488</v>
      </c>
      <c r="L1158" s="61" t="s">
        <v>81</v>
      </c>
      <c r="M1158" s="61">
        <f>VLOOKUP(H1158,zdroj!C:F,4,0)</f>
        <v>0</v>
      </c>
      <c r="N1158" s="61" t="str">
        <f t="shared" si="34"/>
        <v>-</v>
      </c>
      <c r="P1158" s="72" t="str">
        <f t="shared" si="35"/>
        <v/>
      </c>
      <c r="Q1158" s="61" t="s">
        <v>86</v>
      </c>
    </row>
    <row r="1159" spans="8:18" x14ac:dyDescent="0.25">
      <c r="H1159" s="59">
        <v>38512</v>
      </c>
      <c r="I1159" s="59" t="s">
        <v>72</v>
      </c>
      <c r="J1159" s="59">
        <v>70536015</v>
      </c>
      <c r="K1159" s="59" t="s">
        <v>1489</v>
      </c>
      <c r="L1159" s="61" t="s">
        <v>81</v>
      </c>
      <c r="M1159" s="61">
        <f>VLOOKUP(H1159,zdroj!C:F,4,0)</f>
        <v>0</v>
      </c>
      <c r="N1159" s="61" t="str">
        <f t="shared" ref="N1159:N1222" si="36">IF(M1159="A",IF(L1159="katA","katB",L1159),L1159)</f>
        <v>-</v>
      </c>
      <c r="P1159" s="72" t="str">
        <f t="shared" ref="P1159:P1222" si="37">IF(O1159="A",1,"")</f>
        <v/>
      </c>
      <c r="Q1159" s="61" t="s">
        <v>86</v>
      </c>
    </row>
    <row r="1160" spans="8:18" x14ac:dyDescent="0.25">
      <c r="H1160" s="59">
        <v>38512</v>
      </c>
      <c r="I1160" s="59" t="s">
        <v>72</v>
      </c>
      <c r="J1160" s="59">
        <v>70536341</v>
      </c>
      <c r="K1160" s="59" t="s">
        <v>1490</v>
      </c>
      <c r="L1160" s="61" t="s">
        <v>81</v>
      </c>
      <c r="M1160" s="61">
        <f>VLOOKUP(H1160,zdroj!C:F,4,0)</f>
        <v>0</v>
      </c>
      <c r="N1160" s="61" t="str">
        <f t="shared" si="36"/>
        <v>-</v>
      </c>
      <c r="P1160" s="72" t="str">
        <f t="shared" si="37"/>
        <v/>
      </c>
      <c r="Q1160" s="61" t="s">
        <v>86</v>
      </c>
    </row>
    <row r="1161" spans="8:18" x14ac:dyDescent="0.25">
      <c r="H1161" s="59">
        <v>38512</v>
      </c>
      <c r="I1161" s="59" t="s">
        <v>72</v>
      </c>
      <c r="J1161" s="59">
        <v>73224588</v>
      </c>
      <c r="K1161" s="59" t="s">
        <v>1491</v>
      </c>
      <c r="L1161" s="61" t="s">
        <v>81</v>
      </c>
      <c r="M1161" s="61">
        <f>VLOOKUP(H1161,zdroj!C:F,4,0)</f>
        <v>0</v>
      </c>
      <c r="N1161" s="61" t="str">
        <f t="shared" si="36"/>
        <v>-</v>
      </c>
      <c r="P1161" s="72" t="str">
        <f t="shared" si="37"/>
        <v/>
      </c>
      <c r="Q1161" s="61" t="s">
        <v>86</v>
      </c>
    </row>
    <row r="1162" spans="8:18" x14ac:dyDescent="0.25">
      <c r="H1162" s="59">
        <v>38512</v>
      </c>
      <c r="I1162" s="59" t="s">
        <v>72</v>
      </c>
      <c r="J1162" s="59">
        <v>78415292</v>
      </c>
      <c r="K1162" s="59" t="s">
        <v>1492</v>
      </c>
      <c r="L1162" s="61" t="s">
        <v>115</v>
      </c>
      <c r="M1162" s="61">
        <f>VLOOKUP(H1162,zdroj!C:F,4,0)</f>
        <v>0</v>
      </c>
      <c r="N1162" s="61" t="str">
        <f t="shared" si="36"/>
        <v>katC</v>
      </c>
      <c r="P1162" s="72" t="str">
        <f t="shared" si="37"/>
        <v/>
      </c>
      <c r="Q1162" s="61" t="s">
        <v>31</v>
      </c>
    </row>
    <row r="1163" spans="8:18" x14ac:dyDescent="0.25">
      <c r="H1163" s="59">
        <v>38512</v>
      </c>
      <c r="I1163" s="59" t="s">
        <v>72</v>
      </c>
      <c r="J1163" s="59">
        <v>80348211</v>
      </c>
      <c r="K1163" s="59" t="s">
        <v>1493</v>
      </c>
      <c r="L1163" s="61" t="s">
        <v>81</v>
      </c>
      <c r="M1163" s="61">
        <f>VLOOKUP(H1163,zdroj!C:F,4,0)</f>
        <v>0</v>
      </c>
      <c r="N1163" s="61" t="str">
        <f t="shared" si="36"/>
        <v>-</v>
      </c>
      <c r="P1163" s="72" t="str">
        <f t="shared" si="37"/>
        <v/>
      </c>
      <c r="Q1163" s="61" t="s">
        <v>86</v>
      </c>
    </row>
    <row r="1164" spans="8:18" x14ac:dyDescent="0.25">
      <c r="H1164" s="59">
        <v>197408</v>
      </c>
      <c r="I1164" s="59" t="s">
        <v>71</v>
      </c>
      <c r="J1164" s="59">
        <v>15849236</v>
      </c>
      <c r="K1164" s="59" t="s">
        <v>1494</v>
      </c>
      <c r="L1164" s="61" t="s">
        <v>114</v>
      </c>
      <c r="M1164" s="61">
        <f>VLOOKUP(H1164,zdroj!C:F,4,0)</f>
        <v>0</v>
      </c>
      <c r="N1164" s="61" t="str">
        <f t="shared" si="36"/>
        <v>katB</v>
      </c>
      <c r="P1164" s="72" t="str">
        <f t="shared" si="37"/>
        <v/>
      </c>
      <c r="Q1164" s="61" t="s">
        <v>30</v>
      </c>
      <c r="R1164" s="61" t="s">
        <v>91</v>
      </c>
    </row>
    <row r="1165" spans="8:18" x14ac:dyDescent="0.25">
      <c r="H1165" s="59">
        <v>197408</v>
      </c>
      <c r="I1165" s="59" t="s">
        <v>71</v>
      </c>
      <c r="J1165" s="59">
        <v>15849244</v>
      </c>
      <c r="K1165" s="59" t="s">
        <v>1495</v>
      </c>
      <c r="L1165" s="61" t="s">
        <v>113</v>
      </c>
      <c r="M1165" s="61">
        <f>VLOOKUP(H1165,zdroj!C:F,4,0)</f>
        <v>0</v>
      </c>
      <c r="N1165" s="61" t="str">
        <f t="shared" si="36"/>
        <v>katA</v>
      </c>
      <c r="P1165" s="72" t="str">
        <f t="shared" si="37"/>
        <v/>
      </c>
      <c r="Q1165" s="61" t="s">
        <v>30</v>
      </c>
    </row>
    <row r="1166" spans="8:18" x14ac:dyDescent="0.25">
      <c r="H1166" s="59">
        <v>197408</v>
      </c>
      <c r="I1166" s="59" t="s">
        <v>71</v>
      </c>
      <c r="J1166" s="59">
        <v>15849252</v>
      </c>
      <c r="K1166" s="59" t="s">
        <v>1496</v>
      </c>
      <c r="L1166" s="61" t="s">
        <v>113</v>
      </c>
      <c r="M1166" s="61">
        <f>VLOOKUP(H1166,zdroj!C:F,4,0)</f>
        <v>0</v>
      </c>
      <c r="N1166" s="61" t="str">
        <f t="shared" si="36"/>
        <v>katA</v>
      </c>
      <c r="P1166" s="72" t="str">
        <f t="shared" si="37"/>
        <v/>
      </c>
      <c r="Q1166" s="61" t="s">
        <v>30</v>
      </c>
    </row>
    <row r="1167" spans="8:18" x14ac:dyDescent="0.25">
      <c r="H1167" s="59">
        <v>197408</v>
      </c>
      <c r="I1167" s="59" t="s">
        <v>71</v>
      </c>
      <c r="J1167" s="59">
        <v>15849261</v>
      </c>
      <c r="K1167" s="59" t="s">
        <v>1497</v>
      </c>
      <c r="L1167" s="61" t="s">
        <v>113</v>
      </c>
      <c r="M1167" s="61">
        <f>VLOOKUP(H1167,zdroj!C:F,4,0)</f>
        <v>0</v>
      </c>
      <c r="N1167" s="61" t="str">
        <f t="shared" si="36"/>
        <v>katA</v>
      </c>
      <c r="P1167" s="72" t="str">
        <f t="shared" si="37"/>
        <v/>
      </c>
      <c r="Q1167" s="61" t="s">
        <v>30</v>
      </c>
    </row>
    <row r="1168" spans="8:18" x14ac:dyDescent="0.25">
      <c r="H1168" s="59">
        <v>197408</v>
      </c>
      <c r="I1168" s="59" t="s">
        <v>71</v>
      </c>
      <c r="J1168" s="59">
        <v>15849279</v>
      </c>
      <c r="K1168" s="59" t="s">
        <v>1498</v>
      </c>
      <c r="L1168" s="61" t="s">
        <v>114</v>
      </c>
      <c r="M1168" s="61">
        <f>VLOOKUP(H1168,zdroj!C:F,4,0)</f>
        <v>0</v>
      </c>
      <c r="N1168" s="61" t="str">
        <f t="shared" si="36"/>
        <v>katB</v>
      </c>
      <c r="P1168" s="72" t="str">
        <f t="shared" si="37"/>
        <v/>
      </c>
      <c r="Q1168" s="61" t="s">
        <v>30</v>
      </c>
      <c r="R1168" s="61" t="s">
        <v>91</v>
      </c>
    </row>
    <row r="1169" spans="8:18" x14ac:dyDescent="0.25">
      <c r="H1169" s="59">
        <v>197408</v>
      </c>
      <c r="I1169" s="59" t="s">
        <v>71</v>
      </c>
      <c r="J1169" s="59">
        <v>15849287</v>
      </c>
      <c r="K1169" s="59" t="s">
        <v>1499</v>
      </c>
      <c r="L1169" s="61" t="s">
        <v>113</v>
      </c>
      <c r="M1169" s="61">
        <f>VLOOKUP(H1169,zdroj!C:F,4,0)</f>
        <v>0</v>
      </c>
      <c r="N1169" s="61" t="str">
        <f t="shared" si="36"/>
        <v>katA</v>
      </c>
      <c r="P1169" s="72" t="str">
        <f t="shared" si="37"/>
        <v/>
      </c>
      <c r="Q1169" s="61" t="s">
        <v>30</v>
      </c>
    </row>
    <row r="1170" spans="8:18" x14ac:dyDescent="0.25">
      <c r="H1170" s="59">
        <v>197408</v>
      </c>
      <c r="I1170" s="59" t="s">
        <v>71</v>
      </c>
      <c r="J1170" s="59">
        <v>15849295</v>
      </c>
      <c r="K1170" s="59" t="s">
        <v>1500</v>
      </c>
      <c r="L1170" s="61" t="s">
        <v>114</v>
      </c>
      <c r="M1170" s="61">
        <f>VLOOKUP(H1170,zdroj!C:F,4,0)</f>
        <v>0</v>
      </c>
      <c r="N1170" s="61" t="str">
        <f t="shared" si="36"/>
        <v>katB</v>
      </c>
      <c r="P1170" s="72" t="str">
        <f t="shared" si="37"/>
        <v/>
      </c>
      <c r="Q1170" s="61" t="s">
        <v>30</v>
      </c>
      <c r="R1170" s="61" t="s">
        <v>91</v>
      </c>
    </row>
    <row r="1171" spans="8:18" x14ac:dyDescent="0.25">
      <c r="H1171" s="59">
        <v>197408</v>
      </c>
      <c r="I1171" s="59" t="s">
        <v>71</v>
      </c>
      <c r="J1171" s="59">
        <v>15849309</v>
      </c>
      <c r="K1171" s="59" t="s">
        <v>1501</v>
      </c>
      <c r="L1171" s="61" t="s">
        <v>113</v>
      </c>
      <c r="M1171" s="61">
        <f>VLOOKUP(H1171,zdroj!C:F,4,0)</f>
        <v>0</v>
      </c>
      <c r="N1171" s="61" t="str">
        <f t="shared" si="36"/>
        <v>katA</v>
      </c>
      <c r="P1171" s="72" t="str">
        <f t="shared" si="37"/>
        <v/>
      </c>
      <c r="Q1171" s="61" t="s">
        <v>30</v>
      </c>
    </row>
    <row r="1172" spans="8:18" x14ac:dyDescent="0.25">
      <c r="H1172" s="59">
        <v>197408</v>
      </c>
      <c r="I1172" s="59" t="s">
        <v>71</v>
      </c>
      <c r="J1172" s="59">
        <v>15849317</v>
      </c>
      <c r="K1172" s="59" t="s">
        <v>1502</v>
      </c>
      <c r="L1172" s="61" t="s">
        <v>114</v>
      </c>
      <c r="M1172" s="61">
        <f>VLOOKUP(H1172,zdroj!C:F,4,0)</f>
        <v>0</v>
      </c>
      <c r="N1172" s="61" t="str">
        <f t="shared" si="36"/>
        <v>katB</v>
      </c>
      <c r="P1172" s="72" t="str">
        <f t="shared" si="37"/>
        <v/>
      </c>
      <c r="Q1172" s="61" t="s">
        <v>30</v>
      </c>
      <c r="R1172" s="61" t="s">
        <v>91</v>
      </c>
    </row>
    <row r="1173" spans="8:18" x14ac:dyDescent="0.25">
      <c r="H1173" s="59">
        <v>197408</v>
      </c>
      <c r="I1173" s="59" t="s">
        <v>71</v>
      </c>
      <c r="J1173" s="59">
        <v>15849325</v>
      </c>
      <c r="K1173" s="59" t="s">
        <v>1503</v>
      </c>
      <c r="L1173" s="61" t="s">
        <v>113</v>
      </c>
      <c r="M1173" s="61">
        <f>VLOOKUP(H1173,zdroj!C:F,4,0)</f>
        <v>0</v>
      </c>
      <c r="N1173" s="61" t="str">
        <f t="shared" si="36"/>
        <v>katA</v>
      </c>
      <c r="P1173" s="72" t="str">
        <f t="shared" si="37"/>
        <v/>
      </c>
      <c r="Q1173" s="61" t="s">
        <v>30</v>
      </c>
    </row>
    <row r="1174" spans="8:18" x14ac:dyDescent="0.25">
      <c r="H1174" s="59">
        <v>197408</v>
      </c>
      <c r="I1174" s="59" t="s">
        <v>71</v>
      </c>
      <c r="J1174" s="59">
        <v>15849333</v>
      </c>
      <c r="K1174" s="59" t="s">
        <v>1504</v>
      </c>
      <c r="L1174" s="61" t="s">
        <v>113</v>
      </c>
      <c r="M1174" s="61">
        <f>VLOOKUP(H1174,zdroj!C:F,4,0)</f>
        <v>0</v>
      </c>
      <c r="N1174" s="61" t="str">
        <f t="shared" si="36"/>
        <v>katA</v>
      </c>
      <c r="P1174" s="72" t="str">
        <f t="shared" si="37"/>
        <v/>
      </c>
      <c r="Q1174" s="61" t="s">
        <v>30</v>
      </c>
    </row>
    <row r="1175" spans="8:18" x14ac:dyDescent="0.25">
      <c r="H1175" s="59">
        <v>197408</v>
      </c>
      <c r="I1175" s="59" t="s">
        <v>71</v>
      </c>
      <c r="J1175" s="59">
        <v>15849341</v>
      </c>
      <c r="K1175" s="59" t="s">
        <v>1505</v>
      </c>
      <c r="L1175" s="61" t="s">
        <v>113</v>
      </c>
      <c r="M1175" s="61">
        <f>VLOOKUP(H1175,zdroj!C:F,4,0)</f>
        <v>0</v>
      </c>
      <c r="N1175" s="61" t="str">
        <f t="shared" si="36"/>
        <v>katA</v>
      </c>
      <c r="P1175" s="72" t="str">
        <f t="shared" si="37"/>
        <v/>
      </c>
      <c r="Q1175" s="61" t="s">
        <v>30</v>
      </c>
    </row>
    <row r="1176" spans="8:18" x14ac:dyDescent="0.25">
      <c r="H1176" s="59">
        <v>197408</v>
      </c>
      <c r="I1176" s="59" t="s">
        <v>71</v>
      </c>
      <c r="J1176" s="59">
        <v>15849350</v>
      </c>
      <c r="K1176" s="59" t="s">
        <v>1506</v>
      </c>
      <c r="L1176" s="61" t="s">
        <v>113</v>
      </c>
      <c r="M1176" s="61">
        <f>VLOOKUP(H1176,zdroj!C:F,4,0)</f>
        <v>0</v>
      </c>
      <c r="N1176" s="61" t="str">
        <f t="shared" si="36"/>
        <v>katA</v>
      </c>
      <c r="P1176" s="72" t="str">
        <f t="shared" si="37"/>
        <v/>
      </c>
      <c r="Q1176" s="61" t="s">
        <v>30</v>
      </c>
    </row>
    <row r="1177" spans="8:18" x14ac:dyDescent="0.25">
      <c r="H1177" s="59">
        <v>197408</v>
      </c>
      <c r="I1177" s="59" t="s">
        <v>71</v>
      </c>
      <c r="J1177" s="59">
        <v>15849368</v>
      </c>
      <c r="K1177" s="59" t="s">
        <v>1507</v>
      </c>
      <c r="L1177" s="61" t="s">
        <v>113</v>
      </c>
      <c r="M1177" s="61">
        <f>VLOOKUP(H1177,zdroj!C:F,4,0)</f>
        <v>0</v>
      </c>
      <c r="N1177" s="61" t="str">
        <f t="shared" si="36"/>
        <v>katA</v>
      </c>
      <c r="P1177" s="72" t="str">
        <f t="shared" si="37"/>
        <v/>
      </c>
      <c r="Q1177" s="61" t="s">
        <v>33</v>
      </c>
    </row>
    <row r="1178" spans="8:18" x14ac:dyDescent="0.25">
      <c r="H1178" s="59">
        <v>197408</v>
      </c>
      <c r="I1178" s="59" t="s">
        <v>71</v>
      </c>
      <c r="J1178" s="59">
        <v>15849376</v>
      </c>
      <c r="K1178" s="59" t="s">
        <v>1508</v>
      </c>
      <c r="L1178" s="61" t="s">
        <v>113</v>
      </c>
      <c r="M1178" s="61">
        <f>VLOOKUP(H1178,zdroj!C:F,4,0)</f>
        <v>0</v>
      </c>
      <c r="N1178" s="61" t="str">
        <f t="shared" si="36"/>
        <v>katA</v>
      </c>
      <c r="P1178" s="72" t="str">
        <f t="shared" si="37"/>
        <v/>
      </c>
      <c r="Q1178" s="61" t="s">
        <v>30</v>
      </c>
    </row>
    <row r="1179" spans="8:18" x14ac:dyDescent="0.25">
      <c r="H1179" s="59">
        <v>197408</v>
      </c>
      <c r="I1179" s="59" t="s">
        <v>71</v>
      </c>
      <c r="J1179" s="59">
        <v>15849384</v>
      </c>
      <c r="K1179" s="59" t="s">
        <v>1509</v>
      </c>
      <c r="L1179" s="61" t="s">
        <v>114</v>
      </c>
      <c r="M1179" s="61">
        <f>VLOOKUP(H1179,zdroj!C:F,4,0)</f>
        <v>0</v>
      </c>
      <c r="N1179" s="61" t="str">
        <f t="shared" si="36"/>
        <v>katB</v>
      </c>
      <c r="P1179" s="72" t="str">
        <f t="shared" si="37"/>
        <v/>
      </c>
      <c r="Q1179" s="61" t="s">
        <v>30</v>
      </c>
      <c r="R1179" s="61" t="s">
        <v>91</v>
      </c>
    </row>
    <row r="1180" spans="8:18" x14ac:dyDescent="0.25">
      <c r="H1180" s="59">
        <v>197408</v>
      </c>
      <c r="I1180" s="59" t="s">
        <v>71</v>
      </c>
      <c r="J1180" s="59">
        <v>15849392</v>
      </c>
      <c r="K1180" s="59" t="s">
        <v>1510</v>
      </c>
      <c r="L1180" s="61" t="s">
        <v>114</v>
      </c>
      <c r="M1180" s="61">
        <f>VLOOKUP(H1180,zdroj!C:F,4,0)</f>
        <v>0</v>
      </c>
      <c r="N1180" s="61" t="str">
        <f t="shared" si="36"/>
        <v>katB</v>
      </c>
      <c r="P1180" s="72" t="str">
        <f t="shared" si="37"/>
        <v/>
      </c>
      <c r="Q1180" s="61" t="s">
        <v>30</v>
      </c>
      <c r="R1180" s="61" t="s">
        <v>91</v>
      </c>
    </row>
    <row r="1181" spans="8:18" x14ac:dyDescent="0.25">
      <c r="H1181" s="59">
        <v>197408</v>
      </c>
      <c r="I1181" s="59" t="s">
        <v>71</v>
      </c>
      <c r="J1181" s="59">
        <v>15849406</v>
      </c>
      <c r="K1181" s="59" t="s">
        <v>1511</v>
      </c>
      <c r="L1181" s="61" t="s">
        <v>113</v>
      </c>
      <c r="M1181" s="61">
        <f>VLOOKUP(H1181,zdroj!C:F,4,0)</f>
        <v>0</v>
      </c>
      <c r="N1181" s="61" t="str">
        <f t="shared" si="36"/>
        <v>katA</v>
      </c>
      <c r="P1181" s="72" t="str">
        <f t="shared" si="37"/>
        <v/>
      </c>
      <c r="Q1181" s="61" t="s">
        <v>30</v>
      </c>
    </row>
    <row r="1182" spans="8:18" x14ac:dyDescent="0.25">
      <c r="H1182" s="59">
        <v>197408</v>
      </c>
      <c r="I1182" s="59" t="s">
        <v>71</v>
      </c>
      <c r="J1182" s="59">
        <v>15849414</v>
      </c>
      <c r="K1182" s="59" t="s">
        <v>1512</v>
      </c>
      <c r="L1182" s="61" t="s">
        <v>113</v>
      </c>
      <c r="M1182" s="61">
        <f>VLOOKUP(H1182,zdroj!C:F,4,0)</f>
        <v>0</v>
      </c>
      <c r="N1182" s="61" t="str">
        <f t="shared" si="36"/>
        <v>katA</v>
      </c>
      <c r="P1182" s="72" t="str">
        <f t="shared" si="37"/>
        <v/>
      </c>
      <c r="Q1182" s="61" t="s">
        <v>30</v>
      </c>
    </row>
    <row r="1183" spans="8:18" x14ac:dyDescent="0.25">
      <c r="H1183" s="59">
        <v>197408</v>
      </c>
      <c r="I1183" s="59" t="s">
        <v>71</v>
      </c>
      <c r="J1183" s="59">
        <v>15849422</v>
      </c>
      <c r="K1183" s="59" t="s">
        <v>1513</v>
      </c>
      <c r="L1183" s="61" t="s">
        <v>114</v>
      </c>
      <c r="M1183" s="61">
        <f>VLOOKUP(H1183,zdroj!C:F,4,0)</f>
        <v>0</v>
      </c>
      <c r="N1183" s="61" t="str">
        <f t="shared" si="36"/>
        <v>katB</v>
      </c>
      <c r="P1183" s="72" t="str">
        <f t="shared" si="37"/>
        <v/>
      </c>
      <c r="Q1183" s="61" t="s">
        <v>30</v>
      </c>
      <c r="R1183" s="61" t="s">
        <v>91</v>
      </c>
    </row>
    <row r="1184" spans="8:18" x14ac:dyDescent="0.25">
      <c r="H1184" s="59">
        <v>197408</v>
      </c>
      <c r="I1184" s="59" t="s">
        <v>71</v>
      </c>
      <c r="J1184" s="59">
        <v>15849431</v>
      </c>
      <c r="K1184" s="59" t="s">
        <v>1514</v>
      </c>
      <c r="L1184" s="61" t="s">
        <v>113</v>
      </c>
      <c r="M1184" s="61">
        <f>VLOOKUP(H1184,zdroj!C:F,4,0)</f>
        <v>0</v>
      </c>
      <c r="N1184" s="61" t="str">
        <f t="shared" si="36"/>
        <v>katA</v>
      </c>
      <c r="P1184" s="72" t="str">
        <f t="shared" si="37"/>
        <v/>
      </c>
      <c r="Q1184" s="61" t="s">
        <v>30</v>
      </c>
    </row>
    <row r="1185" spans="8:18" x14ac:dyDescent="0.25">
      <c r="H1185" s="59">
        <v>197408</v>
      </c>
      <c r="I1185" s="59" t="s">
        <v>71</v>
      </c>
      <c r="J1185" s="59">
        <v>15849449</v>
      </c>
      <c r="K1185" s="59" t="s">
        <v>1515</v>
      </c>
      <c r="L1185" s="61" t="s">
        <v>113</v>
      </c>
      <c r="M1185" s="61">
        <f>VLOOKUP(H1185,zdroj!C:F,4,0)</f>
        <v>0</v>
      </c>
      <c r="N1185" s="61" t="str">
        <f t="shared" si="36"/>
        <v>katA</v>
      </c>
      <c r="P1185" s="72" t="str">
        <f t="shared" si="37"/>
        <v/>
      </c>
      <c r="Q1185" s="61" t="s">
        <v>30</v>
      </c>
    </row>
    <row r="1186" spans="8:18" x14ac:dyDescent="0.25">
      <c r="H1186" s="59">
        <v>197408</v>
      </c>
      <c r="I1186" s="59" t="s">
        <v>71</v>
      </c>
      <c r="J1186" s="59">
        <v>26069083</v>
      </c>
      <c r="K1186" s="59" t="s">
        <v>1516</v>
      </c>
      <c r="L1186" s="61" t="s">
        <v>113</v>
      </c>
      <c r="M1186" s="61">
        <f>VLOOKUP(H1186,zdroj!C:F,4,0)</f>
        <v>0</v>
      </c>
      <c r="N1186" s="61" t="str">
        <f t="shared" si="36"/>
        <v>katA</v>
      </c>
      <c r="P1186" s="72" t="str">
        <f t="shared" si="37"/>
        <v/>
      </c>
      <c r="Q1186" s="61" t="s">
        <v>30</v>
      </c>
    </row>
    <row r="1187" spans="8:18" x14ac:dyDescent="0.25">
      <c r="H1187" s="59">
        <v>197408</v>
      </c>
      <c r="I1187" s="59" t="s">
        <v>71</v>
      </c>
      <c r="J1187" s="59">
        <v>26917131</v>
      </c>
      <c r="K1187" s="59" t="s">
        <v>1517</v>
      </c>
      <c r="L1187" s="61" t="s">
        <v>113</v>
      </c>
      <c r="M1187" s="61">
        <f>VLOOKUP(H1187,zdroj!C:F,4,0)</f>
        <v>0</v>
      </c>
      <c r="N1187" s="61" t="str">
        <f t="shared" si="36"/>
        <v>katA</v>
      </c>
      <c r="P1187" s="72" t="str">
        <f t="shared" si="37"/>
        <v/>
      </c>
      <c r="Q1187" s="61" t="s">
        <v>30</v>
      </c>
    </row>
    <row r="1188" spans="8:18" x14ac:dyDescent="0.25">
      <c r="H1188" s="59">
        <v>77038</v>
      </c>
      <c r="I1188" s="59" t="s">
        <v>71</v>
      </c>
      <c r="J1188" s="59">
        <v>2241994</v>
      </c>
      <c r="K1188" s="59" t="s">
        <v>1518</v>
      </c>
      <c r="L1188" s="61" t="s">
        <v>81</v>
      </c>
      <c r="M1188" s="61">
        <f>VLOOKUP(H1188,zdroj!C:F,4,0)</f>
        <v>0</v>
      </c>
      <c r="N1188" s="61" t="str">
        <f t="shared" si="36"/>
        <v>-</v>
      </c>
      <c r="P1188" s="72" t="str">
        <f t="shared" si="37"/>
        <v/>
      </c>
      <c r="Q1188" s="61" t="s">
        <v>88</v>
      </c>
    </row>
    <row r="1189" spans="8:18" x14ac:dyDescent="0.25">
      <c r="H1189" s="59">
        <v>77038</v>
      </c>
      <c r="I1189" s="59" t="s">
        <v>71</v>
      </c>
      <c r="J1189" s="59">
        <v>2242001</v>
      </c>
      <c r="K1189" s="59" t="s">
        <v>1519</v>
      </c>
      <c r="L1189" s="61" t="s">
        <v>113</v>
      </c>
      <c r="M1189" s="61">
        <f>VLOOKUP(H1189,zdroj!C:F,4,0)</f>
        <v>0</v>
      </c>
      <c r="N1189" s="61" t="str">
        <f t="shared" si="36"/>
        <v>katA</v>
      </c>
      <c r="P1189" s="72" t="str">
        <f t="shared" si="37"/>
        <v/>
      </c>
      <c r="Q1189" s="61" t="s">
        <v>30</v>
      </c>
    </row>
    <row r="1190" spans="8:18" x14ac:dyDescent="0.25">
      <c r="H1190" s="59">
        <v>77038</v>
      </c>
      <c r="I1190" s="59" t="s">
        <v>71</v>
      </c>
      <c r="J1190" s="59">
        <v>2242010</v>
      </c>
      <c r="K1190" s="59" t="s">
        <v>1520</v>
      </c>
      <c r="L1190" s="61" t="s">
        <v>114</v>
      </c>
      <c r="M1190" s="61">
        <f>VLOOKUP(H1190,zdroj!C:F,4,0)</f>
        <v>0</v>
      </c>
      <c r="N1190" s="61" t="str">
        <f t="shared" si="36"/>
        <v>katB</v>
      </c>
      <c r="P1190" s="72" t="str">
        <f t="shared" si="37"/>
        <v/>
      </c>
      <c r="Q1190" s="61" t="s">
        <v>30</v>
      </c>
      <c r="R1190" s="61" t="s">
        <v>91</v>
      </c>
    </row>
    <row r="1191" spans="8:18" x14ac:dyDescent="0.25">
      <c r="H1191" s="59">
        <v>77038</v>
      </c>
      <c r="I1191" s="59" t="s">
        <v>71</v>
      </c>
      <c r="J1191" s="59">
        <v>2242028</v>
      </c>
      <c r="K1191" s="59" t="s">
        <v>1521</v>
      </c>
      <c r="L1191" s="61" t="s">
        <v>113</v>
      </c>
      <c r="M1191" s="61">
        <f>VLOOKUP(H1191,zdroj!C:F,4,0)</f>
        <v>0</v>
      </c>
      <c r="N1191" s="61" t="str">
        <f t="shared" si="36"/>
        <v>katA</v>
      </c>
      <c r="P1191" s="72" t="str">
        <f t="shared" si="37"/>
        <v/>
      </c>
      <c r="Q1191" s="61" t="s">
        <v>30</v>
      </c>
    </row>
    <row r="1192" spans="8:18" x14ac:dyDescent="0.25">
      <c r="H1192" s="59">
        <v>77038</v>
      </c>
      <c r="I1192" s="59" t="s">
        <v>71</v>
      </c>
      <c r="J1192" s="59">
        <v>2242036</v>
      </c>
      <c r="K1192" s="59" t="s">
        <v>1522</v>
      </c>
      <c r="L1192" s="61" t="s">
        <v>113</v>
      </c>
      <c r="M1192" s="61">
        <f>VLOOKUP(H1192,zdroj!C:F,4,0)</f>
        <v>0</v>
      </c>
      <c r="N1192" s="61" t="str">
        <f t="shared" si="36"/>
        <v>katA</v>
      </c>
      <c r="P1192" s="72" t="str">
        <f t="shared" si="37"/>
        <v/>
      </c>
      <c r="Q1192" s="61" t="s">
        <v>30</v>
      </c>
    </row>
    <row r="1193" spans="8:18" x14ac:dyDescent="0.25">
      <c r="H1193" s="59">
        <v>77038</v>
      </c>
      <c r="I1193" s="59" t="s">
        <v>71</v>
      </c>
      <c r="J1193" s="59">
        <v>2242044</v>
      </c>
      <c r="K1193" s="59" t="s">
        <v>1523</v>
      </c>
      <c r="L1193" s="61" t="s">
        <v>114</v>
      </c>
      <c r="M1193" s="61">
        <f>VLOOKUP(H1193,zdroj!C:F,4,0)</f>
        <v>0</v>
      </c>
      <c r="N1193" s="61" t="str">
        <f t="shared" si="36"/>
        <v>katB</v>
      </c>
      <c r="P1193" s="72" t="str">
        <f t="shared" si="37"/>
        <v/>
      </c>
      <c r="Q1193" s="61" t="s">
        <v>30</v>
      </c>
      <c r="R1193" s="61" t="s">
        <v>91</v>
      </c>
    </row>
    <row r="1194" spans="8:18" x14ac:dyDescent="0.25">
      <c r="H1194" s="59">
        <v>77038</v>
      </c>
      <c r="I1194" s="59" t="s">
        <v>71</v>
      </c>
      <c r="J1194" s="59">
        <v>2242052</v>
      </c>
      <c r="K1194" s="59" t="s">
        <v>1524</v>
      </c>
      <c r="L1194" s="61" t="s">
        <v>113</v>
      </c>
      <c r="M1194" s="61">
        <f>VLOOKUP(H1194,zdroj!C:F,4,0)</f>
        <v>0</v>
      </c>
      <c r="N1194" s="61" t="str">
        <f t="shared" si="36"/>
        <v>katA</v>
      </c>
      <c r="P1194" s="72" t="str">
        <f t="shared" si="37"/>
        <v/>
      </c>
      <c r="Q1194" s="61" t="s">
        <v>30</v>
      </c>
    </row>
    <row r="1195" spans="8:18" x14ac:dyDescent="0.25">
      <c r="H1195" s="59">
        <v>77038</v>
      </c>
      <c r="I1195" s="59" t="s">
        <v>71</v>
      </c>
      <c r="J1195" s="59">
        <v>2242061</v>
      </c>
      <c r="K1195" s="59" t="s">
        <v>1525</v>
      </c>
      <c r="L1195" s="61" t="s">
        <v>113</v>
      </c>
      <c r="M1195" s="61">
        <f>VLOOKUP(H1195,zdroj!C:F,4,0)</f>
        <v>0</v>
      </c>
      <c r="N1195" s="61" t="str">
        <f t="shared" si="36"/>
        <v>katA</v>
      </c>
      <c r="P1195" s="72" t="str">
        <f t="shared" si="37"/>
        <v/>
      </c>
      <c r="Q1195" s="61" t="s">
        <v>30</v>
      </c>
    </row>
    <row r="1196" spans="8:18" x14ac:dyDescent="0.25">
      <c r="H1196" s="59">
        <v>77038</v>
      </c>
      <c r="I1196" s="59" t="s">
        <v>71</v>
      </c>
      <c r="J1196" s="59">
        <v>2242079</v>
      </c>
      <c r="K1196" s="59" t="s">
        <v>1526</v>
      </c>
      <c r="L1196" s="61" t="s">
        <v>113</v>
      </c>
      <c r="M1196" s="61">
        <f>VLOOKUP(H1196,zdroj!C:F,4,0)</f>
        <v>0</v>
      </c>
      <c r="N1196" s="61" t="str">
        <f t="shared" si="36"/>
        <v>katA</v>
      </c>
      <c r="P1196" s="72" t="str">
        <f t="shared" si="37"/>
        <v/>
      </c>
      <c r="Q1196" s="61" t="s">
        <v>30</v>
      </c>
    </row>
    <row r="1197" spans="8:18" x14ac:dyDescent="0.25">
      <c r="H1197" s="59">
        <v>77038</v>
      </c>
      <c r="I1197" s="59" t="s">
        <v>71</v>
      </c>
      <c r="J1197" s="59">
        <v>2242087</v>
      </c>
      <c r="K1197" s="59" t="s">
        <v>1527</v>
      </c>
      <c r="L1197" s="61" t="s">
        <v>114</v>
      </c>
      <c r="M1197" s="61">
        <f>VLOOKUP(H1197,zdroj!C:F,4,0)</f>
        <v>0</v>
      </c>
      <c r="N1197" s="61" t="str">
        <f t="shared" si="36"/>
        <v>katB</v>
      </c>
      <c r="P1197" s="72" t="str">
        <f t="shared" si="37"/>
        <v/>
      </c>
      <c r="Q1197" s="61" t="s">
        <v>30</v>
      </c>
      <c r="R1197" s="61" t="s">
        <v>91</v>
      </c>
    </row>
    <row r="1198" spans="8:18" x14ac:dyDescent="0.25">
      <c r="H1198" s="59">
        <v>77038</v>
      </c>
      <c r="I1198" s="59" t="s">
        <v>71</v>
      </c>
      <c r="J1198" s="59">
        <v>2242095</v>
      </c>
      <c r="K1198" s="59" t="s">
        <v>1528</v>
      </c>
      <c r="L1198" s="61" t="s">
        <v>114</v>
      </c>
      <c r="M1198" s="61">
        <f>VLOOKUP(H1198,zdroj!C:F,4,0)</f>
        <v>0</v>
      </c>
      <c r="N1198" s="61" t="str">
        <f t="shared" si="36"/>
        <v>katB</v>
      </c>
      <c r="P1198" s="72" t="str">
        <f t="shared" si="37"/>
        <v/>
      </c>
      <c r="Q1198" s="61" t="s">
        <v>30</v>
      </c>
      <c r="R1198" s="61" t="s">
        <v>91</v>
      </c>
    </row>
    <row r="1199" spans="8:18" x14ac:dyDescent="0.25">
      <c r="H1199" s="59">
        <v>77038</v>
      </c>
      <c r="I1199" s="59" t="s">
        <v>71</v>
      </c>
      <c r="J1199" s="59">
        <v>2242109</v>
      </c>
      <c r="K1199" s="59" t="s">
        <v>1529</v>
      </c>
      <c r="L1199" s="61" t="s">
        <v>113</v>
      </c>
      <c r="M1199" s="61">
        <f>VLOOKUP(H1199,zdroj!C:F,4,0)</f>
        <v>0</v>
      </c>
      <c r="N1199" s="61" t="str">
        <f t="shared" si="36"/>
        <v>katA</v>
      </c>
      <c r="P1199" s="72" t="str">
        <f t="shared" si="37"/>
        <v/>
      </c>
      <c r="Q1199" s="61" t="s">
        <v>30</v>
      </c>
    </row>
    <row r="1200" spans="8:18" x14ac:dyDescent="0.25">
      <c r="H1200" s="59">
        <v>77038</v>
      </c>
      <c r="I1200" s="59" t="s">
        <v>71</v>
      </c>
      <c r="J1200" s="59">
        <v>2242125</v>
      </c>
      <c r="K1200" s="59" t="s">
        <v>1530</v>
      </c>
      <c r="L1200" s="61" t="s">
        <v>113</v>
      </c>
      <c r="M1200" s="61">
        <f>VLOOKUP(H1200,zdroj!C:F,4,0)</f>
        <v>0</v>
      </c>
      <c r="N1200" s="61" t="str">
        <f t="shared" si="36"/>
        <v>katA</v>
      </c>
      <c r="P1200" s="72" t="str">
        <f t="shared" si="37"/>
        <v/>
      </c>
      <c r="Q1200" s="61" t="s">
        <v>30</v>
      </c>
    </row>
    <row r="1201" spans="8:18" x14ac:dyDescent="0.25">
      <c r="H1201" s="59">
        <v>77038</v>
      </c>
      <c r="I1201" s="59" t="s">
        <v>71</v>
      </c>
      <c r="J1201" s="59">
        <v>2242133</v>
      </c>
      <c r="K1201" s="59" t="s">
        <v>1531</v>
      </c>
      <c r="L1201" s="61" t="s">
        <v>113</v>
      </c>
      <c r="M1201" s="61">
        <f>VLOOKUP(H1201,zdroj!C:F,4,0)</f>
        <v>0</v>
      </c>
      <c r="N1201" s="61" t="str">
        <f t="shared" si="36"/>
        <v>katA</v>
      </c>
      <c r="P1201" s="72" t="str">
        <f t="shared" si="37"/>
        <v/>
      </c>
      <c r="Q1201" s="61" t="s">
        <v>30</v>
      </c>
    </row>
    <row r="1202" spans="8:18" x14ac:dyDescent="0.25">
      <c r="H1202" s="59">
        <v>77038</v>
      </c>
      <c r="I1202" s="59" t="s">
        <v>71</v>
      </c>
      <c r="J1202" s="59">
        <v>2242141</v>
      </c>
      <c r="K1202" s="59" t="s">
        <v>1532</v>
      </c>
      <c r="L1202" s="61" t="s">
        <v>114</v>
      </c>
      <c r="M1202" s="61">
        <f>VLOOKUP(H1202,zdroj!C:F,4,0)</f>
        <v>0</v>
      </c>
      <c r="N1202" s="61" t="str">
        <f t="shared" si="36"/>
        <v>katB</v>
      </c>
      <c r="P1202" s="72" t="str">
        <f t="shared" si="37"/>
        <v/>
      </c>
      <c r="Q1202" s="61" t="s">
        <v>30</v>
      </c>
      <c r="R1202" s="61" t="s">
        <v>91</v>
      </c>
    </row>
    <row r="1203" spans="8:18" x14ac:dyDescent="0.25">
      <c r="H1203" s="59">
        <v>77038</v>
      </c>
      <c r="I1203" s="59" t="s">
        <v>71</v>
      </c>
      <c r="J1203" s="59">
        <v>2242150</v>
      </c>
      <c r="K1203" s="59" t="s">
        <v>1533</v>
      </c>
      <c r="L1203" s="61" t="s">
        <v>113</v>
      </c>
      <c r="M1203" s="61">
        <f>VLOOKUP(H1203,zdroj!C:F,4,0)</f>
        <v>0</v>
      </c>
      <c r="N1203" s="61" t="str">
        <f t="shared" si="36"/>
        <v>katA</v>
      </c>
      <c r="P1203" s="72" t="str">
        <f t="shared" si="37"/>
        <v/>
      </c>
      <c r="Q1203" s="61" t="s">
        <v>30</v>
      </c>
    </row>
    <row r="1204" spans="8:18" x14ac:dyDescent="0.25">
      <c r="H1204" s="59">
        <v>77038</v>
      </c>
      <c r="I1204" s="59" t="s">
        <v>71</v>
      </c>
      <c r="J1204" s="59">
        <v>2242168</v>
      </c>
      <c r="K1204" s="59" t="s">
        <v>1534</v>
      </c>
      <c r="L1204" s="61" t="s">
        <v>113</v>
      </c>
      <c r="M1204" s="61">
        <f>VLOOKUP(H1204,zdroj!C:F,4,0)</f>
        <v>0</v>
      </c>
      <c r="N1204" s="61" t="str">
        <f t="shared" si="36"/>
        <v>katA</v>
      </c>
      <c r="P1204" s="72" t="str">
        <f t="shared" si="37"/>
        <v/>
      </c>
      <c r="Q1204" s="61" t="s">
        <v>30</v>
      </c>
    </row>
    <row r="1205" spans="8:18" x14ac:dyDescent="0.25">
      <c r="H1205" s="59">
        <v>77038</v>
      </c>
      <c r="I1205" s="59" t="s">
        <v>71</v>
      </c>
      <c r="J1205" s="59">
        <v>2242176</v>
      </c>
      <c r="K1205" s="59" t="s">
        <v>1535</v>
      </c>
      <c r="L1205" s="61" t="s">
        <v>113</v>
      </c>
      <c r="M1205" s="61">
        <f>VLOOKUP(H1205,zdroj!C:F,4,0)</f>
        <v>0</v>
      </c>
      <c r="N1205" s="61" t="str">
        <f t="shared" si="36"/>
        <v>katA</v>
      </c>
      <c r="P1205" s="72" t="str">
        <f t="shared" si="37"/>
        <v/>
      </c>
      <c r="Q1205" s="61" t="s">
        <v>30</v>
      </c>
    </row>
    <row r="1206" spans="8:18" x14ac:dyDescent="0.25">
      <c r="H1206" s="59">
        <v>77038</v>
      </c>
      <c r="I1206" s="59" t="s">
        <v>71</v>
      </c>
      <c r="J1206" s="59">
        <v>2242184</v>
      </c>
      <c r="K1206" s="59" t="s">
        <v>1536</v>
      </c>
      <c r="L1206" s="61" t="s">
        <v>114</v>
      </c>
      <c r="M1206" s="61">
        <f>VLOOKUP(H1206,zdroj!C:F,4,0)</f>
        <v>0</v>
      </c>
      <c r="N1206" s="61" t="str">
        <f t="shared" si="36"/>
        <v>katB</v>
      </c>
      <c r="P1206" s="72" t="str">
        <f t="shared" si="37"/>
        <v/>
      </c>
      <c r="Q1206" s="61" t="s">
        <v>30</v>
      </c>
      <c r="R1206" s="61" t="s">
        <v>91</v>
      </c>
    </row>
    <row r="1207" spans="8:18" x14ac:dyDescent="0.25">
      <c r="H1207" s="59">
        <v>77038</v>
      </c>
      <c r="I1207" s="59" t="s">
        <v>71</v>
      </c>
      <c r="J1207" s="59">
        <v>2242192</v>
      </c>
      <c r="K1207" s="59" t="s">
        <v>1537</v>
      </c>
      <c r="L1207" s="61" t="s">
        <v>113</v>
      </c>
      <c r="M1207" s="61">
        <f>VLOOKUP(H1207,zdroj!C:F,4,0)</f>
        <v>0</v>
      </c>
      <c r="N1207" s="61" t="str">
        <f t="shared" si="36"/>
        <v>katA</v>
      </c>
      <c r="P1207" s="72" t="str">
        <f t="shared" si="37"/>
        <v/>
      </c>
      <c r="Q1207" s="61" t="s">
        <v>30</v>
      </c>
    </row>
    <row r="1208" spans="8:18" x14ac:dyDescent="0.25">
      <c r="H1208" s="59">
        <v>77038</v>
      </c>
      <c r="I1208" s="59" t="s">
        <v>71</v>
      </c>
      <c r="J1208" s="59">
        <v>2242206</v>
      </c>
      <c r="K1208" s="59" t="s">
        <v>1538</v>
      </c>
      <c r="L1208" s="61" t="s">
        <v>113</v>
      </c>
      <c r="M1208" s="61">
        <f>VLOOKUP(H1208,zdroj!C:F,4,0)</f>
        <v>0</v>
      </c>
      <c r="N1208" s="61" t="str">
        <f t="shared" si="36"/>
        <v>katA</v>
      </c>
      <c r="P1208" s="72" t="str">
        <f t="shared" si="37"/>
        <v/>
      </c>
      <c r="Q1208" s="61" t="s">
        <v>30</v>
      </c>
    </row>
    <row r="1209" spans="8:18" x14ac:dyDescent="0.25">
      <c r="H1209" s="59">
        <v>77038</v>
      </c>
      <c r="I1209" s="59" t="s">
        <v>71</v>
      </c>
      <c r="J1209" s="59">
        <v>2242214</v>
      </c>
      <c r="K1209" s="59" t="s">
        <v>1539</v>
      </c>
      <c r="L1209" s="61" t="s">
        <v>114</v>
      </c>
      <c r="M1209" s="61">
        <f>VLOOKUP(H1209,zdroj!C:F,4,0)</f>
        <v>0</v>
      </c>
      <c r="N1209" s="61" t="str">
        <f t="shared" si="36"/>
        <v>katB</v>
      </c>
      <c r="P1209" s="72" t="str">
        <f t="shared" si="37"/>
        <v/>
      </c>
      <c r="Q1209" s="61" t="s">
        <v>30</v>
      </c>
      <c r="R1209" s="61" t="s">
        <v>91</v>
      </c>
    </row>
    <row r="1210" spans="8:18" x14ac:dyDescent="0.25">
      <c r="H1210" s="59">
        <v>77038</v>
      </c>
      <c r="I1210" s="59" t="s">
        <v>71</v>
      </c>
      <c r="J1210" s="59">
        <v>2242222</v>
      </c>
      <c r="K1210" s="59" t="s">
        <v>1540</v>
      </c>
      <c r="L1210" s="61" t="s">
        <v>113</v>
      </c>
      <c r="M1210" s="61">
        <f>VLOOKUP(H1210,zdroj!C:F,4,0)</f>
        <v>0</v>
      </c>
      <c r="N1210" s="61" t="str">
        <f t="shared" si="36"/>
        <v>katA</v>
      </c>
      <c r="P1210" s="72" t="str">
        <f t="shared" si="37"/>
        <v/>
      </c>
      <c r="Q1210" s="61" t="s">
        <v>30</v>
      </c>
    </row>
    <row r="1211" spans="8:18" x14ac:dyDescent="0.25">
      <c r="H1211" s="59">
        <v>77038</v>
      </c>
      <c r="I1211" s="59" t="s">
        <v>71</v>
      </c>
      <c r="J1211" s="59">
        <v>2242231</v>
      </c>
      <c r="K1211" s="59" t="s">
        <v>1541</v>
      </c>
      <c r="L1211" s="61" t="s">
        <v>113</v>
      </c>
      <c r="M1211" s="61">
        <f>VLOOKUP(H1211,zdroj!C:F,4,0)</f>
        <v>0</v>
      </c>
      <c r="N1211" s="61" t="str">
        <f t="shared" si="36"/>
        <v>katA</v>
      </c>
      <c r="P1211" s="72" t="str">
        <f t="shared" si="37"/>
        <v/>
      </c>
      <c r="Q1211" s="61" t="s">
        <v>30</v>
      </c>
    </row>
    <row r="1212" spans="8:18" x14ac:dyDescent="0.25">
      <c r="H1212" s="59">
        <v>77038</v>
      </c>
      <c r="I1212" s="59" t="s">
        <v>71</v>
      </c>
      <c r="J1212" s="59">
        <v>2242249</v>
      </c>
      <c r="K1212" s="59" t="s">
        <v>1542</v>
      </c>
      <c r="L1212" s="61" t="s">
        <v>113</v>
      </c>
      <c r="M1212" s="61">
        <f>VLOOKUP(H1212,zdroj!C:F,4,0)</f>
        <v>0</v>
      </c>
      <c r="N1212" s="61" t="str">
        <f t="shared" si="36"/>
        <v>katA</v>
      </c>
      <c r="P1212" s="72" t="str">
        <f t="shared" si="37"/>
        <v/>
      </c>
      <c r="Q1212" s="61" t="s">
        <v>30</v>
      </c>
    </row>
    <row r="1213" spans="8:18" x14ac:dyDescent="0.25">
      <c r="H1213" s="59">
        <v>77038</v>
      </c>
      <c r="I1213" s="59" t="s">
        <v>71</v>
      </c>
      <c r="J1213" s="59">
        <v>2242257</v>
      </c>
      <c r="K1213" s="59" t="s">
        <v>1543</v>
      </c>
      <c r="L1213" s="61" t="s">
        <v>113</v>
      </c>
      <c r="M1213" s="61">
        <f>VLOOKUP(H1213,zdroj!C:F,4,0)</f>
        <v>0</v>
      </c>
      <c r="N1213" s="61" t="str">
        <f t="shared" si="36"/>
        <v>katA</v>
      </c>
      <c r="P1213" s="72" t="str">
        <f t="shared" si="37"/>
        <v/>
      </c>
      <c r="Q1213" s="61" t="s">
        <v>30</v>
      </c>
    </row>
    <row r="1214" spans="8:18" x14ac:dyDescent="0.25">
      <c r="H1214" s="59">
        <v>77038</v>
      </c>
      <c r="I1214" s="59" t="s">
        <v>71</v>
      </c>
      <c r="J1214" s="59">
        <v>26515849</v>
      </c>
      <c r="K1214" s="59" t="s">
        <v>1544</v>
      </c>
      <c r="L1214" s="61" t="s">
        <v>113</v>
      </c>
      <c r="M1214" s="61">
        <f>VLOOKUP(H1214,zdroj!C:F,4,0)</f>
        <v>0</v>
      </c>
      <c r="N1214" s="61" t="str">
        <f t="shared" si="36"/>
        <v>katA</v>
      </c>
      <c r="P1214" s="72" t="str">
        <f t="shared" si="37"/>
        <v/>
      </c>
      <c r="Q1214" s="61" t="s">
        <v>33</v>
      </c>
    </row>
    <row r="1215" spans="8:18" x14ac:dyDescent="0.25">
      <c r="H1215" s="59">
        <v>77038</v>
      </c>
      <c r="I1215" s="59" t="s">
        <v>71</v>
      </c>
      <c r="J1215" s="59">
        <v>26549417</v>
      </c>
      <c r="K1215" s="59" t="s">
        <v>1545</v>
      </c>
      <c r="L1215" s="61" t="s">
        <v>113</v>
      </c>
      <c r="M1215" s="61">
        <f>VLOOKUP(H1215,zdroj!C:F,4,0)</f>
        <v>0</v>
      </c>
      <c r="N1215" s="61" t="str">
        <f t="shared" si="36"/>
        <v>katA</v>
      </c>
      <c r="P1215" s="72" t="str">
        <f t="shared" si="37"/>
        <v/>
      </c>
      <c r="Q1215" s="61" t="s">
        <v>30</v>
      </c>
    </row>
    <row r="1216" spans="8:18" x14ac:dyDescent="0.25">
      <c r="H1216" s="59">
        <v>77038</v>
      </c>
      <c r="I1216" s="59" t="s">
        <v>71</v>
      </c>
      <c r="J1216" s="59">
        <v>27296601</v>
      </c>
      <c r="K1216" s="59" t="s">
        <v>1546</v>
      </c>
      <c r="L1216" s="61" t="s">
        <v>81</v>
      </c>
      <c r="M1216" s="61">
        <f>VLOOKUP(H1216,zdroj!C:F,4,0)</f>
        <v>0</v>
      </c>
      <c r="N1216" s="61" t="str">
        <f t="shared" si="36"/>
        <v>-</v>
      </c>
      <c r="P1216" s="72" t="str">
        <f t="shared" si="37"/>
        <v/>
      </c>
      <c r="Q1216" s="61" t="s">
        <v>88</v>
      </c>
    </row>
    <row r="1217" spans="8:17" x14ac:dyDescent="0.25">
      <c r="H1217" s="59">
        <v>77038</v>
      </c>
      <c r="I1217" s="59" t="s">
        <v>71</v>
      </c>
      <c r="J1217" s="59">
        <v>77585887</v>
      </c>
      <c r="K1217" s="59" t="s">
        <v>1547</v>
      </c>
      <c r="L1217" s="61" t="s">
        <v>113</v>
      </c>
      <c r="M1217" s="61">
        <f>VLOOKUP(H1217,zdroj!C:F,4,0)</f>
        <v>0</v>
      </c>
      <c r="N1217" s="61" t="str">
        <f t="shared" si="36"/>
        <v>katA</v>
      </c>
      <c r="P1217" s="72" t="str">
        <f t="shared" si="37"/>
        <v/>
      </c>
      <c r="Q1217" s="61" t="s">
        <v>31</v>
      </c>
    </row>
    <row r="1218" spans="8:17" x14ac:dyDescent="0.25">
      <c r="H1218" s="59">
        <v>168599</v>
      </c>
      <c r="I1218" s="59" t="s">
        <v>69</v>
      </c>
      <c r="J1218" s="59">
        <v>9897968</v>
      </c>
      <c r="K1218" s="59" t="s">
        <v>1548</v>
      </c>
      <c r="L1218" s="61" t="s">
        <v>114</v>
      </c>
      <c r="M1218" s="61">
        <f>VLOOKUP(H1218,zdroj!C:F,4,0)</f>
        <v>0</v>
      </c>
      <c r="N1218" s="61" t="str">
        <f t="shared" si="36"/>
        <v>katB</v>
      </c>
      <c r="P1218" s="72" t="str">
        <f t="shared" si="37"/>
        <v/>
      </c>
      <c r="Q1218" s="61" t="s">
        <v>30</v>
      </c>
    </row>
    <row r="1219" spans="8:17" x14ac:dyDescent="0.25">
      <c r="H1219" s="59">
        <v>168599</v>
      </c>
      <c r="I1219" s="59" t="s">
        <v>69</v>
      </c>
      <c r="J1219" s="59">
        <v>9898131</v>
      </c>
      <c r="K1219" s="59" t="s">
        <v>1549</v>
      </c>
      <c r="L1219" s="61" t="s">
        <v>114</v>
      </c>
      <c r="M1219" s="61">
        <f>VLOOKUP(H1219,zdroj!C:F,4,0)</f>
        <v>0</v>
      </c>
      <c r="N1219" s="61" t="str">
        <f t="shared" si="36"/>
        <v>katB</v>
      </c>
      <c r="P1219" s="72" t="str">
        <f t="shared" si="37"/>
        <v/>
      </c>
      <c r="Q1219" s="61" t="s">
        <v>30</v>
      </c>
    </row>
    <row r="1220" spans="8:17" x14ac:dyDescent="0.25">
      <c r="H1220" s="59">
        <v>168599</v>
      </c>
      <c r="I1220" s="59" t="s">
        <v>69</v>
      </c>
      <c r="J1220" s="59">
        <v>9898263</v>
      </c>
      <c r="K1220" s="59" t="s">
        <v>1550</v>
      </c>
      <c r="L1220" s="61" t="s">
        <v>114</v>
      </c>
      <c r="M1220" s="61">
        <f>VLOOKUP(H1220,zdroj!C:F,4,0)</f>
        <v>0</v>
      </c>
      <c r="N1220" s="61" t="str">
        <f t="shared" si="36"/>
        <v>katB</v>
      </c>
      <c r="P1220" s="72" t="str">
        <f t="shared" si="37"/>
        <v/>
      </c>
      <c r="Q1220" s="61" t="s">
        <v>30</v>
      </c>
    </row>
    <row r="1221" spans="8:17" x14ac:dyDescent="0.25">
      <c r="H1221" s="59">
        <v>168599</v>
      </c>
      <c r="I1221" s="59" t="s">
        <v>69</v>
      </c>
      <c r="J1221" s="59">
        <v>9898271</v>
      </c>
      <c r="K1221" s="59" t="s">
        <v>1551</v>
      </c>
      <c r="L1221" s="61" t="s">
        <v>114</v>
      </c>
      <c r="M1221" s="61">
        <f>VLOOKUP(H1221,zdroj!C:F,4,0)</f>
        <v>0</v>
      </c>
      <c r="N1221" s="61" t="str">
        <f t="shared" si="36"/>
        <v>katB</v>
      </c>
      <c r="P1221" s="72" t="str">
        <f t="shared" si="37"/>
        <v/>
      </c>
      <c r="Q1221" s="61" t="s">
        <v>30</v>
      </c>
    </row>
    <row r="1222" spans="8:17" x14ac:dyDescent="0.25">
      <c r="H1222" s="59">
        <v>168599</v>
      </c>
      <c r="I1222" s="59" t="s">
        <v>69</v>
      </c>
      <c r="J1222" s="59">
        <v>9898298</v>
      </c>
      <c r="K1222" s="59" t="s">
        <v>1552</v>
      </c>
      <c r="L1222" s="61" t="s">
        <v>114</v>
      </c>
      <c r="M1222" s="61">
        <f>VLOOKUP(H1222,zdroj!C:F,4,0)</f>
        <v>0</v>
      </c>
      <c r="N1222" s="61" t="str">
        <f t="shared" si="36"/>
        <v>katB</v>
      </c>
      <c r="P1222" s="72" t="str">
        <f t="shared" si="37"/>
        <v/>
      </c>
      <c r="Q1222" s="61" t="s">
        <v>30</v>
      </c>
    </row>
    <row r="1223" spans="8:17" x14ac:dyDescent="0.25">
      <c r="H1223" s="59">
        <v>168599</v>
      </c>
      <c r="I1223" s="59" t="s">
        <v>69</v>
      </c>
      <c r="J1223" s="59">
        <v>9898301</v>
      </c>
      <c r="K1223" s="59" t="s">
        <v>1553</v>
      </c>
      <c r="L1223" s="61" t="s">
        <v>114</v>
      </c>
      <c r="M1223" s="61">
        <f>VLOOKUP(H1223,zdroj!C:F,4,0)</f>
        <v>0</v>
      </c>
      <c r="N1223" s="61" t="str">
        <f t="shared" ref="N1223:N1286" si="38">IF(M1223="A",IF(L1223="katA","katB",L1223),L1223)</f>
        <v>katB</v>
      </c>
      <c r="P1223" s="72" t="str">
        <f t="shared" ref="P1223:P1286" si="39">IF(O1223="A",1,"")</f>
        <v/>
      </c>
      <c r="Q1223" s="61" t="s">
        <v>30</v>
      </c>
    </row>
    <row r="1224" spans="8:17" x14ac:dyDescent="0.25">
      <c r="H1224" s="59">
        <v>168599</v>
      </c>
      <c r="I1224" s="59" t="s">
        <v>69</v>
      </c>
      <c r="J1224" s="59">
        <v>9898310</v>
      </c>
      <c r="K1224" s="59" t="s">
        <v>1554</v>
      </c>
      <c r="L1224" s="61" t="s">
        <v>114</v>
      </c>
      <c r="M1224" s="61">
        <f>VLOOKUP(H1224,zdroj!C:F,4,0)</f>
        <v>0</v>
      </c>
      <c r="N1224" s="61" t="str">
        <f t="shared" si="38"/>
        <v>katB</v>
      </c>
      <c r="P1224" s="72" t="str">
        <f t="shared" si="39"/>
        <v/>
      </c>
      <c r="Q1224" s="61" t="s">
        <v>30</v>
      </c>
    </row>
    <row r="1225" spans="8:17" x14ac:dyDescent="0.25">
      <c r="H1225" s="59">
        <v>168599</v>
      </c>
      <c r="I1225" s="59" t="s">
        <v>69</v>
      </c>
      <c r="J1225" s="59">
        <v>9898336</v>
      </c>
      <c r="K1225" s="59" t="s">
        <v>1555</v>
      </c>
      <c r="L1225" s="61" t="s">
        <v>114</v>
      </c>
      <c r="M1225" s="61">
        <f>VLOOKUP(H1225,zdroj!C:F,4,0)</f>
        <v>0</v>
      </c>
      <c r="N1225" s="61" t="str">
        <f t="shared" si="38"/>
        <v>katB</v>
      </c>
      <c r="P1225" s="72" t="str">
        <f t="shared" si="39"/>
        <v/>
      </c>
      <c r="Q1225" s="61" t="s">
        <v>30</v>
      </c>
    </row>
    <row r="1226" spans="8:17" x14ac:dyDescent="0.25">
      <c r="H1226" s="59">
        <v>168599</v>
      </c>
      <c r="I1226" s="59" t="s">
        <v>69</v>
      </c>
      <c r="J1226" s="59">
        <v>9898344</v>
      </c>
      <c r="K1226" s="59" t="s">
        <v>1556</v>
      </c>
      <c r="L1226" s="61" t="s">
        <v>114</v>
      </c>
      <c r="M1226" s="61">
        <f>VLOOKUP(H1226,zdroj!C:F,4,0)</f>
        <v>0</v>
      </c>
      <c r="N1226" s="61" t="str">
        <f t="shared" si="38"/>
        <v>katB</v>
      </c>
      <c r="P1226" s="72" t="str">
        <f t="shared" si="39"/>
        <v/>
      </c>
      <c r="Q1226" s="61" t="s">
        <v>30</v>
      </c>
    </row>
    <row r="1227" spans="8:17" x14ac:dyDescent="0.25">
      <c r="H1227" s="59">
        <v>168599</v>
      </c>
      <c r="I1227" s="59" t="s">
        <v>69</v>
      </c>
      <c r="J1227" s="59">
        <v>9898352</v>
      </c>
      <c r="K1227" s="59" t="s">
        <v>1557</v>
      </c>
      <c r="L1227" s="61" t="s">
        <v>114</v>
      </c>
      <c r="M1227" s="61">
        <f>VLOOKUP(H1227,zdroj!C:F,4,0)</f>
        <v>0</v>
      </c>
      <c r="N1227" s="61" t="str">
        <f t="shared" si="38"/>
        <v>katB</v>
      </c>
      <c r="P1227" s="72" t="str">
        <f t="shared" si="39"/>
        <v/>
      </c>
      <c r="Q1227" s="61" t="s">
        <v>30</v>
      </c>
    </row>
    <row r="1228" spans="8:17" x14ac:dyDescent="0.25">
      <c r="H1228" s="59">
        <v>168599</v>
      </c>
      <c r="I1228" s="59" t="s">
        <v>69</v>
      </c>
      <c r="J1228" s="59">
        <v>9898361</v>
      </c>
      <c r="K1228" s="59" t="s">
        <v>1558</v>
      </c>
      <c r="L1228" s="61" t="s">
        <v>114</v>
      </c>
      <c r="M1228" s="61">
        <f>VLOOKUP(H1228,zdroj!C:F,4,0)</f>
        <v>0</v>
      </c>
      <c r="N1228" s="61" t="str">
        <f t="shared" si="38"/>
        <v>katB</v>
      </c>
      <c r="P1228" s="72" t="str">
        <f t="shared" si="39"/>
        <v/>
      </c>
      <c r="Q1228" s="61" t="s">
        <v>30</v>
      </c>
    </row>
    <row r="1229" spans="8:17" x14ac:dyDescent="0.25">
      <c r="H1229" s="59">
        <v>168599</v>
      </c>
      <c r="I1229" s="59" t="s">
        <v>69</v>
      </c>
      <c r="J1229" s="59">
        <v>9898379</v>
      </c>
      <c r="K1229" s="59" t="s">
        <v>1559</v>
      </c>
      <c r="L1229" s="61" t="s">
        <v>114</v>
      </c>
      <c r="M1229" s="61">
        <f>VLOOKUP(H1229,zdroj!C:F,4,0)</f>
        <v>0</v>
      </c>
      <c r="N1229" s="61" t="str">
        <f t="shared" si="38"/>
        <v>katB</v>
      </c>
      <c r="P1229" s="72" t="str">
        <f t="shared" si="39"/>
        <v/>
      </c>
      <c r="Q1229" s="61" t="s">
        <v>30</v>
      </c>
    </row>
    <row r="1230" spans="8:17" x14ac:dyDescent="0.25">
      <c r="H1230" s="59">
        <v>168599</v>
      </c>
      <c r="I1230" s="59" t="s">
        <v>69</v>
      </c>
      <c r="J1230" s="59">
        <v>30921708</v>
      </c>
      <c r="K1230" s="59" t="s">
        <v>1560</v>
      </c>
      <c r="L1230" s="61" t="s">
        <v>81</v>
      </c>
      <c r="M1230" s="61">
        <f>VLOOKUP(H1230,zdroj!C:F,4,0)</f>
        <v>0</v>
      </c>
      <c r="N1230" s="61" t="str">
        <f t="shared" si="38"/>
        <v>-</v>
      </c>
      <c r="P1230" s="72" t="str">
        <f t="shared" si="39"/>
        <v/>
      </c>
      <c r="Q1230" s="61" t="s">
        <v>88</v>
      </c>
    </row>
    <row r="1231" spans="8:17" x14ac:dyDescent="0.25">
      <c r="H1231" s="59">
        <v>168602</v>
      </c>
      <c r="I1231" s="59" t="s">
        <v>69</v>
      </c>
      <c r="J1231" s="59">
        <v>9897500</v>
      </c>
      <c r="K1231" s="59" t="s">
        <v>1561</v>
      </c>
      <c r="L1231" s="61" t="s">
        <v>81</v>
      </c>
      <c r="M1231" s="61">
        <f>VLOOKUP(H1231,zdroj!C:F,4,0)</f>
        <v>0</v>
      </c>
      <c r="N1231" s="61" t="str">
        <f t="shared" si="38"/>
        <v>-</v>
      </c>
      <c r="P1231" s="72" t="str">
        <f t="shared" si="39"/>
        <v/>
      </c>
      <c r="Q1231" s="61" t="s">
        <v>84</v>
      </c>
    </row>
    <row r="1232" spans="8:17" x14ac:dyDescent="0.25">
      <c r="H1232" s="59">
        <v>168602</v>
      </c>
      <c r="I1232" s="59" t="s">
        <v>69</v>
      </c>
      <c r="J1232" s="59">
        <v>9897518</v>
      </c>
      <c r="K1232" s="59" t="s">
        <v>1562</v>
      </c>
      <c r="L1232" s="61" t="s">
        <v>81</v>
      </c>
      <c r="M1232" s="61">
        <f>VLOOKUP(H1232,zdroj!C:F,4,0)</f>
        <v>0</v>
      </c>
      <c r="N1232" s="61" t="str">
        <f t="shared" si="38"/>
        <v>-</v>
      </c>
      <c r="P1232" s="72" t="str">
        <f t="shared" si="39"/>
        <v/>
      </c>
      <c r="Q1232" s="61" t="s">
        <v>84</v>
      </c>
    </row>
    <row r="1233" spans="8:17" x14ac:dyDescent="0.25">
      <c r="H1233" s="59">
        <v>168602</v>
      </c>
      <c r="I1233" s="59" t="s">
        <v>69</v>
      </c>
      <c r="J1233" s="59">
        <v>9897526</v>
      </c>
      <c r="K1233" s="59" t="s">
        <v>1563</v>
      </c>
      <c r="L1233" s="61" t="s">
        <v>114</v>
      </c>
      <c r="M1233" s="61">
        <f>VLOOKUP(H1233,zdroj!C:F,4,0)</f>
        <v>0</v>
      </c>
      <c r="N1233" s="61" t="str">
        <f t="shared" si="38"/>
        <v>katB</v>
      </c>
      <c r="P1233" s="72" t="str">
        <f t="shared" si="39"/>
        <v/>
      </c>
      <c r="Q1233" s="61" t="s">
        <v>30</v>
      </c>
    </row>
    <row r="1234" spans="8:17" x14ac:dyDescent="0.25">
      <c r="H1234" s="59">
        <v>168602</v>
      </c>
      <c r="I1234" s="59" t="s">
        <v>69</v>
      </c>
      <c r="J1234" s="59">
        <v>9897534</v>
      </c>
      <c r="K1234" s="59" t="s">
        <v>1564</v>
      </c>
      <c r="L1234" s="61" t="s">
        <v>81</v>
      </c>
      <c r="M1234" s="61">
        <f>VLOOKUP(H1234,zdroj!C:F,4,0)</f>
        <v>0</v>
      </c>
      <c r="N1234" s="61" t="str">
        <f t="shared" si="38"/>
        <v>-</v>
      </c>
      <c r="P1234" s="72" t="str">
        <f t="shared" si="39"/>
        <v/>
      </c>
      <c r="Q1234" s="61" t="s">
        <v>84</v>
      </c>
    </row>
    <row r="1235" spans="8:17" x14ac:dyDescent="0.25">
      <c r="H1235" s="59">
        <v>168602</v>
      </c>
      <c r="I1235" s="59" t="s">
        <v>69</v>
      </c>
      <c r="J1235" s="59">
        <v>9897542</v>
      </c>
      <c r="K1235" s="59" t="s">
        <v>1565</v>
      </c>
      <c r="L1235" s="61" t="s">
        <v>114</v>
      </c>
      <c r="M1235" s="61">
        <f>VLOOKUP(H1235,zdroj!C:F,4,0)</f>
        <v>0</v>
      </c>
      <c r="N1235" s="61" t="str">
        <f t="shared" si="38"/>
        <v>katB</v>
      </c>
      <c r="P1235" s="72" t="str">
        <f t="shared" si="39"/>
        <v/>
      </c>
      <c r="Q1235" s="61" t="s">
        <v>30</v>
      </c>
    </row>
    <row r="1236" spans="8:17" x14ac:dyDescent="0.25">
      <c r="H1236" s="59">
        <v>168602</v>
      </c>
      <c r="I1236" s="59" t="s">
        <v>69</v>
      </c>
      <c r="J1236" s="59">
        <v>9897551</v>
      </c>
      <c r="K1236" s="59" t="s">
        <v>1566</v>
      </c>
      <c r="L1236" s="61" t="s">
        <v>114</v>
      </c>
      <c r="M1236" s="61">
        <f>VLOOKUP(H1236,zdroj!C:F,4,0)</f>
        <v>0</v>
      </c>
      <c r="N1236" s="61" t="str">
        <f t="shared" si="38"/>
        <v>katB</v>
      </c>
      <c r="P1236" s="72" t="str">
        <f t="shared" si="39"/>
        <v/>
      </c>
      <c r="Q1236" s="61" t="s">
        <v>30</v>
      </c>
    </row>
    <row r="1237" spans="8:17" x14ac:dyDescent="0.25">
      <c r="H1237" s="59">
        <v>168602</v>
      </c>
      <c r="I1237" s="59" t="s">
        <v>69</v>
      </c>
      <c r="J1237" s="59">
        <v>9897569</v>
      </c>
      <c r="K1237" s="59" t="s">
        <v>1567</v>
      </c>
      <c r="L1237" s="61" t="s">
        <v>81</v>
      </c>
      <c r="M1237" s="61">
        <f>VLOOKUP(H1237,zdroj!C:F,4,0)</f>
        <v>0</v>
      </c>
      <c r="N1237" s="61" t="str">
        <f t="shared" si="38"/>
        <v>-</v>
      </c>
      <c r="P1237" s="72" t="str">
        <f t="shared" si="39"/>
        <v/>
      </c>
      <c r="Q1237" s="61" t="s">
        <v>84</v>
      </c>
    </row>
    <row r="1238" spans="8:17" x14ac:dyDescent="0.25">
      <c r="H1238" s="59">
        <v>168602</v>
      </c>
      <c r="I1238" s="59" t="s">
        <v>69</v>
      </c>
      <c r="J1238" s="59">
        <v>9897577</v>
      </c>
      <c r="K1238" s="59" t="s">
        <v>1568</v>
      </c>
      <c r="L1238" s="61" t="s">
        <v>81</v>
      </c>
      <c r="M1238" s="61">
        <f>VLOOKUP(H1238,zdroj!C:F,4,0)</f>
        <v>0</v>
      </c>
      <c r="N1238" s="61" t="str">
        <f t="shared" si="38"/>
        <v>-</v>
      </c>
      <c r="P1238" s="72" t="str">
        <f t="shared" si="39"/>
        <v/>
      </c>
      <c r="Q1238" s="61" t="s">
        <v>84</v>
      </c>
    </row>
    <row r="1239" spans="8:17" x14ac:dyDescent="0.25">
      <c r="H1239" s="59">
        <v>168602</v>
      </c>
      <c r="I1239" s="59" t="s">
        <v>69</v>
      </c>
      <c r="J1239" s="59">
        <v>9897585</v>
      </c>
      <c r="K1239" s="59" t="s">
        <v>1569</v>
      </c>
      <c r="L1239" s="61" t="s">
        <v>114</v>
      </c>
      <c r="M1239" s="61">
        <f>VLOOKUP(H1239,zdroj!C:F,4,0)</f>
        <v>0</v>
      </c>
      <c r="N1239" s="61" t="str">
        <f t="shared" si="38"/>
        <v>katB</v>
      </c>
      <c r="P1239" s="72" t="str">
        <f t="shared" si="39"/>
        <v/>
      </c>
      <c r="Q1239" s="61" t="s">
        <v>30</v>
      </c>
    </row>
    <row r="1240" spans="8:17" x14ac:dyDescent="0.25">
      <c r="H1240" s="59">
        <v>168602</v>
      </c>
      <c r="I1240" s="59" t="s">
        <v>69</v>
      </c>
      <c r="J1240" s="59">
        <v>9897593</v>
      </c>
      <c r="K1240" s="59" t="s">
        <v>1570</v>
      </c>
      <c r="L1240" s="61" t="s">
        <v>81</v>
      </c>
      <c r="M1240" s="61">
        <f>VLOOKUP(H1240,zdroj!C:F,4,0)</f>
        <v>0</v>
      </c>
      <c r="N1240" s="61" t="str">
        <f t="shared" si="38"/>
        <v>-</v>
      </c>
      <c r="P1240" s="72" t="str">
        <f t="shared" si="39"/>
        <v/>
      </c>
      <c r="Q1240" s="61" t="s">
        <v>84</v>
      </c>
    </row>
    <row r="1241" spans="8:17" x14ac:dyDescent="0.25">
      <c r="H1241" s="59">
        <v>168602</v>
      </c>
      <c r="I1241" s="59" t="s">
        <v>69</v>
      </c>
      <c r="J1241" s="59">
        <v>9897607</v>
      </c>
      <c r="K1241" s="59" t="s">
        <v>1571</v>
      </c>
      <c r="L1241" s="61" t="s">
        <v>81</v>
      </c>
      <c r="M1241" s="61">
        <f>VLOOKUP(H1241,zdroj!C:F,4,0)</f>
        <v>0</v>
      </c>
      <c r="N1241" s="61" t="str">
        <f t="shared" si="38"/>
        <v>-</v>
      </c>
      <c r="P1241" s="72" t="str">
        <f t="shared" si="39"/>
        <v/>
      </c>
      <c r="Q1241" s="61" t="s">
        <v>84</v>
      </c>
    </row>
    <row r="1242" spans="8:17" x14ac:dyDescent="0.25">
      <c r="H1242" s="59">
        <v>168602</v>
      </c>
      <c r="I1242" s="59" t="s">
        <v>69</v>
      </c>
      <c r="J1242" s="59">
        <v>9897615</v>
      </c>
      <c r="K1242" s="59" t="s">
        <v>1572</v>
      </c>
      <c r="L1242" s="61" t="s">
        <v>81</v>
      </c>
      <c r="M1242" s="61">
        <f>VLOOKUP(H1242,zdroj!C:F,4,0)</f>
        <v>0</v>
      </c>
      <c r="N1242" s="61" t="str">
        <f t="shared" si="38"/>
        <v>-</v>
      </c>
      <c r="P1242" s="72" t="str">
        <f t="shared" si="39"/>
        <v/>
      </c>
      <c r="Q1242" s="61" t="s">
        <v>84</v>
      </c>
    </row>
    <row r="1243" spans="8:17" x14ac:dyDescent="0.25">
      <c r="H1243" s="59">
        <v>168602</v>
      </c>
      <c r="I1243" s="59" t="s">
        <v>69</v>
      </c>
      <c r="J1243" s="59">
        <v>9897623</v>
      </c>
      <c r="K1243" s="59" t="s">
        <v>1573</v>
      </c>
      <c r="L1243" s="61" t="s">
        <v>114</v>
      </c>
      <c r="M1243" s="61">
        <f>VLOOKUP(H1243,zdroj!C:F,4,0)</f>
        <v>0</v>
      </c>
      <c r="N1243" s="61" t="str">
        <f t="shared" si="38"/>
        <v>katB</v>
      </c>
      <c r="P1243" s="72" t="str">
        <f t="shared" si="39"/>
        <v/>
      </c>
      <c r="Q1243" s="61" t="s">
        <v>30</v>
      </c>
    </row>
    <row r="1244" spans="8:17" x14ac:dyDescent="0.25">
      <c r="H1244" s="59">
        <v>168602</v>
      </c>
      <c r="I1244" s="59" t="s">
        <v>69</v>
      </c>
      <c r="J1244" s="59">
        <v>9897631</v>
      </c>
      <c r="K1244" s="59" t="s">
        <v>1574</v>
      </c>
      <c r="L1244" s="61" t="s">
        <v>81</v>
      </c>
      <c r="M1244" s="61">
        <f>VLOOKUP(H1244,zdroj!C:F,4,0)</f>
        <v>0</v>
      </c>
      <c r="N1244" s="61" t="str">
        <f t="shared" si="38"/>
        <v>-</v>
      </c>
      <c r="P1244" s="72" t="str">
        <f t="shared" si="39"/>
        <v/>
      </c>
      <c r="Q1244" s="61" t="s">
        <v>84</v>
      </c>
    </row>
    <row r="1245" spans="8:17" x14ac:dyDescent="0.25">
      <c r="H1245" s="59">
        <v>168602</v>
      </c>
      <c r="I1245" s="59" t="s">
        <v>69</v>
      </c>
      <c r="J1245" s="59">
        <v>9897640</v>
      </c>
      <c r="K1245" s="59" t="s">
        <v>1575</v>
      </c>
      <c r="L1245" s="61" t="s">
        <v>114</v>
      </c>
      <c r="M1245" s="61">
        <f>VLOOKUP(H1245,zdroj!C:F,4,0)</f>
        <v>0</v>
      </c>
      <c r="N1245" s="61" t="str">
        <f t="shared" si="38"/>
        <v>katB</v>
      </c>
      <c r="P1245" s="72" t="str">
        <f t="shared" si="39"/>
        <v/>
      </c>
      <c r="Q1245" s="61" t="s">
        <v>30</v>
      </c>
    </row>
    <row r="1246" spans="8:17" x14ac:dyDescent="0.25">
      <c r="H1246" s="59">
        <v>168602</v>
      </c>
      <c r="I1246" s="59" t="s">
        <v>69</v>
      </c>
      <c r="J1246" s="59">
        <v>9897658</v>
      </c>
      <c r="K1246" s="59" t="s">
        <v>1576</v>
      </c>
      <c r="L1246" s="61" t="s">
        <v>114</v>
      </c>
      <c r="M1246" s="61">
        <f>VLOOKUP(H1246,zdroj!C:F,4,0)</f>
        <v>0</v>
      </c>
      <c r="N1246" s="61" t="str">
        <f t="shared" si="38"/>
        <v>katB</v>
      </c>
      <c r="P1246" s="72" t="str">
        <f t="shared" si="39"/>
        <v/>
      </c>
      <c r="Q1246" s="61" t="s">
        <v>30</v>
      </c>
    </row>
    <row r="1247" spans="8:17" x14ac:dyDescent="0.25">
      <c r="H1247" s="59">
        <v>168602</v>
      </c>
      <c r="I1247" s="59" t="s">
        <v>69</v>
      </c>
      <c r="J1247" s="59">
        <v>9897666</v>
      </c>
      <c r="K1247" s="59" t="s">
        <v>1577</v>
      </c>
      <c r="L1247" s="61" t="s">
        <v>114</v>
      </c>
      <c r="M1247" s="61">
        <f>VLOOKUP(H1247,zdroj!C:F,4,0)</f>
        <v>0</v>
      </c>
      <c r="N1247" s="61" t="str">
        <f t="shared" si="38"/>
        <v>katB</v>
      </c>
      <c r="P1247" s="72" t="str">
        <f t="shared" si="39"/>
        <v/>
      </c>
      <c r="Q1247" s="61" t="s">
        <v>30</v>
      </c>
    </row>
    <row r="1248" spans="8:17" x14ac:dyDescent="0.25">
      <c r="H1248" s="59">
        <v>168602</v>
      </c>
      <c r="I1248" s="59" t="s">
        <v>69</v>
      </c>
      <c r="J1248" s="59">
        <v>9897674</v>
      </c>
      <c r="K1248" s="59" t="s">
        <v>1578</v>
      </c>
      <c r="L1248" s="61" t="s">
        <v>114</v>
      </c>
      <c r="M1248" s="61">
        <f>VLOOKUP(H1248,zdroj!C:F,4,0)</f>
        <v>0</v>
      </c>
      <c r="N1248" s="61" t="str">
        <f t="shared" si="38"/>
        <v>katB</v>
      </c>
      <c r="P1248" s="72" t="str">
        <f t="shared" si="39"/>
        <v/>
      </c>
      <c r="Q1248" s="61" t="s">
        <v>30</v>
      </c>
    </row>
    <row r="1249" spans="8:18" x14ac:dyDescent="0.25">
      <c r="H1249" s="59">
        <v>168602</v>
      </c>
      <c r="I1249" s="59" t="s">
        <v>69</v>
      </c>
      <c r="J1249" s="59">
        <v>9897682</v>
      </c>
      <c r="K1249" s="59" t="s">
        <v>1579</v>
      </c>
      <c r="L1249" s="61" t="s">
        <v>114</v>
      </c>
      <c r="M1249" s="61">
        <f>VLOOKUP(H1249,zdroj!C:F,4,0)</f>
        <v>0</v>
      </c>
      <c r="N1249" s="61" t="str">
        <f t="shared" si="38"/>
        <v>katB</v>
      </c>
      <c r="P1249" s="72" t="str">
        <f t="shared" si="39"/>
        <v/>
      </c>
      <c r="Q1249" s="61" t="s">
        <v>30</v>
      </c>
    </row>
    <row r="1250" spans="8:18" x14ac:dyDescent="0.25">
      <c r="H1250" s="59">
        <v>168602</v>
      </c>
      <c r="I1250" s="59" t="s">
        <v>69</v>
      </c>
      <c r="J1250" s="59">
        <v>9897704</v>
      </c>
      <c r="K1250" s="59" t="s">
        <v>1580</v>
      </c>
      <c r="L1250" s="61" t="s">
        <v>114</v>
      </c>
      <c r="M1250" s="61">
        <f>VLOOKUP(H1250,zdroj!C:F,4,0)</f>
        <v>0</v>
      </c>
      <c r="N1250" s="61" t="str">
        <f t="shared" si="38"/>
        <v>katB</v>
      </c>
      <c r="P1250" s="72" t="str">
        <f t="shared" si="39"/>
        <v/>
      </c>
      <c r="Q1250" s="61" t="s">
        <v>30</v>
      </c>
    </row>
    <row r="1251" spans="8:18" x14ac:dyDescent="0.25">
      <c r="H1251" s="59">
        <v>168602</v>
      </c>
      <c r="I1251" s="59" t="s">
        <v>69</v>
      </c>
      <c r="J1251" s="59">
        <v>9897712</v>
      </c>
      <c r="K1251" s="59" t="s">
        <v>1581</v>
      </c>
      <c r="L1251" s="61" t="s">
        <v>114</v>
      </c>
      <c r="M1251" s="61">
        <f>VLOOKUP(H1251,zdroj!C:F,4,0)</f>
        <v>0</v>
      </c>
      <c r="N1251" s="61" t="str">
        <f t="shared" si="38"/>
        <v>katB</v>
      </c>
      <c r="P1251" s="72" t="str">
        <f t="shared" si="39"/>
        <v/>
      </c>
      <c r="Q1251" s="61" t="s">
        <v>30</v>
      </c>
    </row>
    <row r="1252" spans="8:18" x14ac:dyDescent="0.25">
      <c r="H1252" s="59">
        <v>168602</v>
      </c>
      <c r="I1252" s="59" t="s">
        <v>69</v>
      </c>
      <c r="J1252" s="59">
        <v>9897721</v>
      </c>
      <c r="K1252" s="59" t="s">
        <v>1582</v>
      </c>
      <c r="L1252" s="61" t="s">
        <v>114</v>
      </c>
      <c r="M1252" s="61">
        <f>VLOOKUP(H1252,zdroj!C:F,4,0)</f>
        <v>0</v>
      </c>
      <c r="N1252" s="61" t="str">
        <f t="shared" si="38"/>
        <v>katB</v>
      </c>
      <c r="P1252" s="72" t="str">
        <f t="shared" si="39"/>
        <v/>
      </c>
      <c r="Q1252" s="61" t="s">
        <v>30</v>
      </c>
    </row>
    <row r="1253" spans="8:18" x14ac:dyDescent="0.25">
      <c r="H1253" s="59">
        <v>168602</v>
      </c>
      <c r="I1253" s="59" t="s">
        <v>69</v>
      </c>
      <c r="J1253" s="59">
        <v>9897739</v>
      </c>
      <c r="K1253" s="59" t="s">
        <v>1583</v>
      </c>
      <c r="L1253" s="61" t="s">
        <v>114</v>
      </c>
      <c r="M1253" s="61">
        <f>VLOOKUP(H1253,zdroj!C:F,4,0)</f>
        <v>0</v>
      </c>
      <c r="N1253" s="61" t="str">
        <f t="shared" si="38"/>
        <v>katB</v>
      </c>
      <c r="P1253" s="72" t="str">
        <f t="shared" si="39"/>
        <v/>
      </c>
      <c r="Q1253" s="61" t="s">
        <v>30</v>
      </c>
    </row>
    <row r="1254" spans="8:18" x14ac:dyDescent="0.25">
      <c r="H1254" s="59">
        <v>168602</v>
      </c>
      <c r="I1254" s="59" t="s">
        <v>69</v>
      </c>
      <c r="J1254" s="59">
        <v>9897747</v>
      </c>
      <c r="K1254" s="59" t="s">
        <v>1584</v>
      </c>
      <c r="L1254" s="61" t="s">
        <v>114</v>
      </c>
      <c r="M1254" s="61">
        <f>VLOOKUP(H1254,zdroj!C:F,4,0)</f>
        <v>0</v>
      </c>
      <c r="N1254" s="61" t="str">
        <f t="shared" si="38"/>
        <v>katB</v>
      </c>
      <c r="P1254" s="72" t="str">
        <f t="shared" si="39"/>
        <v/>
      </c>
      <c r="Q1254" s="61" t="s">
        <v>30</v>
      </c>
    </row>
    <row r="1255" spans="8:18" x14ac:dyDescent="0.25">
      <c r="H1255" s="59">
        <v>168602</v>
      </c>
      <c r="I1255" s="59" t="s">
        <v>69</v>
      </c>
      <c r="J1255" s="59">
        <v>9897755</v>
      </c>
      <c r="K1255" s="59" t="s">
        <v>1585</v>
      </c>
      <c r="L1255" s="61" t="s">
        <v>114</v>
      </c>
      <c r="M1255" s="61">
        <f>VLOOKUP(H1255,zdroj!C:F,4,0)</f>
        <v>0</v>
      </c>
      <c r="N1255" s="61" t="str">
        <f t="shared" si="38"/>
        <v>katB</v>
      </c>
      <c r="P1255" s="72" t="str">
        <f t="shared" si="39"/>
        <v/>
      </c>
      <c r="Q1255" s="61" t="s">
        <v>33</v>
      </c>
    </row>
    <row r="1256" spans="8:18" x14ac:dyDescent="0.25">
      <c r="H1256" s="59">
        <v>168602</v>
      </c>
      <c r="I1256" s="59" t="s">
        <v>69</v>
      </c>
      <c r="J1256" s="59">
        <v>9897763</v>
      </c>
      <c r="K1256" s="59" t="s">
        <v>1586</v>
      </c>
      <c r="L1256" s="61" t="s">
        <v>114</v>
      </c>
      <c r="M1256" s="61">
        <f>VLOOKUP(H1256,zdroj!C:F,4,0)</f>
        <v>0</v>
      </c>
      <c r="N1256" s="61" t="str">
        <f t="shared" si="38"/>
        <v>katB</v>
      </c>
      <c r="P1256" s="72" t="str">
        <f t="shared" si="39"/>
        <v/>
      </c>
      <c r="Q1256" s="61" t="s">
        <v>30</v>
      </c>
    </row>
    <row r="1257" spans="8:18" x14ac:dyDescent="0.25">
      <c r="H1257" s="59">
        <v>168602</v>
      </c>
      <c r="I1257" s="59" t="s">
        <v>69</v>
      </c>
      <c r="J1257" s="59">
        <v>9897771</v>
      </c>
      <c r="K1257" s="59" t="s">
        <v>1587</v>
      </c>
      <c r="L1257" s="61" t="s">
        <v>114</v>
      </c>
      <c r="M1257" s="61">
        <f>VLOOKUP(H1257,zdroj!C:F,4,0)</f>
        <v>0</v>
      </c>
      <c r="N1257" s="61" t="str">
        <f t="shared" si="38"/>
        <v>katB</v>
      </c>
      <c r="P1257" s="72" t="str">
        <f t="shared" si="39"/>
        <v/>
      </c>
      <c r="Q1257" s="61" t="s">
        <v>30</v>
      </c>
    </row>
    <row r="1258" spans="8:18" x14ac:dyDescent="0.25">
      <c r="H1258" s="59">
        <v>168602</v>
      </c>
      <c r="I1258" s="59" t="s">
        <v>69</v>
      </c>
      <c r="J1258" s="59">
        <v>9897780</v>
      </c>
      <c r="K1258" s="59" t="s">
        <v>1588</v>
      </c>
      <c r="L1258" s="61" t="s">
        <v>81</v>
      </c>
      <c r="M1258" s="61">
        <f>VLOOKUP(H1258,zdroj!C:F,4,0)</f>
        <v>0</v>
      </c>
      <c r="N1258" s="61" t="str">
        <f t="shared" si="38"/>
        <v>-</v>
      </c>
      <c r="P1258" s="72" t="str">
        <f t="shared" si="39"/>
        <v/>
      </c>
      <c r="Q1258" s="61" t="s">
        <v>84</v>
      </c>
    </row>
    <row r="1259" spans="8:18" x14ac:dyDescent="0.25">
      <c r="H1259" s="59">
        <v>168602</v>
      </c>
      <c r="I1259" s="59" t="s">
        <v>69</v>
      </c>
      <c r="J1259" s="59">
        <v>9897798</v>
      </c>
      <c r="K1259" s="59" t="s">
        <v>1589</v>
      </c>
      <c r="L1259" s="61" t="s">
        <v>81</v>
      </c>
      <c r="M1259" s="61">
        <f>VLOOKUP(H1259,zdroj!C:F,4,0)</f>
        <v>0</v>
      </c>
      <c r="N1259" s="61" t="str">
        <f t="shared" si="38"/>
        <v>-</v>
      </c>
      <c r="P1259" s="72" t="str">
        <f t="shared" si="39"/>
        <v/>
      </c>
      <c r="Q1259" s="61" t="s">
        <v>84</v>
      </c>
    </row>
    <row r="1260" spans="8:18" x14ac:dyDescent="0.25">
      <c r="H1260" s="59">
        <v>168602</v>
      </c>
      <c r="I1260" s="59" t="s">
        <v>69</v>
      </c>
      <c r="J1260" s="59">
        <v>81114974</v>
      </c>
      <c r="K1260" s="59" t="s">
        <v>1590</v>
      </c>
      <c r="L1260" s="61" t="s">
        <v>114</v>
      </c>
      <c r="M1260" s="61">
        <f>VLOOKUP(H1260,zdroj!C:F,4,0)</f>
        <v>0</v>
      </c>
      <c r="N1260" s="61" t="str">
        <f t="shared" si="38"/>
        <v>katB</v>
      </c>
      <c r="P1260" s="72" t="str">
        <f t="shared" si="39"/>
        <v/>
      </c>
      <c r="Q1260" s="61" t="s">
        <v>30</v>
      </c>
    </row>
    <row r="1261" spans="8:18" x14ac:dyDescent="0.25">
      <c r="H1261" s="59">
        <v>168637</v>
      </c>
      <c r="I1261" s="59" t="s">
        <v>71</v>
      </c>
      <c r="J1261" s="59">
        <v>9898387</v>
      </c>
      <c r="K1261" s="59" t="s">
        <v>1591</v>
      </c>
      <c r="L1261" s="61" t="s">
        <v>114</v>
      </c>
      <c r="M1261" s="61">
        <f>VLOOKUP(H1261,zdroj!C:F,4,0)</f>
        <v>0</v>
      </c>
      <c r="N1261" s="61" t="str">
        <f t="shared" si="38"/>
        <v>katB</v>
      </c>
      <c r="P1261" s="72" t="str">
        <f t="shared" si="39"/>
        <v/>
      </c>
      <c r="Q1261" s="61" t="s">
        <v>30</v>
      </c>
      <c r="R1261" s="61" t="s">
        <v>91</v>
      </c>
    </row>
    <row r="1262" spans="8:18" x14ac:dyDescent="0.25">
      <c r="H1262" s="59">
        <v>168637</v>
      </c>
      <c r="I1262" s="59" t="s">
        <v>71</v>
      </c>
      <c r="J1262" s="59">
        <v>9898395</v>
      </c>
      <c r="K1262" s="59" t="s">
        <v>1592</v>
      </c>
      <c r="L1262" s="61" t="s">
        <v>114</v>
      </c>
      <c r="M1262" s="61">
        <f>VLOOKUP(H1262,zdroj!C:F,4,0)</f>
        <v>0</v>
      </c>
      <c r="N1262" s="61" t="str">
        <f t="shared" si="38"/>
        <v>katB</v>
      </c>
      <c r="P1262" s="72" t="str">
        <f t="shared" si="39"/>
        <v/>
      </c>
      <c r="Q1262" s="61" t="s">
        <v>30</v>
      </c>
      <c r="R1262" s="61" t="s">
        <v>91</v>
      </c>
    </row>
    <row r="1263" spans="8:18" x14ac:dyDescent="0.25">
      <c r="H1263" s="59">
        <v>168637</v>
      </c>
      <c r="I1263" s="59" t="s">
        <v>71</v>
      </c>
      <c r="J1263" s="59">
        <v>9898409</v>
      </c>
      <c r="K1263" s="59" t="s">
        <v>1593</v>
      </c>
      <c r="L1263" s="61" t="s">
        <v>113</v>
      </c>
      <c r="M1263" s="61">
        <f>VLOOKUP(H1263,zdroj!C:F,4,0)</f>
        <v>0</v>
      </c>
      <c r="N1263" s="61" t="str">
        <f t="shared" si="38"/>
        <v>katA</v>
      </c>
      <c r="P1263" s="72" t="str">
        <f t="shared" si="39"/>
        <v/>
      </c>
      <c r="Q1263" s="61" t="s">
        <v>30</v>
      </c>
    </row>
    <row r="1264" spans="8:18" x14ac:dyDescent="0.25">
      <c r="H1264" s="59">
        <v>168637</v>
      </c>
      <c r="I1264" s="59" t="s">
        <v>71</v>
      </c>
      <c r="J1264" s="59">
        <v>9898417</v>
      </c>
      <c r="K1264" s="59" t="s">
        <v>1594</v>
      </c>
      <c r="L1264" s="61" t="s">
        <v>113</v>
      </c>
      <c r="M1264" s="61">
        <f>VLOOKUP(H1264,zdroj!C:F,4,0)</f>
        <v>0</v>
      </c>
      <c r="N1264" s="61" t="str">
        <f t="shared" si="38"/>
        <v>katA</v>
      </c>
      <c r="P1264" s="72" t="str">
        <f t="shared" si="39"/>
        <v/>
      </c>
      <c r="Q1264" s="61" t="s">
        <v>30</v>
      </c>
    </row>
    <row r="1265" spans="8:18" x14ac:dyDescent="0.25">
      <c r="H1265" s="59">
        <v>168637</v>
      </c>
      <c r="I1265" s="59" t="s">
        <v>71</v>
      </c>
      <c r="J1265" s="59">
        <v>9898425</v>
      </c>
      <c r="K1265" s="59" t="s">
        <v>1595</v>
      </c>
      <c r="L1265" s="61" t="s">
        <v>114</v>
      </c>
      <c r="M1265" s="61">
        <f>VLOOKUP(H1265,zdroj!C:F,4,0)</f>
        <v>0</v>
      </c>
      <c r="N1265" s="61" t="str">
        <f t="shared" si="38"/>
        <v>katB</v>
      </c>
      <c r="P1265" s="72" t="str">
        <f t="shared" si="39"/>
        <v/>
      </c>
      <c r="Q1265" s="61" t="s">
        <v>30</v>
      </c>
      <c r="R1265" s="61" t="s">
        <v>91</v>
      </c>
    </row>
    <row r="1266" spans="8:18" x14ac:dyDescent="0.25">
      <c r="H1266" s="59">
        <v>168637</v>
      </c>
      <c r="I1266" s="59" t="s">
        <v>71</v>
      </c>
      <c r="J1266" s="59">
        <v>9898433</v>
      </c>
      <c r="K1266" s="59" t="s">
        <v>1596</v>
      </c>
      <c r="L1266" s="61" t="s">
        <v>113</v>
      </c>
      <c r="M1266" s="61">
        <f>VLOOKUP(H1266,zdroj!C:F,4,0)</f>
        <v>0</v>
      </c>
      <c r="N1266" s="61" t="str">
        <f t="shared" si="38"/>
        <v>katA</v>
      </c>
      <c r="P1266" s="72" t="str">
        <f t="shared" si="39"/>
        <v/>
      </c>
      <c r="Q1266" s="61" t="s">
        <v>30</v>
      </c>
    </row>
    <row r="1267" spans="8:18" x14ac:dyDescent="0.25">
      <c r="H1267" s="59">
        <v>168637</v>
      </c>
      <c r="I1267" s="59" t="s">
        <v>71</v>
      </c>
      <c r="J1267" s="59">
        <v>9898441</v>
      </c>
      <c r="K1267" s="59" t="s">
        <v>1597</v>
      </c>
      <c r="L1267" s="61" t="s">
        <v>113</v>
      </c>
      <c r="M1267" s="61">
        <f>VLOOKUP(H1267,zdroj!C:F,4,0)</f>
        <v>0</v>
      </c>
      <c r="N1267" s="61" t="str">
        <f t="shared" si="38"/>
        <v>katA</v>
      </c>
      <c r="P1267" s="72" t="str">
        <f t="shared" si="39"/>
        <v/>
      </c>
      <c r="Q1267" s="61" t="s">
        <v>30</v>
      </c>
    </row>
    <row r="1268" spans="8:18" x14ac:dyDescent="0.25">
      <c r="H1268" s="59">
        <v>168637</v>
      </c>
      <c r="I1268" s="59" t="s">
        <v>71</v>
      </c>
      <c r="J1268" s="59">
        <v>9898450</v>
      </c>
      <c r="K1268" s="59" t="s">
        <v>1598</v>
      </c>
      <c r="L1268" s="61" t="s">
        <v>113</v>
      </c>
      <c r="M1268" s="61">
        <f>VLOOKUP(H1268,zdroj!C:F,4,0)</f>
        <v>0</v>
      </c>
      <c r="N1268" s="61" t="str">
        <f t="shared" si="38"/>
        <v>katA</v>
      </c>
      <c r="P1268" s="72" t="str">
        <f t="shared" si="39"/>
        <v/>
      </c>
      <c r="Q1268" s="61" t="s">
        <v>30</v>
      </c>
    </row>
    <row r="1269" spans="8:18" x14ac:dyDescent="0.25">
      <c r="H1269" s="59">
        <v>168637</v>
      </c>
      <c r="I1269" s="59" t="s">
        <v>71</v>
      </c>
      <c r="J1269" s="59">
        <v>9898468</v>
      </c>
      <c r="K1269" s="59" t="s">
        <v>1599</v>
      </c>
      <c r="L1269" s="61" t="s">
        <v>113</v>
      </c>
      <c r="M1269" s="61">
        <f>VLOOKUP(H1269,zdroj!C:F,4,0)</f>
        <v>0</v>
      </c>
      <c r="N1269" s="61" t="str">
        <f t="shared" si="38"/>
        <v>katA</v>
      </c>
      <c r="P1269" s="72" t="str">
        <f t="shared" si="39"/>
        <v/>
      </c>
      <c r="Q1269" s="61" t="s">
        <v>30</v>
      </c>
    </row>
    <row r="1270" spans="8:18" x14ac:dyDescent="0.25">
      <c r="H1270" s="59">
        <v>168637</v>
      </c>
      <c r="I1270" s="59" t="s">
        <v>71</v>
      </c>
      <c r="J1270" s="59">
        <v>9898476</v>
      </c>
      <c r="K1270" s="59" t="s">
        <v>1600</v>
      </c>
      <c r="L1270" s="61" t="s">
        <v>113</v>
      </c>
      <c r="M1270" s="61">
        <f>VLOOKUP(H1270,zdroj!C:F,4,0)</f>
        <v>0</v>
      </c>
      <c r="N1270" s="61" t="str">
        <f t="shared" si="38"/>
        <v>katA</v>
      </c>
      <c r="P1270" s="72" t="str">
        <f t="shared" si="39"/>
        <v/>
      </c>
      <c r="Q1270" s="61" t="s">
        <v>30</v>
      </c>
    </row>
    <row r="1271" spans="8:18" x14ac:dyDescent="0.25">
      <c r="H1271" s="59">
        <v>168637</v>
      </c>
      <c r="I1271" s="59" t="s">
        <v>71</v>
      </c>
      <c r="J1271" s="59">
        <v>9898484</v>
      </c>
      <c r="K1271" s="59" t="s">
        <v>1601</v>
      </c>
      <c r="L1271" s="61" t="s">
        <v>113</v>
      </c>
      <c r="M1271" s="61">
        <f>VLOOKUP(H1271,zdroj!C:F,4,0)</f>
        <v>0</v>
      </c>
      <c r="N1271" s="61" t="str">
        <f t="shared" si="38"/>
        <v>katA</v>
      </c>
      <c r="P1271" s="72" t="str">
        <f t="shared" si="39"/>
        <v/>
      </c>
      <c r="Q1271" s="61" t="s">
        <v>30</v>
      </c>
    </row>
    <row r="1272" spans="8:18" x14ac:dyDescent="0.25">
      <c r="H1272" s="59">
        <v>168637</v>
      </c>
      <c r="I1272" s="59" t="s">
        <v>71</v>
      </c>
      <c r="J1272" s="59">
        <v>9898492</v>
      </c>
      <c r="K1272" s="59" t="s">
        <v>1602</v>
      </c>
      <c r="L1272" s="61" t="s">
        <v>113</v>
      </c>
      <c r="M1272" s="61">
        <f>VLOOKUP(H1272,zdroj!C:F,4,0)</f>
        <v>0</v>
      </c>
      <c r="N1272" s="61" t="str">
        <f t="shared" si="38"/>
        <v>katA</v>
      </c>
      <c r="P1272" s="72" t="str">
        <f t="shared" si="39"/>
        <v/>
      </c>
      <c r="Q1272" s="61" t="s">
        <v>30</v>
      </c>
    </row>
    <row r="1273" spans="8:18" x14ac:dyDescent="0.25">
      <c r="H1273" s="59">
        <v>168637</v>
      </c>
      <c r="I1273" s="59" t="s">
        <v>71</v>
      </c>
      <c r="J1273" s="59">
        <v>9898506</v>
      </c>
      <c r="K1273" s="59" t="s">
        <v>1603</v>
      </c>
      <c r="L1273" s="61" t="s">
        <v>113</v>
      </c>
      <c r="M1273" s="61">
        <f>VLOOKUP(H1273,zdroj!C:F,4,0)</f>
        <v>0</v>
      </c>
      <c r="N1273" s="61" t="str">
        <f t="shared" si="38"/>
        <v>katA</v>
      </c>
      <c r="P1273" s="72" t="str">
        <f t="shared" si="39"/>
        <v/>
      </c>
      <c r="Q1273" s="61" t="s">
        <v>30</v>
      </c>
    </row>
    <row r="1274" spans="8:18" x14ac:dyDescent="0.25">
      <c r="H1274" s="59">
        <v>168637</v>
      </c>
      <c r="I1274" s="59" t="s">
        <v>71</v>
      </c>
      <c r="J1274" s="59">
        <v>9898514</v>
      </c>
      <c r="K1274" s="59" t="s">
        <v>1604</v>
      </c>
      <c r="L1274" s="61" t="s">
        <v>113</v>
      </c>
      <c r="M1274" s="61">
        <f>VLOOKUP(H1274,zdroj!C:F,4,0)</f>
        <v>0</v>
      </c>
      <c r="N1274" s="61" t="str">
        <f t="shared" si="38"/>
        <v>katA</v>
      </c>
      <c r="P1274" s="72" t="str">
        <f t="shared" si="39"/>
        <v/>
      </c>
      <c r="Q1274" s="61" t="s">
        <v>30</v>
      </c>
    </row>
    <row r="1275" spans="8:18" x14ac:dyDescent="0.25">
      <c r="H1275" s="59">
        <v>168637</v>
      </c>
      <c r="I1275" s="59" t="s">
        <v>71</v>
      </c>
      <c r="J1275" s="59">
        <v>9898522</v>
      </c>
      <c r="K1275" s="59" t="s">
        <v>1605</v>
      </c>
      <c r="L1275" s="61" t="s">
        <v>113</v>
      </c>
      <c r="M1275" s="61">
        <f>VLOOKUP(H1275,zdroj!C:F,4,0)</f>
        <v>0</v>
      </c>
      <c r="N1275" s="61" t="str">
        <f t="shared" si="38"/>
        <v>katA</v>
      </c>
      <c r="P1275" s="72" t="str">
        <f t="shared" si="39"/>
        <v/>
      </c>
      <c r="Q1275" s="61" t="s">
        <v>30</v>
      </c>
    </row>
    <row r="1276" spans="8:18" x14ac:dyDescent="0.25">
      <c r="H1276" s="59">
        <v>168637</v>
      </c>
      <c r="I1276" s="59" t="s">
        <v>71</v>
      </c>
      <c r="J1276" s="59">
        <v>9898531</v>
      </c>
      <c r="K1276" s="59" t="s">
        <v>1606</v>
      </c>
      <c r="L1276" s="61" t="s">
        <v>114</v>
      </c>
      <c r="M1276" s="61">
        <f>VLOOKUP(H1276,zdroj!C:F,4,0)</f>
        <v>0</v>
      </c>
      <c r="N1276" s="61" t="str">
        <f t="shared" si="38"/>
        <v>katB</v>
      </c>
      <c r="P1276" s="72" t="str">
        <f t="shared" si="39"/>
        <v/>
      </c>
      <c r="Q1276" s="61" t="s">
        <v>30</v>
      </c>
      <c r="R1276" s="61" t="s">
        <v>91</v>
      </c>
    </row>
    <row r="1277" spans="8:18" x14ac:dyDescent="0.25">
      <c r="H1277" s="59">
        <v>168637</v>
      </c>
      <c r="I1277" s="59" t="s">
        <v>71</v>
      </c>
      <c r="J1277" s="59">
        <v>9898549</v>
      </c>
      <c r="K1277" s="59" t="s">
        <v>1607</v>
      </c>
      <c r="L1277" s="61" t="s">
        <v>113</v>
      </c>
      <c r="M1277" s="61">
        <f>VLOOKUP(H1277,zdroj!C:F,4,0)</f>
        <v>0</v>
      </c>
      <c r="N1277" s="61" t="str">
        <f t="shared" si="38"/>
        <v>katA</v>
      </c>
      <c r="P1277" s="72" t="str">
        <f t="shared" si="39"/>
        <v/>
      </c>
      <c r="Q1277" s="61" t="s">
        <v>30</v>
      </c>
    </row>
    <row r="1278" spans="8:18" x14ac:dyDescent="0.25">
      <c r="H1278" s="59">
        <v>168637</v>
      </c>
      <c r="I1278" s="59" t="s">
        <v>71</v>
      </c>
      <c r="J1278" s="59">
        <v>9898557</v>
      </c>
      <c r="K1278" s="59" t="s">
        <v>1608</v>
      </c>
      <c r="L1278" s="61" t="s">
        <v>113</v>
      </c>
      <c r="M1278" s="61">
        <f>VLOOKUP(H1278,zdroj!C:F,4,0)</f>
        <v>0</v>
      </c>
      <c r="N1278" s="61" t="str">
        <f t="shared" si="38"/>
        <v>katA</v>
      </c>
      <c r="P1278" s="72" t="str">
        <f t="shared" si="39"/>
        <v/>
      </c>
      <c r="Q1278" s="61" t="s">
        <v>30</v>
      </c>
    </row>
    <row r="1279" spans="8:18" x14ac:dyDescent="0.25">
      <c r="H1279" s="59">
        <v>168637</v>
      </c>
      <c r="I1279" s="59" t="s">
        <v>71</v>
      </c>
      <c r="J1279" s="59">
        <v>9898565</v>
      </c>
      <c r="K1279" s="59" t="s">
        <v>1609</v>
      </c>
      <c r="L1279" s="61" t="s">
        <v>113</v>
      </c>
      <c r="M1279" s="61">
        <f>VLOOKUP(H1279,zdroj!C:F,4,0)</f>
        <v>0</v>
      </c>
      <c r="N1279" s="61" t="str">
        <f t="shared" si="38"/>
        <v>katA</v>
      </c>
      <c r="P1279" s="72" t="str">
        <f t="shared" si="39"/>
        <v/>
      </c>
      <c r="Q1279" s="61" t="s">
        <v>30</v>
      </c>
    </row>
    <row r="1280" spans="8:18" x14ac:dyDescent="0.25">
      <c r="H1280" s="59">
        <v>168637</v>
      </c>
      <c r="I1280" s="59" t="s">
        <v>71</v>
      </c>
      <c r="J1280" s="59">
        <v>9898573</v>
      </c>
      <c r="K1280" s="59" t="s">
        <v>1610</v>
      </c>
      <c r="L1280" s="61" t="s">
        <v>114</v>
      </c>
      <c r="M1280" s="61">
        <f>VLOOKUP(H1280,zdroj!C:F,4,0)</f>
        <v>0</v>
      </c>
      <c r="N1280" s="61" t="str">
        <f t="shared" si="38"/>
        <v>katB</v>
      </c>
      <c r="P1280" s="72" t="str">
        <f t="shared" si="39"/>
        <v/>
      </c>
      <c r="Q1280" s="61" t="s">
        <v>30</v>
      </c>
      <c r="R1280" s="61" t="s">
        <v>91</v>
      </c>
    </row>
    <row r="1281" spans="8:18" x14ac:dyDescent="0.25">
      <c r="H1281" s="59">
        <v>168637</v>
      </c>
      <c r="I1281" s="59" t="s">
        <v>71</v>
      </c>
      <c r="J1281" s="59">
        <v>9898581</v>
      </c>
      <c r="K1281" s="59" t="s">
        <v>1611</v>
      </c>
      <c r="L1281" s="61" t="s">
        <v>113</v>
      </c>
      <c r="M1281" s="61">
        <f>VLOOKUP(H1281,zdroj!C:F,4,0)</f>
        <v>0</v>
      </c>
      <c r="N1281" s="61" t="str">
        <f t="shared" si="38"/>
        <v>katA</v>
      </c>
      <c r="P1281" s="72" t="str">
        <f t="shared" si="39"/>
        <v/>
      </c>
      <c r="Q1281" s="61" t="s">
        <v>30</v>
      </c>
    </row>
    <row r="1282" spans="8:18" x14ac:dyDescent="0.25">
      <c r="H1282" s="59">
        <v>168637</v>
      </c>
      <c r="I1282" s="59" t="s">
        <v>71</v>
      </c>
      <c r="J1282" s="59">
        <v>9898590</v>
      </c>
      <c r="K1282" s="59" t="s">
        <v>1612</v>
      </c>
      <c r="L1282" s="61" t="s">
        <v>113</v>
      </c>
      <c r="M1282" s="61">
        <f>VLOOKUP(H1282,zdroj!C:F,4,0)</f>
        <v>0</v>
      </c>
      <c r="N1282" s="61" t="str">
        <f t="shared" si="38"/>
        <v>katA</v>
      </c>
      <c r="P1282" s="72" t="str">
        <f t="shared" si="39"/>
        <v/>
      </c>
      <c r="Q1282" s="61" t="s">
        <v>30</v>
      </c>
    </row>
    <row r="1283" spans="8:18" x14ac:dyDescent="0.25">
      <c r="H1283" s="59">
        <v>168637</v>
      </c>
      <c r="I1283" s="59" t="s">
        <v>71</v>
      </c>
      <c r="J1283" s="59">
        <v>9898603</v>
      </c>
      <c r="K1283" s="59" t="s">
        <v>1613</v>
      </c>
      <c r="L1283" s="61" t="s">
        <v>114</v>
      </c>
      <c r="M1283" s="61">
        <f>VLOOKUP(H1283,zdroj!C:F,4,0)</f>
        <v>0</v>
      </c>
      <c r="N1283" s="61" t="str">
        <f t="shared" si="38"/>
        <v>katB</v>
      </c>
      <c r="P1283" s="72" t="str">
        <f t="shared" si="39"/>
        <v/>
      </c>
      <c r="Q1283" s="61" t="s">
        <v>30</v>
      </c>
      <c r="R1283" s="61" t="s">
        <v>91</v>
      </c>
    </row>
    <row r="1284" spans="8:18" x14ac:dyDescent="0.25">
      <c r="H1284" s="59">
        <v>168637</v>
      </c>
      <c r="I1284" s="59" t="s">
        <v>71</v>
      </c>
      <c r="J1284" s="59">
        <v>9898611</v>
      </c>
      <c r="K1284" s="59" t="s">
        <v>1614</v>
      </c>
      <c r="L1284" s="61" t="s">
        <v>113</v>
      </c>
      <c r="M1284" s="61">
        <f>VLOOKUP(H1284,zdroj!C:F,4,0)</f>
        <v>0</v>
      </c>
      <c r="N1284" s="61" t="str">
        <f t="shared" si="38"/>
        <v>katA</v>
      </c>
      <c r="P1284" s="72" t="str">
        <f t="shared" si="39"/>
        <v/>
      </c>
      <c r="Q1284" s="61" t="s">
        <v>30</v>
      </c>
    </row>
    <row r="1285" spans="8:18" x14ac:dyDescent="0.25">
      <c r="H1285" s="59">
        <v>168637</v>
      </c>
      <c r="I1285" s="59" t="s">
        <v>71</v>
      </c>
      <c r="J1285" s="59">
        <v>9898620</v>
      </c>
      <c r="K1285" s="59" t="s">
        <v>1615</v>
      </c>
      <c r="L1285" s="61" t="s">
        <v>113</v>
      </c>
      <c r="M1285" s="61">
        <f>VLOOKUP(H1285,zdroj!C:F,4,0)</f>
        <v>0</v>
      </c>
      <c r="N1285" s="61" t="str">
        <f t="shared" si="38"/>
        <v>katA</v>
      </c>
      <c r="P1285" s="72" t="str">
        <f t="shared" si="39"/>
        <v/>
      </c>
      <c r="Q1285" s="61" t="s">
        <v>30</v>
      </c>
    </row>
    <row r="1286" spans="8:18" x14ac:dyDescent="0.25">
      <c r="H1286" s="59">
        <v>168637</v>
      </c>
      <c r="I1286" s="59" t="s">
        <v>71</v>
      </c>
      <c r="J1286" s="59">
        <v>9898638</v>
      </c>
      <c r="K1286" s="59" t="s">
        <v>1616</v>
      </c>
      <c r="L1286" s="61" t="s">
        <v>113</v>
      </c>
      <c r="M1286" s="61">
        <f>VLOOKUP(H1286,zdroj!C:F,4,0)</f>
        <v>0</v>
      </c>
      <c r="N1286" s="61" t="str">
        <f t="shared" si="38"/>
        <v>katA</v>
      </c>
      <c r="P1286" s="72" t="str">
        <f t="shared" si="39"/>
        <v/>
      </c>
      <c r="Q1286" s="61" t="s">
        <v>30</v>
      </c>
    </row>
    <row r="1287" spans="8:18" x14ac:dyDescent="0.25">
      <c r="H1287" s="59">
        <v>168637</v>
      </c>
      <c r="I1287" s="59" t="s">
        <v>71</v>
      </c>
      <c r="J1287" s="59">
        <v>9898646</v>
      </c>
      <c r="K1287" s="59" t="s">
        <v>1617</v>
      </c>
      <c r="L1287" s="61" t="s">
        <v>113</v>
      </c>
      <c r="M1287" s="61">
        <f>VLOOKUP(H1287,zdroj!C:F,4,0)</f>
        <v>0</v>
      </c>
      <c r="N1287" s="61" t="str">
        <f t="shared" ref="N1287:N1350" si="40">IF(M1287="A",IF(L1287="katA","katB",L1287),L1287)</f>
        <v>katA</v>
      </c>
      <c r="P1287" s="72" t="str">
        <f t="shared" ref="P1287:P1350" si="41">IF(O1287="A",1,"")</f>
        <v/>
      </c>
      <c r="Q1287" s="61" t="s">
        <v>30</v>
      </c>
    </row>
    <row r="1288" spans="8:18" x14ac:dyDescent="0.25">
      <c r="H1288" s="59">
        <v>168637</v>
      </c>
      <c r="I1288" s="59" t="s">
        <v>71</v>
      </c>
      <c r="J1288" s="59">
        <v>9898654</v>
      </c>
      <c r="K1288" s="59" t="s">
        <v>1618</v>
      </c>
      <c r="L1288" s="61" t="s">
        <v>113</v>
      </c>
      <c r="M1288" s="61">
        <f>VLOOKUP(H1288,zdroj!C:F,4,0)</f>
        <v>0</v>
      </c>
      <c r="N1288" s="61" t="str">
        <f t="shared" si="40"/>
        <v>katA</v>
      </c>
      <c r="P1288" s="72" t="str">
        <f t="shared" si="41"/>
        <v/>
      </c>
      <c r="Q1288" s="61" t="s">
        <v>30</v>
      </c>
    </row>
    <row r="1289" spans="8:18" x14ac:dyDescent="0.25">
      <c r="H1289" s="59">
        <v>168637</v>
      </c>
      <c r="I1289" s="59" t="s">
        <v>71</v>
      </c>
      <c r="J1289" s="59">
        <v>9898662</v>
      </c>
      <c r="K1289" s="59" t="s">
        <v>1619</v>
      </c>
      <c r="L1289" s="61" t="s">
        <v>114</v>
      </c>
      <c r="M1289" s="61">
        <f>VLOOKUP(H1289,zdroj!C:F,4,0)</f>
        <v>0</v>
      </c>
      <c r="N1289" s="61" t="str">
        <f t="shared" si="40"/>
        <v>katB</v>
      </c>
      <c r="P1289" s="72" t="str">
        <f t="shared" si="41"/>
        <v/>
      </c>
      <c r="Q1289" s="61" t="s">
        <v>30</v>
      </c>
      <c r="R1289" s="61" t="s">
        <v>91</v>
      </c>
    </row>
    <row r="1290" spans="8:18" x14ac:dyDescent="0.25">
      <c r="H1290" s="59">
        <v>168637</v>
      </c>
      <c r="I1290" s="59" t="s">
        <v>71</v>
      </c>
      <c r="J1290" s="59">
        <v>9898671</v>
      </c>
      <c r="K1290" s="59" t="s">
        <v>1620</v>
      </c>
      <c r="L1290" s="61" t="s">
        <v>114</v>
      </c>
      <c r="M1290" s="61">
        <f>VLOOKUP(H1290,zdroj!C:F,4,0)</f>
        <v>0</v>
      </c>
      <c r="N1290" s="61" t="str">
        <f t="shared" si="40"/>
        <v>katB</v>
      </c>
      <c r="P1290" s="72" t="str">
        <f t="shared" si="41"/>
        <v/>
      </c>
      <c r="Q1290" s="61" t="s">
        <v>30</v>
      </c>
      <c r="R1290" s="61" t="s">
        <v>91</v>
      </c>
    </row>
    <row r="1291" spans="8:18" x14ac:dyDescent="0.25">
      <c r="H1291" s="59">
        <v>168637</v>
      </c>
      <c r="I1291" s="59" t="s">
        <v>71</v>
      </c>
      <c r="J1291" s="59">
        <v>9898689</v>
      </c>
      <c r="K1291" s="59" t="s">
        <v>1621</v>
      </c>
      <c r="L1291" s="61" t="s">
        <v>113</v>
      </c>
      <c r="M1291" s="61">
        <f>VLOOKUP(H1291,zdroj!C:F,4,0)</f>
        <v>0</v>
      </c>
      <c r="N1291" s="61" t="str">
        <f t="shared" si="40"/>
        <v>katA</v>
      </c>
      <c r="P1291" s="72" t="str">
        <f t="shared" si="41"/>
        <v/>
      </c>
      <c r="Q1291" s="61" t="s">
        <v>30</v>
      </c>
    </row>
    <row r="1292" spans="8:18" x14ac:dyDescent="0.25">
      <c r="H1292" s="59">
        <v>168637</v>
      </c>
      <c r="I1292" s="59" t="s">
        <v>71</v>
      </c>
      <c r="J1292" s="59">
        <v>9898697</v>
      </c>
      <c r="K1292" s="59" t="s">
        <v>1622</v>
      </c>
      <c r="L1292" s="61" t="s">
        <v>114</v>
      </c>
      <c r="M1292" s="61">
        <f>VLOOKUP(H1292,zdroj!C:F,4,0)</f>
        <v>0</v>
      </c>
      <c r="N1292" s="61" t="str">
        <f t="shared" si="40"/>
        <v>katB</v>
      </c>
      <c r="P1292" s="72" t="str">
        <f t="shared" si="41"/>
        <v/>
      </c>
      <c r="Q1292" s="61" t="s">
        <v>30</v>
      </c>
      <c r="R1292" s="61" t="s">
        <v>91</v>
      </c>
    </row>
    <row r="1293" spans="8:18" x14ac:dyDescent="0.25">
      <c r="H1293" s="59">
        <v>168637</v>
      </c>
      <c r="I1293" s="59" t="s">
        <v>71</v>
      </c>
      <c r="J1293" s="59">
        <v>9898701</v>
      </c>
      <c r="K1293" s="59" t="s">
        <v>1623</v>
      </c>
      <c r="L1293" s="61" t="s">
        <v>113</v>
      </c>
      <c r="M1293" s="61">
        <f>VLOOKUP(H1293,zdroj!C:F,4,0)</f>
        <v>0</v>
      </c>
      <c r="N1293" s="61" t="str">
        <f t="shared" si="40"/>
        <v>katA</v>
      </c>
      <c r="P1293" s="72" t="str">
        <f t="shared" si="41"/>
        <v/>
      </c>
      <c r="Q1293" s="61" t="s">
        <v>30</v>
      </c>
    </row>
    <row r="1294" spans="8:18" x14ac:dyDescent="0.25">
      <c r="H1294" s="59">
        <v>168637</v>
      </c>
      <c r="I1294" s="59" t="s">
        <v>71</v>
      </c>
      <c r="J1294" s="59">
        <v>9898719</v>
      </c>
      <c r="K1294" s="59" t="s">
        <v>1624</v>
      </c>
      <c r="L1294" s="61" t="s">
        <v>114</v>
      </c>
      <c r="M1294" s="61">
        <f>VLOOKUP(H1294,zdroj!C:F,4,0)</f>
        <v>0</v>
      </c>
      <c r="N1294" s="61" t="str">
        <f t="shared" si="40"/>
        <v>katB</v>
      </c>
      <c r="P1294" s="72" t="str">
        <f t="shared" si="41"/>
        <v/>
      </c>
      <c r="Q1294" s="61" t="s">
        <v>30</v>
      </c>
      <c r="R1294" s="61" t="s">
        <v>91</v>
      </c>
    </row>
    <row r="1295" spans="8:18" x14ac:dyDescent="0.25">
      <c r="H1295" s="59">
        <v>168637</v>
      </c>
      <c r="I1295" s="59" t="s">
        <v>71</v>
      </c>
      <c r="J1295" s="59">
        <v>9898727</v>
      </c>
      <c r="K1295" s="59" t="s">
        <v>1625</v>
      </c>
      <c r="L1295" s="61" t="s">
        <v>113</v>
      </c>
      <c r="M1295" s="61">
        <f>VLOOKUP(H1295,zdroj!C:F,4,0)</f>
        <v>0</v>
      </c>
      <c r="N1295" s="61" t="str">
        <f t="shared" si="40"/>
        <v>katA</v>
      </c>
      <c r="P1295" s="72" t="str">
        <f t="shared" si="41"/>
        <v/>
      </c>
      <c r="Q1295" s="61" t="s">
        <v>30</v>
      </c>
    </row>
    <row r="1296" spans="8:18" x14ac:dyDescent="0.25">
      <c r="H1296" s="59">
        <v>168637</v>
      </c>
      <c r="I1296" s="59" t="s">
        <v>71</v>
      </c>
      <c r="J1296" s="59">
        <v>9898735</v>
      </c>
      <c r="K1296" s="59" t="s">
        <v>1626</v>
      </c>
      <c r="L1296" s="61" t="s">
        <v>113</v>
      </c>
      <c r="M1296" s="61">
        <f>VLOOKUP(H1296,zdroj!C:F,4,0)</f>
        <v>0</v>
      </c>
      <c r="N1296" s="61" t="str">
        <f t="shared" si="40"/>
        <v>katA</v>
      </c>
      <c r="P1296" s="72" t="str">
        <f t="shared" si="41"/>
        <v/>
      </c>
      <c r="Q1296" s="61" t="s">
        <v>30</v>
      </c>
    </row>
    <row r="1297" spans="8:18" x14ac:dyDescent="0.25">
      <c r="H1297" s="59">
        <v>168637</v>
      </c>
      <c r="I1297" s="59" t="s">
        <v>71</v>
      </c>
      <c r="J1297" s="59">
        <v>9898743</v>
      </c>
      <c r="K1297" s="59" t="s">
        <v>1627</v>
      </c>
      <c r="L1297" s="61" t="s">
        <v>113</v>
      </c>
      <c r="M1297" s="61">
        <f>VLOOKUP(H1297,zdroj!C:F,4,0)</f>
        <v>0</v>
      </c>
      <c r="N1297" s="61" t="str">
        <f t="shared" si="40"/>
        <v>katA</v>
      </c>
      <c r="P1297" s="72" t="str">
        <f t="shared" si="41"/>
        <v/>
      </c>
      <c r="Q1297" s="61" t="s">
        <v>30</v>
      </c>
    </row>
    <row r="1298" spans="8:18" x14ac:dyDescent="0.25">
      <c r="H1298" s="59">
        <v>168637</v>
      </c>
      <c r="I1298" s="59" t="s">
        <v>71</v>
      </c>
      <c r="J1298" s="59">
        <v>9898751</v>
      </c>
      <c r="K1298" s="59" t="s">
        <v>1628</v>
      </c>
      <c r="L1298" s="61" t="s">
        <v>114</v>
      </c>
      <c r="M1298" s="61">
        <f>VLOOKUP(H1298,zdroj!C:F,4,0)</f>
        <v>0</v>
      </c>
      <c r="N1298" s="61" t="str">
        <f t="shared" si="40"/>
        <v>katB</v>
      </c>
      <c r="P1298" s="72" t="str">
        <f t="shared" si="41"/>
        <v/>
      </c>
      <c r="Q1298" s="61" t="s">
        <v>30</v>
      </c>
      <c r="R1298" s="61" t="s">
        <v>91</v>
      </c>
    </row>
    <row r="1299" spans="8:18" x14ac:dyDescent="0.25">
      <c r="H1299" s="59">
        <v>168637</v>
      </c>
      <c r="I1299" s="59" t="s">
        <v>71</v>
      </c>
      <c r="J1299" s="59">
        <v>9898760</v>
      </c>
      <c r="K1299" s="59" t="s">
        <v>1629</v>
      </c>
      <c r="L1299" s="61" t="s">
        <v>114</v>
      </c>
      <c r="M1299" s="61">
        <f>VLOOKUP(H1299,zdroj!C:F,4,0)</f>
        <v>0</v>
      </c>
      <c r="N1299" s="61" t="str">
        <f t="shared" si="40"/>
        <v>katB</v>
      </c>
      <c r="P1299" s="72" t="str">
        <f t="shared" si="41"/>
        <v/>
      </c>
      <c r="Q1299" s="61" t="s">
        <v>30</v>
      </c>
      <c r="R1299" s="61" t="s">
        <v>91</v>
      </c>
    </row>
    <row r="1300" spans="8:18" x14ac:dyDescent="0.25">
      <c r="H1300" s="59">
        <v>168637</v>
      </c>
      <c r="I1300" s="59" t="s">
        <v>71</v>
      </c>
      <c r="J1300" s="59">
        <v>9898778</v>
      </c>
      <c r="K1300" s="59" t="s">
        <v>1630</v>
      </c>
      <c r="L1300" s="61" t="s">
        <v>113</v>
      </c>
      <c r="M1300" s="61">
        <f>VLOOKUP(H1300,zdroj!C:F,4,0)</f>
        <v>0</v>
      </c>
      <c r="N1300" s="61" t="str">
        <f t="shared" si="40"/>
        <v>katA</v>
      </c>
      <c r="P1300" s="72" t="str">
        <f t="shared" si="41"/>
        <v/>
      </c>
      <c r="Q1300" s="61" t="s">
        <v>30</v>
      </c>
    </row>
    <row r="1301" spans="8:18" x14ac:dyDescent="0.25">
      <c r="H1301" s="59">
        <v>168637</v>
      </c>
      <c r="I1301" s="59" t="s">
        <v>71</v>
      </c>
      <c r="J1301" s="59">
        <v>9898794</v>
      </c>
      <c r="K1301" s="59" t="s">
        <v>1631</v>
      </c>
      <c r="L1301" s="61" t="s">
        <v>114</v>
      </c>
      <c r="M1301" s="61">
        <f>VLOOKUP(H1301,zdroj!C:F,4,0)</f>
        <v>0</v>
      </c>
      <c r="N1301" s="61" t="str">
        <f t="shared" si="40"/>
        <v>katB</v>
      </c>
      <c r="P1301" s="72" t="str">
        <f t="shared" si="41"/>
        <v/>
      </c>
      <c r="Q1301" s="61" t="s">
        <v>30</v>
      </c>
      <c r="R1301" s="61" t="s">
        <v>91</v>
      </c>
    </row>
    <row r="1302" spans="8:18" x14ac:dyDescent="0.25">
      <c r="H1302" s="59">
        <v>168637</v>
      </c>
      <c r="I1302" s="59" t="s">
        <v>71</v>
      </c>
      <c r="J1302" s="59">
        <v>9898808</v>
      </c>
      <c r="K1302" s="59" t="s">
        <v>1632</v>
      </c>
      <c r="L1302" s="61" t="s">
        <v>113</v>
      </c>
      <c r="M1302" s="61">
        <f>VLOOKUP(H1302,zdroj!C:F,4,0)</f>
        <v>0</v>
      </c>
      <c r="N1302" s="61" t="str">
        <f t="shared" si="40"/>
        <v>katA</v>
      </c>
      <c r="P1302" s="72" t="str">
        <f t="shared" si="41"/>
        <v/>
      </c>
      <c r="Q1302" s="61" t="s">
        <v>30</v>
      </c>
    </row>
    <row r="1303" spans="8:18" x14ac:dyDescent="0.25">
      <c r="H1303" s="59">
        <v>168637</v>
      </c>
      <c r="I1303" s="59" t="s">
        <v>71</v>
      </c>
      <c r="J1303" s="59">
        <v>9898816</v>
      </c>
      <c r="K1303" s="59" t="s">
        <v>1633</v>
      </c>
      <c r="L1303" s="61" t="s">
        <v>113</v>
      </c>
      <c r="M1303" s="61">
        <f>VLOOKUP(H1303,zdroj!C:F,4,0)</f>
        <v>0</v>
      </c>
      <c r="N1303" s="61" t="str">
        <f t="shared" si="40"/>
        <v>katA</v>
      </c>
      <c r="P1303" s="72" t="str">
        <f t="shared" si="41"/>
        <v/>
      </c>
      <c r="Q1303" s="61" t="s">
        <v>30</v>
      </c>
    </row>
    <row r="1304" spans="8:18" x14ac:dyDescent="0.25">
      <c r="H1304" s="59">
        <v>168637</v>
      </c>
      <c r="I1304" s="59" t="s">
        <v>71</v>
      </c>
      <c r="J1304" s="59">
        <v>9898824</v>
      </c>
      <c r="K1304" s="59" t="s">
        <v>1634</v>
      </c>
      <c r="L1304" s="61" t="s">
        <v>113</v>
      </c>
      <c r="M1304" s="61">
        <f>VLOOKUP(H1304,zdroj!C:F,4,0)</f>
        <v>0</v>
      </c>
      <c r="N1304" s="61" t="str">
        <f t="shared" si="40"/>
        <v>katA</v>
      </c>
      <c r="P1304" s="72" t="str">
        <f t="shared" si="41"/>
        <v/>
      </c>
      <c r="Q1304" s="61" t="s">
        <v>30</v>
      </c>
    </row>
    <row r="1305" spans="8:18" x14ac:dyDescent="0.25">
      <c r="H1305" s="59">
        <v>168637</v>
      </c>
      <c r="I1305" s="59" t="s">
        <v>71</v>
      </c>
      <c r="J1305" s="59">
        <v>9898832</v>
      </c>
      <c r="K1305" s="59" t="s">
        <v>1635</v>
      </c>
      <c r="L1305" s="61" t="s">
        <v>113</v>
      </c>
      <c r="M1305" s="61">
        <f>VLOOKUP(H1305,zdroj!C:F,4,0)</f>
        <v>0</v>
      </c>
      <c r="N1305" s="61" t="str">
        <f t="shared" si="40"/>
        <v>katA</v>
      </c>
      <c r="P1305" s="72" t="str">
        <f t="shared" si="41"/>
        <v/>
      </c>
      <c r="Q1305" s="61" t="s">
        <v>30</v>
      </c>
    </row>
    <row r="1306" spans="8:18" x14ac:dyDescent="0.25">
      <c r="H1306" s="59">
        <v>168637</v>
      </c>
      <c r="I1306" s="59" t="s">
        <v>71</v>
      </c>
      <c r="J1306" s="59">
        <v>9898841</v>
      </c>
      <c r="K1306" s="59" t="s">
        <v>1636</v>
      </c>
      <c r="L1306" s="61" t="s">
        <v>113</v>
      </c>
      <c r="M1306" s="61">
        <f>VLOOKUP(H1306,zdroj!C:F,4,0)</f>
        <v>0</v>
      </c>
      <c r="N1306" s="61" t="str">
        <f t="shared" si="40"/>
        <v>katA</v>
      </c>
      <c r="P1306" s="72" t="str">
        <f t="shared" si="41"/>
        <v/>
      </c>
      <c r="Q1306" s="61" t="s">
        <v>30</v>
      </c>
    </row>
    <row r="1307" spans="8:18" x14ac:dyDescent="0.25">
      <c r="H1307" s="59">
        <v>168637</v>
      </c>
      <c r="I1307" s="59" t="s">
        <v>71</v>
      </c>
      <c r="J1307" s="59">
        <v>9898859</v>
      </c>
      <c r="K1307" s="59" t="s">
        <v>1637</v>
      </c>
      <c r="L1307" s="61" t="s">
        <v>113</v>
      </c>
      <c r="M1307" s="61">
        <f>VLOOKUP(H1307,zdroj!C:F,4,0)</f>
        <v>0</v>
      </c>
      <c r="N1307" s="61" t="str">
        <f t="shared" si="40"/>
        <v>katA</v>
      </c>
      <c r="P1307" s="72" t="str">
        <f t="shared" si="41"/>
        <v/>
      </c>
      <c r="Q1307" s="61" t="s">
        <v>30</v>
      </c>
    </row>
    <row r="1308" spans="8:18" x14ac:dyDescent="0.25">
      <c r="H1308" s="59">
        <v>168637</v>
      </c>
      <c r="I1308" s="59" t="s">
        <v>71</v>
      </c>
      <c r="J1308" s="59">
        <v>9898867</v>
      </c>
      <c r="K1308" s="59" t="s">
        <v>1638</v>
      </c>
      <c r="L1308" s="61" t="s">
        <v>114</v>
      </c>
      <c r="M1308" s="61">
        <f>VLOOKUP(H1308,zdroj!C:F,4,0)</f>
        <v>0</v>
      </c>
      <c r="N1308" s="61" t="str">
        <f t="shared" si="40"/>
        <v>katB</v>
      </c>
      <c r="P1308" s="72" t="str">
        <f t="shared" si="41"/>
        <v/>
      </c>
      <c r="Q1308" s="61" t="s">
        <v>31</v>
      </c>
      <c r="R1308" s="61" t="s">
        <v>91</v>
      </c>
    </row>
    <row r="1309" spans="8:18" x14ac:dyDescent="0.25">
      <c r="H1309" s="59">
        <v>168637</v>
      </c>
      <c r="I1309" s="59" t="s">
        <v>71</v>
      </c>
      <c r="J1309" s="59">
        <v>9898875</v>
      </c>
      <c r="K1309" s="59" t="s">
        <v>1639</v>
      </c>
      <c r="L1309" s="61" t="s">
        <v>113</v>
      </c>
      <c r="M1309" s="61">
        <f>VLOOKUP(H1309,zdroj!C:F,4,0)</f>
        <v>0</v>
      </c>
      <c r="N1309" s="61" t="str">
        <f t="shared" si="40"/>
        <v>katA</v>
      </c>
      <c r="P1309" s="72" t="str">
        <f t="shared" si="41"/>
        <v/>
      </c>
      <c r="Q1309" s="61" t="s">
        <v>30</v>
      </c>
    </row>
    <row r="1310" spans="8:18" x14ac:dyDescent="0.25">
      <c r="H1310" s="59">
        <v>168637</v>
      </c>
      <c r="I1310" s="59" t="s">
        <v>71</v>
      </c>
      <c r="J1310" s="59">
        <v>9898883</v>
      </c>
      <c r="K1310" s="59" t="s">
        <v>1640</v>
      </c>
      <c r="L1310" s="61" t="s">
        <v>113</v>
      </c>
      <c r="M1310" s="61">
        <f>VLOOKUP(H1310,zdroj!C:F,4,0)</f>
        <v>0</v>
      </c>
      <c r="N1310" s="61" t="str">
        <f t="shared" si="40"/>
        <v>katA</v>
      </c>
      <c r="P1310" s="72" t="str">
        <f t="shared" si="41"/>
        <v/>
      </c>
      <c r="Q1310" s="61" t="s">
        <v>30</v>
      </c>
    </row>
    <row r="1311" spans="8:18" x14ac:dyDescent="0.25">
      <c r="H1311" s="59">
        <v>168637</v>
      </c>
      <c r="I1311" s="59" t="s">
        <v>71</v>
      </c>
      <c r="J1311" s="59">
        <v>9898891</v>
      </c>
      <c r="K1311" s="59" t="s">
        <v>1641</v>
      </c>
      <c r="L1311" s="61" t="s">
        <v>114</v>
      </c>
      <c r="M1311" s="61">
        <f>VLOOKUP(H1311,zdroj!C:F,4,0)</f>
        <v>0</v>
      </c>
      <c r="N1311" s="61" t="str">
        <f t="shared" si="40"/>
        <v>katB</v>
      </c>
      <c r="P1311" s="72" t="str">
        <f t="shared" si="41"/>
        <v/>
      </c>
      <c r="Q1311" s="61" t="s">
        <v>33</v>
      </c>
      <c r="R1311" s="61" t="s">
        <v>91</v>
      </c>
    </row>
    <row r="1312" spans="8:18" x14ac:dyDescent="0.25">
      <c r="H1312" s="59">
        <v>168637</v>
      </c>
      <c r="I1312" s="59" t="s">
        <v>71</v>
      </c>
      <c r="J1312" s="59">
        <v>9898905</v>
      </c>
      <c r="K1312" s="59" t="s">
        <v>1642</v>
      </c>
      <c r="L1312" s="61" t="s">
        <v>114</v>
      </c>
      <c r="M1312" s="61">
        <f>VLOOKUP(H1312,zdroj!C:F,4,0)</f>
        <v>0</v>
      </c>
      <c r="N1312" s="61" t="str">
        <f t="shared" si="40"/>
        <v>katB</v>
      </c>
      <c r="P1312" s="72" t="str">
        <f t="shared" si="41"/>
        <v/>
      </c>
      <c r="Q1312" s="61" t="s">
        <v>30</v>
      </c>
      <c r="R1312" s="61" t="s">
        <v>91</v>
      </c>
    </row>
    <row r="1313" spans="8:18" x14ac:dyDescent="0.25">
      <c r="H1313" s="59">
        <v>168637</v>
      </c>
      <c r="I1313" s="59" t="s">
        <v>71</v>
      </c>
      <c r="J1313" s="59">
        <v>9898913</v>
      </c>
      <c r="K1313" s="59" t="s">
        <v>1643</v>
      </c>
      <c r="L1313" s="61" t="s">
        <v>114</v>
      </c>
      <c r="M1313" s="61">
        <f>VLOOKUP(H1313,zdroj!C:F,4,0)</f>
        <v>0</v>
      </c>
      <c r="N1313" s="61" t="str">
        <f t="shared" si="40"/>
        <v>katB</v>
      </c>
      <c r="P1313" s="72" t="str">
        <f t="shared" si="41"/>
        <v/>
      </c>
      <c r="Q1313" s="61" t="s">
        <v>30</v>
      </c>
      <c r="R1313" s="61" t="s">
        <v>91</v>
      </c>
    </row>
    <row r="1314" spans="8:18" x14ac:dyDescent="0.25">
      <c r="H1314" s="59">
        <v>168637</v>
      </c>
      <c r="I1314" s="59" t="s">
        <v>71</v>
      </c>
      <c r="J1314" s="59">
        <v>9898921</v>
      </c>
      <c r="K1314" s="59" t="s">
        <v>1644</v>
      </c>
      <c r="L1314" s="61" t="s">
        <v>114</v>
      </c>
      <c r="M1314" s="61">
        <f>VLOOKUP(H1314,zdroj!C:F,4,0)</f>
        <v>0</v>
      </c>
      <c r="N1314" s="61" t="str">
        <f t="shared" si="40"/>
        <v>katB</v>
      </c>
      <c r="P1314" s="72" t="str">
        <f t="shared" si="41"/>
        <v/>
      </c>
      <c r="Q1314" s="61" t="s">
        <v>30</v>
      </c>
      <c r="R1314" s="61" t="s">
        <v>91</v>
      </c>
    </row>
    <row r="1315" spans="8:18" x14ac:dyDescent="0.25">
      <c r="H1315" s="59">
        <v>168637</v>
      </c>
      <c r="I1315" s="59" t="s">
        <v>71</v>
      </c>
      <c r="J1315" s="59">
        <v>9898930</v>
      </c>
      <c r="K1315" s="59" t="s">
        <v>1645</v>
      </c>
      <c r="L1315" s="61" t="s">
        <v>113</v>
      </c>
      <c r="M1315" s="61">
        <f>VLOOKUP(H1315,zdroj!C:F,4,0)</f>
        <v>0</v>
      </c>
      <c r="N1315" s="61" t="str">
        <f t="shared" si="40"/>
        <v>katA</v>
      </c>
      <c r="P1315" s="72" t="str">
        <f t="shared" si="41"/>
        <v/>
      </c>
      <c r="Q1315" s="61" t="s">
        <v>30</v>
      </c>
    </row>
    <row r="1316" spans="8:18" x14ac:dyDescent="0.25">
      <c r="H1316" s="59">
        <v>168637</v>
      </c>
      <c r="I1316" s="59" t="s">
        <v>71</v>
      </c>
      <c r="J1316" s="59">
        <v>9898948</v>
      </c>
      <c r="K1316" s="59" t="s">
        <v>1646</v>
      </c>
      <c r="L1316" s="61" t="s">
        <v>113</v>
      </c>
      <c r="M1316" s="61">
        <f>VLOOKUP(H1316,zdroj!C:F,4,0)</f>
        <v>0</v>
      </c>
      <c r="N1316" s="61" t="str">
        <f t="shared" si="40"/>
        <v>katA</v>
      </c>
      <c r="P1316" s="72" t="str">
        <f t="shared" si="41"/>
        <v/>
      </c>
      <c r="Q1316" s="61" t="s">
        <v>30</v>
      </c>
    </row>
    <row r="1317" spans="8:18" x14ac:dyDescent="0.25">
      <c r="H1317" s="59">
        <v>168637</v>
      </c>
      <c r="I1317" s="59" t="s">
        <v>71</v>
      </c>
      <c r="J1317" s="59">
        <v>9898964</v>
      </c>
      <c r="K1317" s="59" t="s">
        <v>1647</v>
      </c>
      <c r="L1317" s="61" t="s">
        <v>113</v>
      </c>
      <c r="M1317" s="61">
        <f>VLOOKUP(H1317,zdroj!C:F,4,0)</f>
        <v>0</v>
      </c>
      <c r="N1317" s="61" t="str">
        <f t="shared" si="40"/>
        <v>katA</v>
      </c>
      <c r="P1317" s="72" t="str">
        <f t="shared" si="41"/>
        <v/>
      </c>
      <c r="Q1317" s="61" t="s">
        <v>30</v>
      </c>
    </row>
    <row r="1318" spans="8:18" x14ac:dyDescent="0.25">
      <c r="H1318" s="59">
        <v>168637</v>
      </c>
      <c r="I1318" s="59" t="s">
        <v>71</v>
      </c>
      <c r="J1318" s="59">
        <v>9898972</v>
      </c>
      <c r="K1318" s="59" t="s">
        <v>1648</v>
      </c>
      <c r="L1318" s="61" t="s">
        <v>114</v>
      </c>
      <c r="M1318" s="61">
        <f>VLOOKUP(H1318,zdroj!C:F,4,0)</f>
        <v>0</v>
      </c>
      <c r="N1318" s="61" t="str">
        <f t="shared" si="40"/>
        <v>katB</v>
      </c>
      <c r="P1318" s="72" t="str">
        <f t="shared" si="41"/>
        <v/>
      </c>
      <c r="Q1318" s="61" t="s">
        <v>30</v>
      </c>
      <c r="R1318" s="61" t="s">
        <v>91</v>
      </c>
    </row>
    <row r="1319" spans="8:18" x14ac:dyDescent="0.25">
      <c r="H1319" s="59">
        <v>168637</v>
      </c>
      <c r="I1319" s="59" t="s">
        <v>71</v>
      </c>
      <c r="J1319" s="59">
        <v>9898981</v>
      </c>
      <c r="K1319" s="59" t="s">
        <v>1649</v>
      </c>
      <c r="L1319" s="61" t="s">
        <v>113</v>
      </c>
      <c r="M1319" s="61">
        <f>VLOOKUP(H1319,zdroj!C:F,4,0)</f>
        <v>0</v>
      </c>
      <c r="N1319" s="61" t="str">
        <f t="shared" si="40"/>
        <v>katA</v>
      </c>
      <c r="P1319" s="72" t="str">
        <f t="shared" si="41"/>
        <v/>
      </c>
      <c r="Q1319" s="61" t="s">
        <v>30</v>
      </c>
    </row>
    <row r="1320" spans="8:18" x14ac:dyDescent="0.25">
      <c r="H1320" s="59">
        <v>168637</v>
      </c>
      <c r="I1320" s="59" t="s">
        <v>71</v>
      </c>
      <c r="J1320" s="59">
        <v>9898999</v>
      </c>
      <c r="K1320" s="59" t="s">
        <v>1650</v>
      </c>
      <c r="L1320" s="61" t="s">
        <v>81</v>
      </c>
      <c r="M1320" s="61">
        <f>VLOOKUP(H1320,zdroj!C:F,4,0)</f>
        <v>0</v>
      </c>
      <c r="N1320" s="61" t="str">
        <f t="shared" si="40"/>
        <v>-</v>
      </c>
      <c r="P1320" s="72" t="str">
        <f t="shared" si="41"/>
        <v/>
      </c>
      <c r="Q1320" s="61" t="s">
        <v>84</v>
      </c>
    </row>
    <row r="1321" spans="8:18" x14ac:dyDescent="0.25">
      <c r="H1321" s="59">
        <v>168637</v>
      </c>
      <c r="I1321" s="59" t="s">
        <v>71</v>
      </c>
      <c r="J1321" s="59">
        <v>9899006</v>
      </c>
      <c r="K1321" s="59" t="s">
        <v>1651</v>
      </c>
      <c r="L1321" s="61" t="s">
        <v>81</v>
      </c>
      <c r="M1321" s="61">
        <f>VLOOKUP(H1321,zdroj!C:F,4,0)</f>
        <v>0</v>
      </c>
      <c r="N1321" s="61" t="str">
        <f t="shared" si="40"/>
        <v>-</v>
      </c>
      <c r="P1321" s="72" t="str">
        <f t="shared" si="41"/>
        <v/>
      </c>
      <c r="Q1321" s="61" t="s">
        <v>84</v>
      </c>
    </row>
    <row r="1322" spans="8:18" x14ac:dyDescent="0.25">
      <c r="H1322" s="59">
        <v>168637</v>
      </c>
      <c r="I1322" s="59" t="s">
        <v>71</v>
      </c>
      <c r="J1322" s="59">
        <v>9899014</v>
      </c>
      <c r="K1322" s="59" t="s">
        <v>1652</v>
      </c>
      <c r="L1322" s="61" t="s">
        <v>113</v>
      </c>
      <c r="M1322" s="61">
        <f>VLOOKUP(H1322,zdroj!C:F,4,0)</f>
        <v>0</v>
      </c>
      <c r="N1322" s="61" t="str">
        <f t="shared" si="40"/>
        <v>katA</v>
      </c>
      <c r="P1322" s="72" t="str">
        <f t="shared" si="41"/>
        <v/>
      </c>
      <c r="Q1322" s="61" t="s">
        <v>30</v>
      </c>
    </row>
    <row r="1323" spans="8:18" x14ac:dyDescent="0.25">
      <c r="H1323" s="59">
        <v>168637</v>
      </c>
      <c r="I1323" s="59" t="s">
        <v>71</v>
      </c>
      <c r="J1323" s="59">
        <v>25271351</v>
      </c>
      <c r="K1323" s="59" t="s">
        <v>1653</v>
      </c>
      <c r="L1323" s="61" t="s">
        <v>113</v>
      </c>
      <c r="M1323" s="61">
        <f>VLOOKUP(H1323,zdroj!C:F,4,0)</f>
        <v>0</v>
      </c>
      <c r="N1323" s="61" t="str">
        <f t="shared" si="40"/>
        <v>katA</v>
      </c>
      <c r="P1323" s="72" t="str">
        <f t="shared" si="41"/>
        <v/>
      </c>
      <c r="Q1323" s="61" t="s">
        <v>30</v>
      </c>
    </row>
    <row r="1324" spans="8:18" x14ac:dyDescent="0.25">
      <c r="H1324" s="59">
        <v>168637</v>
      </c>
      <c r="I1324" s="59" t="s">
        <v>71</v>
      </c>
      <c r="J1324" s="59">
        <v>27702634</v>
      </c>
      <c r="K1324" s="59" t="s">
        <v>1654</v>
      </c>
      <c r="L1324" s="61" t="s">
        <v>81</v>
      </c>
      <c r="M1324" s="61">
        <f>VLOOKUP(H1324,zdroj!C:F,4,0)</f>
        <v>0</v>
      </c>
      <c r="N1324" s="61" t="str">
        <f t="shared" si="40"/>
        <v>-</v>
      </c>
      <c r="P1324" s="72" t="str">
        <f t="shared" si="41"/>
        <v/>
      </c>
      <c r="Q1324" s="61" t="s">
        <v>88</v>
      </c>
    </row>
    <row r="1325" spans="8:18" x14ac:dyDescent="0.25">
      <c r="H1325" s="59">
        <v>168637</v>
      </c>
      <c r="I1325" s="59" t="s">
        <v>71</v>
      </c>
      <c r="J1325" s="59">
        <v>27702642</v>
      </c>
      <c r="K1325" s="59" t="s">
        <v>1655</v>
      </c>
      <c r="L1325" s="61" t="s">
        <v>81</v>
      </c>
      <c r="M1325" s="61">
        <f>VLOOKUP(H1325,zdroj!C:F,4,0)</f>
        <v>0</v>
      </c>
      <c r="N1325" s="61" t="str">
        <f t="shared" si="40"/>
        <v>-</v>
      </c>
      <c r="P1325" s="72" t="str">
        <f t="shared" si="41"/>
        <v/>
      </c>
      <c r="Q1325" s="61" t="s">
        <v>88</v>
      </c>
    </row>
    <row r="1326" spans="8:18" x14ac:dyDescent="0.25">
      <c r="H1326" s="59">
        <v>168637</v>
      </c>
      <c r="I1326" s="59" t="s">
        <v>71</v>
      </c>
      <c r="J1326" s="59">
        <v>28062272</v>
      </c>
      <c r="K1326" s="59" t="s">
        <v>1656</v>
      </c>
      <c r="L1326" s="61" t="s">
        <v>81</v>
      </c>
      <c r="M1326" s="61">
        <f>VLOOKUP(H1326,zdroj!C:F,4,0)</f>
        <v>0</v>
      </c>
      <c r="N1326" s="61" t="str">
        <f t="shared" si="40"/>
        <v>-</v>
      </c>
      <c r="P1326" s="72" t="str">
        <f t="shared" si="41"/>
        <v/>
      </c>
      <c r="Q1326" s="61" t="s">
        <v>88</v>
      </c>
    </row>
    <row r="1327" spans="8:18" x14ac:dyDescent="0.25">
      <c r="H1327" s="59">
        <v>168637</v>
      </c>
      <c r="I1327" s="59" t="s">
        <v>71</v>
      </c>
      <c r="J1327" s="59">
        <v>74523937</v>
      </c>
      <c r="K1327" s="59" t="s">
        <v>1657</v>
      </c>
      <c r="L1327" s="61" t="s">
        <v>113</v>
      </c>
      <c r="M1327" s="61">
        <f>VLOOKUP(H1327,zdroj!C:F,4,0)</f>
        <v>0</v>
      </c>
      <c r="N1327" s="61" t="str">
        <f t="shared" si="40"/>
        <v>katA</v>
      </c>
      <c r="P1327" s="72" t="str">
        <f t="shared" si="41"/>
        <v/>
      </c>
      <c r="Q1327" s="61" t="s">
        <v>30</v>
      </c>
    </row>
    <row r="1328" spans="8:18" x14ac:dyDescent="0.25">
      <c r="H1328" s="59">
        <v>168637</v>
      </c>
      <c r="I1328" s="59" t="s">
        <v>71</v>
      </c>
      <c r="J1328" s="59">
        <v>74713345</v>
      </c>
      <c r="K1328" s="59" t="s">
        <v>1658</v>
      </c>
      <c r="L1328" s="61" t="s">
        <v>81</v>
      </c>
      <c r="M1328" s="61">
        <f>VLOOKUP(H1328,zdroj!C:F,4,0)</f>
        <v>0</v>
      </c>
      <c r="N1328" s="61" t="str">
        <f t="shared" si="40"/>
        <v>-</v>
      </c>
      <c r="P1328" s="72" t="str">
        <f t="shared" si="41"/>
        <v/>
      </c>
      <c r="Q1328" s="61" t="s">
        <v>88</v>
      </c>
    </row>
    <row r="1329" spans="8:17" x14ac:dyDescent="0.25">
      <c r="H1329" s="59">
        <v>168637</v>
      </c>
      <c r="I1329" s="59" t="s">
        <v>71</v>
      </c>
      <c r="J1329" s="59">
        <v>75260395</v>
      </c>
      <c r="K1329" s="59" t="s">
        <v>1659</v>
      </c>
      <c r="L1329" s="61" t="s">
        <v>113</v>
      </c>
      <c r="M1329" s="61">
        <f>VLOOKUP(H1329,zdroj!C:F,4,0)</f>
        <v>0</v>
      </c>
      <c r="N1329" s="61" t="str">
        <f t="shared" si="40"/>
        <v>katA</v>
      </c>
      <c r="P1329" s="72" t="str">
        <f t="shared" si="41"/>
        <v/>
      </c>
      <c r="Q1329" s="61" t="s">
        <v>30</v>
      </c>
    </row>
    <row r="1330" spans="8:17" x14ac:dyDescent="0.25">
      <c r="H1330" s="59">
        <v>168637</v>
      </c>
      <c r="I1330" s="59" t="s">
        <v>71</v>
      </c>
      <c r="J1330" s="59">
        <v>78364132</v>
      </c>
      <c r="K1330" s="59" t="s">
        <v>1660</v>
      </c>
      <c r="L1330" s="61" t="s">
        <v>113</v>
      </c>
      <c r="M1330" s="61">
        <f>VLOOKUP(H1330,zdroj!C:F,4,0)</f>
        <v>0</v>
      </c>
      <c r="N1330" s="61" t="str">
        <f t="shared" si="40"/>
        <v>katA</v>
      </c>
      <c r="P1330" s="72" t="str">
        <f t="shared" si="41"/>
        <v/>
      </c>
      <c r="Q1330" s="61" t="s">
        <v>30</v>
      </c>
    </row>
    <row r="1331" spans="8:17" x14ac:dyDescent="0.25">
      <c r="H1331" s="59">
        <v>168637</v>
      </c>
      <c r="I1331" s="59" t="s">
        <v>71</v>
      </c>
      <c r="J1331" s="59">
        <v>79481060</v>
      </c>
      <c r="K1331" s="59" t="s">
        <v>1661</v>
      </c>
      <c r="L1331" s="61" t="s">
        <v>113</v>
      </c>
      <c r="M1331" s="61">
        <f>VLOOKUP(H1331,zdroj!C:F,4,0)</f>
        <v>0</v>
      </c>
      <c r="N1331" s="61" t="str">
        <f t="shared" si="40"/>
        <v>katA</v>
      </c>
      <c r="P1331" s="72" t="str">
        <f t="shared" si="41"/>
        <v/>
      </c>
      <c r="Q1331" s="61" t="s">
        <v>30</v>
      </c>
    </row>
    <row r="1332" spans="8:17" x14ac:dyDescent="0.25">
      <c r="H1332" s="59">
        <v>95206</v>
      </c>
      <c r="I1332" s="59" t="s">
        <v>72</v>
      </c>
      <c r="J1332" s="59">
        <v>1692178</v>
      </c>
      <c r="K1332" s="59" t="s">
        <v>1662</v>
      </c>
      <c r="L1332" s="61" t="s">
        <v>115</v>
      </c>
      <c r="M1332" s="61">
        <f>VLOOKUP(H1332,zdroj!C:F,4,0)</f>
        <v>0</v>
      </c>
      <c r="N1332" s="61" t="str">
        <f t="shared" si="40"/>
        <v>katC</v>
      </c>
      <c r="P1332" s="72" t="str">
        <f t="shared" si="41"/>
        <v/>
      </c>
      <c r="Q1332" s="61" t="s">
        <v>31</v>
      </c>
    </row>
    <row r="1333" spans="8:17" x14ac:dyDescent="0.25">
      <c r="H1333" s="59">
        <v>95206</v>
      </c>
      <c r="I1333" s="59" t="s">
        <v>72</v>
      </c>
      <c r="J1333" s="59">
        <v>1692186</v>
      </c>
      <c r="K1333" s="59" t="s">
        <v>1663</v>
      </c>
      <c r="L1333" s="61" t="s">
        <v>115</v>
      </c>
      <c r="M1333" s="61">
        <f>VLOOKUP(H1333,zdroj!C:F,4,0)</f>
        <v>0</v>
      </c>
      <c r="N1333" s="61" t="str">
        <f t="shared" si="40"/>
        <v>katC</v>
      </c>
      <c r="P1333" s="72" t="str">
        <f t="shared" si="41"/>
        <v/>
      </c>
      <c r="Q1333" s="61" t="s">
        <v>31</v>
      </c>
    </row>
    <row r="1334" spans="8:17" x14ac:dyDescent="0.25">
      <c r="H1334" s="59">
        <v>95206</v>
      </c>
      <c r="I1334" s="59" t="s">
        <v>72</v>
      </c>
      <c r="J1334" s="59">
        <v>1692194</v>
      </c>
      <c r="K1334" s="59" t="s">
        <v>1664</v>
      </c>
      <c r="L1334" s="61" t="s">
        <v>81</v>
      </c>
      <c r="M1334" s="61">
        <f>VLOOKUP(H1334,zdroj!C:F,4,0)</f>
        <v>0</v>
      </c>
      <c r="N1334" s="61" t="str">
        <f t="shared" si="40"/>
        <v>-</v>
      </c>
      <c r="P1334" s="72" t="str">
        <f t="shared" si="41"/>
        <v/>
      </c>
      <c r="Q1334" s="61" t="s">
        <v>88</v>
      </c>
    </row>
    <row r="1335" spans="8:17" x14ac:dyDescent="0.25">
      <c r="H1335" s="59">
        <v>95206</v>
      </c>
      <c r="I1335" s="59" t="s">
        <v>72</v>
      </c>
      <c r="J1335" s="59">
        <v>1692208</v>
      </c>
      <c r="K1335" s="59" t="s">
        <v>1665</v>
      </c>
      <c r="L1335" s="61" t="s">
        <v>81</v>
      </c>
      <c r="M1335" s="61">
        <f>VLOOKUP(H1335,zdroj!C:F,4,0)</f>
        <v>0</v>
      </c>
      <c r="N1335" s="61" t="str">
        <f t="shared" si="40"/>
        <v>-</v>
      </c>
      <c r="P1335" s="72" t="str">
        <f t="shared" si="41"/>
        <v/>
      </c>
      <c r="Q1335" s="61" t="s">
        <v>86</v>
      </c>
    </row>
    <row r="1336" spans="8:17" x14ac:dyDescent="0.25">
      <c r="H1336" s="59">
        <v>95206</v>
      </c>
      <c r="I1336" s="59" t="s">
        <v>72</v>
      </c>
      <c r="J1336" s="59">
        <v>1692216</v>
      </c>
      <c r="K1336" s="59" t="s">
        <v>1666</v>
      </c>
      <c r="L1336" s="61" t="s">
        <v>81</v>
      </c>
      <c r="M1336" s="61">
        <f>VLOOKUP(H1336,zdroj!C:F,4,0)</f>
        <v>0</v>
      </c>
      <c r="N1336" s="61" t="str">
        <f t="shared" si="40"/>
        <v>-</v>
      </c>
      <c r="P1336" s="72" t="str">
        <f t="shared" si="41"/>
        <v/>
      </c>
      <c r="Q1336" s="61" t="s">
        <v>86</v>
      </c>
    </row>
    <row r="1337" spans="8:17" x14ac:dyDescent="0.25">
      <c r="H1337" s="59">
        <v>95206</v>
      </c>
      <c r="I1337" s="59" t="s">
        <v>72</v>
      </c>
      <c r="J1337" s="59">
        <v>1692224</v>
      </c>
      <c r="K1337" s="59" t="s">
        <v>1667</v>
      </c>
      <c r="L1337" s="61" t="s">
        <v>81</v>
      </c>
      <c r="M1337" s="61">
        <f>VLOOKUP(H1337,zdroj!C:F,4,0)</f>
        <v>0</v>
      </c>
      <c r="N1337" s="61" t="str">
        <f t="shared" si="40"/>
        <v>-</v>
      </c>
      <c r="P1337" s="72" t="str">
        <f t="shared" si="41"/>
        <v/>
      </c>
      <c r="Q1337" s="61" t="s">
        <v>86</v>
      </c>
    </row>
    <row r="1338" spans="8:17" x14ac:dyDescent="0.25">
      <c r="H1338" s="59">
        <v>95206</v>
      </c>
      <c r="I1338" s="59" t="s">
        <v>72</v>
      </c>
      <c r="J1338" s="59">
        <v>1692232</v>
      </c>
      <c r="K1338" s="59" t="s">
        <v>1668</v>
      </c>
      <c r="L1338" s="61" t="s">
        <v>115</v>
      </c>
      <c r="M1338" s="61">
        <f>VLOOKUP(H1338,zdroj!C:F,4,0)</f>
        <v>0</v>
      </c>
      <c r="N1338" s="61" t="str">
        <f t="shared" si="40"/>
        <v>katC</v>
      </c>
      <c r="P1338" s="72" t="str">
        <f t="shared" si="41"/>
        <v/>
      </c>
      <c r="Q1338" s="61" t="s">
        <v>33</v>
      </c>
    </row>
    <row r="1339" spans="8:17" x14ac:dyDescent="0.25">
      <c r="H1339" s="59">
        <v>95206</v>
      </c>
      <c r="I1339" s="59" t="s">
        <v>72</v>
      </c>
      <c r="J1339" s="59">
        <v>1692241</v>
      </c>
      <c r="K1339" s="59" t="s">
        <v>1669</v>
      </c>
      <c r="L1339" s="61" t="s">
        <v>81</v>
      </c>
      <c r="M1339" s="61">
        <f>VLOOKUP(H1339,zdroj!C:F,4,0)</f>
        <v>0</v>
      </c>
      <c r="N1339" s="61" t="str">
        <f t="shared" si="40"/>
        <v>-</v>
      </c>
      <c r="P1339" s="72" t="str">
        <f t="shared" si="41"/>
        <v/>
      </c>
      <c r="Q1339" s="61" t="s">
        <v>86</v>
      </c>
    </row>
    <row r="1340" spans="8:17" x14ac:dyDescent="0.25">
      <c r="H1340" s="59">
        <v>95206</v>
      </c>
      <c r="I1340" s="59" t="s">
        <v>72</v>
      </c>
      <c r="J1340" s="59">
        <v>1692259</v>
      </c>
      <c r="K1340" s="59" t="s">
        <v>1670</v>
      </c>
      <c r="L1340" s="61" t="s">
        <v>115</v>
      </c>
      <c r="M1340" s="61">
        <f>VLOOKUP(H1340,zdroj!C:F,4,0)</f>
        <v>0</v>
      </c>
      <c r="N1340" s="61" t="str">
        <f t="shared" si="40"/>
        <v>katC</v>
      </c>
      <c r="P1340" s="72" t="str">
        <f t="shared" si="41"/>
        <v/>
      </c>
      <c r="Q1340" s="61" t="s">
        <v>31</v>
      </c>
    </row>
    <row r="1341" spans="8:17" x14ac:dyDescent="0.25">
      <c r="H1341" s="59">
        <v>95206</v>
      </c>
      <c r="I1341" s="59" t="s">
        <v>72</v>
      </c>
      <c r="J1341" s="59">
        <v>1692267</v>
      </c>
      <c r="K1341" s="59" t="s">
        <v>1671</v>
      </c>
      <c r="L1341" s="61" t="s">
        <v>115</v>
      </c>
      <c r="M1341" s="61">
        <f>VLOOKUP(H1341,zdroj!C:F,4,0)</f>
        <v>0</v>
      </c>
      <c r="N1341" s="61" t="str">
        <f t="shared" si="40"/>
        <v>katC</v>
      </c>
      <c r="P1341" s="72" t="str">
        <f t="shared" si="41"/>
        <v/>
      </c>
      <c r="Q1341" s="61" t="s">
        <v>31</v>
      </c>
    </row>
    <row r="1342" spans="8:17" x14ac:dyDescent="0.25">
      <c r="H1342" s="59">
        <v>95206</v>
      </c>
      <c r="I1342" s="59" t="s">
        <v>72</v>
      </c>
      <c r="J1342" s="59">
        <v>1692275</v>
      </c>
      <c r="K1342" s="59" t="s">
        <v>1672</v>
      </c>
      <c r="L1342" s="61" t="s">
        <v>115</v>
      </c>
      <c r="M1342" s="61">
        <f>VLOOKUP(H1342,zdroj!C:F,4,0)</f>
        <v>0</v>
      </c>
      <c r="N1342" s="61" t="str">
        <f t="shared" si="40"/>
        <v>katC</v>
      </c>
      <c r="P1342" s="72" t="str">
        <f t="shared" si="41"/>
        <v/>
      </c>
      <c r="Q1342" s="61" t="s">
        <v>31</v>
      </c>
    </row>
    <row r="1343" spans="8:17" x14ac:dyDescent="0.25">
      <c r="H1343" s="59">
        <v>95206</v>
      </c>
      <c r="I1343" s="59" t="s">
        <v>72</v>
      </c>
      <c r="J1343" s="59">
        <v>1692283</v>
      </c>
      <c r="K1343" s="59" t="s">
        <v>1673</v>
      </c>
      <c r="L1343" s="61" t="s">
        <v>81</v>
      </c>
      <c r="M1343" s="61">
        <f>VLOOKUP(H1343,zdroj!C:F,4,0)</f>
        <v>0</v>
      </c>
      <c r="N1343" s="61" t="str">
        <f t="shared" si="40"/>
        <v>-</v>
      </c>
      <c r="P1343" s="72" t="str">
        <f t="shared" si="41"/>
        <v/>
      </c>
      <c r="Q1343" s="61" t="s">
        <v>86</v>
      </c>
    </row>
    <row r="1344" spans="8:17" x14ac:dyDescent="0.25">
      <c r="H1344" s="59">
        <v>95206</v>
      </c>
      <c r="I1344" s="59" t="s">
        <v>72</v>
      </c>
      <c r="J1344" s="59">
        <v>1692291</v>
      </c>
      <c r="K1344" s="59" t="s">
        <v>1674</v>
      </c>
      <c r="L1344" s="61" t="s">
        <v>115</v>
      </c>
      <c r="M1344" s="61">
        <f>VLOOKUP(H1344,zdroj!C:F,4,0)</f>
        <v>0</v>
      </c>
      <c r="N1344" s="61" t="str">
        <f t="shared" si="40"/>
        <v>katC</v>
      </c>
      <c r="P1344" s="72" t="str">
        <f t="shared" si="41"/>
        <v/>
      </c>
      <c r="Q1344" s="61" t="s">
        <v>31</v>
      </c>
    </row>
    <row r="1345" spans="8:17" x14ac:dyDescent="0.25">
      <c r="H1345" s="59">
        <v>95206</v>
      </c>
      <c r="I1345" s="59" t="s">
        <v>72</v>
      </c>
      <c r="J1345" s="59">
        <v>1692305</v>
      </c>
      <c r="K1345" s="59" t="s">
        <v>1675</v>
      </c>
      <c r="L1345" s="61" t="s">
        <v>115</v>
      </c>
      <c r="M1345" s="61">
        <f>VLOOKUP(H1345,zdroj!C:F,4,0)</f>
        <v>0</v>
      </c>
      <c r="N1345" s="61" t="str">
        <f t="shared" si="40"/>
        <v>katC</v>
      </c>
      <c r="P1345" s="72" t="str">
        <f t="shared" si="41"/>
        <v/>
      </c>
      <c r="Q1345" s="61" t="s">
        <v>31</v>
      </c>
    </row>
    <row r="1346" spans="8:17" x14ac:dyDescent="0.25">
      <c r="H1346" s="59">
        <v>95206</v>
      </c>
      <c r="I1346" s="59" t="s">
        <v>72</v>
      </c>
      <c r="J1346" s="59">
        <v>1692313</v>
      </c>
      <c r="K1346" s="59" t="s">
        <v>1676</v>
      </c>
      <c r="L1346" s="61" t="s">
        <v>81</v>
      </c>
      <c r="M1346" s="61">
        <f>VLOOKUP(H1346,zdroj!C:F,4,0)</f>
        <v>0</v>
      </c>
      <c r="N1346" s="61" t="str">
        <f t="shared" si="40"/>
        <v>-</v>
      </c>
      <c r="P1346" s="72" t="str">
        <f t="shared" si="41"/>
        <v/>
      </c>
      <c r="Q1346" s="61" t="s">
        <v>86</v>
      </c>
    </row>
    <row r="1347" spans="8:17" x14ac:dyDescent="0.25">
      <c r="H1347" s="59">
        <v>95206</v>
      </c>
      <c r="I1347" s="59" t="s">
        <v>72</v>
      </c>
      <c r="J1347" s="59">
        <v>1692321</v>
      </c>
      <c r="K1347" s="59" t="s">
        <v>1677</v>
      </c>
      <c r="L1347" s="61" t="s">
        <v>81</v>
      </c>
      <c r="M1347" s="61">
        <f>VLOOKUP(H1347,zdroj!C:F,4,0)</f>
        <v>0</v>
      </c>
      <c r="N1347" s="61" t="str">
        <f t="shared" si="40"/>
        <v>-</v>
      </c>
      <c r="P1347" s="72" t="str">
        <f t="shared" si="41"/>
        <v/>
      </c>
      <c r="Q1347" s="61" t="s">
        <v>86</v>
      </c>
    </row>
    <row r="1348" spans="8:17" x14ac:dyDescent="0.25">
      <c r="H1348" s="59">
        <v>95206</v>
      </c>
      <c r="I1348" s="59" t="s">
        <v>72</v>
      </c>
      <c r="J1348" s="59">
        <v>1692330</v>
      </c>
      <c r="K1348" s="59" t="s">
        <v>1678</v>
      </c>
      <c r="L1348" s="61" t="s">
        <v>81</v>
      </c>
      <c r="M1348" s="61">
        <f>VLOOKUP(H1348,zdroj!C:F,4,0)</f>
        <v>0</v>
      </c>
      <c r="N1348" s="61" t="str">
        <f t="shared" si="40"/>
        <v>-</v>
      </c>
      <c r="P1348" s="72" t="str">
        <f t="shared" si="41"/>
        <v/>
      </c>
      <c r="Q1348" s="61" t="s">
        <v>86</v>
      </c>
    </row>
    <row r="1349" spans="8:17" x14ac:dyDescent="0.25">
      <c r="H1349" s="59">
        <v>95206</v>
      </c>
      <c r="I1349" s="59" t="s">
        <v>72</v>
      </c>
      <c r="J1349" s="59">
        <v>1692348</v>
      </c>
      <c r="K1349" s="59" t="s">
        <v>1679</v>
      </c>
      <c r="L1349" s="61" t="s">
        <v>81</v>
      </c>
      <c r="M1349" s="61">
        <f>VLOOKUP(H1349,zdroj!C:F,4,0)</f>
        <v>0</v>
      </c>
      <c r="N1349" s="61" t="str">
        <f t="shared" si="40"/>
        <v>-</v>
      </c>
      <c r="P1349" s="72" t="str">
        <f t="shared" si="41"/>
        <v/>
      </c>
      <c r="Q1349" s="61" t="s">
        <v>86</v>
      </c>
    </row>
    <row r="1350" spans="8:17" x14ac:dyDescent="0.25">
      <c r="H1350" s="59">
        <v>95206</v>
      </c>
      <c r="I1350" s="59" t="s">
        <v>72</v>
      </c>
      <c r="J1350" s="59">
        <v>1692356</v>
      </c>
      <c r="K1350" s="59" t="s">
        <v>1680</v>
      </c>
      <c r="L1350" s="61" t="s">
        <v>81</v>
      </c>
      <c r="M1350" s="61">
        <f>VLOOKUP(H1350,zdroj!C:F,4,0)</f>
        <v>0</v>
      </c>
      <c r="N1350" s="61" t="str">
        <f t="shared" si="40"/>
        <v>-</v>
      </c>
      <c r="P1350" s="72" t="str">
        <f t="shared" si="41"/>
        <v/>
      </c>
      <c r="Q1350" s="61" t="s">
        <v>86</v>
      </c>
    </row>
    <row r="1351" spans="8:17" x14ac:dyDescent="0.25">
      <c r="H1351" s="59">
        <v>95206</v>
      </c>
      <c r="I1351" s="59" t="s">
        <v>72</v>
      </c>
      <c r="J1351" s="59">
        <v>1692364</v>
      </c>
      <c r="K1351" s="59" t="s">
        <v>1681</v>
      </c>
      <c r="L1351" s="61" t="s">
        <v>81</v>
      </c>
      <c r="M1351" s="61">
        <f>VLOOKUP(H1351,zdroj!C:F,4,0)</f>
        <v>0</v>
      </c>
      <c r="N1351" s="61" t="str">
        <f t="shared" ref="N1351:N1414" si="42">IF(M1351="A",IF(L1351="katA","katB",L1351),L1351)</f>
        <v>-</v>
      </c>
      <c r="P1351" s="72" t="str">
        <f t="shared" ref="P1351:P1414" si="43">IF(O1351="A",1,"")</f>
        <v/>
      </c>
      <c r="Q1351" s="61" t="s">
        <v>86</v>
      </c>
    </row>
    <row r="1352" spans="8:17" x14ac:dyDescent="0.25">
      <c r="H1352" s="59">
        <v>95206</v>
      </c>
      <c r="I1352" s="59" t="s">
        <v>72</v>
      </c>
      <c r="J1352" s="59">
        <v>1692372</v>
      </c>
      <c r="K1352" s="59" t="s">
        <v>1682</v>
      </c>
      <c r="L1352" s="61" t="s">
        <v>81</v>
      </c>
      <c r="M1352" s="61">
        <f>VLOOKUP(H1352,zdroj!C:F,4,0)</f>
        <v>0</v>
      </c>
      <c r="N1352" s="61" t="str">
        <f t="shared" si="42"/>
        <v>-</v>
      </c>
      <c r="P1352" s="72" t="str">
        <f t="shared" si="43"/>
        <v/>
      </c>
      <c r="Q1352" s="61" t="s">
        <v>86</v>
      </c>
    </row>
    <row r="1353" spans="8:17" x14ac:dyDescent="0.25">
      <c r="H1353" s="59">
        <v>95206</v>
      </c>
      <c r="I1353" s="59" t="s">
        <v>72</v>
      </c>
      <c r="J1353" s="59">
        <v>1692381</v>
      </c>
      <c r="K1353" s="59" t="s">
        <v>1683</v>
      </c>
      <c r="L1353" s="61" t="s">
        <v>81</v>
      </c>
      <c r="M1353" s="61">
        <f>VLOOKUP(H1353,zdroj!C:F,4,0)</f>
        <v>0</v>
      </c>
      <c r="N1353" s="61" t="str">
        <f t="shared" si="42"/>
        <v>-</v>
      </c>
      <c r="P1353" s="72" t="str">
        <f t="shared" si="43"/>
        <v/>
      </c>
      <c r="Q1353" s="61" t="s">
        <v>86</v>
      </c>
    </row>
    <row r="1354" spans="8:17" x14ac:dyDescent="0.25">
      <c r="H1354" s="59">
        <v>95206</v>
      </c>
      <c r="I1354" s="59" t="s">
        <v>72</v>
      </c>
      <c r="J1354" s="59">
        <v>1692399</v>
      </c>
      <c r="K1354" s="59" t="s">
        <v>1684</v>
      </c>
      <c r="L1354" s="61" t="s">
        <v>81</v>
      </c>
      <c r="M1354" s="61">
        <f>VLOOKUP(H1354,zdroj!C:F,4,0)</f>
        <v>0</v>
      </c>
      <c r="N1354" s="61" t="str">
        <f t="shared" si="42"/>
        <v>-</v>
      </c>
      <c r="P1354" s="72" t="str">
        <f t="shared" si="43"/>
        <v/>
      </c>
      <c r="Q1354" s="61" t="s">
        <v>86</v>
      </c>
    </row>
    <row r="1355" spans="8:17" x14ac:dyDescent="0.25">
      <c r="H1355" s="59">
        <v>95206</v>
      </c>
      <c r="I1355" s="59" t="s">
        <v>72</v>
      </c>
      <c r="J1355" s="59">
        <v>1692402</v>
      </c>
      <c r="K1355" s="59" t="s">
        <v>1685</v>
      </c>
      <c r="L1355" s="61" t="s">
        <v>115</v>
      </c>
      <c r="M1355" s="61">
        <f>VLOOKUP(H1355,zdroj!C:F,4,0)</f>
        <v>0</v>
      </c>
      <c r="N1355" s="61" t="str">
        <f t="shared" si="42"/>
        <v>katC</v>
      </c>
      <c r="P1355" s="72" t="str">
        <f t="shared" si="43"/>
        <v/>
      </c>
      <c r="Q1355" s="61" t="s">
        <v>31</v>
      </c>
    </row>
    <row r="1356" spans="8:17" x14ac:dyDescent="0.25">
      <c r="H1356" s="59">
        <v>95206</v>
      </c>
      <c r="I1356" s="59" t="s">
        <v>72</v>
      </c>
      <c r="J1356" s="59">
        <v>1692411</v>
      </c>
      <c r="K1356" s="59" t="s">
        <v>1686</v>
      </c>
      <c r="L1356" s="61" t="s">
        <v>81</v>
      </c>
      <c r="M1356" s="61">
        <f>VLOOKUP(H1356,zdroj!C:F,4,0)</f>
        <v>0</v>
      </c>
      <c r="N1356" s="61" t="str">
        <f t="shared" si="42"/>
        <v>-</v>
      </c>
      <c r="P1356" s="72" t="str">
        <f t="shared" si="43"/>
        <v/>
      </c>
      <c r="Q1356" s="61" t="s">
        <v>86</v>
      </c>
    </row>
    <row r="1357" spans="8:17" x14ac:dyDescent="0.25">
      <c r="H1357" s="59">
        <v>95206</v>
      </c>
      <c r="I1357" s="59" t="s">
        <v>72</v>
      </c>
      <c r="J1357" s="59">
        <v>1692429</v>
      </c>
      <c r="K1357" s="59" t="s">
        <v>1687</v>
      </c>
      <c r="L1357" s="61" t="s">
        <v>81</v>
      </c>
      <c r="M1357" s="61">
        <f>VLOOKUP(H1357,zdroj!C:F,4,0)</f>
        <v>0</v>
      </c>
      <c r="N1357" s="61" t="str">
        <f t="shared" si="42"/>
        <v>-</v>
      </c>
      <c r="P1357" s="72" t="str">
        <f t="shared" si="43"/>
        <v/>
      </c>
      <c r="Q1357" s="61" t="s">
        <v>86</v>
      </c>
    </row>
    <row r="1358" spans="8:17" x14ac:dyDescent="0.25">
      <c r="H1358" s="59">
        <v>95206</v>
      </c>
      <c r="I1358" s="59" t="s">
        <v>72</v>
      </c>
      <c r="J1358" s="59">
        <v>1692437</v>
      </c>
      <c r="K1358" s="59" t="s">
        <v>1688</v>
      </c>
      <c r="L1358" s="61" t="s">
        <v>115</v>
      </c>
      <c r="M1358" s="61">
        <f>VLOOKUP(H1358,zdroj!C:F,4,0)</f>
        <v>0</v>
      </c>
      <c r="N1358" s="61" t="str">
        <f t="shared" si="42"/>
        <v>katC</v>
      </c>
      <c r="P1358" s="72" t="str">
        <f t="shared" si="43"/>
        <v/>
      </c>
      <c r="Q1358" s="61" t="s">
        <v>31</v>
      </c>
    </row>
    <row r="1359" spans="8:17" x14ac:dyDescent="0.25">
      <c r="H1359" s="59">
        <v>95206</v>
      </c>
      <c r="I1359" s="59" t="s">
        <v>72</v>
      </c>
      <c r="J1359" s="59">
        <v>1692445</v>
      </c>
      <c r="K1359" s="59" t="s">
        <v>1689</v>
      </c>
      <c r="L1359" s="61" t="s">
        <v>115</v>
      </c>
      <c r="M1359" s="61">
        <f>VLOOKUP(H1359,zdroj!C:F,4,0)</f>
        <v>0</v>
      </c>
      <c r="N1359" s="61" t="str">
        <f t="shared" si="42"/>
        <v>katC</v>
      </c>
      <c r="P1359" s="72" t="str">
        <f t="shared" si="43"/>
        <v/>
      </c>
      <c r="Q1359" s="61" t="s">
        <v>31</v>
      </c>
    </row>
    <row r="1360" spans="8:17" x14ac:dyDescent="0.25">
      <c r="H1360" s="59">
        <v>95206</v>
      </c>
      <c r="I1360" s="59" t="s">
        <v>72</v>
      </c>
      <c r="J1360" s="59">
        <v>1692453</v>
      </c>
      <c r="K1360" s="59" t="s">
        <v>1690</v>
      </c>
      <c r="L1360" s="61" t="s">
        <v>81</v>
      </c>
      <c r="M1360" s="61">
        <f>VLOOKUP(H1360,zdroj!C:F,4,0)</f>
        <v>0</v>
      </c>
      <c r="N1360" s="61" t="str">
        <f t="shared" si="42"/>
        <v>-</v>
      </c>
      <c r="P1360" s="72" t="str">
        <f t="shared" si="43"/>
        <v/>
      </c>
      <c r="Q1360" s="61" t="s">
        <v>86</v>
      </c>
    </row>
    <row r="1361" spans="8:17" x14ac:dyDescent="0.25">
      <c r="H1361" s="59">
        <v>95206</v>
      </c>
      <c r="I1361" s="59" t="s">
        <v>72</v>
      </c>
      <c r="J1361" s="59">
        <v>1692461</v>
      </c>
      <c r="K1361" s="59" t="s">
        <v>1691</v>
      </c>
      <c r="L1361" s="61" t="s">
        <v>81</v>
      </c>
      <c r="M1361" s="61">
        <f>VLOOKUP(H1361,zdroj!C:F,4,0)</f>
        <v>0</v>
      </c>
      <c r="N1361" s="61" t="str">
        <f t="shared" si="42"/>
        <v>-</v>
      </c>
      <c r="P1361" s="72" t="str">
        <f t="shared" si="43"/>
        <v/>
      </c>
      <c r="Q1361" s="61" t="s">
        <v>86</v>
      </c>
    </row>
    <row r="1362" spans="8:17" x14ac:dyDescent="0.25">
      <c r="H1362" s="59">
        <v>95206</v>
      </c>
      <c r="I1362" s="59" t="s">
        <v>72</v>
      </c>
      <c r="J1362" s="59">
        <v>1692470</v>
      </c>
      <c r="K1362" s="59" t="s">
        <v>1692</v>
      </c>
      <c r="L1362" s="61" t="s">
        <v>81</v>
      </c>
      <c r="M1362" s="61">
        <f>VLOOKUP(H1362,zdroj!C:F,4,0)</f>
        <v>0</v>
      </c>
      <c r="N1362" s="61" t="str">
        <f t="shared" si="42"/>
        <v>-</v>
      </c>
      <c r="P1362" s="72" t="str">
        <f t="shared" si="43"/>
        <v/>
      </c>
      <c r="Q1362" s="61" t="s">
        <v>86</v>
      </c>
    </row>
    <row r="1363" spans="8:17" x14ac:dyDescent="0.25">
      <c r="H1363" s="59">
        <v>95206</v>
      </c>
      <c r="I1363" s="59" t="s">
        <v>72</v>
      </c>
      <c r="J1363" s="59">
        <v>1692488</v>
      </c>
      <c r="K1363" s="59" t="s">
        <v>1693</v>
      </c>
      <c r="L1363" s="61" t="s">
        <v>115</v>
      </c>
      <c r="M1363" s="61">
        <f>VLOOKUP(H1363,zdroj!C:F,4,0)</f>
        <v>0</v>
      </c>
      <c r="N1363" s="61" t="str">
        <f t="shared" si="42"/>
        <v>katC</v>
      </c>
      <c r="P1363" s="72" t="str">
        <f t="shared" si="43"/>
        <v/>
      </c>
      <c r="Q1363" s="61" t="s">
        <v>31</v>
      </c>
    </row>
    <row r="1364" spans="8:17" x14ac:dyDescent="0.25">
      <c r="H1364" s="59">
        <v>95206</v>
      </c>
      <c r="I1364" s="59" t="s">
        <v>72</v>
      </c>
      <c r="J1364" s="59">
        <v>1692496</v>
      </c>
      <c r="K1364" s="59" t="s">
        <v>1694</v>
      </c>
      <c r="L1364" s="61" t="s">
        <v>115</v>
      </c>
      <c r="M1364" s="61">
        <f>VLOOKUP(H1364,zdroj!C:F,4,0)</f>
        <v>0</v>
      </c>
      <c r="N1364" s="61" t="str">
        <f t="shared" si="42"/>
        <v>katC</v>
      </c>
      <c r="P1364" s="72" t="str">
        <f t="shared" si="43"/>
        <v/>
      </c>
      <c r="Q1364" s="61" t="s">
        <v>31</v>
      </c>
    </row>
    <row r="1365" spans="8:17" x14ac:dyDescent="0.25">
      <c r="H1365" s="59">
        <v>95206</v>
      </c>
      <c r="I1365" s="59" t="s">
        <v>72</v>
      </c>
      <c r="J1365" s="59">
        <v>1692500</v>
      </c>
      <c r="K1365" s="59" t="s">
        <v>1695</v>
      </c>
      <c r="L1365" s="61" t="s">
        <v>115</v>
      </c>
      <c r="M1365" s="61">
        <f>VLOOKUP(H1365,zdroj!C:F,4,0)</f>
        <v>0</v>
      </c>
      <c r="N1365" s="61" t="str">
        <f t="shared" si="42"/>
        <v>katC</v>
      </c>
      <c r="P1365" s="72" t="str">
        <f t="shared" si="43"/>
        <v/>
      </c>
      <c r="Q1365" s="61" t="s">
        <v>31</v>
      </c>
    </row>
    <row r="1366" spans="8:17" x14ac:dyDescent="0.25">
      <c r="H1366" s="59">
        <v>95206</v>
      </c>
      <c r="I1366" s="59" t="s">
        <v>72</v>
      </c>
      <c r="J1366" s="59">
        <v>1692518</v>
      </c>
      <c r="K1366" s="59" t="s">
        <v>1696</v>
      </c>
      <c r="L1366" s="61" t="s">
        <v>115</v>
      </c>
      <c r="M1366" s="61">
        <f>VLOOKUP(H1366,zdroj!C:F,4,0)</f>
        <v>0</v>
      </c>
      <c r="N1366" s="61" t="str">
        <f t="shared" si="42"/>
        <v>katC</v>
      </c>
      <c r="P1366" s="72" t="str">
        <f t="shared" si="43"/>
        <v/>
      </c>
      <c r="Q1366" s="61" t="s">
        <v>31</v>
      </c>
    </row>
    <row r="1367" spans="8:17" x14ac:dyDescent="0.25">
      <c r="H1367" s="59">
        <v>95206</v>
      </c>
      <c r="I1367" s="59" t="s">
        <v>72</v>
      </c>
      <c r="J1367" s="59">
        <v>1692526</v>
      </c>
      <c r="K1367" s="59" t="s">
        <v>1697</v>
      </c>
      <c r="L1367" s="61" t="s">
        <v>81</v>
      </c>
      <c r="M1367" s="61">
        <f>VLOOKUP(H1367,zdroj!C:F,4,0)</f>
        <v>0</v>
      </c>
      <c r="N1367" s="61" t="str">
        <f t="shared" si="42"/>
        <v>-</v>
      </c>
      <c r="P1367" s="72" t="str">
        <f t="shared" si="43"/>
        <v/>
      </c>
      <c r="Q1367" s="61" t="s">
        <v>86</v>
      </c>
    </row>
    <row r="1368" spans="8:17" x14ac:dyDescent="0.25">
      <c r="H1368" s="59">
        <v>95206</v>
      </c>
      <c r="I1368" s="59" t="s">
        <v>72</v>
      </c>
      <c r="J1368" s="59">
        <v>1692534</v>
      </c>
      <c r="K1368" s="59" t="s">
        <v>1698</v>
      </c>
      <c r="L1368" s="61" t="s">
        <v>115</v>
      </c>
      <c r="M1368" s="61">
        <f>VLOOKUP(H1368,zdroj!C:F,4,0)</f>
        <v>0</v>
      </c>
      <c r="N1368" s="61" t="str">
        <f t="shared" si="42"/>
        <v>katC</v>
      </c>
      <c r="P1368" s="72" t="str">
        <f t="shared" si="43"/>
        <v/>
      </c>
      <c r="Q1368" s="61" t="s">
        <v>31</v>
      </c>
    </row>
    <row r="1369" spans="8:17" x14ac:dyDescent="0.25">
      <c r="H1369" s="59">
        <v>95206</v>
      </c>
      <c r="I1369" s="59" t="s">
        <v>72</v>
      </c>
      <c r="J1369" s="59">
        <v>1692542</v>
      </c>
      <c r="K1369" s="59" t="s">
        <v>1699</v>
      </c>
      <c r="L1369" s="61" t="s">
        <v>115</v>
      </c>
      <c r="M1369" s="61">
        <f>VLOOKUP(H1369,zdroj!C:F,4,0)</f>
        <v>0</v>
      </c>
      <c r="N1369" s="61" t="str">
        <f t="shared" si="42"/>
        <v>katC</v>
      </c>
      <c r="P1369" s="72" t="str">
        <f t="shared" si="43"/>
        <v/>
      </c>
      <c r="Q1369" s="61" t="s">
        <v>31</v>
      </c>
    </row>
    <row r="1370" spans="8:17" x14ac:dyDescent="0.25">
      <c r="H1370" s="59">
        <v>95206</v>
      </c>
      <c r="I1370" s="59" t="s">
        <v>72</v>
      </c>
      <c r="J1370" s="59">
        <v>1692551</v>
      </c>
      <c r="K1370" s="59" t="s">
        <v>1700</v>
      </c>
      <c r="L1370" s="61" t="s">
        <v>115</v>
      </c>
      <c r="M1370" s="61">
        <f>VLOOKUP(H1370,zdroj!C:F,4,0)</f>
        <v>0</v>
      </c>
      <c r="N1370" s="61" t="str">
        <f t="shared" si="42"/>
        <v>katC</v>
      </c>
      <c r="P1370" s="72" t="str">
        <f t="shared" si="43"/>
        <v/>
      </c>
      <c r="Q1370" s="61" t="s">
        <v>31</v>
      </c>
    </row>
    <row r="1371" spans="8:17" x14ac:dyDescent="0.25">
      <c r="H1371" s="59">
        <v>95206</v>
      </c>
      <c r="I1371" s="59" t="s">
        <v>72</v>
      </c>
      <c r="J1371" s="59">
        <v>1692569</v>
      </c>
      <c r="K1371" s="59" t="s">
        <v>1701</v>
      </c>
      <c r="L1371" s="61" t="s">
        <v>81</v>
      </c>
      <c r="M1371" s="61">
        <f>VLOOKUP(H1371,zdroj!C:F,4,0)</f>
        <v>0</v>
      </c>
      <c r="N1371" s="61" t="str">
        <f t="shared" si="42"/>
        <v>-</v>
      </c>
      <c r="P1371" s="72" t="str">
        <f t="shared" si="43"/>
        <v/>
      </c>
      <c r="Q1371" s="61" t="s">
        <v>86</v>
      </c>
    </row>
    <row r="1372" spans="8:17" x14ac:dyDescent="0.25">
      <c r="H1372" s="59">
        <v>95206</v>
      </c>
      <c r="I1372" s="59" t="s">
        <v>72</v>
      </c>
      <c r="J1372" s="59">
        <v>1692577</v>
      </c>
      <c r="K1372" s="59" t="s">
        <v>1702</v>
      </c>
      <c r="L1372" s="61" t="s">
        <v>115</v>
      </c>
      <c r="M1372" s="61">
        <f>VLOOKUP(H1372,zdroj!C:F,4,0)</f>
        <v>0</v>
      </c>
      <c r="N1372" s="61" t="str">
        <f t="shared" si="42"/>
        <v>katC</v>
      </c>
      <c r="P1372" s="72" t="str">
        <f t="shared" si="43"/>
        <v/>
      </c>
      <c r="Q1372" s="61" t="s">
        <v>31</v>
      </c>
    </row>
    <row r="1373" spans="8:17" x14ac:dyDescent="0.25">
      <c r="H1373" s="59">
        <v>95206</v>
      </c>
      <c r="I1373" s="59" t="s">
        <v>72</v>
      </c>
      <c r="J1373" s="59">
        <v>1692585</v>
      </c>
      <c r="K1373" s="59" t="s">
        <v>1703</v>
      </c>
      <c r="L1373" s="61" t="s">
        <v>81</v>
      </c>
      <c r="M1373" s="61">
        <f>VLOOKUP(H1373,zdroj!C:F,4,0)</f>
        <v>0</v>
      </c>
      <c r="N1373" s="61" t="str">
        <f t="shared" si="42"/>
        <v>-</v>
      </c>
      <c r="P1373" s="72" t="str">
        <f t="shared" si="43"/>
        <v/>
      </c>
      <c r="Q1373" s="61" t="s">
        <v>86</v>
      </c>
    </row>
    <row r="1374" spans="8:17" x14ac:dyDescent="0.25">
      <c r="H1374" s="59">
        <v>95206</v>
      </c>
      <c r="I1374" s="59" t="s">
        <v>72</v>
      </c>
      <c r="J1374" s="59">
        <v>1692593</v>
      </c>
      <c r="K1374" s="59" t="s">
        <v>1704</v>
      </c>
      <c r="L1374" s="61" t="s">
        <v>81</v>
      </c>
      <c r="M1374" s="61">
        <f>VLOOKUP(H1374,zdroj!C:F,4,0)</f>
        <v>0</v>
      </c>
      <c r="N1374" s="61" t="str">
        <f t="shared" si="42"/>
        <v>-</v>
      </c>
      <c r="P1374" s="72" t="str">
        <f t="shared" si="43"/>
        <v/>
      </c>
      <c r="Q1374" s="61" t="s">
        <v>86</v>
      </c>
    </row>
    <row r="1375" spans="8:17" x14ac:dyDescent="0.25">
      <c r="H1375" s="59">
        <v>95206</v>
      </c>
      <c r="I1375" s="59" t="s">
        <v>72</v>
      </c>
      <c r="J1375" s="59">
        <v>1692607</v>
      </c>
      <c r="K1375" s="59" t="s">
        <v>1705</v>
      </c>
      <c r="L1375" s="61" t="s">
        <v>115</v>
      </c>
      <c r="M1375" s="61">
        <f>VLOOKUP(H1375,zdroj!C:F,4,0)</f>
        <v>0</v>
      </c>
      <c r="N1375" s="61" t="str">
        <f t="shared" si="42"/>
        <v>katC</v>
      </c>
      <c r="P1375" s="72" t="str">
        <f t="shared" si="43"/>
        <v/>
      </c>
      <c r="Q1375" s="61" t="s">
        <v>33</v>
      </c>
    </row>
    <row r="1376" spans="8:17" x14ac:dyDescent="0.25">
      <c r="H1376" s="59">
        <v>95206</v>
      </c>
      <c r="I1376" s="59" t="s">
        <v>72</v>
      </c>
      <c r="J1376" s="59">
        <v>1692615</v>
      </c>
      <c r="K1376" s="59" t="s">
        <v>1706</v>
      </c>
      <c r="L1376" s="61" t="s">
        <v>81</v>
      </c>
      <c r="M1376" s="61">
        <f>VLOOKUP(H1376,zdroj!C:F,4,0)</f>
        <v>0</v>
      </c>
      <c r="N1376" s="61" t="str">
        <f t="shared" si="42"/>
        <v>-</v>
      </c>
      <c r="P1376" s="72" t="str">
        <f t="shared" si="43"/>
        <v/>
      </c>
      <c r="Q1376" s="61" t="s">
        <v>86</v>
      </c>
    </row>
    <row r="1377" spans="8:17" x14ac:dyDescent="0.25">
      <c r="H1377" s="59">
        <v>95206</v>
      </c>
      <c r="I1377" s="59" t="s">
        <v>72</v>
      </c>
      <c r="J1377" s="59">
        <v>1692623</v>
      </c>
      <c r="K1377" s="59" t="s">
        <v>1707</v>
      </c>
      <c r="L1377" s="61" t="s">
        <v>115</v>
      </c>
      <c r="M1377" s="61">
        <f>VLOOKUP(H1377,zdroj!C:F,4,0)</f>
        <v>0</v>
      </c>
      <c r="N1377" s="61" t="str">
        <f t="shared" si="42"/>
        <v>katC</v>
      </c>
      <c r="P1377" s="72" t="str">
        <f t="shared" si="43"/>
        <v/>
      </c>
      <c r="Q1377" s="61" t="s">
        <v>31</v>
      </c>
    </row>
    <row r="1378" spans="8:17" x14ac:dyDescent="0.25">
      <c r="H1378" s="59">
        <v>95206</v>
      </c>
      <c r="I1378" s="59" t="s">
        <v>72</v>
      </c>
      <c r="J1378" s="59">
        <v>1692631</v>
      </c>
      <c r="K1378" s="59" t="s">
        <v>1708</v>
      </c>
      <c r="L1378" s="61" t="s">
        <v>115</v>
      </c>
      <c r="M1378" s="61">
        <f>VLOOKUP(H1378,zdroj!C:F,4,0)</f>
        <v>0</v>
      </c>
      <c r="N1378" s="61" t="str">
        <f t="shared" si="42"/>
        <v>katC</v>
      </c>
      <c r="P1378" s="72" t="str">
        <f t="shared" si="43"/>
        <v/>
      </c>
      <c r="Q1378" s="61" t="s">
        <v>31</v>
      </c>
    </row>
    <row r="1379" spans="8:17" x14ac:dyDescent="0.25">
      <c r="H1379" s="59">
        <v>95206</v>
      </c>
      <c r="I1379" s="59" t="s">
        <v>72</v>
      </c>
      <c r="J1379" s="59">
        <v>1692640</v>
      </c>
      <c r="K1379" s="59" t="s">
        <v>1709</v>
      </c>
      <c r="L1379" s="61" t="s">
        <v>115</v>
      </c>
      <c r="M1379" s="61">
        <f>VLOOKUP(H1379,zdroj!C:F,4,0)</f>
        <v>0</v>
      </c>
      <c r="N1379" s="61" t="str">
        <f t="shared" si="42"/>
        <v>katC</v>
      </c>
      <c r="P1379" s="72" t="str">
        <f t="shared" si="43"/>
        <v/>
      </c>
      <c r="Q1379" s="61" t="s">
        <v>31</v>
      </c>
    </row>
    <row r="1380" spans="8:17" x14ac:dyDescent="0.25">
      <c r="H1380" s="59">
        <v>95206</v>
      </c>
      <c r="I1380" s="59" t="s">
        <v>72</v>
      </c>
      <c r="J1380" s="59">
        <v>1692666</v>
      </c>
      <c r="K1380" s="59" t="s">
        <v>1710</v>
      </c>
      <c r="L1380" s="61" t="s">
        <v>81</v>
      </c>
      <c r="M1380" s="61">
        <f>VLOOKUP(H1380,zdroj!C:F,4,0)</f>
        <v>0</v>
      </c>
      <c r="N1380" s="61" t="str">
        <f t="shared" si="42"/>
        <v>-</v>
      </c>
      <c r="P1380" s="72" t="str">
        <f t="shared" si="43"/>
        <v/>
      </c>
      <c r="Q1380" s="61" t="s">
        <v>86</v>
      </c>
    </row>
    <row r="1381" spans="8:17" x14ac:dyDescent="0.25">
      <c r="H1381" s="59">
        <v>95206</v>
      </c>
      <c r="I1381" s="59" t="s">
        <v>72</v>
      </c>
      <c r="J1381" s="59">
        <v>1692674</v>
      </c>
      <c r="K1381" s="59" t="s">
        <v>1711</v>
      </c>
      <c r="L1381" s="61" t="s">
        <v>115</v>
      </c>
      <c r="M1381" s="61">
        <f>VLOOKUP(H1381,zdroj!C:F,4,0)</f>
        <v>0</v>
      </c>
      <c r="N1381" s="61" t="str">
        <f t="shared" si="42"/>
        <v>katC</v>
      </c>
      <c r="P1381" s="72" t="str">
        <f t="shared" si="43"/>
        <v/>
      </c>
      <c r="Q1381" s="61" t="s">
        <v>31</v>
      </c>
    </row>
    <row r="1382" spans="8:17" x14ac:dyDescent="0.25">
      <c r="H1382" s="59">
        <v>95206</v>
      </c>
      <c r="I1382" s="59" t="s">
        <v>72</v>
      </c>
      <c r="J1382" s="59">
        <v>1692682</v>
      </c>
      <c r="K1382" s="59" t="s">
        <v>1712</v>
      </c>
      <c r="L1382" s="61" t="s">
        <v>81</v>
      </c>
      <c r="M1382" s="61">
        <f>VLOOKUP(H1382,zdroj!C:F,4,0)</f>
        <v>0</v>
      </c>
      <c r="N1382" s="61" t="str">
        <f t="shared" si="42"/>
        <v>-</v>
      </c>
      <c r="P1382" s="72" t="str">
        <f t="shared" si="43"/>
        <v/>
      </c>
      <c r="Q1382" s="61" t="s">
        <v>86</v>
      </c>
    </row>
    <row r="1383" spans="8:17" x14ac:dyDescent="0.25">
      <c r="H1383" s="59">
        <v>95206</v>
      </c>
      <c r="I1383" s="59" t="s">
        <v>72</v>
      </c>
      <c r="J1383" s="59">
        <v>1692691</v>
      </c>
      <c r="K1383" s="59" t="s">
        <v>1713</v>
      </c>
      <c r="L1383" s="61" t="s">
        <v>81</v>
      </c>
      <c r="M1383" s="61">
        <f>VLOOKUP(H1383,zdroj!C:F,4,0)</f>
        <v>0</v>
      </c>
      <c r="N1383" s="61" t="str">
        <f t="shared" si="42"/>
        <v>-</v>
      </c>
      <c r="P1383" s="72" t="str">
        <f t="shared" si="43"/>
        <v/>
      </c>
      <c r="Q1383" s="61" t="s">
        <v>86</v>
      </c>
    </row>
    <row r="1384" spans="8:17" x14ac:dyDescent="0.25">
      <c r="H1384" s="59">
        <v>95206</v>
      </c>
      <c r="I1384" s="59" t="s">
        <v>72</v>
      </c>
      <c r="J1384" s="59">
        <v>1692704</v>
      </c>
      <c r="K1384" s="59" t="s">
        <v>1714</v>
      </c>
      <c r="L1384" s="61" t="s">
        <v>81</v>
      </c>
      <c r="M1384" s="61">
        <f>VLOOKUP(H1384,zdroj!C:F,4,0)</f>
        <v>0</v>
      </c>
      <c r="N1384" s="61" t="str">
        <f t="shared" si="42"/>
        <v>-</v>
      </c>
      <c r="P1384" s="72" t="str">
        <f t="shared" si="43"/>
        <v/>
      </c>
      <c r="Q1384" s="61" t="s">
        <v>86</v>
      </c>
    </row>
    <row r="1385" spans="8:17" x14ac:dyDescent="0.25">
      <c r="H1385" s="59">
        <v>95206</v>
      </c>
      <c r="I1385" s="59" t="s">
        <v>72</v>
      </c>
      <c r="J1385" s="59">
        <v>1692712</v>
      </c>
      <c r="K1385" s="59" t="s">
        <v>1715</v>
      </c>
      <c r="L1385" s="61" t="s">
        <v>81</v>
      </c>
      <c r="M1385" s="61">
        <f>VLOOKUP(H1385,zdroj!C:F,4,0)</f>
        <v>0</v>
      </c>
      <c r="N1385" s="61" t="str">
        <f t="shared" si="42"/>
        <v>-</v>
      </c>
      <c r="P1385" s="72" t="str">
        <f t="shared" si="43"/>
        <v/>
      </c>
      <c r="Q1385" s="61" t="s">
        <v>86</v>
      </c>
    </row>
    <row r="1386" spans="8:17" x14ac:dyDescent="0.25">
      <c r="H1386" s="59">
        <v>95206</v>
      </c>
      <c r="I1386" s="59" t="s">
        <v>72</v>
      </c>
      <c r="J1386" s="59">
        <v>1692721</v>
      </c>
      <c r="K1386" s="59" t="s">
        <v>1716</v>
      </c>
      <c r="L1386" s="61" t="s">
        <v>81</v>
      </c>
      <c r="M1386" s="61">
        <f>VLOOKUP(H1386,zdroj!C:F,4,0)</f>
        <v>0</v>
      </c>
      <c r="N1386" s="61" t="str">
        <f t="shared" si="42"/>
        <v>-</v>
      </c>
      <c r="P1386" s="72" t="str">
        <f t="shared" si="43"/>
        <v/>
      </c>
      <c r="Q1386" s="61" t="s">
        <v>86</v>
      </c>
    </row>
    <row r="1387" spans="8:17" x14ac:dyDescent="0.25">
      <c r="H1387" s="59">
        <v>95206</v>
      </c>
      <c r="I1387" s="59" t="s">
        <v>72</v>
      </c>
      <c r="J1387" s="59">
        <v>1692739</v>
      </c>
      <c r="K1387" s="59" t="s">
        <v>1717</v>
      </c>
      <c r="L1387" s="61" t="s">
        <v>81</v>
      </c>
      <c r="M1387" s="61">
        <f>VLOOKUP(H1387,zdroj!C:F,4,0)</f>
        <v>0</v>
      </c>
      <c r="N1387" s="61" t="str">
        <f t="shared" si="42"/>
        <v>-</v>
      </c>
      <c r="P1387" s="72" t="str">
        <f t="shared" si="43"/>
        <v/>
      </c>
      <c r="Q1387" s="61" t="s">
        <v>86</v>
      </c>
    </row>
    <row r="1388" spans="8:17" x14ac:dyDescent="0.25">
      <c r="H1388" s="59">
        <v>95206</v>
      </c>
      <c r="I1388" s="59" t="s">
        <v>72</v>
      </c>
      <c r="J1388" s="59">
        <v>1692747</v>
      </c>
      <c r="K1388" s="59" t="s">
        <v>1718</v>
      </c>
      <c r="L1388" s="61" t="s">
        <v>115</v>
      </c>
      <c r="M1388" s="61">
        <f>VLOOKUP(H1388,zdroj!C:F,4,0)</f>
        <v>0</v>
      </c>
      <c r="N1388" s="61" t="str">
        <f t="shared" si="42"/>
        <v>katC</v>
      </c>
      <c r="P1388" s="72" t="str">
        <f t="shared" si="43"/>
        <v/>
      </c>
      <c r="Q1388" s="61" t="s">
        <v>31</v>
      </c>
    </row>
    <row r="1389" spans="8:17" x14ac:dyDescent="0.25">
      <c r="H1389" s="59">
        <v>95206</v>
      </c>
      <c r="I1389" s="59" t="s">
        <v>72</v>
      </c>
      <c r="J1389" s="59">
        <v>1692755</v>
      </c>
      <c r="K1389" s="59" t="s">
        <v>1719</v>
      </c>
      <c r="L1389" s="61" t="s">
        <v>115</v>
      </c>
      <c r="M1389" s="61">
        <f>VLOOKUP(H1389,zdroj!C:F,4,0)</f>
        <v>0</v>
      </c>
      <c r="N1389" s="61" t="str">
        <f t="shared" si="42"/>
        <v>katC</v>
      </c>
      <c r="P1389" s="72" t="str">
        <f t="shared" si="43"/>
        <v/>
      </c>
      <c r="Q1389" s="61" t="s">
        <v>31</v>
      </c>
    </row>
    <row r="1390" spans="8:17" x14ac:dyDescent="0.25">
      <c r="H1390" s="59">
        <v>95206</v>
      </c>
      <c r="I1390" s="59" t="s">
        <v>72</v>
      </c>
      <c r="J1390" s="59">
        <v>1692763</v>
      </c>
      <c r="K1390" s="59" t="s">
        <v>1720</v>
      </c>
      <c r="L1390" s="61" t="s">
        <v>81</v>
      </c>
      <c r="M1390" s="61">
        <f>VLOOKUP(H1390,zdroj!C:F,4,0)</f>
        <v>0</v>
      </c>
      <c r="N1390" s="61" t="str">
        <f t="shared" si="42"/>
        <v>-</v>
      </c>
      <c r="P1390" s="72" t="str">
        <f t="shared" si="43"/>
        <v/>
      </c>
      <c r="Q1390" s="61" t="s">
        <v>86</v>
      </c>
    </row>
    <row r="1391" spans="8:17" x14ac:dyDescent="0.25">
      <c r="H1391" s="59">
        <v>95206</v>
      </c>
      <c r="I1391" s="59" t="s">
        <v>72</v>
      </c>
      <c r="J1391" s="59">
        <v>1692771</v>
      </c>
      <c r="K1391" s="59" t="s">
        <v>1721</v>
      </c>
      <c r="L1391" s="61" t="s">
        <v>81</v>
      </c>
      <c r="M1391" s="61">
        <f>VLOOKUP(H1391,zdroj!C:F,4,0)</f>
        <v>0</v>
      </c>
      <c r="N1391" s="61" t="str">
        <f t="shared" si="42"/>
        <v>-</v>
      </c>
      <c r="P1391" s="72" t="str">
        <f t="shared" si="43"/>
        <v/>
      </c>
      <c r="Q1391" s="61" t="s">
        <v>86</v>
      </c>
    </row>
    <row r="1392" spans="8:17" x14ac:dyDescent="0.25">
      <c r="H1392" s="59">
        <v>95206</v>
      </c>
      <c r="I1392" s="59" t="s">
        <v>72</v>
      </c>
      <c r="J1392" s="59">
        <v>1692780</v>
      </c>
      <c r="K1392" s="59" t="s">
        <v>1722</v>
      </c>
      <c r="L1392" s="61" t="s">
        <v>81</v>
      </c>
      <c r="M1392" s="61">
        <f>VLOOKUP(H1392,zdroj!C:F,4,0)</f>
        <v>0</v>
      </c>
      <c r="N1392" s="61" t="str">
        <f t="shared" si="42"/>
        <v>-</v>
      </c>
      <c r="P1392" s="72" t="str">
        <f t="shared" si="43"/>
        <v/>
      </c>
      <c r="Q1392" s="61" t="s">
        <v>86</v>
      </c>
    </row>
    <row r="1393" spans="8:17" x14ac:dyDescent="0.25">
      <c r="H1393" s="59">
        <v>95206</v>
      </c>
      <c r="I1393" s="59" t="s">
        <v>72</v>
      </c>
      <c r="J1393" s="59">
        <v>1692798</v>
      </c>
      <c r="K1393" s="59" t="s">
        <v>1723</v>
      </c>
      <c r="L1393" s="61" t="s">
        <v>81</v>
      </c>
      <c r="M1393" s="61">
        <f>VLOOKUP(H1393,zdroj!C:F,4,0)</f>
        <v>0</v>
      </c>
      <c r="N1393" s="61" t="str">
        <f t="shared" si="42"/>
        <v>-</v>
      </c>
      <c r="P1393" s="72" t="str">
        <f t="shared" si="43"/>
        <v/>
      </c>
      <c r="Q1393" s="61" t="s">
        <v>86</v>
      </c>
    </row>
    <row r="1394" spans="8:17" x14ac:dyDescent="0.25">
      <c r="H1394" s="59">
        <v>95206</v>
      </c>
      <c r="I1394" s="59" t="s">
        <v>72</v>
      </c>
      <c r="J1394" s="59">
        <v>1692801</v>
      </c>
      <c r="K1394" s="59" t="s">
        <v>1724</v>
      </c>
      <c r="L1394" s="61" t="s">
        <v>81</v>
      </c>
      <c r="M1394" s="61">
        <f>VLOOKUP(H1394,zdroj!C:F,4,0)</f>
        <v>0</v>
      </c>
      <c r="N1394" s="61" t="str">
        <f t="shared" si="42"/>
        <v>-</v>
      </c>
      <c r="P1394" s="72" t="str">
        <f t="shared" si="43"/>
        <v/>
      </c>
      <c r="Q1394" s="61" t="s">
        <v>86</v>
      </c>
    </row>
    <row r="1395" spans="8:17" x14ac:dyDescent="0.25">
      <c r="H1395" s="59">
        <v>95206</v>
      </c>
      <c r="I1395" s="59" t="s">
        <v>72</v>
      </c>
      <c r="J1395" s="59">
        <v>1692810</v>
      </c>
      <c r="K1395" s="59" t="s">
        <v>1725</v>
      </c>
      <c r="L1395" s="61" t="s">
        <v>81</v>
      </c>
      <c r="M1395" s="61">
        <f>VLOOKUP(H1395,zdroj!C:F,4,0)</f>
        <v>0</v>
      </c>
      <c r="N1395" s="61" t="str">
        <f t="shared" si="42"/>
        <v>-</v>
      </c>
      <c r="P1395" s="72" t="str">
        <f t="shared" si="43"/>
        <v/>
      </c>
      <c r="Q1395" s="61" t="s">
        <v>86</v>
      </c>
    </row>
    <row r="1396" spans="8:17" x14ac:dyDescent="0.25">
      <c r="H1396" s="59">
        <v>95206</v>
      </c>
      <c r="I1396" s="59" t="s">
        <v>72</v>
      </c>
      <c r="J1396" s="59">
        <v>1692828</v>
      </c>
      <c r="K1396" s="59" t="s">
        <v>1726</v>
      </c>
      <c r="L1396" s="61" t="s">
        <v>81</v>
      </c>
      <c r="M1396" s="61">
        <f>VLOOKUP(H1396,zdroj!C:F,4,0)</f>
        <v>0</v>
      </c>
      <c r="N1396" s="61" t="str">
        <f t="shared" si="42"/>
        <v>-</v>
      </c>
      <c r="P1396" s="72" t="str">
        <f t="shared" si="43"/>
        <v/>
      </c>
      <c r="Q1396" s="61" t="s">
        <v>86</v>
      </c>
    </row>
    <row r="1397" spans="8:17" x14ac:dyDescent="0.25">
      <c r="H1397" s="59">
        <v>95206</v>
      </c>
      <c r="I1397" s="59" t="s">
        <v>72</v>
      </c>
      <c r="J1397" s="59">
        <v>1692836</v>
      </c>
      <c r="K1397" s="59" t="s">
        <v>1727</v>
      </c>
      <c r="L1397" s="61" t="s">
        <v>81</v>
      </c>
      <c r="M1397" s="61">
        <f>VLOOKUP(H1397,zdroj!C:F,4,0)</f>
        <v>0</v>
      </c>
      <c r="N1397" s="61" t="str">
        <f t="shared" si="42"/>
        <v>-</v>
      </c>
      <c r="P1397" s="72" t="str">
        <f t="shared" si="43"/>
        <v/>
      </c>
      <c r="Q1397" s="61" t="s">
        <v>86</v>
      </c>
    </row>
    <row r="1398" spans="8:17" x14ac:dyDescent="0.25">
      <c r="H1398" s="59">
        <v>95206</v>
      </c>
      <c r="I1398" s="59" t="s">
        <v>72</v>
      </c>
      <c r="J1398" s="59">
        <v>1692844</v>
      </c>
      <c r="K1398" s="59" t="s">
        <v>1728</v>
      </c>
      <c r="L1398" s="61" t="s">
        <v>81</v>
      </c>
      <c r="M1398" s="61">
        <f>VLOOKUP(H1398,zdroj!C:F,4,0)</f>
        <v>0</v>
      </c>
      <c r="N1398" s="61" t="str">
        <f t="shared" si="42"/>
        <v>-</v>
      </c>
      <c r="P1398" s="72" t="str">
        <f t="shared" si="43"/>
        <v/>
      </c>
      <c r="Q1398" s="61" t="s">
        <v>86</v>
      </c>
    </row>
    <row r="1399" spans="8:17" x14ac:dyDescent="0.25">
      <c r="H1399" s="59">
        <v>95206</v>
      </c>
      <c r="I1399" s="59" t="s">
        <v>72</v>
      </c>
      <c r="J1399" s="59">
        <v>1692852</v>
      </c>
      <c r="K1399" s="59" t="s">
        <v>1729</v>
      </c>
      <c r="L1399" s="61" t="s">
        <v>81</v>
      </c>
      <c r="M1399" s="61">
        <f>VLOOKUP(H1399,zdroj!C:F,4,0)</f>
        <v>0</v>
      </c>
      <c r="N1399" s="61" t="str">
        <f t="shared" si="42"/>
        <v>-</v>
      </c>
      <c r="P1399" s="72" t="str">
        <f t="shared" si="43"/>
        <v/>
      </c>
      <c r="Q1399" s="61" t="s">
        <v>86</v>
      </c>
    </row>
    <row r="1400" spans="8:17" x14ac:dyDescent="0.25">
      <c r="H1400" s="59">
        <v>95206</v>
      </c>
      <c r="I1400" s="59" t="s">
        <v>72</v>
      </c>
      <c r="J1400" s="59">
        <v>1692861</v>
      </c>
      <c r="K1400" s="59" t="s">
        <v>1730</v>
      </c>
      <c r="L1400" s="61" t="s">
        <v>81</v>
      </c>
      <c r="M1400" s="61">
        <f>VLOOKUP(H1400,zdroj!C:F,4,0)</f>
        <v>0</v>
      </c>
      <c r="N1400" s="61" t="str">
        <f t="shared" si="42"/>
        <v>-</v>
      </c>
      <c r="P1400" s="72" t="str">
        <f t="shared" si="43"/>
        <v/>
      </c>
      <c r="Q1400" s="61" t="s">
        <v>86</v>
      </c>
    </row>
    <row r="1401" spans="8:17" x14ac:dyDescent="0.25">
      <c r="H1401" s="59">
        <v>95206</v>
      </c>
      <c r="I1401" s="59" t="s">
        <v>72</v>
      </c>
      <c r="J1401" s="59">
        <v>1692879</v>
      </c>
      <c r="K1401" s="59" t="s">
        <v>1731</v>
      </c>
      <c r="L1401" s="61" t="s">
        <v>81</v>
      </c>
      <c r="M1401" s="61">
        <f>VLOOKUP(H1401,zdroj!C:F,4,0)</f>
        <v>0</v>
      </c>
      <c r="N1401" s="61" t="str">
        <f t="shared" si="42"/>
        <v>-</v>
      </c>
      <c r="P1401" s="72" t="str">
        <f t="shared" si="43"/>
        <v/>
      </c>
      <c r="Q1401" s="61" t="s">
        <v>86</v>
      </c>
    </row>
    <row r="1402" spans="8:17" x14ac:dyDescent="0.25">
      <c r="H1402" s="59">
        <v>95206</v>
      </c>
      <c r="I1402" s="59" t="s">
        <v>72</v>
      </c>
      <c r="J1402" s="59">
        <v>1692887</v>
      </c>
      <c r="K1402" s="59" t="s">
        <v>1732</v>
      </c>
      <c r="L1402" s="61" t="s">
        <v>81</v>
      </c>
      <c r="M1402" s="61">
        <f>VLOOKUP(H1402,zdroj!C:F,4,0)</f>
        <v>0</v>
      </c>
      <c r="N1402" s="61" t="str">
        <f t="shared" si="42"/>
        <v>-</v>
      </c>
      <c r="P1402" s="72" t="str">
        <f t="shared" si="43"/>
        <v/>
      </c>
      <c r="Q1402" s="61" t="s">
        <v>86</v>
      </c>
    </row>
    <row r="1403" spans="8:17" x14ac:dyDescent="0.25">
      <c r="H1403" s="59">
        <v>95206</v>
      </c>
      <c r="I1403" s="59" t="s">
        <v>72</v>
      </c>
      <c r="J1403" s="59">
        <v>1692895</v>
      </c>
      <c r="K1403" s="59" t="s">
        <v>1733</v>
      </c>
      <c r="L1403" s="61" t="s">
        <v>81</v>
      </c>
      <c r="M1403" s="61">
        <f>VLOOKUP(H1403,zdroj!C:F,4,0)</f>
        <v>0</v>
      </c>
      <c r="N1403" s="61" t="str">
        <f t="shared" si="42"/>
        <v>-</v>
      </c>
      <c r="P1403" s="72" t="str">
        <f t="shared" si="43"/>
        <v/>
      </c>
      <c r="Q1403" s="61" t="s">
        <v>86</v>
      </c>
    </row>
    <row r="1404" spans="8:17" x14ac:dyDescent="0.25">
      <c r="H1404" s="59">
        <v>95206</v>
      </c>
      <c r="I1404" s="59" t="s">
        <v>72</v>
      </c>
      <c r="J1404" s="59">
        <v>1692909</v>
      </c>
      <c r="K1404" s="59" t="s">
        <v>1734</v>
      </c>
      <c r="L1404" s="61" t="s">
        <v>81</v>
      </c>
      <c r="M1404" s="61">
        <f>VLOOKUP(H1404,zdroj!C:F,4,0)</f>
        <v>0</v>
      </c>
      <c r="N1404" s="61" t="str">
        <f t="shared" si="42"/>
        <v>-</v>
      </c>
      <c r="P1404" s="72" t="str">
        <f t="shared" si="43"/>
        <v/>
      </c>
      <c r="Q1404" s="61" t="s">
        <v>86</v>
      </c>
    </row>
    <row r="1405" spans="8:17" x14ac:dyDescent="0.25">
      <c r="H1405" s="59">
        <v>95206</v>
      </c>
      <c r="I1405" s="59" t="s">
        <v>72</v>
      </c>
      <c r="J1405" s="59">
        <v>1692917</v>
      </c>
      <c r="K1405" s="59" t="s">
        <v>1735</v>
      </c>
      <c r="L1405" s="61" t="s">
        <v>81</v>
      </c>
      <c r="M1405" s="61">
        <f>VLOOKUP(H1405,zdroj!C:F,4,0)</f>
        <v>0</v>
      </c>
      <c r="N1405" s="61" t="str">
        <f t="shared" si="42"/>
        <v>-</v>
      </c>
      <c r="P1405" s="72" t="str">
        <f t="shared" si="43"/>
        <v/>
      </c>
      <c r="Q1405" s="61" t="s">
        <v>86</v>
      </c>
    </row>
    <row r="1406" spans="8:17" x14ac:dyDescent="0.25">
      <c r="H1406" s="59">
        <v>95206</v>
      </c>
      <c r="I1406" s="59" t="s">
        <v>72</v>
      </c>
      <c r="J1406" s="59">
        <v>1692925</v>
      </c>
      <c r="K1406" s="59" t="s">
        <v>1736</v>
      </c>
      <c r="L1406" s="61" t="s">
        <v>81</v>
      </c>
      <c r="M1406" s="61">
        <f>VLOOKUP(H1406,zdroj!C:F,4,0)</f>
        <v>0</v>
      </c>
      <c r="N1406" s="61" t="str">
        <f t="shared" si="42"/>
        <v>-</v>
      </c>
      <c r="P1406" s="72" t="str">
        <f t="shared" si="43"/>
        <v/>
      </c>
      <c r="Q1406" s="61" t="s">
        <v>86</v>
      </c>
    </row>
    <row r="1407" spans="8:17" x14ac:dyDescent="0.25">
      <c r="H1407" s="59">
        <v>95206</v>
      </c>
      <c r="I1407" s="59" t="s">
        <v>72</v>
      </c>
      <c r="J1407" s="59">
        <v>1692933</v>
      </c>
      <c r="K1407" s="59" t="s">
        <v>1737</v>
      </c>
      <c r="L1407" s="61" t="s">
        <v>81</v>
      </c>
      <c r="M1407" s="61">
        <f>VLOOKUP(H1407,zdroj!C:F,4,0)</f>
        <v>0</v>
      </c>
      <c r="N1407" s="61" t="str">
        <f t="shared" si="42"/>
        <v>-</v>
      </c>
      <c r="P1407" s="72" t="str">
        <f t="shared" si="43"/>
        <v/>
      </c>
      <c r="Q1407" s="61" t="s">
        <v>86</v>
      </c>
    </row>
    <row r="1408" spans="8:17" x14ac:dyDescent="0.25">
      <c r="H1408" s="59">
        <v>95206</v>
      </c>
      <c r="I1408" s="59" t="s">
        <v>72</v>
      </c>
      <c r="J1408" s="59">
        <v>1692941</v>
      </c>
      <c r="K1408" s="59" t="s">
        <v>1738</v>
      </c>
      <c r="L1408" s="61" t="s">
        <v>115</v>
      </c>
      <c r="M1408" s="61">
        <f>VLOOKUP(H1408,zdroj!C:F,4,0)</f>
        <v>0</v>
      </c>
      <c r="N1408" s="61" t="str">
        <f t="shared" si="42"/>
        <v>katC</v>
      </c>
      <c r="P1408" s="72" t="str">
        <f t="shared" si="43"/>
        <v/>
      </c>
      <c r="Q1408" s="61" t="s">
        <v>31</v>
      </c>
    </row>
    <row r="1409" spans="8:17" x14ac:dyDescent="0.25">
      <c r="H1409" s="59">
        <v>95206</v>
      </c>
      <c r="I1409" s="59" t="s">
        <v>72</v>
      </c>
      <c r="J1409" s="59">
        <v>1692950</v>
      </c>
      <c r="K1409" s="59" t="s">
        <v>1739</v>
      </c>
      <c r="L1409" s="61" t="s">
        <v>81</v>
      </c>
      <c r="M1409" s="61">
        <f>VLOOKUP(H1409,zdroj!C:F,4,0)</f>
        <v>0</v>
      </c>
      <c r="N1409" s="61" t="str">
        <f t="shared" si="42"/>
        <v>-</v>
      </c>
      <c r="P1409" s="72" t="str">
        <f t="shared" si="43"/>
        <v/>
      </c>
      <c r="Q1409" s="61" t="s">
        <v>86</v>
      </c>
    </row>
    <row r="1410" spans="8:17" x14ac:dyDescent="0.25">
      <c r="H1410" s="59">
        <v>95206</v>
      </c>
      <c r="I1410" s="59" t="s">
        <v>72</v>
      </c>
      <c r="J1410" s="59">
        <v>1692968</v>
      </c>
      <c r="K1410" s="59" t="s">
        <v>1740</v>
      </c>
      <c r="L1410" s="61" t="s">
        <v>81</v>
      </c>
      <c r="M1410" s="61">
        <f>VLOOKUP(H1410,zdroj!C:F,4,0)</f>
        <v>0</v>
      </c>
      <c r="N1410" s="61" t="str">
        <f t="shared" si="42"/>
        <v>-</v>
      </c>
      <c r="P1410" s="72" t="str">
        <f t="shared" si="43"/>
        <v/>
      </c>
      <c r="Q1410" s="61" t="s">
        <v>86</v>
      </c>
    </row>
    <row r="1411" spans="8:17" x14ac:dyDescent="0.25">
      <c r="H1411" s="59">
        <v>95206</v>
      </c>
      <c r="I1411" s="59" t="s">
        <v>72</v>
      </c>
      <c r="J1411" s="59">
        <v>1692976</v>
      </c>
      <c r="K1411" s="59" t="s">
        <v>1741</v>
      </c>
      <c r="L1411" s="61" t="s">
        <v>115</v>
      </c>
      <c r="M1411" s="61">
        <f>VLOOKUP(H1411,zdroj!C:F,4,0)</f>
        <v>0</v>
      </c>
      <c r="N1411" s="61" t="str">
        <f t="shared" si="42"/>
        <v>katC</v>
      </c>
      <c r="P1411" s="72" t="str">
        <f t="shared" si="43"/>
        <v/>
      </c>
      <c r="Q1411" s="61" t="s">
        <v>31</v>
      </c>
    </row>
    <row r="1412" spans="8:17" x14ac:dyDescent="0.25">
      <c r="H1412" s="59">
        <v>95206</v>
      </c>
      <c r="I1412" s="59" t="s">
        <v>72</v>
      </c>
      <c r="J1412" s="59">
        <v>1692984</v>
      </c>
      <c r="K1412" s="59" t="s">
        <v>1742</v>
      </c>
      <c r="L1412" s="61" t="s">
        <v>81</v>
      </c>
      <c r="M1412" s="61">
        <f>VLOOKUP(H1412,zdroj!C:F,4,0)</f>
        <v>0</v>
      </c>
      <c r="N1412" s="61" t="str">
        <f t="shared" si="42"/>
        <v>-</v>
      </c>
      <c r="P1412" s="72" t="str">
        <f t="shared" si="43"/>
        <v/>
      </c>
      <c r="Q1412" s="61" t="s">
        <v>86</v>
      </c>
    </row>
    <row r="1413" spans="8:17" x14ac:dyDescent="0.25">
      <c r="H1413" s="59">
        <v>95206</v>
      </c>
      <c r="I1413" s="59" t="s">
        <v>72</v>
      </c>
      <c r="J1413" s="59">
        <v>1692992</v>
      </c>
      <c r="K1413" s="59" t="s">
        <v>1743</v>
      </c>
      <c r="L1413" s="61" t="s">
        <v>115</v>
      </c>
      <c r="M1413" s="61">
        <f>VLOOKUP(H1413,zdroj!C:F,4,0)</f>
        <v>0</v>
      </c>
      <c r="N1413" s="61" t="str">
        <f t="shared" si="42"/>
        <v>katC</v>
      </c>
      <c r="P1413" s="72" t="str">
        <f t="shared" si="43"/>
        <v/>
      </c>
      <c r="Q1413" s="61" t="s">
        <v>31</v>
      </c>
    </row>
    <row r="1414" spans="8:17" x14ac:dyDescent="0.25">
      <c r="H1414" s="59">
        <v>95206</v>
      </c>
      <c r="I1414" s="59" t="s">
        <v>72</v>
      </c>
      <c r="J1414" s="59">
        <v>1693000</v>
      </c>
      <c r="K1414" s="59" t="s">
        <v>1744</v>
      </c>
      <c r="L1414" s="61" t="s">
        <v>115</v>
      </c>
      <c r="M1414" s="61">
        <f>VLOOKUP(H1414,zdroj!C:F,4,0)</f>
        <v>0</v>
      </c>
      <c r="N1414" s="61" t="str">
        <f t="shared" si="42"/>
        <v>katC</v>
      </c>
      <c r="P1414" s="72" t="str">
        <f t="shared" si="43"/>
        <v/>
      </c>
      <c r="Q1414" s="61" t="s">
        <v>31</v>
      </c>
    </row>
    <row r="1415" spans="8:17" x14ac:dyDescent="0.25">
      <c r="H1415" s="59">
        <v>95206</v>
      </c>
      <c r="I1415" s="59" t="s">
        <v>72</v>
      </c>
      <c r="J1415" s="59">
        <v>1693018</v>
      </c>
      <c r="K1415" s="59" t="s">
        <v>1745</v>
      </c>
      <c r="L1415" s="61" t="s">
        <v>81</v>
      </c>
      <c r="M1415" s="61">
        <f>VLOOKUP(H1415,zdroj!C:F,4,0)</f>
        <v>0</v>
      </c>
      <c r="N1415" s="61" t="str">
        <f t="shared" ref="N1415:N1478" si="44">IF(M1415="A",IF(L1415="katA","katB",L1415),L1415)</f>
        <v>-</v>
      </c>
      <c r="P1415" s="72" t="str">
        <f t="shared" ref="P1415:P1478" si="45">IF(O1415="A",1,"")</f>
        <v/>
      </c>
      <c r="Q1415" s="61" t="s">
        <v>86</v>
      </c>
    </row>
    <row r="1416" spans="8:17" x14ac:dyDescent="0.25">
      <c r="H1416" s="59">
        <v>95206</v>
      </c>
      <c r="I1416" s="59" t="s">
        <v>72</v>
      </c>
      <c r="J1416" s="59">
        <v>1693026</v>
      </c>
      <c r="K1416" s="59" t="s">
        <v>1746</v>
      </c>
      <c r="L1416" s="61" t="s">
        <v>81</v>
      </c>
      <c r="M1416" s="61">
        <f>VLOOKUP(H1416,zdroj!C:F,4,0)</f>
        <v>0</v>
      </c>
      <c r="N1416" s="61" t="str">
        <f t="shared" si="44"/>
        <v>-</v>
      </c>
      <c r="P1416" s="72" t="str">
        <f t="shared" si="45"/>
        <v/>
      </c>
      <c r="Q1416" s="61" t="s">
        <v>86</v>
      </c>
    </row>
    <row r="1417" spans="8:17" x14ac:dyDescent="0.25">
      <c r="H1417" s="59">
        <v>95206</v>
      </c>
      <c r="I1417" s="59" t="s">
        <v>72</v>
      </c>
      <c r="J1417" s="59">
        <v>25408381</v>
      </c>
      <c r="K1417" s="59" t="s">
        <v>1747</v>
      </c>
      <c r="L1417" s="61" t="s">
        <v>81</v>
      </c>
      <c r="M1417" s="61">
        <f>VLOOKUP(H1417,zdroj!C:F,4,0)</f>
        <v>0</v>
      </c>
      <c r="N1417" s="61" t="str">
        <f t="shared" si="44"/>
        <v>-</v>
      </c>
      <c r="P1417" s="72" t="str">
        <f t="shared" si="45"/>
        <v/>
      </c>
      <c r="Q1417" s="61" t="s">
        <v>88</v>
      </c>
    </row>
    <row r="1418" spans="8:17" x14ac:dyDescent="0.25">
      <c r="H1418" s="59">
        <v>95206</v>
      </c>
      <c r="I1418" s="59" t="s">
        <v>72</v>
      </c>
      <c r="J1418" s="59">
        <v>25408399</v>
      </c>
      <c r="K1418" s="59" t="s">
        <v>1748</v>
      </c>
      <c r="L1418" s="61" t="s">
        <v>81</v>
      </c>
      <c r="M1418" s="61">
        <f>VLOOKUP(H1418,zdroj!C:F,4,0)</f>
        <v>0</v>
      </c>
      <c r="N1418" s="61" t="str">
        <f t="shared" si="44"/>
        <v>-</v>
      </c>
      <c r="P1418" s="72" t="str">
        <f t="shared" si="45"/>
        <v/>
      </c>
      <c r="Q1418" s="61" t="s">
        <v>86</v>
      </c>
    </row>
    <row r="1419" spans="8:17" x14ac:dyDescent="0.25">
      <c r="H1419" s="59">
        <v>95206</v>
      </c>
      <c r="I1419" s="59" t="s">
        <v>72</v>
      </c>
      <c r="J1419" s="59">
        <v>26001870</v>
      </c>
      <c r="K1419" s="59" t="s">
        <v>1749</v>
      </c>
      <c r="L1419" s="61" t="s">
        <v>81</v>
      </c>
      <c r="M1419" s="61">
        <f>VLOOKUP(H1419,zdroj!C:F,4,0)</f>
        <v>0</v>
      </c>
      <c r="N1419" s="61" t="str">
        <f t="shared" si="44"/>
        <v>-</v>
      </c>
      <c r="P1419" s="72" t="str">
        <f t="shared" si="45"/>
        <v/>
      </c>
      <c r="Q1419" s="61" t="s">
        <v>86</v>
      </c>
    </row>
    <row r="1420" spans="8:17" x14ac:dyDescent="0.25">
      <c r="H1420" s="59">
        <v>95206</v>
      </c>
      <c r="I1420" s="59" t="s">
        <v>72</v>
      </c>
      <c r="J1420" s="59">
        <v>26130157</v>
      </c>
      <c r="K1420" s="59" t="s">
        <v>1750</v>
      </c>
      <c r="L1420" s="61" t="s">
        <v>115</v>
      </c>
      <c r="M1420" s="61">
        <f>VLOOKUP(H1420,zdroj!C:F,4,0)</f>
        <v>0</v>
      </c>
      <c r="N1420" s="61" t="str">
        <f t="shared" si="44"/>
        <v>katC</v>
      </c>
      <c r="P1420" s="72" t="str">
        <f t="shared" si="45"/>
        <v/>
      </c>
      <c r="Q1420" s="61" t="s">
        <v>31</v>
      </c>
    </row>
    <row r="1421" spans="8:17" x14ac:dyDescent="0.25">
      <c r="H1421" s="59">
        <v>95206</v>
      </c>
      <c r="I1421" s="59" t="s">
        <v>72</v>
      </c>
      <c r="J1421" s="59">
        <v>26279533</v>
      </c>
      <c r="K1421" s="59" t="s">
        <v>1751</v>
      </c>
      <c r="L1421" s="61" t="s">
        <v>81</v>
      </c>
      <c r="M1421" s="61">
        <f>VLOOKUP(H1421,zdroj!C:F,4,0)</f>
        <v>0</v>
      </c>
      <c r="N1421" s="61" t="str">
        <f t="shared" si="44"/>
        <v>-</v>
      </c>
      <c r="P1421" s="72" t="str">
        <f t="shared" si="45"/>
        <v/>
      </c>
      <c r="Q1421" s="61" t="s">
        <v>86</v>
      </c>
    </row>
    <row r="1422" spans="8:17" x14ac:dyDescent="0.25">
      <c r="H1422" s="59">
        <v>95206</v>
      </c>
      <c r="I1422" s="59" t="s">
        <v>72</v>
      </c>
      <c r="J1422" s="59">
        <v>27854027</v>
      </c>
      <c r="K1422" s="59" t="s">
        <v>1752</v>
      </c>
      <c r="L1422" s="61" t="s">
        <v>81</v>
      </c>
      <c r="M1422" s="61">
        <f>VLOOKUP(H1422,zdroj!C:F,4,0)</f>
        <v>0</v>
      </c>
      <c r="N1422" s="61" t="str">
        <f t="shared" si="44"/>
        <v>-</v>
      </c>
      <c r="P1422" s="72" t="str">
        <f t="shared" si="45"/>
        <v/>
      </c>
      <c r="Q1422" s="61" t="s">
        <v>88</v>
      </c>
    </row>
    <row r="1423" spans="8:17" x14ac:dyDescent="0.25">
      <c r="H1423" s="59">
        <v>95206</v>
      </c>
      <c r="I1423" s="59" t="s">
        <v>72</v>
      </c>
      <c r="J1423" s="59">
        <v>28041674</v>
      </c>
      <c r="K1423" s="59" t="s">
        <v>1753</v>
      </c>
      <c r="L1423" s="61" t="s">
        <v>81</v>
      </c>
      <c r="M1423" s="61">
        <f>VLOOKUP(H1423,zdroj!C:F,4,0)</f>
        <v>0</v>
      </c>
      <c r="N1423" s="61" t="str">
        <f t="shared" si="44"/>
        <v>-</v>
      </c>
      <c r="P1423" s="72" t="str">
        <f t="shared" si="45"/>
        <v/>
      </c>
      <c r="Q1423" s="61" t="s">
        <v>86</v>
      </c>
    </row>
    <row r="1424" spans="8:17" x14ac:dyDescent="0.25">
      <c r="H1424" s="59">
        <v>95206</v>
      </c>
      <c r="I1424" s="59" t="s">
        <v>72</v>
      </c>
      <c r="J1424" s="59">
        <v>28326857</v>
      </c>
      <c r="K1424" s="59" t="s">
        <v>1754</v>
      </c>
      <c r="L1424" s="61" t="s">
        <v>81</v>
      </c>
      <c r="M1424" s="61">
        <f>VLOOKUP(H1424,zdroj!C:F,4,0)</f>
        <v>0</v>
      </c>
      <c r="N1424" s="61" t="str">
        <f t="shared" si="44"/>
        <v>-</v>
      </c>
      <c r="P1424" s="72" t="str">
        <f t="shared" si="45"/>
        <v/>
      </c>
      <c r="Q1424" s="61" t="s">
        <v>88</v>
      </c>
    </row>
    <row r="1425" spans="8:18" x14ac:dyDescent="0.25">
      <c r="H1425" s="59">
        <v>95206</v>
      </c>
      <c r="I1425" s="59" t="s">
        <v>72</v>
      </c>
      <c r="J1425" s="59">
        <v>74167812</v>
      </c>
      <c r="K1425" s="59" t="s">
        <v>1755</v>
      </c>
      <c r="L1425" s="61" t="s">
        <v>115</v>
      </c>
      <c r="M1425" s="61">
        <f>VLOOKUP(H1425,zdroj!C:F,4,0)</f>
        <v>0</v>
      </c>
      <c r="N1425" s="61" t="str">
        <f t="shared" si="44"/>
        <v>katC</v>
      </c>
      <c r="P1425" s="72" t="str">
        <f t="shared" si="45"/>
        <v/>
      </c>
      <c r="Q1425" s="61" t="s">
        <v>31</v>
      </c>
    </row>
    <row r="1426" spans="8:18" x14ac:dyDescent="0.25">
      <c r="H1426" s="59">
        <v>3816</v>
      </c>
      <c r="I1426" s="59" t="s">
        <v>71</v>
      </c>
      <c r="J1426" s="59">
        <v>1679058</v>
      </c>
      <c r="K1426" s="59" t="s">
        <v>1756</v>
      </c>
      <c r="L1426" s="61" t="s">
        <v>114</v>
      </c>
      <c r="M1426" s="61">
        <f>VLOOKUP(H1426,zdroj!C:F,4,0)</f>
        <v>0</v>
      </c>
      <c r="N1426" s="61" t="str">
        <f t="shared" si="44"/>
        <v>katB</v>
      </c>
      <c r="P1426" s="72" t="str">
        <f t="shared" si="45"/>
        <v/>
      </c>
      <c r="Q1426" s="61" t="s">
        <v>30</v>
      </c>
      <c r="R1426" s="61" t="s">
        <v>91</v>
      </c>
    </row>
    <row r="1427" spans="8:18" x14ac:dyDescent="0.25">
      <c r="H1427" s="59">
        <v>3816</v>
      </c>
      <c r="I1427" s="59" t="s">
        <v>71</v>
      </c>
      <c r="J1427" s="59">
        <v>1679066</v>
      </c>
      <c r="K1427" s="59" t="s">
        <v>1757</v>
      </c>
      <c r="L1427" s="61" t="s">
        <v>114</v>
      </c>
      <c r="M1427" s="61">
        <f>VLOOKUP(H1427,zdroj!C:F,4,0)</f>
        <v>0</v>
      </c>
      <c r="N1427" s="61" t="str">
        <f t="shared" si="44"/>
        <v>katB</v>
      </c>
      <c r="P1427" s="72" t="str">
        <f t="shared" si="45"/>
        <v/>
      </c>
      <c r="Q1427" s="61" t="s">
        <v>31</v>
      </c>
      <c r="R1427" s="61" t="s">
        <v>91</v>
      </c>
    </row>
    <row r="1428" spans="8:18" x14ac:dyDescent="0.25">
      <c r="H1428" s="59">
        <v>3816</v>
      </c>
      <c r="I1428" s="59" t="s">
        <v>71</v>
      </c>
      <c r="J1428" s="59">
        <v>1679074</v>
      </c>
      <c r="K1428" s="59" t="s">
        <v>1758</v>
      </c>
      <c r="L1428" s="61" t="s">
        <v>113</v>
      </c>
      <c r="M1428" s="61">
        <f>VLOOKUP(H1428,zdroj!C:F,4,0)</f>
        <v>0</v>
      </c>
      <c r="N1428" s="61" t="str">
        <f t="shared" si="44"/>
        <v>katA</v>
      </c>
      <c r="P1428" s="72" t="str">
        <f t="shared" si="45"/>
        <v/>
      </c>
      <c r="Q1428" s="61" t="s">
        <v>31</v>
      </c>
    </row>
    <row r="1429" spans="8:18" x14ac:dyDescent="0.25">
      <c r="H1429" s="59">
        <v>3816</v>
      </c>
      <c r="I1429" s="59" t="s">
        <v>71</v>
      </c>
      <c r="J1429" s="59">
        <v>1679082</v>
      </c>
      <c r="K1429" s="59" t="s">
        <v>1759</v>
      </c>
      <c r="L1429" s="61" t="s">
        <v>113</v>
      </c>
      <c r="M1429" s="61">
        <f>VLOOKUP(H1429,zdroj!C:F,4,0)</f>
        <v>0</v>
      </c>
      <c r="N1429" s="61" t="str">
        <f t="shared" si="44"/>
        <v>katA</v>
      </c>
      <c r="P1429" s="72" t="str">
        <f t="shared" si="45"/>
        <v/>
      </c>
      <c r="Q1429" s="61" t="s">
        <v>30</v>
      </c>
    </row>
    <row r="1430" spans="8:18" x14ac:dyDescent="0.25">
      <c r="H1430" s="59">
        <v>3816</v>
      </c>
      <c r="I1430" s="59" t="s">
        <v>71</v>
      </c>
      <c r="J1430" s="59">
        <v>1679091</v>
      </c>
      <c r="K1430" s="59" t="s">
        <v>1760</v>
      </c>
      <c r="L1430" s="61" t="s">
        <v>113</v>
      </c>
      <c r="M1430" s="61">
        <f>VLOOKUP(H1430,zdroj!C:F,4,0)</f>
        <v>0</v>
      </c>
      <c r="N1430" s="61" t="str">
        <f t="shared" si="44"/>
        <v>katA</v>
      </c>
      <c r="P1430" s="72" t="str">
        <f t="shared" si="45"/>
        <v/>
      </c>
      <c r="Q1430" s="61" t="s">
        <v>30</v>
      </c>
    </row>
    <row r="1431" spans="8:18" x14ac:dyDescent="0.25">
      <c r="H1431" s="59">
        <v>3816</v>
      </c>
      <c r="I1431" s="59" t="s">
        <v>71</v>
      </c>
      <c r="J1431" s="59">
        <v>1679104</v>
      </c>
      <c r="K1431" s="59" t="s">
        <v>1761</v>
      </c>
      <c r="L1431" s="61" t="s">
        <v>114</v>
      </c>
      <c r="M1431" s="61">
        <f>VLOOKUP(H1431,zdroj!C:F,4,0)</f>
        <v>0</v>
      </c>
      <c r="N1431" s="61" t="str">
        <f t="shared" si="44"/>
        <v>katB</v>
      </c>
      <c r="P1431" s="72" t="str">
        <f t="shared" si="45"/>
        <v/>
      </c>
      <c r="Q1431" s="61" t="s">
        <v>31</v>
      </c>
      <c r="R1431" s="61" t="s">
        <v>91</v>
      </c>
    </row>
    <row r="1432" spans="8:18" x14ac:dyDescent="0.25">
      <c r="H1432" s="59">
        <v>3816</v>
      </c>
      <c r="I1432" s="59" t="s">
        <v>71</v>
      </c>
      <c r="J1432" s="59">
        <v>1679112</v>
      </c>
      <c r="K1432" s="59" t="s">
        <v>1762</v>
      </c>
      <c r="L1432" s="61" t="s">
        <v>113</v>
      </c>
      <c r="M1432" s="61">
        <f>VLOOKUP(H1432,zdroj!C:F,4,0)</f>
        <v>0</v>
      </c>
      <c r="N1432" s="61" t="str">
        <f t="shared" si="44"/>
        <v>katA</v>
      </c>
      <c r="P1432" s="72" t="str">
        <f t="shared" si="45"/>
        <v/>
      </c>
      <c r="Q1432" s="61" t="s">
        <v>31</v>
      </c>
    </row>
    <row r="1433" spans="8:18" x14ac:dyDescent="0.25">
      <c r="H1433" s="59">
        <v>3816</v>
      </c>
      <c r="I1433" s="59" t="s">
        <v>71</v>
      </c>
      <c r="J1433" s="59">
        <v>1679121</v>
      </c>
      <c r="K1433" s="59" t="s">
        <v>1763</v>
      </c>
      <c r="L1433" s="61" t="s">
        <v>114</v>
      </c>
      <c r="M1433" s="61">
        <f>VLOOKUP(H1433,zdroj!C:F,4,0)</f>
        <v>0</v>
      </c>
      <c r="N1433" s="61" t="str">
        <f t="shared" si="44"/>
        <v>katB</v>
      </c>
      <c r="P1433" s="72" t="str">
        <f t="shared" si="45"/>
        <v/>
      </c>
      <c r="Q1433" s="61" t="s">
        <v>31</v>
      </c>
      <c r="R1433" s="61" t="s">
        <v>91</v>
      </c>
    </row>
    <row r="1434" spans="8:18" x14ac:dyDescent="0.25">
      <c r="H1434" s="59">
        <v>3816</v>
      </c>
      <c r="I1434" s="59" t="s">
        <v>71</v>
      </c>
      <c r="J1434" s="59">
        <v>1679139</v>
      </c>
      <c r="K1434" s="59" t="s">
        <v>1764</v>
      </c>
      <c r="L1434" s="61" t="s">
        <v>113</v>
      </c>
      <c r="M1434" s="61">
        <f>VLOOKUP(H1434,zdroj!C:F,4,0)</f>
        <v>0</v>
      </c>
      <c r="N1434" s="61" t="str">
        <f t="shared" si="44"/>
        <v>katA</v>
      </c>
      <c r="P1434" s="72" t="str">
        <f t="shared" si="45"/>
        <v/>
      </c>
      <c r="Q1434" s="61" t="s">
        <v>31</v>
      </c>
    </row>
    <row r="1435" spans="8:18" x14ac:dyDescent="0.25">
      <c r="H1435" s="59">
        <v>3816</v>
      </c>
      <c r="I1435" s="59" t="s">
        <v>71</v>
      </c>
      <c r="J1435" s="59">
        <v>1679147</v>
      </c>
      <c r="K1435" s="59" t="s">
        <v>1765</v>
      </c>
      <c r="L1435" s="61" t="s">
        <v>113</v>
      </c>
      <c r="M1435" s="61">
        <f>VLOOKUP(H1435,zdroj!C:F,4,0)</f>
        <v>0</v>
      </c>
      <c r="N1435" s="61" t="str">
        <f t="shared" si="44"/>
        <v>katA</v>
      </c>
      <c r="P1435" s="72" t="str">
        <f t="shared" si="45"/>
        <v/>
      </c>
      <c r="Q1435" s="61" t="s">
        <v>31</v>
      </c>
    </row>
    <row r="1436" spans="8:18" x14ac:dyDescent="0.25">
      <c r="H1436" s="59">
        <v>3816</v>
      </c>
      <c r="I1436" s="59" t="s">
        <v>71</v>
      </c>
      <c r="J1436" s="59">
        <v>1679155</v>
      </c>
      <c r="K1436" s="59" t="s">
        <v>1766</v>
      </c>
      <c r="L1436" s="61" t="s">
        <v>113</v>
      </c>
      <c r="M1436" s="61">
        <f>VLOOKUP(H1436,zdroj!C:F,4,0)</f>
        <v>0</v>
      </c>
      <c r="N1436" s="61" t="str">
        <f t="shared" si="44"/>
        <v>katA</v>
      </c>
      <c r="P1436" s="72" t="str">
        <f t="shared" si="45"/>
        <v/>
      </c>
      <c r="Q1436" s="61" t="s">
        <v>31</v>
      </c>
    </row>
    <row r="1437" spans="8:18" x14ac:dyDescent="0.25">
      <c r="H1437" s="59">
        <v>3816</v>
      </c>
      <c r="I1437" s="59" t="s">
        <v>71</v>
      </c>
      <c r="J1437" s="59">
        <v>1679163</v>
      </c>
      <c r="K1437" s="59" t="s">
        <v>1767</v>
      </c>
      <c r="L1437" s="61" t="s">
        <v>113</v>
      </c>
      <c r="M1437" s="61">
        <f>VLOOKUP(H1437,zdroj!C:F,4,0)</f>
        <v>0</v>
      </c>
      <c r="N1437" s="61" t="str">
        <f t="shared" si="44"/>
        <v>katA</v>
      </c>
      <c r="P1437" s="72" t="str">
        <f t="shared" si="45"/>
        <v/>
      </c>
      <c r="Q1437" s="61" t="s">
        <v>31</v>
      </c>
    </row>
    <row r="1438" spans="8:18" x14ac:dyDescent="0.25">
      <c r="H1438" s="59">
        <v>3816</v>
      </c>
      <c r="I1438" s="59" t="s">
        <v>71</v>
      </c>
      <c r="J1438" s="59">
        <v>1679171</v>
      </c>
      <c r="K1438" s="59" t="s">
        <v>1768</v>
      </c>
      <c r="L1438" s="61" t="s">
        <v>113</v>
      </c>
      <c r="M1438" s="61">
        <f>VLOOKUP(H1438,zdroj!C:F,4,0)</f>
        <v>0</v>
      </c>
      <c r="N1438" s="61" t="str">
        <f t="shared" si="44"/>
        <v>katA</v>
      </c>
      <c r="P1438" s="72" t="str">
        <f t="shared" si="45"/>
        <v/>
      </c>
      <c r="Q1438" s="61" t="s">
        <v>30</v>
      </c>
    </row>
    <row r="1439" spans="8:18" x14ac:dyDescent="0.25">
      <c r="H1439" s="59">
        <v>3816</v>
      </c>
      <c r="I1439" s="59" t="s">
        <v>71</v>
      </c>
      <c r="J1439" s="59">
        <v>1679198</v>
      </c>
      <c r="K1439" s="59" t="s">
        <v>1769</v>
      </c>
      <c r="L1439" s="61" t="s">
        <v>113</v>
      </c>
      <c r="M1439" s="61">
        <f>VLOOKUP(H1439,zdroj!C:F,4,0)</f>
        <v>0</v>
      </c>
      <c r="N1439" s="61" t="str">
        <f t="shared" si="44"/>
        <v>katA</v>
      </c>
      <c r="P1439" s="72" t="str">
        <f t="shared" si="45"/>
        <v/>
      </c>
      <c r="Q1439" s="61" t="s">
        <v>30</v>
      </c>
    </row>
    <row r="1440" spans="8:18" x14ac:dyDescent="0.25">
      <c r="H1440" s="59">
        <v>3816</v>
      </c>
      <c r="I1440" s="59" t="s">
        <v>71</v>
      </c>
      <c r="J1440" s="59">
        <v>1679201</v>
      </c>
      <c r="K1440" s="59" t="s">
        <v>1770</v>
      </c>
      <c r="L1440" s="61" t="s">
        <v>114</v>
      </c>
      <c r="M1440" s="61">
        <f>VLOOKUP(H1440,zdroj!C:F,4,0)</f>
        <v>0</v>
      </c>
      <c r="N1440" s="61" t="str">
        <f t="shared" si="44"/>
        <v>katB</v>
      </c>
      <c r="P1440" s="72" t="str">
        <f t="shared" si="45"/>
        <v/>
      </c>
      <c r="Q1440" s="61" t="s">
        <v>30</v>
      </c>
      <c r="R1440" s="61" t="s">
        <v>91</v>
      </c>
    </row>
    <row r="1441" spans="8:18" x14ac:dyDescent="0.25">
      <c r="H1441" s="59">
        <v>3816</v>
      </c>
      <c r="I1441" s="59" t="s">
        <v>71</v>
      </c>
      <c r="J1441" s="59">
        <v>1679210</v>
      </c>
      <c r="K1441" s="59" t="s">
        <v>1771</v>
      </c>
      <c r="L1441" s="61" t="s">
        <v>113</v>
      </c>
      <c r="M1441" s="61">
        <f>VLOOKUP(H1441,zdroj!C:F,4,0)</f>
        <v>0</v>
      </c>
      <c r="N1441" s="61" t="str">
        <f t="shared" si="44"/>
        <v>katA</v>
      </c>
      <c r="P1441" s="72" t="str">
        <f t="shared" si="45"/>
        <v/>
      </c>
      <c r="Q1441" s="61" t="s">
        <v>30</v>
      </c>
    </row>
    <row r="1442" spans="8:18" x14ac:dyDescent="0.25">
      <c r="H1442" s="59">
        <v>3816</v>
      </c>
      <c r="I1442" s="59" t="s">
        <v>71</v>
      </c>
      <c r="J1442" s="59">
        <v>1679228</v>
      </c>
      <c r="K1442" s="59" t="s">
        <v>1772</v>
      </c>
      <c r="L1442" s="61" t="s">
        <v>113</v>
      </c>
      <c r="M1442" s="61">
        <f>VLOOKUP(H1442,zdroj!C:F,4,0)</f>
        <v>0</v>
      </c>
      <c r="N1442" s="61" t="str">
        <f t="shared" si="44"/>
        <v>katA</v>
      </c>
      <c r="P1442" s="72" t="str">
        <f t="shared" si="45"/>
        <v/>
      </c>
      <c r="Q1442" s="61" t="s">
        <v>30</v>
      </c>
    </row>
    <row r="1443" spans="8:18" x14ac:dyDescent="0.25">
      <c r="H1443" s="59">
        <v>3816</v>
      </c>
      <c r="I1443" s="59" t="s">
        <v>71</v>
      </c>
      <c r="J1443" s="59">
        <v>1679236</v>
      </c>
      <c r="K1443" s="59" t="s">
        <v>1773</v>
      </c>
      <c r="L1443" s="61" t="s">
        <v>114</v>
      </c>
      <c r="M1443" s="61">
        <f>VLOOKUP(H1443,zdroj!C:F,4,0)</f>
        <v>0</v>
      </c>
      <c r="N1443" s="61" t="str">
        <f t="shared" si="44"/>
        <v>katB</v>
      </c>
      <c r="P1443" s="72" t="str">
        <f t="shared" si="45"/>
        <v/>
      </c>
      <c r="Q1443" s="61" t="s">
        <v>31</v>
      </c>
      <c r="R1443" s="61" t="s">
        <v>91</v>
      </c>
    </row>
    <row r="1444" spans="8:18" x14ac:dyDescent="0.25">
      <c r="H1444" s="59">
        <v>3816</v>
      </c>
      <c r="I1444" s="59" t="s">
        <v>71</v>
      </c>
      <c r="J1444" s="59">
        <v>1679244</v>
      </c>
      <c r="K1444" s="59" t="s">
        <v>1774</v>
      </c>
      <c r="L1444" s="61" t="s">
        <v>113</v>
      </c>
      <c r="M1444" s="61">
        <f>VLOOKUP(H1444,zdroj!C:F,4,0)</f>
        <v>0</v>
      </c>
      <c r="N1444" s="61" t="str">
        <f t="shared" si="44"/>
        <v>katA</v>
      </c>
      <c r="P1444" s="72" t="str">
        <f t="shared" si="45"/>
        <v/>
      </c>
      <c r="Q1444" s="61" t="s">
        <v>31</v>
      </c>
    </row>
    <row r="1445" spans="8:18" x14ac:dyDescent="0.25">
      <c r="H1445" s="59">
        <v>3816</v>
      </c>
      <c r="I1445" s="59" t="s">
        <v>71</v>
      </c>
      <c r="J1445" s="59">
        <v>1679252</v>
      </c>
      <c r="K1445" s="59" t="s">
        <v>1775</v>
      </c>
      <c r="L1445" s="61" t="s">
        <v>114</v>
      </c>
      <c r="M1445" s="61">
        <f>VLOOKUP(H1445,zdroj!C:F,4,0)</f>
        <v>0</v>
      </c>
      <c r="N1445" s="61" t="str">
        <f t="shared" si="44"/>
        <v>katB</v>
      </c>
      <c r="P1445" s="72" t="str">
        <f t="shared" si="45"/>
        <v/>
      </c>
      <c r="Q1445" s="61" t="s">
        <v>31</v>
      </c>
      <c r="R1445" s="61" t="s">
        <v>91</v>
      </c>
    </row>
    <row r="1446" spans="8:18" x14ac:dyDescent="0.25">
      <c r="H1446" s="59">
        <v>3816</v>
      </c>
      <c r="I1446" s="59" t="s">
        <v>71</v>
      </c>
      <c r="J1446" s="59">
        <v>1679261</v>
      </c>
      <c r="K1446" s="59" t="s">
        <v>1776</v>
      </c>
      <c r="L1446" s="61" t="s">
        <v>113</v>
      </c>
      <c r="M1446" s="61">
        <f>VLOOKUP(H1446,zdroj!C:F,4,0)</f>
        <v>0</v>
      </c>
      <c r="N1446" s="61" t="str">
        <f t="shared" si="44"/>
        <v>katA</v>
      </c>
      <c r="P1446" s="72" t="str">
        <f t="shared" si="45"/>
        <v/>
      </c>
      <c r="Q1446" s="61" t="s">
        <v>30</v>
      </c>
    </row>
    <row r="1447" spans="8:18" x14ac:dyDescent="0.25">
      <c r="H1447" s="59">
        <v>3816</v>
      </c>
      <c r="I1447" s="59" t="s">
        <v>71</v>
      </c>
      <c r="J1447" s="59">
        <v>1679279</v>
      </c>
      <c r="K1447" s="59" t="s">
        <v>1777</v>
      </c>
      <c r="L1447" s="61" t="s">
        <v>81</v>
      </c>
      <c r="M1447" s="61">
        <f>VLOOKUP(H1447,zdroj!C:F,4,0)</f>
        <v>0</v>
      </c>
      <c r="N1447" s="61" t="str">
        <f t="shared" si="44"/>
        <v>-</v>
      </c>
      <c r="P1447" s="72" t="str">
        <f t="shared" si="45"/>
        <v/>
      </c>
      <c r="Q1447" s="61" t="s">
        <v>88</v>
      </c>
    </row>
    <row r="1448" spans="8:18" x14ac:dyDescent="0.25">
      <c r="H1448" s="59">
        <v>3816</v>
      </c>
      <c r="I1448" s="59" t="s">
        <v>71</v>
      </c>
      <c r="J1448" s="59">
        <v>1679287</v>
      </c>
      <c r="K1448" s="59" t="s">
        <v>1778</v>
      </c>
      <c r="L1448" s="61" t="s">
        <v>113</v>
      </c>
      <c r="M1448" s="61">
        <f>VLOOKUP(H1448,zdroj!C:F,4,0)</f>
        <v>0</v>
      </c>
      <c r="N1448" s="61" t="str">
        <f t="shared" si="44"/>
        <v>katA</v>
      </c>
      <c r="P1448" s="72" t="str">
        <f t="shared" si="45"/>
        <v/>
      </c>
      <c r="Q1448" s="61" t="s">
        <v>30</v>
      </c>
    </row>
    <row r="1449" spans="8:18" x14ac:dyDescent="0.25">
      <c r="H1449" s="59">
        <v>3816</v>
      </c>
      <c r="I1449" s="59" t="s">
        <v>71</v>
      </c>
      <c r="J1449" s="59">
        <v>1679295</v>
      </c>
      <c r="K1449" s="59" t="s">
        <v>1779</v>
      </c>
      <c r="L1449" s="61" t="s">
        <v>113</v>
      </c>
      <c r="M1449" s="61">
        <f>VLOOKUP(H1449,zdroj!C:F,4,0)</f>
        <v>0</v>
      </c>
      <c r="N1449" s="61" t="str">
        <f t="shared" si="44"/>
        <v>katA</v>
      </c>
      <c r="P1449" s="72" t="str">
        <f t="shared" si="45"/>
        <v/>
      </c>
      <c r="Q1449" s="61" t="s">
        <v>31</v>
      </c>
    </row>
    <row r="1450" spans="8:18" x14ac:dyDescent="0.25">
      <c r="H1450" s="59">
        <v>3816</v>
      </c>
      <c r="I1450" s="59" t="s">
        <v>71</v>
      </c>
      <c r="J1450" s="59">
        <v>1679309</v>
      </c>
      <c r="K1450" s="59" t="s">
        <v>1780</v>
      </c>
      <c r="L1450" s="61" t="s">
        <v>114</v>
      </c>
      <c r="M1450" s="61">
        <f>VLOOKUP(H1450,zdroj!C:F,4,0)</f>
        <v>0</v>
      </c>
      <c r="N1450" s="61" t="str">
        <f t="shared" si="44"/>
        <v>katB</v>
      </c>
      <c r="P1450" s="72" t="str">
        <f t="shared" si="45"/>
        <v/>
      </c>
      <c r="Q1450" s="61" t="s">
        <v>30</v>
      </c>
      <c r="R1450" s="61" t="s">
        <v>91</v>
      </c>
    </row>
    <row r="1451" spans="8:18" x14ac:dyDescent="0.25">
      <c r="H1451" s="59">
        <v>3816</v>
      </c>
      <c r="I1451" s="59" t="s">
        <v>71</v>
      </c>
      <c r="J1451" s="59">
        <v>31184561</v>
      </c>
      <c r="K1451" s="59" t="s">
        <v>1781</v>
      </c>
      <c r="L1451" s="61" t="s">
        <v>113</v>
      </c>
      <c r="M1451" s="61">
        <f>VLOOKUP(H1451,zdroj!C:F,4,0)</f>
        <v>0</v>
      </c>
      <c r="N1451" s="61" t="str">
        <f t="shared" si="44"/>
        <v>katA</v>
      </c>
      <c r="P1451" s="72" t="str">
        <f t="shared" si="45"/>
        <v/>
      </c>
      <c r="Q1451" s="61" t="s">
        <v>30</v>
      </c>
    </row>
    <row r="1452" spans="8:18" x14ac:dyDescent="0.25">
      <c r="H1452" s="59">
        <v>7561</v>
      </c>
      <c r="I1452" s="59" t="s">
        <v>71</v>
      </c>
      <c r="J1452" s="59">
        <v>1679317</v>
      </c>
      <c r="K1452" s="59" t="s">
        <v>1782</v>
      </c>
      <c r="L1452" s="61" t="s">
        <v>114</v>
      </c>
      <c r="M1452" s="61">
        <f>VLOOKUP(H1452,zdroj!C:F,4,0)</f>
        <v>0</v>
      </c>
      <c r="N1452" s="61" t="str">
        <f t="shared" si="44"/>
        <v>katB</v>
      </c>
      <c r="P1452" s="72" t="str">
        <f t="shared" si="45"/>
        <v/>
      </c>
      <c r="Q1452" s="61" t="s">
        <v>31</v>
      </c>
      <c r="R1452" s="61" t="s">
        <v>91</v>
      </c>
    </row>
    <row r="1453" spans="8:18" x14ac:dyDescent="0.25">
      <c r="H1453" s="59">
        <v>7561</v>
      </c>
      <c r="I1453" s="59" t="s">
        <v>71</v>
      </c>
      <c r="J1453" s="59">
        <v>1679325</v>
      </c>
      <c r="K1453" s="59" t="s">
        <v>1783</v>
      </c>
      <c r="L1453" s="61" t="s">
        <v>114</v>
      </c>
      <c r="M1453" s="61">
        <f>VLOOKUP(H1453,zdroj!C:F,4,0)</f>
        <v>0</v>
      </c>
      <c r="N1453" s="61" t="str">
        <f t="shared" si="44"/>
        <v>katB</v>
      </c>
      <c r="P1453" s="72" t="str">
        <f t="shared" si="45"/>
        <v/>
      </c>
      <c r="Q1453" s="61" t="s">
        <v>31</v>
      </c>
      <c r="R1453" s="61" t="s">
        <v>91</v>
      </c>
    </row>
    <row r="1454" spans="8:18" x14ac:dyDescent="0.25">
      <c r="H1454" s="59">
        <v>7561</v>
      </c>
      <c r="I1454" s="59" t="s">
        <v>71</v>
      </c>
      <c r="J1454" s="59">
        <v>1679333</v>
      </c>
      <c r="K1454" s="59" t="s">
        <v>1784</v>
      </c>
      <c r="L1454" s="61" t="s">
        <v>113</v>
      </c>
      <c r="M1454" s="61">
        <f>VLOOKUP(H1454,zdroj!C:F,4,0)</f>
        <v>0</v>
      </c>
      <c r="N1454" s="61" t="str">
        <f t="shared" si="44"/>
        <v>katA</v>
      </c>
      <c r="P1454" s="72" t="str">
        <f t="shared" si="45"/>
        <v/>
      </c>
      <c r="Q1454" s="61" t="s">
        <v>31</v>
      </c>
    </row>
    <row r="1455" spans="8:18" x14ac:dyDescent="0.25">
      <c r="H1455" s="59">
        <v>7561</v>
      </c>
      <c r="I1455" s="59" t="s">
        <v>71</v>
      </c>
      <c r="J1455" s="59">
        <v>1679341</v>
      </c>
      <c r="K1455" s="59" t="s">
        <v>1785</v>
      </c>
      <c r="L1455" s="61" t="s">
        <v>114</v>
      </c>
      <c r="M1455" s="61">
        <f>VLOOKUP(H1455,zdroj!C:F,4,0)</f>
        <v>0</v>
      </c>
      <c r="N1455" s="61" t="str">
        <f t="shared" si="44"/>
        <v>katB</v>
      </c>
      <c r="P1455" s="72" t="str">
        <f t="shared" si="45"/>
        <v/>
      </c>
      <c r="Q1455" s="61" t="s">
        <v>31</v>
      </c>
      <c r="R1455" s="61" t="s">
        <v>91</v>
      </c>
    </row>
    <row r="1456" spans="8:18" x14ac:dyDescent="0.25">
      <c r="H1456" s="59">
        <v>7561</v>
      </c>
      <c r="I1456" s="59" t="s">
        <v>71</v>
      </c>
      <c r="J1456" s="59">
        <v>1679350</v>
      </c>
      <c r="K1456" s="59" t="s">
        <v>1786</v>
      </c>
      <c r="L1456" s="61" t="s">
        <v>114</v>
      </c>
      <c r="M1456" s="61">
        <f>VLOOKUP(H1456,zdroj!C:F,4,0)</f>
        <v>0</v>
      </c>
      <c r="N1456" s="61" t="str">
        <f t="shared" si="44"/>
        <v>katB</v>
      </c>
      <c r="P1456" s="72" t="str">
        <f t="shared" si="45"/>
        <v/>
      </c>
      <c r="Q1456" s="61" t="s">
        <v>30</v>
      </c>
      <c r="R1456" s="61" t="s">
        <v>91</v>
      </c>
    </row>
    <row r="1457" spans="8:18" x14ac:dyDescent="0.25">
      <c r="H1457" s="59">
        <v>7561</v>
      </c>
      <c r="I1457" s="59" t="s">
        <v>71</v>
      </c>
      <c r="J1457" s="59">
        <v>1679368</v>
      </c>
      <c r="K1457" s="59" t="s">
        <v>1787</v>
      </c>
      <c r="L1457" s="61" t="s">
        <v>113</v>
      </c>
      <c r="M1457" s="61">
        <f>VLOOKUP(H1457,zdroj!C:F,4,0)</f>
        <v>0</v>
      </c>
      <c r="N1457" s="61" t="str">
        <f t="shared" si="44"/>
        <v>katA</v>
      </c>
      <c r="P1457" s="72" t="str">
        <f t="shared" si="45"/>
        <v/>
      </c>
      <c r="Q1457" s="61" t="s">
        <v>31</v>
      </c>
    </row>
    <row r="1458" spans="8:18" x14ac:dyDescent="0.25">
      <c r="H1458" s="59">
        <v>7561</v>
      </c>
      <c r="I1458" s="59" t="s">
        <v>71</v>
      </c>
      <c r="J1458" s="59">
        <v>1679376</v>
      </c>
      <c r="K1458" s="59" t="s">
        <v>1788</v>
      </c>
      <c r="L1458" s="61" t="s">
        <v>113</v>
      </c>
      <c r="M1458" s="61">
        <f>VLOOKUP(H1458,zdroj!C:F,4,0)</f>
        <v>0</v>
      </c>
      <c r="N1458" s="61" t="str">
        <f t="shared" si="44"/>
        <v>katA</v>
      </c>
      <c r="P1458" s="72" t="str">
        <f t="shared" si="45"/>
        <v/>
      </c>
      <c r="Q1458" s="61" t="s">
        <v>31</v>
      </c>
    </row>
    <row r="1459" spans="8:18" x14ac:dyDescent="0.25">
      <c r="H1459" s="59">
        <v>7561</v>
      </c>
      <c r="I1459" s="59" t="s">
        <v>71</v>
      </c>
      <c r="J1459" s="59">
        <v>1679384</v>
      </c>
      <c r="K1459" s="59" t="s">
        <v>1789</v>
      </c>
      <c r="L1459" s="61" t="s">
        <v>114</v>
      </c>
      <c r="M1459" s="61">
        <f>VLOOKUP(H1459,zdroj!C:F,4,0)</f>
        <v>0</v>
      </c>
      <c r="N1459" s="61" t="str">
        <f t="shared" si="44"/>
        <v>katB</v>
      </c>
      <c r="P1459" s="72" t="str">
        <f t="shared" si="45"/>
        <v/>
      </c>
      <c r="Q1459" s="61" t="s">
        <v>33</v>
      </c>
      <c r="R1459" s="61" t="s">
        <v>91</v>
      </c>
    </row>
    <row r="1460" spans="8:18" x14ac:dyDescent="0.25">
      <c r="H1460" s="59">
        <v>7561</v>
      </c>
      <c r="I1460" s="59" t="s">
        <v>71</v>
      </c>
      <c r="J1460" s="59">
        <v>1679392</v>
      </c>
      <c r="K1460" s="59" t="s">
        <v>1790</v>
      </c>
      <c r="L1460" s="61" t="s">
        <v>113</v>
      </c>
      <c r="M1460" s="61">
        <f>VLOOKUP(H1460,zdroj!C:F,4,0)</f>
        <v>0</v>
      </c>
      <c r="N1460" s="61" t="str">
        <f t="shared" si="44"/>
        <v>katA</v>
      </c>
      <c r="P1460" s="72" t="str">
        <f t="shared" si="45"/>
        <v/>
      </c>
      <c r="Q1460" s="61" t="s">
        <v>31</v>
      </c>
    </row>
    <row r="1461" spans="8:18" x14ac:dyDescent="0.25">
      <c r="H1461" s="59">
        <v>7561</v>
      </c>
      <c r="I1461" s="59" t="s">
        <v>71</v>
      </c>
      <c r="J1461" s="59">
        <v>1679406</v>
      </c>
      <c r="K1461" s="59" t="s">
        <v>1791</v>
      </c>
      <c r="L1461" s="61" t="s">
        <v>114</v>
      </c>
      <c r="M1461" s="61">
        <f>VLOOKUP(H1461,zdroj!C:F,4,0)</f>
        <v>0</v>
      </c>
      <c r="N1461" s="61" t="str">
        <f t="shared" si="44"/>
        <v>katB</v>
      </c>
      <c r="P1461" s="72" t="str">
        <f t="shared" si="45"/>
        <v/>
      </c>
      <c r="Q1461" s="61" t="s">
        <v>31</v>
      </c>
      <c r="R1461" s="61" t="s">
        <v>91</v>
      </c>
    </row>
    <row r="1462" spans="8:18" x14ac:dyDescent="0.25">
      <c r="H1462" s="59">
        <v>7561</v>
      </c>
      <c r="I1462" s="59" t="s">
        <v>71</v>
      </c>
      <c r="J1462" s="59">
        <v>1679414</v>
      </c>
      <c r="K1462" s="59" t="s">
        <v>1792</v>
      </c>
      <c r="L1462" s="61" t="s">
        <v>113</v>
      </c>
      <c r="M1462" s="61">
        <f>VLOOKUP(H1462,zdroj!C:F,4,0)</f>
        <v>0</v>
      </c>
      <c r="N1462" s="61" t="str">
        <f t="shared" si="44"/>
        <v>katA</v>
      </c>
      <c r="P1462" s="72" t="str">
        <f t="shared" si="45"/>
        <v/>
      </c>
      <c r="Q1462" s="61" t="s">
        <v>31</v>
      </c>
    </row>
    <row r="1463" spans="8:18" x14ac:dyDescent="0.25">
      <c r="H1463" s="59">
        <v>7561</v>
      </c>
      <c r="I1463" s="59" t="s">
        <v>71</v>
      </c>
      <c r="J1463" s="59">
        <v>1679422</v>
      </c>
      <c r="K1463" s="59" t="s">
        <v>1793</v>
      </c>
      <c r="L1463" s="61" t="s">
        <v>113</v>
      </c>
      <c r="M1463" s="61">
        <f>VLOOKUP(H1463,zdroj!C:F,4,0)</f>
        <v>0</v>
      </c>
      <c r="N1463" s="61" t="str">
        <f t="shared" si="44"/>
        <v>katA</v>
      </c>
      <c r="P1463" s="72" t="str">
        <f t="shared" si="45"/>
        <v/>
      </c>
      <c r="Q1463" s="61" t="s">
        <v>30</v>
      </c>
    </row>
    <row r="1464" spans="8:18" x14ac:dyDescent="0.25">
      <c r="H1464" s="59">
        <v>7561</v>
      </c>
      <c r="I1464" s="59" t="s">
        <v>71</v>
      </c>
      <c r="J1464" s="59">
        <v>1679431</v>
      </c>
      <c r="K1464" s="59" t="s">
        <v>1794</v>
      </c>
      <c r="L1464" s="61" t="s">
        <v>113</v>
      </c>
      <c r="M1464" s="61">
        <f>VLOOKUP(H1464,zdroj!C:F,4,0)</f>
        <v>0</v>
      </c>
      <c r="N1464" s="61" t="str">
        <f t="shared" si="44"/>
        <v>katA</v>
      </c>
      <c r="P1464" s="72" t="str">
        <f t="shared" si="45"/>
        <v/>
      </c>
      <c r="Q1464" s="61" t="s">
        <v>30</v>
      </c>
    </row>
    <row r="1465" spans="8:18" x14ac:dyDescent="0.25">
      <c r="H1465" s="59">
        <v>7561</v>
      </c>
      <c r="I1465" s="59" t="s">
        <v>71</v>
      </c>
      <c r="J1465" s="59">
        <v>1679449</v>
      </c>
      <c r="K1465" s="59" t="s">
        <v>1795</v>
      </c>
      <c r="L1465" s="61" t="s">
        <v>114</v>
      </c>
      <c r="M1465" s="61">
        <f>VLOOKUP(H1465,zdroj!C:F,4,0)</f>
        <v>0</v>
      </c>
      <c r="N1465" s="61" t="str">
        <f t="shared" si="44"/>
        <v>katB</v>
      </c>
      <c r="P1465" s="72" t="str">
        <f t="shared" si="45"/>
        <v/>
      </c>
      <c r="Q1465" s="61" t="s">
        <v>31</v>
      </c>
      <c r="R1465" s="61" t="s">
        <v>91</v>
      </c>
    </row>
    <row r="1466" spans="8:18" x14ac:dyDescent="0.25">
      <c r="H1466" s="59">
        <v>7561</v>
      </c>
      <c r="I1466" s="59" t="s">
        <v>71</v>
      </c>
      <c r="J1466" s="59">
        <v>1679457</v>
      </c>
      <c r="K1466" s="59" t="s">
        <v>1796</v>
      </c>
      <c r="L1466" s="61" t="s">
        <v>113</v>
      </c>
      <c r="M1466" s="61">
        <f>VLOOKUP(H1466,zdroj!C:F,4,0)</f>
        <v>0</v>
      </c>
      <c r="N1466" s="61" t="str">
        <f t="shared" si="44"/>
        <v>katA</v>
      </c>
      <c r="P1466" s="72" t="str">
        <f t="shared" si="45"/>
        <v/>
      </c>
      <c r="Q1466" s="61" t="s">
        <v>31</v>
      </c>
    </row>
    <row r="1467" spans="8:18" x14ac:dyDescent="0.25">
      <c r="H1467" s="59">
        <v>7561</v>
      </c>
      <c r="I1467" s="59" t="s">
        <v>71</v>
      </c>
      <c r="J1467" s="59">
        <v>1679473</v>
      </c>
      <c r="K1467" s="59" t="s">
        <v>1797</v>
      </c>
      <c r="L1467" s="61" t="s">
        <v>113</v>
      </c>
      <c r="M1467" s="61">
        <f>VLOOKUP(H1467,zdroj!C:F,4,0)</f>
        <v>0</v>
      </c>
      <c r="N1467" s="61" t="str">
        <f t="shared" si="44"/>
        <v>katA</v>
      </c>
      <c r="P1467" s="72" t="str">
        <f t="shared" si="45"/>
        <v/>
      </c>
      <c r="Q1467" s="61" t="s">
        <v>30</v>
      </c>
    </row>
    <row r="1468" spans="8:18" x14ac:dyDescent="0.25">
      <c r="H1468" s="59">
        <v>7561</v>
      </c>
      <c r="I1468" s="59" t="s">
        <v>71</v>
      </c>
      <c r="J1468" s="59">
        <v>1679481</v>
      </c>
      <c r="K1468" s="59" t="s">
        <v>1798</v>
      </c>
      <c r="L1468" s="61" t="s">
        <v>113</v>
      </c>
      <c r="M1468" s="61">
        <f>VLOOKUP(H1468,zdroj!C:F,4,0)</f>
        <v>0</v>
      </c>
      <c r="N1468" s="61" t="str">
        <f t="shared" si="44"/>
        <v>katA</v>
      </c>
      <c r="P1468" s="72" t="str">
        <f t="shared" si="45"/>
        <v/>
      </c>
      <c r="Q1468" s="61" t="s">
        <v>30</v>
      </c>
    </row>
    <row r="1469" spans="8:18" x14ac:dyDescent="0.25">
      <c r="H1469" s="59">
        <v>7561</v>
      </c>
      <c r="I1469" s="59" t="s">
        <v>71</v>
      </c>
      <c r="J1469" s="59">
        <v>1679490</v>
      </c>
      <c r="K1469" s="59" t="s">
        <v>1799</v>
      </c>
      <c r="L1469" s="61" t="s">
        <v>114</v>
      </c>
      <c r="M1469" s="61">
        <f>VLOOKUP(H1469,zdroj!C:F,4,0)</f>
        <v>0</v>
      </c>
      <c r="N1469" s="61" t="str">
        <f t="shared" si="44"/>
        <v>katB</v>
      </c>
      <c r="P1469" s="72" t="str">
        <f t="shared" si="45"/>
        <v/>
      </c>
      <c r="Q1469" s="61" t="s">
        <v>30</v>
      </c>
      <c r="R1469" s="61" t="s">
        <v>91</v>
      </c>
    </row>
    <row r="1470" spans="8:18" x14ac:dyDescent="0.25">
      <c r="H1470" s="59">
        <v>7561</v>
      </c>
      <c r="I1470" s="59" t="s">
        <v>71</v>
      </c>
      <c r="J1470" s="59">
        <v>1679503</v>
      </c>
      <c r="K1470" s="59" t="s">
        <v>1800</v>
      </c>
      <c r="L1470" s="61" t="s">
        <v>113</v>
      </c>
      <c r="M1470" s="61">
        <f>VLOOKUP(H1470,zdroj!C:F,4,0)</f>
        <v>0</v>
      </c>
      <c r="N1470" s="61" t="str">
        <f t="shared" si="44"/>
        <v>katA</v>
      </c>
      <c r="P1470" s="72" t="str">
        <f t="shared" si="45"/>
        <v/>
      </c>
      <c r="Q1470" s="61" t="s">
        <v>30</v>
      </c>
    </row>
    <row r="1471" spans="8:18" x14ac:dyDescent="0.25">
      <c r="H1471" s="59">
        <v>7561</v>
      </c>
      <c r="I1471" s="59" t="s">
        <v>71</v>
      </c>
      <c r="J1471" s="59">
        <v>1679511</v>
      </c>
      <c r="K1471" s="59" t="s">
        <v>1801</v>
      </c>
      <c r="L1471" s="61" t="s">
        <v>113</v>
      </c>
      <c r="M1471" s="61">
        <f>VLOOKUP(H1471,zdroj!C:F,4,0)</f>
        <v>0</v>
      </c>
      <c r="N1471" s="61" t="str">
        <f t="shared" si="44"/>
        <v>katA</v>
      </c>
      <c r="P1471" s="72" t="str">
        <f t="shared" si="45"/>
        <v/>
      </c>
      <c r="Q1471" s="61" t="s">
        <v>30</v>
      </c>
    </row>
    <row r="1472" spans="8:18" x14ac:dyDescent="0.25">
      <c r="H1472" s="59">
        <v>7561</v>
      </c>
      <c r="I1472" s="59" t="s">
        <v>71</v>
      </c>
      <c r="J1472" s="59">
        <v>1679520</v>
      </c>
      <c r="K1472" s="59" t="s">
        <v>1802</v>
      </c>
      <c r="L1472" s="61" t="s">
        <v>113</v>
      </c>
      <c r="M1472" s="61">
        <f>VLOOKUP(H1472,zdroj!C:F,4,0)</f>
        <v>0</v>
      </c>
      <c r="N1472" s="61" t="str">
        <f t="shared" si="44"/>
        <v>katA</v>
      </c>
      <c r="P1472" s="72" t="str">
        <f t="shared" si="45"/>
        <v/>
      </c>
      <c r="Q1472" s="61" t="s">
        <v>30</v>
      </c>
    </row>
    <row r="1473" spans="8:18" x14ac:dyDescent="0.25">
      <c r="H1473" s="59">
        <v>7561</v>
      </c>
      <c r="I1473" s="59" t="s">
        <v>71</v>
      </c>
      <c r="J1473" s="59">
        <v>1679538</v>
      </c>
      <c r="K1473" s="59" t="s">
        <v>1803</v>
      </c>
      <c r="L1473" s="61" t="s">
        <v>113</v>
      </c>
      <c r="M1473" s="61">
        <f>VLOOKUP(H1473,zdroj!C:F,4,0)</f>
        <v>0</v>
      </c>
      <c r="N1473" s="61" t="str">
        <f t="shared" si="44"/>
        <v>katA</v>
      </c>
      <c r="P1473" s="72" t="str">
        <f t="shared" si="45"/>
        <v/>
      </c>
      <c r="Q1473" s="61" t="s">
        <v>30</v>
      </c>
    </row>
    <row r="1474" spans="8:18" x14ac:dyDescent="0.25">
      <c r="H1474" s="59">
        <v>7561</v>
      </c>
      <c r="I1474" s="59" t="s">
        <v>71</v>
      </c>
      <c r="J1474" s="59">
        <v>1679554</v>
      </c>
      <c r="K1474" s="59" t="s">
        <v>1804</v>
      </c>
      <c r="L1474" s="61" t="s">
        <v>113</v>
      </c>
      <c r="M1474" s="61">
        <f>VLOOKUP(H1474,zdroj!C:F,4,0)</f>
        <v>0</v>
      </c>
      <c r="N1474" s="61" t="str">
        <f t="shared" si="44"/>
        <v>katA</v>
      </c>
      <c r="P1474" s="72" t="str">
        <f t="shared" si="45"/>
        <v/>
      </c>
      <c r="Q1474" s="61" t="s">
        <v>30</v>
      </c>
    </row>
    <row r="1475" spans="8:18" x14ac:dyDescent="0.25">
      <c r="H1475" s="59">
        <v>7561</v>
      </c>
      <c r="I1475" s="59" t="s">
        <v>71</v>
      </c>
      <c r="J1475" s="59">
        <v>1679562</v>
      </c>
      <c r="K1475" s="59" t="s">
        <v>1805</v>
      </c>
      <c r="L1475" s="61" t="s">
        <v>113</v>
      </c>
      <c r="M1475" s="61">
        <f>VLOOKUP(H1475,zdroj!C:F,4,0)</f>
        <v>0</v>
      </c>
      <c r="N1475" s="61" t="str">
        <f t="shared" si="44"/>
        <v>katA</v>
      </c>
      <c r="P1475" s="72" t="str">
        <f t="shared" si="45"/>
        <v/>
      </c>
      <c r="Q1475" s="61" t="s">
        <v>30</v>
      </c>
    </row>
    <row r="1476" spans="8:18" x14ac:dyDescent="0.25">
      <c r="H1476" s="59">
        <v>7561</v>
      </c>
      <c r="I1476" s="59" t="s">
        <v>71</v>
      </c>
      <c r="J1476" s="59">
        <v>1679589</v>
      </c>
      <c r="K1476" s="59" t="s">
        <v>1806</v>
      </c>
      <c r="L1476" s="61" t="s">
        <v>81</v>
      </c>
      <c r="M1476" s="61">
        <f>VLOOKUP(H1476,zdroj!C:F,4,0)</f>
        <v>0</v>
      </c>
      <c r="N1476" s="61" t="str">
        <f t="shared" si="44"/>
        <v>-</v>
      </c>
      <c r="P1476" s="72" t="str">
        <f t="shared" si="45"/>
        <v/>
      </c>
      <c r="Q1476" s="61" t="s">
        <v>88</v>
      </c>
    </row>
    <row r="1477" spans="8:18" x14ac:dyDescent="0.25">
      <c r="H1477" s="59">
        <v>7561</v>
      </c>
      <c r="I1477" s="59" t="s">
        <v>71</v>
      </c>
      <c r="J1477" s="59">
        <v>1679601</v>
      </c>
      <c r="K1477" s="59" t="s">
        <v>1807</v>
      </c>
      <c r="L1477" s="61" t="s">
        <v>81</v>
      </c>
      <c r="M1477" s="61">
        <f>VLOOKUP(H1477,zdroj!C:F,4,0)</f>
        <v>0</v>
      </c>
      <c r="N1477" s="61" t="str">
        <f t="shared" si="44"/>
        <v>-</v>
      </c>
      <c r="P1477" s="72" t="str">
        <f t="shared" si="45"/>
        <v/>
      </c>
      <c r="Q1477" s="61" t="s">
        <v>88</v>
      </c>
    </row>
    <row r="1478" spans="8:18" x14ac:dyDescent="0.25">
      <c r="H1478" s="59">
        <v>7561</v>
      </c>
      <c r="I1478" s="59" t="s">
        <v>71</v>
      </c>
      <c r="J1478" s="59">
        <v>1679619</v>
      </c>
      <c r="K1478" s="59" t="s">
        <v>1808</v>
      </c>
      <c r="L1478" s="61" t="s">
        <v>81</v>
      </c>
      <c r="M1478" s="61">
        <f>VLOOKUP(H1478,zdroj!C:F,4,0)</f>
        <v>0</v>
      </c>
      <c r="N1478" s="61" t="str">
        <f t="shared" si="44"/>
        <v>-</v>
      </c>
      <c r="P1478" s="72" t="str">
        <f t="shared" si="45"/>
        <v/>
      </c>
      <c r="Q1478" s="61" t="s">
        <v>88</v>
      </c>
    </row>
    <row r="1479" spans="8:18" x14ac:dyDescent="0.25">
      <c r="H1479" s="59">
        <v>7561</v>
      </c>
      <c r="I1479" s="59" t="s">
        <v>71</v>
      </c>
      <c r="J1479" s="59">
        <v>81460821</v>
      </c>
      <c r="K1479" s="59" t="s">
        <v>1809</v>
      </c>
      <c r="L1479" s="61" t="s">
        <v>113</v>
      </c>
      <c r="M1479" s="61">
        <f>VLOOKUP(H1479,zdroj!C:F,4,0)</f>
        <v>0</v>
      </c>
      <c r="N1479" s="61" t="str">
        <f t="shared" ref="N1479:N1542" si="46">IF(M1479="A",IF(L1479="katA","katB",L1479),L1479)</f>
        <v>katA</v>
      </c>
      <c r="P1479" s="72" t="str">
        <f t="shared" ref="P1479:P1542" si="47">IF(O1479="A",1,"")</f>
        <v/>
      </c>
      <c r="Q1479" s="61" t="s">
        <v>30</v>
      </c>
    </row>
    <row r="1480" spans="8:18" x14ac:dyDescent="0.25">
      <c r="H1480" s="59">
        <v>7579</v>
      </c>
      <c r="I1480" s="59" t="s">
        <v>71</v>
      </c>
      <c r="J1480" s="59">
        <v>1679627</v>
      </c>
      <c r="K1480" s="59" t="s">
        <v>1810</v>
      </c>
      <c r="L1480" s="61" t="s">
        <v>113</v>
      </c>
      <c r="M1480" s="61">
        <f>VLOOKUP(H1480,zdroj!C:F,4,0)</f>
        <v>0</v>
      </c>
      <c r="N1480" s="61" t="str">
        <f t="shared" si="46"/>
        <v>katA</v>
      </c>
      <c r="P1480" s="72" t="str">
        <f t="shared" si="47"/>
        <v/>
      </c>
      <c r="Q1480" s="61" t="s">
        <v>31</v>
      </c>
    </row>
    <row r="1481" spans="8:18" x14ac:dyDescent="0.25">
      <c r="H1481" s="59">
        <v>7579</v>
      </c>
      <c r="I1481" s="59" t="s">
        <v>71</v>
      </c>
      <c r="J1481" s="59">
        <v>1679635</v>
      </c>
      <c r="K1481" s="59" t="s">
        <v>1811</v>
      </c>
      <c r="L1481" s="61" t="s">
        <v>113</v>
      </c>
      <c r="M1481" s="61">
        <f>VLOOKUP(H1481,zdroj!C:F,4,0)</f>
        <v>0</v>
      </c>
      <c r="N1481" s="61" t="str">
        <f t="shared" si="46"/>
        <v>katA</v>
      </c>
      <c r="P1481" s="72" t="str">
        <f t="shared" si="47"/>
        <v/>
      </c>
      <c r="Q1481" s="61" t="s">
        <v>30</v>
      </c>
    </row>
    <row r="1482" spans="8:18" x14ac:dyDescent="0.25">
      <c r="H1482" s="59">
        <v>7579</v>
      </c>
      <c r="I1482" s="59" t="s">
        <v>71</v>
      </c>
      <c r="J1482" s="59">
        <v>1679643</v>
      </c>
      <c r="K1482" s="59" t="s">
        <v>1812</v>
      </c>
      <c r="L1482" s="61" t="s">
        <v>114</v>
      </c>
      <c r="M1482" s="61">
        <f>VLOOKUP(H1482,zdroj!C:F,4,0)</f>
        <v>0</v>
      </c>
      <c r="N1482" s="61" t="str">
        <f t="shared" si="46"/>
        <v>katB</v>
      </c>
      <c r="P1482" s="72" t="str">
        <f t="shared" si="47"/>
        <v/>
      </c>
      <c r="Q1482" s="61" t="s">
        <v>31</v>
      </c>
      <c r="R1482" s="61" t="s">
        <v>91</v>
      </c>
    </row>
    <row r="1483" spans="8:18" x14ac:dyDescent="0.25">
      <c r="H1483" s="59">
        <v>7579</v>
      </c>
      <c r="I1483" s="59" t="s">
        <v>71</v>
      </c>
      <c r="J1483" s="59">
        <v>1679651</v>
      </c>
      <c r="K1483" s="59" t="s">
        <v>1813</v>
      </c>
      <c r="L1483" s="61" t="s">
        <v>113</v>
      </c>
      <c r="M1483" s="61">
        <f>VLOOKUP(H1483,zdroj!C:F,4,0)</f>
        <v>0</v>
      </c>
      <c r="N1483" s="61" t="str">
        <f t="shared" si="46"/>
        <v>katA</v>
      </c>
      <c r="P1483" s="72" t="str">
        <f t="shared" si="47"/>
        <v/>
      </c>
      <c r="Q1483" s="61" t="s">
        <v>31</v>
      </c>
    </row>
    <row r="1484" spans="8:18" x14ac:dyDescent="0.25">
      <c r="H1484" s="59">
        <v>7579</v>
      </c>
      <c r="I1484" s="59" t="s">
        <v>71</v>
      </c>
      <c r="J1484" s="59">
        <v>1679660</v>
      </c>
      <c r="K1484" s="59" t="s">
        <v>1814</v>
      </c>
      <c r="L1484" s="61" t="s">
        <v>113</v>
      </c>
      <c r="M1484" s="61">
        <f>VLOOKUP(H1484,zdroj!C:F,4,0)</f>
        <v>0</v>
      </c>
      <c r="N1484" s="61" t="str">
        <f t="shared" si="46"/>
        <v>katA</v>
      </c>
      <c r="P1484" s="72" t="str">
        <f t="shared" si="47"/>
        <v/>
      </c>
      <c r="Q1484" s="61" t="s">
        <v>30</v>
      </c>
    </row>
    <row r="1485" spans="8:18" x14ac:dyDescent="0.25">
      <c r="H1485" s="59">
        <v>7579</v>
      </c>
      <c r="I1485" s="59" t="s">
        <v>71</v>
      </c>
      <c r="J1485" s="59">
        <v>1679678</v>
      </c>
      <c r="K1485" s="59" t="s">
        <v>1815</v>
      </c>
      <c r="L1485" s="61" t="s">
        <v>113</v>
      </c>
      <c r="M1485" s="61">
        <f>VLOOKUP(H1485,zdroj!C:F,4,0)</f>
        <v>0</v>
      </c>
      <c r="N1485" s="61" t="str">
        <f t="shared" si="46"/>
        <v>katA</v>
      </c>
      <c r="P1485" s="72" t="str">
        <f t="shared" si="47"/>
        <v/>
      </c>
      <c r="Q1485" s="61" t="s">
        <v>31</v>
      </c>
    </row>
    <row r="1486" spans="8:18" x14ac:dyDescent="0.25">
      <c r="H1486" s="59">
        <v>7579</v>
      </c>
      <c r="I1486" s="59" t="s">
        <v>71</v>
      </c>
      <c r="J1486" s="59">
        <v>1679694</v>
      </c>
      <c r="K1486" s="59" t="s">
        <v>1816</v>
      </c>
      <c r="L1486" s="61" t="s">
        <v>114</v>
      </c>
      <c r="M1486" s="61">
        <f>VLOOKUP(H1486,zdroj!C:F,4,0)</f>
        <v>0</v>
      </c>
      <c r="N1486" s="61" t="str">
        <f t="shared" si="46"/>
        <v>katB</v>
      </c>
      <c r="P1486" s="72" t="str">
        <f t="shared" si="47"/>
        <v/>
      </c>
      <c r="Q1486" s="61" t="s">
        <v>31</v>
      </c>
      <c r="R1486" s="61" t="s">
        <v>91</v>
      </c>
    </row>
    <row r="1487" spans="8:18" x14ac:dyDescent="0.25">
      <c r="H1487" s="59">
        <v>7579</v>
      </c>
      <c r="I1487" s="59" t="s">
        <v>71</v>
      </c>
      <c r="J1487" s="59">
        <v>1679708</v>
      </c>
      <c r="K1487" s="59" t="s">
        <v>1817</v>
      </c>
      <c r="L1487" s="61" t="s">
        <v>114</v>
      </c>
      <c r="M1487" s="61">
        <f>VLOOKUP(H1487,zdroj!C:F,4,0)</f>
        <v>0</v>
      </c>
      <c r="N1487" s="61" t="str">
        <f t="shared" si="46"/>
        <v>katB</v>
      </c>
      <c r="P1487" s="72" t="str">
        <f t="shared" si="47"/>
        <v/>
      </c>
      <c r="Q1487" s="61" t="s">
        <v>31</v>
      </c>
      <c r="R1487" s="61" t="s">
        <v>91</v>
      </c>
    </row>
    <row r="1488" spans="8:18" x14ac:dyDescent="0.25">
      <c r="H1488" s="59">
        <v>7579</v>
      </c>
      <c r="I1488" s="59" t="s">
        <v>71</v>
      </c>
      <c r="J1488" s="59">
        <v>1679716</v>
      </c>
      <c r="K1488" s="59" t="s">
        <v>1818</v>
      </c>
      <c r="L1488" s="61" t="s">
        <v>113</v>
      </c>
      <c r="M1488" s="61">
        <f>VLOOKUP(H1488,zdroj!C:F,4,0)</f>
        <v>0</v>
      </c>
      <c r="N1488" s="61" t="str">
        <f t="shared" si="46"/>
        <v>katA</v>
      </c>
      <c r="P1488" s="72" t="str">
        <f t="shared" si="47"/>
        <v/>
      </c>
      <c r="Q1488" s="61" t="s">
        <v>30</v>
      </c>
    </row>
    <row r="1489" spans="8:18" x14ac:dyDescent="0.25">
      <c r="H1489" s="59">
        <v>7579</v>
      </c>
      <c r="I1489" s="59" t="s">
        <v>71</v>
      </c>
      <c r="J1489" s="59">
        <v>1679724</v>
      </c>
      <c r="K1489" s="59" t="s">
        <v>1819</v>
      </c>
      <c r="L1489" s="61" t="s">
        <v>114</v>
      </c>
      <c r="M1489" s="61">
        <f>VLOOKUP(H1489,zdroj!C:F,4,0)</f>
        <v>0</v>
      </c>
      <c r="N1489" s="61" t="str">
        <f t="shared" si="46"/>
        <v>katB</v>
      </c>
      <c r="P1489" s="72" t="str">
        <f t="shared" si="47"/>
        <v/>
      </c>
      <c r="Q1489" s="61" t="s">
        <v>30</v>
      </c>
      <c r="R1489" s="61" t="s">
        <v>91</v>
      </c>
    </row>
    <row r="1490" spans="8:18" x14ac:dyDescent="0.25">
      <c r="H1490" s="59">
        <v>7579</v>
      </c>
      <c r="I1490" s="59" t="s">
        <v>71</v>
      </c>
      <c r="J1490" s="59">
        <v>1679732</v>
      </c>
      <c r="K1490" s="59" t="s">
        <v>1820</v>
      </c>
      <c r="L1490" s="61" t="s">
        <v>113</v>
      </c>
      <c r="M1490" s="61">
        <f>VLOOKUP(H1490,zdroj!C:F,4,0)</f>
        <v>0</v>
      </c>
      <c r="N1490" s="61" t="str">
        <f t="shared" si="46"/>
        <v>katA</v>
      </c>
      <c r="P1490" s="72" t="str">
        <f t="shared" si="47"/>
        <v/>
      </c>
      <c r="Q1490" s="61" t="s">
        <v>31</v>
      </c>
    </row>
    <row r="1491" spans="8:18" x14ac:dyDescent="0.25">
      <c r="H1491" s="59">
        <v>7579</v>
      </c>
      <c r="I1491" s="59" t="s">
        <v>71</v>
      </c>
      <c r="J1491" s="59">
        <v>1679741</v>
      </c>
      <c r="K1491" s="59" t="s">
        <v>1821</v>
      </c>
      <c r="L1491" s="61" t="s">
        <v>114</v>
      </c>
      <c r="M1491" s="61">
        <f>VLOOKUP(H1491,zdroj!C:F,4,0)</f>
        <v>0</v>
      </c>
      <c r="N1491" s="61" t="str">
        <f t="shared" si="46"/>
        <v>katB</v>
      </c>
      <c r="P1491" s="72" t="str">
        <f t="shared" si="47"/>
        <v/>
      </c>
      <c r="Q1491" s="61" t="s">
        <v>30</v>
      </c>
      <c r="R1491" s="61" t="s">
        <v>91</v>
      </c>
    </row>
    <row r="1492" spans="8:18" x14ac:dyDescent="0.25">
      <c r="H1492" s="59">
        <v>7579</v>
      </c>
      <c r="I1492" s="59" t="s">
        <v>71</v>
      </c>
      <c r="J1492" s="59">
        <v>1679759</v>
      </c>
      <c r="K1492" s="59" t="s">
        <v>1822</v>
      </c>
      <c r="L1492" s="61" t="s">
        <v>113</v>
      </c>
      <c r="M1492" s="61">
        <f>VLOOKUP(H1492,zdroj!C:F,4,0)</f>
        <v>0</v>
      </c>
      <c r="N1492" s="61" t="str">
        <f t="shared" si="46"/>
        <v>katA</v>
      </c>
      <c r="P1492" s="72" t="str">
        <f t="shared" si="47"/>
        <v/>
      </c>
      <c r="Q1492" s="61" t="s">
        <v>30</v>
      </c>
    </row>
    <row r="1493" spans="8:18" x14ac:dyDescent="0.25">
      <c r="H1493" s="59">
        <v>7579</v>
      </c>
      <c r="I1493" s="59" t="s">
        <v>71</v>
      </c>
      <c r="J1493" s="59">
        <v>1679767</v>
      </c>
      <c r="K1493" s="59" t="s">
        <v>1823</v>
      </c>
      <c r="L1493" s="61" t="s">
        <v>113</v>
      </c>
      <c r="M1493" s="61">
        <f>VLOOKUP(H1493,zdroj!C:F,4,0)</f>
        <v>0</v>
      </c>
      <c r="N1493" s="61" t="str">
        <f t="shared" si="46"/>
        <v>katA</v>
      </c>
      <c r="P1493" s="72" t="str">
        <f t="shared" si="47"/>
        <v/>
      </c>
      <c r="Q1493" s="61" t="s">
        <v>30</v>
      </c>
    </row>
    <row r="1494" spans="8:18" x14ac:dyDescent="0.25">
      <c r="H1494" s="59">
        <v>7579</v>
      </c>
      <c r="I1494" s="59" t="s">
        <v>71</v>
      </c>
      <c r="J1494" s="59">
        <v>1679775</v>
      </c>
      <c r="K1494" s="59" t="s">
        <v>1824</v>
      </c>
      <c r="L1494" s="61" t="s">
        <v>113</v>
      </c>
      <c r="M1494" s="61">
        <f>VLOOKUP(H1494,zdroj!C:F,4,0)</f>
        <v>0</v>
      </c>
      <c r="N1494" s="61" t="str">
        <f t="shared" si="46"/>
        <v>katA</v>
      </c>
      <c r="P1494" s="72" t="str">
        <f t="shared" si="47"/>
        <v/>
      </c>
      <c r="Q1494" s="61" t="s">
        <v>30</v>
      </c>
    </row>
    <row r="1495" spans="8:18" x14ac:dyDescent="0.25">
      <c r="H1495" s="59">
        <v>7579</v>
      </c>
      <c r="I1495" s="59" t="s">
        <v>71</v>
      </c>
      <c r="J1495" s="59">
        <v>1679783</v>
      </c>
      <c r="K1495" s="59" t="s">
        <v>1825</v>
      </c>
      <c r="L1495" s="61" t="s">
        <v>113</v>
      </c>
      <c r="M1495" s="61">
        <f>VLOOKUP(H1495,zdroj!C:F,4,0)</f>
        <v>0</v>
      </c>
      <c r="N1495" s="61" t="str">
        <f t="shared" si="46"/>
        <v>katA</v>
      </c>
      <c r="P1495" s="72" t="str">
        <f t="shared" si="47"/>
        <v/>
      </c>
      <c r="Q1495" s="61" t="s">
        <v>30</v>
      </c>
    </row>
    <row r="1496" spans="8:18" x14ac:dyDescent="0.25">
      <c r="H1496" s="59">
        <v>7579</v>
      </c>
      <c r="I1496" s="59" t="s">
        <v>71</v>
      </c>
      <c r="J1496" s="59">
        <v>1679791</v>
      </c>
      <c r="K1496" s="59" t="s">
        <v>1826</v>
      </c>
      <c r="L1496" s="61" t="s">
        <v>113</v>
      </c>
      <c r="M1496" s="61">
        <f>VLOOKUP(H1496,zdroj!C:F,4,0)</f>
        <v>0</v>
      </c>
      <c r="N1496" s="61" t="str">
        <f t="shared" si="46"/>
        <v>katA</v>
      </c>
      <c r="P1496" s="72" t="str">
        <f t="shared" si="47"/>
        <v/>
      </c>
      <c r="Q1496" s="61" t="s">
        <v>30</v>
      </c>
    </row>
    <row r="1497" spans="8:18" x14ac:dyDescent="0.25">
      <c r="H1497" s="59">
        <v>7579</v>
      </c>
      <c r="I1497" s="59" t="s">
        <v>71</v>
      </c>
      <c r="J1497" s="59">
        <v>1679805</v>
      </c>
      <c r="K1497" s="59" t="s">
        <v>1827</v>
      </c>
      <c r="L1497" s="61" t="s">
        <v>113</v>
      </c>
      <c r="M1497" s="61">
        <f>VLOOKUP(H1497,zdroj!C:F,4,0)</f>
        <v>0</v>
      </c>
      <c r="N1497" s="61" t="str">
        <f t="shared" si="46"/>
        <v>katA</v>
      </c>
      <c r="P1497" s="72" t="str">
        <f t="shared" si="47"/>
        <v/>
      </c>
      <c r="Q1497" s="61" t="s">
        <v>31</v>
      </c>
    </row>
    <row r="1498" spans="8:18" x14ac:dyDescent="0.25">
      <c r="H1498" s="59">
        <v>7579</v>
      </c>
      <c r="I1498" s="59" t="s">
        <v>71</v>
      </c>
      <c r="J1498" s="59">
        <v>1679813</v>
      </c>
      <c r="K1498" s="59" t="s">
        <v>1828</v>
      </c>
      <c r="L1498" s="61" t="s">
        <v>113</v>
      </c>
      <c r="M1498" s="61">
        <f>VLOOKUP(H1498,zdroj!C:F,4,0)</f>
        <v>0</v>
      </c>
      <c r="N1498" s="61" t="str">
        <f t="shared" si="46"/>
        <v>katA</v>
      </c>
      <c r="P1498" s="72" t="str">
        <f t="shared" si="47"/>
        <v/>
      </c>
      <c r="Q1498" s="61" t="s">
        <v>31</v>
      </c>
    </row>
    <row r="1499" spans="8:18" x14ac:dyDescent="0.25">
      <c r="H1499" s="59">
        <v>7579</v>
      </c>
      <c r="I1499" s="59" t="s">
        <v>71</v>
      </c>
      <c r="J1499" s="59">
        <v>1679864</v>
      </c>
      <c r="K1499" s="59" t="s">
        <v>1829</v>
      </c>
      <c r="L1499" s="61" t="s">
        <v>113</v>
      </c>
      <c r="M1499" s="61">
        <f>VLOOKUP(H1499,zdroj!C:F,4,0)</f>
        <v>0</v>
      </c>
      <c r="N1499" s="61" t="str">
        <f t="shared" si="46"/>
        <v>katA</v>
      </c>
      <c r="P1499" s="72" t="str">
        <f t="shared" si="47"/>
        <v/>
      </c>
      <c r="Q1499" s="61" t="s">
        <v>30</v>
      </c>
    </row>
    <row r="1500" spans="8:18" x14ac:dyDescent="0.25">
      <c r="H1500" s="59">
        <v>7579</v>
      </c>
      <c r="I1500" s="59" t="s">
        <v>71</v>
      </c>
      <c r="J1500" s="59">
        <v>1679881</v>
      </c>
      <c r="K1500" s="59" t="s">
        <v>1830</v>
      </c>
      <c r="L1500" s="61" t="s">
        <v>113</v>
      </c>
      <c r="M1500" s="61">
        <f>VLOOKUP(H1500,zdroj!C:F,4,0)</f>
        <v>0</v>
      </c>
      <c r="N1500" s="61" t="str">
        <f t="shared" si="46"/>
        <v>katA</v>
      </c>
      <c r="P1500" s="72" t="str">
        <f t="shared" si="47"/>
        <v/>
      </c>
      <c r="Q1500" s="61" t="s">
        <v>30</v>
      </c>
    </row>
    <row r="1501" spans="8:18" x14ac:dyDescent="0.25">
      <c r="H1501" s="59">
        <v>7579</v>
      </c>
      <c r="I1501" s="59" t="s">
        <v>71</v>
      </c>
      <c r="J1501" s="59">
        <v>1679899</v>
      </c>
      <c r="K1501" s="59" t="s">
        <v>1831</v>
      </c>
      <c r="L1501" s="61" t="s">
        <v>113</v>
      </c>
      <c r="M1501" s="61">
        <f>VLOOKUP(H1501,zdroj!C:F,4,0)</f>
        <v>0</v>
      </c>
      <c r="N1501" s="61" t="str">
        <f t="shared" si="46"/>
        <v>katA</v>
      </c>
      <c r="P1501" s="72" t="str">
        <f t="shared" si="47"/>
        <v/>
      </c>
      <c r="Q1501" s="61" t="s">
        <v>30</v>
      </c>
    </row>
    <row r="1502" spans="8:18" x14ac:dyDescent="0.25">
      <c r="H1502" s="59">
        <v>7579</v>
      </c>
      <c r="I1502" s="59" t="s">
        <v>71</v>
      </c>
      <c r="J1502" s="59">
        <v>1679902</v>
      </c>
      <c r="K1502" s="59" t="s">
        <v>1832</v>
      </c>
      <c r="L1502" s="61" t="s">
        <v>113</v>
      </c>
      <c r="M1502" s="61">
        <f>VLOOKUP(H1502,zdroj!C:F,4,0)</f>
        <v>0</v>
      </c>
      <c r="N1502" s="61" t="str">
        <f t="shared" si="46"/>
        <v>katA</v>
      </c>
      <c r="P1502" s="72" t="str">
        <f t="shared" si="47"/>
        <v/>
      </c>
      <c r="Q1502" s="61" t="s">
        <v>30</v>
      </c>
    </row>
    <row r="1503" spans="8:18" x14ac:dyDescent="0.25">
      <c r="H1503" s="59">
        <v>7579</v>
      </c>
      <c r="I1503" s="59" t="s">
        <v>71</v>
      </c>
      <c r="J1503" s="59">
        <v>1679911</v>
      </c>
      <c r="K1503" s="59" t="s">
        <v>1833</v>
      </c>
      <c r="L1503" s="61" t="s">
        <v>81</v>
      </c>
      <c r="M1503" s="61">
        <f>VLOOKUP(H1503,zdroj!C:F,4,0)</f>
        <v>0</v>
      </c>
      <c r="N1503" s="61" t="str">
        <f t="shared" si="46"/>
        <v>-</v>
      </c>
      <c r="P1503" s="72" t="str">
        <f t="shared" si="47"/>
        <v/>
      </c>
      <c r="Q1503" s="61" t="s">
        <v>88</v>
      </c>
    </row>
    <row r="1504" spans="8:18" x14ac:dyDescent="0.25">
      <c r="H1504" s="59">
        <v>7579</v>
      </c>
      <c r="I1504" s="59" t="s">
        <v>71</v>
      </c>
      <c r="J1504" s="59">
        <v>1679929</v>
      </c>
      <c r="K1504" s="59" t="s">
        <v>1834</v>
      </c>
      <c r="L1504" s="61" t="s">
        <v>81</v>
      </c>
      <c r="M1504" s="61">
        <f>VLOOKUP(H1504,zdroj!C:F,4,0)</f>
        <v>0</v>
      </c>
      <c r="N1504" s="61" t="str">
        <f t="shared" si="46"/>
        <v>-</v>
      </c>
      <c r="P1504" s="72" t="str">
        <f t="shared" si="47"/>
        <v/>
      </c>
      <c r="Q1504" s="61" t="s">
        <v>88</v>
      </c>
    </row>
    <row r="1505" spans="8:17" x14ac:dyDescent="0.25">
      <c r="H1505" s="59">
        <v>7579</v>
      </c>
      <c r="I1505" s="59" t="s">
        <v>71</v>
      </c>
      <c r="J1505" s="59">
        <v>1679937</v>
      </c>
      <c r="K1505" s="59" t="s">
        <v>1835</v>
      </c>
      <c r="L1505" s="61" t="s">
        <v>81</v>
      </c>
      <c r="M1505" s="61">
        <f>VLOOKUP(H1505,zdroj!C:F,4,0)</f>
        <v>0</v>
      </c>
      <c r="N1505" s="61" t="str">
        <f t="shared" si="46"/>
        <v>-</v>
      </c>
      <c r="P1505" s="72" t="str">
        <f t="shared" si="47"/>
        <v/>
      </c>
      <c r="Q1505" s="61" t="s">
        <v>88</v>
      </c>
    </row>
    <row r="1506" spans="8:17" x14ac:dyDescent="0.25">
      <c r="H1506" s="59">
        <v>7579</v>
      </c>
      <c r="I1506" s="59" t="s">
        <v>71</v>
      </c>
      <c r="J1506" s="59">
        <v>1679945</v>
      </c>
      <c r="K1506" s="59" t="s">
        <v>1836</v>
      </c>
      <c r="L1506" s="61" t="s">
        <v>81</v>
      </c>
      <c r="M1506" s="61">
        <f>VLOOKUP(H1506,zdroj!C:F,4,0)</f>
        <v>0</v>
      </c>
      <c r="N1506" s="61" t="str">
        <f t="shared" si="46"/>
        <v>-</v>
      </c>
      <c r="P1506" s="72" t="str">
        <f t="shared" si="47"/>
        <v/>
      </c>
      <c r="Q1506" s="61" t="s">
        <v>88</v>
      </c>
    </row>
    <row r="1507" spans="8:17" x14ac:dyDescent="0.25">
      <c r="H1507" s="59">
        <v>7579</v>
      </c>
      <c r="I1507" s="59" t="s">
        <v>71</v>
      </c>
      <c r="J1507" s="59">
        <v>78042992</v>
      </c>
      <c r="K1507" s="59" t="s">
        <v>1837</v>
      </c>
      <c r="L1507" s="61" t="s">
        <v>81</v>
      </c>
      <c r="M1507" s="61">
        <f>VLOOKUP(H1507,zdroj!C:F,4,0)</f>
        <v>0</v>
      </c>
      <c r="N1507" s="61" t="str">
        <f t="shared" si="46"/>
        <v>-</v>
      </c>
      <c r="P1507" s="72" t="str">
        <f t="shared" si="47"/>
        <v/>
      </c>
      <c r="Q1507" s="61" t="s">
        <v>88</v>
      </c>
    </row>
    <row r="1508" spans="8:17" x14ac:dyDescent="0.25">
      <c r="H1508" s="59">
        <v>20729</v>
      </c>
      <c r="I1508" s="59" t="s">
        <v>69</v>
      </c>
      <c r="J1508" s="59">
        <v>1667734</v>
      </c>
      <c r="K1508" s="59" t="s">
        <v>1838</v>
      </c>
      <c r="L1508" s="61" t="s">
        <v>114</v>
      </c>
      <c r="M1508" s="61">
        <f>VLOOKUP(H1508,zdroj!C:F,4,0)</f>
        <v>0</v>
      </c>
      <c r="N1508" s="61" t="str">
        <f t="shared" si="46"/>
        <v>katB</v>
      </c>
      <c r="P1508" s="72" t="str">
        <f t="shared" si="47"/>
        <v/>
      </c>
      <c r="Q1508" s="61" t="s">
        <v>31</v>
      </c>
    </row>
    <row r="1509" spans="8:17" x14ac:dyDescent="0.25">
      <c r="H1509" s="59">
        <v>20729</v>
      </c>
      <c r="I1509" s="59" t="s">
        <v>69</v>
      </c>
      <c r="J1509" s="59">
        <v>1667742</v>
      </c>
      <c r="K1509" s="59" t="s">
        <v>1839</v>
      </c>
      <c r="L1509" s="61" t="s">
        <v>114</v>
      </c>
      <c r="M1509" s="61">
        <f>VLOOKUP(H1509,zdroj!C:F,4,0)</f>
        <v>0</v>
      </c>
      <c r="N1509" s="61" t="str">
        <f t="shared" si="46"/>
        <v>katB</v>
      </c>
      <c r="P1509" s="72" t="str">
        <f t="shared" si="47"/>
        <v/>
      </c>
      <c r="Q1509" s="61" t="s">
        <v>31</v>
      </c>
    </row>
    <row r="1510" spans="8:17" x14ac:dyDescent="0.25">
      <c r="H1510" s="59">
        <v>20729</v>
      </c>
      <c r="I1510" s="59" t="s">
        <v>69</v>
      </c>
      <c r="J1510" s="59">
        <v>1667751</v>
      </c>
      <c r="K1510" s="59" t="s">
        <v>1840</v>
      </c>
      <c r="L1510" s="61" t="s">
        <v>114</v>
      </c>
      <c r="M1510" s="61">
        <f>VLOOKUP(H1510,zdroj!C:F,4,0)</f>
        <v>0</v>
      </c>
      <c r="N1510" s="61" t="str">
        <f t="shared" si="46"/>
        <v>katB</v>
      </c>
      <c r="P1510" s="72" t="str">
        <f t="shared" si="47"/>
        <v/>
      </c>
      <c r="Q1510" s="61" t="s">
        <v>31</v>
      </c>
    </row>
    <row r="1511" spans="8:17" x14ac:dyDescent="0.25">
      <c r="H1511" s="59">
        <v>20729</v>
      </c>
      <c r="I1511" s="59" t="s">
        <v>69</v>
      </c>
      <c r="J1511" s="59">
        <v>1667769</v>
      </c>
      <c r="K1511" s="59" t="s">
        <v>1841</v>
      </c>
      <c r="L1511" s="61" t="s">
        <v>114</v>
      </c>
      <c r="M1511" s="61">
        <f>VLOOKUP(H1511,zdroj!C:F,4,0)</f>
        <v>0</v>
      </c>
      <c r="N1511" s="61" t="str">
        <f t="shared" si="46"/>
        <v>katB</v>
      </c>
      <c r="P1511" s="72" t="str">
        <f t="shared" si="47"/>
        <v/>
      </c>
      <c r="Q1511" s="61" t="s">
        <v>31</v>
      </c>
    </row>
    <row r="1512" spans="8:17" x14ac:dyDescent="0.25">
      <c r="H1512" s="59">
        <v>20729</v>
      </c>
      <c r="I1512" s="59" t="s">
        <v>69</v>
      </c>
      <c r="J1512" s="59">
        <v>1667777</v>
      </c>
      <c r="K1512" s="59" t="s">
        <v>1842</v>
      </c>
      <c r="L1512" s="61" t="s">
        <v>114</v>
      </c>
      <c r="M1512" s="61">
        <f>VLOOKUP(H1512,zdroj!C:F,4,0)</f>
        <v>0</v>
      </c>
      <c r="N1512" s="61" t="str">
        <f t="shared" si="46"/>
        <v>katB</v>
      </c>
      <c r="P1512" s="72" t="str">
        <f t="shared" si="47"/>
        <v/>
      </c>
      <c r="Q1512" s="61" t="s">
        <v>30</v>
      </c>
    </row>
    <row r="1513" spans="8:17" x14ac:dyDescent="0.25">
      <c r="H1513" s="59">
        <v>20729</v>
      </c>
      <c r="I1513" s="59" t="s">
        <v>69</v>
      </c>
      <c r="J1513" s="59">
        <v>1667785</v>
      </c>
      <c r="K1513" s="59" t="s">
        <v>1843</v>
      </c>
      <c r="L1513" s="61" t="s">
        <v>114</v>
      </c>
      <c r="M1513" s="61">
        <f>VLOOKUP(H1513,zdroj!C:F,4,0)</f>
        <v>0</v>
      </c>
      <c r="N1513" s="61" t="str">
        <f t="shared" si="46"/>
        <v>katB</v>
      </c>
      <c r="P1513" s="72" t="str">
        <f t="shared" si="47"/>
        <v/>
      </c>
      <c r="Q1513" s="61" t="s">
        <v>30</v>
      </c>
    </row>
    <row r="1514" spans="8:17" x14ac:dyDescent="0.25">
      <c r="H1514" s="59">
        <v>20729</v>
      </c>
      <c r="I1514" s="59" t="s">
        <v>69</v>
      </c>
      <c r="J1514" s="59">
        <v>1667793</v>
      </c>
      <c r="K1514" s="59" t="s">
        <v>1844</v>
      </c>
      <c r="L1514" s="61" t="s">
        <v>114</v>
      </c>
      <c r="M1514" s="61">
        <f>VLOOKUP(H1514,zdroj!C:F,4,0)</f>
        <v>0</v>
      </c>
      <c r="N1514" s="61" t="str">
        <f t="shared" si="46"/>
        <v>katB</v>
      </c>
      <c r="P1514" s="72" t="str">
        <f t="shared" si="47"/>
        <v/>
      </c>
      <c r="Q1514" s="61" t="s">
        <v>31</v>
      </c>
    </row>
    <row r="1515" spans="8:17" x14ac:dyDescent="0.25">
      <c r="H1515" s="59">
        <v>20729</v>
      </c>
      <c r="I1515" s="59" t="s">
        <v>69</v>
      </c>
      <c r="J1515" s="59">
        <v>1667807</v>
      </c>
      <c r="K1515" s="59" t="s">
        <v>1845</v>
      </c>
      <c r="L1515" s="61" t="s">
        <v>114</v>
      </c>
      <c r="M1515" s="61">
        <f>VLOOKUP(H1515,zdroj!C:F,4,0)</f>
        <v>0</v>
      </c>
      <c r="N1515" s="61" t="str">
        <f t="shared" si="46"/>
        <v>katB</v>
      </c>
      <c r="P1515" s="72" t="str">
        <f t="shared" si="47"/>
        <v/>
      </c>
      <c r="Q1515" s="61" t="s">
        <v>31</v>
      </c>
    </row>
    <row r="1516" spans="8:17" x14ac:dyDescent="0.25">
      <c r="H1516" s="59">
        <v>20729</v>
      </c>
      <c r="I1516" s="59" t="s">
        <v>69</v>
      </c>
      <c r="J1516" s="59">
        <v>1667815</v>
      </c>
      <c r="K1516" s="59" t="s">
        <v>1846</v>
      </c>
      <c r="L1516" s="61" t="s">
        <v>114</v>
      </c>
      <c r="M1516" s="61">
        <f>VLOOKUP(H1516,zdroj!C:F,4,0)</f>
        <v>0</v>
      </c>
      <c r="N1516" s="61" t="str">
        <f t="shared" si="46"/>
        <v>katB</v>
      </c>
      <c r="P1516" s="72" t="str">
        <f t="shared" si="47"/>
        <v/>
      </c>
      <c r="Q1516" s="61" t="s">
        <v>31</v>
      </c>
    </row>
    <row r="1517" spans="8:17" x14ac:dyDescent="0.25">
      <c r="H1517" s="59">
        <v>20729</v>
      </c>
      <c r="I1517" s="59" t="s">
        <v>69</v>
      </c>
      <c r="J1517" s="59">
        <v>1667823</v>
      </c>
      <c r="K1517" s="59" t="s">
        <v>1847</v>
      </c>
      <c r="L1517" s="61" t="s">
        <v>114</v>
      </c>
      <c r="M1517" s="61">
        <f>VLOOKUP(H1517,zdroj!C:F,4,0)</f>
        <v>0</v>
      </c>
      <c r="N1517" s="61" t="str">
        <f t="shared" si="46"/>
        <v>katB</v>
      </c>
      <c r="P1517" s="72" t="str">
        <f t="shared" si="47"/>
        <v/>
      </c>
      <c r="Q1517" s="61" t="s">
        <v>31</v>
      </c>
    </row>
    <row r="1518" spans="8:17" x14ac:dyDescent="0.25">
      <c r="H1518" s="59">
        <v>20729</v>
      </c>
      <c r="I1518" s="59" t="s">
        <v>69</v>
      </c>
      <c r="J1518" s="59">
        <v>1667831</v>
      </c>
      <c r="K1518" s="59" t="s">
        <v>1848</v>
      </c>
      <c r="L1518" s="61" t="s">
        <v>114</v>
      </c>
      <c r="M1518" s="61">
        <f>VLOOKUP(H1518,zdroj!C:F,4,0)</f>
        <v>0</v>
      </c>
      <c r="N1518" s="61" t="str">
        <f t="shared" si="46"/>
        <v>katB</v>
      </c>
      <c r="P1518" s="72" t="str">
        <f t="shared" si="47"/>
        <v/>
      </c>
      <c r="Q1518" s="61" t="s">
        <v>30</v>
      </c>
    </row>
    <row r="1519" spans="8:17" x14ac:dyDescent="0.25">
      <c r="H1519" s="59">
        <v>20729</v>
      </c>
      <c r="I1519" s="59" t="s">
        <v>69</v>
      </c>
      <c r="J1519" s="59">
        <v>1667840</v>
      </c>
      <c r="K1519" s="59" t="s">
        <v>1849</v>
      </c>
      <c r="L1519" s="61" t="s">
        <v>114</v>
      </c>
      <c r="M1519" s="61">
        <f>VLOOKUP(H1519,zdroj!C:F,4,0)</f>
        <v>0</v>
      </c>
      <c r="N1519" s="61" t="str">
        <f t="shared" si="46"/>
        <v>katB</v>
      </c>
      <c r="P1519" s="72" t="str">
        <f t="shared" si="47"/>
        <v/>
      </c>
      <c r="Q1519" s="61" t="s">
        <v>31</v>
      </c>
    </row>
    <row r="1520" spans="8:17" x14ac:dyDescent="0.25">
      <c r="H1520" s="59">
        <v>20729</v>
      </c>
      <c r="I1520" s="59" t="s">
        <v>69</v>
      </c>
      <c r="J1520" s="59">
        <v>1667858</v>
      </c>
      <c r="K1520" s="59" t="s">
        <v>1850</v>
      </c>
      <c r="L1520" s="61" t="s">
        <v>114</v>
      </c>
      <c r="M1520" s="61">
        <f>VLOOKUP(H1520,zdroj!C:F,4,0)</f>
        <v>0</v>
      </c>
      <c r="N1520" s="61" t="str">
        <f t="shared" si="46"/>
        <v>katB</v>
      </c>
      <c r="P1520" s="72" t="str">
        <f t="shared" si="47"/>
        <v/>
      </c>
      <c r="Q1520" s="61" t="s">
        <v>31</v>
      </c>
    </row>
    <row r="1521" spans="8:17" x14ac:dyDescent="0.25">
      <c r="H1521" s="59">
        <v>20729</v>
      </c>
      <c r="I1521" s="59" t="s">
        <v>69</v>
      </c>
      <c r="J1521" s="59">
        <v>1667866</v>
      </c>
      <c r="K1521" s="59" t="s">
        <v>1851</v>
      </c>
      <c r="L1521" s="61" t="s">
        <v>114</v>
      </c>
      <c r="M1521" s="61">
        <f>VLOOKUP(H1521,zdroj!C:F,4,0)</f>
        <v>0</v>
      </c>
      <c r="N1521" s="61" t="str">
        <f t="shared" si="46"/>
        <v>katB</v>
      </c>
      <c r="P1521" s="72" t="str">
        <f t="shared" si="47"/>
        <v/>
      </c>
      <c r="Q1521" s="61" t="s">
        <v>30</v>
      </c>
    </row>
    <row r="1522" spans="8:17" x14ac:dyDescent="0.25">
      <c r="H1522" s="59">
        <v>20729</v>
      </c>
      <c r="I1522" s="59" t="s">
        <v>69</v>
      </c>
      <c r="J1522" s="59">
        <v>1667874</v>
      </c>
      <c r="K1522" s="59" t="s">
        <v>1852</v>
      </c>
      <c r="L1522" s="61" t="s">
        <v>114</v>
      </c>
      <c r="M1522" s="61">
        <f>VLOOKUP(H1522,zdroj!C:F,4,0)</f>
        <v>0</v>
      </c>
      <c r="N1522" s="61" t="str">
        <f t="shared" si="46"/>
        <v>katB</v>
      </c>
      <c r="P1522" s="72" t="str">
        <f t="shared" si="47"/>
        <v/>
      </c>
      <c r="Q1522" s="61" t="s">
        <v>31</v>
      </c>
    </row>
    <row r="1523" spans="8:17" x14ac:dyDescent="0.25">
      <c r="H1523" s="59">
        <v>20729</v>
      </c>
      <c r="I1523" s="59" t="s">
        <v>69</v>
      </c>
      <c r="J1523" s="59">
        <v>1667882</v>
      </c>
      <c r="K1523" s="59" t="s">
        <v>1853</v>
      </c>
      <c r="L1523" s="61" t="s">
        <v>114</v>
      </c>
      <c r="M1523" s="61">
        <f>VLOOKUP(H1523,zdroj!C:F,4,0)</f>
        <v>0</v>
      </c>
      <c r="N1523" s="61" t="str">
        <f t="shared" si="46"/>
        <v>katB</v>
      </c>
      <c r="P1523" s="72" t="str">
        <f t="shared" si="47"/>
        <v/>
      </c>
      <c r="Q1523" s="61" t="s">
        <v>31</v>
      </c>
    </row>
    <row r="1524" spans="8:17" x14ac:dyDescent="0.25">
      <c r="H1524" s="59">
        <v>20729</v>
      </c>
      <c r="I1524" s="59" t="s">
        <v>69</v>
      </c>
      <c r="J1524" s="59">
        <v>1667891</v>
      </c>
      <c r="K1524" s="59" t="s">
        <v>1854</v>
      </c>
      <c r="L1524" s="61" t="s">
        <v>114</v>
      </c>
      <c r="M1524" s="61">
        <f>VLOOKUP(H1524,zdroj!C:F,4,0)</f>
        <v>0</v>
      </c>
      <c r="N1524" s="61" t="str">
        <f t="shared" si="46"/>
        <v>katB</v>
      </c>
      <c r="P1524" s="72" t="str">
        <f t="shared" si="47"/>
        <v/>
      </c>
      <c r="Q1524" s="61" t="s">
        <v>31</v>
      </c>
    </row>
    <row r="1525" spans="8:17" x14ac:dyDescent="0.25">
      <c r="H1525" s="59">
        <v>20729</v>
      </c>
      <c r="I1525" s="59" t="s">
        <v>69</v>
      </c>
      <c r="J1525" s="59">
        <v>1667904</v>
      </c>
      <c r="K1525" s="59" t="s">
        <v>1855</v>
      </c>
      <c r="L1525" s="61" t="s">
        <v>81</v>
      </c>
      <c r="M1525" s="61">
        <f>VLOOKUP(H1525,zdroj!C:F,4,0)</f>
        <v>0</v>
      </c>
      <c r="N1525" s="61" t="str">
        <f t="shared" si="46"/>
        <v>-</v>
      </c>
      <c r="P1525" s="72" t="str">
        <f t="shared" si="47"/>
        <v/>
      </c>
      <c r="Q1525" s="61" t="s">
        <v>84</v>
      </c>
    </row>
    <row r="1526" spans="8:17" x14ac:dyDescent="0.25">
      <c r="H1526" s="59">
        <v>20729</v>
      </c>
      <c r="I1526" s="59" t="s">
        <v>69</v>
      </c>
      <c r="J1526" s="59">
        <v>1667912</v>
      </c>
      <c r="K1526" s="59" t="s">
        <v>1856</v>
      </c>
      <c r="L1526" s="61" t="s">
        <v>114</v>
      </c>
      <c r="M1526" s="61">
        <f>VLOOKUP(H1526,zdroj!C:F,4,0)</f>
        <v>0</v>
      </c>
      <c r="N1526" s="61" t="str">
        <f t="shared" si="46"/>
        <v>katB</v>
      </c>
      <c r="P1526" s="72" t="str">
        <f t="shared" si="47"/>
        <v/>
      </c>
      <c r="Q1526" s="61" t="s">
        <v>30</v>
      </c>
    </row>
    <row r="1527" spans="8:17" x14ac:dyDescent="0.25">
      <c r="H1527" s="59">
        <v>20729</v>
      </c>
      <c r="I1527" s="59" t="s">
        <v>69</v>
      </c>
      <c r="J1527" s="59">
        <v>1667921</v>
      </c>
      <c r="K1527" s="59" t="s">
        <v>1857</v>
      </c>
      <c r="L1527" s="61" t="s">
        <v>114</v>
      </c>
      <c r="M1527" s="61">
        <f>VLOOKUP(H1527,zdroj!C:F,4,0)</f>
        <v>0</v>
      </c>
      <c r="N1527" s="61" t="str">
        <f t="shared" si="46"/>
        <v>katB</v>
      </c>
      <c r="P1527" s="72" t="str">
        <f t="shared" si="47"/>
        <v/>
      </c>
      <c r="Q1527" s="61" t="s">
        <v>31</v>
      </c>
    </row>
    <row r="1528" spans="8:17" x14ac:dyDescent="0.25">
      <c r="H1528" s="59">
        <v>20729</v>
      </c>
      <c r="I1528" s="59" t="s">
        <v>69</v>
      </c>
      <c r="J1528" s="59">
        <v>1667939</v>
      </c>
      <c r="K1528" s="59" t="s">
        <v>1858</v>
      </c>
      <c r="L1528" s="61" t="s">
        <v>114</v>
      </c>
      <c r="M1528" s="61">
        <f>VLOOKUP(H1528,zdroj!C:F,4,0)</f>
        <v>0</v>
      </c>
      <c r="N1528" s="61" t="str">
        <f t="shared" si="46"/>
        <v>katB</v>
      </c>
      <c r="P1528" s="72" t="str">
        <f t="shared" si="47"/>
        <v/>
      </c>
      <c r="Q1528" s="61" t="s">
        <v>31</v>
      </c>
    </row>
    <row r="1529" spans="8:17" x14ac:dyDescent="0.25">
      <c r="H1529" s="59">
        <v>20729</v>
      </c>
      <c r="I1529" s="59" t="s">
        <v>69</v>
      </c>
      <c r="J1529" s="59">
        <v>1667947</v>
      </c>
      <c r="K1529" s="59" t="s">
        <v>1859</v>
      </c>
      <c r="L1529" s="61" t="s">
        <v>114</v>
      </c>
      <c r="M1529" s="61">
        <f>VLOOKUP(H1529,zdroj!C:F,4,0)</f>
        <v>0</v>
      </c>
      <c r="N1529" s="61" t="str">
        <f t="shared" si="46"/>
        <v>katB</v>
      </c>
      <c r="P1529" s="72" t="str">
        <f t="shared" si="47"/>
        <v/>
      </c>
      <c r="Q1529" s="61" t="s">
        <v>31</v>
      </c>
    </row>
    <row r="1530" spans="8:17" x14ac:dyDescent="0.25">
      <c r="H1530" s="59">
        <v>20729</v>
      </c>
      <c r="I1530" s="59" t="s">
        <v>69</v>
      </c>
      <c r="J1530" s="59">
        <v>1667955</v>
      </c>
      <c r="K1530" s="59" t="s">
        <v>1860</v>
      </c>
      <c r="L1530" s="61" t="s">
        <v>114</v>
      </c>
      <c r="M1530" s="61">
        <f>VLOOKUP(H1530,zdroj!C:F,4,0)</f>
        <v>0</v>
      </c>
      <c r="N1530" s="61" t="str">
        <f t="shared" si="46"/>
        <v>katB</v>
      </c>
      <c r="P1530" s="72" t="str">
        <f t="shared" si="47"/>
        <v/>
      </c>
      <c r="Q1530" s="61" t="s">
        <v>30</v>
      </c>
    </row>
    <row r="1531" spans="8:17" x14ac:dyDescent="0.25">
      <c r="H1531" s="59">
        <v>20729</v>
      </c>
      <c r="I1531" s="59" t="s">
        <v>69</v>
      </c>
      <c r="J1531" s="59">
        <v>1667963</v>
      </c>
      <c r="K1531" s="59" t="s">
        <v>1861</v>
      </c>
      <c r="L1531" s="61" t="s">
        <v>114</v>
      </c>
      <c r="M1531" s="61">
        <f>VLOOKUP(H1531,zdroj!C:F,4,0)</f>
        <v>0</v>
      </c>
      <c r="N1531" s="61" t="str">
        <f t="shared" si="46"/>
        <v>katB</v>
      </c>
      <c r="P1531" s="72" t="str">
        <f t="shared" si="47"/>
        <v/>
      </c>
      <c r="Q1531" s="61" t="s">
        <v>31</v>
      </c>
    </row>
    <row r="1532" spans="8:17" x14ac:dyDescent="0.25">
      <c r="H1532" s="59">
        <v>20729</v>
      </c>
      <c r="I1532" s="59" t="s">
        <v>69</v>
      </c>
      <c r="J1532" s="59">
        <v>1667971</v>
      </c>
      <c r="K1532" s="59" t="s">
        <v>1862</v>
      </c>
      <c r="L1532" s="61" t="s">
        <v>114</v>
      </c>
      <c r="M1532" s="61">
        <f>VLOOKUP(H1532,zdroj!C:F,4,0)</f>
        <v>0</v>
      </c>
      <c r="N1532" s="61" t="str">
        <f t="shared" si="46"/>
        <v>katB</v>
      </c>
      <c r="P1532" s="72" t="str">
        <f t="shared" si="47"/>
        <v/>
      </c>
      <c r="Q1532" s="61" t="s">
        <v>30</v>
      </c>
    </row>
    <row r="1533" spans="8:17" x14ac:dyDescent="0.25">
      <c r="H1533" s="59">
        <v>20729</v>
      </c>
      <c r="I1533" s="59" t="s">
        <v>69</v>
      </c>
      <c r="J1533" s="59">
        <v>1667980</v>
      </c>
      <c r="K1533" s="59" t="s">
        <v>1863</v>
      </c>
      <c r="L1533" s="61" t="s">
        <v>114</v>
      </c>
      <c r="M1533" s="61">
        <f>VLOOKUP(H1533,zdroj!C:F,4,0)</f>
        <v>0</v>
      </c>
      <c r="N1533" s="61" t="str">
        <f t="shared" si="46"/>
        <v>katB</v>
      </c>
      <c r="P1533" s="72" t="str">
        <f t="shared" si="47"/>
        <v/>
      </c>
      <c r="Q1533" s="61" t="s">
        <v>31</v>
      </c>
    </row>
    <row r="1534" spans="8:17" x14ac:dyDescent="0.25">
      <c r="H1534" s="59">
        <v>20729</v>
      </c>
      <c r="I1534" s="59" t="s">
        <v>69</v>
      </c>
      <c r="J1534" s="59">
        <v>1667998</v>
      </c>
      <c r="K1534" s="59" t="s">
        <v>1864</v>
      </c>
      <c r="L1534" s="61" t="s">
        <v>114</v>
      </c>
      <c r="M1534" s="61">
        <f>VLOOKUP(H1534,zdroj!C:F,4,0)</f>
        <v>0</v>
      </c>
      <c r="N1534" s="61" t="str">
        <f t="shared" si="46"/>
        <v>katB</v>
      </c>
      <c r="P1534" s="72" t="str">
        <f t="shared" si="47"/>
        <v/>
      </c>
      <c r="Q1534" s="61" t="s">
        <v>30</v>
      </c>
    </row>
    <row r="1535" spans="8:17" x14ac:dyDescent="0.25">
      <c r="H1535" s="59">
        <v>20729</v>
      </c>
      <c r="I1535" s="59" t="s">
        <v>69</v>
      </c>
      <c r="J1535" s="59">
        <v>1668005</v>
      </c>
      <c r="K1535" s="59" t="s">
        <v>1865</v>
      </c>
      <c r="L1535" s="61" t="s">
        <v>81</v>
      </c>
      <c r="M1535" s="61">
        <f>VLOOKUP(H1535,zdroj!C:F,4,0)</f>
        <v>0</v>
      </c>
      <c r="N1535" s="61" t="str">
        <f t="shared" si="46"/>
        <v>-</v>
      </c>
      <c r="P1535" s="72" t="str">
        <f t="shared" si="47"/>
        <v/>
      </c>
      <c r="Q1535" s="61" t="s">
        <v>88</v>
      </c>
    </row>
    <row r="1536" spans="8:17" x14ac:dyDescent="0.25">
      <c r="H1536" s="59">
        <v>20729</v>
      </c>
      <c r="I1536" s="59" t="s">
        <v>69</v>
      </c>
      <c r="J1536" s="59">
        <v>1668013</v>
      </c>
      <c r="K1536" s="59" t="s">
        <v>1866</v>
      </c>
      <c r="L1536" s="61" t="s">
        <v>114</v>
      </c>
      <c r="M1536" s="61">
        <f>VLOOKUP(H1536,zdroj!C:F,4,0)</f>
        <v>0</v>
      </c>
      <c r="N1536" s="61" t="str">
        <f t="shared" si="46"/>
        <v>katB</v>
      </c>
      <c r="P1536" s="72" t="str">
        <f t="shared" si="47"/>
        <v/>
      </c>
      <c r="Q1536" s="61" t="s">
        <v>30</v>
      </c>
    </row>
    <row r="1537" spans="8:17" x14ac:dyDescent="0.25">
      <c r="H1537" s="59">
        <v>20729</v>
      </c>
      <c r="I1537" s="59" t="s">
        <v>69</v>
      </c>
      <c r="J1537" s="59">
        <v>1668021</v>
      </c>
      <c r="K1537" s="59" t="s">
        <v>1867</v>
      </c>
      <c r="L1537" s="61" t="s">
        <v>114</v>
      </c>
      <c r="M1537" s="61">
        <f>VLOOKUP(H1537,zdroj!C:F,4,0)</f>
        <v>0</v>
      </c>
      <c r="N1537" s="61" t="str">
        <f t="shared" si="46"/>
        <v>katB</v>
      </c>
      <c r="P1537" s="72" t="str">
        <f t="shared" si="47"/>
        <v/>
      </c>
      <c r="Q1537" s="61" t="s">
        <v>31</v>
      </c>
    </row>
    <row r="1538" spans="8:17" x14ac:dyDescent="0.25">
      <c r="H1538" s="59">
        <v>20729</v>
      </c>
      <c r="I1538" s="59" t="s">
        <v>69</v>
      </c>
      <c r="J1538" s="59">
        <v>1668030</v>
      </c>
      <c r="K1538" s="59" t="s">
        <v>1868</v>
      </c>
      <c r="L1538" s="61" t="s">
        <v>114</v>
      </c>
      <c r="M1538" s="61">
        <f>VLOOKUP(H1538,zdroj!C:F,4,0)</f>
        <v>0</v>
      </c>
      <c r="N1538" s="61" t="str">
        <f t="shared" si="46"/>
        <v>katB</v>
      </c>
      <c r="P1538" s="72" t="str">
        <f t="shared" si="47"/>
        <v/>
      </c>
      <c r="Q1538" s="61" t="s">
        <v>30</v>
      </c>
    </row>
    <row r="1539" spans="8:17" x14ac:dyDescent="0.25">
      <c r="H1539" s="59">
        <v>20729</v>
      </c>
      <c r="I1539" s="59" t="s">
        <v>69</v>
      </c>
      <c r="J1539" s="59">
        <v>1668048</v>
      </c>
      <c r="K1539" s="59" t="s">
        <v>1869</v>
      </c>
      <c r="L1539" s="61" t="s">
        <v>114</v>
      </c>
      <c r="M1539" s="61">
        <f>VLOOKUP(H1539,zdroj!C:F,4,0)</f>
        <v>0</v>
      </c>
      <c r="N1539" s="61" t="str">
        <f t="shared" si="46"/>
        <v>katB</v>
      </c>
      <c r="P1539" s="72" t="str">
        <f t="shared" si="47"/>
        <v/>
      </c>
      <c r="Q1539" s="61" t="s">
        <v>30</v>
      </c>
    </row>
    <row r="1540" spans="8:17" x14ac:dyDescent="0.25">
      <c r="H1540" s="59">
        <v>20729</v>
      </c>
      <c r="I1540" s="59" t="s">
        <v>69</v>
      </c>
      <c r="J1540" s="59">
        <v>1668056</v>
      </c>
      <c r="K1540" s="59" t="s">
        <v>1870</v>
      </c>
      <c r="L1540" s="61" t="s">
        <v>114</v>
      </c>
      <c r="M1540" s="61">
        <f>VLOOKUP(H1540,zdroj!C:F,4,0)</f>
        <v>0</v>
      </c>
      <c r="N1540" s="61" t="str">
        <f t="shared" si="46"/>
        <v>katB</v>
      </c>
      <c r="P1540" s="72" t="str">
        <f t="shared" si="47"/>
        <v/>
      </c>
      <c r="Q1540" s="61" t="s">
        <v>31</v>
      </c>
    </row>
    <row r="1541" spans="8:17" x14ac:dyDescent="0.25">
      <c r="H1541" s="59">
        <v>20729</v>
      </c>
      <c r="I1541" s="59" t="s">
        <v>69</v>
      </c>
      <c r="J1541" s="59">
        <v>1668064</v>
      </c>
      <c r="K1541" s="59" t="s">
        <v>1871</v>
      </c>
      <c r="L1541" s="61" t="s">
        <v>114</v>
      </c>
      <c r="M1541" s="61">
        <f>VLOOKUP(H1541,zdroj!C:F,4,0)</f>
        <v>0</v>
      </c>
      <c r="N1541" s="61" t="str">
        <f t="shared" si="46"/>
        <v>katB</v>
      </c>
      <c r="P1541" s="72" t="str">
        <f t="shared" si="47"/>
        <v/>
      </c>
      <c r="Q1541" s="61" t="s">
        <v>31</v>
      </c>
    </row>
    <row r="1542" spans="8:17" x14ac:dyDescent="0.25">
      <c r="H1542" s="59">
        <v>20729</v>
      </c>
      <c r="I1542" s="59" t="s">
        <v>69</v>
      </c>
      <c r="J1542" s="59">
        <v>1668072</v>
      </c>
      <c r="K1542" s="59" t="s">
        <v>1872</v>
      </c>
      <c r="L1542" s="61" t="s">
        <v>114</v>
      </c>
      <c r="M1542" s="61">
        <f>VLOOKUP(H1542,zdroj!C:F,4,0)</f>
        <v>0</v>
      </c>
      <c r="N1542" s="61" t="str">
        <f t="shared" si="46"/>
        <v>katB</v>
      </c>
      <c r="P1542" s="72" t="str">
        <f t="shared" si="47"/>
        <v/>
      </c>
      <c r="Q1542" s="61" t="s">
        <v>30</v>
      </c>
    </row>
    <row r="1543" spans="8:17" x14ac:dyDescent="0.25">
      <c r="H1543" s="59">
        <v>20729</v>
      </c>
      <c r="I1543" s="59" t="s">
        <v>69</v>
      </c>
      <c r="J1543" s="59">
        <v>1668081</v>
      </c>
      <c r="K1543" s="59" t="s">
        <v>1873</v>
      </c>
      <c r="L1543" s="61" t="s">
        <v>81</v>
      </c>
      <c r="M1543" s="61">
        <f>VLOOKUP(H1543,zdroj!C:F,4,0)</f>
        <v>0</v>
      </c>
      <c r="N1543" s="61" t="str">
        <f t="shared" ref="N1543:N1606" si="48">IF(M1543="A",IF(L1543="katA","katB",L1543),L1543)</f>
        <v>-</v>
      </c>
      <c r="P1543" s="72" t="str">
        <f t="shared" ref="P1543:P1606" si="49">IF(O1543="A",1,"")</f>
        <v/>
      </c>
      <c r="Q1543" s="61" t="s">
        <v>84</v>
      </c>
    </row>
    <row r="1544" spans="8:17" x14ac:dyDescent="0.25">
      <c r="H1544" s="59">
        <v>20729</v>
      </c>
      <c r="I1544" s="59" t="s">
        <v>69</v>
      </c>
      <c r="J1544" s="59">
        <v>1668099</v>
      </c>
      <c r="K1544" s="59" t="s">
        <v>1874</v>
      </c>
      <c r="L1544" s="61" t="s">
        <v>81</v>
      </c>
      <c r="M1544" s="61">
        <f>VLOOKUP(H1544,zdroj!C:F,4,0)</f>
        <v>0</v>
      </c>
      <c r="N1544" s="61" t="str">
        <f t="shared" si="48"/>
        <v>-</v>
      </c>
      <c r="P1544" s="72" t="str">
        <f t="shared" si="49"/>
        <v/>
      </c>
      <c r="Q1544" s="61" t="s">
        <v>84</v>
      </c>
    </row>
    <row r="1545" spans="8:17" x14ac:dyDescent="0.25">
      <c r="H1545" s="59">
        <v>20729</v>
      </c>
      <c r="I1545" s="59" t="s">
        <v>69</v>
      </c>
      <c r="J1545" s="59">
        <v>1668161</v>
      </c>
      <c r="K1545" s="59" t="s">
        <v>1875</v>
      </c>
      <c r="L1545" s="61" t="s">
        <v>114</v>
      </c>
      <c r="M1545" s="61">
        <f>VLOOKUP(H1545,zdroj!C:F,4,0)</f>
        <v>0</v>
      </c>
      <c r="N1545" s="61" t="str">
        <f t="shared" si="48"/>
        <v>katB</v>
      </c>
      <c r="P1545" s="72" t="str">
        <f t="shared" si="49"/>
        <v/>
      </c>
      <c r="Q1545" s="61" t="s">
        <v>31</v>
      </c>
    </row>
    <row r="1546" spans="8:17" x14ac:dyDescent="0.25">
      <c r="H1546" s="59">
        <v>20729</v>
      </c>
      <c r="I1546" s="59" t="s">
        <v>69</v>
      </c>
      <c r="J1546" s="59">
        <v>1668170</v>
      </c>
      <c r="K1546" s="59" t="s">
        <v>1876</v>
      </c>
      <c r="L1546" s="61" t="s">
        <v>114</v>
      </c>
      <c r="M1546" s="61">
        <f>VLOOKUP(H1546,zdroj!C:F,4,0)</f>
        <v>0</v>
      </c>
      <c r="N1546" s="61" t="str">
        <f t="shared" si="48"/>
        <v>katB</v>
      </c>
      <c r="P1546" s="72" t="str">
        <f t="shared" si="49"/>
        <v/>
      </c>
      <c r="Q1546" s="61" t="s">
        <v>30</v>
      </c>
    </row>
    <row r="1547" spans="8:17" x14ac:dyDescent="0.25">
      <c r="H1547" s="59">
        <v>20729</v>
      </c>
      <c r="I1547" s="59" t="s">
        <v>69</v>
      </c>
      <c r="J1547" s="59">
        <v>1668188</v>
      </c>
      <c r="K1547" s="59" t="s">
        <v>1877</v>
      </c>
      <c r="L1547" s="61" t="s">
        <v>114</v>
      </c>
      <c r="M1547" s="61">
        <f>VLOOKUP(H1547,zdroj!C:F,4,0)</f>
        <v>0</v>
      </c>
      <c r="N1547" s="61" t="str">
        <f t="shared" si="48"/>
        <v>katB</v>
      </c>
      <c r="P1547" s="72" t="str">
        <f t="shared" si="49"/>
        <v/>
      </c>
      <c r="Q1547" s="61" t="s">
        <v>30</v>
      </c>
    </row>
    <row r="1548" spans="8:17" x14ac:dyDescent="0.25">
      <c r="H1548" s="59">
        <v>20729</v>
      </c>
      <c r="I1548" s="59" t="s">
        <v>69</v>
      </c>
      <c r="J1548" s="59">
        <v>1668196</v>
      </c>
      <c r="K1548" s="59" t="s">
        <v>1878</v>
      </c>
      <c r="L1548" s="61" t="s">
        <v>114</v>
      </c>
      <c r="M1548" s="61">
        <f>VLOOKUP(H1548,zdroj!C:F,4,0)</f>
        <v>0</v>
      </c>
      <c r="N1548" s="61" t="str">
        <f t="shared" si="48"/>
        <v>katB</v>
      </c>
      <c r="P1548" s="72" t="str">
        <f t="shared" si="49"/>
        <v/>
      </c>
      <c r="Q1548" s="61" t="s">
        <v>33</v>
      </c>
    </row>
    <row r="1549" spans="8:17" x14ac:dyDescent="0.25">
      <c r="H1549" s="59">
        <v>20729</v>
      </c>
      <c r="I1549" s="59" t="s">
        <v>69</v>
      </c>
      <c r="J1549" s="59">
        <v>1668226</v>
      </c>
      <c r="K1549" s="59" t="s">
        <v>1879</v>
      </c>
      <c r="L1549" s="61" t="s">
        <v>114</v>
      </c>
      <c r="M1549" s="61">
        <f>VLOOKUP(H1549,zdroj!C:F,4,0)</f>
        <v>0</v>
      </c>
      <c r="N1549" s="61" t="str">
        <f t="shared" si="48"/>
        <v>katB</v>
      </c>
      <c r="P1549" s="72" t="str">
        <f t="shared" si="49"/>
        <v/>
      </c>
      <c r="Q1549" s="61" t="s">
        <v>30</v>
      </c>
    </row>
    <row r="1550" spans="8:17" x14ac:dyDescent="0.25">
      <c r="H1550" s="59">
        <v>20729</v>
      </c>
      <c r="I1550" s="59" t="s">
        <v>69</v>
      </c>
      <c r="J1550" s="59">
        <v>1668242</v>
      </c>
      <c r="K1550" s="59" t="s">
        <v>1880</v>
      </c>
      <c r="L1550" s="61" t="s">
        <v>114</v>
      </c>
      <c r="M1550" s="61">
        <f>VLOOKUP(H1550,zdroj!C:F,4,0)</f>
        <v>0</v>
      </c>
      <c r="N1550" s="61" t="str">
        <f t="shared" si="48"/>
        <v>katB</v>
      </c>
      <c r="P1550" s="72" t="str">
        <f t="shared" si="49"/>
        <v/>
      </c>
      <c r="Q1550" s="61" t="s">
        <v>31</v>
      </c>
    </row>
    <row r="1551" spans="8:17" x14ac:dyDescent="0.25">
      <c r="H1551" s="59">
        <v>20729</v>
      </c>
      <c r="I1551" s="59" t="s">
        <v>69</v>
      </c>
      <c r="J1551" s="59">
        <v>1668269</v>
      </c>
      <c r="K1551" s="59" t="s">
        <v>1881</v>
      </c>
      <c r="L1551" s="61" t="s">
        <v>114</v>
      </c>
      <c r="M1551" s="61">
        <f>VLOOKUP(H1551,zdroj!C:F,4,0)</f>
        <v>0</v>
      </c>
      <c r="N1551" s="61" t="str">
        <f t="shared" si="48"/>
        <v>katB</v>
      </c>
      <c r="P1551" s="72" t="str">
        <f t="shared" si="49"/>
        <v/>
      </c>
      <c r="Q1551" s="61" t="s">
        <v>30</v>
      </c>
    </row>
    <row r="1552" spans="8:17" x14ac:dyDescent="0.25">
      <c r="H1552" s="59">
        <v>20729</v>
      </c>
      <c r="I1552" s="59" t="s">
        <v>69</v>
      </c>
      <c r="J1552" s="59">
        <v>1668277</v>
      </c>
      <c r="K1552" s="59" t="s">
        <v>1882</v>
      </c>
      <c r="L1552" s="61" t="s">
        <v>114</v>
      </c>
      <c r="M1552" s="61">
        <f>VLOOKUP(H1552,zdroj!C:F,4,0)</f>
        <v>0</v>
      </c>
      <c r="N1552" s="61" t="str">
        <f t="shared" si="48"/>
        <v>katB</v>
      </c>
      <c r="P1552" s="72" t="str">
        <f t="shared" si="49"/>
        <v/>
      </c>
      <c r="Q1552" s="61" t="s">
        <v>30</v>
      </c>
    </row>
    <row r="1553" spans="8:18" x14ac:dyDescent="0.25">
      <c r="H1553" s="59">
        <v>20729</v>
      </c>
      <c r="I1553" s="59" t="s">
        <v>69</v>
      </c>
      <c r="J1553" s="59">
        <v>26299453</v>
      </c>
      <c r="K1553" s="59" t="s">
        <v>1883</v>
      </c>
      <c r="L1553" s="61" t="s">
        <v>114</v>
      </c>
      <c r="M1553" s="61">
        <f>VLOOKUP(H1553,zdroj!C:F,4,0)</f>
        <v>0</v>
      </c>
      <c r="N1553" s="61" t="str">
        <f t="shared" si="48"/>
        <v>katB</v>
      </c>
      <c r="P1553" s="72" t="str">
        <f t="shared" si="49"/>
        <v/>
      </c>
      <c r="Q1553" s="61" t="s">
        <v>30</v>
      </c>
    </row>
    <row r="1554" spans="8:18" x14ac:dyDescent="0.25">
      <c r="H1554" s="59">
        <v>20729</v>
      </c>
      <c r="I1554" s="59" t="s">
        <v>69</v>
      </c>
      <c r="J1554" s="59">
        <v>27241963</v>
      </c>
      <c r="K1554" s="59" t="s">
        <v>1884</v>
      </c>
      <c r="L1554" s="61" t="s">
        <v>114</v>
      </c>
      <c r="M1554" s="61">
        <f>VLOOKUP(H1554,zdroj!C:F,4,0)</f>
        <v>0</v>
      </c>
      <c r="N1554" s="61" t="str">
        <f t="shared" si="48"/>
        <v>katB</v>
      </c>
      <c r="P1554" s="72" t="str">
        <f t="shared" si="49"/>
        <v/>
      </c>
      <c r="Q1554" s="61" t="s">
        <v>30</v>
      </c>
    </row>
    <row r="1555" spans="8:18" x14ac:dyDescent="0.25">
      <c r="H1555" s="59">
        <v>20729</v>
      </c>
      <c r="I1555" s="59" t="s">
        <v>69</v>
      </c>
      <c r="J1555" s="59">
        <v>27577651</v>
      </c>
      <c r="K1555" s="59" t="s">
        <v>1885</v>
      </c>
      <c r="L1555" s="61" t="s">
        <v>114</v>
      </c>
      <c r="M1555" s="61">
        <f>VLOOKUP(H1555,zdroj!C:F,4,0)</f>
        <v>0</v>
      </c>
      <c r="N1555" s="61" t="str">
        <f t="shared" si="48"/>
        <v>katB</v>
      </c>
      <c r="P1555" s="72" t="str">
        <f t="shared" si="49"/>
        <v/>
      </c>
      <c r="Q1555" s="61" t="s">
        <v>31</v>
      </c>
    </row>
    <row r="1556" spans="8:18" x14ac:dyDescent="0.25">
      <c r="H1556" s="59">
        <v>20729</v>
      </c>
      <c r="I1556" s="59" t="s">
        <v>69</v>
      </c>
      <c r="J1556" s="59">
        <v>27684253</v>
      </c>
      <c r="K1556" s="59" t="s">
        <v>1886</v>
      </c>
      <c r="L1556" s="61" t="s">
        <v>114</v>
      </c>
      <c r="M1556" s="61">
        <f>VLOOKUP(H1556,zdroj!C:F,4,0)</f>
        <v>0</v>
      </c>
      <c r="N1556" s="61" t="str">
        <f t="shared" si="48"/>
        <v>katB</v>
      </c>
      <c r="P1556" s="72" t="str">
        <f t="shared" si="49"/>
        <v/>
      </c>
      <c r="Q1556" s="61" t="s">
        <v>30</v>
      </c>
    </row>
    <row r="1557" spans="8:18" x14ac:dyDescent="0.25">
      <c r="H1557" s="59">
        <v>20729</v>
      </c>
      <c r="I1557" s="59" t="s">
        <v>69</v>
      </c>
      <c r="J1557" s="59">
        <v>27879291</v>
      </c>
      <c r="K1557" s="59" t="s">
        <v>1887</v>
      </c>
      <c r="L1557" s="61" t="s">
        <v>114</v>
      </c>
      <c r="M1557" s="61">
        <f>VLOOKUP(H1557,zdroj!C:F,4,0)</f>
        <v>0</v>
      </c>
      <c r="N1557" s="61" t="str">
        <f t="shared" si="48"/>
        <v>katB</v>
      </c>
      <c r="P1557" s="72" t="str">
        <f t="shared" si="49"/>
        <v/>
      </c>
      <c r="Q1557" s="61" t="s">
        <v>30</v>
      </c>
    </row>
    <row r="1558" spans="8:18" x14ac:dyDescent="0.25">
      <c r="H1558" s="59">
        <v>20745</v>
      </c>
      <c r="I1558" s="59" t="s">
        <v>71</v>
      </c>
      <c r="J1558" s="59">
        <v>1668102</v>
      </c>
      <c r="K1558" s="59" t="s">
        <v>1888</v>
      </c>
      <c r="L1558" s="61" t="s">
        <v>114</v>
      </c>
      <c r="M1558" s="61">
        <f>VLOOKUP(H1558,zdroj!C:F,4,0)</f>
        <v>0</v>
      </c>
      <c r="N1558" s="61" t="str">
        <f t="shared" si="48"/>
        <v>katB</v>
      </c>
      <c r="P1558" s="72" t="str">
        <f t="shared" si="49"/>
        <v/>
      </c>
      <c r="Q1558" s="61" t="s">
        <v>30</v>
      </c>
      <c r="R1558" s="61" t="s">
        <v>91</v>
      </c>
    </row>
    <row r="1559" spans="8:18" x14ac:dyDescent="0.25">
      <c r="H1559" s="59">
        <v>20745</v>
      </c>
      <c r="I1559" s="59" t="s">
        <v>71</v>
      </c>
      <c r="J1559" s="59">
        <v>1668111</v>
      </c>
      <c r="K1559" s="59" t="s">
        <v>1889</v>
      </c>
      <c r="L1559" s="61" t="s">
        <v>114</v>
      </c>
      <c r="M1559" s="61">
        <f>VLOOKUP(H1559,zdroj!C:F,4,0)</f>
        <v>0</v>
      </c>
      <c r="N1559" s="61" t="str">
        <f t="shared" si="48"/>
        <v>katB</v>
      </c>
      <c r="P1559" s="72" t="str">
        <f t="shared" si="49"/>
        <v/>
      </c>
      <c r="Q1559" s="61" t="s">
        <v>31</v>
      </c>
      <c r="R1559" s="61" t="s">
        <v>91</v>
      </c>
    </row>
    <row r="1560" spans="8:18" x14ac:dyDescent="0.25">
      <c r="H1560" s="59">
        <v>20745</v>
      </c>
      <c r="I1560" s="59" t="s">
        <v>71</v>
      </c>
      <c r="J1560" s="59">
        <v>1668129</v>
      </c>
      <c r="K1560" s="59" t="s">
        <v>1890</v>
      </c>
      <c r="L1560" s="61" t="s">
        <v>114</v>
      </c>
      <c r="M1560" s="61">
        <f>VLOOKUP(H1560,zdroj!C:F,4,0)</f>
        <v>0</v>
      </c>
      <c r="N1560" s="61" t="str">
        <f t="shared" si="48"/>
        <v>katB</v>
      </c>
      <c r="P1560" s="72" t="str">
        <f t="shared" si="49"/>
        <v/>
      </c>
      <c r="Q1560" s="61" t="s">
        <v>30</v>
      </c>
      <c r="R1560" s="61" t="s">
        <v>91</v>
      </c>
    </row>
    <row r="1561" spans="8:18" x14ac:dyDescent="0.25">
      <c r="H1561" s="59">
        <v>20745</v>
      </c>
      <c r="I1561" s="59" t="s">
        <v>71</v>
      </c>
      <c r="J1561" s="59">
        <v>1668137</v>
      </c>
      <c r="K1561" s="59" t="s">
        <v>1891</v>
      </c>
      <c r="L1561" s="61" t="s">
        <v>81</v>
      </c>
      <c r="M1561" s="61">
        <f>VLOOKUP(H1561,zdroj!C:F,4,0)</f>
        <v>0</v>
      </c>
      <c r="N1561" s="61" t="str">
        <f t="shared" si="48"/>
        <v>-</v>
      </c>
      <c r="P1561" s="72" t="str">
        <f t="shared" si="49"/>
        <v/>
      </c>
      <c r="Q1561" s="61" t="s">
        <v>88</v>
      </c>
    </row>
    <row r="1562" spans="8:18" x14ac:dyDescent="0.25">
      <c r="H1562" s="59">
        <v>20745</v>
      </c>
      <c r="I1562" s="59" t="s">
        <v>71</v>
      </c>
      <c r="J1562" s="59">
        <v>1668145</v>
      </c>
      <c r="K1562" s="59" t="s">
        <v>1892</v>
      </c>
      <c r="L1562" s="61" t="s">
        <v>114</v>
      </c>
      <c r="M1562" s="61">
        <f>VLOOKUP(H1562,zdroj!C:F,4,0)</f>
        <v>0</v>
      </c>
      <c r="N1562" s="61" t="str">
        <f t="shared" si="48"/>
        <v>katB</v>
      </c>
      <c r="P1562" s="72" t="str">
        <f t="shared" si="49"/>
        <v/>
      </c>
      <c r="Q1562" s="61" t="s">
        <v>31</v>
      </c>
      <c r="R1562" s="61" t="s">
        <v>91</v>
      </c>
    </row>
    <row r="1563" spans="8:18" x14ac:dyDescent="0.25">
      <c r="H1563" s="59">
        <v>20745</v>
      </c>
      <c r="I1563" s="59" t="s">
        <v>71</v>
      </c>
      <c r="J1563" s="59">
        <v>1668153</v>
      </c>
      <c r="K1563" s="59" t="s">
        <v>1893</v>
      </c>
      <c r="L1563" s="61" t="s">
        <v>114</v>
      </c>
      <c r="M1563" s="61">
        <f>VLOOKUP(H1563,zdroj!C:F,4,0)</f>
        <v>0</v>
      </c>
      <c r="N1563" s="61" t="str">
        <f t="shared" si="48"/>
        <v>katB</v>
      </c>
      <c r="P1563" s="72" t="str">
        <f t="shared" si="49"/>
        <v/>
      </c>
      <c r="Q1563" s="61" t="s">
        <v>31</v>
      </c>
      <c r="R1563" s="61" t="s">
        <v>91</v>
      </c>
    </row>
    <row r="1564" spans="8:18" x14ac:dyDescent="0.25">
      <c r="H1564" s="59">
        <v>20745</v>
      </c>
      <c r="I1564" s="59" t="s">
        <v>71</v>
      </c>
      <c r="J1564" s="59">
        <v>1668200</v>
      </c>
      <c r="K1564" s="59" t="s">
        <v>1894</v>
      </c>
      <c r="L1564" s="61" t="s">
        <v>113</v>
      </c>
      <c r="M1564" s="61">
        <f>VLOOKUP(H1564,zdroj!C:F,4,0)</f>
        <v>0</v>
      </c>
      <c r="N1564" s="61" t="str">
        <f t="shared" si="48"/>
        <v>katA</v>
      </c>
      <c r="P1564" s="72" t="str">
        <f t="shared" si="49"/>
        <v/>
      </c>
      <c r="Q1564" s="61" t="s">
        <v>31</v>
      </c>
    </row>
    <row r="1565" spans="8:18" x14ac:dyDescent="0.25">
      <c r="H1565" s="59">
        <v>20745</v>
      </c>
      <c r="I1565" s="59" t="s">
        <v>71</v>
      </c>
      <c r="J1565" s="59">
        <v>1668218</v>
      </c>
      <c r="K1565" s="59" t="s">
        <v>1895</v>
      </c>
      <c r="L1565" s="61" t="s">
        <v>113</v>
      </c>
      <c r="M1565" s="61">
        <f>VLOOKUP(H1565,zdroj!C:F,4,0)</f>
        <v>0</v>
      </c>
      <c r="N1565" s="61" t="str">
        <f t="shared" si="48"/>
        <v>katA</v>
      </c>
      <c r="P1565" s="72" t="str">
        <f t="shared" si="49"/>
        <v/>
      </c>
      <c r="Q1565" s="61" t="s">
        <v>31</v>
      </c>
    </row>
    <row r="1566" spans="8:18" x14ac:dyDescent="0.25">
      <c r="H1566" s="59">
        <v>20745</v>
      </c>
      <c r="I1566" s="59" t="s">
        <v>71</v>
      </c>
      <c r="J1566" s="59">
        <v>1668293</v>
      </c>
      <c r="K1566" s="59" t="s">
        <v>1896</v>
      </c>
      <c r="L1566" s="61" t="s">
        <v>113</v>
      </c>
      <c r="M1566" s="61">
        <f>VLOOKUP(H1566,zdroj!C:F,4,0)</f>
        <v>0</v>
      </c>
      <c r="N1566" s="61" t="str">
        <f t="shared" si="48"/>
        <v>katA</v>
      </c>
      <c r="P1566" s="72" t="str">
        <f t="shared" si="49"/>
        <v/>
      </c>
      <c r="Q1566" s="61" t="s">
        <v>30</v>
      </c>
    </row>
    <row r="1567" spans="8:18" x14ac:dyDescent="0.25">
      <c r="H1567" s="59">
        <v>20745</v>
      </c>
      <c r="I1567" s="59" t="s">
        <v>71</v>
      </c>
      <c r="J1567" s="59">
        <v>1668307</v>
      </c>
      <c r="K1567" s="59" t="s">
        <v>1897</v>
      </c>
      <c r="L1567" s="61" t="s">
        <v>113</v>
      </c>
      <c r="M1567" s="61">
        <f>VLOOKUP(H1567,zdroj!C:F,4,0)</f>
        <v>0</v>
      </c>
      <c r="N1567" s="61" t="str">
        <f t="shared" si="48"/>
        <v>katA</v>
      </c>
      <c r="P1567" s="72" t="str">
        <f t="shared" si="49"/>
        <v/>
      </c>
      <c r="Q1567" s="61" t="s">
        <v>30</v>
      </c>
    </row>
    <row r="1568" spans="8:18" x14ac:dyDescent="0.25">
      <c r="H1568" s="59">
        <v>20745</v>
      </c>
      <c r="I1568" s="59" t="s">
        <v>71</v>
      </c>
      <c r="J1568" s="59">
        <v>1668323</v>
      </c>
      <c r="K1568" s="59" t="s">
        <v>1898</v>
      </c>
      <c r="L1568" s="61" t="s">
        <v>113</v>
      </c>
      <c r="M1568" s="61">
        <f>VLOOKUP(H1568,zdroj!C:F,4,0)</f>
        <v>0</v>
      </c>
      <c r="N1568" s="61" t="str">
        <f t="shared" si="48"/>
        <v>katA</v>
      </c>
      <c r="P1568" s="72" t="str">
        <f t="shared" si="49"/>
        <v/>
      </c>
      <c r="Q1568" s="61" t="s">
        <v>30</v>
      </c>
    </row>
    <row r="1569" spans="8:18" x14ac:dyDescent="0.25">
      <c r="H1569" s="59">
        <v>20745</v>
      </c>
      <c r="I1569" s="59" t="s">
        <v>71</v>
      </c>
      <c r="J1569" s="59">
        <v>74565648</v>
      </c>
      <c r="K1569" s="59" t="s">
        <v>1899</v>
      </c>
      <c r="L1569" s="61" t="s">
        <v>81</v>
      </c>
      <c r="M1569" s="61">
        <f>VLOOKUP(H1569,zdroj!C:F,4,0)</f>
        <v>0</v>
      </c>
      <c r="N1569" s="61" t="str">
        <f t="shared" si="48"/>
        <v>-</v>
      </c>
      <c r="P1569" s="72" t="str">
        <f t="shared" si="49"/>
        <v/>
      </c>
      <c r="Q1569" s="61" t="s">
        <v>88</v>
      </c>
    </row>
    <row r="1570" spans="8:18" x14ac:dyDescent="0.25">
      <c r="H1570" s="59">
        <v>166952</v>
      </c>
      <c r="I1570" s="59" t="s">
        <v>71</v>
      </c>
      <c r="J1570" s="59">
        <v>1743601</v>
      </c>
      <c r="K1570" s="59" t="s">
        <v>1900</v>
      </c>
      <c r="L1570" s="61" t="s">
        <v>113</v>
      </c>
      <c r="M1570" s="61">
        <f>VLOOKUP(H1570,zdroj!C:F,4,0)</f>
        <v>0</v>
      </c>
      <c r="N1570" s="61" t="str">
        <f t="shared" si="48"/>
        <v>katA</v>
      </c>
      <c r="P1570" s="72" t="str">
        <f t="shared" si="49"/>
        <v/>
      </c>
      <c r="Q1570" s="61" t="s">
        <v>30</v>
      </c>
    </row>
    <row r="1571" spans="8:18" x14ac:dyDescent="0.25">
      <c r="H1571" s="59">
        <v>166952</v>
      </c>
      <c r="I1571" s="59" t="s">
        <v>71</v>
      </c>
      <c r="J1571" s="59">
        <v>1743619</v>
      </c>
      <c r="K1571" s="59" t="s">
        <v>1901</v>
      </c>
      <c r="L1571" s="61" t="s">
        <v>113</v>
      </c>
      <c r="M1571" s="61">
        <f>VLOOKUP(H1571,zdroj!C:F,4,0)</f>
        <v>0</v>
      </c>
      <c r="N1571" s="61" t="str">
        <f t="shared" si="48"/>
        <v>katA</v>
      </c>
      <c r="P1571" s="72" t="str">
        <f t="shared" si="49"/>
        <v/>
      </c>
      <c r="Q1571" s="61" t="s">
        <v>30</v>
      </c>
    </row>
    <row r="1572" spans="8:18" x14ac:dyDescent="0.25">
      <c r="H1572" s="59">
        <v>166952</v>
      </c>
      <c r="I1572" s="59" t="s">
        <v>71</v>
      </c>
      <c r="J1572" s="59">
        <v>1743627</v>
      </c>
      <c r="K1572" s="59" t="s">
        <v>1902</v>
      </c>
      <c r="L1572" s="61" t="s">
        <v>114</v>
      </c>
      <c r="M1572" s="61">
        <f>VLOOKUP(H1572,zdroj!C:F,4,0)</f>
        <v>0</v>
      </c>
      <c r="N1572" s="61" t="str">
        <f t="shared" si="48"/>
        <v>katB</v>
      </c>
      <c r="P1572" s="72" t="str">
        <f t="shared" si="49"/>
        <v/>
      </c>
      <c r="Q1572" s="61" t="s">
        <v>30</v>
      </c>
      <c r="R1572" s="61" t="s">
        <v>91</v>
      </c>
    </row>
    <row r="1573" spans="8:18" x14ac:dyDescent="0.25">
      <c r="H1573" s="59">
        <v>166952</v>
      </c>
      <c r="I1573" s="59" t="s">
        <v>71</v>
      </c>
      <c r="J1573" s="59">
        <v>1743635</v>
      </c>
      <c r="K1573" s="59" t="s">
        <v>1903</v>
      </c>
      <c r="L1573" s="61" t="s">
        <v>113</v>
      </c>
      <c r="M1573" s="61">
        <f>VLOOKUP(H1573,zdroj!C:F,4,0)</f>
        <v>0</v>
      </c>
      <c r="N1573" s="61" t="str">
        <f t="shared" si="48"/>
        <v>katA</v>
      </c>
      <c r="P1573" s="72" t="str">
        <f t="shared" si="49"/>
        <v/>
      </c>
      <c r="Q1573" s="61" t="s">
        <v>30</v>
      </c>
    </row>
    <row r="1574" spans="8:18" x14ac:dyDescent="0.25">
      <c r="H1574" s="59">
        <v>166952</v>
      </c>
      <c r="I1574" s="59" t="s">
        <v>71</v>
      </c>
      <c r="J1574" s="59">
        <v>1743643</v>
      </c>
      <c r="K1574" s="59" t="s">
        <v>1904</v>
      </c>
      <c r="L1574" s="61" t="s">
        <v>113</v>
      </c>
      <c r="M1574" s="61">
        <f>VLOOKUP(H1574,zdroj!C:F,4,0)</f>
        <v>0</v>
      </c>
      <c r="N1574" s="61" t="str">
        <f t="shared" si="48"/>
        <v>katA</v>
      </c>
      <c r="P1574" s="72" t="str">
        <f t="shared" si="49"/>
        <v/>
      </c>
      <c r="Q1574" s="61" t="s">
        <v>30</v>
      </c>
    </row>
    <row r="1575" spans="8:18" x14ac:dyDescent="0.25">
      <c r="H1575" s="59">
        <v>166952</v>
      </c>
      <c r="I1575" s="59" t="s">
        <v>71</v>
      </c>
      <c r="J1575" s="59">
        <v>1743651</v>
      </c>
      <c r="K1575" s="59" t="s">
        <v>1905</v>
      </c>
      <c r="L1575" s="61" t="s">
        <v>113</v>
      </c>
      <c r="M1575" s="61">
        <f>VLOOKUP(H1575,zdroj!C:F,4,0)</f>
        <v>0</v>
      </c>
      <c r="N1575" s="61" t="str">
        <f t="shared" si="48"/>
        <v>katA</v>
      </c>
      <c r="P1575" s="72" t="str">
        <f t="shared" si="49"/>
        <v/>
      </c>
      <c r="Q1575" s="61" t="s">
        <v>30</v>
      </c>
    </row>
    <row r="1576" spans="8:18" x14ac:dyDescent="0.25">
      <c r="H1576" s="59">
        <v>166952</v>
      </c>
      <c r="I1576" s="59" t="s">
        <v>71</v>
      </c>
      <c r="J1576" s="59">
        <v>1743660</v>
      </c>
      <c r="K1576" s="59" t="s">
        <v>1906</v>
      </c>
      <c r="L1576" s="61" t="s">
        <v>113</v>
      </c>
      <c r="M1576" s="61">
        <f>VLOOKUP(H1576,zdroj!C:F,4,0)</f>
        <v>0</v>
      </c>
      <c r="N1576" s="61" t="str">
        <f t="shared" si="48"/>
        <v>katA</v>
      </c>
      <c r="P1576" s="72" t="str">
        <f t="shared" si="49"/>
        <v/>
      </c>
      <c r="Q1576" s="61" t="s">
        <v>30</v>
      </c>
    </row>
    <row r="1577" spans="8:18" x14ac:dyDescent="0.25">
      <c r="H1577" s="59">
        <v>166952</v>
      </c>
      <c r="I1577" s="59" t="s">
        <v>71</v>
      </c>
      <c r="J1577" s="59">
        <v>1743678</v>
      </c>
      <c r="K1577" s="59" t="s">
        <v>1907</v>
      </c>
      <c r="L1577" s="61" t="s">
        <v>113</v>
      </c>
      <c r="M1577" s="61">
        <f>VLOOKUP(H1577,zdroj!C:F,4,0)</f>
        <v>0</v>
      </c>
      <c r="N1577" s="61" t="str">
        <f t="shared" si="48"/>
        <v>katA</v>
      </c>
      <c r="P1577" s="72" t="str">
        <f t="shared" si="49"/>
        <v/>
      </c>
      <c r="Q1577" s="61" t="s">
        <v>31</v>
      </c>
    </row>
    <row r="1578" spans="8:18" x14ac:dyDescent="0.25">
      <c r="H1578" s="59">
        <v>166952</v>
      </c>
      <c r="I1578" s="59" t="s">
        <v>71</v>
      </c>
      <c r="J1578" s="59">
        <v>1743686</v>
      </c>
      <c r="K1578" s="59" t="s">
        <v>1908</v>
      </c>
      <c r="L1578" s="61" t="s">
        <v>113</v>
      </c>
      <c r="M1578" s="61">
        <f>VLOOKUP(H1578,zdroj!C:F,4,0)</f>
        <v>0</v>
      </c>
      <c r="N1578" s="61" t="str">
        <f t="shared" si="48"/>
        <v>katA</v>
      </c>
      <c r="P1578" s="72" t="str">
        <f t="shared" si="49"/>
        <v/>
      </c>
      <c r="Q1578" s="61" t="s">
        <v>31</v>
      </c>
    </row>
    <row r="1579" spans="8:18" x14ac:dyDescent="0.25">
      <c r="H1579" s="59">
        <v>166952</v>
      </c>
      <c r="I1579" s="59" t="s">
        <v>71</v>
      </c>
      <c r="J1579" s="59">
        <v>1743694</v>
      </c>
      <c r="K1579" s="59" t="s">
        <v>1909</v>
      </c>
      <c r="L1579" s="61" t="s">
        <v>114</v>
      </c>
      <c r="M1579" s="61">
        <f>VLOOKUP(H1579,zdroj!C:F,4,0)</f>
        <v>0</v>
      </c>
      <c r="N1579" s="61" t="str">
        <f t="shared" si="48"/>
        <v>katB</v>
      </c>
      <c r="P1579" s="72" t="str">
        <f t="shared" si="49"/>
        <v/>
      </c>
      <c r="Q1579" s="61" t="s">
        <v>30</v>
      </c>
      <c r="R1579" s="61" t="s">
        <v>91</v>
      </c>
    </row>
    <row r="1580" spans="8:18" x14ac:dyDescent="0.25">
      <c r="H1580" s="59">
        <v>166952</v>
      </c>
      <c r="I1580" s="59" t="s">
        <v>71</v>
      </c>
      <c r="J1580" s="59">
        <v>1743708</v>
      </c>
      <c r="K1580" s="59" t="s">
        <v>1910</v>
      </c>
      <c r="L1580" s="61" t="s">
        <v>113</v>
      </c>
      <c r="M1580" s="61">
        <f>VLOOKUP(H1580,zdroj!C:F,4,0)</f>
        <v>0</v>
      </c>
      <c r="N1580" s="61" t="str">
        <f t="shared" si="48"/>
        <v>katA</v>
      </c>
      <c r="P1580" s="72" t="str">
        <f t="shared" si="49"/>
        <v/>
      </c>
      <c r="Q1580" s="61" t="s">
        <v>31</v>
      </c>
    </row>
    <row r="1581" spans="8:18" x14ac:dyDescent="0.25">
      <c r="H1581" s="59">
        <v>166952</v>
      </c>
      <c r="I1581" s="59" t="s">
        <v>71</v>
      </c>
      <c r="J1581" s="59">
        <v>1743716</v>
      </c>
      <c r="K1581" s="59" t="s">
        <v>1911</v>
      </c>
      <c r="L1581" s="61" t="s">
        <v>113</v>
      </c>
      <c r="M1581" s="61">
        <f>VLOOKUP(H1581,zdroj!C:F,4,0)</f>
        <v>0</v>
      </c>
      <c r="N1581" s="61" t="str">
        <f t="shared" si="48"/>
        <v>katA</v>
      </c>
      <c r="P1581" s="72" t="str">
        <f t="shared" si="49"/>
        <v/>
      </c>
      <c r="Q1581" s="61" t="s">
        <v>31</v>
      </c>
    </row>
    <row r="1582" spans="8:18" x14ac:dyDescent="0.25">
      <c r="H1582" s="59">
        <v>166952</v>
      </c>
      <c r="I1582" s="59" t="s">
        <v>71</v>
      </c>
      <c r="J1582" s="59">
        <v>1743724</v>
      </c>
      <c r="K1582" s="59" t="s">
        <v>1912</v>
      </c>
      <c r="L1582" s="61" t="s">
        <v>114</v>
      </c>
      <c r="M1582" s="61">
        <f>VLOOKUP(H1582,zdroj!C:F,4,0)</f>
        <v>0</v>
      </c>
      <c r="N1582" s="61" t="str">
        <f t="shared" si="48"/>
        <v>katB</v>
      </c>
      <c r="P1582" s="72" t="str">
        <f t="shared" si="49"/>
        <v/>
      </c>
      <c r="Q1582" s="61" t="s">
        <v>30</v>
      </c>
      <c r="R1582" s="61" t="s">
        <v>91</v>
      </c>
    </row>
    <row r="1583" spans="8:18" x14ac:dyDescent="0.25">
      <c r="H1583" s="59">
        <v>166952</v>
      </c>
      <c r="I1583" s="59" t="s">
        <v>71</v>
      </c>
      <c r="J1583" s="59">
        <v>1743732</v>
      </c>
      <c r="K1583" s="59" t="s">
        <v>1913</v>
      </c>
      <c r="L1583" s="61" t="s">
        <v>114</v>
      </c>
      <c r="M1583" s="61">
        <f>VLOOKUP(H1583,zdroj!C:F,4,0)</f>
        <v>0</v>
      </c>
      <c r="N1583" s="61" t="str">
        <f t="shared" si="48"/>
        <v>katB</v>
      </c>
      <c r="P1583" s="72" t="str">
        <f t="shared" si="49"/>
        <v/>
      </c>
      <c r="Q1583" s="61" t="s">
        <v>30</v>
      </c>
      <c r="R1583" s="61" t="s">
        <v>91</v>
      </c>
    </row>
    <row r="1584" spans="8:18" x14ac:dyDescent="0.25">
      <c r="H1584" s="59">
        <v>166952</v>
      </c>
      <c r="I1584" s="59" t="s">
        <v>71</v>
      </c>
      <c r="J1584" s="59">
        <v>1743759</v>
      </c>
      <c r="K1584" s="59" t="s">
        <v>1914</v>
      </c>
      <c r="L1584" s="61" t="s">
        <v>114</v>
      </c>
      <c r="M1584" s="61">
        <f>VLOOKUP(H1584,zdroj!C:F,4,0)</f>
        <v>0</v>
      </c>
      <c r="N1584" s="61" t="str">
        <f t="shared" si="48"/>
        <v>katB</v>
      </c>
      <c r="P1584" s="72" t="str">
        <f t="shared" si="49"/>
        <v/>
      </c>
      <c r="Q1584" s="61" t="s">
        <v>30</v>
      </c>
      <c r="R1584" s="61" t="s">
        <v>91</v>
      </c>
    </row>
    <row r="1585" spans="8:18" x14ac:dyDescent="0.25">
      <c r="H1585" s="59">
        <v>166952</v>
      </c>
      <c r="I1585" s="59" t="s">
        <v>71</v>
      </c>
      <c r="J1585" s="59">
        <v>1743767</v>
      </c>
      <c r="K1585" s="59" t="s">
        <v>1915</v>
      </c>
      <c r="L1585" s="61" t="s">
        <v>114</v>
      </c>
      <c r="M1585" s="61">
        <f>VLOOKUP(H1585,zdroj!C:F,4,0)</f>
        <v>0</v>
      </c>
      <c r="N1585" s="61" t="str">
        <f t="shared" si="48"/>
        <v>katB</v>
      </c>
      <c r="P1585" s="72" t="str">
        <f t="shared" si="49"/>
        <v/>
      </c>
      <c r="Q1585" s="61" t="s">
        <v>30</v>
      </c>
      <c r="R1585" s="61" t="s">
        <v>91</v>
      </c>
    </row>
    <row r="1586" spans="8:18" x14ac:dyDescent="0.25">
      <c r="H1586" s="59">
        <v>166952</v>
      </c>
      <c r="I1586" s="59" t="s">
        <v>71</v>
      </c>
      <c r="J1586" s="59">
        <v>1743775</v>
      </c>
      <c r="K1586" s="59" t="s">
        <v>1916</v>
      </c>
      <c r="L1586" s="61" t="s">
        <v>114</v>
      </c>
      <c r="M1586" s="61">
        <f>VLOOKUP(H1586,zdroj!C:F,4,0)</f>
        <v>0</v>
      </c>
      <c r="N1586" s="61" t="str">
        <f t="shared" si="48"/>
        <v>katB</v>
      </c>
      <c r="P1586" s="72" t="str">
        <f t="shared" si="49"/>
        <v/>
      </c>
      <c r="Q1586" s="61" t="s">
        <v>31</v>
      </c>
      <c r="R1586" s="61" t="s">
        <v>91</v>
      </c>
    </row>
    <row r="1587" spans="8:18" x14ac:dyDescent="0.25">
      <c r="H1587" s="59">
        <v>166952</v>
      </c>
      <c r="I1587" s="59" t="s">
        <v>71</v>
      </c>
      <c r="J1587" s="59">
        <v>1743791</v>
      </c>
      <c r="K1587" s="59" t="s">
        <v>1917</v>
      </c>
      <c r="L1587" s="61" t="s">
        <v>113</v>
      </c>
      <c r="M1587" s="61">
        <f>VLOOKUP(H1587,zdroj!C:F,4,0)</f>
        <v>0</v>
      </c>
      <c r="N1587" s="61" t="str">
        <f t="shared" si="48"/>
        <v>katA</v>
      </c>
      <c r="P1587" s="72" t="str">
        <f t="shared" si="49"/>
        <v/>
      </c>
      <c r="Q1587" s="61" t="s">
        <v>30</v>
      </c>
    </row>
    <row r="1588" spans="8:18" x14ac:dyDescent="0.25">
      <c r="H1588" s="59">
        <v>166952</v>
      </c>
      <c r="I1588" s="59" t="s">
        <v>71</v>
      </c>
      <c r="J1588" s="59">
        <v>1743805</v>
      </c>
      <c r="K1588" s="59" t="s">
        <v>1918</v>
      </c>
      <c r="L1588" s="61" t="s">
        <v>114</v>
      </c>
      <c r="M1588" s="61">
        <f>VLOOKUP(H1588,zdroj!C:F,4,0)</f>
        <v>0</v>
      </c>
      <c r="N1588" s="61" t="str">
        <f t="shared" si="48"/>
        <v>katB</v>
      </c>
      <c r="P1588" s="72" t="str">
        <f t="shared" si="49"/>
        <v/>
      </c>
      <c r="Q1588" s="61" t="s">
        <v>30</v>
      </c>
      <c r="R1588" s="61" t="s">
        <v>91</v>
      </c>
    </row>
    <row r="1589" spans="8:18" x14ac:dyDescent="0.25">
      <c r="H1589" s="59">
        <v>166952</v>
      </c>
      <c r="I1589" s="59" t="s">
        <v>71</v>
      </c>
      <c r="J1589" s="59">
        <v>1743813</v>
      </c>
      <c r="K1589" s="59" t="s">
        <v>1919</v>
      </c>
      <c r="L1589" s="61" t="s">
        <v>113</v>
      </c>
      <c r="M1589" s="61">
        <f>VLOOKUP(H1589,zdroj!C:F,4,0)</f>
        <v>0</v>
      </c>
      <c r="N1589" s="61" t="str">
        <f t="shared" si="48"/>
        <v>katA</v>
      </c>
      <c r="P1589" s="72" t="str">
        <f t="shared" si="49"/>
        <v/>
      </c>
      <c r="Q1589" s="61" t="s">
        <v>31</v>
      </c>
    </row>
    <row r="1590" spans="8:18" x14ac:dyDescent="0.25">
      <c r="H1590" s="59">
        <v>166952</v>
      </c>
      <c r="I1590" s="59" t="s">
        <v>71</v>
      </c>
      <c r="J1590" s="59">
        <v>1743821</v>
      </c>
      <c r="K1590" s="59" t="s">
        <v>1920</v>
      </c>
      <c r="L1590" s="61" t="s">
        <v>113</v>
      </c>
      <c r="M1590" s="61">
        <f>VLOOKUP(H1590,zdroj!C:F,4,0)</f>
        <v>0</v>
      </c>
      <c r="N1590" s="61" t="str">
        <f t="shared" si="48"/>
        <v>katA</v>
      </c>
      <c r="P1590" s="72" t="str">
        <f t="shared" si="49"/>
        <v/>
      </c>
      <c r="Q1590" s="61" t="s">
        <v>31</v>
      </c>
    </row>
    <row r="1591" spans="8:18" x14ac:dyDescent="0.25">
      <c r="H1591" s="59">
        <v>166952</v>
      </c>
      <c r="I1591" s="59" t="s">
        <v>71</v>
      </c>
      <c r="J1591" s="59">
        <v>1743830</v>
      </c>
      <c r="K1591" s="59" t="s">
        <v>1921</v>
      </c>
      <c r="L1591" s="61" t="s">
        <v>114</v>
      </c>
      <c r="M1591" s="61">
        <f>VLOOKUP(H1591,zdroj!C:F,4,0)</f>
        <v>0</v>
      </c>
      <c r="N1591" s="61" t="str">
        <f t="shared" si="48"/>
        <v>katB</v>
      </c>
      <c r="P1591" s="72" t="str">
        <f t="shared" si="49"/>
        <v/>
      </c>
      <c r="Q1591" s="61" t="s">
        <v>30</v>
      </c>
      <c r="R1591" s="61" t="s">
        <v>91</v>
      </c>
    </row>
    <row r="1592" spans="8:18" x14ac:dyDescent="0.25">
      <c r="H1592" s="59">
        <v>166952</v>
      </c>
      <c r="I1592" s="59" t="s">
        <v>71</v>
      </c>
      <c r="J1592" s="59">
        <v>1743848</v>
      </c>
      <c r="K1592" s="59" t="s">
        <v>1922</v>
      </c>
      <c r="L1592" s="61" t="s">
        <v>114</v>
      </c>
      <c r="M1592" s="61">
        <f>VLOOKUP(H1592,zdroj!C:F,4,0)</f>
        <v>0</v>
      </c>
      <c r="N1592" s="61" t="str">
        <f t="shared" si="48"/>
        <v>katB</v>
      </c>
      <c r="P1592" s="72" t="str">
        <f t="shared" si="49"/>
        <v/>
      </c>
      <c r="Q1592" s="61" t="s">
        <v>30</v>
      </c>
      <c r="R1592" s="61" t="s">
        <v>91</v>
      </c>
    </row>
    <row r="1593" spans="8:18" x14ac:dyDescent="0.25">
      <c r="H1593" s="59">
        <v>166952</v>
      </c>
      <c r="I1593" s="59" t="s">
        <v>71</v>
      </c>
      <c r="J1593" s="59">
        <v>1743856</v>
      </c>
      <c r="K1593" s="59" t="s">
        <v>1923</v>
      </c>
      <c r="L1593" s="61" t="s">
        <v>81</v>
      </c>
      <c r="M1593" s="61">
        <f>VLOOKUP(H1593,zdroj!C:F,4,0)</f>
        <v>0</v>
      </c>
      <c r="N1593" s="61" t="str">
        <f t="shared" si="48"/>
        <v>-</v>
      </c>
      <c r="P1593" s="72" t="str">
        <f t="shared" si="49"/>
        <v/>
      </c>
      <c r="Q1593" s="61" t="s">
        <v>88</v>
      </c>
    </row>
    <row r="1594" spans="8:18" x14ac:dyDescent="0.25">
      <c r="H1594" s="59">
        <v>166952</v>
      </c>
      <c r="I1594" s="59" t="s">
        <v>71</v>
      </c>
      <c r="J1594" s="59">
        <v>1743864</v>
      </c>
      <c r="K1594" s="59" t="s">
        <v>1924</v>
      </c>
      <c r="L1594" s="61" t="s">
        <v>114</v>
      </c>
      <c r="M1594" s="61">
        <f>VLOOKUP(H1594,zdroj!C:F,4,0)</f>
        <v>0</v>
      </c>
      <c r="N1594" s="61" t="str">
        <f t="shared" si="48"/>
        <v>katB</v>
      </c>
      <c r="P1594" s="72" t="str">
        <f t="shared" si="49"/>
        <v/>
      </c>
      <c r="Q1594" s="61" t="s">
        <v>31</v>
      </c>
      <c r="R1594" s="61" t="s">
        <v>91</v>
      </c>
    </row>
    <row r="1595" spans="8:18" x14ac:dyDescent="0.25">
      <c r="H1595" s="59">
        <v>166952</v>
      </c>
      <c r="I1595" s="59" t="s">
        <v>71</v>
      </c>
      <c r="J1595" s="59">
        <v>1743872</v>
      </c>
      <c r="K1595" s="59" t="s">
        <v>1925</v>
      </c>
      <c r="L1595" s="61" t="s">
        <v>114</v>
      </c>
      <c r="M1595" s="61">
        <f>VLOOKUP(H1595,zdroj!C:F,4,0)</f>
        <v>0</v>
      </c>
      <c r="N1595" s="61" t="str">
        <f t="shared" si="48"/>
        <v>katB</v>
      </c>
      <c r="P1595" s="72" t="str">
        <f t="shared" si="49"/>
        <v/>
      </c>
      <c r="Q1595" s="61" t="s">
        <v>31</v>
      </c>
      <c r="R1595" s="61" t="s">
        <v>91</v>
      </c>
    </row>
    <row r="1596" spans="8:18" x14ac:dyDescent="0.25">
      <c r="H1596" s="59">
        <v>166952</v>
      </c>
      <c r="I1596" s="59" t="s">
        <v>71</v>
      </c>
      <c r="J1596" s="59">
        <v>1743881</v>
      </c>
      <c r="K1596" s="59" t="s">
        <v>1926</v>
      </c>
      <c r="L1596" s="61" t="s">
        <v>114</v>
      </c>
      <c r="M1596" s="61">
        <f>VLOOKUP(H1596,zdroj!C:F,4,0)</f>
        <v>0</v>
      </c>
      <c r="N1596" s="61" t="str">
        <f t="shared" si="48"/>
        <v>katB</v>
      </c>
      <c r="P1596" s="72" t="str">
        <f t="shared" si="49"/>
        <v/>
      </c>
      <c r="Q1596" s="61" t="s">
        <v>31</v>
      </c>
      <c r="R1596" s="61" t="s">
        <v>91</v>
      </c>
    </row>
    <row r="1597" spans="8:18" x14ac:dyDescent="0.25">
      <c r="H1597" s="59">
        <v>166952</v>
      </c>
      <c r="I1597" s="59" t="s">
        <v>71</v>
      </c>
      <c r="J1597" s="59">
        <v>1743899</v>
      </c>
      <c r="K1597" s="59" t="s">
        <v>1927</v>
      </c>
      <c r="L1597" s="61" t="s">
        <v>113</v>
      </c>
      <c r="M1597" s="61">
        <f>VLOOKUP(H1597,zdroj!C:F,4,0)</f>
        <v>0</v>
      </c>
      <c r="N1597" s="61" t="str">
        <f t="shared" si="48"/>
        <v>katA</v>
      </c>
      <c r="P1597" s="72" t="str">
        <f t="shared" si="49"/>
        <v/>
      </c>
      <c r="Q1597" s="61" t="s">
        <v>30</v>
      </c>
    </row>
    <row r="1598" spans="8:18" x14ac:dyDescent="0.25">
      <c r="H1598" s="59">
        <v>166952</v>
      </c>
      <c r="I1598" s="59" t="s">
        <v>71</v>
      </c>
      <c r="J1598" s="59">
        <v>1743902</v>
      </c>
      <c r="K1598" s="59" t="s">
        <v>1928</v>
      </c>
      <c r="L1598" s="61" t="s">
        <v>113</v>
      </c>
      <c r="M1598" s="61">
        <f>VLOOKUP(H1598,zdroj!C:F,4,0)</f>
        <v>0</v>
      </c>
      <c r="N1598" s="61" t="str">
        <f t="shared" si="48"/>
        <v>katA</v>
      </c>
      <c r="P1598" s="72" t="str">
        <f t="shared" si="49"/>
        <v/>
      </c>
      <c r="Q1598" s="61" t="s">
        <v>31</v>
      </c>
    </row>
    <row r="1599" spans="8:18" x14ac:dyDescent="0.25">
      <c r="H1599" s="59">
        <v>166952</v>
      </c>
      <c r="I1599" s="59" t="s">
        <v>71</v>
      </c>
      <c r="J1599" s="59">
        <v>1743911</v>
      </c>
      <c r="K1599" s="59" t="s">
        <v>1929</v>
      </c>
      <c r="L1599" s="61" t="s">
        <v>114</v>
      </c>
      <c r="M1599" s="61">
        <f>VLOOKUP(H1599,zdroj!C:F,4,0)</f>
        <v>0</v>
      </c>
      <c r="N1599" s="61" t="str">
        <f t="shared" si="48"/>
        <v>katB</v>
      </c>
      <c r="P1599" s="72" t="str">
        <f t="shared" si="49"/>
        <v/>
      </c>
      <c r="Q1599" s="61" t="s">
        <v>30</v>
      </c>
      <c r="R1599" s="61" t="s">
        <v>91</v>
      </c>
    </row>
    <row r="1600" spans="8:18" x14ac:dyDescent="0.25">
      <c r="H1600" s="59">
        <v>166952</v>
      </c>
      <c r="I1600" s="59" t="s">
        <v>71</v>
      </c>
      <c r="J1600" s="59">
        <v>1743929</v>
      </c>
      <c r="K1600" s="59" t="s">
        <v>1930</v>
      </c>
      <c r="L1600" s="61" t="s">
        <v>114</v>
      </c>
      <c r="M1600" s="61">
        <f>VLOOKUP(H1600,zdroj!C:F,4,0)</f>
        <v>0</v>
      </c>
      <c r="N1600" s="61" t="str">
        <f t="shared" si="48"/>
        <v>katB</v>
      </c>
      <c r="P1600" s="72" t="str">
        <f t="shared" si="49"/>
        <v/>
      </c>
      <c r="Q1600" s="61" t="s">
        <v>30</v>
      </c>
      <c r="R1600" s="61" t="s">
        <v>91</v>
      </c>
    </row>
    <row r="1601" spans="8:18" x14ac:dyDescent="0.25">
      <c r="H1601" s="59">
        <v>166952</v>
      </c>
      <c r="I1601" s="59" t="s">
        <v>71</v>
      </c>
      <c r="J1601" s="59">
        <v>1743937</v>
      </c>
      <c r="K1601" s="59" t="s">
        <v>1931</v>
      </c>
      <c r="L1601" s="61" t="s">
        <v>114</v>
      </c>
      <c r="M1601" s="61">
        <f>VLOOKUP(H1601,zdroj!C:F,4,0)</f>
        <v>0</v>
      </c>
      <c r="N1601" s="61" t="str">
        <f t="shared" si="48"/>
        <v>katB</v>
      </c>
      <c r="P1601" s="72" t="str">
        <f t="shared" si="49"/>
        <v/>
      </c>
      <c r="Q1601" s="61" t="s">
        <v>30</v>
      </c>
      <c r="R1601" s="61" t="s">
        <v>91</v>
      </c>
    </row>
    <row r="1602" spans="8:18" x14ac:dyDescent="0.25">
      <c r="H1602" s="59">
        <v>166952</v>
      </c>
      <c r="I1602" s="59" t="s">
        <v>71</v>
      </c>
      <c r="J1602" s="59">
        <v>1743945</v>
      </c>
      <c r="K1602" s="59" t="s">
        <v>1932</v>
      </c>
      <c r="L1602" s="61" t="s">
        <v>114</v>
      </c>
      <c r="M1602" s="61">
        <f>VLOOKUP(H1602,zdroj!C:F,4,0)</f>
        <v>0</v>
      </c>
      <c r="N1602" s="61" t="str">
        <f t="shared" si="48"/>
        <v>katB</v>
      </c>
      <c r="P1602" s="72" t="str">
        <f t="shared" si="49"/>
        <v/>
      </c>
      <c r="Q1602" s="61" t="s">
        <v>30</v>
      </c>
      <c r="R1602" s="61" t="s">
        <v>91</v>
      </c>
    </row>
    <row r="1603" spans="8:18" x14ac:dyDescent="0.25">
      <c r="H1603" s="59">
        <v>166952</v>
      </c>
      <c r="I1603" s="59" t="s">
        <v>71</v>
      </c>
      <c r="J1603" s="59">
        <v>1743953</v>
      </c>
      <c r="K1603" s="59" t="s">
        <v>1933</v>
      </c>
      <c r="L1603" s="61" t="s">
        <v>113</v>
      </c>
      <c r="M1603" s="61">
        <f>VLOOKUP(H1603,zdroj!C:F,4,0)</f>
        <v>0</v>
      </c>
      <c r="N1603" s="61" t="str">
        <f t="shared" si="48"/>
        <v>katA</v>
      </c>
      <c r="P1603" s="72" t="str">
        <f t="shared" si="49"/>
        <v/>
      </c>
      <c r="Q1603" s="61" t="s">
        <v>31</v>
      </c>
    </row>
    <row r="1604" spans="8:18" x14ac:dyDescent="0.25">
      <c r="H1604" s="59">
        <v>166952</v>
      </c>
      <c r="I1604" s="59" t="s">
        <v>71</v>
      </c>
      <c r="J1604" s="59">
        <v>1743961</v>
      </c>
      <c r="K1604" s="59" t="s">
        <v>1934</v>
      </c>
      <c r="L1604" s="61" t="s">
        <v>114</v>
      </c>
      <c r="M1604" s="61">
        <f>VLOOKUP(H1604,zdroj!C:F,4,0)</f>
        <v>0</v>
      </c>
      <c r="N1604" s="61" t="str">
        <f t="shared" si="48"/>
        <v>katB</v>
      </c>
      <c r="P1604" s="72" t="str">
        <f t="shared" si="49"/>
        <v/>
      </c>
      <c r="Q1604" s="61" t="s">
        <v>30</v>
      </c>
      <c r="R1604" s="61" t="s">
        <v>91</v>
      </c>
    </row>
    <row r="1605" spans="8:18" x14ac:dyDescent="0.25">
      <c r="H1605" s="59">
        <v>166952</v>
      </c>
      <c r="I1605" s="59" t="s">
        <v>71</v>
      </c>
      <c r="J1605" s="59">
        <v>1743970</v>
      </c>
      <c r="K1605" s="59" t="s">
        <v>1935</v>
      </c>
      <c r="L1605" s="61" t="s">
        <v>113</v>
      </c>
      <c r="M1605" s="61">
        <f>VLOOKUP(H1605,zdroj!C:F,4,0)</f>
        <v>0</v>
      </c>
      <c r="N1605" s="61" t="str">
        <f t="shared" si="48"/>
        <v>katA</v>
      </c>
      <c r="P1605" s="72" t="str">
        <f t="shared" si="49"/>
        <v/>
      </c>
      <c r="Q1605" s="61" t="s">
        <v>30</v>
      </c>
    </row>
    <row r="1606" spans="8:18" x14ac:dyDescent="0.25">
      <c r="H1606" s="59">
        <v>166952</v>
      </c>
      <c r="I1606" s="59" t="s">
        <v>71</v>
      </c>
      <c r="J1606" s="59">
        <v>1743988</v>
      </c>
      <c r="K1606" s="59" t="s">
        <v>1936</v>
      </c>
      <c r="L1606" s="61" t="s">
        <v>113</v>
      </c>
      <c r="M1606" s="61">
        <f>VLOOKUP(H1606,zdroj!C:F,4,0)</f>
        <v>0</v>
      </c>
      <c r="N1606" s="61" t="str">
        <f t="shared" si="48"/>
        <v>katA</v>
      </c>
      <c r="P1606" s="72" t="str">
        <f t="shared" si="49"/>
        <v/>
      </c>
      <c r="Q1606" s="61" t="s">
        <v>31</v>
      </c>
    </row>
    <row r="1607" spans="8:18" x14ac:dyDescent="0.25">
      <c r="H1607" s="59">
        <v>166952</v>
      </c>
      <c r="I1607" s="59" t="s">
        <v>71</v>
      </c>
      <c r="J1607" s="59">
        <v>1743996</v>
      </c>
      <c r="K1607" s="59" t="s">
        <v>1937</v>
      </c>
      <c r="L1607" s="61" t="s">
        <v>113</v>
      </c>
      <c r="M1607" s="61">
        <f>VLOOKUP(H1607,zdroj!C:F,4,0)</f>
        <v>0</v>
      </c>
      <c r="N1607" s="61" t="str">
        <f t="shared" ref="N1607:N1670" si="50">IF(M1607="A",IF(L1607="katA","katB",L1607),L1607)</f>
        <v>katA</v>
      </c>
      <c r="P1607" s="72" t="str">
        <f t="shared" ref="P1607:P1670" si="51">IF(O1607="A",1,"")</f>
        <v/>
      </c>
      <c r="Q1607" s="61" t="s">
        <v>30</v>
      </c>
    </row>
    <row r="1608" spans="8:18" x14ac:dyDescent="0.25">
      <c r="H1608" s="59">
        <v>166952</v>
      </c>
      <c r="I1608" s="59" t="s">
        <v>71</v>
      </c>
      <c r="J1608" s="59">
        <v>1744003</v>
      </c>
      <c r="K1608" s="59" t="s">
        <v>1938</v>
      </c>
      <c r="L1608" s="61" t="s">
        <v>113</v>
      </c>
      <c r="M1608" s="61">
        <f>VLOOKUP(H1608,zdroj!C:F,4,0)</f>
        <v>0</v>
      </c>
      <c r="N1608" s="61" t="str">
        <f t="shared" si="50"/>
        <v>katA</v>
      </c>
      <c r="P1608" s="72" t="str">
        <f t="shared" si="51"/>
        <v/>
      </c>
      <c r="Q1608" s="61" t="s">
        <v>31</v>
      </c>
    </row>
    <row r="1609" spans="8:18" x14ac:dyDescent="0.25">
      <c r="H1609" s="59">
        <v>166952</v>
      </c>
      <c r="I1609" s="59" t="s">
        <v>71</v>
      </c>
      <c r="J1609" s="59">
        <v>1744011</v>
      </c>
      <c r="K1609" s="59" t="s">
        <v>1939</v>
      </c>
      <c r="L1609" s="61" t="s">
        <v>114</v>
      </c>
      <c r="M1609" s="61">
        <f>VLOOKUP(H1609,zdroj!C:F,4,0)</f>
        <v>0</v>
      </c>
      <c r="N1609" s="61" t="str">
        <f t="shared" si="50"/>
        <v>katB</v>
      </c>
      <c r="P1609" s="72" t="str">
        <f t="shared" si="51"/>
        <v/>
      </c>
      <c r="Q1609" s="61" t="s">
        <v>30</v>
      </c>
      <c r="R1609" s="61" t="s">
        <v>91</v>
      </c>
    </row>
    <row r="1610" spans="8:18" x14ac:dyDescent="0.25">
      <c r="H1610" s="59">
        <v>166952</v>
      </c>
      <c r="I1610" s="59" t="s">
        <v>71</v>
      </c>
      <c r="J1610" s="59">
        <v>1744020</v>
      </c>
      <c r="K1610" s="59" t="s">
        <v>1940</v>
      </c>
      <c r="L1610" s="61" t="s">
        <v>114</v>
      </c>
      <c r="M1610" s="61">
        <f>VLOOKUP(H1610,zdroj!C:F,4,0)</f>
        <v>0</v>
      </c>
      <c r="N1610" s="61" t="str">
        <f t="shared" si="50"/>
        <v>katB</v>
      </c>
      <c r="P1610" s="72" t="str">
        <f t="shared" si="51"/>
        <v/>
      </c>
      <c r="Q1610" s="61" t="s">
        <v>33</v>
      </c>
      <c r="R1610" s="61" t="s">
        <v>91</v>
      </c>
    </row>
    <row r="1611" spans="8:18" x14ac:dyDescent="0.25">
      <c r="H1611" s="59">
        <v>166952</v>
      </c>
      <c r="I1611" s="59" t="s">
        <v>71</v>
      </c>
      <c r="J1611" s="59">
        <v>1744038</v>
      </c>
      <c r="K1611" s="59" t="s">
        <v>1941</v>
      </c>
      <c r="L1611" s="61" t="s">
        <v>113</v>
      </c>
      <c r="M1611" s="61">
        <f>VLOOKUP(H1611,zdroj!C:F,4,0)</f>
        <v>0</v>
      </c>
      <c r="N1611" s="61" t="str">
        <f t="shared" si="50"/>
        <v>katA</v>
      </c>
      <c r="P1611" s="72" t="str">
        <f t="shared" si="51"/>
        <v/>
      </c>
      <c r="Q1611" s="61" t="s">
        <v>30</v>
      </c>
    </row>
    <row r="1612" spans="8:18" x14ac:dyDescent="0.25">
      <c r="H1612" s="59">
        <v>166952</v>
      </c>
      <c r="I1612" s="59" t="s">
        <v>71</v>
      </c>
      <c r="J1612" s="59">
        <v>1744046</v>
      </c>
      <c r="K1612" s="59" t="s">
        <v>1942</v>
      </c>
      <c r="L1612" s="61" t="s">
        <v>81</v>
      </c>
      <c r="M1612" s="61">
        <f>VLOOKUP(H1612,zdroj!C:F,4,0)</f>
        <v>0</v>
      </c>
      <c r="N1612" s="61" t="str">
        <f t="shared" si="50"/>
        <v>-</v>
      </c>
      <c r="P1612" s="72" t="str">
        <f t="shared" si="51"/>
        <v/>
      </c>
      <c r="Q1612" s="61" t="s">
        <v>88</v>
      </c>
    </row>
    <row r="1613" spans="8:18" x14ac:dyDescent="0.25">
      <c r="H1613" s="59">
        <v>166952</v>
      </c>
      <c r="I1613" s="59" t="s">
        <v>71</v>
      </c>
      <c r="J1613" s="59">
        <v>1744054</v>
      </c>
      <c r="K1613" s="59" t="s">
        <v>1943</v>
      </c>
      <c r="L1613" s="61" t="s">
        <v>113</v>
      </c>
      <c r="M1613" s="61">
        <f>VLOOKUP(H1613,zdroj!C:F,4,0)</f>
        <v>0</v>
      </c>
      <c r="N1613" s="61" t="str">
        <f t="shared" si="50"/>
        <v>katA</v>
      </c>
      <c r="P1613" s="72" t="str">
        <f t="shared" si="51"/>
        <v/>
      </c>
      <c r="Q1613" s="61" t="s">
        <v>30</v>
      </c>
    </row>
    <row r="1614" spans="8:18" x14ac:dyDescent="0.25">
      <c r="H1614" s="59">
        <v>166952</v>
      </c>
      <c r="I1614" s="59" t="s">
        <v>71</v>
      </c>
      <c r="J1614" s="59">
        <v>1744089</v>
      </c>
      <c r="K1614" s="59" t="s">
        <v>1944</v>
      </c>
      <c r="L1614" s="61" t="s">
        <v>113</v>
      </c>
      <c r="M1614" s="61">
        <f>VLOOKUP(H1614,zdroj!C:F,4,0)</f>
        <v>0</v>
      </c>
      <c r="N1614" s="61" t="str">
        <f t="shared" si="50"/>
        <v>katA</v>
      </c>
      <c r="P1614" s="72" t="str">
        <f t="shared" si="51"/>
        <v/>
      </c>
      <c r="Q1614" s="61" t="s">
        <v>30</v>
      </c>
    </row>
    <row r="1615" spans="8:18" x14ac:dyDescent="0.25">
      <c r="H1615" s="59">
        <v>166952</v>
      </c>
      <c r="I1615" s="59" t="s">
        <v>71</v>
      </c>
      <c r="J1615" s="59">
        <v>25424131</v>
      </c>
      <c r="K1615" s="59" t="s">
        <v>1945</v>
      </c>
      <c r="L1615" s="61" t="s">
        <v>113</v>
      </c>
      <c r="M1615" s="61">
        <f>VLOOKUP(H1615,zdroj!C:F,4,0)</f>
        <v>0</v>
      </c>
      <c r="N1615" s="61" t="str">
        <f t="shared" si="50"/>
        <v>katA</v>
      </c>
      <c r="P1615" s="72" t="str">
        <f t="shared" si="51"/>
        <v/>
      </c>
      <c r="Q1615" s="61" t="s">
        <v>30</v>
      </c>
    </row>
    <row r="1616" spans="8:18" x14ac:dyDescent="0.25">
      <c r="H1616" s="59">
        <v>166952</v>
      </c>
      <c r="I1616" s="59" t="s">
        <v>71</v>
      </c>
      <c r="J1616" s="59">
        <v>25424149</v>
      </c>
      <c r="K1616" s="59" t="s">
        <v>1946</v>
      </c>
      <c r="L1616" s="61" t="s">
        <v>81</v>
      </c>
      <c r="M1616" s="61">
        <f>VLOOKUP(H1616,zdroj!C:F,4,0)</f>
        <v>0</v>
      </c>
      <c r="N1616" s="61" t="str">
        <f t="shared" si="50"/>
        <v>-</v>
      </c>
      <c r="P1616" s="72" t="str">
        <f t="shared" si="51"/>
        <v/>
      </c>
      <c r="Q1616" s="61" t="s">
        <v>88</v>
      </c>
    </row>
    <row r="1617" spans="8:18" x14ac:dyDescent="0.25">
      <c r="H1617" s="59">
        <v>166952</v>
      </c>
      <c r="I1617" s="59" t="s">
        <v>71</v>
      </c>
      <c r="J1617" s="59">
        <v>25424157</v>
      </c>
      <c r="K1617" s="59" t="s">
        <v>1947</v>
      </c>
      <c r="L1617" s="61" t="s">
        <v>113</v>
      </c>
      <c r="M1617" s="61">
        <f>VLOOKUP(H1617,zdroj!C:F,4,0)</f>
        <v>0</v>
      </c>
      <c r="N1617" s="61" t="str">
        <f t="shared" si="50"/>
        <v>katA</v>
      </c>
      <c r="P1617" s="72" t="str">
        <f t="shared" si="51"/>
        <v/>
      </c>
      <c r="Q1617" s="61" t="s">
        <v>31</v>
      </c>
    </row>
    <row r="1618" spans="8:18" x14ac:dyDescent="0.25">
      <c r="H1618" s="59">
        <v>166952</v>
      </c>
      <c r="I1618" s="59" t="s">
        <v>71</v>
      </c>
      <c r="J1618" s="59">
        <v>25424165</v>
      </c>
      <c r="K1618" s="59" t="s">
        <v>1948</v>
      </c>
      <c r="L1618" s="61" t="s">
        <v>114</v>
      </c>
      <c r="M1618" s="61">
        <f>VLOOKUP(H1618,zdroj!C:F,4,0)</f>
        <v>0</v>
      </c>
      <c r="N1618" s="61" t="str">
        <f t="shared" si="50"/>
        <v>katB</v>
      </c>
      <c r="P1618" s="72" t="str">
        <f t="shared" si="51"/>
        <v/>
      </c>
      <c r="Q1618" s="61" t="s">
        <v>30</v>
      </c>
      <c r="R1618" s="61" t="s">
        <v>91</v>
      </c>
    </row>
    <row r="1619" spans="8:18" x14ac:dyDescent="0.25">
      <c r="H1619" s="59">
        <v>166952</v>
      </c>
      <c r="I1619" s="59" t="s">
        <v>71</v>
      </c>
      <c r="J1619" s="59">
        <v>27294269</v>
      </c>
      <c r="K1619" s="59" t="s">
        <v>1949</v>
      </c>
      <c r="L1619" s="61" t="s">
        <v>113</v>
      </c>
      <c r="M1619" s="61">
        <f>VLOOKUP(H1619,zdroj!C:F,4,0)</f>
        <v>0</v>
      </c>
      <c r="N1619" s="61" t="str">
        <f t="shared" si="50"/>
        <v>katA</v>
      </c>
      <c r="P1619" s="72" t="str">
        <f t="shared" si="51"/>
        <v/>
      </c>
      <c r="Q1619" s="61" t="s">
        <v>30</v>
      </c>
    </row>
    <row r="1620" spans="8:18" x14ac:dyDescent="0.25">
      <c r="H1620" s="59">
        <v>166952</v>
      </c>
      <c r="I1620" s="59" t="s">
        <v>71</v>
      </c>
      <c r="J1620" s="59">
        <v>27553809</v>
      </c>
      <c r="K1620" s="59" t="s">
        <v>1950</v>
      </c>
      <c r="L1620" s="61" t="s">
        <v>113</v>
      </c>
      <c r="M1620" s="61">
        <f>VLOOKUP(H1620,zdroj!C:F,4,0)</f>
        <v>0</v>
      </c>
      <c r="N1620" s="61" t="str">
        <f t="shared" si="50"/>
        <v>katA</v>
      </c>
      <c r="P1620" s="72" t="str">
        <f t="shared" si="51"/>
        <v/>
      </c>
      <c r="Q1620" s="61" t="s">
        <v>30</v>
      </c>
    </row>
    <row r="1621" spans="8:18" x14ac:dyDescent="0.25">
      <c r="H1621" s="59">
        <v>166952</v>
      </c>
      <c r="I1621" s="59" t="s">
        <v>71</v>
      </c>
      <c r="J1621" s="59">
        <v>27708951</v>
      </c>
      <c r="K1621" s="59" t="s">
        <v>1951</v>
      </c>
      <c r="L1621" s="61" t="s">
        <v>113</v>
      </c>
      <c r="M1621" s="61">
        <f>VLOOKUP(H1621,zdroj!C:F,4,0)</f>
        <v>0</v>
      </c>
      <c r="N1621" s="61" t="str">
        <f t="shared" si="50"/>
        <v>katA</v>
      </c>
      <c r="P1621" s="72" t="str">
        <f t="shared" si="51"/>
        <v/>
      </c>
      <c r="Q1621" s="61" t="s">
        <v>30</v>
      </c>
    </row>
    <row r="1622" spans="8:18" x14ac:dyDescent="0.25">
      <c r="H1622" s="59">
        <v>166952</v>
      </c>
      <c r="I1622" s="59" t="s">
        <v>71</v>
      </c>
      <c r="J1622" s="59">
        <v>27770991</v>
      </c>
      <c r="K1622" s="59" t="s">
        <v>1952</v>
      </c>
      <c r="L1622" s="61" t="s">
        <v>113</v>
      </c>
      <c r="M1622" s="61">
        <f>VLOOKUP(H1622,zdroj!C:F,4,0)</f>
        <v>0</v>
      </c>
      <c r="N1622" s="61" t="str">
        <f t="shared" si="50"/>
        <v>katA</v>
      </c>
      <c r="P1622" s="72" t="str">
        <f t="shared" si="51"/>
        <v/>
      </c>
      <c r="Q1622" s="61" t="s">
        <v>30</v>
      </c>
    </row>
    <row r="1623" spans="8:18" x14ac:dyDescent="0.25">
      <c r="H1623" s="59">
        <v>166952</v>
      </c>
      <c r="I1623" s="59" t="s">
        <v>71</v>
      </c>
      <c r="J1623" s="59">
        <v>40136426</v>
      </c>
      <c r="K1623" s="59" t="s">
        <v>1953</v>
      </c>
      <c r="L1623" s="61" t="s">
        <v>81</v>
      </c>
      <c r="M1623" s="61">
        <f>VLOOKUP(H1623,zdroj!C:F,4,0)</f>
        <v>0</v>
      </c>
      <c r="N1623" s="61" t="str">
        <f t="shared" si="50"/>
        <v>-</v>
      </c>
      <c r="P1623" s="72" t="str">
        <f t="shared" si="51"/>
        <v/>
      </c>
      <c r="Q1623" s="61" t="s">
        <v>88</v>
      </c>
    </row>
    <row r="1624" spans="8:18" x14ac:dyDescent="0.25">
      <c r="H1624" s="59">
        <v>166952</v>
      </c>
      <c r="I1624" s="59" t="s">
        <v>71</v>
      </c>
      <c r="J1624" s="59">
        <v>74298704</v>
      </c>
      <c r="K1624" s="59" t="s">
        <v>1954</v>
      </c>
      <c r="L1624" s="61" t="s">
        <v>113</v>
      </c>
      <c r="M1624" s="61">
        <f>VLOOKUP(H1624,zdroj!C:F,4,0)</f>
        <v>0</v>
      </c>
      <c r="N1624" s="61" t="str">
        <f t="shared" si="50"/>
        <v>katA</v>
      </c>
      <c r="P1624" s="72" t="str">
        <f t="shared" si="51"/>
        <v/>
      </c>
      <c r="Q1624" s="61" t="s">
        <v>30</v>
      </c>
    </row>
    <row r="1625" spans="8:18" x14ac:dyDescent="0.25">
      <c r="H1625" s="59">
        <v>166952</v>
      </c>
      <c r="I1625" s="59" t="s">
        <v>71</v>
      </c>
      <c r="J1625" s="59">
        <v>75755599</v>
      </c>
      <c r="K1625" s="59" t="s">
        <v>1955</v>
      </c>
      <c r="L1625" s="61" t="s">
        <v>113</v>
      </c>
      <c r="M1625" s="61">
        <f>VLOOKUP(H1625,zdroj!C:F,4,0)</f>
        <v>0</v>
      </c>
      <c r="N1625" s="61" t="str">
        <f t="shared" si="50"/>
        <v>katA</v>
      </c>
      <c r="P1625" s="72" t="str">
        <f t="shared" si="51"/>
        <v/>
      </c>
      <c r="Q1625" s="61" t="s">
        <v>30</v>
      </c>
    </row>
    <row r="1626" spans="8:18" x14ac:dyDescent="0.25">
      <c r="H1626" s="59">
        <v>166952</v>
      </c>
      <c r="I1626" s="59" t="s">
        <v>71</v>
      </c>
      <c r="J1626" s="59">
        <v>77529111</v>
      </c>
      <c r="K1626" s="59" t="s">
        <v>1956</v>
      </c>
      <c r="L1626" s="61" t="s">
        <v>114</v>
      </c>
      <c r="M1626" s="61">
        <f>VLOOKUP(H1626,zdroj!C:F,4,0)</f>
        <v>0</v>
      </c>
      <c r="N1626" s="61" t="str">
        <f t="shared" si="50"/>
        <v>katB</v>
      </c>
      <c r="P1626" s="72" t="str">
        <f t="shared" si="51"/>
        <v/>
      </c>
      <c r="Q1626" s="61" t="s">
        <v>30</v>
      </c>
      <c r="R1626" s="61" t="s">
        <v>91</v>
      </c>
    </row>
    <row r="1627" spans="8:18" x14ac:dyDescent="0.25">
      <c r="H1627" s="59">
        <v>166952</v>
      </c>
      <c r="I1627" s="59" t="s">
        <v>71</v>
      </c>
      <c r="J1627" s="59">
        <v>78887160</v>
      </c>
      <c r="K1627" s="59" t="s">
        <v>1957</v>
      </c>
      <c r="L1627" s="61" t="s">
        <v>113</v>
      </c>
      <c r="M1627" s="61">
        <f>VLOOKUP(H1627,zdroj!C:F,4,0)</f>
        <v>0</v>
      </c>
      <c r="N1627" s="61" t="str">
        <f t="shared" si="50"/>
        <v>katA</v>
      </c>
      <c r="P1627" s="72" t="str">
        <f t="shared" si="51"/>
        <v/>
      </c>
      <c r="Q1627" s="61" t="s">
        <v>30</v>
      </c>
    </row>
    <row r="1628" spans="8:18" x14ac:dyDescent="0.25">
      <c r="H1628" s="59">
        <v>154768</v>
      </c>
      <c r="I1628" s="59" t="s">
        <v>72</v>
      </c>
      <c r="J1628" s="59">
        <v>1695312</v>
      </c>
      <c r="K1628" s="59" t="s">
        <v>1958</v>
      </c>
      <c r="L1628" s="61" t="s">
        <v>115</v>
      </c>
      <c r="M1628" s="61">
        <f>VLOOKUP(H1628,zdroj!C:F,4,0)</f>
        <v>0</v>
      </c>
      <c r="N1628" s="61" t="str">
        <f t="shared" si="50"/>
        <v>katC</v>
      </c>
      <c r="P1628" s="72" t="str">
        <f t="shared" si="51"/>
        <v/>
      </c>
      <c r="Q1628" s="61" t="s">
        <v>31</v>
      </c>
    </row>
    <row r="1629" spans="8:18" x14ac:dyDescent="0.25">
      <c r="H1629" s="59">
        <v>154768</v>
      </c>
      <c r="I1629" s="59" t="s">
        <v>72</v>
      </c>
      <c r="J1629" s="59">
        <v>1695321</v>
      </c>
      <c r="K1629" s="59" t="s">
        <v>1959</v>
      </c>
      <c r="L1629" s="61" t="s">
        <v>115</v>
      </c>
      <c r="M1629" s="61">
        <f>VLOOKUP(H1629,zdroj!C:F,4,0)</f>
        <v>0</v>
      </c>
      <c r="N1629" s="61" t="str">
        <f t="shared" si="50"/>
        <v>katC</v>
      </c>
      <c r="P1629" s="72" t="str">
        <f t="shared" si="51"/>
        <v/>
      </c>
      <c r="Q1629" s="61" t="s">
        <v>31</v>
      </c>
    </row>
    <row r="1630" spans="8:18" x14ac:dyDescent="0.25">
      <c r="H1630" s="59">
        <v>154768</v>
      </c>
      <c r="I1630" s="59" t="s">
        <v>72</v>
      </c>
      <c r="J1630" s="59">
        <v>1695339</v>
      </c>
      <c r="K1630" s="59" t="s">
        <v>1960</v>
      </c>
      <c r="L1630" s="61" t="s">
        <v>115</v>
      </c>
      <c r="M1630" s="61">
        <f>VLOOKUP(H1630,zdroj!C:F,4,0)</f>
        <v>0</v>
      </c>
      <c r="N1630" s="61" t="str">
        <f t="shared" si="50"/>
        <v>katC</v>
      </c>
      <c r="P1630" s="72" t="str">
        <f t="shared" si="51"/>
        <v/>
      </c>
      <c r="Q1630" s="61" t="s">
        <v>31</v>
      </c>
    </row>
    <row r="1631" spans="8:18" x14ac:dyDescent="0.25">
      <c r="H1631" s="59">
        <v>154768</v>
      </c>
      <c r="I1631" s="59" t="s">
        <v>72</v>
      </c>
      <c r="J1631" s="59">
        <v>1695347</v>
      </c>
      <c r="K1631" s="59" t="s">
        <v>1961</v>
      </c>
      <c r="L1631" s="61" t="s">
        <v>115</v>
      </c>
      <c r="M1631" s="61">
        <f>VLOOKUP(H1631,zdroj!C:F,4,0)</f>
        <v>0</v>
      </c>
      <c r="N1631" s="61" t="str">
        <f t="shared" si="50"/>
        <v>katC</v>
      </c>
      <c r="P1631" s="72" t="str">
        <f t="shared" si="51"/>
        <v/>
      </c>
      <c r="Q1631" s="61" t="s">
        <v>31</v>
      </c>
    </row>
    <row r="1632" spans="8:18" x14ac:dyDescent="0.25">
      <c r="H1632" s="59">
        <v>154768</v>
      </c>
      <c r="I1632" s="59" t="s">
        <v>72</v>
      </c>
      <c r="J1632" s="59">
        <v>1695355</v>
      </c>
      <c r="K1632" s="59" t="s">
        <v>1962</v>
      </c>
      <c r="L1632" s="61" t="s">
        <v>81</v>
      </c>
      <c r="M1632" s="61">
        <f>VLOOKUP(H1632,zdroj!C:F,4,0)</f>
        <v>0</v>
      </c>
      <c r="N1632" s="61" t="str">
        <f t="shared" si="50"/>
        <v>-</v>
      </c>
      <c r="P1632" s="72" t="str">
        <f t="shared" si="51"/>
        <v/>
      </c>
      <c r="Q1632" s="61" t="s">
        <v>88</v>
      </c>
    </row>
    <row r="1633" spans="8:17" x14ac:dyDescent="0.25">
      <c r="H1633" s="59">
        <v>154768</v>
      </c>
      <c r="I1633" s="59" t="s">
        <v>72</v>
      </c>
      <c r="J1633" s="59">
        <v>1695363</v>
      </c>
      <c r="K1633" s="59" t="s">
        <v>1963</v>
      </c>
      <c r="L1633" s="61" t="s">
        <v>115</v>
      </c>
      <c r="M1633" s="61">
        <f>VLOOKUP(H1633,zdroj!C:F,4,0)</f>
        <v>0</v>
      </c>
      <c r="N1633" s="61" t="str">
        <f t="shared" si="50"/>
        <v>katC</v>
      </c>
      <c r="P1633" s="72" t="str">
        <f t="shared" si="51"/>
        <v/>
      </c>
      <c r="Q1633" s="61" t="s">
        <v>31</v>
      </c>
    </row>
    <row r="1634" spans="8:17" x14ac:dyDescent="0.25">
      <c r="H1634" s="59">
        <v>154768</v>
      </c>
      <c r="I1634" s="59" t="s">
        <v>72</v>
      </c>
      <c r="J1634" s="59">
        <v>1695371</v>
      </c>
      <c r="K1634" s="59" t="s">
        <v>1964</v>
      </c>
      <c r="L1634" s="61" t="s">
        <v>115</v>
      </c>
      <c r="M1634" s="61">
        <f>VLOOKUP(H1634,zdroj!C:F,4,0)</f>
        <v>0</v>
      </c>
      <c r="N1634" s="61" t="str">
        <f t="shared" si="50"/>
        <v>katC</v>
      </c>
      <c r="P1634" s="72" t="str">
        <f t="shared" si="51"/>
        <v/>
      </c>
      <c r="Q1634" s="61" t="s">
        <v>31</v>
      </c>
    </row>
    <row r="1635" spans="8:17" x14ac:dyDescent="0.25">
      <c r="H1635" s="59">
        <v>154768</v>
      </c>
      <c r="I1635" s="59" t="s">
        <v>72</v>
      </c>
      <c r="J1635" s="59">
        <v>1695380</v>
      </c>
      <c r="K1635" s="59" t="s">
        <v>1965</v>
      </c>
      <c r="L1635" s="61" t="s">
        <v>115</v>
      </c>
      <c r="M1635" s="61">
        <f>VLOOKUP(H1635,zdroj!C:F,4,0)</f>
        <v>0</v>
      </c>
      <c r="N1635" s="61" t="str">
        <f t="shared" si="50"/>
        <v>katC</v>
      </c>
      <c r="P1635" s="72" t="str">
        <f t="shared" si="51"/>
        <v/>
      </c>
      <c r="Q1635" s="61" t="s">
        <v>31</v>
      </c>
    </row>
    <row r="1636" spans="8:17" x14ac:dyDescent="0.25">
      <c r="H1636" s="59">
        <v>154768</v>
      </c>
      <c r="I1636" s="59" t="s">
        <v>72</v>
      </c>
      <c r="J1636" s="59">
        <v>1695398</v>
      </c>
      <c r="K1636" s="59" t="s">
        <v>1966</v>
      </c>
      <c r="L1636" s="61" t="s">
        <v>81</v>
      </c>
      <c r="M1636" s="61">
        <f>VLOOKUP(H1636,zdroj!C:F,4,0)</f>
        <v>0</v>
      </c>
      <c r="N1636" s="61" t="str">
        <f t="shared" si="50"/>
        <v>-</v>
      </c>
      <c r="P1636" s="72" t="str">
        <f t="shared" si="51"/>
        <v/>
      </c>
      <c r="Q1636" s="61" t="s">
        <v>86</v>
      </c>
    </row>
    <row r="1637" spans="8:17" x14ac:dyDescent="0.25">
      <c r="H1637" s="59">
        <v>154768</v>
      </c>
      <c r="I1637" s="59" t="s">
        <v>72</v>
      </c>
      <c r="J1637" s="59">
        <v>1695401</v>
      </c>
      <c r="K1637" s="59" t="s">
        <v>1967</v>
      </c>
      <c r="L1637" s="61" t="s">
        <v>115</v>
      </c>
      <c r="M1637" s="61">
        <f>VLOOKUP(H1637,zdroj!C:F,4,0)</f>
        <v>0</v>
      </c>
      <c r="N1637" s="61" t="str">
        <f t="shared" si="50"/>
        <v>katC</v>
      </c>
      <c r="P1637" s="72" t="str">
        <f t="shared" si="51"/>
        <v/>
      </c>
      <c r="Q1637" s="61" t="s">
        <v>31</v>
      </c>
    </row>
    <row r="1638" spans="8:17" x14ac:dyDescent="0.25">
      <c r="H1638" s="59">
        <v>154768</v>
      </c>
      <c r="I1638" s="59" t="s">
        <v>72</v>
      </c>
      <c r="J1638" s="59">
        <v>1695410</v>
      </c>
      <c r="K1638" s="59" t="s">
        <v>1968</v>
      </c>
      <c r="L1638" s="61" t="s">
        <v>115</v>
      </c>
      <c r="M1638" s="61">
        <f>VLOOKUP(H1638,zdroj!C:F,4,0)</f>
        <v>0</v>
      </c>
      <c r="N1638" s="61" t="str">
        <f t="shared" si="50"/>
        <v>katC</v>
      </c>
      <c r="P1638" s="72" t="str">
        <f t="shared" si="51"/>
        <v/>
      </c>
      <c r="Q1638" s="61" t="s">
        <v>31</v>
      </c>
    </row>
    <row r="1639" spans="8:17" x14ac:dyDescent="0.25">
      <c r="H1639" s="59">
        <v>154768</v>
      </c>
      <c r="I1639" s="59" t="s">
        <v>72</v>
      </c>
      <c r="J1639" s="59">
        <v>1695428</v>
      </c>
      <c r="K1639" s="59" t="s">
        <v>1969</v>
      </c>
      <c r="L1639" s="61" t="s">
        <v>115</v>
      </c>
      <c r="M1639" s="61">
        <f>VLOOKUP(H1639,zdroj!C:F,4,0)</f>
        <v>0</v>
      </c>
      <c r="N1639" s="61" t="str">
        <f t="shared" si="50"/>
        <v>katC</v>
      </c>
      <c r="P1639" s="72" t="str">
        <f t="shared" si="51"/>
        <v/>
      </c>
      <c r="Q1639" s="61" t="s">
        <v>31</v>
      </c>
    </row>
    <row r="1640" spans="8:17" x14ac:dyDescent="0.25">
      <c r="H1640" s="59">
        <v>154768</v>
      </c>
      <c r="I1640" s="59" t="s">
        <v>72</v>
      </c>
      <c r="J1640" s="59">
        <v>1695436</v>
      </c>
      <c r="K1640" s="59" t="s">
        <v>1970</v>
      </c>
      <c r="L1640" s="61" t="s">
        <v>115</v>
      </c>
      <c r="M1640" s="61">
        <f>VLOOKUP(H1640,zdroj!C:F,4,0)</f>
        <v>0</v>
      </c>
      <c r="N1640" s="61" t="str">
        <f t="shared" si="50"/>
        <v>katC</v>
      </c>
      <c r="P1640" s="72" t="str">
        <f t="shared" si="51"/>
        <v/>
      </c>
      <c r="Q1640" s="61" t="s">
        <v>31</v>
      </c>
    </row>
    <row r="1641" spans="8:17" x14ac:dyDescent="0.25">
      <c r="H1641" s="59">
        <v>154768</v>
      </c>
      <c r="I1641" s="59" t="s">
        <v>72</v>
      </c>
      <c r="J1641" s="59">
        <v>1695444</v>
      </c>
      <c r="K1641" s="59" t="s">
        <v>1971</v>
      </c>
      <c r="L1641" s="61" t="s">
        <v>115</v>
      </c>
      <c r="M1641" s="61">
        <f>VLOOKUP(H1641,zdroj!C:F,4,0)</f>
        <v>0</v>
      </c>
      <c r="N1641" s="61" t="str">
        <f t="shared" si="50"/>
        <v>katC</v>
      </c>
      <c r="P1641" s="72" t="str">
        <f t="shared" si="51"/>
        <v/>
      </c>
      <c r="Q1641" s="61" t="s">
        <v>31</v>
      </c>
    </row>
    <row r="1642" spans="8:17" x14ac:dyDescent="0.25">
      <c r="H1642" s="59">
        <v>154768</v>
      </c>
      <c r="I1642" s="59" t="s">
        <v>72</v>
      </c>
      <c r="J1642" s="59">
        <v>1695452</v>
      </c>
      <c r="K1642" s="59" t="s">
        <v>1972</v>
      </c>
      <c r="L1642" s="61" t="s">
        <v>115</v>
      </c>
      <c r="M1642" s="61">
        <f>VLOOKUP(H1642,zdroj!C:F,4,0)</f>
        <v>0</v>
      </c>
      <c r="N1642" s="61" t="str">
        <f t="shared" si="50"/>
        <v>katC</v>
      </c>
      <c r="P1642" s="72" t="str">
        <f t="shared" si="51"/>
        <v/>
      </c>
      <c r="Q1642" s="61" t="s">
        <v>31</v>
      </c>
    </row>
    <row r="1643" spans="8:17" x14ac:dyDescent="0.25">
      <c r="H1643" s="59">
        <v>154768</v>
      </c>
      <c r="I1643" s="59" t="s">
        <v>72</v>
      </c>
      <c r="J1643" s="59">
        <v>1695461</v>
      </c>
      <c r="K1643" s="59" t="s">
        <v>1973</v>
      </c>
      <c r="L1643" s="61" t="s">
        <v>115</v>
      </c>
      <c r="M1643" s="61">
        <f>VLOOKUP(H1643,zdroj!C:F,4,0)</f>
        <v>0</v>
      </c>
      <c r="N1643" s="61" t="str">
        <f t="shared" si="50"/>
        <v>katC</v>
      </c>
      <c r="P1643" s="72" t="str">
        <f t="shared" si="51"/>
        <v/>
      </c>
      <c r="Q1643" s="61" t="s">
        <v>31</v>
      </c>
    </row>
    <row r="1644" spans="8:17" x14ac:dyDescent="0.25">
      <c r="H1644" s="59">
        <v>154768</v>
      </c>
      <c r="I1644" s="59" t="s">
        <v>72</v>
      </c>
      <c r="J1644" s="59">
        <v>1695479</v>
      </c>
      <c r="K1644" s="59" t="s">
        <v>1974</v>
      </c>
      <c r="L1644" s="61" t="s">
        <v>115</v>
      </c>
      <c r="M1644" s="61">
        <f>VLOOKUP(H1644,zdroj!C:F,4,0)</f>
        <v>0</v>
      </c>
      <c r="N1644" s="61" t="str">
        <f t="shared" si="50"/>
        <v>katC</v>
      </c>
      <c r="P1644" s="72" t="str">
        <f t="shared" si="51"/>
        <v/>
      </c>
      <c r="Q1644" s="61" t="s">
        <v>31</v>
      </c>
    </row>
    <row r="1645" spans="8:17" x14ac:dyDescent="0.25">
      <c r="H1645" s="59">
        <v>154768</v>
      </c>
      <c r="I1645" s="59" t="s">
        <v>72</v>
      </c>
      <c r="J1645" s="59">
        <v>1695487</v>
      </c>
      <c r="K1645" s="59" t="s">
        <v>1975</v>
      </c>
      <c r="L1645" s="61" t="s">
        <v>81</v>
      </c>
      <c r="M1645" s="61">
        <f>VLOOKUP(H1645,zdroj!C:F,4,0)</f>
        <v>0</v>
      </c>
      <c r="N1645" s="61" t="str">
        <f t="shared" si="50"/>
        <v>-</v>
      </c>
      <c r="P1645" s="72" t="str">
        <f t="shared" si="51"/>
        <v/>
      </c>
      <c r="Q1645" s="61" t="s">
        <v>86</v>
      </c>
    </row>
    <row r="1646" spans="8:17" x14ac:dyDescent="0.25">
      <c r="H1646" s="59">
        <v>154768</v>
      </c>
      <c r="I1646" s="59" t="s">
        <v>72</v>
      </c>
      <c r="J1646" s="59">
        <v>1695495</v>
      </c>
      <c r="K1646" s="59" t="s">
        <v>1976</v>
      </c>
      <c r="L1646" s="61" t="s">
        <v>81</v>
      </c>
      <c r="M1646" s="61">
        <f>VLOOKUP(H1646,zdroj!C:F,4,0)</f>
        <v>0</v>
      </c>
      <c r="N1646" s="61" t="str">
        <f t="shared" si="50"/>
        <v>-</v>
      </c>
      <c r="P1646" s="72" t="str">
        <f t="shared" si="51"/>
        <v/>
      </c>
      <c r="Q1646" s="61" t="s">
        <v>86</v>
      </c>
    </row>
    <row r="1647" spans="8:17" x14ac:dyDescent="0.25">
      <c r="H1647" s="59">
        <v>154768</v>
      </c>
      <c r="I1647" s="59" t="s">
        <v>72</v>
      </c>
      <c r="J1647" s="59">
        <v>1695509</v>
      </c>
      <c r="K1647" s="59" t="s">
        <v>1977</v>
      </c>
      <c r="L1647" s="61" t="s">
        <v>115</v>
      </c>
      <c r="M1647" s="61">
        <f>VLOOKUP(H1647,zdroj!C:F,4,0)</f>
        <v>0</v>
      </c>
      <c r="N1647" s="61" t="str">
        <f t="shared" si="50"/>
        <v>katC</v>
      </c>
      <c r="P1647" s="72" t="str">
        <f t="shared" si="51"/>
        <v/>
      </c>
      <c r="Q1647" s="61" t="s">
        <v>31</v>
      </c>
    </row>
    <row r="1648" spans="8:17" x14ac:dyDescent="0.25">
      <c r="H1648" s="59">
        <v>154768</v>
      </c>
      <c r="I1648" s="59" t="s">
        <v>72</v>
      </c>
      <c r="J1648" s="59">
        <v>1695517</v>
      </c>
      <c r="K1648" s="59" t="s">
        <v>1978</v>
      </c>
      <c r="L1648" s="61" t="s">
        <v>81</v>
      </c>
      <c r="M1648" s="61">
        <f>VLOOKUP(H1648,zdroj!C:F,4,0)</f>
        <v>0</v>
      </c>
      <c r="N1648" s="61" t="str">
        <f t="shared" si="50"/>
        <v>-</v>
      </c>
      <c r="P1648" s="72" t="str">
        <f t="shared" si="51"/>
        <v/>
      </c>
      <c r="Q1648" s="61" t="s">
        <v>86</v>
      </c>
    </row>
    <row r="1649" spans="8:17" x14ac:dyDescent="0.25">
      <c r="H1649" s="59">
        <v>154768</v>
      </c>
      <c r="I1649" s="59" t="s">
        <v>72</v>
      </c>
      <c r="J1649" s="59">
        <v>1695525</v>
      </c>
      <c r="K1649" s="59" t="s">
        <v>1979</v>
      </c>
      <c r="L1649" s="61" t="s">
        <v>115</v>
      </c>
      <c r="M1649" s="61">
        <f>VLOOKUP(H1649,zdroj!C:F,4,0)</f>
        <v>0</v>
      </c>
      <c r="N1649" s="61" t="str">
        <f t="shared" si="50"/>
        <v>katC</v>
      </c>
      <c r="P1649" s="72" t="str">
        <f t="shared" si="51"/>
        <v/>
      </c>
      <c r="Q1649" s="61" t="s">
        <v>31</v>
      </c>
    </row>
    <row r="1650" spans="8:17" x14ac:dyDescent="0.25">
      <c r="H1650" s="59">
        <v>154768</v>
      </c>
      <c r="I1650" s="59" t="s">
        <v>72</v>
      </c>
      <c r="J1650" s="59">
        <v>1695533</v>
      </c>
      <c r="K1650" s="59" t="s">
        <v>1980</v>
      </c>
      <c r="L1650" s="61" t="s">
        <v>115</v>
      </c>
      <c r="M1650" s="61">
        <f>VLOOKUP(H1650,zdroj!C:F,4,0)</f>
        <v>0</v>
      </c>
      <c r="N1650" s="61" t="str">
        <f t="shared" si="50"/>
        <v>katC</v>
      </c>
      <c r="P1650" s="72" t="str">
        <f t="shared" si="51"/>
        <v/>
      </c>
      <c r="Q1650" s="61" t="s">
        <v>31</v>
      </c>
    </row>
    <row r="1651" spans="8:17" x14ac:dyDescent="0.25">
      <c r="H1651" s="59">
        <v>154768</v>
      </c>
      <c r="I1651" s="59" t="s">
        <v>72</v>
      </c>
      <c r="J1651" s="59">
        <v>1695541</v>
      </c>
      <c r="K1651" s="59" t="s">
        <v>1981</v>
      </c>
      <c r="L1651" s="61" t="s">
        <v>115</v>
      </c>
      <c r="M1651" s="61">
        <f>VLOOKUP(H1651,zdroj!C:F,4,0)</f>
        <v>0</v>
      </c>
      <c r="N1651" s="61" t="str">
        <f t="shared" si="50"/>
        <v>katC</v>
      </c>
      <c r="P1651" s="72" t="str">
        <f t="shared" si="51"/>
        <v/>
      </c>
      <c r="Q1651" s="61" t="s">
        <v>31</v>
      </c>
    </row>
    <row r="1652" spans="8:17" x14ac:dyDescent="0.25">
      <c r="H1652" s="59">
        <v>154768</v>
      </c>
      <c r="I1652" s="59" t="s">
        <v>72</v>
      </c>
      <c r="J1652" s="59">
        <v>1695550</v>
      </c>
      <c r="K1652" s="59" t="s">
        <v>1982</v>
      </c>
      <c r="L1652" s="61" t="s">
        <v>115</v>
      </c>
      <c r="M1652" s="61">
        <f>VLOOKUP(H1652,zdroj!C:F,4,0)</f>
        <v>0</v>
      </c>
      <c r="N1652" s="61" t="str">
        <f t="shared" si="50"/>
        <v>katC</v>
      </c>
      <c r="P1652" s="72" t="str">
        <f t="shared" si="51"/>
        <v/>
      </c>
      <c r="Q1652" s="61" t="s">
        <v>31</v>
      </c>
    </row>
    <row r="1653" spans="8:17" x14ac:dyDescent="0.25">
      <c r="H1653" s="59">
        <v>154768</v>
      </c>
      <c r="I1653" s="59" t="s">
        <v>72</v>
      </c>
      <c r="J1653" s="59">
        <v>1695568</v>
      </c>
      <c r="K1653" s="59" t="s">
        <v>1983</v>
      </c>
      <c r="L1653" s="61" t="s">
        <v>115</v>
      </c>
      <c r="M1653" s="61">
        <f>VLOOKUP(H1653,zdroj!C:F,4,0)</f>
        <v>0</v>
      </c>
      <c r="N1653" s="61" t="str">
        <f t="shared" si="50"/>
        <v>katC</v>
      </c>
      <c r="P1653" s="72" t="str">
        <f t="shared" si="51"/>
        <v/>
      </c>
      <c r="Q1653" s="61" t="s">
        <v>31</v>
      </c>
    </row>
    <row r="1654" spans="8:17" x14ac:dyDescent="0.25">
      <c r="H1654" s="59">
        <v>154768</v>
      </c>
      <c r="I1654" s="59" t="s">
        <v>72</v>
      </c>
      <c r="J1654" s="59">
        <v>1695576</v>
      </c>
      <c r="K1654" s="59" t="s">
        <v>1984</v>
      </c>
      <c r="L1654" s="61" t="s">
        <v>81</v>
      </c>
      <c r="M1654" s="61">
        <f>VLOOKUP(H1654,zdroj!C:F,4,0)</f>
        <v>0</v>
      </c>
      <c r="N1654" s="61" t="str">
        <f t="shared" si="50"/>
        <v>-</v>
      </c>
      <c r="P1654" s="72" t="str">
        <f t="shared" si="51"/>
        <v/>
      </c>
      <c r="Q1654" s="61" t="s">
        <v>86</v>
      </c>
    </row>
    <row r="1655" spans="8:17" x14ac:dyDescent="0.25">
      <c r="H1655" s="59">
        <v>154768</v>
      </c>
      <c r="I1655" s="59" t="s">
        <v>72</v>
      </c>
      <c r="J1655" s="59">
        <v>1695584</v>
      </c>
      <c r="K1655" s="59" t="s">
        <v>1985</v>
      </c>
      <c r="L1655" s="61" t="s">
        <v>81</v>
      </c>
      <c r="M1655" s="61">
        <f>VLOOKUP(H1655,zdroj!C:F,4,0)</f>
        <v>0</v>
      </c>
      <c r="N1655" s="61" t="str">
        <f t="shared" si="50"/>
        <v>-</v>
      </c>
      <c r="P1655" s="72" t="str">
        <f t="shared" si="51"/>
        <v/>
      </c>
      <c r="Q1655" s="61" t="s">
        <v>86</v>
      </c>
    </row>
    <row r="1656" spans="8:17" x14ac:dyDescent="0.25">
      <c r="H1656" s="59">
        <v>154768</v>
      </c>
      <c r="I1656" s="59" t="s">
        <v>72</v>
      </c>
      <c r="J1656" s="59">
        <v>1695592</v>
      </c>
      <c r="K1656" s="59" t="s">
        <v>1986</v>
      </c>
      <c r="L1656" s="61" t="s">
        <v>81</v>
      </c>
      <c r="M1656" s="61">
        <f>VLOOKUP(H1656,zdroj!C:F,4,0)</f>
        <v>0</v>
      </c>
      <c r="N1656" s="61" t="str">
        <f t="shared" si="50"/>
        <v>-</v>
      </c>
      <c r="P1656" s="72" t="str">
        <f t="shared" si="51"/>
        <v/>
      </c>
      <c r="Q1656" s="61" t="s">
        <v>86</v>
      </c>
    </row>
    <row r="1657" spans="8:17" x14ac:dyDescent="0.25">
      <c r="H1657" s="59">
        <v>154768</v>
      </c>
      <c r="I1657" s="59" t="s">
        <v>72</v>
      </c>
      <c r="J1657" s="59">
        <v>1695606</v>
      </c>
      <c r="K1657" s="59" t="s">
        <v>1987</v>
      </c>
      <c r="L1657" s="61" t="s">
        <v>81</v>
      </c>
      <c r="M1657" s="61">
        <f>VLOOKUP(H1657,zdroj!C:F,4,0)</f>
        <v>0</v>
      </c>
      <c r="N1657" s="61" t="str">
        <f t="shared" si="50"/>
        <v>-</v>
      </c>
      <c r="P1657" s="72" t="str">
        <f t="shared" si="51"/>
        <v/>
      </c>
      <c r="Q1657" s="61" t="s">
        <v>86</v>
      </c>
    </row>
    <row r="1658" spans="8:17" x14ac:dyDescent="0.25">
      <c r="H1658" s="59">
        <v>154768</v>
      </c>
      <c r="I1658" s="59" t="s">
        <v>72</v>
      </c>
      <c r="J1658" s="59">
        <v>1695614</v>
      </c>
      <c r="K1658" s="59" t="s">
        <v>1988</v>
      </c>
      <c r="L1658" s="61" t="s">
        <v>81</v>
      </c>
      <c r="M1658" s="61">
        <f>VLOOKUP(H1658,zdroj!C:F,4,0)</f>
        <v>0</v>
      </c>
      <c r="N1658" s="61" t="str">
        <f t="shared" si="50"/>
        <v>-</v>
      </c>
      <c r="P1658" s="72" t="str">
        <f t="shared" si="51"/>
        <v/>
      </c>
      <c r="Q1658" s="61" t="s">
        <v>86</v>
      </c>
    </row>
    <row r="1659" spans="8:17" x14ac:dyDescent="0.25">
      <c r="H1659" s="59">
        <v>154768</v>
      </c>
      <c r="I1659" s="59" t="s">
        <v>72</v>
      </c>
      <c r="J1659" s="59">
        <v>1695622</v>
      </c>
      <c r="K1659" s="59" t="s">
        <v>1989</v>
      </c>
      <c r="L1659" s="61" t="s">
        <v>115</v>
      </c>
      <c r="M1659" s="61">
        <f>VLOOKUP(H1659,zdroj!C:F,4,0)</f>
        <v>0</v>
      </c>
      <c r="N1659" s="61" t="str">
        <f t="shared" si="50"/>
        <v>katC</v>
      </c>
      <c r="P1659" s="72" t="str">
        <f t="shared" si="51"/>
        <v/>
      </c>
      <c r="Q1659" s="61" t="s">
        <v>31</v>
      </c>
    </row>
    <row r="1660" spans="8:17" x14ac:dyDescent="0.25">
      <c r="H1660" s="59">
        <v>154768</v>
      </c>
      <c r="I1660" s="59" t="s">
        <v>72</v>
      </c>
      <c r="J1660" s="59">
        <v>1695631</v>
      </c>
      <c r="K1660" s="59" t="s">
        <v>1990</v>
      </c>
      <c r="L1660" s="61" t="s">
        <v>81</v>
      </c>
      <c r="M1660" s="61">
        <f>VLOOKUP(H1660,zdroj!C:F,4,0)</f>
        <v>0</v>
      </c>
      <c r="N1660" s="61" t="str">
        <f t="shared" si="50"/>
        <v>-</v>
      </c>
      <c r="P1660" s="72" t="str">
        <f t="shared" si="51"/>
        <v/>
      </c>
      <c r="Q1660" s="61" t="s">
        <v>86</v>
      </c>
    </row>
    <row r="1661" spans="8:17" x14ac:dyDescent="0.25">
      <c r="H1661" s="59">
        <v>154768</v>
      </c>
      <c r="I1661" s="59" t="s">
        <v>72</v>
      </c>
      <c r="J1661" s="59">
        <v>1695649</v>
      </c>
      <c r="K1661" s="59" t="s">
        <v>1991</v>
      </c>
      <c r="L1661" s="61" t="s">
        <v>115</v>
      </c>
      <c r="M1661" s="61">
        <f>VLOOKUP(H1661,zdroj!C:F,4,0)</f>
        <v>0</v>
      </c>
      <c r="N1661" s="61" t="str">
        <f t="shared" si="50"/>
        <v>katC</v>
      </c>
      <c r="P1661" s="72" t="str">
        <f t="shared" si="51"/>
        <v/>
      </c>
      <c r="Q1661" s="61" t="s">
        <v>31</v>
      </c>
    </row>
    <row r="1662" spans="8:17" x14ac:dyDescent="0.25">
      <c r="H1662" s="59">
        <v>154768</v>
      </c>
      <c r="I1662" s="59" t="s">
        <v>72</v>
      </c>
      <c r="J1662" s="59">
        <v>1695657</v>
      </c>
      <c r="K1662" s="59" t="s">
        <v>1992</v>
      </c>
      <c r="L1662" s="61" t="s">
        <v>115</v>
      </c>
      <c r="M1662" s="61">
        <f>VLOOKUP(H1662,zdroj!C:F,4,0)</f>
        <v>0</v>
      </c>
      <c r="N1662" s="61" t="str">
        <f t="shared" si="50"/>
        <v>katC</v>
      </c>
      <c r="P1662" s="72" t="str">
        <f t="shared" si="51"/>
        <v/>
      </c>
      <c r="Q1662" s="61" t="s">
        <v>31</v>
      </c>
    </row>
    <row r="1663" spans="8:17" x14ac:dyDescent="0.25">
      <c r="H1663" s="59">
        <v>154768</v>
      </c>
      <c r="I1663" s="59" t="s">
        <v>72</v>
      </c>
      <c r="J1663" s="59">
        <v>1695665</v>
      </c>
      <c r="K1663" s="59" t="s">
        <v>1993</v>
      </c>
      <c r="L1663" s="61" t="s">
        <v>81</v>
      </c>
      <c r="M1663" s="61">
        <f>VLOOKUP(H1663,zdroj!C:F,4,0)</f>
        <v>0</v>
      </c>
      <c r="N1663" s="61" t="str">
        <f t="shared" si="50"/>
        <v>-</v>
      </c>
      <c r="P1663" s="72" t="str">
        <f t="shared" si="51"/>
        <v/>
      </c>
      <c r="Q1663" s="61" t="s">
        <v>86</v>
      </c>
    </row>
    <row r="1664" spans="8:17" x14ac:dyDescent="0.25">
      <c r="H1664" s="59">
        <v>154768</v>
      </c>
      <c r="I1664" s="59" t="s">
        <v>72</v>
      </c>
      <c r="J1664" s="59">
        <v>1695673</v>
      </c>
      <c r="K1664" s="59" t="s">
        <v>1994</v>
      </c>
      <c r="L1664" s="61" t="s">
        <v>115</v>
      </c>
      <c r="M1664" s="61">
        <f>VLOOKUP(H1664,zdroj!C:F,4,0)</f>
        <v>0</v>
      </c>
      <c r="N1664" s="61" t="str">
        <f t="shared" si="50"/>
        <v>katC</v>
      </c>
      <c r="P1664" s="72" t="str">
        <f t="shared" si="51"/>
        <v/>
      </c>
      <c r="Q1664" s="61" t="s">
        <v>31</v>
      </c>
    </row>
    <row r="1665" spans="8:17" x14ac:dyDescent="0.25">
      <c r="H1665" s="59">
        <v>154768</v>
      </c>
      <c r="I1665" s="59" t="s">
        <v>72</v>
      </c>
      <c r="J1665" s="59">
        <v>1695681</v>
      </c>
      <c r="K1665" s="59" t="s">
        <v>1995</v>
      </c>
      <c r="L1665" s="61" t="s">
        <v>115</v>
      </c>
      <c r="M1665" s="61">
        <f>VLOOKUP(H1665,zdroj!C:F,4,0)</f>
        <v>0</v>
      </c>
      <c r="N1665" s="61" t="str">
        <f t="shared" si="50"/>
        <v>katC</v>
      </c>
      <c r="P1665" s="72" t="str">
        <f t="shared" si="51"/>
        <v/>
      </c>
      <c r="Q1665" s="61" t="s">
        <v>31</v>
      </c>
    </row>
    <row r="1666" spans="8:17" x14ac:dyDescent="0.25">
      <c r="H1666" s="59">
        <v>154768</v>
      </c>
      <c r="I1666" s="59" t="s">
        <v>72</v>
      </c>
      <c r="J1666" s="59">
        <v>1695690</v>
      </c>
      <c r="K1666" s="59" t="s">
        <v>1996</v>
      </c>
      <c r="L1666" s="61" t="s">
        <v>115</v>
      </c>
      <c r="M1666" s="61">
        <f>VLOOKUP(H1666,zdroj!C:F,4,0)</f>
        <v>0</v>
      </c>
      <c r="N1666" s="61" t="str">
        <f t="shared" si="50"/>
        <v>katC</v>
      </c>
      <c r="P1666" s="72" t="str">
        <f t="shared" si="51"/>
        <v/>
      </c>
      <c r="Q1666" s="61" t="s">
        <v>31</v>
      </c>
    </row>
    <row r="1667" spans="8:17" x14ac:dyDescent="0.25">
      <c r="H1667" s="59">
        <v>154768</v>
      </c>
      <c r="I1667" s="59" t="s">
        <v>72</v>
      </c>
      <c r="J1667" s="59">
        <v>1695703</v>
      </c>
      <c r="K1667" s="59" t="s">
        <v>1997</v>
      </c>
      <c r="L1667" s="61" t="s">
        <v>81</v>
      </c>
      <c r="M1667" s="61">
        <f>VLOOKUP(H1667,zdroj!C:F,4,0)</f>
        <v>0</v>
      </c>
      <c r="N1667" s="61" t="str">
        <f t="shared" si="50"/>
        <v>-</v>
      </c>
      <c r="P1667" s="72" t="str">
        <f t="shared" si="51"/>
        <v/>
      </c>
      <c r="Q1667" s="61" t="s">
        <v>86</v>
      </c>
    </row>
    <row r="1668" spans="8:17" x14ac:dyDescent="0.25">
      <c r="H1668" s="59">
        <v>154768</v>
      </c>
      <c r="I1668" s="59" t="s">
        <v>72</v>
      </c>
      <c r="J1668" s="59">
        <v>1695711</v>
      </c>
      <c r="K1668" s="59" t="s">
        <v>1998</v>
      </c>
      <c r="L1668" s="61" t="s">
        <v>115</v>
      </c>
      <c r="M1668" s="61">
        <f>VLOOKUP(H1668,zdroj!C:F,4,0)</f>
        <v>0</v>
      </c>
      <c r="N1668" s="61" t="str">
        <f t="shared" si="50"/>
        <v>katC</v>
      </c>
      <c r="P1668" s="72" t="str">
        <f t="shared" si="51"/>
        <v/>
      </c>
      <c r="Q1668" s="61" t="s">
        <v>31</v>
      </c>
    </row>
    <row r="1669" spans="8:17" x14ac:dyDescent="0.25">
      <c r="H1669" s="59">
        <v>154768</v>
      </c>
      <c r="I1669" s="59" t="s">
        <v>72</v>
      </c>
      <c r="J1669" s="59">
        <v>1695720</v>
      </c>
      <c r="K1669" s="59" t="s">
        <v>1999</v>
      </c>
      <c r="L1669" s="61" t="s">
        <v>81</v>
      </c>
      <c r="M1669" s="61">
        <f>VLOOKUP(H1669,zdroj!C:F,4,0)</f>
        <v>0</v>
      </c>
      <c r="N1669" s="61" t="str">
        <f t="shared" si="50"/>
        <v>-</v>
      </c>
      <c r="P1669" s="72" t="str">
        <f t="shared" si="51"/>
        <v/>
      </c>
      <c r="Q1669" s="61" t="s">
        <v>86</v>
      </c>
    </row>
    <row r="1670" spans="8:17" x14ac:dyDescent="0.25">
      <c r="H1670" s="59">
        <v>154768</v>
      </c>
      <c r="I1670" s="59" t="s">
        <v>72</v>
      </c>
      <c r="J1670" s="59">
        <v>1695738</v>
      </c>
      <c r="K1670" s="59" t="s">
        <v>2000</v>
      </c>
      <c r="L1670" s="61" t="s">
        <v>81</v>
      </c>
      <c r="M1670" s="61">
        <f>VLOOKUP(H1670,zdroj!C:F,4,0)</f>
        <v>0</v>
      </c>
      <c r="N1670" s="61" t="str">
        <f t="shared" si="50"/>
        <v>-</v>
      </c>
      <c r="P1670" s="72" t="str">
        <f t="shared" si="51"/>
        <v/>
      </c>
      <c r="Q1670" s="61" t="s">
        <v>86</v>
      </c>
    </row>
    <row r="1671" spans="8:17" x14ac:dyDescent="0.25">
      <c r="H1671" s="59">
        <v>154768</v>
      </c>
      <c r="I1671" s="59" t="s">
        <v>72</v>
      </c>
      <c r="J1671" s="59">
        <v>1695746</v>
      </c>
      <c r="K1671" s="59" t="s">
        <v>2001</v>
      </c>
      <c r="L1671" s="61" t="s">
        <v>115</v>
      </c>
      <c r="M1671" s="61">
        <f>VLOOKUP(H1671,zdroj!C:F,4,0)</f>
        <v>0</v>
      </c>
      <c r="N1671" s="61" t="str">
        <f t="shared" ref="N1671:N1734" si="52">IF(M1671="A",IF(L1671="katA","katB",L1671),L1671)</f>
        <v>katC</v>
      </c>
      <c r="P1671" s="72" t="str">
        <f t="shared" ref="P1671:P1734" si="53">IF(O1671="A",1,"")</f>
        <v/>
      </c>
      <c r="Q1671" s="61" t="s">
        <v>31</v>
      </c>
    </row>
    <row r="1672" spans="8:17" x14ac:dyDescent="0.25">
      <c r="H1672" s="59">
        <v>154768</v>
      </c>
      <c r="I1672" s="59" t="s">
        <v>72</v>
      </c>
      <c r="J1672" s="59">
        <v>1695754</v>
      </c>
      <c r="K1672" s="59" t="s">
        <v>2002</v>
      </c>
      <c r="L1672" s="61" t="s">
        <v>115</v>
      </c>
      <c r="M1672" s="61">
        <f>VLOOKUP(H1672,zdroj!C:F,4,0)</f>
        <v>0</v>
      </c>
      <c r="N1672" s="61" t="str">
        <f t="shared" si="52"/>
        <v>katC</v>
      </c>
      <c r="P1672" s="72" t="str">
        <f t="shared" si="53"/>
        <v/>
      </c>
      <c r="Q1672" s="61" t="s">
        <v>31</v>
      </c>
    </row>
    <row r="1673" spans="8:17" x14ac:dyDescent="0.25">
      <c r="H1673" s="59">
        <v>154768</v>
      </c>
      <c r="I1673" s="59" t="s">
        <v>72</v>
      </c>
      <c r="J1673" s="59">
        <v>1695762</v>
      </c>
      <c r="K1673" s="59" t="s">
        <v>2003</v>
      </c>
      <c r="L1673" s="61" t="s">
        <v>115</v>
      </c>
      <c r="M1673" s="61">
        <f>VLOOKUP(H1673,zdroj!C:F,4,0)</f>
        <v>0</v>
      </c>
      <c r="N1673" s="61" t="str">
        <f t="shared" si="52"/>
        <v>katC</v>
      </c>
      <c r="P1673" s="72" t="str">
        <f t="shared" si="53"/>
        <v/>
      </c>
      <c r="Q1673" s="61" t="s">
        <v>31</v>
      </c>
    </row>
    <row r="1674" spans="8:17" x14ac:dyDescent="0.25">
      <c r="H1674" s="59">
        <v>154768</v>
      </c>
      <c r="I1674" s="59" t="s">
        <v>72</v>
      </c>
      <c r="J1674" s="59">
        <v>1695771</v>
      </c>
      <c r="K1674" s="59" t="s">
        <v>2004</v>
      </c>
      <c r="L1674" s="61" t="s">
        <v>81</v>
      </c>
      <c r="M1674" s="61">
        <f>VLOOKUP(H1674,zdroj!C:F,4,0)</f>
        <v>0</v>
      </c>
      <c r="N1674" s="61" t="str">
        <f t="shared" si="52"/>
        <v>-</v>
      </c>
      <c r="P1674" s="72" t="str">
        <f t="shared" si="53"/>
        <v/>
      </c>
      <c r="Q1674" s="61" t="s">
        <v>88</v>
      </c>
    </row>
    <row r="1675" spans="8:17" x14ac:dyDescent="0.25">
      <c r="H1675" s="59">
        <v>154768</v>
      </c>
      <c r="I1675" s="59" t="s">
        <v>72</v>
      </c>
      <c r="J1675" s="59">
        <v>1695789</v>
      </c>
      <c r="K1675" s="59" t="s">
        <v>2005</v>
      </c>
      <c r="L1675" s="61" t="s">
        <v>115</v>
      </c>
      <c r="M1675" s="61">
        <f>VLOOKUP(H1675,zdroj!C:F,4,0)</f>
        <v>0</v>
      </c>
      <c r="N1675" s="61" t="str">
        <f t="shared" si="52"/>
        <v>katC</v>
      </c>
      <c r="P1675" s="72" t="str">
        <f t="shared" si="53"/>
        <v/>
      </c>
      <c r="Q1675" s="61" t="s">
        <v>31</v>
      </c>
    </row>
    <row r="1676" spans="8:17" x14ac:dyDescent="0.25">
      <c r="H1676" s="59">
        <v>154768</v>
      </c>
      <c r="I1676" s="59" t="s">
        <v>72</v>
      </c>
      <c r="J1676" s="59">
        <v>1695801</v>
      </c>
      <c r="K1676" s="59" t="s">
        <v>2006</v>
      </c>
      <c r="L1676" s="61" t="s">
        <v>115</v>
      </c>
      <c r="M1676" s="61">
        <f>VLOOKUP(H1676,zdroj!C:F,4,0)</f>
        <v>0</v>
      </c>
      <c r="N1676" s="61" t="str">
        <f t="shared" si="52"/>
        <v>katC</v>
      </c>
      <c r="P1676" s="72" t="str">
        <f t="shared" si="53"/>
        <v/>
      </c>
      <c r="Q1676" s="61" t="s">
        <v>31</v>
      </c>
    </row>
    <row r="1677" spans="8:17" x14ac:dyDescent="0.25">
      <c r="H1677" s="59">
        <v>154768</v>
      </c>
      <c r="I1677" s="59" t="s">
        <v>72</v>
      </c>
      <c r="J1677" s="59">
        <v>1695819</v>
      </c>
      <c r="K1677" s="59" t="s">
        <v>2007</v>
      </c>
      <c r="L1677" s="61" t="s">
        <v>115</v>
      </c>
      <c r="M1677" s="61">
        <f>VLOOKUP(H1677,zdroj!C:F,4,0)</f>
        <v>0</v>
      </c>
      <c r="N1677" s="61" t="str">
        <f t="shared" si="52"/>
        <v>katC</v>
      </c>
      <c r="P1677" s="72" t="str">
        <f t="shared" si="53"/>
        <v/>
      </c>
      <c r="Q1677" s="61" t="s">
        <v>31</v>
      </c>
    </row>
    <row r="1678" spans="8:17" x14ac:dyDescent="0.25">
      <c r="H1678" s="59">
        <v>154768</v>
      </c>
      <c r="I1678" s="59" t="s">
        <v>72</v>
      </c>
      <c r="J1678" s="59">
        <v>1695827</v>
      </c>
      <c r="K1678" s="59" t="s">
        <v>2008</v>
      </c>
      <c r="L1678" s="61" t="s">
        <v>115</v>
      </c>
      <c r="M1678" s="61">
        <f>VLOOKUP(H1678,zdroj!C:F,4,0)</f>
        <v>0</v>
      </c>
      <c r="N1678" s="61" t="str">
        <f t="shared" si="52"/>
        <v>katC</v>
      </c>
      <c r="P1678" s="72" t="str">
        <f t="shared" si="53"/>
        <v/>
      </c>
      <c r="Q1678" s="61" t="s">
        <v>31</v>
      </c>
    </row>
    <row r="1679" spans="8:17" x14ac:dyDescent="0.25">
      <c r="H1679" s="59">
        <v>154768</v>
      </c>
      <c r="I1679" s="59" t="s">
        <v>72</v>
      </c>
      <c r="J1679" s="59">
        <v>1695835</v>
      </c>
      <c r="K1679" s="59" t="s">
        <v>2009</v>
      </c>
      <c r="L1679" s="61" t="s">
        <v>81</v>
      </c>
      <c r="M1679" s="61">
        <f>VLOOKUP(H1679,zdroj!C:F,4,0)</f>
        <v>0</v>
      </c>
      <c r="N1679" s="61" t="str">
        <f t="shared" si="52"/>
        <v>-</v>
      </c>
      <c r="P1679" s="72" t="str">
        <f t="shared" si="53"/>
        <v/>
      </c>
      <c r="Q1679" s="61" t="s">
        <v>86</v>
      </c>
    </row>
    <row r="1680" spans="8:17" x14ac:dyDescent="0.25">
      <c r="H1680" s="59">
        <v>154768</v>
      </c>
      <c r="I1680" s="59" t="s">
        <v>72</v>
      </c>
      <c r="J1680" s="59">
        <v>1695843</v>
      </c>
      <c r="K1680" s="59" t="s">
        <v>2010</v>
      </c>
      <c r="L1680" s="61" t="s">
        <v>115</v>
      </c>
      <c r="M1680" s="61">
        <f>VLOOKUP(H1680,zdroj!C:F,4,0)</f>
        <v>0</v>
      </c>
      <c r="N1680" s="61" t="str">
        <f t="shared" si="52"/>
        <v>katC</v>
      </c>
      <c r="P1680" s="72" t="str">
        <f t="shared" si="53"/>
        <v/>
      </c>
      <c r="Q1680" s="61" t="s">
        <v>31</v>
      </c>
    </row>
    <row r="1681" spans="8:17" x14ac:dyDescent="0.25">
      <c r="H1681" s="59">
        <v>154768</v>
      </c>
      <c r="I1681" s="59" t="s">
        <v>72</v>
      </c>
      <c r="J1681" s="59">
        <v>1695851</v>
      </c>
      <c r="K1681" s="59" t="s">
        <v>2011</v>
      </c>
      <c r="L1681" s="61" t="s">
        <v>115</v>
      </c>
      <c r="M1681" s="61">
        <f>VLOOKUP(H1681,zdroj!C:F,4,0)</f>
        <v>0</v>
      </c>
      <c r="N1681" s="61" t="str">
        <f t="shared" si="52"/>
        <v>katC</v>
      </c>
      <c r="P1681" s="72" t="str">
        <f t="shared" si="53"/>
        <v/>
      </c>
      <c r="Q1681" s="61" t="s">
        <v>31</v>
      </c>
    </row>
    <row r="1682" spans="8:17" x14ac:dyDescent="0.25">
      <c r="H1682" s="59">
        <v>154768</v>
      </c>
      <c r="I1682" s="59" t="s">
        <v>72</v>
      </c>
      <c r="J1682" s="59">
        <v>1695860</v>
      </c>
      <c r="K1682" s="59" t="s">
        <v>2012</v>
      </c>
      <c r="L1682" s="61" t="s">
        <v>81</v>
      </c>
      <c r="M1682" s="61">
        <f>VLOOKUP(H1682,zdroj!C:F,4,0)</f>
        <v>0</v>
      </c>
      <c r="N1682" s="61" t="str">
        <f t="shared" si="52"/>
        <v>-</v>
      </c>
      <c r="P1682" s="72" t="str">
        <f t="shared" si="53"/>
        <v/>
      </c>
      <c r="Q1682" s="61" t="s">
        <v>86</v>
      </c>
    </row>
    <row r="1683" spans="8:17" x14ac:dyDescent="0.25">
      <c r="H1683" s="59">
        <v>154768</v>
      </c>
      <c r="I1683" s="59" t="s">
        <v>72</v>
      </c>
      <c r="J1683" s="59">
        <v>1695878</v>
      </c>
      <c r="K1683" s="59" t="s">
        <v>2013</v>
      </c>
      <c r="L1683" s="61" t="s">
        <v>81</v>
      </c>
      <c r="M1683" s="61">
        <f>VLOOKUP(H1683,zdroj!C:F,4,0)</f>
        <v>0</v>
      </c>
      <c r="N1683" s="61" t="str">
        <f t="shared" si="52"/>
        <v>-</v>
      </c>
      <c r="P1683" s="72" t="str">
        <f t="shared" si="53"/>
        <v/>
      </c>
      <c r="Q1683" s="61" t="s">
        <v>86</v>
      </c>
    </row>
    <row r="1684" spans="8:17" x14ac:dyDescent="0.25">
      <c r="H1684" s="59">
        <v>154768</v>
      </c>
      <c r="I1684" s="59" t="s">
        <v>72</v>
      </c>
      <c r="J1684" s="59">
        <v>1695886</v>
      </c>
      <c r="K1684" s="59" t="s">
        <v>2014</v>
      </c>
      <c r="L1684" s="61" t="s">
        <v>115</v>
      </c>
      <c r="M1684" s="61">
        <f>VLOOKUP(H1684,zdroj!C:F,4,0)</f>
        <v>0</v>
      </c>
      <c r="N1684" s="61" t="str">
        <f t="shared" si="52"/>
        <v>katC</v>
      </c>
      <c r="P1684" s="72" t="str">
        <f t="shared" si="53"/>
        <v/>
      </c>
      <c r="Q1684" s="61" t="s">
        <v>31</v>
      </c>
    </row>
    <row r="1685" spans="8:17" x14ac:dyDescent="0.25">
      <c r="H1685" s="59">
        <v>154768</v>
      </c>
      <c r="I1685" s="59" t="s">
        <v>72</v>
      </c>
      <c r="J1685" s="59">
        <v>1695894</v>
      </c>
      <c r="K1685" s="59" t="s">
        <v>2015</v>
      </c>
      <c r="L1685" s="61" t="s">
        <v>81</v>
      </c>
      <c r="M1685" s="61">
        <f>VLOOKUP(H1685,zdroj!C:F,4,0)</f>
        <v>0</v>
      </c>
      <c r="N1685" s="61" t="str">
        <f t="shared" si="52"/>
        <v>-</v>
      </c>
      <c r="P1685" s="72" t="str">
        <f t="shared" si="53"/>
        <v/>
      </c>
      <c r="Q1685" s="61" t="s">
        <v>86</v>
      </c>
    </row>
    <row r="1686" spans="8:17" x14ac:dyDescent="0.25">
      <c r="H1686" s="59">
        <v>154768</v>
      </c>
      <c r="I1686" s="59" t="s">
        <v>72</v>
      </c>
      <c r="J1686" s="59">
        <v>1695908</v>
      </c>
      <c r="K1686" s="59" t="s">
        <v>2016</v>
      </c>
      <c r="L1686" s="61" t="s">
        <v>81</v>
      </c>
      <c r="M1686" s="61">
        <f>VLOOKUP(H1686,zdroj!C:F,4,0)</f>
        <v>0</v>
      </c>
      <c r="N1686" s="61" t="str">
        <f t="shared" si="52"/>
        <v>-</v>
      </c>
      <c r="P1686" s="72" t="str">
        <f t="shared" si="53"/>
        <v/>
      </c>
      <c r="Q1686" s="61" t="s">
        <v>86</v>
      </c>
    </row>
    <row r="1687" spans="8:17" x14ac:dyDescent="0.25">
      <c r="H1687" s="59">
        <v>154768</v>
      </c>
      <c r="I1687" s="59" t="s">
        <v>72</v>
      </c>
      <c r="J1687" s="59">
        <v>1695916</v>
      </c>
      <c r="K1687" s="59" t="s">
        <v>2017</v>
      </c>
      <c r="L1687" s="61" t="s">
        <v>81</v>
      </c>
      <c r="M1687" s="61">
        <f>VLOOKUP(H1687,zdroj!C:F,4,0)</f>
        <v>0</v>
      </c>
      <c r="N1687" s="61" t="str">
        <f t="shared" si="52"/>
        <v>-</v>
      </c>
      <c r="P1687" s="72" t="str">
        <f t="shared" si="53"/>
        <v/>
      </c>
      <c r="Q1687" s="61" t="s">
        <v>86</v>
      </c>
    </row>
    <row r="1688" spans="8:17" x14ac:dyDescent="0.25">
      <c r="H1688" s="59">
        <v>154768</v>
      </c>
      <c r="I1688" s="59" t="s">
        <v>72</v>
      </c>
      <c r="J1688" s="59">
        <v>1695924</v>
      </c>
      <c r="K1688" s="59" t="s">
        <v>2018</v>
      </c>
      <c r="L1688" s="61" t="s">
        <v>81</v>
      </c>
      <c r="M1688" s="61">
        <f>VLOOKUP(H1688,zdroj!C:F,4,0)</f>
        <v>0</v>
      </c>
      <c r="N1688" s="61" t="str">
        <f t="shared" si="52"/>
        <v>-</v>
      </c>
      <c r="P1688" s="72" t="str">
        <f t="shared" si="53"/>
        <v/>
      </c>
      <c r="Q1688" s="61" t="s">
        <v>86</v>
      </c>
    </row>
    <row r="1689" spans="8:17" x14ac:dyDescent="0.25">
      <c r="H1689" s="59">
        <v>154768</v>
      </c>
      <c r="I1689" s="59" t="s">
        <v>72</v>
      </c>
      <c r="J1689" s="59">
        <v>1695932</v>
      </c>
      <c r="K1689" s="59" t="s">
        <v>2019</v>
      </c>
      <c r="L1689" s="61" t="s">
        <v>81</v>
      </c>
      <c r="M1689" s="61">
        <f>VLOOKUP(H1689,zdroj!C:F,4,0)</f>
        <v>0</v>
      </c>
      <c r="N1689" s="61" t="str">
        <f t="shared" si="52"/>
        <v>-</v>
      </c>
      <c r="P1689" s="72" t="str">
        <f t="shared" si="53"/>
        <v/>
      </c>
      <c r="Q1689" s="61" t="s">
        <v>86</v>
      </c>
    </row>
    <row r="1690" spans="8:17" x14ac:dyDescent="0.25">
      <c r="H1690" s="59">
        <v>154768</v>
      </c>
      <c r="I1690" s="59" t="s">
        <v>72</v>
      </c>
      <c r="J1690" s="59">
        <v>1695941</v>
      </c>
      <c r="K1690" s="59" t="s">
        <v>2020</v>
      </c>
      <c r="L1690" s="61" t="s">
        <v>81</v>
      </c>
      <c r="M1690" s="61">
        <f>VLOOKUP(H1690,zdroj!C:F,4,0)</f>
        <v>0</v>
      </c>
      <c r="N1690" s="61" t="str">
        <f t="shared" si="52"/>
        <v>-</v>
      </c>
      <c r="P1690" s="72" t="str">
        <f t="shared" si="53"/>
        <v/>
      </c>
      <c r="Q1690" s="61" t="s">
        <v>86</v>
      </c>
    </row>
    <row r="1691" spans="8:17" x14ac:dyDescent="0.25">
      <c r="H1691" s="59">
        <v>154768</v>
      </c>
      <c r="I1691" s="59" t="s">
        <v>72</v>
      </c>
      <c r="J1691" s="59">
        <v>1695959</v>
      </c>
      <c r="K1691" s="59" t="s">
        <v>2021</v>
      </c>
      <c r="L1691" s="61" t="s">
        <v>115</v>
      </c>
      <c r="M1691" s="61">
        <f>VLOOKUP(H1691,zdroj!C:F,4,0)</f>
        <v>0</v>
      </c>
      <c r="N1691" s="61" t="str">
        <f t="shared" si="52"/>
        <v>katC</v>
      </c>
      <c r="P1691" s="72" t="str">
        <f t="shared" si="53"/>
        <v/>
      </c>
      <c r="Q1691" s="61" t="s">
        <v>31</v>
      </c>
    </row>
    <row r="1692" spans="8:17" x14ac:dyDescent="0.25">
      <c r="H1692" s="59">
        <v>154768</v>
      </c>
      <c r="I1692" s="59" t="s">
        <v>72</v>
      </c>
      <c r="J1692" s="59">
        <v>1695967</v>
      </c>
      <c r="K1692" s="59" t="s">
        <v>2022</v>
      </c>
      <c r="L1692" s="61" t="s">
        <v>115</v>
      </c>
      <c r="M1692" s="61">
        <f>VLOOKUP(H1692,zdroj!C:F,4,0)</f>
        <v>0</v>
      </c>
      <c r="N1692" s="61" t="str">
        <f t="shared" si="52"/>
        <v>katC</v>
      </c>
      <c r="P1692" s="72" t="str">
        <f t="shared" si="53"/>
        <v/>
      </c>
      <c r="Q1692" s="61" t="s">
        <v>31</v>
      </c>
    </row>
    <row r="1693" spans="8:17" x14ac:dyDescent="0.25">
      <c r="H1693" s="59">
        <v>154768</v>
      </c>
      <c r="I1693" s="59" t="s">
        <v>72</v>
      </c>
      <c r="J1693" s="59">
        <v>1695975</v>
      </c>
      <c r="K1693" s="59" t="s">
        <v>2023</v>
      </c>
      <c r="L1693" s="61" t="s">
        <v>81</v>
      </c>
      <c r="M1693" s="61">
        <f>VLOOKUP(H1693,zdroj!C:F,4,0)</f>
        <v>0</v>
      </c>
      <c r="N1693" s="61" t="str">
        <f t="shared" si="52"/>
        <v>-</v>
      </c>
      <c r="P1693" s="72" t="str">
        <f t="shared" si="53"/>
        <v/>
      </c>
      <c r="Q1693" s="61" t="s">
        <v>88</v>
      </c>
    </row>
    <row r="1694" spans="8:17" x14ac:dyDescent="0.25">
      <c r="H1694" s="59">
        <v>154768</v>
      </c>
      <c r="I1694" s="59" t="s">
        <v>72</v>
      </c>
      <c r="J1694" s="59">
        <v>1695983</v>
      </c>
      <c r="K1694" s="59" t="s">
        <v>2024</v>
      </c>
      <c r="L1694" s="61" t="s">
        <v>115</v>
      </c>
      <c r="M1694" s="61">
        <f>VLOOKUP(H1694,zdroj!C:F,4,0)</f>
        <v>0</v>
      </c>
      <c r="N1694" s="61" t="str">
        <f t="shared" si="52"/>
        <v>katC</v>
      </c>
      <c r="P1694" s="72" t="str">
        <f t="shared" si="53"/>
        <v/>
      </c>
      <c r="Q1694" s="61" t="s">
        <v>31</v>
      </c>
    </row>
    <row r="1695" spans="8:17" x14ac:dyDescent="0.25">
      <c r="H1695" s="59">
        <v>154768</v>
      </c>
      <c r="I1695" s="59" t="s">
        <v>72</v>
      </c>
      <c r="J1695" s="59">
        <v>1695991</v>
      </c>
      <c r="K1695" s="59" t="s">
        <v>2025</v>
      </c>
      <c r="L1695" s="61" t="s">
        <v>81</v>
      </c>
      <c r="M1695" s="61">
        <f>VLOOKUP(H1695,zdroj!C:F,4,0)</f>
        <v>0</v>
      </c>
      <c r="N1695" s="61" t="str">
        <f t="shared" si="52"/>
        <v>-</v>
      </c>
      <c r="P1695" s="72" t="str">
        <f t="shared" si="53"/>
        <v/>
      </c>
      <c r="Q1695" s="61" t="s">
        <v>86</v>
      </c>
    </row>
    <row r="1696" spans="8:17" x14ac:dyDescent="0.25">
      <c r="H1696" s="59">
        <v>154768</v>
      </c>
      <c r="I1696" s="59" t="s">
        <v>72</v>
      </c>
      <c r="J1696" s="59">
        <v>1696009</v>
      </c>
      <c r="K1696" s="59" t="s">
        <v>2026</v>
      </c>
      <c r="L1696" s="61" t="s">
        <v>81</v>
      </c>
      <c r="M1696" s="61">
        <f>VLOOKUP(H1696,zdroj!C:F,4,0)</f>
        <v>0</v>
      </c>
      <c r="N1696" s="61" t="str">
        <f t="shared" si="52"/>
        <v>-</v>
      </c>
      <c r="P1696" s="72" t="str">
        <f t="shared" si="53"/>
        <v/>
      </c>
      <c r="Q1696" s="61" t="s">
        <v>86</v>
      </c>
    </row>
    <row r="1697" spans="8:17" x14ac:dyDescent="0.25">
      <c r="H1697" s="59">
        <v>154768</v>
      </c>
      <c r="I1697" s="59" t="s">
        <v>72</v>
      </c>
      <c r="J1697" s="59">
        <v>1696017</v>
      </c>
      <c r="K1697" s="59" t="s">
        <v>2027</v>
      </c>
      <c r="L1697" s="61" t="s">
        <v>81</v>
      </c>
      <c r="M1697" s="61">
        <f>VLOOKUP(H1697,zdroj!C:F,4,0)</f>
        <v>0</v>
      </c>
      <c r="N1697" s="61" t="str">
        <f t="shared" si="52"/>
        <v>-</v>
      </c>
      <c r="P1697" s="72" t="str">
        <f t="shared" si="53"/>
        <v/>
      </c>
      <c r="Q1697" s="61" t="s">
        <v>86</v>
      </c>
    </row>
    <row r="1698" spans="8:17" x14ac:dyDescent="0.25">
      <c r="H1698" s="59">
        <v>154768</v>
      </c>
      <c r="I1698" s="59" t="s">
        <v>72</v>
      </c>
      <c r="J1698" s="59">
        <v>1696025</v>
      </c>
      <c r="K1698" s="59" t="s">
        <v>2028</v>
      </c>
      <c r="L1698" s="61" t="s">
        <v>81</v>
      </c>
      <c r="M1698" s="61">
        <f>VLOOKUP(H1698,zdroj!C:F,4,0)</f>
        <v>0</v>
      </c>
      <c r="N1698" s="61" t="str">
        <f t="shared" si="52"/>
        <v>-</v>
      </c>
      <c r="P1698" s="72" t="str">
        <f t="shared" si="53"/>
        <v/>
      </c>
      <c r="Q1698" s="61" t="s">
        <v>86</v>
      </c>
    </row>
    <row r="1699" spans="8:17" x14ac:dyDescent="0.25">
      <c r="H1699" s="59">
        <v>154768</v>
      </c>
      <c r="I1699" s="59" t="s">
        <v>72</v>
      </c>
      <c r="J1699" s="59">
        <v>1696033</v>
      </c>
      <c r="K1699" s="59" t="s">
        <v>2029</v>
      </c>
      <c r="L1699" s="61" t="s">
        <v>81</v>
      </c>
      <c r="M1699" s="61">
        <f>VLOOKUP(H1699,zdroj!C:F,4,0)</f>
        <v>0</v>
      </c>
      <c r="N1699" s="61" t="str">
        <f t="shared" si="52"/>
        <v>-</v>
      </c>
      <c r="P1699" s="72" t="str">
        <f t="shared" si="53"/>
        <v/>
      </c>
      <c r="Q1699" s="61" t="s">
        <v>86</v>
      </c>
    </row>
    <row r="1700" spans="8:17" x14ac:dyDescent="0.25">
      <c r="H1700" s="59">
        <v>154768</v>
      </c>
      <c r="I1700" s="59" t="s">
        <v>72</v>
      </c>
      <c r="J1700" s="59">
        <v>1696041</v>
      </c>
      <c r="K1700" s="59" t="s">
        <v>2030</v>
      </c>
      <c r="L1700" s="61" t="s">
        <v>81</v>
      </c>
      <c r="M1700" s="61">
        <f>VLOOKUP(H1700,zdroj!C:F,4,0)</f>
        <v>0</v>
      </c>
      <c r="N1700" s="61" t="str">
        <f t="shared" si="52"/>
        <v>-</v>
      </c>
      <c r="P1700" s="72" t="str">
        <f t="shared" si="53"/>
        <v/>
      </c>
      <c r="Q1700" s="61" t="s">
        <v>86</v>
      </c>
    </row>
    <row r="1701" spans="8:17" x14ac:dyDescent="0.25">
      <c r="H1701" s="59">
        <v>154768</v>
      </c>
      <c r="I1701" s="59" t="s">
        <v>72</v>
      </c>
      <c r="J1701" s="59">
        <v>1696050</v>
      </c>
      <c r="K1701" s="59" t="s">
        <v>2031</v>
      </c>
      <c r="L1701" s="61" t="s">
        <v>115</v>
      </c>
      <c r="M1701" s="61">
        <f>VLOOKUP(H1701,zdroj!C:F,4,0)</f>
        <v>0</v>
      </c>
      <c r="N1701" s="61" t="str">
        <f t="shared" si="52"/>
        <v>katC</v>
      </c>
      <c r="P1701" s="72" t="str">
        <f t="shared" si="53"/>
        <v/>
      </c>
      <c r="Q1701" s="61" t="s">
        <v>31</v>
      </c>
    </row>
    <row r="1702" spans="8:17" x14ac:dyDescent="0.25">
      <c r="H1702" s="59">
        <v>154768</v>
      </c>
      <c r="I1702" s="59" t="s">
        <v>72</v>
      </c>
      <c r="J1702" s="59">
        <v>1696068</v>
      </c>
      <c r="K1702" s="59" t="s">
        <v>2032</v>
      </c>
      <c r="L1702" s="61" t="s">
        <v>81</v>
      </c>
      <c r="M1702" s="61">
        <f>VLOOKUP(H1702,zdroj!C:F,4,0)</f>
        <v>0</v>
      </c>
      <c r="N1702" s="61" t="str">
        <f t="shared" si="52"/>
        <v>-</v>
      </c>
      <c r="P1702" s="72" t="str">
        <f t="shared" si="53"/>
        <v/>
      </c>
      <c r="Q1702" s="61" t="s">
        <v>86</v>
      </c>
    </row>
    <row r="1703" spans="8:17" x14ac:dyDescent="0.25">
      <c r="H1703" s="59">
        <v>154768</v>
      </c>
      <c r="I1703" s="59" t="s">
        <v>72</v>
      </c>
      <c r="J1703" s="59">
        <v>1696076</v>
      </c>
      <c r="K1703" s="59" t="s">
        <v>2033</v>
      </c>
      <c r="L1703" s="61" t="s">
        <v>81</v>
      </c>
      <c r="M1703" s="61">
        <f>VLOOKUP(H1703,zdroj!C:F,4,0)</f>
        <v>0</v>
      </c>
      <c r="N1703" s="61" t="str">
        <f t="shared" si="52"/>
        <v>-</v>
      </c>
      <c r="P1703" s="72" t="str">
        <f t="shared" si="53"/>
        <v/>
      </c>
      <c r="Q1703" s="61" t="s">
        <v>86</v>
      </c>
    </row>
    <row r="1704" spans="8:17" x14ac:dyDescent="0.25">
      <c r="H1704" s="59">
        <v>154768</v>
      </c>
      <c r="I1704" s="59" t="s">
        <v>72</v>
      </c>
      <c r="J1704" s="59">
        <v>1696084</v>
      </c>
      <c r="K1704" s="59" t="s">
        <v>2034</v>
      </c>
      <c r="L1704" s="61" t="s">
        <v>81</v>
      </c>
      <c r="M1704" s="61">
        <f>VLOOKUP(H1704,zdroj!C:F,4,0)</f>
        <v>0</v>
      </c>
      <c r="N1704" s="61" t="str">
        <f t="shared" si="52"/>
        <v>-</v>
      </c>
      <c r="P1704" s="72" t="str">
        <f t="shared" si="53"/>
        <v/>
      </c>
      <c r="Q1704" s="61" t="s">
        <v>86</v>
      </c>
    </row>
    <row r="1705" spans="8:17" x14ac:dyDescent="0.25">
      <c r="H1705" s="59">
        <v>154768</v>
      </c>
      <c r="I1705" s="59" t="s">
        <v>72</v>
      </c>
      <c r="J1705" s="59">
        <v>1696092</v>
      </c>
      <c r="K1705" s="59" t="s">
        <v>2035</v>
      </c>
      <c r="L1705" s="61" t="s">
        <v>81</v>
      </c>
      <c r="M1705" s="61">
        <f>VLOOKUP(H1705,zdroj!C:F,4,0)</f>
        <v>0</v>
      </c>
      <c r="N1705" s="61" t="str">
        <f t="shared" si="52"/>
        <v>-</v>
      </c>
      <c r="P1705" s="72" t="str">
        <f t="shared" si="53"/>
        <v/>
      </c>
      <c r="Q1705" s="61" t="s">
        <v>86</v>
      </c>
    </row>
    <row r="1706" spans="8:17" x14ac:dyDescent="0.25">
      <c r="H1706" s="59">
        <v>154768</v>
      </c>
      <c r="I1706" s="59" t="s">
        <v>72</v>
      </c>
      <c r="J1706" s="59">
        <v>1696106</v>
      </c>
      <c r="K1706" s="59" t="s">
        <v>2036</v>
      </c>
      <c r="L1706" s="61" t="s">
        <v>81</v>
      </c>
      <c r="M1706" s="61">
        <f>VLOOKUP(H1706,zdroj!C:F,4,0)</f>
        <v>0</v>
      </c>
      <c r="N1706" s="61" t="str">
        <f t="shared" si="52"/>
        <v>-</v>
      </c>
      <c r="P1706" s="72" t="str">
        <f t="shared" si="53"/>
        <v/>
      </c>
      <c r="Q1706" s="61" t="s">
        <v>86</v>
      </c>
    </row>
    <row r="1707" spans="8:17" x14ac:dyDescent="0.25">
      <c r="H1707" s="59">
        <v>154768</v>
      </c>
      <c r="I1707" s="59" t="s">
        <v>72</v>
      </c>
      <c r="J1707" s="59">
        <v>1696114</v>
      </c>
      <c r="K1707" s="59" t="s">
        <v>2037</v>
      </c>
      <c r="L1707" s="61" t="s">
        <v>81</v>
      </c>
      <c r="M1707" s="61">
        <f>VLOOKUP(H1707,zdroj!C:F,4,0)</f>
        <v>0</v>
      </c>
      <c r="N1707" s="61" t="str">
        <f t="shared" si="52"/>
        <v>-</v>
      </c>
      <c r="P1707" s="72" t="str">
        <f t="shared" si="53"/>
        <v/>
      </c>
      <c r="Q1707" s="61" t="s">
        <v>86</v>
      </c>
    </row>
    <row r="1708" spans="8:17" x14ac:dyDescent="0.25">
      <c r="H1708" s="59">
        <v>154768</v>
      </c>
      <c r="I1708" s="59" t="s">
        <v>72</v>
      </c>
      <c r="J1708" s="59">
        <v>1696122</v>
      </c>
      <c r="K1708" s="59" t="s">
        <v>2038</v>
      </c>
      <c r="L1708" s="61" t="s">
        <v>81</v>
      </c>
      <c r="M1708" s="61">
        <f>VLOOKUP(H1708,zdroj!C:F,4,0)</f>
        <v>0</v>
      </c>
      <c r="N1708" s="61" t="str">
        <f t="shared" si="52"/>
        <v>-</v>
      </c>
      <c r="P1708" s="72" t="str">
        <f t="shared" si="53"/>
        <v/>
      </c>
      <c r="Q1708" s="61" t="s">
        <v>88</v>
      </c>
    </row>
    <row r="1709" spans="8:17" x14ac:dyDescent="0.25">
      <c r="H1709" s="59">
        <v>154768</v>
      </c>
      <c r="I1709" s="59" t="s">
        <v>72</v>
      </c>
      <c r="J1709" s="59">
        <v>1696131</v>
      </c>
      <c r="K1709" s="59" t="s">
        <v>2039</v>
      </c>
      <c r="L1709" s="61" t="s">
        <v>115</v>
      </c>
      <c r="M1709" s="61">
        <f>VLOOKUP(H1709,zdroj!C:F,4,0)</f>
        <v>0</v>
      </c>
      <c r="N1709" s="61" t="str">
        <f t="shared" si="52"/>
        <v>katC</v>
      </c>
      <c r="P1709" s="72" t="str">
        <f t="shared" si="53"/>
        <v/>
      </c>
      <c r="Q1709" s="61" t="s">
        <v>31</v>
      </c>
    </row>
    <row r="1710" spans="8:17" x14ac:dyDescent="0.25">
      <c r="H1710" s="59">
        <v>154768</v>
      </c>
      <c r="I1710" s="59" t="s">
        <v>72</v>
      </c>
      <c r="J1710" s="59">
        <v>1696149</v>
      </c>
      <c r="K1710" s="59" t="s">
        <v>2040</v>
      </c>
      <c r="L1710" s="61" t="s">
        <v>115</v>
      </c>
      <c r="M1710" s="61">
        <f>VLOOKUP(H1710,zdroj!C:F,4,0)</f>
        <v>0</v>
      </c>
      <c r="N1710" s="61" t="str">
        <f t="shared" si="52"/>
        <v>katC</v>
      </c>
      <c r="P1710" s="72" t="str">
        <f t="shared" si="53"/>
        <v/>
      </c>
      <c r="Q1710" s="61" t="s">
        <v>33</v>
      </c>
    </row>
    <row r="1711" spans="8:17" x14ac:dyDescent="0.25">
      <c r="H1711" s="59">
        <v>154768</v>
      </c>
      <c r="I1711" s="59" t="s">
        <v>72</v>
      </c>
      <c r="J1711" s="59">
        <v>1696157</v>
      </c>
      <c r="K1711" s="59" t="s">
        <v>2041</v>
      </c>
      <c r="L1711" s="61" t="s">
        <v>81</v>
      </c>
      <c r="M1711" s="61">
        <f>VLOOKUP(H1711,zdroj!C:F,4,0)</f>
        <v>0</v>
      </c>
      <c r="N1711" s="61" t="str">
        <f t="shared" si="52"/>
        <v>-</v>
      </c>
      <c r="P1711" s="72" t="str">
        <f t="shared" si="53"/>
        <v/>
      </c>
      <c r="Q1711" s="61" t="s">
        <v>86</v>
      </c>
    </row>
    <row r="1712" spans="8:17" x14ac:dyDescent="0.25">
      <c r="H1712" s="59">
        <v>154768</v>
      </c>
      <c r="I1712" s="59" t="s">
        <v>72</v>
      </c>
      <c r="J1712" s="59">
        <v>1696165</v>
      </c>
      <c r="K1712" s="59" t="s">
        <v>2042</v>
      </c>
      <c r="L1712" s="61" t="s">
        <v>81</v>
      </c>
      <c r="M1712" s="61">
        <f>VLOOKUP(H1712,zdroj!C:F,4,0)</f>
        <v>0</v>
      </c>
      <c r="N1712" s="61" t="str">
        <f t="shared" si="52"/>
        <v>-</v>
      </c>
      <c r="P1712" s="72" t="str">
        <f t="shared" si="53"/>
        <v/>
      </c>
      <c r="Q1712" s="61" t="s">
        <v>86</v>
      </c>
    </row>
    <row r="1713" spans="8:17" x14ac:dyDescent="0.25">
      <c r="H1713" s="59">
        <v>154768</v>
      </c>
      <c r="I1713" s="59" t="s">
        <v>72</v>
      </c>
      <c r="J1713" s="59">
        <v>1696173</v>
      </c>
      <c r="K1713" s="59" t="s">
        <v>2043</v>
      </c>
      <c r="L1713" s="61" t="s">
        <v>115</v>
      </c>
      <c r="M1713" s="61">
        <f>VLOOKUP(H1713,zdroj!C:F,4,0)</f>
        <v>0</v>
      </c>
      <c r="N1713" s="61" t="str">
        <f t="shared" si="52"/>
        <v>katC</v>
      </c>
      <c r="P1713" s="72" t="str">
        <f t="shared" si="53"/>
        <v/>
      </c>
      <c r="Q1713" s="61" t="s">
        <v>31</v>
      </c>
    </row>
    <row r="1714" spans="8:17" x14ac:dyDescent="0.25">
      <c r="H1714" s="59">
        <v>154768</v>
      </c>
      <c r="I1714" s="59" t="s">
        <v>72</v>
      </c>
      <c r="J1714" s="59">
        <v>1696181</v>
      </c>
      <c r="K1714" s="59" t="s">
        <v>2044</v>
      </c>
      <c r="L1714" s="61" t="s">
        <v>81</v>
      </c>
      <c r="M1714" s="61">
        <f>VLOOKUP(H1714,zdroj!C:F,4,0)</f>
        <v>0</v>
      </c>
      <c r="N1714" s="61" t="str">
        <f t="shared" si="52"/>
        <v>-</v>
      </c>
      <c r="P1714" s="72" t="str">
        <f t="shared" si="53"/>
        <v/>
      </c>
      <c r="Q1714" s="61" t="s">
        <v>86</v>
      </c>
    </row>
    <row r="1715" spans="8:17" x14ac:dyDescent="0.25">
      <c r="H1715" s="59">
        <v>154768</v>
      </c>
      <c r="I1715" s="59" t="s">
        <v>72</v>
      </c>
      <c r="J1715" s="59">
        <v>1696190</v>
      </c>
      <c r="K1715" s="59" t="s">
        <v>2045</v>
      </c>
      <c r="L1715" s="61" t="s">
        <v>81</v>
      </c>
      <c r="M1715" s="61">
        <f>VLOOKUP(H1715,zdroj!C:F,4,0)</f>
        <v>0</v>
      </c>
      <c r="N1715" s="61" t="str">
        <f t="shared" si="52"/>
        <v>-</v>
      </c>
      <c r="P1715" s="72" t="str">
        <f t="shared" si="53"/>
        <v/>
      </c>
      <c r="Q1715" s="61" t="s">
        <v>86</v>
      </c>
    </row>
    <row r="1716" spans="8:17" x14ac:dyDescent="0.25">
      <c r="H1716" s="59">
        <v>154768</v>
      </c>
      <c r="I1716" s="59" t="s">
        <v>72</v>
      </c>
      <c r="J1716" s="59">
        <v>27690652</v>
      </c>
      <c r="K1716" s="59" t="s">
        <v>2046</v>
      </c>
      <c r="L1716" s="61" t="s">
        <v>115</v>
      </c>
      <c r="M1716" s="61">
        <f>VLOOKUP(H1716,zdroj!C:F,4,0)</f>
        <v>0</v>
      </c>
      <c r="N1716" s="61" t="str">
        <f t="shared" si="52"/>
        <v>katC</v>
      </c>
      <c r="P1716" s="72" t="str">
        <f t="shared" si="53"/>
        <v/>
      </c>
      <c r="Q1716" s="61" t="s">
        <v>31</v>
      </c>
    </row>
    <row r="1717" spans="8:17" x14ac:dyDescent="0.25">
      <c r="H1717" s="59">
        <v>154768</v>
      </c>
      <c r="I1717" s="59" t="s">
        <v>72</v>
      </c>
      <c r="J1717" s="59">
        <v>30898650</v>
      </c>
      <c r="K1717" s="59" t="s">
        <v>2047</v>
      </c>
      <c r="L1717" s="61" t="s">
        <v>81</v>
      </c>
      <c r="M1717" s="61">
        <f>VLOOKUP(H1717,zdroj!C:F,4,0)</f>
        <v>0</v>
      </c>
      <c r="N1717" s="61" t="str">
        <f t="shared" si="52"/>
        <v>-</v>
      </c>
      <c r="P1717" s="72" t="str">
        <f t="shared" si="53"/>
        <v/>
      </c>
      <c r="Q1717" s="61" t="s">
        <v>86</v>
      </c>
    </row>
    <row r="1718" spans="8:17" x14ac:dyDescent="0.25">
      <c r="H1718" s="59">
        <v>154768</v>
      </c>
      <c r="I1718" s="59" t="s">
        <v>72</v>
      </c>
      <c r="J1718" s="59">
        <v>40121801</v>
      </c>
      <c r="K1718" s="59" t="s">
        <v>2048</v>
      </c>
      <c r="L1718" s="61" t="s">
        <v>115</v>
      </c>
      <c r="M1718" s="61">
        <f>VLOOKUP(H1718,zdroj!C:F,4,0)</f>
        <v>0</v>
      </c>
      <c r="N1718" s="61" t="str">
        <f t="shared" si="52"/>
        <v>katC</v>
      </c>
      <c r="P1718" s="72" t="str">
        <f t="shared" si="53"/>
        <v/>
      </c>
      <c r="Q1718" s="61" t="s">
        <v>31</v>
      </c>
    </row>
    <row r="1719" spans="8:17" x14ac:dyDescent="0.25">
      <c r="H1719" s="59">
        <v>154768</v>
      </c>
      <c r="I1719" s="59" t="s">
        <v>72</v>
      </c>
      <c r="J1719" s="59">
        <v>40121810</v>
      </c>
      <c r="K1719" s="59" t="s">
        <v>2049</v>
      </c>
      <c r="L1719" s="61" t="s">
        <v>81</v>
      </c>
      <c r="M1719" s="61">
        <f>VLOOKUP(H1719,zdroj!C:F,4,0)</f>
        <v>0</v>
      </c>
      <c r="N1719" s="61" t="str">
        <f t="shared" si="52"/>
        <v>-</v>
      </c>
      <c r="P1719" s="72" t="str">
        <f t="shared" si="53"/>
        <v/>
      </c>
      <c r="Q1719" s="61" t="s">
        <v>86</v>
      </c>
    </row>
    <row r="1720" spans="8:17" x14ac:dyDescent="0.25">
      <c r="H1720" s="59">
        <v>154768</v>
      </c>
      <c r="I1720" s="59" t="s">
        <v>72</v>
      </c>
      <c r="J1720" s="59">
        <v>77986920</v>
      </c>
      <c r="K1720" s="59" t="s">
        <v>2050</v>
      </c>
      <c r="L1720" s="61" t="s">
        <v>81</v>
      </c>
      <c r="M1720" s="61">
        <f>VLOOKUP(H1720,zdroj!C:F,4,0)</f>
        <v>0</v>
      </c>
      <c r="N1720" s="61" t="str">
        <f t="shared" si="52"/>
        <v>-</v>
      </c>
      <c r="P1720" s="72" t="str">
        <f t="shared" si="53"/>
        <v/>
      </c>
      <c r="Q1720" s="61" t="s">
        <v>88</v>
      </c>
    </row>
    <row r="1721" spans="8:17" x14ac:dyDescent="0.25">
      <c r="H1721" s="59">
        <v>154768</v>
      </c>
      <c r="I1721" s="59" t="s">
        <v>72</v>
      </c>
      <c r="J1721" s="59">
        <v>78053137</v>
      </c>
      <c r="K1721" s="59" t="s">
        <v>2051</v>
      </c>
      <c r="L1721" s="61" t="s">
        <v>81</v>
      </c>
      <c r="M1721" s="61">
        <f>VLOOKUP(H1721,zdroj!C:F,4,0)</f>
        <v>0</v>
      </c>
      <c r="N1721" s="61" t="str">
        <f t="shared" si="52"/>
        <v>-</v>
      </c>
      <c r="P1721" s="72" t="str">
        <f t="shared" si="53"/>
        <v/>
      </c>
      <c r="Q1721" s="61" t="s">
        <v>86</v>
      </c>
    </row>
    <row r="1722" spans="8:17" x14ac:dyDescent="0.25">
      <c r="H1722" s="59">
        <v>139459</v>
      </c>
      <c r="I1722" s="59" t="s">
        <v>69</v>
      </c>
      <c r="J1722" s="59">
        <v>1711822</v>
      </c>
      <c r="K1722" s="59" t="s">
        <v>2052</v>
      </c>
      <c r="L1722" s="61" t="s">
        <v>114</v>
      </c>
      <c r="M1722" s="61">
        <f>VLOOKUP(H1722,zdroj!C:F,4,0)</f>
        <v>0</v>
      </c>
      <c r="N1722" s="61" t="str">
        <f t="shared" si="52"/>
        <v>katB</v>
      </c>
      <c r="P1722" s="72" t="str">
        <f t="shared" si="53"/>
        <v/>
      </c>
      <c r="Q1722" s="61" t="s">
        <v>30</v>
      </c>
    </row>
    <row r="1723" spans="8:17" x14ac:dyDescent="0.25">
      <c r="H1723" s="59">
        <v>139459</v>
      </c>
      <c r="I1723" s="59" t="s">
        <v>69</v>
      </c>
      <c r="J1723" s="59">
        <v>1711831</v>
      </c>
      <c r="K1723" s="59" t="s">
        <v>2053</v>
      </c>
      <c r="L1723" s="61" t="s">
        <v>114</v>
      </c>
      <c r="M1723" s="61">
        <f>VLOOKUP(H1723,zdroj!C:F,4,0)</f>
        <v>0</v>
      </c>
      <c r="N1723" s="61" t="str">
        <f t="shared" si="52"/>
        <v>katB</v>
      </c>
      <c r="P1723" s="72" t="str">
        <f t="shared" si="53"/>
        <v/>
      </c>
      <c r="Q1723" s="61" t="s">
        <v>31</v>
      </c>
    </row>
    <row r="1724" spans="8:17" x14ac:dyDescent="0.25">
      <c r="H1724" s="59">
        <v>139459</v>
      </c>
      <c r="I1724" s="59" t="s">
        <v>69</v>
      </c>
      <c r="J1724" s="59">
        <v>1711849</v>
      </c>
      <c r="K1724" s="59" t="s">
        <v>2054</v>
      </c>
      <c r="L1724" s="61" t="s">
        <v>114</v>
      </c>
      <c r="M1724" s="61">
        <f>VLOOKUP(H1724,zdroj!C:F,4,0)</f>
        <v>0</v>
      </c>
      <c r="N1724" s="61" t="str">
        <f t="shared" si="52"/>
        <v>katB</v>
      </c>
      <c r="P1724" s="72" t="str">
        <f t="shared" si="53"/>
        <v/>
      </c>
      <c r="Q1724" s="61" t="s">
        <v>31</v>
      </c>
    </row>
    <row r="1725" spans="8:17" x14ac:dyDescent="0.25">
      <c r="H1725" s="59">
        <v>139459</v>
      </c>
      <c r="I1725" s="59" t="s">
        <v>69</v>
      </c>
      <c r="J1725" s="59">
        <v>1711857</v>
      </c>
      <c r="K1725" s="59" t="s">
        <v>2055</v>
      </c>
      <c r="L1725" s="61" t="s">
        <v>114</v>
      </c>
      <c r="M1725" s="61">
        <f>VLOOKUP(H1725,zdroj!C:F,4,0)</f>
        <v>0</v>
      </c>
      <c r="N1725" s="61" t="str">
        <f t="shared" si="52"/>
        <v>katB</v>
      </c>
      <c r="P1725" s="72" t="str">
        <f t="shared" si="53"/>
        <v/>
      </c>
      <c r="Q1725" s="61" t="s">
        <v>30</v>
      </c>
    </row>
    <row r="1726" spans="8:17" x14ac:dyDescent="0.25">
      <c r="H1726" s="59">
        <v>139459</v>
      </c>
      <c r="I1726" s="59" t="s">
        <v>69</v>
      </c>
      <c r="J1726" s="59">
        <v>1711865</v>
      </c>
      <c r="K1726" s="59" t="s">
        <v>2056</v>
      </c>
      <c r="L1726" s="61" t="s">
        <v>114</v>
      </c>
      <c r="M1726" s="61">
        <f>VLOOKUP(H1726,zdroj!C:F,4,0)</f>
        <v>0</v>
      </c>
      <c r="N1726" s="61" t="str">
        <f t="shared" si="52"/>
        <v>katB</v>
      </c>
      <c r="P1726" s="72" t="str">
        <f t="shared" si="53"/>
        <v/>
      </c>
      <c r="Q1726" s="61" t="s">
        <v>30</v>
      </c>
    </row>
    <row r="1727" spans="8:17" x14ac:dyDescent="0.25">
      <c r="H1727" s="59">
        <v>139459</v>
      </c>
      <c r="I1727" s="59" t="s">
        <v>69</v>
      </c>
      <c r="J1727" s="59">
        <v>1711873</v>
      </c>
      <c r="K1727" s="59" t="s">
        <v>2057</v>
      </c>
      <c r="L1727" s="61" t="s">
        <v>114</v>
      </c>
      <c r="M1727" s="61">
        <f>VLOOKUP(H1727,zdroj!C:F,4,0)</f>
        <v>0</v>
      </c>
      <c r="N1727" s="61" t="str">
        <f t="shared" si="52"/>
        <v>katB</v>
      </c>
      <c r="P1727" s="72" t="str">
        <f t="shared" si="53"/>
        <v/>
      </c>
      <c r="Q1727" s="61" t="s">
        <v>31</v>
      </c>
    </row>
    <row r="1728" spans="8:17" x14ac:dyDescent="0.25">
      <c r="H1728" s="59">
        <v>139459</v>
      </c>
      <c r="I1728" s="59" t="s">
        <v>69</v>
      </c>
      <c r="J1728" s="59">
        <v>1711881</v>
      </c>
      <c r="K1728" s="59" t="s">
        <v>2058</v>
      </c>
      <c r="L1728" s="61" t="s">
        <v>114</v>
      </c>
      <c r="M1728" s="61">
        <f>VLOOKUP(H1728,zdroj!C:F,4,0)</f>
        <v>0</v>
      </c>
      <c r="N1728" s="61" t="str">
        <f t="shared" si="52"/>
        <v>katB</v>
      </c>
      <c r="P1728" s="72" t="str">
        <f t="shared" si="53"/>
        <v/>
      </c>
      <c r="Q1728" s="61" t="s">
        <v>30</v>
      </c>
    </row>
    <row r="1729" spans="8:17" x14ac:dyDescent="0.25">
      <c r="H1729" s="59">
        <v>139459</v>
      </c>
      <c r="I1729" s="59" t="s">
        <v>69</v>
      </c>
      <c r="J1729" s="59">
        <v>1711890</v>
      </c>
      <c r="K1729" s="59" t="s">
        <v>2059</v>
      </c>
      <c r="L1729" s="61" t="s">
        <v>114</v>
      </c>
      <c r="M1729" s="61">
        <f>VLOOKUP(H1729,zdroj!C:F,4,0)</f>
        <v>0</v>
      </c>
      <c r="N1729" s="61" t="str">
        <f t="shared" si="52"/>
        <v>katB</v>
      </c>
      <c r="P1729" s="72" t="str">
        <f t="shared" si="53"/>
        <v/>
      </c>
      <c r="Q1729" s="61" t="s">
        <v>30</v>
      </c>
    </row>
    <row r="1730" spans="8:17" x14ac:dyDescent="0.25">
      <c r="H1730" s="59">
        <v>139459</v>
      </c>
      <c r="I1730" s="59" t="s">
        <v>69</v>
      </c>
      <c r="J1730" s="59">
        <v>1711903</v>
      </c>
      <c r="K1730" s="59" t="s">
        <v>2060</v>
      </c>
      <c r="L1730" s="61" t="s">
        <v>114</v>
      </c>
      <c r="M1730" s="61">
        <f>VLOOKUP(H1730,zdroj!C:F,4,0)</f>
        <v>0</v>
      </c>
      <c r="N1730" s="61" t="str">
        <f t="shared" si="52"/>
        <v>katB</v>
      </c>
      <c r="P1730" s="72" t="str">
        <f t="shared" si="53"/>
        <v/>
      </c>
      <c r="Q1730" s="61" t="s">
        <v>31</v>
      </c>
    </row>
    <row r="1731" spans="8:17" x14ac:dyDescent="0.25">
      <c r="H1731" s="59">
        <v>139459</v>
      </c>
      <c r="I1731" s="59" t="s">
        <v>69</v>
      </c>
      <c r="J1731" s="59">
        <v>1711911</v>
      </c>
      <c r="K1731" s="59" t="s">
        <v>2061</v>
      </c>
      <c r="L1731" s="61" t="s">
        <v>114</v>
      </c>
      <c r="M1731" s="61">
        <f>VLOOKUP(H1731,zdroj!C:F,4,0)</f>
        <v>0</v>
      </c>
      <c r="N1731" s="61" t="str">
        <f t="shared" si="52"/>
        <v>katB</v>
      </c>
      <c r="P1731" s="72" t="str">
        <f t="shared" si="53"/>
        <v/>
      </c>
      <c r="Q1731" s="61" t="s">
        <v>31</v>
      </c>
    </row>
    <row r="1732" spans="8:17" x14ac:dyDescent="0.25">
      <c r="H1732" s="59">
        <v>139459</v>
      </c>
      <c r="I1732" s="59" t="s">
        <v>69</v>
      </c>
      <c r="J1732" s="59">
        <v>1711920</v>
      </c>
      <c r="K1732" s="59" t="s">
        <v>2062</v>
      </c>
      <c r="L1732" s="61" t="s">
        <v>114</v>
      </c>
      <c r="M1732" s="61">
        <f>VLOOKUP(H1732,zdroj!C:F,4,0)</f>
        <v>0</v>
      </c>
      <c r="N1732" s="61" t="str">
        <f t="shared" si="52"/>
        <v>katB</v>
      </c>
      <c r="P1732" s="72" t="str">
        <f t="shared" si="53"/>
        <v/>
      </c>
      <c r="Q1732" s="61" t="s">
        <v>33</v>
      </c>
    </row>
    <row r="1733" spans="8:17" x14ac:dyDescent="0.25">
      <c r="H1733" s="59">
        <v>139459</v>
      </c>
      <c r="I1733" s="59" t="s">
        <v>69</v>
      </c>
      <c r="J1733" s="59">
        <v>1711938</v>
      </c>
      <c r="K1733" s="59" t="s">
        <v>2063</v>
      </c>
      <c r="L1733" s="61" t="s">
        <v>114</v>
      </c>
      <c r="M1733" s="61">
        <f>VLOOKUP(H1733,zdroj!C:F,4,0)</f>
        <v>0</v>
      </c>
      <c r="N1733" s="61" t="str">
        <f t="shared" si="52"/>
        <v>katB</v>
      </c>
      <c r="P1733" s="72" t="str">
        <f t="shared" si="53"/>
        <v/>
      </c>
      <c r="Q1733" s="61" t="s">
        <v>30</v>
      </c>
    </row>
    <row r="1734" spans="8:17" x14ac:dyDescent="0.25">
      <c r="H1734" s="59">
        <v>139459</v>
      </c>
      <c r="I1734" s="59" t="s">
        <v>69</v>
      </c>
      <c r="J1734" s="59">
        <v>1711946</v>
      </c>
      <c r="K1734" s="59" t="s">
        <v>2064</v>
      </c>
      <c r="L1734" s="61" t="s">
        <v>114</v>
      </c>
      <c r="M1734" s="61">
        <f>VLOOKUP(H1734,zdroj!C:F,4,0)</f>
        <v>0</v>
      </c>
      <c r="N1734" s="61" t="str">
        <f t="shared" si="52"/>
        <v>katB</v>
      </c>
      <c r="P1734" s="72" t="str">
        <f t="shared" si="53"/>
        <v/>
      </c>
      <c r="Q1734" s="61" t="s">
        <v>31</v>
      </c>
    </row>
    <row r="1735" spans="8:17" x14ac:dyDescent="0.25">
      <c r="H1735" s="59">
        <v>139459</v>
      </c>
      <c r="I1735" s="59" t="s">
        <v>69</v>
      </c>
      <c r="J1735" s="59">
        <v>1711954</v>
      </c>
      <c r="K1735" s="59" t="s">
        <v>2065</v>
      </c>
      <c r="L1735" s="61" t="s">
        <v>114</v>
      </c>
      <c r="M1735" s="61">
        <f>VLOOKUP(H1735,zdroj!C:F,4,0)</f>
        <v>0</v>
      </c>
      <c r="N1735" s="61" t="str">
        <f t="shared" ref="N1735:N1798" si="54">IF(M1735="A",IF(L1735="katA","katB",L1735),L1735)</f>
        <v>katB</v>
      </c>
      <c r="P1735" s="72" t="str">
        <f t="shared" ref="P1735:P1798" si="55">IF(O1735="A",1,"")</f>
        <v/>
      </c>
      <c r="Q1735" s="61" t="s">
        <v>31</v>
      </c>
    </row>
    <row r="1736" spans="8:17" x14ac:dyDescent="0.25">
      <c r="H1736" s="59">
        <v>139459</v>
      </c>
      <c r="I1736" s="59" t="s">
        <v>69</v>
      </c>
      <c r="J1736" s="59">
        <v>1711962</v>
      </c>
      <c r="K1736" s="59" t="s">
        <v>2066</v>
      </c>
      <c r="L1736" s="61" t="s">
        <v>114</v>
      </c>
      <c r="M1736" s="61">
        <f>VLOOKUP(H1736,zdroj!C:F,4,0)</f>
        <v>0</v>
      </c>
      <c r="N1736" s="61" t="str">
        <f t="shared" si="54"/>
        <v>katB</v>
      </c>
      <c r="P1736" s="72" t="str">
        <f t="shared" si="55"/>
        <v/>
      </c>
      <c r="Q1736" s="61" t="s">
        <v>31</v>
      </c>
    </row>
    <row r="1737" spans="8:17" x14ac:dyDescent="0.25">
      <c r="H1737" s="59">
        <v>139459</v>
      </c>
      <c r="I1737" s="59" t="s">
        <v>69</v>
      </c>
      <c r="J1737" s="59">
        <v>1711971</v>
      </c>
      <c r="K1737" s="59" t="s">
        <v>2067</v>
      </c>
      <c r="L1737" s="61" t="s">
        <v>114</v>
      </c>
      <c r="M1737" s="61">
        <f>VLOOKUP(H1737,zdroj!C:F,4,0)</f>
        <v>0</v>
      </c>
      <c r="N1737" s="61" t="str">
        <f t="shared" si="54"/>
        <v>katB</v>
      </c>
      <c r="P1737" s="72" t="str">
        <f t="shared" si="55"/>
        <v/>
      </c>
      <c r="Q1737" s="61" t="s">
        <v>31</v>
      </c>
    </row>
    <row r="1738" spans="8:17" x14ac:dyDescent="0.25">
      <c r="H1738" s="59">
        <v>139459</v>
      </c>
      <c r="I1738" s="59" t="s">
        <v>69</v>
      </c>
      <c r="J1738" s="59">
        <v>1711989</v>
      </c>
      <c r="K1738" s="59" t="s">
        <v>2068</v>
      </c>
      <c r="L1738" s="61" t="s">
        <v>114</v>
      </c>
      <c r="M1738" s="61">
        <f>VLOOKUP(H1738,zdroj!C:F,4,0)</f>
        <v>0</v>
      </c>
      <c r="N1738" s="61" t="str">
        <f t="shared" si="54"/>
        <v>katB</v>
      </c>
      <c r="P1738" s="72" t="str">
        <f t="shared" si="55"/>
        <v/>
      </c>
      <c r="Q1738" s="61" t="s">
        <v>30</v>
      </c>
    </row>
    <row r="1739" spans="8:17" x14ac:dyDescent="0.25">
      <c r="H1739" s="59">
        <v>139459</v>
      </c>
      <c r="I1739" s="59" t="s">
        <v>69</v>
      </c>
      <c r="J1739" s="59">
        <v>1711997</v>
      </c>
      <c r="K1739" s="59" t="s">
        <v>2069</v>
      </c>
      <c r="L1739" s="61" t="s">
        <v>114</v>
      </c>
      <c r="M1739" s="61">
        <f>VLOOKUP(H1739,zdroj!C:F,4,0)</f>
        <v>0</v>
      </c>
      <c r="N1739" s="61" t="str">
        <f t="shared" si="54"/>
        <v>katB</v>
      </c>
      <c r="P1739" s="72" t="str">
        <f t="shared" si="55"/>
        <v/>
      </c>
      <c r="Q1739" s="61" t="s">
        <v>31</v>
      </c>
    </row>
    <row r="1740" spans="8:17" x14ac:dyDescent="0.25">
      <c r="H1740" s="59">
        <v>139459</v>
      </c>
      <c r="I1740" s="59" t="s">
        <v>69</v>
      </c>
      <c r="J1740" s="59">
        <v>1712004</v>
      </c>
      <c r="K1740" s="59" t="s">
        <v>2070</v>
      </c>
      <c r="L1740" s="61" t="s">
        <v>114</v>
      </c>
      <c r="M1740" s="61">
        <f>VLOOKUP(H1740,zdroj!C:F,4,0)</f>
        <v>0</v>
      </c>
      <c r="N1740" s="61" t="str">
        <f t="shared" si="54"/>
        <v>katB</v>
      </c>
      <c r="P1740" s="72" t="str">
        <f t="shared" si="55"/>
        <v/>
      </c>
      <c r="Q1740" s="61" t="s">
        <v>31</v>
      </c>
    </row>
    <row r="1741" spans="8:17" x14ac:dyDescent="0.25">
      <c r="H1741" s="59">
        <v>139459</v>
      </c>
      <c r="I1741" s="59" t="s">
        <v>69</v>
      </c>
      <c r="J1741" s="59">
        <v>1712012</v>
      </c>
      <c r="K1741" s="59" t="s">
        <v>2071</v>
      </c>
      <c r="L1741" s="61" t="s">
        <v>114</v>
      </c>
      <c r="M1741" s="61">
        <f>VLOOKUP(H1741,zdroj!C:F,4,0)</f>
        <v>0</v>
      </c>
      <c r="N1741" s="61" t="str">
        <f t="shared" si="54"/>
        <v>katB</v>
      </c>
      <c r="P1741" s="72" t="str">
        <f t="shared" si="55"/>
        <v/>
      </c>
      <c r="Q1741" s="61" t="s">
        <v>31</v>
      </c>
    </row>
    <row r="1742" spans="8:17" x14ac:dyDescent="0.25">
      <c r="H1742" s="59">
        <v>139459</v>
      </c>
      <c r="I1742" s="59" t="s">
        <v>69</v>
      </c>
      <c r="J1742" s="59">
        <v>1712021</v>
      </c>
      <c r="K1742" s="59" t="s">
        <v>2072</v>
      </c>
      <c r="L1742" s="61" t="s">
        <v>114</v>
      </c>
      <c r="M1742" s="61">
        <f>VLOOKUP(H1742,zdroj!C:F,4,0)</f>
        <v>0</v>
      </c>
      <c r="N1742" s="61" t="str">
        <f t="shared" si="54"/>
        <v>katB</v>
      </c>
      <c r="P1742" s="72" t="str">
        <f t="shared" si="55"/>
        <v/>
      </c>
      <c r="Q1742" s="61" t="s">
        <v>30</v>
      </c>
    </row>
    <row r="1743" spans="8:17" x14ac:dyDescent="0.25">
      <c r="H1743" s="59">
        <v>139459</v>
      </c>
      <c r="I1743" s="59" t="s">
        <v>69</v>
      </c>
      <c r="J1743" s="59">
        <v>1712039</v>
      </c>
      <c r="K1743" s="59" t="s">
        <v>2073</v>
      </c>
      <c r="L1743" s="61" t="s">
        <v>114</v>
      </c>
      <c r="M1743" s="61">
        <f>VLOOKUP(H1743,zdroj!C:F,4,0)</f>
        <v>0</v>
      </c>
      <c r="N1743" s="61" t="str">
        <f t="shared" si="54"/>
        <v>katB</v>
      </c>
      <c r="P1743" s="72" t="str">
        <f t="shared" si="55"/>
        <v/>
      </c>
      <c r="Q1743" s="61" t="s">
        <v>30</v>
      </c>
    </row>
    <row r="1744" spans="8:17" x14ac:dyDescent="0.25">
      <c r="H1744" s="59">
        <v>139459</v>
      </c>
      <c r="I1744" s="59" t="s">
        <v>69</v>
      </c>
      <c r="J1744" s="59">
        <v>1712047</v>
      </c>
      <c r="K1744" s="59" t="s">
        <v>2074</v>
      </c>
      <c r="L1744" s="61" t="s">
        <v>114</v>
      </c>
      <c r="M1744" s="61">
        <f>VLOOKUP(H1744,zdroj!C:F,4,0)</f>
        <v>0</v>
      </c>
      <c r="N1744" s="61" t="str">
        <f t="shared" si="54"/>
        <v>katB</v>
      </c>
      <c r="P1744" s="72" t="str">
        <f t="shared" si="55"/>
        <v/>
      </c>
      <c r="Q1744" s="61" t="s">
        <v>30</v>
      </c>
    </row>
    <row r="1745" spans="8:17" x14ac:dyDescent="0.25">
      <c r="H1745" s="59">
        <v>139459</v>
      </c>
      <c r="I1745" s="59" t="s">
        <v>69</v>
      </c>
      <c r="J1745" s="59">
        <v>1712055</v>
      </c>
      <c r="K1745" s="59" t="s">
        <v>2075</v>
      </c>
      <c r="L1745" s="61" t="s">
        <v>114</v>
      </c>
      <c r="M1745" s="61">
        <f>VLOOKUP(H1745,zdroj!C:F,4,0)</f>
        <v>0</v>
      </c>
      <c r="N1745" s="61" t="str">
        <f t="shared" si="54"/>
        <v>katB</v>
      </c>
      <c r="P1745" s="72" t="str">
        <f t="shared" si="55"/>
        <v/>
      </c>
      <c r="Q1745" s="61" t="s">
        <v>30</v>
      </c>
    </row>
    <row r="1746" spans="8:17" x14ac:dyDescent="0.25">
      <c r="H1746" s="59">
        <v>139459</v>
      </c>
      <c r="I1746" s="59" t="s">
        <v>69</v>
      </c>
      <c r="J1746" s="59">
        <v>1712063</v>
      </c>
      <c r="K1746" s="59" t="s">
        <v>2076</v>
      </c>
      <c r="L1746" s="61" t="s">
        <v>114</v>
      </c>
      <c r="M1746" s="61">
        <f>VLOOKUP(H1746,zdroj!C:F,4,0)</f>
        <v>0</v>
      </c>
      <c r="N1746" s="61" t="str">
        <f t="shared" si="54"/>
        <v>katB</v>
      </c>
      <c r="P1746" s="72" t="str">
        <f t="shared" si="55"/>
        <v/>
      </c>
      <c r="Q1746" s="61" t="s">
        <v>31</v>
      </c>
    </row>
    <row r="1747" spans="8:17" x14ac:dyDescent="0.25">
      <c r="H1747" s="59">
        <v>139459</v>
      </c>
      <c r="I1747" s="59" t="s">
        <v>69</v>
      </c>
      <c r="J1747" s="59">
        <v>1712071</v>
      </c>
      <c r="K1747" s="59" t="s">
        <v>2077</v>
      </c>
      <c r="L1747" s="61" t="s">
        <v>114</v>
      </c>
      <c r="M1747" s="61">
        <f>VLOOKUP(H1747,zdroj!C:F,4,0)</f>
        <v>0</v>
      </c>
      <c r="N1747" s="61" t="str">
        <f t="shared" si="54"/>
        <v>katB</v>
      </c>
      <c r="P1747" s="72" t="str">
        <f t="shared" si="55"/>
        <v/>
      </c>
      <c r="Q1747" s="61" t="s">
        <v>30</v>
      </c>
    </row>
    <row r="1748" spans="8:17" x14ac:dyDescent="0.25">
      <c r="H1748" s="59">
        <v>139459</v>
      </c>
      <c r="I1748" s="59" t="s">
        <v>69</v>
      </c>
      <c r="J1748" s="59">
        <v>1712080</v>
      </c>
      <c r="K1748" s="59" t="s">
        <v>2078</v>
      </c>
      <c r="L1748" s="61" t="s">
        <v>114</v>
      </c>
      <c r="M1748" s="61">
        <f>VLOOKUP(H1748,zdroj!C:F,4,0)</f>
        <v>0</v>
      </c>
      <c r="N1748" s="61" t="str">
        <f t="shared" si="54"/>
        <v>katB</v>
      </c>
      <c r="P1748" s="72" t="str">
        <f t="shared" si="55"/>
        <v/>
      </c>
      <c r="Q1748" s="61" t="s">
        <v>31</v>
      </c>
    </row>
    <row r="1749" spans="8:17" x14ac:dyDescent="0.25">
      <c r="H1749" s="59">
        <v>139459</v>
      </c>
      <c r="I1749" s="59" t="s">
        <v>69</v>
      </c>
      <c r="J1749" s="59">
        <v>1712098</v>
      </c>
      <c r="K1749" s="59" t="s">
        <v>2079</v>
      </c>
      <c r="L1749" s="61" t="s">
        <v>114</v>
      </c>
      <c r="M1749" s="61">
        <f>VLOOKUP(H1749,zdroj!C:F,4,0)</f>
        <v>0</v>
      </c>
      <c r="N1749" s="61" t="str">
        <f t="shared" si="54"/>
        <v>katB</v>
      </c>
      <c r="P1749" s="72" t="str">
        <f t="shared" si="55"/>
        <v/>
      </c>
      <c r="Q1749" s="61" t="s">
        <v>31</v>
      </c>
    </row>
    <row r="1750" spans="8:17" x14ac:dyDescent="0.25">
      <c r="H1750" s="59">
        <v>139459</v>
      </c>
      <c r="I1750" s="59" t="s">
        <v>69</v>
      </c>
      <c r="J1750" s="59">
        <v>1712101</v>
      </c>
      <c r="K1750" s="59" t="s">
        <v>2080</v>
      </c>
      <c r="L1750" s="61" t="s">
        <v>114</v>
      </c>
      <c r="M1750" s="61">
        <f>VLOOKUP(H1750,zdroj!C:F,4,0)</f>
        <v>0</v>
      </c>
      <c r="N1750" s="61" t="str">
        <f t="shared" si="54"/>
        <v>katB</v>
      </c>
      <c r="P1750" s="72" t="str">
        <f t="shared" si="55"/>
        <v/>
      </c>
      <c r="Q1750" s="61" t="s">
        <v>31</v>
      </c>
    </row>
    <row r="1751" spans="8:17" x14ac:dyDescent="0.25">
      <c r="H1751" s="59">
        <v>139459</v>
      </c>
      <c r="I1751" s="59" t="s">
        <v>69</v>
      </c>
      <c r="J1751" s="59">
        <v>1712110</v>
      </c>
      <c r="K1751" s="59" t="s">
        <v>2081</v>
      </c>
      <c r="L1751" s="61" t="s">
        <v>114</v>
      </c>
      <c r="M1751" s="61">
        <f>VLOOKUP(H1751,zdroj!C:F,4,0)</f>
        <v>0</v>
      </c>
      <c r="N1751" s="61" t="str">
        <f t="shared" si="54"/>
        <v>katB</v>
      </c>
      <c r="P1751" s="72" t="str">
        <f t="shared" si="55"/>
        <v/>
      </c>
      <c r="Q1751" s="61" t="s">
        <v>31</v>
      </c>
    </row>
    <row r="1752" spans="8:17" x14ac:dyDescent="0.25">
      <c r="H1752" s="59">
        <v>139459</v>
      </c>
      <c r="I1752" s="59" t="s">
        <v>69</v>
      </c>
      <c r="J1752" s="59">
        <v>1712128</v>
      </c>
      <c r="K1752" s="59" t="s">
        <v>2082</v>
      </c>
      <c r="L1752" s="61" t="s">
        <v>114</v>
      </c>
      <c r="M1752" s="61">
        <f>VLOOKUP(H1752,zdroj!C:F,4,0)</f>
        <v>0</v>
      </c>
      <c r="N1752" s="61" t="str">
        <f t="shared" si="54"/>
        <v>katB</v>
      </c>
      <c r="P1752" s="72" t="str">
        <f t="shared" si="55"/>
        <v/>
      </c>
      <c r="Q1752" s="61" t="s">
        <v>30</v>
      </c>
    </row>
    <row r="1753" spans="8:17" x14ac:dyDescent="0.25">
      <c r="H1753" s="59">
        <v>139459</v>
      </c>
      <c r="I1753" s="59" t="s">
        <v>69</v>
      </c>
      <c r="J1753" s="59">
        <v>1712136</v>
      </c>
      <c r="K1753" s="59" t="s">
        <v>2083</v>
      </c>
      <c r="L1753" s="61" t="s">
        <v>114</v>
      </c>
      <c r="M1753" s="61">
        <f>VLOOKUP(H1753,zdroj!C:F,4,0)</f>
        <v>0</v>
      </c>
      <c r="N1753" s="61" t="str">
        <f t="shared" si="54"/>
        <v>katB</v>
      </c>
      <c r="P1753" s="72" t="str">
        <f t="shared" si="55"/>
        <v/>
      </c>
      <c r="Q1753" s="61" t="s">
        <v>30</v>
      </c>
    </row>
    <row r="1754" spans="8:17" x14ac:dyDescent="0.25">
      <c r="H1754" s="59">
        <v>139459</v>
      </c>
      <c r="I1754" s="59" t="s">
        <v>69</v>
      </c>
      <c r="J1754" s="59">
        <v>1712144</v>
      </c>
      <c r="K1754" s="59" t="s">
        <v>2084</v>
      </c>
      <c r="L1754" s="61" t="s">
        <v>114</v>
      </c>
      <c r="M1754" s="61">
        <f>VLOOKUP(H1754,zdroj!C:F,4,0)</f>
        <v>0</v>
      </c>
      <c r="N1754" s="61" t="str">
        <f t="shared" si="54"/>
        <v>katB</v>
      </c>
      <c r="P1754" s="72" t="str">
        <f t="shared" si="55"/>
        <v/>
      </c>
      <c r="Q1754" s="61" t="s">
        <v>30</v>
      </c>
    </row>
    <row r="1755" spans="8:17" x14ac:dyDescent="0.25">
      <c r="H1755" s="59">
        <v>139459</v>
      </c>
      <c r="I1755" s="59" t="s">
        <v>69</v>
      </c>
      <c r="J1755" s="59">
        <v>1712152</v>
      </c>
      <c r="K1755" s="59" t="s">
        <v>2085</v>
      </c>
      <c r="L1755" s="61" t="s">
        <v>114</v>
      </c>
      <c r="M1755" s="61">
        <f>VLOOKUP(H1755,zdroj!C:F,4,0)</f>
        <v>0</v>
      </c>
      <c r="N1755" s="61" t="str">
        <f t="shared" si="54"/>
        <v>katB</v>
      </c>
      <c r="P1755" s="72" t="str">
        <f t="shared" si="55"/>
        <v/>
      </c>
      <c r="Q1755" s="61" t="s">
        <v>31</v>
      </c>
    </row>
    <row r="1756" spans="8:17" x14ac:dyDescent="0.25">
      <c r="H1756" s="59">
        <v>139459</v>
      </c>
      <c r="I1756" s="59" t="s">
        <v>69</v>
      </c>
      <c r="J1756" s="59">
        <v>1712161</v>
      </c>
      <c r="K1756" s="59" t="s">
        <v>2086</v>
      </c>
      <c r="L1756" s="61" t="s">
        <v>114</v>
      </c>
      <c r="M1756" s="61">
        <f>VLOOKUP(H1756,zdroj!C:F,4,0)</f>
        <v>0</v>
      </c>
      <c r="N1756" s="61" t="str">
        <f t="shared" si="54"/>
        <v>katB</v>
      </c>
      <c r="P1756" s="72" t="str">
        <f t="shared" si="55"/>
        <v/>
      </c>
      <c r="Q1756" s="61" t="s">
        <v>30</v>
      </c>
    </row>
    <row r="1757" spans="8:17" x14ac:dyDescent="0.25">
      <c r="H1757" s="59">
        <v>139459</v>
      </c>
      <c r="I1757" s="59" t="s">
        <v>69</v>
      </c>
      <c r="J1757" s="59">
        <v>1712179</v>
      </c>
      <c r="K1757" s="59" t="s">
        <v>2087</v>
      </c>
      <c r="L1757" s="61" t="s">
        <v>114</v>
      </c>
      <c r="M1757" s="61">
        <f>VLOOKUP(H1757,zdroj!C:F,4,0)</f>
        <v>0</v>
      </c>
      <c r="N1757" s="61" t="str">
        <f t="shared" si="54"/>
        <v>katB</v>
      </c>
      <c r="P1757" s="72" t="str">
        <f t="shared" si="55"/>
        <v/>
      </c>
      <c r="Q1757" s="61" t="s">
        <v>31</v>
      </c>
    </row>
    <row r="1758" spans="8:17" x14ac:dyDescent="0.25">
      <c r="H1758" s="59">
        <v>139459</v>
      </c>
      <c r="I1758" s="59" t="s">
        <v>69</v>
      </c>
      <c r="J1758" s="59">
        <v>1712187</v>
      </c>
      <c r="K1758" s="59" t="s">
        <v>2088</v>
      </c>
      <c r="L1758" s="61" t="s">
        <v>114</v>
      </c>
      <c r="M1758" s="61">
        <f>VLOOKUP(H1758,zdroj!C:F,4,0)</f>
        <v>0</v>
      </c>
      <c r="N1758" s="61" t="str">
        <f t="shared" si="54"/>
        <v>katB</v>
      </c>
      <c r="P1758" s="72" t="str">
        <f t="shared" si="55"/>
        <v/>
      </c>
      <c r="Q1758" s="61" t="s">
        <v>30</v>
      </c>
    </row>
    <row r="1759" spans="8:17" x14ac:dyDescent="0.25">
      <c r="H1759" s="59">
        <v>139459</v>
      </c>
      <c r="I1759" s="59" t="s">
        <v>69</v>
      </c>
      <c r="J1759" s="59">
        <v>1712195</v>
      </c>
      <c r="K1759" s="59" t="s">
        <v>2089</v>
      </c>
      <c r="L1759" s="61" t="s">
        <v>114</v>
      </c>
      <c r="M1759" s="61">
        <f>VLOOKUP(H1759,zdroj!C:F,4,0)</f>
        <v>0</v>
      </c>
      <c r="N1759" s="61" t="str">
        <f t="shared" si="54"/>
        <v>katB</v>
      </c>
      <c r="P1759" s="72" t="str">
        <f t="shared" si="55"/>
        <v/>
      </c>
      <c r="Q1759" s="61" t="s">
        <v>31</v>
      </c>
    </row>
    <row r="1760" spans="8:17" x14ac:dyDescent="0.25">
      <c r="H1760" s="59">
        <v>139459</v>
      </c>
      <c r="I1760" s="59" t="s">
        <v>69</v>
      </c>
      <c r="J1760" s="59">
        <v>1712209</v>
      </c>
      <c r="K1760" s="59" t="s">
        <v>2090</v>
      </c>
      <c r="L1760" s="61" t="s">
        <v>114</v>
      </c>
      <c r="M1760" s="61">
        <f>VLOOKUP(H1760,zdroj!C:F,4,0)</f>
        <v>0</v>
      </c>
      <c r="N1760" s="61" t="str">
        <f t="shared" si="54"/>
        <v>katB</v>
      </c>
      <c r="P1760" s="72" t="str">
        <f t="shared" si="55"/>
        <v/>
      </c>
      <c r="Q1760" s="61" t="s">
        <v>31</v>
      </c>
    </row>
    <row r="1761" spans="8:17" x14ac:dyDescent="0.25">
      <c r="H1761" s="59">
        <v>139459</v>
      </c>
      <c r="I1761" s="59" t="s">
        <v>69</v>
      </c>
      <c r="J1761" s="59">
        <v>1712217</v>
      </c>
      <c r="K1761" s="59" t="s">
        <v>2091</v>
      </c>
      <c r="L1761" s="61" t="s">
        <v>114</v>
      </c>
      <c r="M1761" s="61">
        <f>VLOOKUP(H1761,zdroj!C:F,4,0)</f>
        <v>0</v>
      </c>
      <c r="N1761" s="61" t="str">
        <f t="shared" si="54"/>
        <v>katB</v>
      </c>
      <c r="P1761" s="72" t="str">
        <f t="shared" si="55"/>
        <v/>
      </c>
      <c r="Q1761" s="61" t="s">
        <v>30</v>
      </c>
    </row>
    <row r="1762" spans="8:17" x14ac:dyDescent="0.25">
      <c r="H1762" s="59">
        <v>139459</v>
      </c>
      <c r="I1762" s="59" t="s">
        <v>69</v>
      </c>
      <c r="J1762" s="59">
        <v>1712225</v>
      </c>
      <c r="K1762" s="59" t="s">
        <v>2092</v>
      </c>
      <c r="L1762" s="61" t="s">
        <v>114</v>
      </c>
      <c r="M1762" s="61">
        <f>VLOOKUP(H1762,zdroj!C:F,4,0)</f>
        <v>0</v>
      </c>
      <c r="N1762" s="61" t="str">
        <f t="shared" si="54"/>
        <v>katB</v>
      </c>
      <c r="P1762" s="72" t="str">
        <f t="shared" si="55"/>
        <v/>
      </c>
      <c r="Q1762" s="61" t="s">
        <v>30</v>
      </c>
    </row>
    <row r="1763" spans="8:17" x14ac:dyDescent="0.25">
      <c r="H1763" s="59">
        <v>139459</v>
      </c>
      <c r="I1763" s="59" t="s">
        <v>69</v>
      </c>
      <c r="J1763" s="59">
        <v>1712233</v>
      </c>
      <c r="K1763" s="59" t="s">
        <v>2093</v>
      </c>
      <c r="L1763" s="61" t="s">
        <v>114</v>
      </c>
      <c r="M1763" s="61">
        <f>VLOOKUP(H1763,zdroj!C:F,4,0)</f>
        <v>0</v>
      </c>
      <c r="N1763" s="61" t="str">
        <f t="shared" si="54"/>
        <v>katB</v>
      </c>
      <c r="P1763" s="72" t="str">
        <f t="shared" si="55"/>
        <v/>
      </c>
      <c r="Q1763" s="61" t="s">
        <v>30</v>
      </c>
    </row>
    <row r="1764" spans="8:17" x14ac:dyDescent="0.25">
      <c r="H1764" s="59">
        <v>139459</v>
      </c>
      <c r="I1764" s="59" t="s">
        <v>69</v>
      </c>
      <c r="J1764" s="59">
        <v>27549275</v>
      </c>
      <c r="K1764" s="59" t="s">
        <v>2094</v>
      </c>
      <c r="L1764" s="61" t="s">
        <v>114</v>
      </c>
      <c r="M1764" s="61">
        <f>VLOOKUP(H1764,zdroj!C:F,4,0)</f>
        <v>0</v>
      </c>
      <c r="N1764" s="61" t="str">
        <f t="shared" si="54"/>
        <v>katB</v>
      </c>
      <c r="P1764" s="72" t="str">
        <f t="shared" si="55"/>
        <v/>
      </c>
      <c r="Q1764" s="61" t="s">
        <v>30</v>
      </c>
    </row>
    <row r="1765" spans="8:17" x14ac:dyDescent="0.25">
      <c r="H1765" s="59">
        <v>139459</v>
      </c>
      <c r="I1765" s="59" t="s">
        <v>69</v>
      </c>
      <c r="J1765" s="59">
        <v>27888509</v>
      </c>
      <c r="K1765" s="59" t="s">
        <v>2095</v>
      </c>
      <c r="L1765" s="61" t="s">
        <v>114</v>
      </c>
      <c r="M1765" s="61">
        <f>VLOOKUP(H1765,zdroj!C:F,4,0)</f>
        <v>0</v>
      </c>
      <c r="N1765" s="61" t="str">
        <f t="shared" si="54"/>
        <v>katB</v>
      </c>
      <c r="P1765" s="72" t="str">
        <f t="shared" si="55"/>
        <v/>
      </c>
      <c r="Q1765" s="61" t="s">
        <v>30</v>
      </c>
    </row>
    <row r="1766" spans="8:17" x14ac:dyDescent="0.25">
      <c r="H1766" s="59">
        <v>139459</v>
      </c>
      <c r="I1766" s="59" t="s">
        <v>69</v>
      </c>
      <c r="J1766" s="59">
        <v>28232941</v>
      </c>
      <c r="K1766" s="59" t="s">
        <v>2096</v>
      </c>
      <c r="L1766" s="61" t="s">
        <v>114</v>
      </c>
      <c r="M1766" s="61">
        <f>VLOOKUP(H1766,zdroj!C:F,4,0)</f>
        <v>0</v>
      </c>
      <c r="N1766" s="61" t="str">
        <f t="shared" si="54"/>
        <v>katB</v>
      </c>
      <c r="P1766" s="72" t="str">
        <f t="shared" si="55"/>
        <v/>
      </c>
      <c r="Q1766" s="61" t="s">
        <v>30</v>
      </c>
    </row>
    <row r="1767" spans="8:17" x14ac:dyDescent="0.25">
      <c r="H1767" s="59">
        <v>139459</v>
      </c>
      <c r="I1767" s="59" t="s">
        <v>69</v>
      </c>
      <c r="J1767" s="59">
        <v>40106985</v>
      </c>
      <c r="K1767" s="59" t="s">
        <v>2097</v>
      </c>
      <c r="L1767" s="61" t="s">
        <v>114</v>
      </c>
      <c r="M1767" s="61">
        <f>VLOOKUP(H1767,zdroj!C:F,4,0)</f>
        <v>0</v>
      </c>
      <c r="N1767" s="61" t="str">
        <f t="shared" si="54"/>
        <v>katB</v>
      </c>
      <c r="P1767" s="72" t="str">
        <f t="shared" si="55"/>
        <v/>
      </c>
      <c r="Q1767" s="61" t="s">
        <v>31</v>
      </c>
    </row>
    <row r="1768" spans="8:17" x14ac:dyDescent="0.25">
      <c r="H1768" s="59">
        <v>139459</v>
      </c>
      <c r="I1768" s="59" t="s">
        <v>69</v>
      </c>
      <c r="J1768" s="59">
        <v>75698340</v>
      </c>
      <c r="K1768" s="59" t="s">
        <v>2098</v>
      </c>
      <c r="L1768" s="61" t="s">
        <v>114</v>
      </c>
      <c r="M1768" s="61">
        <f>VLOOKUP(H1768,zdroj!C:F,4,0)</f>
        <v>0</v>
      </c>
      <c r="N1768" s="61" t="str">
        <f t="shared" si="54"/>
        <v>katB</v>
      </c>
      <c r="P1768" s="72" t="str">
        <f t="shared" si="55"/>
        <v/>
      </c>
      <c r="Q1768" s="61" t="s">
        <v>30</v>
      </c>
    </row>
    <row r="1769" spans="8:17" x14ac:dyDescent="0.25">
      <c r="H1769" s="59">
        <v>3131</v>
      </c>
      <c r="I1769" s="59" t="s">
        <v>71</v>
      </c>
      <c r="J1769" s="59">
        <v>1132121</v>
      </c>
      <c r="K1769" s="59" t="s">
        <v>2099</v>
      </c>
      <c r="L1769" s="61" t="s">
        <v>113</v>
      </c>
      <c r="M1769" s="61">
        <f>VLOOKUP(H1769,zdroj!C:F,4,0)</f>
        <v>0</v>
      </c>
      <c r="N1769" s="61" t="str">
        <f t="shared" si="54"/>
        <v>katA</v>
      </c>
      <c r="P1769" s="72" t="str">
        <f t="shared" si="55"/>
        <v/>
      </c>
      <c r="Q1769" s="61" t="s">
        <v>30</v>
      </c>
    </row>
    <row r="1770" spans="8:17" x14ac:dyDescent="0.25">
      <c r="H1770" s="59">
        <v>3131</v>
      </c>
      <c r="I1770" s="59" t="s">
        <v>71</v>
      </c>
      <c r="J1770" s="59">
        <v>1132172</v>
      </c>
      <c r="K1770" s="59" t="s">
        <v>2100</v>
      </c>
      <c r="L1770" s="61" t="s">
        <v>113</v>
      </c>
      <c r="M1770" s="61">
        <f>VLOOKUP(H1770,zdroj!C:F,4,0)</f>
        <v>0</v>
      </c>
      <c r="N1770" s="61" t="str">
        <f t="shared" si="54"/>
        <v>katA</v>
      </c>
      <c r="P1770" s="72" t="str">
        <f t="shared" si="55"/>
        <v/>
      </c>
      <c r="Q1770" s="61" t="s">
        <v>30</v>
      </c>
    </row>
    <row r="1771" spans="8:17" x14ac:dyDescent="0.25">
      <c r="H1771" s="59">
        <v>3131</v>
      </c>
      <c r="I1771" s="59" t="s">
        <v>71</v>
      </c>
      <c r="J1771" s="59">
        <v>1132199</v>
      </c>
      <c r="K1771" s="59" t="s">
        <v>2101</v>
      </c>
      <c r="L1771" s="61" t="s">
        <v>113</v>
      </c>
      <c r="M1771" s="61">
        <f>VLOOKUP(H1771,zdroj!C:F,4,0)</f>
        <v>0</v>
      </c>
      <c r="N1771" s="61" t="str">
        <f t="shared" si="54"/>
        <v>katA</v>
      </c>
      <c r="P1771" s="72" t="str">
        <f t="shared" si="55"/>
        <v/>
      </c>
      <c r="Q1771" s="61" t="s">
        <v>30</v>
      </c>
    </row>
    <row r="1772" spans="8:17" x14ac:dyDescent="0.25">
      <c r="H1772" s="59">
        <v>3131</v>
      </c>
      <c r="I1772" s="59" t="s">
        <v>71</v>
      </c>
      <c r="J1772" s="59">
        <v>1132237</v>
      </c>
      <c r="K1772" s="59" t="s">
        <v>2102</v>
      </c>
      <c r="L1772" s="61" t="s">
        <v>113</v>
      </c>
      <c r="M1772" s="61">
        <f>VLOOKUP(H1772,zdroj!C:F,4,0)</f>
        <v>0</v>
      </c>
      <c r="N1772" s="61" t="str">
        <f t="shared" si="54"/>
        <v>katA</v>
      </c>
      <c r="P1772" s="72" t="str">
        <f t="shared" si="55"/>
        <v/>
      </c>
      <c r="Q1772" s="61" t="s">
        <v>30</v>
      </c>
    </row>
    <row r="1773" spans="8:17" x14ac:dyDescent="0.25">
      <c r="H1773" s="59">
        <v>3131</v>
      </c>
      <c r="I1773" s="59" t="s">
        <v>71</v>
      </c>
      <c r="J1773" s="59">
        <v>1132245</v>
      </c>
      <c r="K1773" s="59" t="s">
        <v>2103</v>
      </c>
      <c r="L1773" s="61" t="s">
        <v>113</v>
      </c>
      <c r="M1773" s="61">
        <f>VLOOKUP(H1773,zdroj!C:F,4,0)</f>
        <v>0</v>
      </c>
      <c r="N1773" s="61" t="str">
        <f t="shared" si="54"/>
        <v>katA</v>
      </c>
      <c r="P1773" s="72" t="str">
        <f t="shared" si="55"/>
        <v/>
      </c>
      <c r="Q1773" s="61" t="s">
        <v>30</v>
      </c>
    </row>
    <row r="1774" spans="8:17" x14ac:dyDescent="0.25">
      <c r="H1774" s="59">
        <v>3131</v>
      </c>
      <c r="I1774" s="59" t="s">
        <v>71</v>
      </c>
      <c r="J1774" s="59">
        <v>1132261</v>
      </c>
      <c r="K1774" s="59" t="s">
        <v>2104</v>
      </c>
      <c r="L1774" s="61" t="s">
        <v>113</v>
      </c>
      <c r="M1774" s="61">
        <f>VLOOKUP(H1774,zdroj!C:F,4,0)</f>
        <v>0</v>
      </c>
      <c r="N1774" s="61" t="str">
        <f t="shared" si="54"/>
        <v>katA</v>
      </c>
      <c r="P1774" s="72" t="str">
        <f t="shared" si="55"/>
        <v/>
      </c>
      <c r="Q1774" s="61" t="s">
        <v>30</v>
      </c>
    </row>
    <row r="1775" spans="8:17" x14ac:dyDescent="0.25">
      <c r="H1775" s="59">
        <v>3131</v>
      </c>
      <c r="I1775" s="59" t="s">
        <v>71</v>
      </c>
      <c r="J1775" s="59">
        <v>1132270</v>
      </c>
      <c r="K1775" s="59" t="s">
        <v>2105</v>
      </c>
      <c r="L1775" s="61" t="s">
        <v>113</v>
      </c>
      <c r="M1775" s="61">
        <f>VLOOKUP(H1775,zdroj!C:F,4,0)</f>
        <v>0</v>
      </c>
      <c r="N1775" s="61" t="str">
        <f t="shared" si="54"/>
        <v>katA</v>
      </c>
      <c r="P1775" s="72" t="str">
        <f t="shared" si="55"/>
        <v/>
      </c>
      <c r="Q1775" s="61" t="s">
        <v>31</v>
      </c>
    </row>
    <row r="1776" spans="8:17" x14ac:dyDescent="0.25">
      <c r="H1776" s="59">
        <v>3131</v>
      </c>
      <c r="I1776" s="59" t="s">
        <v>71</v>
      </c>
      <c r="J1776" s="59">
        <v>1132288</v>
      </c>
      <c r="K1776" s="59" t="s">
        <v>2106</v>
      </c>
      <c r="L1776" s="61" t="s">
        <v>113</v>
      </c>
      <c r="M1776" s="61">
        <f>VLOOKUP(H1776,zdroj!C:F,4,0)</f>
        <v>0</v>
      </c>
      <c r="N1776" s="61" t="str">
        <f t="shared" si="54"/>
        <v>katA</v>
      </c>
      <c r="P1776" s="72" t="str">
        <f t="shared" si="55"/>
        <v/>
      </c>
      <c r="Q1776" s="61" t="s">
        <v>30</v>
      </c>
    </row>
    <row r="1777" spans="8:18" x14ac:dyDescent="0.25">
      <c r="H1777" s="59">
        <v>3131</v>
      </c>
      <c r="I1777" s="59" t="s">
        <v>71</v>
      </c>
      <c r="J1777" s="59">
        <v>1132296</v>
      </c>
      <c r="K1777" s="59" t="s">
        <v>2107</v>
      </c>
      <c r="L1777" s="61" t="s">
        <v>113</v>
      </c>
      <c r="M1777" s="61">
        <f>VLOOKUP(H1777,zdroj!C:F,4,0)</f>
        <v>0</v>
      </c>
      <c r="N1777" s="61" t="str">
        <f t="shared" si="54"/>
        <v>katA</v>
      </c>
      <c r="P1777" s="72" t="str">
        <f t="shared" si="55"/>
        <v/>
      </c>
      <c r="Q1777" s="61" t="s">
        <v>30</v>
      </c>
    </row>
    <row r="1778" spans="8:18" x14ac:dyDescent="0.25">
      <c r="H1778" s="59">
        <v>3131</v>
      </c>
      <c r="I1778" s="59" t="s">
        <v>71</v>
      </c>
      <c r="J1778" s="59">
        <v>1132351</v>
      </c>
      <c r="K1778" s="59" t="s">
        <v>2108</v>
      </c>
      <c r="L1778" s="61" t="s">
        <v>114</v>
      </c>
      <c r="M1778" s="61">
        <f>VLOOKUP(H1778,zdroj!C:F,4,0)</f>
        <v>0</v>
      </c>
      <c r="N1778" s="61" t="str">
        <f t="shared" si="54"/>
        <v>katB</v>
      </c>
      <c r="P1778" s="72" t="str">
        <f t="shared" si="55"/>
        <v/>
      </c>
      <c r="Q1778" s="61" t="s">
        <v>30</v>
      </c>
      <c r="R1778" s="61" t="s">
        <v>91</v>
      </c>
    </row>
    <row r="1779" spans="8:18" x14ac:dyDescent="0.25">
      <c r="H1779" s="59">
        <v>3131</v>
      </c>
      <c r="I1779" s="59" t="s">
        <v>71</v>
      </c>
      <c r="J1779" s="59">
        <v>1132369</v>
      </c>
      <c r="K1779" s="59" t="s">
        <v>2109</v>
      </c>
      <c r="L1779" s="61" t="s">
        <v>81</v>
      </c>
      <c r="M1779" s="61">
        <f>VLOOKUP(H1779,zdroj!C:F,4,0)</f>
        <v>0</v>
      </c>
      <c r="N1779" s="61" t="str">
        <f t="shared" si="54"/>
        <v>-</v>
      </c>
      <c r="P1779" s="72" t="str">
        <f t="shared" si="55"/>
        <v/>
      </c>
      <c r="Q1779" s="61" t="s">
        <v>88</v>
      </c>
    </row>
    <row r="1780" spans="8:18" x14ac:dyDescent="0.25">
      <c r="H1780" s="59">
        <v>3131</v>
      </c>
      <c r="I1780" s="59" t="s">
        <v>71</v>
      </c>
      <c r="J1780" s="59">
        <v>1132377</v>
      </c>
      <c r="K1780" s="59" t="s">
        <v>2110</v>
      </c>
      <c r="L1780" s="61" t="s">
        <v>113</v>
      </c>
      <c r="M1780" s="61">
        <f>VLOOKUP(H1780,zdroj!C:F,4,0)</f>
        <v>0</v>
      </c>
      <c r="N1780" s="61" t="str">
        <f t="shared" si="54"/>
        <v>katA</v>
      </c>
      <c r="P1780" s="72" t="str">
        <f t="shared" si="55"/>
        <v/>
      </c>
      <c r="Q1780" s="61" t="s">
        <v>30</v>
      </c>
    </row>
    <row r="1781" spans="8:18" x14ac:dyDescent="0.25">
      <c r="H1781" s="59">
        <v>3131</v>
      </c>
      <c r="I1781" s="59" t="s">
        <v>71</v>
      </c>
      <c r="J1781" s="59">
        <v>1132440</v>
      </c>
      <c r="K1781" s="59" t="s">
        <v>2111</v>
      </c>
      <c r="L1781" s="61" t="s">
        <v>113</v>
      </c>
      <c r="M1781" s="61">
        <f>VLOOKUP(H1781,zdroj!C:F,4,0)</f>
        <v>0</v>
      </c>
      <c r="N1781" s="61" t="str">
        <f t="shared" si="54"/>
        <v>katA</v>
      </c>
      <c r="P1781" s="72" t="str">
        <f t="shared" si="55"/>
        <v/>
      </c>
      <c r="Q1781" s="61" t="s">
        <v>30</v>
      </c>
    </row>
    <row r="1782" spans="8:18" x14ac:dyDescent="0.25">
      <c r="H1782" s="59">
        <v>3131</v>
      </c>
      <c r="I1782" s="59" t="s">
        <v>71</v>
      </c>
      <c r="J1782" s="59">
        <v>1132458</v>
      </c>
      <c r="K1782" s="59" t="s">
        <v>2112</v>
      </c>
      <c r="L1782" s="61" t="s">
        <v>113</v>
      </c>
      <c r="M1782" s="61">
        <f>VLOOKUP(H1782,zdroj!C:F,4,0)</f>
        <v>0</v>
      </c>
      <c r="N1782" s="61" t="str">
        <f t="shared" si="54"/>
        <v>katA</v>
      </c>
      <c r="P1782" s="72" t="str">
        <f t="shared" si="55"/>
        <v/>
      </c>
      <c r="Q1782" s="61" t="s">
        <v>30</v>
      </c>
    </row>
    <row r="1783" spans="8:18" x14ac:dyDescent="0.25">
      <c r="H1783" s="59">
        <v>3131</v>
      </c>
      <c r="I1783" s="59" t="s">
        <v>71</v>
      </c>
      <c r="J1783" s="59">
        <v>1132750</v>
      </c>
      <c r="K1783" s="59" t="s">
        <v>2113</v>
      </c>
      <c r="L1783" s="61" t="s">
        <v>113</v>
      </c>
      <c r="M1783" s="61">
        <f>VLOOKUP(H1783,zdroj!C:F,4,0)</f>
        <v>0</v>
      </c>
      <c r="N1783" s="61" t="str">
        <f t="shared" si="54"/>
        <v>katA</v>
      </c>
      <c r="P1783" s="72" t="str">
        <f t="shared" si="55"/>
        <v/>
      </c>
      <c r="Q1783" s="61" t="s">
        <v>30</v>
      </c>
    </row>
    <row r="1784" spans="8:18" x14ac:dyDescent="0.25">
      <c r="H1784" s="59">
        <v>3131</v>
      </c>
      <c r="I1784" s="59" t="s">
        <v>71</v>
      </c>
      <c r="J1784" s="59">
        <v>40658554</v>
      </c>
      <c r="K1784" s="59" t="s">
        <v>2114</v>
      </c>
      <c r="L1784" s="61" t="s">
        <v>113</v>
      </c>
      <c r="M1784" s="61">
        <f>VLOOKUP(H1784,zdroj!C:F,4,0)</f>
        <v>0</v>
      </c>
      <c r="N1784" s="61" t="str">
        <f t="shared" si="54"/>
        <v>katA</v>
      </c>
      <c r="P1784" s="72" t="str">
        <f t="shared" si="55"/>
        <v/>
      </c>
      <c r="Q1784" s="61" t="s">
        <v>30</v>
      </c>
    </row>
    <row r="1785" spans="8:18" x14ac:dyDescent="0.25">
      <c r="H1785" s="59">
        <v>3131</v>
      </c>
      <c r="I1785" s="59" t="s">
        <v>71</v>
      </c>
      <c r="J1785" s="59">
        <v>76216896</v>
      </c>
      <c r="K1785" s="59" t="s">
        <v>2115</v>
      </c>
      <c r="L1785" s="61" t="s">
        <v>113</v>
      </c>
      <c r="M1785" s="61">
        <f>VLOOKUP(H1785,zdroj!C:F,4,0)</f>
        <v>0</v>
      </c>
      <c r="N1785" s="61" t="str">
        <f t="shared" si="54"/>
        <v>katA</v>
      </c>
      <c r="P1785" s="72" t="str">
        <f t="shared" si="55"/>
        <v/>
      </c>
      <c r="Q1785" s="61" t="s">
        <v>30</v>
      </c>
    </row>
    <row r="1786" spans="8:18" x14ac:dyDescent="0.25">
      <c r="H1786" s="59">
        <v>3140</v>
      </c>
      <c r="I1786" s="59" t="s">
        <v>69</v>
      </c>
      <c r="J1786" s="59">
        <v>1132164</v>
      </c>
      <c r="K1786" s="59" t="s">
        <v>2116</v>
      </c>
      <c r="L1786" s="61" t="s">
        <v>114</v>
      </c>
      <c r="M1786" s="61">
        <f>VLOOKUP(H1786,zdroj!C:F,4,0)</f>
        <v>0</v>
      </c>
      <c r="N1786" s="61" t="str">
        <f t="shared" si="54"/>
        <v>katB</v>
      </c>
      <c r="P1786" s="72" t="str">
        <f t="shared" si="55"/>
        <v/>
      </c>
      <c r="Q1786" s="61" t="s">
        <v>31</v>
      </c>
    </row>
    <row r="1787" spans="8:18" x14ac:dyDescent="0.25">
      <c r="H1787" s="59">
        <v>3140</v>
      </c>
      <c r="I1787" s="59" t="s">
        <v>69</v>
      </c>
      <c r="J1787" s="59">
        <v>1132342</v>
      </c>
      <c r="K1787" s="59" t="s">
        <v>2117</v>
      </c>
      <c r="L1787" s="61" t="s">
        <v>114</v>
      </c>
      <c r="M1787" s="61">
        <f>VLOOKUP(H1787,zdroj!C:F,4,0)</f>
        <v>0</v>
      </c>
      <c r="N1787" s="61" t="str">
        <f t="shared" si="54"/>
        <v>katB</v>
      </c>
      <c r="P1787" s="72" t="str">
        <f t="shared" si="55"/>
        <v/>
      </c>
      <c r="Q1787" s="61" t="s">
        <v>30</v>
      </c>
    </row>
    <row r="1788" spans="8:18" x14ac:dyDescent="0.25">
      <c r="H1788" s="59">
        <v>3140</v>
      </c>
      <c r="I1788" s="59" t="s">
        <v>69</v>
      </c>
      <c r="J1788" s="59">
        <v>1132806</v>
      </c>
      <c r="K1788" s="59" t="s">
        <v>2118</v>
      </c>
      <c r="L1788" s="61" t="s">
        <v>114</v>
      </c>
      <c r="M1788" s="61">
        <f>VLOOKUP(H1788,zdroj!C:F,4,0)</f>
        <v>0</v>
      </c>
      <c r="N1788" s="61" t="str">
        <f t="shared" si="54"/>
        <v>katB</v>
      </c>
      <c r="P1788" s="72" t="str">
        <f t="shared" si="55"/>
        <v/>
      </c>
      <c r="Q1788" s="61" t="s">
        <v>30</v>
      </c>
    </row>
    <row r="1789" spans="8:18" x14ac:dyDescent="0.25">
      <c r="H1789" s="59">
        <v>3140</v>
      </c>
      <c r="I1789" s="59" t="s">
        <v>69</v>
      </c>
      <c r="J1789" s="59">
        <v>1132814</v>
      </c>
      <c r="K1789" s="59" t="s">
        <v>2119</v>
      </c>
      <c r="L1789" s="61" t="s">
        <v>114</v>
      </c>
      <c r="M1789" s="61">
        <f>VLOOKUP(H1789,zdroj!C:F,4,0)</f>
        <v>0</v>
      </c>
      <c r="N1789" s="61" t="str">
        <f t="shared" si="54"/>
        <v>katB</v>
      </c>
      <c r="P1789" s="72" t="str">
        <f t="shared" si="55"/>
        <v/>
      </c>
      <c r="Q1789" s="61" t="s">
        <v>30</v>
      </c>
    </row>
    <row r="1790" spans="8:18" x14ac:dyDescent="0.25">
      <c r="H1790" s="59">
        <v>3140</v>
      </c>
      <c r="I1790" s="59" t="s">
        <v>69</v>
      </c>
      <c r="J1790" s="59">
        <v>1132822</v>
      </c>
      <c r="K1790" s="59" t="s">
        <v>2120</v>
      </c>
      <c r="L1790" s="61" t="s">
        <v>114</v>
      </c>
      <c r="M1790" s="61">
        <f>VLOOKUP(H1790,zdroj!C:F,4,0)</f>
        <v>0</v>
      </c>
      <c r="N1790" s="61" t="str">
        <f t="shared" si="54"/>
        <v>katB</v>
      </c>
      <c r="P1790" s="72" t="str">
        <f t="shared" si="55"/>
        <v/>
      </c>
      <c r="Q1790" s="61" t="s">
        <v>30</v>
      </c>
    </row>
    <row r="1791" spans="8:18" x14ac:dyDescent="0.25">
      <c r="H1791" s="59">
        <v>126543</v>
      </c>
      <c r="I1791" s="59" t="s">
        <v>69</v>
      </c>
      <c r="J1791" s="59">
        <v>23844507</v>
      </c>
      <c r="K1791" s="59" t="s">
        <v>2121</v>
      </c>
      <c r="L1791" s="61" t="s">
        <v>114</v>
      </c>
      <c r="M1791" s="61">
        <f>VLOOKUP(H1791,zdroj!C:F,4,0)</f>
        <v>0</v>
      </c>
      <c r="N1791" s="61" t="str">
        <f t="shared" si="54"/>
        <v>katB</v>
      </c>
      <c r="P1791" s="72" t="str">
        <f t="shared" si="55"/>
        <v/>
      </c>
      <c r="Q1791" s="61" t="s">
        <v>30</v>
      </c>
    </row>
    <row r="1792" spans="8:18" x14ac:dyDescent="0.25">
      <c r="H1792" s="59">
        <v>126543</v>
      </c>
      <c r="I1792" s="59" t="s">
        <v>69</v>
      </c>
      <c r="J1792" s="59">
        <v>23844515</v>
      </c>
      <c r="K1792" s="59" t="s">
        <v>2122</v>
      </c>
      <c r="L1792" s="61" t="s">
        <v>114</v>
      </c>
      <c r="M1792" s="61">
        <f>VLOOKUP(H1792,zdroj!C:F,4,0)</f>
        <v>0</v>
      </c>
      <c r="N1792" s="61" t="str">
        <f t="shared" si="54"/>
        <v>katB</v>
      </c>
      <c r="P1792" s="72" t="str">
        <f t="shared" si="55"/>
        <v/>
      </c>
      <c r="Q1792" s="61" t="s">
        <v>30</v>
      </c>
    </row>
    <row r="1793" spans="8:17" x14ac:dyDescent="0.25">
      <c r="H1793" s="59">
        <v>126543</v>
      </c>
      <c r="I1793" s="59" t="s">
        <v>69</v>
      </c>
      <c r="J1793" s="59">
        <v>23844531</v>
      </c>
      <c r="K1793" s="59" t="s">
        <v>2123</v>
      </c>
      <c r="L1793" s="61" t="s">
        <v>114</v>
      </c>
      <c r="M1793" s="61">
        <f>VLOOKUP(H1793,zdroj!C:F,4,0)</f>
        <v>0</v>
      </c>
      <c r="N1793" s="61" t="str">
        <f t="shared" si="54"/>
        <v>katB</v>
      </c>
      <c r="P1793" s="72" t="str">
        <f t="shared" si="55"/>
        <v/>
      </c>
      <c r="Q1793" s="61" t="s">
        <v>30</v>
      </c>
    </row>
    <row r="1794" spans="8:17" x14ac:dyDescent="0.25">
      <c r="H1794" s="59">
        <v>126543</v>
      </c>
      <c r="I1794" s="59" t="s">
        <v>69</v>
      </c>
      <c r="J1794" s="59">
        <v>23844540</v>
      </c>
      <c r="K1794" s="59" t="s">
        <v>2124</v>
      </c>
      <c r="L1794" s="61" t="s">
        <v>114</v>
      </c>
      <c r="M1794" s="61">
        <f>VLOOKUP(H1794,zdroj!C:F,4,0)</f>
        <v>0</v>
      </c>
      <c r="N1794" s="61" t="str">
        <f t="shared" si="54"/>
        <v>katB</v>
      </c>
      <c r="P1794" s="72" t="str">
        <f t="shared" si="55"/>
        <v/>
      </c>
      <c r="Q1794" s="61" t="s">
        <v>30</v>
      </c>
    </row>
    <row r="1795" spans="8:17" x14ac:dyDescent="0.25">
      <c r="H1795" s="59">
        <v>126543</v>
      </c>
      <c r="I1795" s="59" t="s">
        <v>69</v>
      </c>
      <c r="J1795" s="59">
        <v>23844558</v>
      </c>
      <c r="K1795" s="59" t="s">
        <v>2125</v>
      </c>
      <c r="L1795" s="61" t="s">
        <v>81</v>
      </c>
      <c r="M1795" s="61">
        <f>VLOOKUP(H1795,zdroj!C:F,4,0)</f>
        <v>0</v>
      </c>
      <c r="N1795" s="61" t="str">
        <f t="shared" si="54"/>
        <v>-</v>
      </c>
      <c r="P1795" s="72" t="str">
        <f t="shared" si="55"/>
        <v/>
      </c>
      <c r="Q1795" s="61" t="s">
        <v>86</v>
      </c>
    </row>
    <row r="1796" spans="8:17" x14ac:dyDescent="0.25">
      <c r="H1796" s="59">
        <v>126543</v>
      </c>
      <c r="I1796" s="59" t="s">
        <v>69</v>
      </c>
      <c r="J1796" s="59">
        <v>23844566</v>
      </c>
      <c r="K1796" s="59" t="s">
        <v>2126</v>
      </c>
      <c r="L1796" s="61" t="s">
        <v>114</v>
      </c>
      <c r="M1796" s="61">
        <f>VLOOKUP(H1796,zdroj!C:F,4,0)</f>
        <v>0</v>
      </c>
      <c r="N1796" s="61" t="str">
        <f t="shared" si="54"/>
        <v>katB</v>
      </c>
      <c r="P1796" s="72" t="str">
        <f t="shared" si="55"/>
        <v/>
      </c>
      <c r="Q1796" s="61" t="s">
        <v>30</v>
      </c>
    </row>
    <row r="1797" spans="8:17" x14ac:dyDescent="0.25">
      <c r="H1797" s="59">
        <v>126543</v>
      </c>
      <c r="I1797" s="59" t="s">
        <v>69</v>
      </c>
      <c r="J1797" s="59">
        <v>23844574</v>
      </c>
      <c r="K1797" s="59" t="s">
        <v>2127</v>
      </c>
      <c r="L1797" s="61" t="s">
        <v>114</v>
      </c>
      <c r="M1797" s="61">
        <f>VLOOKUP(H1797,zdroj!C:F,4,0)</f>
        <v>0</v>
      </c>
      <c r="N1797" s="61" t="str">
        <f t="shared" si="54"/>
        <v>katB</v>
      </c>
      <c r="P1797" s="72" t="str">
        <f t="shared" si="55"/>
        <v/>
      </c>
      <c r="Q1797" s="61" t="s">
        <v>30</v>
      </c>
    </row>
    <row r="1798" spans="8:17" x14ac:dyDescent="0.25">
      <c r="H1798" s="59">
        <v>126543</v>
      </c>
      <c r="I1798" s="59" t="s">
        <v>69</v>
      </c>
      <c r="J1798" s="59">
        <v>23844604</v>
      </c>
      <c r="K1798" s="59" t="s">
        <v>2128</v>
      </c>
      <c r="L1798" s="61" t="s">
        <v>114</v>
      </c>
      <c r="M1798" s="61">
        <f>VLOOKUP(H1798,zdroj!C:F,4,0)</f>
        <v>0</v>
      </c>
      <c r="N1798" s="61" t="str">
        <f t="shared" si="54"/>
        <v>katB</v>
      </c>
      <c r="P1798" s="72" t="str">
        <f t="shared" si="55"/>
        <v/>
      </c>
      <c r="Q1798" s="61" t="s">
        <v>30</v>
      </c>
    </row>
    <row r="1799" spans="8:17" x14ac:dyDescent="0.25">
      <c r="H1799" s="59">
        <v>126543</v>
      </c>
      <c r="I1799" s="59" t="s">
        <v>69</v>
      </c>
      <c r="J1799" s="59">
        <v>23844612</v>
      </c>
      <c r="K1799" s="59" t="s">
        <v>2129</v>
      </c>
      <c r="L1799" s="61" t="s">
        <v>114</v>
      </c>
      <c r="M1799" s="61">
        <f>VLOOKUP(H1799,zdroj!C:F,4,0)</f>
        <v>0</v>
      </c>
      <c r="N1799" s="61" t="str">
        <f t="shared" ref="N1799:N1862" si="56">IF(M1799="A",IF(L1799="katA","katB",L1799),L1799)</f>
        <v>katB</v>
      </c>
      <c r="P1799" s="72" t="str">
        <f t="shared" ref="P1799:P1862" si="57">IF(O1799="A",1,"")</f>
        <v/>
      </c>
      <c r="Q1799" s="61" t="s">
        <v>30</v>
      </c>
    </row>
    <row r="1800" spans="8:17" x14ac:dyDescent="0.25">
      <c r="H1800" s="59">
        <v>126543</v>
      </c>
      <c r="I1800" s="59" t="s">
        <v>69</v>
      </c>
      <c r="J1800" s="59">
        <v>23844621</v>
      </c>
      <c r="K1800" s="59" t="s">
        <v>2130</v>
      </c>
      <c r="L1800" s="61" t="s">
        <v>114</v>
      </c>
      <c r="M1800" s="61">
        <f>VLOOKUP(H1800,zdroj!C:F,4,0)</f>
        <v>0</v>
      </c>
      <c r="N1800" s="61" t="str">
        <f t="shared" si="56"/>
        <v>katB</v>
      </c>
      <c r="P1800" s="72" t="str">
        <f t="shared" si="57"/>
        <v/>
      </c>
      <c r="Q1800" s="61" t="s">
        <v>30</v>
      </c>
    </row>
    <row r="1801" spans="8:17" x14ac:dyDescent="0.25">
      <c r="H1801" s="59">
        <v>126543</v>
      </c>
      <c r="I1801" s="59" t="s">
        <v>69</v>
      </c>
      <c r="J1801" s="59">
        <v>23844639</v>
      </c>
      <c r="K1801" s="59" t="s">
        <v>2131</v>
      </c>
      <c r="L1801" s="61" t="s">
        <v>114</v>
      </c>
      <c r="M1801" s="61">
        <f>VLOOKUP(H1801,zdroj!C:F,4,0)</f>
        <v>0</v>
      </c>
      <c r="N1801" s="61" t="str">
        <f t="shared" si="56"/>
        <v>katB</v>
      </c>
      <c r="P1801" s="72" t="str">
        <f t="shared" si="57"/>
        <v/>
      </c>
      <c r="Q1801" s="61" t="s">
        <v>30</v>
      </c>
    </row>
    <row r="1802" spans="8:17" x14ac:dyDescent="0.25">
      <c r="H1802" s="59">
        <v>126543</v>
      </c>
      <c r="I1802" s="59" t="s">
        <v>69</v>
      </c>
      <c r="J1802" s="59">
        <v>23844647</v>
      </c>
      <c r="K1802" s="59" t="s">
        <v>2132</v>
      </c>
      <c r="L1802" s="61" t="s">
        <v>114</v>
      </c>
      <c r="M1802" s="61">
        <f>VLOOKUP(H1802,zdroj!C:F,4,0)</f>
        <v>0</v>
      </c>
      <c r="N1802" s="61" t="str">
        <f t="shared" si="56"/>
        <v>katB</v>
      </c>
      <c r="P1802" s="72" t="str">
        <f t="shared" si="57"/>
        <v/>
      </c>
      <c r="Q1802" s="61" t="s">
        <v>30</v>
      </c>
    </row>
    <row r="1803" spans="8:17" x14ac:dyDescent="0.25">
      <c r="H1803" s="59">
        <v>126543</v>
      </c>
      <c r="I1803" s="59" t="s">
        <v>69</v>
      </c>
      <c r="J1803" s="59">
        <v>23844655</v>
      </c>
      <c r="K1803" s="59" t="s">
        <v>2133</v>
      </c>
      <c r="L1803" s="61" t="s">
        <v>114</v>
      </c>
      <c r="M1803" s="61">
        <f>VLOOKUP(H1803,zdroj!C:F,4,0)</f>
        <v>0</v>
      </c>
      <c r="N1803" s="61" t="str">
        <f t="shared" si="56"/>
        <v>katB</v>
      </c>
      <c r="P1803" s="72" t="str">
        <f t="shared" si="57"/>
        <v/>
      </c>
      <c r="Q1803" s="61" t="s">
        <v>30</v>
      </c>
    </row>
    <row r="1804" spans="8:17" x14ac:dyDescent="0.25">
      <c r="H1804" s="59">
        <v>126543</v>
      </c>
      <c r="I1804" s="59" t="s">
        <v>69</v>
      </c>
      <c r="J1804" s="59">
        <v>23844663</v>
      </c>
      <c r="K1804" s="59" t="s">
        <v>2134</v>
      </c>
      <c r="L1804" s="61" t="s">
        <v>81</v>
      </c>
      <c r="M1804" s="61">
        <f>VLOOKUP(H1804,zdroj!C:F,4,0)</f>
        <v>0</v>
      </c>
      <c r="N1804" s="61" t="str">
        <f t="shared" si="56"/>
        <v>-</v>
      </c>
      <c r="P1804" s="72" t="str">
        <f t="shared" si="57"/>
        <v/>
      </c>
      <c r="Q1804" s="61" t="s">
        <v>86</v>
      </c>
    </row>
    <row r="1805" spans="8:17" x14ac:dyDescent="0.25">
      <c r="H1805" s="59">
        <v>126543</v>
      </c>
      <c r="I1805" s="59" t="s">
        <v>69</v>
      </c>
      <c r="J1805" s="59">
        <v>23844671</v>
      </c>
      <c r="K1805" s="59" t="s">
        <v>2135</v>
      </c>
      <c r="L1805" s="61" t="s">
        <v>114</v>
      </c>
      <c r="M1805" s="61">
        <f>VLOOKUP(H1805,zdroj!C:F,4,0)</f>
        <v>0</v>
      </c>
      <c r="N1805" s="61" t="str">
        <f t="shared" si="56"/>
        <v>katB</v>
      </c>
      <c r="P1805" s="72" t="str">
        <f t="shared" si="57"/>
        <v/>
      </c>
      <c r="Q1805" s="61" t="s">
        <v>30</v>
      </c>
    </row>
    <row r="1806" spans="8:17" x14ac:dyDescent="0.25">
      <c r="H1806" s="59">
        <v>126543</v>
      </c>
      <c r="I1806" s="59" t="s">
        <v>69</v>
      </c>
      <c r="J1806" s="59">
        <v>23844680</v>
      </c>
      <c r="K1806" s="59" t="s">
        <v>2136</v>
      </c>
      <c r="L1806" s="61" t="s">
        <v>114</v>
      </c>
      <c r="M1806" s="61">
        <f>VLOOKUP(H1806,zdroj!C:F,4,0)</f>
        <v>0</v>
      </c>
      <c r="N1806" s="61" t="str">
        <f t="shared" si="56"/>
        <v>katB</v>
      </c>
      <c r="P1806" s="72" t="str">
        <f t="shared" si="57"/>
        <v/>
      </c>
      <c r="Q1806" s="61" t="s">
        <v>30</v>
      </c>
    </row>
    <row r="1807" spans="8:17" x14ac:dyDescent="0.25">
      <c r="H1807" s="59">
        <v>126543</v>
      </c>
      <c r="I1807" s="59" t="s">
        <v>69</v>
      </c>
      <c r="J1807" s="59">
        <v>23844698</v>
      </c>
      <c r="K1807" s="59" t="s">
        <v>2137</v>
      </c>
      <c r="L1807" s="61" t="s">
        <v>114</v>
      </c>
      <c r="M1807" s="61">
        <f>VLOOKUP(H1807,zdroj!C:F,4,0)</f>
        <v>0</v>
      </c>
      <c r="N1807" s="61" t="str">
        <f t="shared" si="56"/>
        <v>katB</v>
      </c>
      <c r="P1807" s="72" t="str">
        <f t="shared" si="57"/>
        <v/>
      </c>
      <c r="Q1807" s="61" t="s">
        <v>30</v>
      </c>
    </row>
    <row r="1808" spans="8:17" x14ac:dyDescent="0.25">
      <c r="H1808" s="59">
        <v>126543</v>
      </c>
      <c r="I1808" s="59" t="s">
        <v>69</v>
      </c>
      <c r="J1808" s="59">
        <v>23844701</v>
      </c>
      <c r="K1808" s="59" t="s">
        <v>2138</v>
      </c>
      <c r="L1808" s="61" t="s">
        <v>114</v>
      </c>
      <c r="M1808" s="61">
        <f>VLOOKUP(H1808,zdroj!C:F,4,0)</f>
        <v>0</v>
      </c>
      <c r="N1808" s="61" t="str">
        <f t="shared" si="56"/>
        <v>katB</v>
      </c>
      <c r="P1808" s="72" t="str">
        <f t="shared" si="57"/>
        <v/>
      </c>
      <c r="Q1808" s="61" t="s">
        <v>30</v>
      </c>
    </row>
    <row r="1809" spans="8:17" x14ac:dyDescent="0.25">
      <c r="H1809" s="59">
        <v>126543</v>
      </c>
      <c r="I1809" s="59" t="s">
        <v>69</v>
      </c>
      <c r="J1809" s="59">
        <v>23844710</v>
      </c>
      <c r="K1809" s="59" t="s">
        <v>2139</v>
      </c>
      <c r="L1809" s="61" t="s">
        <v>114</v>
      </c>
      <c r="M1809" s="61">
        <f>VLOOKUP(H1809,zdroj!C:F,4,0)</f>
        <v>0</v>
      </c>
      <c r="N1809" s="61" t="str">
        <f t="shared" si="56"/>
        <v>katB</v>
      </c>
      <c r="P1809" s="72" t="str">
        <f t="shared" si="57"/>
        <v/>
      </c>
      <c r="Q1809" s="61" t="s">
        <v>30</v>
      </c>
    </row>
    <row r="1810" spans="8:17" x14ac:dyDescent="0.25">
      <c r="H1810" s="59">
        <v>126543</v>
      </c>
      <c r="I1810" s="59" t="s">
        <v>69</v>
      </c>
      <c r="J1810" s="59">
        <v>23844728</v>
      </c>
      <c r="K1810" s="59" t="s">
        <v>2140</v>
      </c>
      <c r="L1810" s="61" t="s">
        <v>114</v>
      </c>
      <c r="M1810" s="61">
        <f>VLOOKUP(H1810,zdroj!C:F,4,0)</f>
        <v>0</v>
      </c>
      <c r="N1810" s="61" t="str">
        <f t="shared" si="56"/>
        <v>katB</v>
      </c>
      <c r="P1810" s="72" t="str">
        <f t="shared" si="57"/>
        <v/>
      </c>
      <c r="Q1810" s="61" t="s">
        <v>30</v>
      </c>
    </row>
    <row r="1811" spans="8:17" x14ac:dyDescent="0.25">
      <c r="H1811" s="59">
        <v>126543</v>
      </c>
      <c r="I1811" s="59" t="s">
        <v>69</v>
      </c>
      <c r="J1811" s="59">
        <v>23844736</v>
      </c>
      <c r="K1811" s="59" t="s">
        <v>2141</v>
      </c>
      <c r="L1811" s="61" t="s">
        <v>114</v>
      </c>
      <c r="M1811" s="61">
        <f>VLOOKUP(H1811,zdroj!C:F,4,0)</f>
        <v>0</v>
      </c>
      <c r="N1811" s="61" t="str">
        <f t="shared" si="56"/>
        <v>katB</v>
      </c>
      <c r="P1811" s="72" t="str">
        <f t="shared" si="57"/>
        <v/>
      </c>
      <c r="Q1811" s="61" t="s">
        <v>30</v>
      </c>
    </row>
    <row r="1812" spans="8:17" x14ac:dyDescent="0.25">
      <c r="H1812" s="59">
        <v>126543</v>
      </c>
      <c r="I1812" s="59" t="s">
        <v>69</v>
      </c>
      <c r="J1812" s="59">
        <v>23844744</v>
      </c>
      <c r="K1812" s="59" t="s">
        <v>2142</v>
      </c>
      <c r="L1812" s="61" t="s">
        <v>114</v>
      </c>
      <c r="M1812" s="61">
        <f>VLOOKUP(H1812,zdroj!C:F,4,0)</f>
        <v>0</v>
      </c>
      <c r="N1812" s="61" t="str">
        <f t="shared" si="56"/>
        <v>katB</v>
      </c>
      <c r="P1812" s="72" t="str">
        <f t="shared" si="57"/>
        <v/>
      </c>
      <c r="Q1812" s="61" t="s">
        <v>30</v>
      </c>
    </row>
    <row r="1813" spans="8:17" x14ac:dyDescent="0.25">
      <c r="H1813" s="59">
        <v>126543</v>
      </c>
      <c r="I1813" s="59" t="s">
        <v>69</v>
      </c>
      <c r="J1813" s="59">
        <v>23844752</v>
      </c>
      <c r="K1813" s="59" t="s">
        <v>2143</v>
      </c>
      <c r="L1813" s="61" t="s">
        <v>114</v>
      </c>
      <c r="M1813" s="61">
        <f>VLOOKUP(H1813,zdroj!C:F,4,0)</f>
        <v>0</v>
      </c>
      <c r="N1813" s="61" t="str">
        <f t="shared" si="56"/>
        <v>katB</v>
      </c>
      <c r="P1813" s="72" t="str">
        <f t="shared" si="57"/>
        <v/>
      </c>
      <c r="Q1813" s="61" t="s">
        <v>30</v>
      </c>
    </row>
    <row r="1814" spans="8:17" x14ac:dyDescent="0.25">
      <c r="H1814" s="59">
        <v>126543</v>
      </c>
      <c r="I1814" s="59" t="s">
        <v>69</v>
      </c>
      <c r="J1814" s="59">
        <v>23844761</v>
      </c>
      <c r="K1814" s="59" t="s">
        <v>2144</v>
      </c>
      <c r="L1814" s="61" t="s">
        <v>114</v>
      </c>
      <c r="M1814" s="61">
        <f>VLOOKUP(H1814,zdroj!C:F,4,0)</f>
        <v>0</v>
      </c>
      <c r="N1814" s="61" t="str">
        <f t="shared" si="56"/>
        <v>katB</v>
      </c>
      <c r="P1814" s="72" t="str">
        <f t="shared" si="57"/>
        <v/>
      </c>
      <c r="Q1814" s="61" t="s">
        <v>30</v>
      </c>
    </row>
    <row r="1815" spans="8:17" x14ac:dyDescent="0.25">
      <c r="H1815" s="59">
        <v>126543</v>
      </c>
      <c r="I1815" s="59" t="s">
        <v>69</v>
      </c>
      <c r="J1815" s="59">
        <v>23844779</v>
      </c>
      <c r="K1815" s="59" t="s">
        <v>2145</v>
      </c>
      <c r="L1815" s="61" t="s">
        <v>114</v>
      </c>
      <c r="M1815" s="61">
        <f>VLOOKUP(H1815,zdroj!C:F,4,0)</f>
        <v>0</v>
      </c>
      <c r="N1815" s="61" t="str">
        <f t="shared" si="56"/>
        <v>katB</v>
      </c>
      <c r="P1815" s="72" t="str">
        <f t="shared" si="57"/>
        <v/>
      </c>
      <c r="Q1815" s="61" t="s">
        <v>30</v>
      </c>
    </row>
    <row r="1816" spans="8:17" x14ac:dyDescent="0.25">
      <c r="H1816" s="59">
        <v>126543</v>
      </c>
      <c r="I1816" s="59" t="s">
        <v>69</v>
      </c>
      <c r="J1816" s="59">
        <v>23844787</v>
      </c>
      <c r="K1816" s="59" t="s">
        <v>2146</v>
      </c>
      <c r="L1816" s="61" t="s">
        <v>114</v>
      </c>
      <c r="M1816" s="61">
        <f>VLOOKUP(H1816,zdroj!C:F,4,0)</f>
        <v>0</v>
      </c>
      <c r="N1816" s="61" t="str">
        <f t="shared" si="56"/>
        <v>katB</v>
      </c>
      <c r="P1816" s="72" t="str">
        <f t="shared" si="57"/>
        <v/>
      </c>
      <c r="Q1816" s="61" t="s">
        <v>30</v>
      </c>
    </row>
    <row r="1817" spans="8:17" x14ac:dyDescent="0.25">
      <c r="H1817" s="59">
        <v>126543</v>
      </c>
      <c r="I1817" s="59" t="s">
        <v>69</v>
      </c>
      <c r="J1817" s="59">
        <v>23844795</v>
      </c>
      <c r="K1817" s="59" t="s">
        <v>2147</v>
      </c>
      <c r="L1817" s="61" t="s">
        <v>114</v>
      </c>
      <c r="M1817" s="61">
        <f>VLOOKUP(H1817,zdroj!C:F,4,0)</f>
        <v>0</v>
      </c>
      <c r="N1817" s="61" t="str">
        <f t="shared" si="56"/>
        <v>katB</v>
      </c>
      <c r="P1817" s="72" t="str">
        <f t="shared" si="57"/>
        <v/>
      </c>
      <c r="Q1817" s="61" t="s">
        <v>30</v>
      </c>
    </row>
    <row r="1818" spans="8:17" x14ac:dyDescent="0.25">
      <c r="H1818" s="59">
        <v>126543</v>
      </c>
      <c r="I1818" s="59" t="s">
        <v>69</v>
      </c>
      <c r="J1818" s="59">
        <v>23844809</v>
      </c>
      <c r="K1818" s="59" t="s">
        <v>2148</v>
      </c>
      <c r="L1818" s="61" t="s">
        <v>114</v>
      </c>
      <c r="M1818" s="61">
        <f>VLOOKUP(H1818,zdroj!C:F,4,0)</f>
        <v>0</v>
      </c>
      <c r="N1818" s="61" t="str">
        <f t="shared" si="56"/>
        <v>katB</v>
      </c>
      <c r="P1818" s="72" t="str">
        <f t="shared" si="57"/>
        <v/>
      </c>
      <c r="Q1818" s="61" t="s">
        <v>30</v>
      </c>
    </row>
    <row r="1819" spans="8:17" x14ac:dyDescent="0.25">
      <c r="H1819" s="59">
        <v>126543</v>
      </c>
      <c r="I1819" s="59" t="s">
        <v>69</v>
      </c>
      <c r="J1819" s="59">
        <v>23844817</v>
      </c>
      <c r="K1819" s="59" t="s">
        <v>2149</v>
      </c>
      <c r="L1819" s="61" t="s">
        <v>114</v>
      </c>
      <c r="M1819" s="61">
        <f>VLOOKUP(H1819,zdroj!C:F,4,0)</f>
        <v>0</v>
      </c>
      <c r="N1819" s="61" t="str">
        <f t="shared" si="56"/>
        <v>katB</v>
      </c>
      <c r="P1819" s="72" t="str">
        <f t="shared" si="57"/>
        <v/>
      </c>
      <c r="Q1819" s="61" t="s">
        <v>30</v>
      </c>
    </row>
    <row r="1820" spans="8:17" x14ac:dyDescent="0.25">
      <c r="H1820" s="59">
        <v>126543</v>
      </c>
      <c r="I1820" s="59" t="s">
        <v>69</v>
      </c>
      <c r="J1820" s="59">
        <v>23844825</v>
      </c>
      <c r="K1820" s="59" t="s">
        <v>2150</v>
      </c>
      <c r="L1820" s="61" t="s">
        <v>114</v>
      </c>
      <c r="M1820" s="61">
        <f>VLOOKUP(H1820,zdroj!C:F,4,0)</f>
        <v>0</v>
      </c>
      <c r="N1820" s="61" t="str">
        <f t="shared" si="56"/>
        <v>katB</v>
      </c>
      <c r="P1820" s="72" t="str">
        <f t="shared" si="57"/>
        <v/>
      </c>
      <c r="Q1820" s="61" t="s">
        <v>30</v>
      </c>
    </row>
    <row r="1821" spans="8:17" x14ac:dyDescent="0.25">
      <c r="H1821" s="59">
        <v>126543</v>
      </c>
      <c r="I1821" s="59" t="s">
        <v>69</v>
      </c>
      <c r="J1821" s="59">
        <v>23844833</v>
      </c>
      <c r="K1821" s="59" t="s">
        <v>2151</v>
      </c>
      <c r="L1821" s="61" t="s">
        <v>81</v>
      </c>
      <c r="M1821" s="61">
        <f>VLOOKUP(H1821,zdroj!C:F,4,0)</f>
        <v>0</v>
      </c>
      <c r="N1821" s="61" t="str">
        <f t="shared" si="56"/>
        <v>-</v>
      </c>
      <c r="P1821" s="72" t="str">
        <f t="shared" si="57"/>
        <v/>
      </c>
      <c r="Q1821" s="61" t="s">
        <v>86</v>
      </c>
    </row>
    <row r="1822" spans="8:17" x14ac:dyDescent="0.25">
      <c r="H1822" s="59">
        <v>126543</v>
      </c>
      <c r="I1822" s="59" t="s">
        <v>69</v>
      </c>
      <c r="J1822" s="59">
        <v>23844841</v>
      </c>
      <c r="K1822" s="59" t="s">
        <v>2152</v>
      </c>
      <c r="L1822" s="61" t="s">
        <v>114</v>
      </c>
      <c r="M1822" s="61">
        <f>VLOOKUP(H1822,zdroj!C:F,4,0)</f>
        <v>0</v>
      </c>
      <c r="N1822" s="61" t="str">
        <f t="shared" si="56"/>
        <v>katB</v>
      </c>
      <c r="P1822" s="72" t="str">
        <f t="shared" si="57"/>
        <v/>
      </c>
      <c r="Q1822" s="61" t="s">
        <v>30</v>
      </c>
    </row>
    <row r="1823" spans="8:17" x14ac:dyDescent="0.25">
      <c r="H1823" s="59">
        <v>126543</v>
      </c>
      <c r="I1823" s="59" t="s">
        <v>69</v>
      </c>
      <c r="J1823" s="59">
        <v>23844850</v>
      </c>
      <c r="K1823" s="59" t="s">
        <v>2153</v>
      </c>
      <c r="L1823" s="61" t="s">
        <v>114</v>
      </c>
      <c r="M1823" s="61">
        <f>VLOOKUP(H1823,zdroj!C:F,4,0)</f>
        <v>0</v>
      </c>
      <c r="N1823" s="61" t="str">
        <f t="shared" si="56"/>
        <v>katB</v>
      </c>
      <c r="P1823" s="72" t="str">
        <f t="shared" si="57"/>
        <v/>
      </c>
      <c r="Q1823" s="61" t="s">
        <v>30</v>
      </c>
    </row>
    <row r="1824" spans="8:17" x14ac:dyDescent="0.25">
      <c r="H1824" s="59">
        <v>126543</v>
      </c>
      <c r="I1824" s="59" t="s">
        <v>69</v>
      </c>
      <c r="J1824" s="59">
        <v>23844868</v>
      </c>
      <c r="K1824" s="59" t="s">
        <v>2154</v>
      </c>
      <c r="L1824" s="61" t="s">
        <v>114</v>
      </c>
      <c r="M1824" s="61">
        <f>VLOOKUP(H1824,zdroj!C:F,4,0)</f>
        <v>0</v>
      </c>
      <c r="N1824" s="61" t="str">
        <f t="shared" si="56"/>
        <v>katB</v>
      </c>
      <c r="P1824" s="72" t="str">
        <f t="shared" si="57"/>
        <v/>
      </c>
      <c r="Q1824" s="61" t="s">
        <v>30</v>
      </c>
    </row>
    <row r="1825" spans="8:17" x14ac:dyDescent="0.25">
      <c r="H1825" s="59">
        <v>126543</v>
      </c>
      <c r="I1825" s="59" t="s">
        <v>69</v>
      </c>
      <c r="J1825" s="59">
        <v>23844876</v>
      </c>
      <c r="K1825" s="59" t="s">
        <v>2155</v>
      </c>
      <c r="L1825" s="61" t="s">
        <v>114</v>
      </c>
      <c r="M1825" s="61">
        <f>VLOOKUP(H1825,zdroj!C:F,4,0)</f>
        <v>0</v>
      </c>
      <c r="N1825" s="61" t="str">
        <f t="shared" si="56"/>
        <v>katB</v>
      </c>
      <c r="P1825" s="72" t="str">
        <f t="shared" si="57"/>
        <v/>
      </c>
      <c r="Q1825" s="61" t="s">
        <v>30</v>
      </c>
    </row>
    <row r="1826" spans="8:17" x14ac:dyDescent="0.25">
      <c r="H1826" s="59">
        <v>126543</v>
      </c>
      <c r="I1826" s="59" t="s">
        <v>69</v>
      </c>
      <c r="J1826" s="59">
        <v>23844884</v>
      </c>
      <c r="K1826" s="59" t="s">
        <v>2156</v>
      </c>
      <c r="L1826" s="61" t="s">
        <v>114</v>
      </c>
      <c r="M1826" s="61">
        <f>VLOOKUP(H1826,zdroj!C:F,4,0)</f>
        <v>0</v>
      </c>
      <c r="N1826" s="61" t="str">
        <f t="shared" si="56"/>
        <v>katB</v>
      </c>
      <c r="P1826" s="72" t="str">
        <f t="shared" si="57"/>
        <v/>
      </c>
      <c r="Q1826" s="61" t="s">
        <v>30</v>
      </c>
    </row>
    <row r="1827" spans="8:17" x14ac:dyDescent="0.25">
      <c r="H1827" s="59">
        <v>126543</v>
      </c>
      <c r="I1827" s="59" t="s">
        <v>69</v>
      </c>
      <c r="J1827" s="59">
        <v>23844892</v>
      </c>
      <c r="K1827" s="59" t="s">
        <v>2157</v>
      </c>
      <c r="L1827" s="61" t="s">
        <v>114</v>
      </c>
      <c r="M1827" s="61">
        <f>VLOOKUP(H1827,zdroj!C:F,4,0)</f>
        <v>0</v>
      </c>
      <c r="N1827" s="61" t="str">
        <f t="shared" si="56"/>
        <v>katB</v>
      </c>
      <c r="P1827" s="72" t="str">
        <f t="shared" si="57"/>
        <v/>
      </c>
      <c r="Q1827" s="61" t="s">
        <v>30</v>
      </c>
    </row>
    <row r="1828" spans="8:17" x14ac:dyDescent="0.25">
      <c r="H1828" s="59">
        <v>126543</v>
      </c>
      <c r="I1828" s="59" t="s">
        <v>69</v>
      </c>
      <c r="J1828" s="59">
        <v>23844906</v>
      </c>
      <c r="K1828" s="59" t="s">
        <v>2158</v>
      </c>
      <c r="L1828" s="61" t="s">
        <v>114</v>
      </c>
      <c r="M1828" s="61">
        <f>VLOOKUP(H1828,zdroj!C:F,4,0)</f>
        <v>0</v>
      </c>
      <c r="N1828" s="61" t="str">
        <f t="shared" si="56"/>
        <v>katB</v>
      </c>
      <c r="P1828" s="72" t="str">
        <f t="shared" si="57"/>
        <v/>
      </c>
      <c r="Q1828" s="61" t="s">
        <v>30</v>
      </c>
    </row>
    <row r="1829" spans="8:17" x14ac:dyDescent="0.25">
      <c r="H1829" s="59">
        <v>126543</v>
      </c>
      <c r="I1829" s="59" t="s">
        <v>69</v>
      </c>
      <c r="J1829" s="59">
        <v>23844914</v>
      </c>
      <c r="K1829" s="59" t="s">
        <v>2159</v>
      </c>
      <c r="L1829" s="61" t="s">
        <v>114</v>
      </c>
      <c r="M1829" s="61">
        <f>VLOOKUP(H1829,zdroj!C:F,4,0)</f>
        <v>0</v>
      </c>
      <c r="N1829" s="61" t="str">
        <f t="shared" si="56"/>
        <v>katB</v>
      </c>
      <c r="P1829" s="72" t="str">
        <f t="shared" si="57"/>
        <v/>
      </c>
      <c r="Q1829" s="61" t="s">
        <v>30</v>
      </c>
    </row>
    <row r="1830" spans="8:17" x14ac:dyDescent="0.25">
      <c r="H1830" s="59">
        <v>126543</v>
      </c>
      <c r="I1830" s="59" t="s">
        <v>69</v>
      </c>
      <c r="J1830" s="59">
        <v>23844922</v>
      </c>
      <c r="K1830" s="59" t="s">
        <v>2160</v>
      </c>
      <c r="L1830" s="61" t="s">
        <v>114</v>
      </c>
      <c r="M1830" s="61">
        <f>VLOOKUP(H1830,zdroj!C:F,4,0)</f>
        <v>0</v>
      </c>
      <c r="N1830" s="61" t="str">
        <f t="shared" si="56"/>
        <v>katB</v>
      </c>
      <c r="P1830" s="72" t="str">
        <f t="shared" si="57"/>
        <v/>
      </c>
      <c r="Q1830" s="61" t="s">
        <v>30</v>
      </c>
    </row>
    <row r="1831" spans="8:17" x14ac:dyDescent="0.25">
      <c r="H1831" s="59">
        <v>126543</v>
      </c>
      <c r="I1831" s="59" t="s">
        <v>69</v>
      </c>
      <c r="J1831" s="59">
        <v>23844931</v>
      </c>
      <c r="K1831" s="59" t="s">
        <v>2161</v>
      </c>
      <c r="L1831" s="61" t="s">
        <v>114</v>
      </c>
      <c r="M1831" s="61">
        <f>VLOOKUP(H1831,zdroj!C:F,4,0)</f>
        <v>0</v>
      </c>
      <c r="N1831" s="61" t="str">
        <f t="shared" si="56"/>
        <v>katB</v>
      </c>
      <c r="P1831" s="72" t="str">
        <f t="shared" si="57"/>
        <v/>
      </c>
      <c r="Q1831" s="61" t="s">
        <v>30</v>
      </c>
    </row>
    <row r="1832" spans="8:17" x14ac:dyDescent="0.25">
      <c r="H1832" s="59">
        <v>126543</v>
      </c>
      <c r="I1832" s="59" t="s">
        <v>69</v>
      </c>
      <c r="J1832" s="59">
        <v>23844949</v>
      </c>
      <c r="K1832" s="59" t="s">
        <v>2162</v>
      </c>
      <c r="L1832" s="61" t="s">
        <v>81</v>
      </c>
      <c r="M1832" s="61">
        <f>VLOOKUP(H1832,zdroj!C:F,4,0)</f>
        <v>0</v>
      </c>
      <c r="N1832" s="61" t="str">
        <f t="shared" si="56"/>
        <v>-</v>
      </c>
      <c r="P1832" s="72" t="str">
        <f t="shared" si="57"/>
        <v/>
      </c>
      <c r="Q1832" s="61" t="s">
        <v>84</v>
      </c>
    </row>
    <row r="1833" spans="8:17" x14ac:dyDescent="0.25">
      <c r="H1833" s="59">
        <v>126543</v>
      </c>
      <c r="I1833" s="59" t="s">
        <v>69</v>
      </c>
      <c r="J1833" s="59">
        <v>23844957</v>
      </c>
      <c r="K1833" s="59" t="s">
        <v>2163</v>
      </c>
      <c r="L1833" s="61" t="s">
        <v>114</v>
      </c>
      <c r="M1833" s="61">
        <f>VLOOKUP(H1833,zdroj!C:F,4,0)</f>
        <v>0</v>
      </c>
      <c r="N1833" s="61" t="str">
        <f t="shared" si="56"/>
        <v>katB</v>
      </c>
      <c r="P1833" s="72" t="str">
        <f t="shared" si="57"/>
        <v/>
      </c>
      <c r="Q1833" s="61" t="s">
        <v>30</v>
      </c>
    </row>
    <row r="1834" spans="8:17" x14ac:dyDescent="0.25">
      <c r="H1834" s="59">
        <v>126543</v>
      </c>
      <c r="I1834" s="59" t="s">
        <v>69</v>
      </c>
      <c r="J1834" s="59">
        <v>23844965</v>
      </c>
      <c r="K1834" s="59" t="s">
        <v>2164</v>
      </c>
      <c r="L1834" s="61" t="s">
        <v>114</v>
      </c>
      <c r="M1834" s="61">
        <f>VLOOKUP(H1834,zdroj!C:F,4,0)</f>
        <v>0</v>
      </c>
      <c r="N1834" s="61" t="str">
        <f t="shared" si="56"/>
        <v>katB</v>
      </c>
      <c r="P1834" s="72" t="str">
        <f t="shared" si="57"/>
        <v/>
      </c>
      <c r="Q1834" s="61" t="s">
        <v>30</v>
      </c>
    </row>
    <row r="1835" spans="8:17" x14ac:dyDescent="0.25">
      <c r="H1835" s="59">
        <v>126543</v>
      </c>
      <c r="I1835" s="59" t="s">
        <v>69</v>
      </c>
      <c r="J1835" s="59">
        <v>23844973</v>
      </c>
      <c r="K1835" s="59" t="s">
        <v>2165</v>
      </c>
      <c r="L1835" s="61" t="s">
        <v>114</v>
      </c>
      <c r="M1835" s="61">
        <f>VLOOKUP(H1835,zdroj!C:F,4,0)</f>
        <v>0</v>
      </c>
      <c r="N1835" s="61" t="str">
        <f t="shared" si="56"/>
        <v>katB</v>
      </c>
      <c r="P1835" s="72" t="str">
        <f t="shared" si="57"/>
        <v/>
      </c>
      <c r="Q1835" s="61" t="s">
        <v>30</v>
      </c>
    </row>
    <row r="1836" spans="8:17" x14ac:dyDescent="0.25">
      <c r="H1836" s="59">
        <v>126543</v>
      </c>
      <c r="I1836" s="59" t="s">
        <v>69</v>
      </c>
      <c r="J1836" s="59">
        <v>23844981</v>
      </c>
      <c r="K1836" s="59" t="s">
        <v>2166</v>
      </c>
      <c r="L1836" s="61" t="s">
        <v>114</v>
      </c>
      <c r="M1836" s="61">
        <f>VLOOKUP(H1836,zdroj!C:F,4,0)</f>
        <v>0</v>
      </c>
      <c r="N1836" s="61" t="str">
        <f t="shared" si="56"/>
        <v>katB</v>
      </c>
      <c r="P1836" s="72" t="str">
        <f t="shared" si="57"/>
        <v/>
      </c>
      <c r="Q1836" s="61" t="s">
        <v>30</v>
      </c>
    </row>
    <row r="1837" spans="8:17" x14ac:dyDescent="0.25">
      <c r="H1837" s="59">
        <v>126543</v>
      </c>
      <c r="I1837" s="59" t="s">
        <v>69</v>
      </c>
      <c r="J1837" s="59">
        <v>23844990</v>
      </c>
      <c r="K1837" s="59" t="s">
        <v>2167</v>
      </c>
      <c r="L1837" s="61" t="s">
        <v>114</v>
      </c>
      <c r="M1837" s="61">
        <f>VLOOKUP(H1837,zdroj!C:F,4,0)</f>
        <v>0</v>
      </c>
      <c r="N1837" s="61" t="str">
        <f t="shared" si="56"/>
        <v>katB</v>
      </c>
      <c r="P1837" s="72" t="str">
        <f t="shared" si="57"/>
        <v/>
      </c>
      <c r="Q1837" s="61" t="s">
        <v>30</v>
      </c>
    </row>
    <row r="1838" spans="8:17" x14ac:dyDescent="0.25">
      <c r="H1838" s="59">
        <v>126543</v>
      </c>
      <c r="I1838" s="59" t="s">
        <v>69</v>
      </c>
      <c r="J1838" s="59">
        <v>23845007</v>
      </c>
      <c r="K1838" s="59" t="s">
        <v>2168</v>
      </c>
      <c r="L1838" s="61" t="s">
        <v>114</v>
      </c>
      <c r="M1838" s="61">
        <f>VLOOKUP(H1838,zdroj!C:F,4,0)</f>
        <v>0</v>
      </c>
      <c r="N1838" s="61" t="str">
        <f t="shared" si="56"/>
        <v>katB</v>
      </c>
      <c r="P1838" s="72" t="str">
        <f t="shared" si="57"/>
        <v/>
      </c>
      <c r="Q1838" s="61" t="s">
        <v>30</v>
      </c>
    </row>
    <row r="1839" spans="8:17" x14ac:dyDescent="0.25">
      <c r="H1839" s="59">
        <v>126543</v>
      </c>
      <c r="I1839" s="59" t="s">
        <v>69</v>
      </c>
      <c r="J1839" s="59">
        <v>23845015</v>
      </c>
      <c r="K1839" s="59" t="s">
        <v>2169</v>
      </c>
      <c r="L1839" s="61" t="s">
        <v>114</v>
      </c>
      <c r="M1839" s="61">
        <f>VLOOKUP(H1839,zdroj!C:F,4,0)</f>
        <v>0</v>
      </c>
      <c r="N1839" s="61" t="str">
        <f t="shared" si="56"/>
        <v>katB</v>
      </c>
      <c r="P1839" s="72" t="str">
        <f t="shared" si="57"/>
        <v/>
      </c>
      <c r="Q1839" s="61" t="s">
        <v>30</v>
      </c>
    </row>
    <row r="1840" spans="8:17" x14ac:dyDescent="0.25">
      <c r="H1840" s="59">
        <v>126543</v>
      </c>
      <c r="I1840" s="59" t="s">
        <v>69</v>
      </c>
      <c r="J1840" s="59">
        <v>23845023</v>
      </c>
      <c r="K1840" s="59" t="s">
        <v>2170</v>
      </c>
      <c r="L1840" s="61" t="s">
        <v>114</v>
      </c>
      <c r="M1840" s="61">
        <f>VLOOKUP(H1840,zdroj!C:F,4,0)</f>
        <v>0</v>
      </c>
      <c r="N1840" s="61" t="str">
        <f t="shared" si="56"/>
        <v>katB</v>
      </c>
      <c r="P1840" s="72" t="str">
        <f t="shared" si="57"/>
        <v/>
      </c>
      <c r="Q1840" s="61" t="s">
        <v>30</v>
      </c>
    </row>
    <row r="1841" spans="8:17" x14ac:dyDescent="0.25">
      <c r="H1841" s="59">
        <v>126543</v>
      </c>
      <c r="I1841" s="59" t="s">
        <v>69</v>
      </c>
      <c r="J1841" s="59">
        <v>23845031</v>
      </c>
      <c r="K1841" s="59" t="s">
        <v>2171</v>
      </c>
      <c r="L1841" s="61" t="s">
        <v>114</v>
      </c>
      <c r="M1841" s="61">
        <f>VLOOKUP(H1841,zdroj!C:F,4,0)</f>
        <v>0</v>
      </c>
      <c r="N1841" s="61" t="str">
        <f t="shared" si="56"/>
        <v>katB</v>
      </c>
      <c r="P1841" s="72" t="str">
        <f t="shared" si="57"/>
        <v/>
      </c>
      <c r="Q1841" s="61" t="s">
        <v>30</v>
      </c>
    </row>
    <row r="1842" spans="8:17" x14ac:dyDescent="0.25">
      <c r="H1842" s="59">
        <v>126543</v>
      </c>
      <c r="I1842" s="59" t="s">
        <v>69</v>
      </c>
      <c r="J1842" s="59">
        <v>23845040</v>
      </c>
      <c r="K1842" s="59" t="s">
        <v>2172</v>
      </c>
      <c r="L1842" s="61" t="s">
        <v>81</v>
      </c>
      <c r="M1842" s="61">
        <f>VLOOKUP(H1842,zdroj!C:F,4,0)</f>
        <v>0</v>
      </c>
      <c r="N1842" s="61" t="str">
        <f t="shared" si="56"/>
        <v>-</v>
      </c>
      <c r="P1842" s="72" t="str">
        <f t="shared" si="57"/>
        <v/>
      </c>
      <c r="Q1842" s="61" t="s">
        <v>86</v>
      </c>
    </row>
    <row r="1843" spans="8:17" x14ac:dyDescent="0.25">
      <c r="H1843" s="59">
        <v>126543</v>
      </c>
      <c r="I1843" s="59" t="s">
        <v>69</v>
      </c>
      <c r="J1843" s="59">
        <v>23845058</v>
      </c>
      <c r="K1843" s="59" t="s">
        <v>2173</v>
      </c>
      <c r="L1843" s="61" t="s">
        <v>81</v>
      </c>
      <c r="M1843" s="61">
        <f>VLOOKUP(H1843,zdroj!C:F,4,0)</f>
        <v>0</v>
      </c>
      <c r="N1843" s="61" t="str">
        <f t="shared" si="56"/>
        <v>-</v>
      </c>
      <c r="P1843" s="72" t="str">
        <f t="shared" si="57"/>
        <v/>
      </c>
      <c r="Q1843" s="61" t="s">
        <v>86</v>
      </c>
    </row>
    <row r="1844" spans="8:17" x14ac:dyDescent="0.25">
      <c r="H1844" s="59">
        <v>126543</v>
      </c>
      <c r="I1844" s="59" t="s">
        <v>69</v>
      </c>
      <c r="J1844" s="59">
        <v>23845066</v>
      </c>
      <c r="K1844" s="59" t="s">
        <v>2174</v>
      </c>
      <c r="L1844" s="61" t="s">
        <v>81</v>
      </c>
      <c r="M1844" s="61">
        <f>VLOOKUP(H1844,zdroj!C:F,4,0)</f>
        <v>0</v>
      </c>
      <c r="N1844" s="61" t="str">
        <f t="shared" si="56"/>
        <v>-</v>
      </c>
      <c r="P1844" s="72" t="str">
        <f t="shared" si="57"/>
        <v/>
      </c>
      <c r="Q1844" s="61" t="s">
        <v>86</v>
      </c>
    </row>
    <row r="1845" spans="8:17" x14ac:dyDescent="0.25">
      <c r="H1845" s="59">
        <v>126543</v>
      </c>
      <c r="I1845" s="59" t="s">
        <v>69</v>
      </c>
      <c r="J1845" s="59">
        <v>23845074</v>
      </c>
      <c r="K1845" s="59" t="s">
        <v>2175</v>
      </c>
      <c r="L1845" s="61" t="s">
        <v>114</v>
      </c>
      <c r="M1845" s="61">
        <f>VLOOKUP(H1845,zdroj!C:F,4,0)</f>
        <v>0</v>
      </c>
      <c r="N1845" s="61" t="str">
        <f t="shared" si="56"/>
        <v>katB</v>
      </c>
      <c r="P1845" s="72" t="str">
        <f t="shared" si="57"/>
        <v/>
      </c>
      <c r="Q1845" s="61" t="s">
        <v>30</v>
      </c>
    </row>
    <row r="1846" spans="8:17" x14ac:dyDescent="0.25">
      <c r="H1846" s="59">
        <v>126543</v>
      </c>
      <c r="I1846" s="59" t="s">
        <v>69</v>
      </c>
      <c r="J1846" s="59">
        <v>23845082</v>
      </c>
      <c r="K1846" s="59" t="s">
        <v>2176</v>
      </c>
      <c r="L1846" s="61" t="s">
        <v>114</v>
      </c>
      <c r="M1846" s="61">
        <f>VLOOKUP(H1846,zdroj!C:F,4,0)</f>
        <v>0</v>
      </c>
      <c r="N1846" s="61" t="str">
        <f t="shared" si="56"/>
        <v>katB</v>
      </c>
      <c r="P1846" s="72" t="str">
        <f t="shared" si="57"/>
        <v/>
      </c>
      <c r="Q1846" s="61" t="s">
        <v>30</v>
      </c>
    </row>
    <row r="1847" spans="8:17" x14ac:dyDescent="0.25">
      <c r="H1847" s="59">
        <v>126543</v>
      </c>
      <c r="I1847" s="59" t="s">
        <v>69</v>
      </c>
      <c r="J1847" s="59">
        <v>25365240</v>
      </c>
      <c r="K1847" s="59" t="s">
        <v>2177</v>
      </c>
      <c r="L1847" s="61" t="s">
        <v>114</v>
      </c>
      <c r="M1847" s="61">
        <f>VLOOKUP(H1847,zdroj!C:F,4,0)</f>
        <v>0</v>
      </c>
      <c r="N1847" s="61" t="str">
        <f t="shared" si="56"/>
        <v>katB</v>
      </c>
      <c r="P1847" s="72" t="str">
        <f t="shared" si="57"/>
        <v/>
      </c>
      <c r="Q1847" s="61" t="s">
        <v>30</v>
      </c>
    </row>
    <row r="1848" spans="8:17" x14ac:dyDescent="0.25">
      <c r="H1848" s="59">
        <v>126543</v>
      </c>
      <c r="I1848" s="59" t="s">
        <v>69</v>
      </c>
      <c r="J1848" s="59">
        <v>25692291</v>
      </c>
      <c r="K1848" s="59" t="s">
        <v>2178</v>
      </c>
      <c r="L1848" s="61" t="s">
        <v>114</v>
      </c>
      <c r="M1848" s="61">
        <f>VLOOKUP(H1848,zdroj!C:F,4,0)</f>
        <v>0</v>
      </c>
      <c r="N1848" s="61" t="str">
        <f t="shared" si="56"/>
        <v>katB</v>
      </c>
      <c r="P1848" s="72" t="str">
        <f t="shared" si="57"/>
        <v/>
      </c>
      <c r="Q1848" s="61" t="s">
        <v>31</v>
      </c>
    </row>
    <row r="1849" spans="8:17" x14ac:dyDescent="0.25">
      <c r="H1849" s="59">
        <v>126543</v>
      </c>
      <c r="I1849" s="59" t="s">
        <v>69</v>
      </c>
      <c r="J1849" s="59">
        <v>25931059</v>
      </c>
      <c r="K1849" s="59" t="s">
        <v>2179</v>
      </c>
      <c r="L1849" s="61" t="s">
        <v>114</v>
      </c>
      <c r="M1849" s="61">
        <f>VLOOKUP(H1849,zdroj!C:F,4,0)</f>
        <v>0</v>
      </c>
      <c r="N1849" s="61" t="str">
        <f t="shared" si="56"/>
        <v>katB</v>
      </c>
      <c r="P1849" s="72" t="str">
        <f t="shared" si="57"/>
        <v/>
      </c>
      <c r="Q1849" s="61" t="s">
        <v>30</v>
      </c>
    </row>
    <row r="1850" spans="8:17" x14ac:dyDescent="0.25">
      <c r="H1850" s="59">
        <v>126543</v>
      </c>
      <c r="I1850" s="59" t="s">
        <v>69</v>
      </c>
      <c r="J1850" s="59">
        <v>26181096</v>
      </c>
      <c r="K1850" s="59" t="s">
        <v>2180</v>
      </c>
      <c r="L1850" s="61" t="s">
        <v>114</v>
      </c>
      <c r="M1850" s="61">
        <f>VLOOKUP(H1850,zdroj!C:F,4,0)</f>
        <v>0</v>
      </c>
      <c r="N1850" s="61" t="str">
        <f t="shared" si="56"/>
        <v>katB</v>
      </c>
      <c r="P1850" s="72" t="str">
        <f t="shared" si="57"/>
        <v/>
      </c>
      <c r="Q1850" s="61" t="s">
        <v>30</v>
      </c>
    </row>
    <row r="1851" spans="8:17" x14ac:dyDescent="0.25">
      <c r="H1851" s="59">
        <v>126543</v>
      </c>
      <c r="I1851" s="59" t="s">
        <v>69</v>
      </c>
      <c r="J1851" s="59">
        <v>26548135</v>
      </c>
      <c r="K1851" s="59" t="s">
        <v>2181</v>
      </c>
      <c r="L1851" s="61" t="s">
        <v>114</v>
      </c>
      <c r="M1851" s="61">
        <f>VLOOKUP(H1851,zdroj!C:F,4,0)</f>
        <v>0</v>
      </c>
      <c r="N1851" s="61" t="str">
        <f t="shared" si="56"/>
        <v>katB</v>
      </c>
      <c r="P1851" s="72" t="str">
        <f t="shared" si="57"/>
        <v/>
      </c>
      <c r="Q1851" s="61" t="s">
        <v>30</v>
      </c>
    </row>
    <row r="1852" spans="8:17" x14ac:dyDescent="0.25">
      <c r="H1852" s="59">
        <v>126543</v>
      </c>
      <c r="I1852" s="59" t="s">
        <v>69</v>
      </c>
      <c r="J1852" s="59">
        <v>27419398</v>
      </c>
      <c r="K1852" s="59" t="s">
        <v>2182</v>
      </c>
      <c r="L1852" s="61" t="s">
        <v>81</v>
      </c>
      <c r="M1852" s="61">
        <f>VLOOKUP(H1852,zdroj!C:F,4,0)</f>
        <v>0</v>
      </c>
      <c r="N1852" s="61" t="str">
        <f t="shared" si="56"/>
        <v>-</v>
      </c>
      <c r="P1852" s="72" t="str">
        <f t="shared" si="57"/>
        <v/>
      </c>
      <c r="Q1852" s="61" t="s">
        <v>84</v>
      </c>
    </row>
    <row r="1853" spans="8:17" x14ac:dyDescent="0.25">
      <c r="H1853" s="59">
        <v>126543</v>
      </c>
      <c r="I1853" s="59" t="s">
        <v>69</v>
      </c>
      <c r="J1853" s="59">
        <v>27496457</v>
      </c>
      <c r="K1853" s="59" t="s">
        <v>2183</v>
      </c>
      <c r="L1853" s="61" t="s">
        <v>114</v>
      </c>
      <c r="M1853" s="61">
        <f>VLOOKUP(H1853,zdroj!C:F,4,0)</f>
        <v>0</v>
      </c>
      <c r="N1853" s="61" t="str">
        <f t="shared" si="56"/>
        <v>katB</v>
      </c>
      <c r="P1853" s="72" t="str">
        <f t="shared" si="57"/>
        <v/>
      </c>
      <c r="Q1853" s="61" t="s">
        <v>30</v>
      </c>
    </row>
    <row r="1854" spans="8:17" x14ac:dyDescent="0.25">
      <c r="H1854" s="59">
        <v>126543</v>
      </c>
      <c r="I1854" s="59" t="s">
        <v>69</v>
      </c>
      <c r="J1854" s="59">
        <v>27690415</v>
      </c>
      <c r="K1854" s="59" t="s">
        <v>2184</v>
      </c>
      <c r="L1854" s="61" t="s">
        <v>114</v>
      </c>
      <c r="M1854" s="61">
        <f>VLOOKUP(H1854,zdroj!C:F,4,0)</f>
        <v>0</v>
      </c>
      <c r="N1854" s="61" t="str">
        <f t="shared" si="56"/>
        <v>katB</v>
      </c>
      <c r="P1854" s="72" t="str">
        <f t="shared" si="57"/>
        <v/>
      </c>
      <c r="Q1854" s="61" t="s">
        <v>30</v>
      </c>
    </row>
    <row r="1855" spans="8:17" x14ac:dyDescent="0.25">
      <c r="H1855" s="59">
        <v>126543</v>
      </c>
      <c r="I1855" s="59" t="s">
        <v>69</v>
      </c>
      <c r="J1855" s="59">
        <v>27698416</v>
      </c>
      <c r="K1855" s="59" t="s">
        <v>2185</v>
      </c>
      <c r="L1855" s="61" t="s">
        <v>114</v>
      </c>
      <c r="M1855" s="61">
        <f>VLOOKUP(H1855,zdroj!C:F,4,0)</f>
        <v>0</v>
      </c>
      <c r="N1855" s="61" t="str">
        <f t="shared" si="56"/>
        <v>katB</v>
      </c>
      <c r="P1855" s="72" t="str">
        <f t="shared" si="57"/>
        <v/>
      </c>
      <c r="Q1855" s="61" t="s">
        <v>31</v>
      </c>
    </row>
    <row r="1856" spans="8:17" x14ac:dyDescent="0.25">
      <c r="H1856" s="59">
        <v>126543</v>
      </c>
      <c r="I1856" s="59" t="s">
        <v>69</v>
      </c>
      <c r="J1856" s="59">
        <v>27999416</v>
      </c>
      <c r="K1856" s="59" t="s">
        <v>2186</v>
      </c>
      <c r="L1856" s="61" t="s">
        <v>114</v>
      </c>
      <c r="M1856" s="61">
        <f>VLOOKUP(H1856,zdroj!C:F,4,0)</f>
        <v>0</v>
      </c>
      <c r="N1856" s="61" t="str">
        <f t="shared" si="56"/>
        <v>katB</v>
      </c>
      <c r="P1856" s="72" t="str">
        <f t="shared" si="57"/>
        <v/>
      </c>
      <c r="Q1856" s="61" t="s">
        <v>30</v>
      </c>
    </row>
    <row r="1857" spans="8:18" x14ac:dyDescent="0.25">
      <c r="H1857" s="59">
        <v>126543</v>
      </c>
      <c r="I1857" s="59" t="s">
        <v>69</v>
      </c>
      <c r="J1857" s="59">
        <v>30867061</v>
      </c>
      <c r="K1857" s="59" t="s">
        <v>2187</v>
      </c>
      <c r="L1857" s="61" t="s">
        <v>114</v>
      </c>
      <c r="M1857" s="61">
        <f>VLOOKUP(H1857,zdroj!C:F,4,0)</f>
        <v>0</v>
      </c>
      <c r="N1857" s="61" t="str">
        <f t="shared" si="56"/>
        <v>katB</v>
      </c>
      <c r="P1857" s="72" t="str">
        <f t="shared" si="57"/>
        <v/>
      </c>
      <c r="Q1857" s="61" t="s">
        <v>30</v>
      </c>
    </row>
    <row r="1858" spans="8:18" x14ac:dyDescent="0.25">
      <c r="H1858" s="59">
        <v>126543</v>
      </c>
      <c r="I1858" s="59" t="s">
        <v>69</v>
      </c>
      <c r="J1858" s="59">
        <v>41646614</v>
      </c>
      <c r="K1858" s="59" t="s">
        <v>2188</v>
      </c>
      <c r="L1858" s="61" t="s">
        <v>114</v>
      </c>
      <c r="M1858" s="61">
        <f>VLOOKUP(H1858,zdroj!C:F,4,0)</f>
        <v>0</v>
      </c>
      <c r="N1858" s="61" t="str">
        <f t="shared" si="56"/>
        <v>katB</v>
      </c>
      <c r="P1858" s="72" t="str">
        <f t="shared" si="57"/>
        <v/>
      </c>
      <c r="Q1858" s="61" t="s">
        <v>30</v>
      </c>
    </row>
    <row r="1859" spans="8:18" x14ac:dyDescent="0.25">
      <c r="H1859" s="59">
        <v>126543</v>
      </c>
      <c r="I1859" s="59" t="s">
        <v>69</v>
      </c>
      <c r="J1859" s="59">
        <v>42355494</v>
      </c>
      <c r="K1859" s="59" t="s">
        <v>2189</v>
      </c>
      <c r="L1859" s="61" t="s">
        <v>114</v>
      </c>
      <c r="M1859" s="61">
        <f>VLOOKUP(H1859,zdroj!C:F,4,0)</f>
        <v>0</v>
      </c>
      <c r="N1859" s="61" t="str">
        <f t="shared" si="56"/>
        <v>katB</v>
      </c>
      <c r="P1859" s="72" t="str">
        <f t="shared" si="57"/>
        <v/>
      </c>
      <c r="Q1859" s="61" t="s">
        <v>31</v>
      </c>
    </row>
    <row r="1860" spans="8:18" x14ac:dyDescent="0.25">
      <c r="H1860" s="59">
        <v>126543</v>
      </c>
      <c r="I1860" s="59" t="s">
        <v>69</v>
      </c>
      <c r="J1860" s="59">
        <v>78792762</v>
      </c>
      <c r="K1860" s="59" t="s">
        <v>2190</v>
      </c>
      <c r="L1860" s="61" t="s">
        <v>81</v>
      </c>
      <c r="M1860" s="61">
        <f>VLOOKUP(H1860,zdroj!C:F,4,0)</f>
        <v>0</v>
      </c>
      <c r="N1860" s="61" t="str">
        <f t="shared" si="56"/>
        <v>-</v>
      </c>
      <c r="P1860" s="72" t="str">
        <f t="shared" si="57"/>
        <v/>
      </c>
      <c r="Q1860" s="61" t="s">
        <v>84</v>
      </c>
    </row>
    <row r="1861" spans="8:18" x14ac:dyDescent="0.25">
      <c r="H1861" s="59">
        <v>126543</v>
      </c>
      <c r="I1861" s="59" t="s">
        <v>69</v>
      </c>
      <c r="J1861" s="59">
        <v>79063276</v>
      </c>
      <c r="K1861" s="59" t="s">
        <v>2191</v>
      </c>
      <c r="L1861" s="61" t="s">
        <v>114</v>
      </c>
      <c r="M1861" s="61">
        <f>VLOOKUP(H1861,zdroj!C:F,4,0)</f>
        <v>0</v>
      </c>
      <c r="N1861" s="61" t="str">
        <f t="shared" si="56"/>
        <v>katB</v>
      </c>
      <c r="P1861" s="72" t="str">
        <f t="shared" si="57"/>
        <v/>
      </c>
      <c r="Q1861" s="61" t="s">
        <v>30</v>
      </c>
    </row>
    <row r="1862" spans="8:18" x14ac:dyDescent="0.25">
      <c r="H1862" s="59">
        <v>126543</v>
      </c>
      <c r="I1862" s="59" t="s">
        <v>69</v>
      </c>
      <c r="J1862" s="59">
        <v>80942083</v>
      </c>
      <c r="K1862" s="59" t="s">
        <v>2192</v>
      </c>
      <c r="L1862" s="61" t="s">
        <v>114</v>
      </c>
      <c r="M1862" s="61">
        <f>VLOOKUP(H1862,zdroj!C:F,4,0)</f>
        <v>0</v>
      </c>
      <c r="N1862" s="61" t="str">
        <f t="shared" si="56"/>
        <v>katB</v>
      </c>
      <c r="P1862" s="72" t="str">
        <f t="shared" si="57"/>
        <v/>
      </c>
      <c r="Q1862" s="61" t="s">
        <v>30</v>
      </c>
    </row>
    <row r="1863" spans="8:18" x14ac:dyDescent="0.25">
      <c r="H1863" s="59">
        <v>126543</v>
      </c>
      <c r="I1863" s="59" t="s">
        <v>69</v>
      </c>
      <c r="J1863" s="59">
        <v>81067925</v>
      </c>
      <c r="K1863" s="59" t="s">
        <v>2193</v>
      </c>
      <c r="L1863" s="61" t="s">
        <v>81</v>
      </c>
      <c r="M1863" s="61">
        <f>VLOOKUP(H1863,zdroj!C:F,4,0)</f>
        <v>0</v>
      </c>
      <c r="N1863" s="61" t="str">
        <f t="shared" ref="N1863:N1926" si="58">IF(M1863="A",IF(L1863="katA","katB",L1863),L1863)</f>
        <v>-</v>
      </c>
      <c r="P1863" s="72" t="str">
        <f t="shared" ref="P1863:P1926" si="59">IF(O1863="A",1,"")</f>
        <v/>
      </c>
      <c r="Q1863" s="61" t="s">
        <v>86</v>
      </c>
    </row>
    <row r="1864" spans="8:18" x14ac:dyDescent="0.25">
      <c r="H1864" s="59">
        <v>612</v>
      </c>
      <c r="I1864" s="59" t="s">
        <v>71</v>
      </c>
      <c r="J1864" s="59">
        <v>15730212</v>
      </c>
      <c r="K1864" s="59" t="s">
        <v>2194</v>
      </c>
      <c r="L1864" s="61" t="s">
        <v>114</v>
      </c>
      <c r="M1864" s="61">
        <f>VLOOKUP(H1864,zdroj!C:F,4,0)</f>
        <v>0</v>
      </c>
      <c r="N1864" s="61" t="str">
        <f t="shared" si="58"/>
        <v>katB</v>
      </c>
      <c r="P1864" s="72" t="str">
        <f t="shared" si="59"/>
        <v/>
      </c>
      <c r="Q1864" s="61" t="s">
        <v>33</v>
      </c>
      <c r="R1864" s="61" t="s">
        <v>91</v>
      </c>
    </row>
    <row r="1865" spans="8:18" x14ac:dyDescent="0.25">
      <c r="H1865" s="59">
        <v>612</v>
      </c>
      <c r="I1865" s="59" t="s">
        <v>71</v>
      </c>
      <c r="J1865" s="59">
        <v>15730221</v>
      </c>
      <c r="K1865" s="59" t="s">
        <v>2195</v>
      </c>
      <c r="L1865" s="61" t="s">
        <v>113</v>
      </c>
      <c r="M1865" s="61">
        <f>VLOOKUP(H1865,zdroj!C:F,4,0)</f>
        <v>0</v>
      </c>
      <c r="N1865" s="61" t="str">
        <f t="shared" si="58"/>
        <v>katA</v>
      </c>
      <c r="P1865" s="72" t="str">
        <f t="shared" si="59"/>
        <v/>
      </c>
      <c r="Q1865" s="61" t="s">
        <v>30</v>
      </c>
    </row>
    <row r="1866" spans="8:18" x14ac:dyDescent="0.25">
      <c r="H1866" s="59">
        <v>612</v>
      </c>
      <c r="I1866" s="59" t="s">
        <v>71</v>
      </c>
      <c r="J1866" s="59">
        <v>15730239</v>
      </c>
      <c r="K1866" s="59" t="s">
        <v>2196</v>
      </c>
      <c r="L1866" s="61" t="s">
        <v>113</v>
      </c>
      <c r="M1866" s="61">
        <f>VLOOKUP(H1866,zdroj!C:F,4,0)</f>
        <v>0</v>
      </c>
      <c r="N1866" s="61" t="str">
        <f t="shared" si="58"/>
        <v>katA</v>
      </c>
      <c r="P1866" s="72" t="str">
        <f t="shared" si="59"/>
        <v/>
      </c>
      <c r="Q1866" s="61" t="s">
        <v>30</v>
      </c>
    </row>
    <row r="1867" spans="8:18" x14ac:dyDescent="0.25">
      <c r="H1867" s="59">
        <v>612</v>
      </c>
      <c r="I1867" s="59" t="s">
        <v>71</v>
      </c>
      <c r="J1867" s="59">
        <v>15730247</v>
      </c>
      <c r="K1867" s="59" t="s">
        <v>2197</v>
      </c>
      <c r="L1867" s="61" t="s">
        <v>113</v>
      </c>
      <c r="M1867" s="61">
        <f>VLOOKUP(H1867,zdroj!C:F,4,0)</f>
        <v>0</v>
      </c>
      <c r="N1867" s="61" t="str">
        <f t="shared" si="58"/>
        <v>katA</v>
      </c>
      <c r="P1867" s="72" t="str">
        <f t="shared" si="59"/>
        <v/>
      </c>
      <c r="Q1867" s="61" t="s">
        <v>30</v>
      </c>
    </row>
    <row r="1868" spans="8:18" x14ac:dyDescent="0.25">
      <c r="H1868" s="59">
        <v>612</v>
      </c>
      <c r="I1868" s="59" t="s">
        <v>71</v>
      </c>
      <c r="J1868" s="59">
        <v>15730255</v>
      </c>
      <c r="K1868" s="59" t="s">
        <v>2198</v>
      </c>
      <c r="L1868" s="61" t="s">
        <v>114</v>
      </c>
      <c r="M1868" s="61">
        <f>VLOOKUP(H1868,zdroj!C:F,4,0)</f>
        <v>0</v>
      </c>
      <c r="N1868" s="61" t="str">
        <f t="shared" si="58"/>
        <v>katB</v>
      </c>
      <c r="P1868" s="72" t="str">
        <f t="shared" si="59"/>
        <v/>
      </c>
      <c r="Q1868" s="61" t="s">
        <v>30</v>
      </c>
      <c r="R1868" s="61" t="s">
        <v>91</v>
      </c>
    </row>
    <row r="1869" spans="8:18" x14ac:dyDescent="0.25">
      <c r="H1869" s="59">
        <v>612</v>
      </c>
      <c r="I1869" s="59" t="s">
        <v>71</v>
      </c>
      <c r="J1869" s="59">
        <v>15730263</v>
      </c>
      <c r="K1869" s="59" t="s">
        <v>2199</v>
      </c>
      <c r="L1869" s="61" t="s">
        <v>114</v>
      </c>
      <c r="M1869" s="61">
        <f>VLOOKUP(H1869,zdroj!C:F,4,0)</f>
        <v>0</v>
      </c>
      <c r="N1869" s="61" t="str">
        <f t="shared" si="58"/>
        <v>katB</v>
      </c>
      <c r="P1869" s="72" t="str">
        <f t="shared" si="59"/>
        <v/>
      </c>
      <c r="Q1869" s="61" t="s">
        <v>30</v>
      </c>
      <c r="R1869" s="61" t="s">
        <v>91</v>
      </c>
    </row>
    <row r="1870" spans="8:18" x14ac:dyDescent="0.25">
      <c r="H1870" s="59">
        <v>612</v>
      </c>
      <c r="I1870" s="59" t="s">
        <v>71</v>
      </c>
      <c r="J1870" s="59">
        <v>15730271</v>
      </c>
      <c r="K1870" s="59" t="s">
        <v>2200</v>
      </c>
      <c r="L1870" s="61" t="s">
        <v>114</v>
      </c>
      <c r="M1870" s="61">
        <f>VLOOKUP(H1870,zdroj!C:F,4,0)</f>
        <v>0</v>
      </c>
      <c r="N1870" s="61" t="str">
        <f t="shared" si="58"/>
        <v>katB</v>
      </c>
      <c r="P1870" s="72" t="str">
        <f t="shared" si="59"/>
        <v/>
      </c>
      <c r="Q1870" s="61" t="s">
        <v>30</v>
      </c>
      <c r="R1870" s="61" t="s">
        <v>91</v>
      </c>
    </row>
    <row r="1871" spans="8:18" x14ac:dyDescent="0.25">
      <c r="H1871" s="59">
        <v>612</v>
      </c>
      <c r="I1871" s="59" t="s">
        <v>71</v>
      </c>
      <c r="J1871" s="59">
        <v>15730280</v>
      </c>
      <c r="K1871" s="59" t="s">
        <v>2201</v>
      </c>
      <c r="L1871" s="61" t="s">
        <v>114</v>
      </c>
      <c r="M1871" s="61">
        <f>VLOOKUP(H1871,zdroj!C:F,4,0)</f>
        <v>0</v>
      </c>
      <c r="N1871" s="61" t="str">
        <f t="shared" si="58"/>
        <v>katB</v>
      </c>
      <c r="P1871" s="72" t="str">
        <f t="shared" si="59"/>
        <v/>
      </c>
      <c r="Q1871" s="61" t="s">
        <v>30</v>
      </c>
      <c r="R1871" s="61" t="s">
        <v>91</v>
      </c>
    </row>
    <row r="1872" spans="8:18" x14ac:dyDescent="0.25">
      <c r="H1872" s="59">
        <v>612</v>
      </c>
      <c r="I1872" s="59" t="s">
        <v>71</v>
      </c>
      <c r="J1872" s="59">
        <v>15730298</v>
      </c>
      <c r="K1872" s="59" t="s">
        <v>2202</v>
      </c>
      <c r="L1872" s="61" t="s">
        <v>114</v>
      </c>
      <c r="M1872" s="61">
        <f>VLOOKUP(H1872,zdroj!C:F,4,0)</f>
        <v>0</v>
      </c>
      <c r="N1872" s="61" t="str">
        <f t="shared" si="58"/>
        <v>katB</v>
      </c>
      <c r="P1872" s="72" t="str">
        <f t="shared" si="59"/>
        <v/>
      </c>
      <c r="Q1872" s="61" t="s">
        <v>30</v>
      </c>
      <c r="R1872" s="61" t="s">
        <v>91</v>
      </c>
    </row>
    <row r="1873" spans="8:18" x14ac:dyDescent="0.25">
      <c r="H1873" s="59">
        <v>612</v>
      </c>
      <c r="I1873" s="59" t="s">
        <v>71</v>
      </c>
      <c r="J1873" s="59">
        <v>15730301</v>
      </c>
      <c r="K1873" s="59" t="s">
        <v>2203</v>
      </c>
      <c r="L1873" s="61" t="s">
        <v>113</v>
      </c>
      <c r="M1873" s="61">
        <f>VLOOKUP(H1873,zdroj!C:F,4,0)</f>
        <v>0</v>
      </c>
      <c r="N1873" s="61" t="str">
        <f t="shared" si="58"/>
        <v>katA</v>
      </c>
      <c r="P1873" s="72" t="str">
        <f t="shared" si="59"/>
        <v/>
      </c>
      <c r="Q1873" s="61" t="s">
        <v>30</v>
      </c>
    </row>
    <row r="1874" spans="8:18" x14ac:dyDescent="0.25">
      <c r="H1874" s="59">
        <v>612</v>
      </c>
      <c r="I1874" s="59" t="s">
        <v>71</v>
      </c>
      <c r="J1874" s="59">
        <v>15730310</v>
      </c>
      <c r="K1874" s="59" t="s">
        <v>2204</v>
      </c>
      <c r="L1874" s="61" t="s">
        <v>113</v>
      </c>
      <c r="M1874" s="61">
        <f>VLOOKUP(H1874,zdroj!C:F,4,0)</f>
        <v>0</v>
      </c>
      <c r="N1874" s="61" t="str">
        <f t="shared" si="58"/>
        <v>katA</v>
      </c>
      <c r="P1874" s="72" t="str">
        <f t="shared" si="59"/>
        <v/>
      </c>
      <c r="Q1874" s="61" t="s">
        <v>30</v>
      </c>
    </row>
    <row r="1875" spans="8:18" x14ac:dyDescent="0.25">
      <c r="H1875" s="59">
        <v>612</v>
      </c>
      <c r="I1875" s="59" t="s">
        <v>71</v>
      </c>
      <c r="J1875" s="59">
        <v>15730328</v>
      </c>
      <c r="K1875" s="59" t="s">
        <v>2205</v>
      </c>
      <c r="L1875" s="61" t="s">
        <v>113</v>
      </c>
      <c r="M1875" s="61">
        <f>VLOOKUP(H1875,zdroj!C:F,4,0)</f>
        <v>0</v>
      </c>
      <c r="N1875" s="61" t="str">
        <f t="shared" si="58"/>
        <v>katA</v>
      </c>
      <c r="P1875" s="72" t="str">
        <f t="shared" si="59"/>
        <v/>
      </c>
      <c r="Q1875" s="61" t="s">
        <v>30</v>
      </c>
    </row>
    <row r="1876" spans="8:18" x14ac:dyDescent="0.25">
      <c r="H1876" s="59">
        <v>612</v>
      </c>
      <c r="I1876" s="59" t="s">
        <v>71</v>
      </c>
      <c r="J1876" s="59">
        <v>15730336</v>
      </c>
      <c r="K1876" s="59" t="s">
        <v>2206</v>
      </c>
      <c r="L1876" s="61" t="s">
        <v>113</v>
      </c>
      <c r="M1876" s="61">
        <f>VLOOKUP(H1876,zdroj!C:F,4,0)</f>
        <v>0</v>
      </c>
      <c r="N1876" s="61" t="str">
        <f t="shared" si="58"/>
        <v>katA</v>
      </c>
      <c r="P1876" s="72" t="str">
        <f t="shared" si="59"/>
        <v/>
      </c>
      <c r="Q1876" s="61" t="s">
        <v>30</v>
      </c>
    </row>
    <row r="1877" spans="8:18" x14ac:dyDescent="0.25">
      <c r="H1877" s="59">
        <v>612</v>
      </c>
      <c r="I1877" s="59" t="s">
        <v>71</v>
      </c>
      <c r="J1877" s="59">
        <v>15730344</v>
      </c>
      <c r="K1877" s="59" t="s">
        <v>2207</v>
      </c>
      <c r="L1877" s="61" t="s">
        <v>113</v>
      </c>
      <c r="M1877" s="61">
        <f>VLOOKUP(H1877,zdroj!C:F,4,0)</f>
        <v>0</v>
      </c>
      <c r="N1877" s="61" t="str">
        <f t="shared" si="58"/>
        <v>katA</v>
      </c>
      <c r="P1877" s="72" t="str">
        <f t="shared" si="59"/>
        <v/>
      </c>
      <c r="Q1877" s="61" t="s">
        <v>30</v>
      </c>
    </row>
    <row r="1878" spans="8:18" x14ac:dyDescent="0.25">
      <c r="H1878" s="59">
        <v>612</v>
      </c>
      <c r="I1878" s="59" t="s">
        <v>71</v>
      </c>
      <c r="J1878" s="59">
        <v>15730352</v>
      </c>
      <c r="K1878" s="59" t="s">
        <v>2208</v>
      </c>
      <c r="L1878" s="61" t="s">
        <v>113</v>
      </c>
      <c r="M1878" s="61">
        <f>VLOOKUP(H1878,zdroj!C:F,4,0)</f>
        <v>0</v>
      </c>
      <c r="N1878" s="61" t="str">
        <f t="shared" si="58"/>
        <v>katA</v>
      </c>
      <c r="P1878" s="72" t="str">
        <f t="shared" si="59"/>
        <v/>
      </c>
      <c r="Q1878" s="61" t="s">
        <v>30</v>
      </c>
    </row>
    <row r="1879" spans="8:18" x14ac:dyDescent="0.25">
      <c r="H1879" s="59">
        <v>612</v>
      </c>
      <c r="I1879" s="59" t="s">
        <v>71</v>
      </c>
      <c r="J1879" s="59">
        <v>15730361</v>
      </c>
      <c r="K1879" s="59" t="s">
        <v>2209</v>
      </c>
      <c r="L1879" s="61" t="s">
        <v>113</v>
      </c>
      <c r="M1879" s="61">
        <f>VLOOKUP(H1879,zdroj!C:F,4,0)</f>
        <v>0</v>
      </c>
      <c r="N1879" s="61" t="str">
        <f t="shared" si="58"/>
        <v>katA</v>
      </c>
      <c r="P1879" s="72" t="str">
        <f t="shared" si="59"/>
        <v/>
      </c>
      <c r="Q1879" s="61" t="s">
        <v>30</v>
      </c>
    </row>
    <row r="1880" spans="8:18" x14ac:dyDescent="0.25">
      <c r="H1880" s="59">
        <v>612</v>
      </c>
      <c r="I1880" s="59" t="s">
        <v>71</v>
      </c>
      <c r="J1880" s="59">
        <v>15730379</v>
      </c>
      <c r="K1880" s="59" t="s">
        <v>2210</v>
      </c>
      <c r="L1880" s="61" t="s">
        <v>114</v>
      </c>
      <c r="M1880" s="61">
        <f>VLOOKUP(H1880,zdroj!C:F,4,0)</f>
        <v>0</v>
      </c>
      <c r="N1880" s="61" t="str">
        <f t="shared" si="58"/>
        <v>katB</v>
      </c>
      <c r="P1880" s="72" t="str">
        <f t="shared" si="59"/>
        <v/>
      </c>
      <c r="Q1880" s="61" t="s">
        <v>30</v>
      </c>
      <c r="R1880" s="61" t="s">
        <v>91</v>
      </c>
    </row>
    <row r="1881" spans="8:18" x14ac:dyDescent="0.25">
      <c r="H1881" s="59">
        <v>612</v>
      </c>
      <c r="I1881" s="59" t="s">
        <v>71</v>
      </c>
      <c r="J1881" s="59">
        <v>15730387</v>
      </c>
      <c r="K1881" s="59" t="s">
        <v>2211</v>
      </c>
      <c r="L1881" s="61" t="s">
        <v>113</v>
      </c>
      <c r="M1881" s="61">
        <f>VLOOKUP(H1881,zdroj!C:F,4,0)</f>
        <v>0</v>
      </c>
      <c r="N1881" s="61" t="str">
        <f t="shared" si="58"/>
        <v>katA</v>
      </c>
      <c r="P1881" s="72" t="str">
        <f t="shared" si="59"/>
        <v/>
      </c>
      <c r="Q1881" s="61" t="s">
        <v>30</v>
      </c>
    </row>
    <row r="1882" spans="8:18" x14ac:dyDescent="0.25">
      <c r="H1882" s="59">
        <v>612</v>
      </c>
      <c r="I1882" s="59" t="s">
        <v>71</v>
      </c>
      <c r="J1882" s="59">
        <v>15730395</v>
      </c>
      <c r="K1882" s="59" t="s">
        <v>2212</v>
      </c>
      <c r="L1882" s="61" t="s">
        <v>114</v>
      </c>
      <c r="M1882" s="61">
        <f>VLOOKUP(H1882,zdroj!C:F,4,0)</f>
        <v>0</v>
      </c>
      <c r="N1882" s="61" t="str">
        <f t="shared" si="58"/>
        <v>katB</v>
      </c>
      <c r="P1882" s="72" t="str">
        <f t="shared" si="59"/>
        <v/>
      </c>
      <c r="Q1882" s="61" t="s">
        <v>30</v>
      </c>
      <c r="R1882" s="61" t="s">
        <v>91</v>
      </c>
    </row>
    <row r="1883" spans="8:18" x14ac:dyDescent="0.25">
      <c r="H1883" s="59">
        <v>612</v>
      </c>
      <c r="I1883" s="59" t="s">
        <v>71</v>
      </c>
      <c r="J1883" s="59">
        <v>15730409</v>
      </c>
      <c r="K1883" s="59" t="s">
        <v>2213</v>
      </c>
      <c r="L1883" s="61" t="s">
        <v>114</v>
      </c>
      <c r="M1883" s="61">
        <f>VLOOKUP(H1883,zdroj!C:F,4,0)</f>
        <v>0</v>
      </c>
      <c r="N1883" s="61" t="str">
        <f t="shared" si="58"/>
        <v>katB</v>
      </c>
      <c r="P1883" s="72" t="str">
        <f t="shared" si="59"/>
        <v/>
      </c>
      <c r="Q1883" s="61" t="s">
        <v>30</v>
      </c>
      <c r="R1883" s="61" t="s">
        <v>91</v>
      </c>
    </row>
    <row r="1884" spans="8:18" x14ac:dyDescent="0.25">
      <c r="H1884" s="59">
        <v>612</v>
      </c>
      <c r="I1884" s="59" t="s">
        <v>71</v>
      </c>
      <c r="J1884" s="59">
        <v>15730417</v>
      </c>
      <c r="K1884" s="59" t="s">
        <v>2214</v>
      </c>
      <c r="L1884" s="61" t="s">
        <v>113</v>
      </c>
      <c r="M1884" s="61">
        <f>VLOOKUP(H1884,zdroj!C:F,4,0)</f>
        <v>0</v>
      </c>
      <c r="N1884" s="61" t="str">
        <f t="shared" si="58"/>
        <v>katA</v>
      </c>
      <c r="P1884" s="72" t="str">
        <f t="shared" si="59"/>
        <v/>
      </c>
      <c r="Q1884" s="61" t="s">
        <v>30</v>
      </c>
    </row>
    <row r="1885" spans="8:18" x14ac:dyDescent="0.25">
      <c r="H1885" s="59">
        <v>612</v>
      </c>
      <c r="I1885" s="59" t="s">
        <v>71</v>
      </c>
      <c r="J1885" s="59">
        <v>15730425</v>
      </c>
      <c r="K1885" s="59" t="s">
        <v>2215</v>
      </c>
      <c r="L1885" s="61" t="s">
        <v>113</v>
      </c>
      <c r="M1885" s="61">
        <f>VLOOKUP(H1885,zdroj!C:F,4,0)</f>
        <v>0</v>
      </c>
      <c r="N1885" s="61" t="str">
        <f t="shared" si="58"/>
        <v>katA</v>
      </c>
      <c r="P1885" s="72" t="str">
        <f t="shared" si="59"/>
        <v/>
      </c>
      <c r="Q1885" s="61" t="s">
        <v>30</v>
      </c>
    </row>
    <row r="1886" spans="8:18" x14ac:dyDescent="0.25">
      <c r="H1886" s="59">
        <v>612</v>
      </c>
      <c r="I1886" s="59" t="s">
        <v>71</v>
      </c>
      <c r="J1886" s="59">
        <v>15730433</v>
      </c>
      <c r="K1886" s="59" t="s">
        <v>2216</v>
      </c>
      <c r="L1886" s="61" t="s">
        <v>114</v>
      </c>
      <c r="M1886" s="61">
        <f>VLOOKUP(H1886,zdroj!C:F,4,0)</f>
        <v>0</v>
      </c>
      <c r="N1886" s="61" t="str">
        <f t="shared" si="58"/>
        <v>katB</v>
      </c>
      <c r="P1886" s="72" t="str">
        <f t="shared" si="59"/>
        <v/>
      </c>
      <c r="Q1886" s="61" t="s">
        <v>30</v>
      </c>
      <c r="R1886" s="61" t="s">
        <v>91</v>
      </c>
    </row>
    <row r="1887" spans="8:18" x14ac:dyDescent="0.25">
      <c r="H1887" s="59">
        <v>612</v>
      </c>
      <c r="I1887" s="59" t="s">
        <v>71</v>
      </c>
      <c r="J1887" s="59">
        <v>15730441</v>
      </c>
      <c r="K1887" s="59" t="s">
        <v>2217</v>
      </c>
      <c r="L1887" s="61" t="s">
        <v>114</v>
      </c>
      <c r="M1887" s="61">
        <f>VLOOKUP(H1887,zdroj!C:F,4,0)</f>
        <v>0</v>
      </c>
      <c r="N1887" s="61" t="str">
        <f t="shared" si="58"/>
        <v>katB</v>
      </c>
      <c r="P1887" s="72" t="str">
        <f t="shared" si="59"/>
        <v/>
      </c>
      <c r="Q1887" s="61" t="s">
        <v>30</v>
      </c>
      <c r="R1887" s="61" t="s">
        <v>91</v>
      </c>
    </row>
    <row r="1888" spans="8:18" x14ac:dyDescent="0.25">
      <c r="H1888" s="59">
        <v>612</v>
      </c>
      <c r="I1888" s="59" t="s">
        <v>71</v>
      </c>
      <c r="J1888" s="59">
        <v>15730450</v>
      </c>
      <c r="K1888" s="59" t="s">
        <v>2218</v>
      </c>
      <c r="L1888" s="61" t="s">
        <v>114</v>
      </c>
      <c r="M1888" s="61">
        <f>VLOOKUP(H1888,zdroj!C:F,4,0)</f>
        <v>0</v>
      </c>
      <c r="N1888" s="61" t="str">
        <f t="shared" si="58"/>
        <v>katB</v>
      </c>
      <c r="P1888" s="72" t="str">
        <f t="shared" si="59"/>
        <v/>
      </c>
      <c r="Q1888" s="61" t="s">
        <v>30</v>
      </c>
      <c r="R1888" s="61" t="s">
        <v>91</v>
      </c>
    </row>
    <row r="1889" spans="8:18" x14ac:dyDescent="0.25">
      <c r="H1889" s="59">
        <v>612</v>
      </c>
      <c r="I1889" s="59" t="s">
        <v>71</v>
      </c>
      <c r="J1889" s="59">
        <v>15730468</v>
      </c>
      <c r="K1889" s="59" t="s">
        <v>2219</v>
      </c>
      <c r="L1889" s="61" t="s">
        <v>114</v>
      </c>
      <c r="M1889" s="61">
        <f>VLOOKUP(H1889,zdroj!C:F,4,0)</f>
        <v>0</v>
      </c>
      <c r="N1889" s="61" t="str">
        <f t="shared" si="58"/>
        <v>katB</v>
      </c>
      <c r="P1889" s="72" t="str">
        <f t="shared" si="59"/>
        <v/>
      </c>
      <c r="Q1889" s="61" t="s">
        <v>30</v>
      </c>
      <c r="R1889" s="61" t="s">
        <v>91</v>
      </c>
    </row>
    <row r="1890" spans="8:18" x14ac:dyDescent="0.25">
      <c r="H1890" s="59">
        <v>612</v>
      </c>
      <c r="I1890" s="59" t="s">
        <v>71</v>
      </c>
      <c r="J1890" s="59">
        <v>15730531</v>
      </c>
      <c r="K1890" s="59" t="s">
        <v>2220</v>
      </c>
      <c r="L1890" s="61" t="s">
        <v>114</v>
      </c>
      <c r="M1890" s="61">
        <f>VLOOKUP(H1890,zdroj!C:F,4,0)</f>
        <v>0</v>
      </c>
      <c r="N1890" s="61" t="str">
        <f t="shared" si="58"/>
        <v>katB</v>
      </c>
      <c r="P1890" s="72" t="str">
        <f t="shared" si="59"/>
        <v/>
      </c>
      <c r="Q1890" s="61" t="s">
        <v>30</v>
      </c>
      <c r="R1890" s="61" t="s">
        <v>91</v>
      </c>
    </row>
    <row r="1891" spans="8:18" x14ac:dyDescent="0.25">
      <c r="H1891" s="59">
        <v>612</v>
      </c>
      <c r="I1891" s="59" t="s">
        <v>71</v>
      </c>
      <c r="J1891" s="59">
        <v>15730549</v>
      </c>
      <c r="K1891" s="59" t="s">
        <v>2221</v>
      </c>
      <c r="L1891" s="61" t="s">
        <v>114</v>
      </c>
      <c r="M1891" s="61">
        <f>VLOOKUP(H1891,zdroj!C:F,4,0)</f>
        <v>0</v>
      </c>
      <c r="N1891" s="61" t="str">
        <f t="shared" si="58"/>
        <v>katB</v>
      </c>
      <c r="P1891" s="72" t="str">
        <f t="shared" si="59"/>
        <v/>
      </c>
      <c r="Q1891" s="61" t="s">
        <v>30</v>
      </c>
      <c r="R1891" s="61" t="s">
        <v>91</v>
      </c>
    </row>
    <row r="1892" spans="8:18" x14ac:dyDescent="0.25">
      <c r="H1892" s="59">
        <v>612</v>
      </c>
      <c r="I1892" s="59" t="s">
        <v>71</v>
      </c>
      <c r="J1892" s="59">
        <v>15730557</v>
      </c>
      <c r="K1892" s="59" t="s">
        <v>2222</v>
      </c>
      <c r="L1892" s="61" t="s">
        <v>114</v>
      </c>
      <c r="M1892" s="61">
        <f>VLOOKUP(H1892,zdroj!C:F,4,0)</f>
        <v>0</v>
      </c>
      <c r="N1892" s="61" t="str">
        <f t="shared" si="58"/>
        <v>katB</v>
      </c>
      <c r="P1892" s="72" t="str">
        <f t="shared" si="59"/>
        <v/>
      </c>
      <c r="Q1892" s="61" t="s">
        <v>30</v>
      </c>
      <c r="R1892" s="61" t="s">
        <v>91</v>
      </c>
    </row>
    <row r="1893" spans="8:18" x14ac:dyDescent="0.25">
      <c r="H1893" s="59">
        <v>612</v>
      </c>
      <c r="I1893" s="59" t="s">
        <v>71</v>
      </c>
      <c r="J1893" s="59">
        <v>15730565</v>
      </c>
      <c r="K1893" s="59" t="s">
        <v>2223</v>
      </c>
      <c r="L1893" s="61" t="s">
        <v>113</v>
      </c>
      <c r="M1893" s="61">
        <f>VLOOKUP(H1893,zdroj!C:F,4,0)</f>
        <v>0</v>
      </c>
      <c r="N1893" s="61" t="str">
        <f t="shared" si="58"/>
        <v>katA</v>
      </c>
      <c r="P1893" s="72" t="str">
        <f t="shared" si="59"/>
        <v/>
      </c>
      <c r="Q1893" s="61" t="s">
        <v>30</v>
      </c>
    </row>
    <row r="1894" spans="8:18" x14ac:dyDescent="0.25">
      <c r="H1894" s="59">
        <v>612</v>
      </c>
      <c r="I1894" s="59" t="s">
        <v>71</v>
      </c>
      <c r="J1894" s="59">
        <v>15730573</v>
      </c>
      <c r="K1894" s="59" t="s">
        <v>2224</v>
      </c>
      <c r="L1894" s="61" t="s">
        <v>114</v>
      </c>
      <c r="M1894" s="61">
        <f>VLOOKUP(H1894,zdroj!C:F,4,0)</f>
        <v>0</v>
      </c>
      <c r="N1894" s="61" t="str">
        <f t="shared" si="58"/>
        <v>katB</v>
      </c>
      <c r="P1894" s="72" t="str">
        <f t="shared" si="59"/>
        <v/>
      </c>
      <c r="Q1894" s="61" t="s">
        <v>30</v>
      </c>
      <c r="R1894" s="61" t="s">
        <v>91</v>
      </c>
    </row>
    <row r="1895" spans="8:18" x14ac:dyDescent="0.25">
      <c r="H1895" s="59">
        <v>612</v>
      </c>
      <c r="I1895" s="59" t="s">
        <v>71</v>
      </c>
      <c r="J1895" s="59">
        <v>15730581</v>
      </c>
      <c r="K1895" s="59" t="s">
        <v>2225</v>
      </c>
      <c r="L1895" s="61" t="s">
        <v>113</v>
      </c>
      <c r="M1895" s="61">
        <f>VLOOKUP(H1895,zdroj!C:F,4,0)</f>
        <v>0</v>
      </c>
      <c r="N1895" s="61" t="str">
        <f t="shared" si="58"/>
        <v>katA</v>
      </c>
      <c r="P1895" s="72" t="str">
        <f t="shared" si="59"/>
        <v/>
      </c>
      <c r="Q1895" s="61" t="s">
        <v>30</v>
      </c>
    </row>
    <row r="1896" spans="8:18" x14ac:dyDescent="0.25">
      <c r="H1896" s="59">
        <v>612</v>
      </c>
      <c r="I1896" s="59" t="s">
        <v>71</v>
      </c>
      <c r="J1896" s="59">
        <v>15730590</v>
      </c>
      <c r="K1896" s="59" t="s">
        <v>2226</v>
      </c>
      <c r="L1896" s="61" t="s">
        <v>113</v>
      </c>
      <c r="M1896" s="61">
        <f>VLOOKUP(H1896,zdroj!C:F,4,0)</f>
        <v>0</v>
      </c>
      <c r="N1896" s="61" t="str">
        <f t="shared" si="58"/>
        <v>katA</v>
      </c>
      <c r="P1896" s="72" t="str">
        <f t="shared" si="59"/>
        <v/>
      </c>
      <c r="Q1896" s="61" t="s">
        <v>30</v>
      </c>
    </row>
    <row r="1897" spans="8:18" x14ac:dyDescent="0.25">
      <c r="H1897" s="59">
        <v>612</v>
      </c>
      <c r="I1897" s="59" t="s">
        <v>71</v>
      </c>
      <c r="J1897" s="59">
        <v>15730603</v>
      </c>
      <c r="K1897" s="59" t="s">
        <v>2227</v>
      </c>
      <c r="L1897" s="61" t="s">
        <v>114</v>
      </c>
      <c r="M1897" s="61">
        <f>VLOOKUP(H1897,zdroj!C:F,4,0)</f>
        <v>0</v>
      </c>
      <c r="N1897" s="61" t="str">
        <f t="shared" si="58"/>
        <v>katB</v>
      </c>
      <c r="P1897" s="72" t="str">
        <f t="shared" si="59"/>
        <v/>
      </c>
      <c r="Q1897" s="61" t="s">
        <v>30</v>
      </c>
      <c r="R1897" s="61" t="s">
        <v>91</v>
      </c>
    </row>
    <row r="1898" spans="8:18" x14ac:dyDescent="0.25">
      <c r="H1898" s="59">
        <v>612</v>
      </c>
      <c r="I1898" s="59" t="s">
        <v>71</v>
      </c>
      <c r="J1898" s="59">
        <v>15730611</v>
      </c>
      <c r="K1898" s="59" t="s">
        <v>2228</v>
      </c>
      <c r="L1898" s="61" t="s">
        <v>114</v>
      </c>
      <c r="M1898" s="61">
        <f>VLOOKUP(H1898,zdroj!C:F,4,0)</f>
        <v>0</v>
      </c>
      <c r="N1898" s="61" t="str">
        <f t="shared" si="58"/>
        <v>katB</v>
      </c>
      <c r="P1898" s="72" t="str">
        <f t="shared" si="59"/>
        <v/>
      </c>
      <c r="Q1898" s="61" t="s">
        <v>30</v>
      </c>
      <c r="R1898" s="61" t="s">
        <v>91</v>
      </c>
    </row>
    <row r="1899" spans="8:18" x14ac:dyDescent="0.25">
      <c r="H1899" s="59">
        <v>612</v>
      </c>
      <c r="I1899" s="59" t="s">
        <v>71</v>
      </c>
      <c r="J1899" s="59">
        <v>15730620</v>
      </c>
      <c r="K1899" s="59" t="s">
        <v>2229</v>
      </c>
      <c r="L1899" s="61" t="s">
        <v>113</v>
      </c>
      <c r="M1899" s="61">
        <f>VLOOKUP(H1899,zdroj!C:F,4,0)</f>
        <v>0</v>
      </c>
      <c r="N1899" s="61" t="str">
        <f t="shared" si="58"/>
        <v>katA</v>
      </c>
      <c r="P1899" s="72" t="str">
        <f t="shared" si="59"/>
        <v/>
      </c>
      <c r="Q1899" s="61" t="s">
        <v>30</v>
      </c>
    </row>
    <row r="1900" spans="8:18" x14ac:dyDescent="0.25">
      <c r="H1900" s="59">
        <v>612</v>
      </c>
      <c r="I1900" s="59" t="s">
        <v>71</v>
      </c>
      <c r="J1900" s="59">
        <v>15730638</v>
      </c>
      <c r="K1900" s="59" t="s">
        <v>2230</v>
      </c>
      <c r="L1900" s="61" t="s">
        <v>113</v>
      </c>
      <c r="M1900" s="61">
        <f>VLOOKUP(H1900,zdroj!C:F,4,0)</f>
        <v>0</v>
      </c>
      <c r="N1900" s="61" t="str">
        <f t="shared" si="58"/>
        <v>katA</v>
      </c>
      <c r="P1900" s="72" t="str">
        <f t="shared" si="59"/>
        <v/>
      </c>
      <c r="Q1900" s="61" t="s">
        <v>30</v>
      </c>
    </row>
    <row r="1901" spans="8:18" x14ac:dyDescent="0.25">
      <c r="H1901" s="59">
        <v>612</v>
      </c>
      <c r="I1901" s="59" t="s">
        <v>71</v>
      </c>
      <c r="J1901" s="59">
        <v>15730646</v>
      </c>
      <c r="K1901" s="59" t="s">
        <v>2231</v>
      </c>
      <c r="L1901" s="61" t="s">
        <v>114</v>
      </c>
      <c r="M1901" s="61">
        <f>VLOOKUP(H1901,zdroj!C:F,4,0)</f>
        <v>0</v>
      </c>
      <c r="N1901" s="61" t="str">
        <f t="shared" si="58"/>
        <v>katB</v>
      </c>
      <c r="P1901" s="72" t="str">
        <f t="shared" si="59"/>
        <v/>
      </c>
      <c r="Q1901" s="61" t="s">
        <v>30</v>
      </c>
      <c r="R1901" s="61" t="s">
        <v>91</v>
      </c>
    </row>
    <row r="1902" spans="8:18" x14ac:dyDescent="0.25">
      <c r="H1902" s="59">
        <v>612</v>
      </c>
      <c r="I1902" s="59" t="s">
        <v>71</v>
      </c>
      <c r="J1902" s="59">
        <v>15730654</v>
      </c>
      <c r="K1902" s="59" t="s">
        <v>2232</v>
      </c>
      <c r="L1902" s="61" t="s">
        <v>113</v>
      </c>
      <c r="M1902" s="61">
        <f>VLOOKUP(H1902,zdroj!C:F,4,0)</f>
        <v>0</v>
      </c>
      <c r="N1902" s="61" t="str">
        <f t="shared" si="58"/>
        <v>katA</v>
      </c>
      <c r="P1902" s="72" t="str">
        <f t="shared" si="59"/>
        <v/>
      </c>
      <c r="Q1902" s="61" t="s">
        <v>30</v>
      </c>
    </row>
    <row r="1903" spans="8:18" x14ac:dyDescent="0.25">
      <c r="H1903" s="59">
        <v>612</v>
      </c>
      <c r="I1903" s="59" t="s">
        <v>71</v>
      </c>
      <c r="J1903" s="59">
        <v>15730662</v>
      </c>
      <c r="K1903" s="59" t="s">
        <v>2233</v>
      </c>
      <c r="L1903" s="61" t="s">
        <v>113</v>
      </c>
      <c r="M1903" s="61">
        <f>VLOOKUP(H1903,zdroj!C:F,4,0)</f>
        <v>0</v>
      </c>
      <c r="N1903" s="61" t="str">
        <f t="shared" si="58"/>
        <v>katA</v>
      </c>
      <c r="P1903" s="72" t="str">
        <f t="shared" si="59"/>
        <v/>
      </c>
      <c r="Q1903" s="61" t="s">
        <v>30</v>
      </c>
    </row>
    <row r="1904" spans="8:18" x14ac:dyDescent="0.25">
      <c r="H1904" s="59">
        <v>612</v>
      </c>
      <c r="I1904" s="59" t="s">
        <v>71</v>
      </c>
      <c r="J1904" s="59">
        <v>15730671</v>
      </c>
      <c r="K1904" s="59" t="s">
        <v>2234</v>
      </c>
      <c r="L1904" s="61" t="s">
        <v>113</v>
      </c>
      <c r="M1904" s="61">
        <f>VLOOKUP(H1904,zdroj!C:F,4,0)</f>
        <v>0</v>
      </c>
      <c r="N1904" s="61" t="str">
        <f t="shared" si="58"/>
        <v>katA</v>
      </c>
      <c r="P1904" s="72" t="str">
        <f t="shared" si="59"/>
        <v/>
      </c>
      <c r="Q1904" s="61" t="s">
        <v>30</v>
      </c>
    </row>
    <row r="1905" spans="8:18" x14ac:dyDescent="0.25">
      <c r="H1905" s="59">
        <v>612</v>
      </c>
      <c r="I1905" s="59" t="s">
        <v>71</v>
      </c>
      <c r="J1905" s="59">
        <v>15730689</v>
      </c>
      <c r="K1905" s="59" t="s">
        <v>2235</v>
      </c>
      <c r="L1905" s="61" t="s">
        <v>114</v>
      </c>
      <c r="M1905" s="61">
        <f>VLOOKUP(H1905,zdroj!C:F,4,0)</f>
        <v>0</v>
      </c>
      <c r="N1905" s="61" t="str">
        <f t="shared" si="58"/>
        <v>katB</v>
      </c>
      <c r="P1905" s="72" t="str">
        <f t="shared" si="59"/>
        <v/>
      </c>
      <c r="Q1905" s="61" t="s">
        <v>30</v>
      </c>
      <c r="R1905" s="61" t="s">
        <v>91</v>
      </c>
    </row>
    <row r="1906" spans="8:18" x14ac:dyDescent="0.25">
      <c r="H1906" s="59">
        <v>612</v>
      </c>
      <c r="I1906" s="59" t="s">
        <v>71</v>
      </c>
      <c r="J1906" s="59">
        <v>15730697</v>
      </c>
      <c r="K1906" s="59" t="s">
        <v>2236</v>
      </c>
      <c r="L1906" s="61" t="s">
        <v>113</v>
      </c>
      <c r="M1906" s="61">
        <f>VLOOKUP(H1906,zdroj!C:F,4,0)</f>
        <v>0</v>
      </c>
      <c r="N1906" s="61" t="str">
        <f t="shared" si="58"/>
        <v>katA</v>
      </c>
      <c r="P1906" s="72" t="str">
        <f t="shared" si="59"/>
        <v/>
      </c>
      <c r="Q1906" s="61" t="s">
        <v>30</v>
      </c>
    </row>
    <row r="1907" spans="8:18" x14ac:dyDescent="0.25">
      <c r="H1907" s="59">
        <v>612</v>
      </c>
      <c r="I1907" s="59" t="s">
        <v>71</v>
      </c>
      <c r="J1907" s="59">
        <v>15730701</v>
      </c>
      <c r="K1907" s="59" t="s">
        <v>2237</v>
      </c>
      <c r="L1907" s="61" t="s">
        <v>113</v>
      </c>
      <c r="M1907" s="61">
        <f>VLOOKUP(H1907,zdroj!C:F,4,0)</f>
        <v>0</v>
      </c>
      <c r="N1907" s="61" t="str">
        <f t="shared" si="58"/>
        <v>katA</v>
      </c>
      <c r="P1907" s="72" t="str">
        <f t="shared" si="59"/>
        <v/>
      </c>
      <c r="Q1907" s="61" t="s">
        <v>30</v>
      </c>
    </row>
    <row r="1908" spans="8:18" x14ac:dyDescent="0.25">
      <c r="H1908" s="59">
        <v>612</v>
      </c>
      <c r="I1908" s="59" t="s">
        <v>71</v>
      </c>
      <c r="J1908" s="59">
        <v>15730719</v>
      </c>
      <c r="K1908" s="59" t="s">
        <v>2238</v>
      </c>
      <c r="L1908" s="61" t="s">
        <v>114</v>
      </c>
      <c r="M1908" s="61">
        <f>VLOOKUP(H1908,zdroj!C:F,4,0)</f>
        <v>0</v>
      </c>
      <c r="N1908" s="61" t="str">
        <f t="shared" si="58"/>
        <v>katB</v>
      </c>
      <c r="P1908" s="72" t="str">
        <f t="shared" si="59"/>
        <v/>
      </c>
      <c r="Q1908" s="61" t="s">
        <v>30</v>
      </c>
      <c r="R1908" s="61" t="s">
        <v>91</v>
      </c>
    </row>
    <row r="1909" spans="8:18" x14ac:dyDescent="0.25">
      <c r="H1909" s="59">
        <v>612</v>
      </c>
      <c r="I1909" s="59" t="s">
        <v>71</v>
      </c>
      <c r="J1909" s="59">
        <v>15730727</v>
      </c>
      <c r="K1909" s="59" t="s">
        <v>2239</v>
      </c>
      <c r="L1909" s="61" t="s">
        <v>113</v>
      </c>
      <c r="M1909" s="61">
        <f>VLOOKUP(H1909,zdroj!C:F,4,0)</f>
        <v>0</v>
      </c>
      <c r="N1909" s="61" t="str">
        <f t="shared" si="58"/>
        <v>katA</v>
      </c>
      <c r="P1909" s="72" t="str">
        <f t="shared" si="59"/>
        <v/>
      </c>
      <c r="Q1909" s="61" t="s">
        <v>30</v>
      </c>
    </row>
    <row r="1910" spans="8:18" x14ac:dyDescent="0.25">
      <c r="H1910" s="59">
        <v>612</v>
      </c>
      <c r="I1910" s="59" t="s">
        <v>71</v>
      </c>
      <c r="J1910" s="59">
        <v>15730778</v>
      </c>
      <c r="K1910" s="59" t="s">
        <v>2240</v>
      </c>
      <c r="L1910" s="61" t="s">
        <v>113</v>
      </c>
      <c r="M1910" s="61">
        <f>VLOOKUP(H1910,zdroj!C:F,4,0)</f>
        <v>0</v>
      </c>
      <c r="N1910" s="61" t="str">
        <f t="shared" si="58"/>
        <v>katA</v>
      </c>
      <c r="P1910" s="72" t="str">
        <f t="shared" si="59"/>
        <v/>
      </c>
      <c r="Q1910" s="61" t="s">
        <v>30</v>
      </c>
    </row>
    <row r="1911" spans="8:18" x14ac:dyDescent="0.25">
      <c r="H1911" s="59">
        <v>612</v>
      </c>
      <c r="I1911" s="59" t="s">
        <v>71</v>
      </c>
      <c r="J1911" s="59">
        <v>15730786</v>
      </c>
      <c r="K1911" s="59" t="s">
        <v>2241</v>
      </c>
      <c r="L1911" s="61" t="s">
        <v>113</v>
      </c>
      <c r="M1911" s="61">
        <f>VLOOKUP(H1911,zdroj!C:F,4,0)</f>
        <v>0</v>
      </c>
      <c r="N1911" s="61" t="str">
        <f t="shared" si="58"/>
        <v>katA</v>
      </c>
      <c r="P1911" s="72" t="str">
        <f t="shared" si="59"/>
        <v/>
      </c>
      <c r="Q1911" s="61" t="s">
        <v>30</v>
      </c>
    </row>
    <row r="1912" spans="8:18" x14ac:dyDescent="0.25">
      <c r="H1912" s="59">
        <v>612</v>
      </c>
      <c r="I1912" s="59" t="s">
        <v>71</v>
      </c>
      <c r="J1912" s="59">
        <v>15730808</v>
      </c>
      <c r="K1912" s="59" t="s">
        <v>2242</v>
      </c>
      <c r="L1912" s="61" t="s">
        <v>113</v>
      </c>
      <c r="M1912" s="61">
        <f>VLOOKUP(H1912,zdroj!C:F,4,0)</f>
        <v>0</v>
      </c>
      <c r="N1912" s="61" t="str">
        <f t="shared" si="58"/>
        <v>katA</v>
      </c>
      <c r="P1912" s="72" t="str">
        <f t="shared" si="59"/>
        <v/>
      </c>
      <c r="Q1912" s="61" t="s">
        <v>30</v>
      </c>
    </row>
    <row r="1913" spans="8:18" x14ac:dyDescent="0.25">
      <c r="H1913" s="59">
        <v>612</v>
      </c>
      <c r="I1913" s="59" t="s">
        <v>71</v>
      </c>
      <c r="J1913" s="59">
        <v>15730816</v>
      </c>
      <c r="K1913" s="59" t="s">
        <v>2243</v>
      </c>
      <c r="L1913" s="61" t="s">
        <v>114</v>
      </c>
      <c r="M1913" s="61">
        <f>VLOOKUP(H1913,zdroj!C:F,4,0)</f>
        <v>0</v>
      </c>
      <c r="N1913" s="61" t="str">
        <f t="shared" si="58"/>
        <v>katB</v>
      </c>
      <c r="P1913" s="72" t="str">
        <f t="shared" si="59"/>
        <v/>
      </c>
      <c r="Q1913" s="61" t="s">
        <v>30</v>
      </c>
      <c r="R1913" s="61" t="s">
        <v>91</v>
      </c>
    </row>
    <row r="1914" spans="8:18" x14ac:dyDescent="0.25">
      <c r="H1914" s="59">
        <v>612</v>
      </c>
      <c r="I1914" s="59" t="s">
        <v>71</v>
      </c>
      <c r="J1914" s="59">
        <v>15730824</v>
      </c>
      <c r="K1914" s="59" t="s">
        <v>2244</v>
      </c>
      <c r="L1914" s="61" t="s">
        <v>114</v>
      </c>
      <c r="M1914" s="61">
        <f>VLOOKUP(H1914,zdroj!C:F,4,0)</f>
        <v>0</v>
      </c>
      <c r="N1914" s="61" t="str">
        <f t="shared" si="58"/>
        <v>katB</v>
      </c>
      <c r="P1914" s="72" t="str">
        <f t="shared" si="59"/>
        <v/>
      </c>
      <c r="Q1914" s="61" t="s">
        <v>30</v>
      </c>
      <c r="R1914" s="61" t="s">
        <v>91</v>
      </c>
    </row>
    <row r="1915" spans="8:18" x14ac:dyDescent="0.25">
      <c r="H1915" s="59">
        <v>612</v>
      </c>
      <c r="I1915" s="59" t="s">
        <v>71</v>
      </c>
      <c r="J1915" s="59">
        <v>15730832</v>
      </c>
      <c r="K1915" s="59" t="s">
        <v>2245</v>
      </c>
      <c r="L1915" s="61" t="s">
        <v>113</v>
      </c>
      <c r="M1915" s="61">
        <f>VLOOKUP(H1915,zdroj!C:F,4,0)</f>
        <v>0</v>
      </c>
      <c r="N1915" s="61" t="str">
        <f t="shared" si="58"/>
        <v>katA</v>
      </c>
      <c r="P1915" s="72" t="str">
        <f t="shared" si="59"/>
        <v/>
      </c>
      <c r="Q1915" s="61" t="s">
        <v>30</v>
      </c>
    </row>
    <row r="1916" spans="8:18" x14ac:dyDescent="0.25">
      <c r="H1916" s="59">
        <v>612</v>
      </c>
      <c r="I1916" s="59" t="s">
        <v>71</v>
      </c>
      <c r="J1916" s="59">
        <v>15730867</v>
      </c>
      <c r="K1916" s="59" t="s">
        <v>2246</v>
      </c>
      <c r="L1916" s="61" t="s">
        <v>113</v>
      </c>
      <c r="M1916" s="61">
        <f>VLOOKUP(H1916,zdroj!C:F,4,0)</f>
        <v>0</v>
      </c>
      <c r="N1916" s="61" t="str">
        <f t="shared" si="58"/>
        <v>katA</v>
      </c>
      <c r="P1916" s="72" t="str">
        <f t="shared" si="59"/>
        <v/>
      </c>
      <c r="Q1916" s="61" t="s">
        <v>30</v>
      </c>
    </row>
    <row r="1917" spans="8:18" x14ac:dyDescent="0.25">
      <c r="H1917" s="59">
        <v>612</v>
      </c>
      <c r="I1917" s="59" t="s">
        <v>71</v>
      </c>
      <c r="J1917" s="59">
        <v>15730875</v>
      </c>
      <c r="K1917" s="59" t="s">
        <v>2247</v>
      </c>
      <c r="L1917" s="61" t="s">
        <v>114</v>
      </c>
      <c r="M1917" s="61">
        <f>VLOOKUP(H1917,zdroj!C:F,4,0)</f>
        <v>0</v>
      </c>
      <c r="N1917" s="61" t="str">
        <f t="shared" si="58"/>
        <v>katB</v>
      </c>
      <c r="P1917" s="72" t="str">
        <f t="shared" si="59"/>
        <v/>
      </c>
      <c r="Q1917" s="61" t="s">
        <v>30</v>
      </c>
      <c r="R1917" s="61" t="s">
        <v>91</v>
      </c>
    </row>
    <row r="1918" spans="8:18" x14ac:dyDescent="0.25">
      <c r="H1918" s="59">
        <v>612</v>
      </c>
      <c r="I1918" s="59" t="s">
        <v>71</v>
      </c>
      <c r="J1918" s="59">
        <v>15730891</v>
      </c>
      <c r="K1918" s="59" t="s">
        <v>2248</v>
      </c>
      <c r="L1918" s="61" t="s">
        <v>113</v>
      </c>
      <c r="M1918" s="61">
        <f>VLOOKUP(H1918,zdroj!C:F,4,0)</f>
        <v>0</v>
      </c>
      <c r="N1918" s="61" t="str">
        <f t="shared" si="58"/>
        <v>katA</v>
      </c>
      <c r="P1918" s="72" t="str">
        <f t="shared" si="59"/>
        <v/>
      </c>
      <c r="Q1918" s="61" t="s">
        <v>30</v>
      </c>
    </row>
    <row r="1919" spans="8:18" x14ac:dyDescent="0.25">
      <c r="H1919" s="59">
        <v>612</v>
      </c>
      <c r="I1919" s="59" t="s">
        <v>71</v>
      </c>
      <c r="J1919" s="59">
        <v>15730921</v>
      </c>
      <c r="K1919" s="59" t="s">
        <v>2249</v>
      </c>
      <c r="L1919" s="61" t="s">
        <v>114</v>
      </c>
      <c r="M1919" s="61">
        <f>VLOOKUP(H1919,zdroj!C:F,4,0)</f>
        <v>0</v>
      </c>
      <c r="N1919" s="61" t="str">
        <f t="shared" si="58"/>
        <v>katB</v>
      </c>
      <c r="P1919" s="72" t="str">
        <f t="shared" si="59"/>
        <v/>
      </c>
      <c r="Q1919" s="61" t="s">
        <v>30</v>
      </c>
      <c r="R1919" s="61" t="s">
        <v>91</v>
      </c>
    </row>
    <row r="1920" spans="8:18" x14ac:dyDescent="0.25">
      <c r="H1920" s="59">
        <v>612</v>
      </c>
      <c r="I1920" s="59" t="s">
        <v>71</v>
      </c>
      <c r="J1920" s="59">
        <v>15730930</v>
      </c>
      <c r="K1920" s="59" t="s">
        <v>2250</v>
      </c>
      <c r="L1920" s="61" t="s">
        <v>114</v>
      </c>
      <c r="M1920" s="61">
        <f>VLOOKUP(H1920,zdroj!C:F,4,0)</f>
        <v>0</v>
      </c>
      <c r="N1920" s="61" t="str">
        <f t="shared" si="58"/>
        <v>katB</v>
      </c>
      <c r="P1920" s="72" t="str">
        <f t="shared" si="59"/>
        <v/>
      </c>
      <c r="Q1920" s="61" t="s">
        <v>30</v>
      </c>
      <c r="R1920" s="61" t="s">
        <v>91</v>
      </c>
    </row>
    <row r="1921" spans="8:18" x14ac:dyDescent="0.25">
      <c r="H1921" s="59">
        <v>612</v>
      </c>
      <c r="I1921" s="59" t="s">
        <v>71</v>
      </c>
      <c r="J1921" s="59">
        <v>15730948</v>
      </c>
      <c r="K1921" s="59" t="s">
        <v>2251</v>
      </c>
      <c r="L1921" s="61" t="s">
        <v>113</v>
      </c>
      <c r="M1921" s="61">
        <f>VLOOKUP(H1921,zdroj!C:F,4,0)</f>
        <v>0</v>
      </c>
      <c r="N1921" s="61" t="str">
        <f t="shared" si="58"/>
        <v>katA</v>
      </c>
      <c r="P1921" s="72" t="str">
        <f t="shared" si="59"/>
        <v/>
      </c>
      <c r="Q1921" s="61" t="s">
        <v>30</v>
      </c>
    </row>
    <row r="1922" spans="8:18" x14ac:dyDescent="0.25">
      <c r="H1922" s="59">
        <v>612</v>
      </c>
      <c r="I1922" s="59" t="s">
        <v>71</v>
      </c>
      <c r="J1922" s="59">
        <v>26917211</v>
      </c>
      <c r="K1922" s="59" t="s">
        <v>2252</v>
      </c>
      <c r="L1922" s="61" t="s">
        <v>113</v>
      </c>
      <c r="M1922" s="61">
        <f>VLOOKUP(H1922,zdroj!C:F,4,0)</f>
        <v>0</v>
      </c>
      <c r="N1922" s="61" t="str">
        <f t="shared" si="58"/>
        <v>katA</v>
      </c>
      <c r="P1922" s="72" t="str">
        <f t="shared" si="59"/>
        <v/>
      </c>
      <c r="Q1922" s="61" t="s">
        <v>30</v>
      </c>
    </row>
    <row r="1923" spans="8:18" x14ac:dyDescent="0.25">
      <c r="H1923" s="59">
        <v>612</v>
      </c>
      <c r="I1923" s="59" t="s">
        <v>71</v>
      </c>
      <c r="J1923" s="59">
        <v>26917220</v>
      </c>
      <c r="K1923" s="59" t="s">
        <v>2253</v>
      </c>
      <c r="L1923" s="61" t="s">
        <v>81</v>
      </c>
      <c r="M1923" s="61">
        <f>VLOOKUP(H1923,zdroj!C:F,4,0)</f>
        <v>0</v>
      </c>
      <c r="N1923" s="61" t="str">
        <f t="shared" si="58"/>
        <v>-</v>
      </c>
      <c r="P1923" s="72" t="str">
        <f t="shared" si="59"/>
        <v/>
      </c>
      <c r="Q1923" s="61" t="s">
        <v>88</v>
      </c>
    </row>
    <row r="1924" spans="8:18" x14ac:dyDescent="0.25">
      <c r="H1924" s="59">
        <v>612</v>
      </c>
      <c r="I1924" s="59" t="s">
        <v>71</v>
      </c>
      <c r="J1924" s="59">
        <v>26917238</v>
      </c>
      <c r="K1924" s="59" t="s">
        <v>2254</v>
      </c>
      <c r="L1924" s="61" t="s">
        <v>113</v>
      </c>
      <c r="M1924" s="61">
        <f>VLOOKUP(H1924,zdroj!C:F,4,0)</f>
        <v>0</v>
      </c>
      <c r="N1924" s="61" t="str">
        <f t="shared" si="58"/>
        <v>katA</v>
      </c>
      <c r="P1924" s="72" t="str">
        <f t="shared" si="59"/>
        <v/>
      </c>
      <c r="Q1924" s="61" t="s">
        <v>30</v>
      </c>
    </row>
    <row r="1925" spans="8:18" x14ac:dyDescent="0.25">
      <c r="H1925" s="59">
        <v>612</v>
      </c>
      <c r="I1925" s="59" t="s">
        <v>71</v>
      </c>
      <c r="J1925" s="59">
        <v>27076563</v>
      </c>
      <c r="K1925" s="59" t="s">
        <v>2255</v>
      </c>
      <c r="L1925" s="61" t="s">
        <v>114</v>
      </c>
      <c r="M1925" s="61">
        <f>VLOOKUP(H1925,zdroj!C:F,4,0)</f>
        <v>0</v>
      </c>
      <c r="N1925" s="61" t="str">
        <f t="shared" si="58"/>
        <v>katB</v>
      </c>
      <c r="P1925" s="72" t="str">
        <f t="shared" si="59"/>
        <v/>
      </c>
      <c r="Q1925" s="61" t="s">
        <v>30</v>
      </c>
      <c r="R1925" s="61" t="s">
        <v>91</v>
      </c>
    </row>
    <row r="1926" spans="8:18" x14ac:dyDescent="0.25">
      <c r="H1926" s="59">
        <v>612</v>
      </c>
      <c r="I1926" s="59" t="s">
        <v>71</v>
      </c>
      <c r="J1926" s="59">
        <v>27634027</v>
      </c>
      <c r="K1926" s="59" t="s">
        <v>2256</v>
      </c>
      <c r="L1926" s="61" t="s">
        <v>113</v>
      </c>
      <c r="M1926" s="61">
        <f>VLOOKUP(H1926,zdroj!C:F,4,0)</f>
        <v>0</v>
      </c>
      <c r="N1926" s="61" t="str">
        <f t="shared" si="58"/>
        <v>katA</v>
      </c>
      <c r="P1926" s="72" t="str">
        <f t="shared" si="59"/>
        <v/>
      </c>
      <c r="Q1926" s="61" t="s">
        <v>30</v>
      </c>
    </row>
    <row r="1927" spans="8:18" x14ac:dyDescent="0.25">
      <c r="H1927" s="59">
        <v>612</v>
      </c>
      <c r="I1927" s="59" t="s">
        <v>71</v>
      </c>
      <c r="J1927" s="59">
        <v>27634035</v>
      </c>
      <c r="K1927" s="59" t="s">
        <v>2257</v>
      </c>
      <c r="L1927" s="61" t="s">
        <v>113</v>
      </c>
      <c r="M1927" s="61">
        <f>VLOOKUP(H1927,zdroj!C:F,4,0)</f>
        <v>0</v>
      </c>
      <c r="N1927" s="61" t="str">
        <f t="shared" ref="N1927:N1990" si="60">IF(M1927="A",IF(L1927="katA","katB",L1927),L1927)</f>
        <v>katA</v>
      </c>
      <c r="P1927" s="72" t="str">
        <f t="shared" ref="P1927:P1990" si="61">IF(O1927="A",1,"")</f>
        <v/>
      </c>
      <c r="Q1927" s="61" t="s">
        <v>30</v>
      </c>
    </row>
    <row r="1928" spans="8:18" x14ac:dyDescent="0.25">
      <c r="H1928" s="59">
        <v>612</v>
      </c>
      <c r="I1928" s="59" t="s">
        <v>71</v>
      </c>
      <c r="J1928" s="59">
        <v>27634043</v>
      </c>
      <c r="K1928" s="59" t="s">
        <v>2258</v>
      </c>
      <c r="L1928" s="61" t="s">
        <v>113</v>
      </c>
      <c r="M1928" s="61">
        <f>VLOOKUP(H1928,zdroj!C:F,4,0)</f>
        <v>0</v>
      </c>
      <c r="N1928" s="61" t="str">
        <f t="shared" si="60"/>
        <v>katA</v>
      </c>
      <c r="P1928" s="72" t="str">
        <f t="shared" si="61"/>
        <v/>
      </c>
      <c r="Q1928" s="61" t="s">
        <v>30</v>
      </c>
    </row>
    <row r="1929" spans="8:18" x14ac:dyDescent="0.25">
      <c r="H1929" s="59">
        <v>612</v>
      </c>
      <c r="I1929" s="59" t="s">
        <v>71</v>
      </c>
      <c r="J1929" s="59">
        <v>27634051</v>
      </c>
      <c r="K1929" s="59" t="s">
        <v>2259</v>
      </c>
      <c r="L1929" s="61" t="s">
        <v>113</v>
      </c>
      <c r="M1929" s="61">
        <f>VLOOKUP(H1929,zdroj!C:F,4,0)</f>
        <v>0</v>
      </c>
      <c r="N1929" s="61" t="str">
        <f t="shared" si="60"/>
        <v>katA</v>
      </c>
      <c r="P1929" s="72" t="str">
        <f t="shared" si="61"/>
        <v/>
      </c>
      <c r="Q1929" s="61" t="s">
        <v>30</v>
      </c>
    </row>
    <row r="1930" spans="8:18" x14ac:dyDescent="0.25">
      <c r="H1930" s="59">
        <v>612</v>
      </c>
      <c r="I1930" s="59" t="s">
        <v>71</v>
      </c>
      <c r="J1930" s="59">
        <v>27634060</v>
      </c>
      <c r="K1930" s="59" t="s">
        <v>2260</v>
      </c>
      <c r="L1930" s="61" t="s">
        <v>114</v>
      </c>
      <c r="M1930" s="61">
        <f>VLOOKUP(H1930,zdroj!C:F,4,0)</f>
        <v>0</v>
      </c>
      <c r="N1930" s="61" t="str">
        <f t="shared" si="60"/>
        <v>katB</v>
      </c>
      <c r="P1930" s="72" t="str">
        <f t="shared" si="61"/>
        <v/>
      </c>
      <c r="Q1930" s="61" t="s">
        <v>30</v>
      </c>
      <c r="R1930" s="61" t="s">
        <v>91</v>
      </c>
    </row>
    <row r="1931" spans="8:18" x14ac:dyDescent="0.25">
      <c r="H1931" s="59">
        <v>612</v>
      </c>
      <c r="I1931" s="59" t="s">
        <v>71</v>
      </c>
      <c r="J1931" s="59">
        <v>41279433</v>
      </c>
      <c r="K1931" s="59" t="s">
        <v>2261</v>
      </c>
      <c r="L1931" s="61" t="s">
        <v>113</v>
      </c>
      <c r="M1931" s="61">
        <f>VLOOKUP(H1931,zdroj!C:F,4,0)</f>
        <v>0</v>
      </c>
      <c r="N1931" s="61" t="str">
        <f t="shared" si="60"/>
        <v>katA</v>
      </c>
      <c r="P1931" s="72" t="str">
        <f t="shared" si="61"/>
        <v/>
      </c>
      <c r="Q1931" s="61" t="s">
        <v>30</v>
      </c>
    </row>
    <row r="1932" spans="8:18" x14ac:dyDescent="0.25">
      <c r="H1932" s="59">
        <v>612</v>
      </c>
      <c r="I1932" s="59" t="s">
        <v>71</v>
      </c>
      <c r="J1932" s="59">
        <v>75250152</v>
      </c>
      <c r="K1932" s="59" t="s">
        <v>2262</v>
      </c>
      <c r="L1932" s="61" t="s">
        <v>81</v>
      </c>
      <c r="M1932" s="61">
        <f>VLOOKUP(H1932,zdroj!C:F,4,0)</f>
        <v>0</v>
      </c>
      <c r="N1932" s="61" t="str">
        <f t="shared" si="60"/>
        <v>-</v>
      </c>
      <c r="P1932" s="72" t="str">
        <f t="shared" si="61"/>
        <v/>
      </c>
      <c r="Q1932" s="61" t="s">
        <v>88</v>
      </c>
    </row>
    <row r="1933" spans="8:18" x14ac:dyDescent="0.25">
      <c r="H1933" s="59">
        <v>621</v>
      </c>
      <c r="I1933" s="59" t="s">
        <v>71</v>
      </c>
      <c r="J1933" s="59">
        <v>15730476</v>
      </c>
      <c r="K1933" s="59" t="s">
        <v>2263</v>
      </c>
      <c r="L1933" s="61" t="s">
        <v>114</v>
      </c>
      <c r="M1933" s="61">
        <f>VLOOKUP(H1933,zdroj!C:F,4,0)</f>
        <v>0</v>
      </c>
      <c r="N1933" s="61" t="str">
        <f t="shared" si="60"/>
        <v>katB</v>
      </c>
      <c r="P1933" s="72" t="str">
        <f t="shared" si="61"/>
        <v/>
      </c>
      <c r="Q1933" s="61" t="s">
        <v>30</v>
      </c>
      <c r="R1933" s="61" t="s">
        <v>91</v>
      </c>
    </row>
    <row r="1934" spans="8:18" x14ac:dyDescent="0.25">
      <c r="H1934" s="59">
        <v>621</v>
      </c>
      <c r="I1934" s="59" t="s">
        <v>71</v>
      </c>
      <c r="J1934" s="59">
        <v>15730484</v>
      </c>
      <c r="K1934" s="59" t="s">
        <v>2264</v>
      </c>
      <c r="L1934" s="61" t="s">
        <v>113</v>
      </c>
      <c r="M1934" s="61">
        <f>VLOOKUP(H1934,zdroj!C:F,4,0)</f>
        <v>0</v>
      </c>
      <c r="N1934" s="61" t="str">
        <f t="shared" si="60"/>
        <v>katA</v>
      </c>
      <c r="P1934" s="72" t="str">
        <f t="shared" si="61"/>
        <v/>
      </c>
      <c r="Q1934" s="61" t="s">
        <v>30</v>
      </c>
    </row>
    <row r="1935" spans="8:18" x14ac:dyDescent="0.25">
      <c r="H1935" s="59">
        <v>621</v>
      </c>
      <c r="I1935" s="59" t="s">
        <v>71</v>
      </c>
      <c r="J1935" s="59">
        <v>15730492</v>
      </c>
      <c r="K1935" s="59" t="s">
        <v>2265</v>
      </c>
      <c r="L1935" s="61" t="s">
        <v>113</v>
      </c>
      <c r="M1935" s="61">
        <f>VLOOKUP(H1935,zdroj!C:F,4,0)</f>
        <v>0</v>
      </c>
      <c r="N1935" s="61" t="str">
        <f t="shared" si="60"/>
        <v>katA</v>
      </c>
      <c r="P1935" s="72" t="str">
        <f t="shared" si="61"/>
        <v/>
      </c>
      <c r="Q1935" s="61" t="s">
        <v>30</v>
      </c>
    </row>
    <row r="1936" spans="8:18" x14ac:dyDescent="0.25">
      <c r="H1936" s="59">
        <v>621</v>
      </c>
      <c r="I1936" s="59" t="s">
        <v>71</v>
      </c>
      <c r="J1936" s="59">
        <v>15730506</v>
      </c>
      <c r="K1936" s="59" t="s">
        <v>2266</v>
      </c>
      <c r="L1936" s="61" t="s">
        <v>113</v>
      </c>
      <c r="M1936" s="61">
        <f>VLOOKUP(H1936,zdroj!C:F,4,0)</f>
        <v>0</v>
      </c>
      <c r="N1936" s="61" t="str">
        <f t="shared" si="60"/>
        <v>katA</v>
      </c>
      <c r="P1936" s="72" t="str">
        <f t="shared" si="61"/>
        <v/>
      </c>
      <c r="Q1936" s="61" t="s">
        <v>30</v>
      </c>
    </row>
    <row r="1937" spans="8:18" x14ac:dyDescent="0.25">
      <c r="H1937" s="59">
        <v>621</v>
      </c>
      <c r="I1937" s="59" t="s">
        <v>71</v>
      </c>
      <c r="J1937" s="59">
        <v>15730514</v>
      </c>
      <c r="K1937" s="59" t="s">
        <v>2267</v>
      </c>
      <c r="L1937" s="61" t="s">
        <v>113</v>
      </c>
      <c r="M1937" s="61">
        <f>VLOOKUP(H1937,zdroj!C:F,4,0)</f>
        <v>0</v>
      </c>
      <c r="N1937" s="61" t="str">
        <f t="shared" si="60"/>
        <v>katA</v>
      </c>
      <c r="P1937" s="72" t="str">
        <f t="shared" si="61"/>
        <v/>
      </c>
      <c r="Q1937" s="61" t="s">
        <v>30</v>
      </c>
    </row>
    <row r="1938" spans="8:18" x14ac:dyDescent="0.25">
      <c r="H1938" s="59">
        <v>621</v>
      </c>
      <c r="I1938" s="59" t="s">
        <v>71</v>
      </c>
      <c r="J1938" s="59">
        <v>15730522</v>
      </c>
      <c r="K1938" s="59" t="s">
        <v>2268</v>
      </c>
      <c r="L1938" s="61" t="s">
        <v>113</v>
      </c>
      <c r="M1938" s="61">
        <f>VLOOKUP(H1938,zdroj!C:F,4,0)</f>
        <v>0</v>
      </c>
      <c r="N1938" s="61" t="str">
        <f t="shared" si="60"/>
        <v>katA</v>
      </c>
      <c r="P1938" s="72" t="str">
        <f t="shared" si="61"/>
        <v/>
      </c>
      <c r="Q1938" s="61" t="s">
        <v>30</v>
      </c>
    </row>
    <row r="1939" spans="8:18" x14ac:dyDescent="0.25">
      <c r="H1939" s="59">
        <v>621</v>
      </c>
      <c r="I1939" s="59" t="s">
        <v>71</v>
      </c>
      <c r="J1939" s="59">
        <v>15730735</v>
      </c>
      <c r="K1939" s="59" t="s">
        <v>2269</v>
      </c>
      <c r="L1939" s="61" t="s">
        <v>113</v>
      </c>
      <c r="M1939" s="61">
        <f>VLOOKUP(H1939,zdroj!C:F,4,0)</f>
        <v>0</v>
      </c>
      <c r="N1939" s="61" t="str">
        <f t="shared" si="60"/>
        <v>katA</v>
      </c>
      <c r="P1939" s="72" t="str">
        <f t="shared" si="61"/>
        <v/>
      </c>
      <c r="Q1939" s="61" t="s">
        <v>30</v>
      </c>
    </row>
    <row r="1940" spans="8:18" x14ac:dyDescent="0.25">
      <c r="H1940" s="59">
        <v>621</v>
      </c>
      <c r="I1940" s="59" t="s">
        <v>71</v>
      </c>
      <c r="J1940" s="59">
        <v>15730743</v>
      </c>
      <c r="K1940" s="59" t="s">
        <v>2270</v>
      </c>
      <c r="L1940" s="61" t="s">
        <v>114</v>
      </c>
      <c r="M1940" s="61">
        <f>VLOOKUP(H1940,zdroj!C:F,4,0)</f>
        <v>0</v>
      </c>
      <c r="N1940" s="61" t="str">
        <f t="shared" si="60"/>
        <v>katB</v>
      </c>
      <c r="P1940" s="72" t="str">
        <f t="shared" si="61"/>
        <v/>
      </c>
      <c r="Q1940" s="61" t="s">
        <v>30</v>
      </c>
      <c r="R1940" s="61" t="s">
        <v>91</v>
      </c>
    </row>
    <row r="1941" spans="8:18" x14ac:dyDescent="0.25">
      <c r="H1941" s="59">
        <v>621</v>
      </c>
      <c r="I1941" s="59" t="s">
        <v>71</v>
      </c>
      <c r="J1941" s="59">
        <v>15730751</v>
      </c>
      <c r="K1941" s="59" t="s">
        <v>2271</v>
      </c>
      <c r="L1941" s="61" t="s">
        <v>114</v>
      </c>
      <c r="M1941" s="61">
        <f>VLOOKUP(H1941,zdroj!C:F,4,0)</f>
        <v>0</v>
      </c>
      <c r="N1941" s="61" t="str">
        <f t="shared" si="60"/>
        <v>katB</v>
      </c>
      <c r="P1941" s="72" t="str">
        <f t="shared" si="61"/>
        <v/>
      </c>
      <c r="Q1941" s="61" t="s">
        <v>30</v>
      </c>
      <c r="R1941" s="61" t="s">
        <v>91</v>
      </c>
    </row>
    <row r="1942" spans="8:18" x14ac:dyDescent="0.25">
      <c r="H1942" s="59">
        <v>621</v>
      </c>
      <c r="I1942" s="59" t="s">
        <v>71</v>
      </c>
      <c r="J1942" s="59">
        <v>15730760</v>
      </c>
      <c r="K1942" s="59" t="s">
        <v>2272</v>
      </c>
      <c r="L1942" s="61" t="s">
        <v>113</v>
      </c>
      <c r="M1942" s="61">
        <f>VLOOKUP(H1942,zdroj!C:F,4,0)</f>
        <v>0</v>
      </c>
      <c r="N1942" s="61" t="str">
        <f t="shared" si="60"/>
        <v>katA</v>
      </c>
      <c r="P1942" s="72" t="str">
        <f t="shared" si="61"/>
        <v/>
      </c>
      <c r="Q1942" s="61" t="s">
        <v>30</v>
      </c>
    </row>
    <row r="1943" spans="8:18" x14ac:dyDescent="0.25">
      <c r="H1943" s="59">
        <v>621</v>
      </c>
      <c r="I1943" s="59" t="s">
        <v>71</v>
      </c>
      <c r="J1943" s="59">
        <v>15730794</v>
      </c>
      <c r="K1943" s="59" t="s">
        <v>2273</v>
      </c>
      <c r="L1943" s="61" t="s">
        <v>114</v>
      </c>
      <c r="M1943" s="61">
        <f>VLOOKUP(H1943,zdroj!C:F,4,0)</f>
        <v>0</v>
      </c>
      <c r="N1943" s="61" t="str">
        <f t="shared" si="60"/>
        <v>katB</v>
      </c>
      <c r="P1943" s="72" t="str">
        <f t="shared" si="61"/>
        <v/>
      </c>
      <c r="Q1943" s="61" t="s">
        <v>30</v>
      </c>
      <c r="R1943" s="61" t="s">
        <v>91</v>
      </c>
    </row>
    <row r="1944" spans="8:18" x14ac:dyDescent="0.25">
      <c r="H1944" s="59">
        <v>621</v>
      </c>
      <c r="I1944" s="59" t="s">
        <v>71</v>
      </c>
      <c r="J1944" s="59">
        <v>15730841</v>
      </c>
      <c r="K1944" s="59" t="s">
        <v>2274</v>
      </c>
      <c r="L1944" s="61" t="s">
        <v>113</v>
      </c>
      <c r="M1944" s="61">
        <f>VLOOKUP(H1944,zdroj!C:F,4,0)</f>
        <v>0</v>
      </c>
      <c r="N1944" s="61" t="str">
        <f t="shared" si="60"/>
        <v>katA</v>
      </c>
      <c r="P1944" s="72" t="str">
        <f t="shared" si="61"/>
        <v/>
      </c>
      <c r="Q1944" s="61" t="s">
        <v>30</v>
      </c>
    </row>
    <row r="1945" spans="8:18" x14ac:dyDescent="0.25">
      <c r="H1945" s="59">
        <v>621</v>
      </c>
      <c r="I1945" s="59" t="s">
        <v>71</v>
      </c>
      <c r="J1945" s="59">
        <v>15730859</v>
      </c>
      <c r="K1945" s="59" t="s">
        <v>2275</v>
      </c>
      <c r="L1945" s="61" t="s">
        <v>113</v>
      </c>
      <c r="M1945" s="61">
        <f>VLOOKUP(H1945,zdroj!C:F,4,0)</f>
        <v>0</v>
      </c>
      <c r="N1945" s="61" t="str">
        <f t="shared" si="60"/>
        <v>katA</v>
      </c>
      <c r="P1945" s="72" t="str">
        <f t="shared" si="61"/>
        <v/>
      </c>
      <c r="Q1945" s="61" t="s">
        <v>30</v>
      </c>
    </row>
    <row r="1946" spans="8:18" x14ac:dyDescent="0.25">
      <c r="H1946" s="59">
        <v>621</v>
      </c>
      <c r="I1946" s="59" t="s">
        <v>71</v>
      </c>
      <c r="J1946" s="59">
        <v>15730883</v>
      </c>
      <c r="K1946" s="59" t="s">
        <v>2276</v>
      </c>
      <c r="L1946" s="61" t="s">
        <v>113</v>
      </c>
      <c r="M1946" s="61">
        <f>VLOOKUP(H1946,zdroj!C:F,4,0)</f>
        <v>0</v>
      </c>
      <c r="N1946" s="61" t="str">
        <f t="shared" si="60"/>
        <v>katA</v>
      </c>
      <c r="P1946" s="72" t="str">
        <f t="shared" si="61"/>
        <v/>
      </c>
      <c r="Q1946" s="61" t="s">
        <v>30</v>
      </c>
    </row>
    <row r="1947" spans="8:18" x14ac:dyDescent="0.25">
      <c r="H1947" s="59">
        <v>621</v>
      </c>
      <c r="I1947" s="59" t="s">
        <v>71</v>
      </c>
      <c r="J1947" s="59">
        <v>15730905</v>
      </c>
      <c r="K1947" s="59" t="s">
        <v>2277</v>
      </c>
      <c r="L1947" s="61" t="s">
        <v>113</v>
      </c>
      <c r="M1947" s="61">
        <f>VLOOKUP(H1947,zdroj!C:F,4,0)</f>
        <v>0</v>
      </c>
      <c r="N1947" s="61" t="str">
        <f t="shared" si="60"/>
        <v>katA</v>
      </c>
      <c r="P1947" s="72" t="str">
        <f t="shared" si="61"/>
        <v/>
      </c>
      <c r="Q1947" s="61" t="s">
        <v>30</v>
      </c>
    </row>
    <row r="1948" spans="8:18" x14ac:dyDescent="0.25">
      <c r="H1948" s="59">
        <v>621</v>
      </c>
      <c r="I1948" s="59" t="s">
        <v>71</v>
      </c>
      <c r="J1948" s="59">
        <v>15730913</v>
      </c>
      <c r="K1948" s="59" t="s">
        <v>2278</v>
      </c>
      <c r="L1948" s="61" t="s">
        <v>113</v>
      </c>
      <c r="M1948" s="61">
        <f>VLOOKUP(H1948,zdroj!C:F,4,0)</f>
        <v>0</v>
      </c>
      <c r="N1948" s="61" t="str">
        <f t="shared" si="60"/>
        <v>katA</v>
      </c>
      <c r="P1948" s="72" t="str">
        <f t="shared" si="61"/>
        <v/>
      </c>
      <c r="Q1948" s="61" t="s">
        <v>30</v>
      </c>
    </row>
    <row r="1949" spans="8:18" x14ac:dyDescent="0.25">
      <c r="H1949" s="59">
        <v>621</v>
      </c>
      <c r="I1949" s="59" t="s">
        <v>71</v>
      </c>
      <c r="J1949" s="59">
        <v>15730964</v>
      </c>
      <c r="K1949" s="59" t="s">
        <v>2279</v>
      </c>
      <c r="L1949" s="61" t="s">
        <v>113</v>
      </c>
      <c r="M1949" s="61">
        <f>VLOOKUP(H1949,zdroj!C:F,4,0)</f>
        <v>0</v>
      </c>
      <c r="N1949" s="61" t="str">
        <f t="shared" si="60"/>
        <v>katA</v>
      </c>
      <c r="P1949" s="72" t="str">
        <f t="shared" si="61"/>
        <v/>
      </c>
      <c r="Q1949" s="61" t="s">
        <v>30</v>
      </c>
    </row>
    <row r="1950" spans="8:18" x14ac:dyDescent="0.25">
      <c r="H1950" s="59">
        <v>621</v>
      </c>
      <c r="I1950" s="59" t="s">
        <v>71</v>
      </c>
      <c r="J1950" s="59">
        <v>26328950</v>
      </c>
      <c r="K1950" s="59" t="s">
        <v>2280</v>
      </c>
      <c r="L1950" s="61" t="s">
        <v>81</v>
      </c>
      <c r="M1950" s="61">
        <f>VLOOKUP(H1950,zdroj!C:F,4,0)</f>
        <v>0</v>
      </c>
      <c r="N1950" s="61" t="str">
        <f t="shared" si="60"/>
        <v>-</v>
      </c>
      <c r="P1950" s="72" t="str">
        <f t="shared" si="61"/>
        <v/>
      </c>
      <c r="Q1950" s="61" t="s">
        <v>88</v>
      </c>
    </row>
    <row r="1951" spans="8:18" x14ac:dyDescent="0.25">
      <c r="H1951" s="59">
        <v>621</v>
      </c>
      <c r="I1951" s="59" t="s">
        <v>71</v>
      </c>
      <c r="J1951" s="59">
        <v>30671922</v>
      </c>
      <c r="K1951" s="59" t="s">
        <v>2281</v>
      </c>
      <c r="L1951" s="61" t="s">
        <v>113</v>
      </c>
      <c r="M1951" s="61">
        <f>VLOOKUP(H1951,zdroj!C:F,4,0)</f>
        <v>0</v>
      </c>
      <c r="N1951" s="61" t="str">
        <f t="shared" si="60"/>
        <v>katA</v>
      </c>
      <c r="P1951" s="72" t="str">
        <f t="shared" si="61"/>
        <v/>
      </c>
      <c r="Q1951" s="61" t="s">
        <v>30</v>
      </c>
    </row>
    <row r="1952" spans="8:18" x14ac:dyDescent="0.25">
      <c r="H1952" s="59">
        <v>621</v>
      </c>
      <c r="I1952" s="59" t="s">
        <v>71</v>
      </c>
      <c r="J1952" s="59">
        <v>31182291</v>
      </c>
      <c r="K1952" s="59" t="s">
        <v>2282</v>
      </c>
      <c r="L1952" s="61" t="s">
        <v>81</v>
      </c>
      <c r="M1952" s="61">
        <f>VLOOKUP(H1952,zdroj!C:F,4,0)</f>
        <v>0</v>
      </c>
      <c r="N1952" s="61" t="str">
        <f t="shared" si="60"/>
        <v>-</v>
      </c>
      <c r="P1952" s="72" t="str">
        <f t="shared" si="61"/>
        <v/>
      </c>
      <c r="Q1952" s="61" t="s">
        <v>88</v>
      </c>
    </row>
    <row r="1953" spans="8:18" x14ac:dyDescent="0.25">
      <c r="H1953" s="59">
        <v>892</v>
      </c>
      <c r="I1953" s="59" t="s">
        <v>71</v>
      </c>
      <c r="J1953" s="59">
        <v>15730972</v>
      </c>
      <c r="K1953" s="59" t="s">
        <v>2283</v>
      </c>
      <c r="L1953" s="61" t="s">
        <v>113</v>
      </c>
      <c r="M1953" s="61">
        <f>VLOOKUP(H1953,zdroj!C:F,4,0)</f>
        <v>0</v>
      </c>
      <c r="N1953" s="61" t="str">
        <f t="shared" si="60"/>
        <v>katA</v>
      </c>
      <c r="P1953" s="72" t="str">
        <f t="shared" si="61"/>
        <v/>
      </c>
      <c r="Q1953" s="61" t="s">
        <v>30</v>
      </c>
    </row>
    <row r="1954" spans="8:18" x14ac:dyDescent="0.25">
      <c r="H1954" s="59">
        <v>892</v>
      </c>
      <c r="I1954" s="59" t="s">
        <v>71</v>
      </c>
      <c r="J1954" s="59">
        <v>15730981</v>
      </c>
      <c r="K1954" s="59" t="s">
        <v>2284</v>
      </c>
      <c r="L1954" s="61" t="s">
        <v>113</v>
      </c>
      <c r="M1954" s="61">
        <f>VLOOKUP(H1954,zdroj!C:F,4,0)</f>
        <v>0</v>
      </c>
      <c r="N1954" s="61" t="str">
        <f t="shared" si="60"/>
        <v>katA</v>
      </c>
      <c r="P1954" s="72" t="str">
        <f t="shared" si="61"/>
        <v/>
      </c>
      <c r="Q1954" s="61" t="s">
        <v>30</v>
      </c>
    </row>
    <row r="1955" spans="8:18" x14ac:dyDescent="0.25">
      <c r="H1955" s="59">
        <v>892</v>
      </c>
      <c r="I1955" s="59" t="s">
        <v>71</v>
      </c>
      <c r="J1955" s="59">
        <v>15731006</v>
      </c>
      <c r="K1955" s="59" t="s">
        <v>2285</v>
      </c>
      <c r="L1955" s="61" t="s">
        <v>114</v>
      </c>
      <c r="M1955" s="61">
        <f>VLOOKUP(H1955,zdroj!C:F,4,0)</f>
        <v>0</v>
      </c>
      <c r="N1955" s="61" t="str">
        <f t="shared" si="60"/>
        <v>katB</v>
      </c>
      <c r="P1955" s="72" t="str">
        <f t="shared" si="61"/>
        <v/>
      </c>
      <c r="Q1955" s="61" t="s">
        <v>30</v>
      </c>
      <c r="R1955" s="61" t="s">
        <v>91</v>
      </c>
    </row>
    <row r="1956" spans="8:18" x14ac:dyDescent="0.25">
      <c r="H1956" s="59">
        <v>892</v>
      </c>
      <c r="I1956" s="59" t="s">
        <v>71</v>
      </c>
      <c r="J1956" s="59">
        <v>15731014</v>
      </c>
      <c r="K1956" s="59" t="s">
        <v>2286</v>
      </c>
      <c r="L1956" s="61" t="s">
        <v>113</v>
      </c>
      <c r="M1956" s="61">
        <f>VLOOKUP(H1956,zdroj!C:F,4,0)</f>
        <v>0</v>
      </c>
      <c r="N1956" s="61" t="str">
        <f t="shared" si="60"/>
        <v>katA</v>
      </c>
      <c r="P1956" s="72" t="str">
        <f t="shared" si="61"/>
        <v/>
      </c>
      <c r="Q1956" s="61" t="s">
        <v>30</v>
      </c>
    </row>
    <row r="1957" spans="8:18" x14ac:dyDescent="0.25">
      <c r="H1957" s="59">
        <v>892</v>
      </c>
      <c r="I1957" s="59" t="s">
        <v>71</v>
      </c>
      <c r="J1957" s="59">
        <v>15731022</v>
      </c>
      <c r="K1957" s="59" t="s">
        <v>2287</v>
      </c>
      <c r="L1957" s="61" t="s">
        <v>113</v>
      </c>
      <c r="M1957" s="61">
        <f>VLOOKUP(H1957,zdroj!C:F,4,0)</f>
        <v>0</v>
      </c>
      <c r="N1957" s="61" t="str">
        <f t="shared" si="60"/>
        <v>katA</v>
      </c>
      <c r="P1957" s="72" t="str">
        <f t="shared" si="61"/>
        <v/>
      </c>
      <c r="Q1957" s="61" t="s">
        <v>30</v>
      </c>
    </row>
    <row r="1958" spans="8:18" x14ac:dyDescent="0.25">
      <c r="H1958" s="59">
        <v>892</v>
      </c>
      <c r="I1958" s="59" t="s">
        <v>71</v>
      </c>
      <c r="J1958" s="59">
        <v>15731031</v>
      </c>
      <c r="K1958" s="59" t="s">
        <v>2288</v>
      </c>
      <c r="L1958" s="61" t="s">
        <v>114</v>
      </c>
      <c r="M1958" s="61">
        <f>VLOOKUP(H1958,zdroj!C:F,4,0)</f>
        <v>0</v>
      </c>
      <c r="N1958" s="61" t="str">
        <f t="shared" si="60"/>
        <v>katB</v>
      </c>
      <c r="P1958" s="72" t="str">
        <f t="shared" si="61"/>
        <v/>
      </c>
      <c r="Q1958" s="61" t="s">
        <v>30</v>
      </c>
      <c r="R1958" s="61" t="s">
        <v>91</v>
      </c>
    </row>
    <row r="1959" spans="8:18" x14ac:dyDescent="0.25">
      <c r="H1959" s="59">
        <v>892</v>
      </c>
      <c r="I1959" s="59" t="s">
        <v>71</v>
      </c>
      <c r="J1959" s="59">
        <v>15731049</v>
      </c>
      <c r="K1959" s="59" t="s">
        <v>2289</v>
      </c>
      <c r="L1959" s="61" t="s">
        <v>114</v>
      </c>
      <c r="M1959" s="61">
        <f>VLOOKUP(H1959,zdroj!C:F,4,0)</f>
        <v>0</v>
      </c>
      <c r="N1959" s="61" t="str">
        <f t="shared" si="60"/>
        <v>katB</v>
      </c>
      <c r="P1959" s="72" t="str">
        <f t="shared" si="61"/>
        <v/>
      </c>
      <c r="Q1959" s="61" t="s">
        <v>30</v>
      </c>
      <c r="R1959" s="61" t="s">
        <v>91</v>
      </c>
    </row>
    <row r="1960" spans="8:18" x14ac:dyDescent="0.25">
      <c r="H1960" s="59">
        <v>892</v>
      </c>
      <c r="I1960" s="59" t="s">
        <v>71</v>
      </c>
      <c r="J1960" s="59">
        <v>15731057</v>
      </c>
      <c r="K1960" s="59" t="s">
        <v>2290</v>
      </c>
      <c r="L1960" s="61" t="s">
        <v>113</v>
      </c>
      <c r="M1960" s="61">
        <f>VLOOKUP(H1960,zdroj!C:F,4,0)</f>
        <v>0</v>
      </c>
      <c r="N1960" s="61" t="str">
        <f t="shared" si="60"/>
        <v>katA</v>
      </c>
      <c r="P1960" s="72" t="str">
        <f t="shared" si="61"/>
        <v/>
      </c>
      <c r="Q1960" s="61" t="s">
        <v>30</v>
      </c>
    </row>
    <row r="1961" spans="8:18" x14ac:dyDescent="0.25">
      <c r="H1961" s="59">
        <v>892</v>
      </c>
      <c r="I1961" s="59" t="s">
        <v>71</v>
      </c>
      <c r="J1961" s="59">
        <v>15731065</v>
      </c>
      <c r="K1961" s="59" t="s">
        <v>2291</v>
      </c>
      <c r="L1961" s="61" t="s">
        <v>114</v>
      </c>
      <c r="M1961" s="61">
        <f>VLOOKUP(H1961,zdroj!C:F,4,0)</f>
        <v>0</v>
      </c>
      <c r="N1961" s="61" t="str">
        <f t="shared" si="60"/>
        <v>katB</v>
      </c>
      <c r="P1961" s="72" t="str">
        <f t="shared" si="61"/>
        <v/>
      </c>
      <c r="Q1961" s="61" t="s">
        <v>30</v>
      </c>
      <c r="R1961" s="61" t="s">
        <v>91</v>
      </c>
    </row>
    <row r="1962" spans="8:18" x14ac:dyDescent="0.25">
      <c r="H1962" s="59">
        <v>892</v>
      </c>
      <c r="I1962" s="59" t="s">
        <v>71</v>
      </c>
      <c r="J1962" s="59">
        <v>15731073</v>
      </c>
      <c r="K1962" s="59" t="s">
        <v>2292</v>
      </c>
      <c r="L1962" s="61" t="s">
        <v>113</v>
      </c>
      <c r="M1962" s="61">
        <f>VLOOKUP(H1962,zdroj!C:F,4,0)</f>
        <v>0</v>
      </c>
      <c r="N1962" s="61" t="str">
        <f t="shared" si="60"/>
        <v>katA</v>
      </c>
      <c r="P1962" s="72" t="str">
        <f t="shared" si="61"/>
        <v/>
      </c>
      <c r="Q1962" s="61" t="s">
        <v>30</v>
      </c>
    </row>
    <row r="1963" spans="8:18" x14ac:dyDescent="0.25">
      <c r="H1963" s="59">
        <v>892</v>
      </c>
      <c r="I1963" s="59" t="s">
        <v>71</v>
      </c>
      <c r="J1963" s="59">
        <v>15731081</v>
      </c>
      <c r="K1963" s="59" t="s">
        <v>2293</v>
      </c>
      <c r="L1963" s="61" t="s">
        <v>114</v>
      </c>
      <c r="M1963" s="61">
        <f>VLOOKUP(H1963,zdroj!C:F,4,0)</f>
        <v>0</v>
      </c>
      <c r="N1963" s="61" t="str">
        <f t="shared" si="60"/>
        <v>katB</v>
      </c>
      <c r="P1963" s="72" t="str">
        <f t="shared" si="61"/>
        <v/>
      </c>
      <c r="Q1963" s="61" t="s">
        <v>30</v>
      </c>
      <c r="R1963" s="61" t="s">
        <v>91</v>
      </c>
    </row>
    <row r="1964" spans="8:18" x14ac:dyDescent="0.25">
      <c r="H1964" s="59">
        <v>892</v>
      </c>
      <c r="I1964" s="59" t="s">
        <v>71</v>
      </c>
      <c r="J1964" s="59">
        <v>15731090</v>
      </c>
      <c r="K1964" s="59" t="s">
        <v>2294</v>
      </c>
      <c r="L1964" s="61" t="s">
        <v>114</v>
      </c>
      <c r="M1964" s="61">
        <f>VLOOKUP(H1964,zdroj!C:F,4,0)</f>
        <v>0</v>
      </c>
      <c r="N1964" s="61" t="str">
        <f t="shared" si="60"/>
        <v>katB</v>
      </c>
      <c r="P1964" s="72" t="str">
        <f t="shared" si="61"/>
        <v/>
      </c>
      <c r="Q1964" s="61" t="s">
        <v>30</v>
      </c>
      <c r="R1964" s="61" t="s">
        <v>91</v>
      </c>
    </row>
    <row r="1965" spans="8:18" x14ac:dyDescent="0.25">
      <c r="H1965" s="59">
        <v>892</v>
      </c>
      <c r="I1965" s="59" t="s">
        <v>71</v>
      </c>
      <c r="J1965" s="59">
        <v>15731103</v>
      </c>
      <c r="K1965" s="59" t="s">
        <v>2295</v>
      </c>
      <c r="L1965" s="61" t="s">
        <v>113</v>
      </c>
      <c r="M1965" s="61">
        <f>VLOOKUP(H1965,zdroj!C:F,4,0)</f>
        <v>0</v>
      </c>
      <c r="N1965" s="61" t="str">
        <f t="shared" si="60"/>
        <v>katA</v>
      </c>
      <c r="P1965" s="72" t="str">
        <f t="shared" si="61"/>
        <v/>
      </c>
      <c r="Q1965" s="61" t="s">
        <v>30</v>
      </c>
    </row>
    <row r="1966" spans="8:18" x14ac:dyDescent="0.25">
      <c r="H1966" s="59">
        <v>892</v>
      </c>
      <c r="I1966" s="59" t="s">
        <v>71</v>
      </c>
      <c r="J1966" s="59">
        <v>15731111</v>
      </c>
      <c r="K1966" s="59" t="s">
        <v>2296</v>
      </c>
      <c r="L1966" s="61" t="s">
        <v>113</v>
      </c>
      <c r="M1966" s="61">
        <f>VLOOKUP(H1966,zdroj!C:F,4,0)</f>
        <v>0</v>
      </c>
      <c r="N1966" s="61" t="str">
        <f t="shared" si="60"/>
        <v>katA</v>
      </c>
      <c r="P1966" s="72" t="str">
        <f t="shared" si="61"/>
        <v/>
      </c>
      <c r="Q1966" s="61" t="s">
        <v>30</v>
      </c>
    </row>
    <row r="1967" spans="8:18" x14ac:dyDescent="0.25">
      <c r="H1967" s="59">
        <v>892</v>
      </c>
      <c r="I1967" s="59" t="s">
        <v>71</v>
      </c>
      <c r="J1967" s="59">
        <v>15731120</v>
      </c>
      <c r="K1967" s="59" t="s">
        <v>2297</v>
      </c>
      <c r="L1967" s="61" t="s">
        <v>114</v>
      </c>
      <c r="M1967" s="61">
        <f>VLOOKUP(H1967,zdroj!C:F,4,0)</f>
        <v>0</v>
      </c>
      <c r="N1967" s="61" t="str">
        <f t="shared" si="60"/>
        <v>katB</v>
      </c>
      <c r="P1967" s="72" t="str">
        <f t="shared" si="61"/>
        <v/>
      </c>
      <c r="Q1967" s="61" t="s">
        <v>30</v>
      </c>
      <c r="R1967" s="61" t="s">
        <v>91</v>
      </c>
    </row>
    <row r="1968" spans="8:18" x14ac:dyDescent="0.25">
      <c r="H1968" s="59">
        <v>892</v>
      </c>
      <c r="I1968" s="59" t="s">
        <v>71</v>
      </c>
      <c r="J1968" s="59">
        <v>15731138</v>
      </c>
      <c r="K1968" s="59" t="s">
        <v>2298</v>
      </c>
      <c r="L1968" s="61" t="s">
        <v>113</v>
      </c>
      <c r="M1968" s="61">
        <f>VLOOKUP(H1968,zdroj!C:F,4,0)</f>
        <v>0</v>
      </c>
      <c r="N1968" s="61" t="str">
        <f t="shared" si="60"/>
        <v>katA</v>
      </c>
      <c r="P1968" s="72" t="str">
        <f t="shared" si="61"/>
        <v/>
      </c>
      <c r="Q1968" s="61" t="s">
        <v>30</v>
      </c>
    </row>
    <row r="1969" spans="8:18" x14ac:dyDescent="0.25">
      <c r="H1969" s="59">
        <v>892</v>
      </c>
      <c r="I1969" s="59" t="s">
        <v>71</v>
      </c>
      <c r="J1969" s="59">
        <v>15731146</v>
      </c>
      <c r="K1969" s="59" t="s">
        <v>2299</v>
      </c>
      <c r="L1969" s="61" t="s">
        <v>114</v>
      </c>
      <c r="M1969" s="61">
        <f>VLOOKUP(H1969,zdroj!C:F,4,0)</f>
        <v>0</v>
      </c>
      <c r="N1969" s="61" t="str">
        <f t="shared" si="60"/>
        <v>katB</v>
      </c>
      <c r="P1969" s="72" t="str">
        <f t="shared" si="61"/>
        <v/>
      </c>
      <c r="Q1969" s="61" t="s">
        <v>30</v>
      </c>
      <c r="R1969" s="61" t="s">
        <v>91</v>
      </c>
    </row>
    <row r="1970" spans="8:18" x14ac:dyDescent="0.25">
      <c r="H1970" s="59">
        <v>892</v>
      </c>
      <c r="I1970" s="59" t="s">
        <v>71</v>
      </c>
      <c r="J1970" s="59">
        <v>15731154</v>
      </c>
      <c r="K1970" s="59" t="s">
        <v>2300</v>
      </c>
      <c r="L1970" s="61" t="s">
        <v>114</v>
      </c>
      <c r="M1970" s="61">
        <f>VLOOKUP(H1970,zdroj!C:F,4,0)</f>
        <v>0</v>
      </c>
      <c r="N1970" s="61" t="str">
        <f t="shared" si="60"/>
        <v>katB</v>
      </c>
      <c r="P1970" s="72" t="str">
        <f t="shared" si="61"/>
        <v/>
      </c>
      <c r="Q1970" s="61" t="s">
        <v>30</v>
      </c>
      <c r="R1970" s="61" t="s">
        <v>91</v>
      </c>
    </row>
    <row r="1971" spans="8:18" x14ac:dyDescent="0.25">
      <c r="H1971" s="59">
        <v>892</v>
      </c>
      <c r="I1971" s="59" t="s">
        <v>71</v>
      </c>
      <c r="J1971" s="59">
        <v>15731162</v>
      </c>
      <c r="K1971" s="59" t="s">
        <v>2301</v>
      </c>
      <c r="L1971" s="61" t="s">
        <v>113</v>
      </c>
      <c r="M1971" s="61">
        <f>VLOOKUP(H1971,zdroj!C:F,4,0)</f>
        <v>0</v>
      </c>
      <c r="N1971" s="61" t="str">
        <f t="shared" si="60"/>
        <v>katA</v>
      </c>
      <c r="P1971" s="72" t="str">
        <f t="shared" si="61"/>
        <v/>
      </c>
      <c r="Q1971" s="61" t="s">
        <v>30</v>
      </c>
    </row>
    <row r="1972" spans="8:18" x14ac:dyDescent="0.25">
      <c r="H1972" s="59">
        <v>892</v>
      </c>
      <c r="I1972" s="59" t="s">
        <v>71</v>
      </c>
      <c r="J1972" s="59">
        <v>15731171</v>
      </c>
      <c r="K1972" s="59" t="s">
        <v>2302</v>
      </c>
      <c r="L1972" s="61" t="s">
        <v>113</v>
      </c>
      <c r="M1972" s="61">
        <f>VLOOKUP(H1972,zdroj!C:F,4,0)</f>
        <v>0</v>
      </c>
      <c r="N1972" s="61" t="str">
        <f t="shared" si="60"/>
        <v>katA</v>
      </c>
      <c r="P1972" s="72" t="str">
        <f t="shared" si="61"/>
        <v/>
      </c>
      <c r="Q1972" s="61" t="s">
        <v>30</v>
      </c>
    </row>
    <row r="1973" spans="8:18" x14ac:dyDescent="0.25">
      <c r="H1973" s="59">
        <v>892</v>
      </c>
      <c r="I1973" s="59" t="s">
        <v>71</v>
      </c>
      <c r="J1973" s="59">
        <v>15731189</v>
      </c>
      <c r="K1973" s="59" t="s">
        <v>2303</v>
      </c>
      <c r="L1973" s="61" t="s">
        <v>113</v>
      </c>
      <c r="M1973" s="61">
        <f>VLOOKUP(H1973,zdroj!C:F,4,0)</f>
        <v>0</v>
      </c>
      <c r="N1973" s="61" t="str">
        <f t="shared" si="60"/>
        <v>katA</v>
      </c>
      <c r="P1973" s="72" t="str">
        <f t="shared" si="61"/>
        <v/>
      </c>
      <c r="Q1973" s="61" t="s">
        <v>30</v>
      </c>
    </row>
    <row r="1974" spans="8:18" x14ac:dyDescent="0.25">
      <c r="H1974" s="59">
        <v>892</v>
      </c>
      <c r="I1974" s="59" t="s">
        <v>71</v>
      </c>
      <c r="J1974" s="59">
        <v>15731197</v>
      </c>
      <c r="K1974" s="59" t="s">
        <v>2304</v>
      </c>
      <c r="L1974" s="61" t="s">
        <v>114</v>
      </c>
      <c r="M1974" s="61">
        <f>VLOOKUP(H1974,zdroj!C:F,4,0)</f>
        <v>0</v>
      </c>
      <c r="N1974" s="61" t="str">
        <f t="shared" si="60"/>
        <v>katB</v>
      </c>
      <c r="P1974" s="72" t="str">
        <f t="shared" si="61"/>
        <v/>
      </c>
      <c r="Q1974" s="61" t="s">
        <v>30</v>
      </c>
      <c r="R1974" s="61" t="s">
        <v>91</v>
      </c>
    </row>
    <row r="1975" spans="8:18" x14ac:dyDescent="0.25">
      <c r="H1975" s="59">
        <v>892</v>
      </c>
      <c r="I1975" s="59" t="s">
        <v>71</v>
      </c>
      <c r="J1975" s="59">
        <v>15731201</v>
      </c>
      <c r="K1975" s="59" t="s">
        <v>2305</v>
      </c>
      <c r="L1975" s="61" t="s">
        <v>114</v>
      </c>
      <c r="M1975" s="61">
        <f>VLOOKUP(H1975,zdroj!C:F,4,0)</f>
        <v>0</v>
      </c>
      <c r="N1975" s="61" t="str">
        <f t="shared" si="60"/>
        <v>katB</v>
      </c>
      <c r="P1975" s="72" t="str">
        <f t="shared" si="61"/>
        <v/>
      </c>
      <c r="Q1975" s="61" t="s">
        <v>30</v>
      </c>
      <c r="R1975" s="61" t="s">
        <v>91</v>
      </c>
    </row>
    <row r="1976" spans="8:18" x14ac:dyDescent="0.25">
      <c r="H1976" s="59">
        <v>892</v>
      </c>
      <c r="I1976" s="59" t="s">
        <v>71</v>
      </c>
      <c r="J1976" s="59">
        <v>15731219</v>
      </c>
      <c r="K1976" s="59" t="s">
        <v>2306</v>
      </c>
      <c r="L1976" s="61" t="s">
        <v>113</v>
      </c>
      <c r="M1976" s="61">
        <f>VLOOKUP(H1976,zdroj!C:F,4,0)</f>
        <v>0</v>
      </c>
      <c r="N1976" s="61" t="str">
        <f t="shared" si="60"/>
        <v>katA</v>
      </c>
      <c r="P1976" s="72" t="str">
        <f t="shared" si="61"/>
        <v/>
      </c>
      <c r="Q1976" s="61" t="s">
        <v>30</v>
      </c>
    </row>
    <row r="1977" spans="8:18" x14ac:dyDescent="0.25">
      <c r="H1977" s="59">
        <v>892</v>
      </c>
      <c r="I1977" s="59" t="s">
        <v>71</v>
      </c>
      <c r="J1977" s="59">
        <v>15731227</v>
      </c>
      <c r="K1977" s="59" t="s">
        <v>2307</v>
      </c>
      <c r="L1977" s="61" t="s">
        <v>113</v>
      </c>
      <c r="M1977" s="61">
        <f>VLOOKUP(H1977,zdroj!C:F,4,0)</f>
        <v>0</v>
      </c>
      <c r="N1977" s="61" t="str">
        <f t="shared" si="60"/>
        <v>katA</v>
      </c>
      <c r="P1977" s="72" t="str">
        <f t="shared" si="61"/>
        <v/>
      </c>
      <c r="Q1977" s="61" t="s">
        <v>30</v>
      </c>
    </row>
    <row r="1978" spans="8:18" x14ac:dyDescent="0.25">
      <c r="H1978" s="59">
        <v>892</v>
      </c>
      <c r="I1978" s="59" t="s">
        <v>71</v>
      </c>
      <c r="J1978" s="59">
        <v>15731235</v>
      </c>
      <c r="K1978" s="59" t="s">
        <v>2308</v>
      </c>
      <c r="L1978" s="61" t="s">
        <v>113</v>
      </c>
      <c r="M1978" s="61">
        <f>VLOOKUP(H1978,zdroj!C:F,4,0)</f>
        <v>0</v>
      </c>
      <c r="N1978" s="61" t="str">
        <f t="shared" si="60"/>
        <v>katA</v>
      </c>
      <c r="P1978" s="72" t="str">
        <f t="shared" si="61"/>
        <v/>
      </c>
      <c r="Q1978" s="61" t="s">
        <v>30</v>
      </c>
    </row>
    <row r="1979" spans="8:18" x14ac:dyDescent="0.25">
      <c r="H1979" s="59">
        <v>892</v>
      </c>
      <c r="I1979" s="59" t="s">
        <v>71</v>
      </c>
      <c r="J1979" s="59">
        <v>15731243</v>
      </c>
      <c r="K1979" s="59" t="s">
        <v>2309</v>
      </c>
      <c r="L1979" s="61" t="s">
        <v>113</v>
      </c>
      <c r="M1979" s="61">
        <f>VLOOKUP(H1979,zdroj!C:F,4,0)</f>
        <v>0</v>
      </c>
      <c r="N1979" s="61" t="str">
        <f t="shared" si="60"/>
        <v>katA</v>
      </c>
      <c r="P1979" s="72" t="str">
        <f t="shared" si="61"/>
        <v/>
      </c>
      <c r="Q1979" s="61" t="s">
        <v>30</v>
      </c>
    </row>
    <row r="1980" spans="8:18" x14ac:dyDescent="0.25">
      <c r="H1980" s="59">
        <v>892</v>
      </c>
      <c r="I1980" s="59" t="s">
        <v>71</v>
      </c>
      <c r="J1980" s="59">
        <v>15731251</v>
      </c>
      <c r="K1980" s="59" t="s">
        <v>2310</v>
      </c>
      <c r="L1980" s="61" t="s">
        <v>113</v>
      </c>
      <c r="M1980" s="61">
        <f>VLOOKUP(H1980,zdroj!C:F,4,0)</f>
        <v>0</v>
      </c>
      <c r="N1980" s="61" t="str">
        <f t="shared" si="60"/>
        <v>katA</v>
      </c>
      <c r="P1980" s="72" t="str">
        <f t="shared" si="61"/>
        <v/>
      </c>
      <c r="Q1980" s="61" t="s">
        <v>30</v>
      </c>
    </row>
    <row r="1981" spans="8:18" x14ac:dyDescent="0.25">
      <c r="H1981" s="59">
        <v>892</v>
      </c>
      <c r="I1981" s="59" t="s">
        <v>71</v>
      </c>
      <c r="J1981" s="59">
        <v>15731260</v>
      </c>
      <c r="K1981" s="59" t="s">
        <v>2311</v>
      </c>
      <c r="L1981" s="61" t="s">
        <v>114</v>
      </c>
      <c r="M1981" s="61">
        <f>VLOOKUP(H1981,zdroj!C:F,4,0)</f>
        <v>0</v>
      </c>
      <c r="N1981" s="61" t="str">
        <f t="shared" si="60"/>
        <v>katB</v>
      </c>
      <c r="P1981" s="72" t="str">
        <f t="shared" si="61"/>
        <v/>
      </c>
      <c r="Q1981" s="61" t="s">
        <v>30</v>
      </c>
      <c r="R1981" s="61" t="s">
        <v>91</v>
      </c>
    </row>
    <row r="1982" spans="8:18" x14ac:dyDescent="0.25">
      <c r="H1982" s="59">
        <v>892</v>
      </c>
      <c r="I1982" s="59" t="s">
        <v>71</v>
      </c>
      <c r="J1982" s="59">
        <v>15731278</v>
      </c>
      <c r="K1982" s="59" t="s">
        <v>2312</v>
      </c>
      <c r="L1982" s="61" t="s">
        <v>114</v>
      </c>
      <c r="M1982" s="61">
        <f>VLOOKUP(H1982,zdroj!C:F,4,0)</f>
        <v>0</v>
      </c>
      <c r="N1982" s="61" t="str">
        <f t="shared" si="60"/>
        <v>katB</v>
      </c>
      <c r="P1982" s="72" t="str">
        <f t="shared" si="61"/>
        <v/>
      </c>
      <c r="Q1982" s="61" t="s">
        <v>30</v>
      </c>
      <c r="R1982" s="61" t="s">
        <v>91</v>
      </c>
    </row>
    <row r="1983" spans="8:18" x14ac:dyDescent="0.25">
      <c r="H1983" s="59">
        <v>892</v>
      </c>
      <c r="I1983" s="59" t="s">
        <v>71</v>
      </c>
      <c r="J1983" s="59">
        <v>15731286</v>
      </c>
      <c r="K1983" s="59" t="s">
        <v>2313</v>
      </c>
      <c r="L1983" s="61" t="s">
        <v>114</v>
      </c>
      <c r="M1983" s="61">
        <f>VLOOKUP(H1983,zdroj!C:F,4,0)</f>
        <v>0</v>
      </c>
      <c r="N1983" s="61" t="str">
        <f t="shared" si="60"/>
        <v>katB</v>
      </c>
      <c r="P1983" s="72" t="str">
        <f t="shared" si="61"/>
        <v/>
      </c>
      <c r="Q1983" s="61" t="s">
        <v>30</v>
      </c>
      <c r="R1983" s="61" t="s">
        <v>91</v>
      </c>
    </row>
    <row r="1984" spans="8:18" x14ac:dyDescent="0.25">
      <c r="H1984" s="59">
        <v>892</v>
      </c>
      <c r="I1984" s="59" t="s">
        <v>71</v>
      </c>
      <c r="J1984" s="59">
        <v>15731294</v>
      </c>
      <c r="K1984" s="59" t="s">
        <v>2314</v>
      </c>
      <c r="L1984" s="61" t="s">
        <v>114</v>
      </c>
      <c r="M1984" s="61">
        <f>VLOOKUP(H1984,zdroj!C:F,4,0)</f>
        <v>0</v>
      </c>
      <c r="N1984" s="61" t="str">
        <f t="shared" si="60"/>
        <v>katB</v>
      </c>
      <c r="P1984" s="72" t="str">
        <f t="shared" si="61"/>
        <v/>
      </c>
      <c r="Q1984" s="61" t="s">
        <v>30</v>
      </c>
      <c r="R1984" s="61" t="s">
        <v>91</v>
      </c>
    </row>
    <row r="1985" spans="8:18" x14ac:dyDescent="0.25">
      <c r="H1985" s="59">
        <v>892</v>
      </c>
      <c r="I1985" s="59" t="s">
        <v>71</v>
      </c>
      <c r="J1985" s="59">
        <v>15731308</v>
      </c>
      <c r="K1985" s="59" t="s">
        <v>2315</v>
      </c>
      <c r="L1985" s="61" t="s">
        <v>113</v>
      </c>
      <c r="M1985" s="61">
        <f>VLOOKUP(H1985,zdroj!C:F,4,0)</f>
        <v>0</v>
      </c>
      <c r="N1985" s="61" t="str">
        <f t="shared" si="60"/>
        <v>katA</v>
      </c>
      <c r="P1985" s="72" t="str">
        <f t="shared" si="61"/>
        <v/>
      </c>
      <c r="Q1985" s="61" t="s">
        <v>30</v>
      </c>
    </row>
    <row r="1986" spans="8:18" x14ac:dyDescent="0.25">
      <c r="H1986" s="59">
        <v>892</v>
      </c>
      <c r="I1986" s="59" t="s">
        <v>71</v>
      </c>
      <c r="J1986" s="59">
        <v>15731316</v>
      </c>
      <c r="K1986" s="59" t="s">
        <v>2316</v>
      </c>
      <c r="L1986" s="61" t="s">
        <v>113</v>
      </c>
      <c r="M1986" s="61">
        <f>VLOOKUP(H1986,zdroj!C:F,4,0)</f>
        <v>0</v>
      </c>
      <c r="N1986" s="61" t="str">
        <f t="shared" si="60"/>
        <v>katA</v>
      </c>
      <c r="P1986" s="72" t="str">
        <f t="shared" si="61"/>
        <v/>
      </c>
      <c r="Q1986" s="61" t="s">
        <v>30</v>
      </c>
    </row>
    <row r="1987" spans="8:18" x14ac:dyDescent="0.25">
      <c r="H1987" s="59">
        <v>892</v>
      </c>
      <c r="I1987" s="59" t="s">
        <v>71</v>
      </c>
      <c r="J1987" s="59">
        <v>15731324</v>
      </c>
      <c r="K1987" s="59" t="s">
        <v>2317</v>
      </c>
      <c r="L1987" s="61" t="s">
        <v>113</v>
      </c>
      <c r="M1987" s="61">
        <f>VLOOKUP(H1987,zdroj!C:F,4,0)</f>
        <v>0</v>
      </c>
      <c r="N1987" s="61" t="str">
        <f t="shared" si="60"/>
        <v>katA</v>
      </c>
      <c r="P1987" s="72" t="str">
        <f t="shared" si="61"/>
        <v/>
      </c>
      <c r="Q1987" s="61" t="s">
        <v>31</v>
      </c>
    </row>
    <row r="1988" spans="8:18" x14ac:dyDescent="0.25">
      <c r="H1988" s="59">
        <v>892</v>
      </c>
      <c r="I1988" s="59" t="s">
        <v>71</v>
      </c>
      <c r="J1988" s="59">
        <v>15731332</v>
      </c>
      <c r="K1988" s="59" t="s">
        <v>2318</v>
      </c>
      <c r="L1988" s="61" t="s">
        <v>114</v>
      </c>
      <c r="M1988" s="61">
        <f>VLOOKUP(H1988,zdroj!C:F,4,0)</f>
        <v>0</v>
      </c>
      <c r="N1988" s="61" t="str">
        <f t="shared" si="60"/>
        <v>katB</v>
      </c>
      <c r="P1988" s="72" t="str">
        <f t="shared" si="61"/>
        <v/>
      </c>
      <c r="Q1988" s="61" t="s">
        <v>30</v>
      </c>
      <c r="R1988" s="61" t="s">
        <v>91</v>
      </c>
    </row>
    <row r="1989" spans="8:18" x14ac:dyDescent="0.25">
      <c r="H1989" s="59">
        <v>892</v>
      </c>
      <c r="I1989" s="59" t="s">
        <v>71</v>
      </c>
      <c r="J1989" s="59">
        <v>15731341</v>
      </c>
      <c r="K1989" s="59" t="s">
        <v>2319</v>
      </c>
      <c r="L1989" s="61" t="s">
        <v>113</v>
      </c>
      <c r="M1989" s="61">
        <f>VLOOKUP(H1989,zdroj!C:F,4,0)</f>
        <v>0</v>
      </c>
      <c r="N1989" s="61" t="str">
        <f t="shared" si="60"/>
        <v>katA</v>
      </c>
      <c r="P1989" s="72" t="str">
        <f t="shared" si="61"/>
        <v/>
      </c>
      <c r="Q1989" s="61" t="s">
        <v>30</v>
      </c>
    </row>
    <row r="1990" spans="8:18" x14ac:dyDescent="0.25">
      <c r="H1990" s="59">
        <v>892</v>
      </c>
      <c r="I1990" s="59" t="s">
        <v>71</v>
      </c>
      <c r="J1990" s="59">
        <v>15731367</v>
      </c>
      <c r="K1990" s="59" t="s">
        <v>2320</v>
      </c>
      <c r="L1990" s="61" t="s">
        <v>113</v>
      </c>
      <c r="M1990" s="61">
        <f>VLOOKUP(H1990,zdroj!C:F,4,0)</f>
        <v>0</v>
      </c>
      <c r="N1990" s="61" t="str">
        <f t="shared" si="60"/>
        <v>katA</v>
      </c>
      <c r="P1990" s="72" t="str">
        <f t="shared" si="61"/>
        <v/>
      </c>
      <c r="Q1990" s="61" t="s">
        <v>30</v>
      </c>
    </row>
    <row r="1991" spans="8:18" x14ac:dyDescent="0.25">
      <c r="H1991" s="59">
        <v>892</v>
      </c>
      <c r="I1991" s="59" t="s">
        <v>71</v>
      </c>
      <c r="J1991" s="59">
        <v>15731375</v>
      </c>
      <c r="K1991" s="59" t="s">
        <v>2321</v>
      </c>
      <c r="L1991" s="61" t="s">
        <v>113</v>
      </c>
      <c r="M1991" s="61">
        <f>VLOOKUP(H1991,zdroj!C:F,4,0)</f>
        <v>0</v>
      </c>
      <c r="N1991" s="61" t="str">
        <f t="shared" ref="N1991:N2054" si="62">IF(M1991="A",IF(L1991="katA","katB",L1991),L1991)</f>
        <v>katA</v>
      </c>
      <c r="P1991" s="72" t="str">
        <f t="shared" ref="P1991:P2054" si="63">IF(O1991="A",1,"")</f>
        <v/>
      </c>
      <c r="Q1991" s="61" t="s">
        <v>30</v>
      </c>
    </row>
    <row r="1992" spans="8:18" x14ac:dyDescent="0.25">
      <c r="H1992" s="59">
        <v>892</v>
      </c>
      <c r="I1992" s="59" t="s">
        <v>71</v>
      </c>
      <c r="J1992" s="59">
        <v>15731383</v>
      </c>
      <c r="K1992" s="59" t="s">
        <v>2322</v>
      </c>
      <c r="L1992" s="61" t="s">
        <v>113</v>
      </c>
      <c r="M1992" s="61">
        <f>VLOOKUP(H1992,zdroj!C:F,4,0)</f>
        <v>0</v>
      </c>
      <c r="N1992" s="61" t="str">
        <f t="shared" si="62"/>
        <v>katA</v>
      </c>
      <c r="P1992" s="72" t="str">
        <f t="shared" si="63"/>
        <v/>
      </c>
      <c r="Q1992" s="61" t="s">
        <v>30</v>
      </c>
    </row>
    <row r="1993" spans="8:18" x14ac:dyDescent="0.25">
      <c r="H1993" s="59">
        <v>892</v>
      </c>
      <c r="I1993" s="59" t="s">
        <v>71</v>
      </c>
      <c r="J1993" s="59">
        <v>15731391</v>
      </c>
      <c r="K1993" s="59" t="s">
        <v>2323</v>
      </c>
      <c r="L1993" s="61" t="s">
        <v>113</v>
      </c>
      <c r="M1993" s="61">
        <f>VLOOKUP(H1993,zdroj!C:F,4,0)</f>
        <v>0</v>
      </c>
      <c r="N1993" s="61" t="str">
        <f t="shared" si="62"/>
        <v>katA</v>
      </c>
      <c r="P1993" s="72" t="str">
        <f t="shared" si="63"/>
        <v/>
      </c>
      <c r="Q1993" s="61" t="s">
        <v>30</v>
      </c>
    </row>
    <row r="1994" spans="8:18" x14ac:dyDescent="0.25">
      <c r="H1994" s="59">
        <v>892</v>
      </c>
      <c r="I1994" s="59" t="s">
        <v>71</v>
      </c>
      <c r="J1994" s="59">
        <v>15731405</v>
      </c>
      <c r="K1994" s="59" t="s">
        <v>2324</v>
      </c>
      <c r="L1994" s="61" t="s">
        <v>113</v>
      </c>
      <c r="M1994" s="61">
        <f>VLOOKUP(H1994,zdroj!C:F,4,0)</f>
        <v>0</v>
      </c>
      <c r="N1994" s="61" t="str">
        <f t="shared" si="62"/>
        <v>katA</v>
      </c>
      <c r="P1994" s="72" t="str">
        <f t="shared" si="63"/>
        <v/>
      </c>
      <c r="Q1994" s="61" t="s">
        <v>30</v>
      </c>
    </row>
    <row r="1995" spans="8:18" x14ac:dyDescent="0.25">
      <c r="H1995" s="59">
        <v>892</v>
      </c>
      <c r="I1995" s="59" t="s">
        <v>71</v>
      </c>
      <c r="J1995" s="59">
        <v>15731413</v>
      </c>
      <c r="K1995" s="59" t="s">
        <v>2325</v>
      </c>
      <c r="L1995" s="61" t="s">
        <v>114</v>
      </c>
      <c r="M1995" s="61">
        <f>VLOOKUP(H1995,zdroj!C:F,4,0)</f>
        <v>0</v>
      </c>
      <c r="N1995" s="61" t="str">
        <f t="shared" si="62"/>
        <v>katB</v>
      </c>
      <c r="P1995" s="72" t="str">
        <f t="shared" si="63"/>
        <v/>
      </c>
      <c r="Q1995" s="61" t="s">
        <v>30</v>
      </c>
      <c r="R1995" s="61" t="s">
        <v>91</v>
      </c>
    </row>
    <row r="1996" spans="8:18" x14ac:dyDescent="0.25">
      <c r="H1996" s="59">
        <v>892</v>
      </c>
      <c r="I1996" s="59" t="s">
        <v>71</v>
      </c>
      <c r="J1996" s="59">
        <v>15731421</v>
      </c>
      <c r="K1996" s="59" t="s">
        <v>2326</v>
      </c>
      <c r="L1996" s="61" t="s">
        <v>114</v>
      </c>
      <c r="M1996" s="61">
        <f>VLOOKUP(H1996,zdroj!C:F,4,0)</f>
        <v>0</v>
      </c>
      <c r="N1996" s="61" t="str">
        <f t="shared" si="62"/>
        <v>katB</v>
      </c>
      <c r="P1996" s="72" t="str">
        <f t="shared" si="63"/>
        <v/>
      </c>
      <c r="Q1996" s="61" t="s">
        <v>30</v>
      </c>
      <c r="R1996" s="61" t="s">
        <v>91</v>
      </c>
    </row>
    <row r="1997" spans="8:18" x14ac:dyDescent="0.25">
      <c r="H1997" s="59">
        <v>892</v>
      </c>
      <c r="I1997" s="59" t="s">
        <v>71</v>
      </c>
      <c r="J1997" s="59">
        <v>15731430</v>
      </c>
      <c r="K1997" s="59" t="s">
        <v>2327</v>
      </c>
      <c r="L1997" s="61" t="s">
        <v>114</v>
      </c>
      <c r="M1997" s="61">
        <f>VLOOKUP(H1997,zdroj!C:F,4,0)</f>
        <v>0</v>
      </c>
      <c r="N1997" s="61" t="str">
        <f t="shared" si="62"/>
        <v>katB</v>
      </c>
      <c r="P1997" s="72" t="str">
        <f t="shared" si="63"/>
        <v/>
      </c>
      <c r="Q1997" s="61" t="s">
        <v>30</v>
      </c>
      <c r="R1997" s="61" t="s">
        <v>91</v>
      </c>
    </row>
    <row r="1998" spans="8:18" x14ac:dyDescent="0.25">
      <c r="H1998" s="59">
        <v>892</v>
      </c>
      <c r="I1998" s="59" t="s">
        <v>71</v>
      </c>
      <c r="J1998" s="59">
        <v>15731448</v>
      </c>
      <c r="K1998" s="59" t="s">
        <v>2328</v>
      </c>
      <c r="L1998" s="61" t="s">
        <v>113</v>
      </c>
      <c r="M1998" s="61">
        <f>VLOOKUP(H1998,zdroj!C:F,4,0)</f>
        <v>0</v>
      </c>
      <c r="N1998" s="61" t="str">
        <f t="shared" si="62"/>
        <v>katA</v>
      </c>
      <c r="P1998" s="72" t="str">
        <f t="shared" si="63"/>
        <v/>
      </c>
      <c r="Q1998" s="61" t="s">
        <v>30</v>
      </c>
    </row>
    <row r="1999" spans="8:18" x14ac:dyDescent="0.25">
      <c r="H1999" s="59">
        <v>892</v>
      </c>
      <c r="I1999" s="59" t="s">
        <v>71</v>
      </c>
      <c r="J1999" s="59">
        <v>15731456</v>
      </c>
      <c r="K1999" s="59" t="s">
        <v>2329</v>
      </c>
      <c r="L1999" s="61" t="s">
        <v>114</v>
      </c>
      <c r="M1999" s="61">
        <f>VLOOKUP(H1999,zdroj!C:F,4,0)</f>
        <v>0</v>
      </c>
      <c r="N1999" s="61" t="str">
        <f t="shared" si="62"/>
        <v>katB</v>
      </c>
      <c r="P1999" s="72" t="str">
        <f t="shared" si="63"/>
        <v/>
      </c>
      <c r="Q1999" s="61" t="s">
        <v>30</v>
      </c>
      <c r="R1999" s="61" t="s">
        <v>91</v>
      </c>
    </row>
    <row r="2000" spans="8:18" x14ac:dyDescent="0.25">
      <c r="H2000" s="59">
        <v>892</v>
      </c>
      <c r="I2000" s="59" t="s">
        <v>71</v>
      </c>
      <c r="J2000" s="59">
        <v>15731464</v>
      </c>
      <c r="K2000" s="59" t="s">
        <v>2330</v>
      </c>
      <c r="L2000" s="61" t="s">
        <v>114</v>
      </c>
      <c r="M2000" s="61">
        <f>VLOOKUP(H2000,zdroj!C:F,4,0)</f>
        <v>0</v>
      </c>
      <c r="N2000" s="61" t="str">
        <f t="shared" si="62"/>
        <v>katB</v>
      </c>
      <c r="P2000" s="72" t="str">
        <f t="shared" si="63"/>
        <v/>
      </c>
      <c r="Q2000" s="61" t="s">
        <v>30</v>
      </c>
      <c r="R2000" s="61" t="s">
        <v>91</v>
      </c>
    </row>
    <row r="2001" spans="8:18" x14ac:dyDescent="0.25">
      <c r="H2001" s="59">
        <v>892</v>
      </c>
      <c r="I2001" s="59" t="s">
        <v>71</v>
      </c>
      <c r="J2001" s="59">
        <v>15731472</v>
      </c>
      <c r="K2001" s="59" t="s">
        <v>2331</v>
      </c>
      <c r="L2001" s="61" t="s">
        <v>114</v>
      </c>
      <c r="M2001" s="61">
        <f>VLOOKUP(H2001,zdroj!C:F,4,0)</f>
        <v>0</v>
      </c>
      <c r="N2001" s="61" t="str">
        <f t="shared" si="62"/>
        <v>katB</v>
      </c>
      <c r="P2001" s="72" t="str">
        <f t="shared" si="63"/>
        <v/>
      </c>
      <c r="Q2001" s="61" t="s">
        <v>30</v>
      </c>
      <c r="R2001" s="61" t="s">
        <v>91</v>
      </c>
    </row>
    <row r="2002" spans="8:18" x14ac:dyDescent="0.25">
      <c r="H2002" s="59">
        <v>892</v>
      </c>
      <c r="I2002" s="59" t="s">
        <v>71</v>
      </c>
      <c r="J2002" s="59">
        <v>15731481</v>
      </c>
      <c r="K2002" s="59" t="s">
        <v>2332</v>
      </c>
      <c r="L2002" s="61" t="s">
        <v>114</v>
      </c>
      <c r="M2002" s="61">
        <f>VLOOKUP(H2002,zdroj!C:F,4,0)</f>
        <v>0</v>
      </c>
      <c r="N2002" s="61" t="str">
        <f t="shared" si="62"/>
        <v>katB</v>
      </c>
      <c r="P2002" s="72" t="str">
        <f t="shared" si="63"/>
        <v/>
      </c>
      <c r="Q2002" s="61" t="s">
        <v>30</v>
      </c>
      <c r="R2002" s="61" t="s">
        <v>91</v>
      </c>
    </row>
    <row r="2003" spans="8:18" x14ac:dyDescent="0.25">
      <c r="H2003" s="59">
        <v>892</v>
      </c>
      <c r="I2003" s="59" t="s">
        <v>71</v>
      </c>
      <c r="J2003" s="59">
        <v>15731499</v>
      </c>
      <c r="K2003" s="59" t="s">
        <v>2333</v>
      </c>
      <c r="L2003" s="61" t="s">
        <v>113</v>
      </c>
      <c r="M2003" s="61">
        <f>VLOOKUP(H2003,zdroj!C:F,4,0)</f>
        <v>0</v>
      </c>
      <c r="N2003" s="61" t="str">
        <f t="shared" si="62"/>
        <v>katA</v>
      </c>
      <c r="P2003" s="72" t="str">
        <f t="shared" si="63"/>
        <v/>
      </c>
      <c r="Q2003" s="61" t="s">
        <v>30</v>
      </c>
    </row>
    <row r="2004" spans="8:18" x14ac:dyDescent="0.25">
      <c r="H2004" s="59">
        <v>892</v>
      </c>
      <c r="I2004" s="59" t="s">
        <v>71</v>
      </c>
      <c r="J2004" s="59">
        <v>15731502</v>
      </c>
      <c r="K2004" s="59" t="s">
        <v>2334</v>
      </c>
      <c r="L2004" s="61" t="s">
        <v>113</v>
      </c>
      <c r="M2004" s="61">
        <f>VLOOKUP(H2004,zdroj!C:F,4,0)</f>
        <v>0</v>
      </c>
      <c r="N2004" s="61" t="str">
        <f t="shared" si="62"/>
        <v>katA</v>
      </c>
      <c r="P2004" s="72" t="str">
        <f t="shared" si="63"/>
        <v/>
      </c>
      <c r="Q2004" s="61" t="s">
        <v>30</v>
      </c>
    </row>
    <row r="2005" spans="8:18" x14ac:dyDescent="0.25">
      <c r="H2005" s="59">
        <v>892</v>
      </c>
      <c r="I2005" s="59" t="s">
        <v>71</v>
      </c>
      <c r="J2005" s="59">
        <v>15731511</v>
      </c>
      <c r="K2005" s="59" t="s">
        <v>2335</v>
      </c>
      <c r="L2005" s="61" t="s">
        <v>114</v>
      </c>
      <c r="M2005" s="61">
        <f>VLOOKUP(H2005,zdroj!C:F,4,0)</f>
        <v>0</v>
      </c>
      <c r="N2005" s="61" t="str">
        <f t="shared" si="62"/>
        <v>katB</v>
      </c>
      <c r="P2005" s="72" t="str">
        <f t="shared" si="63"/>
        <v/>
      </c>
      <c r="Q2005" s="61" t="s">
        <v>30</v>
      </c>
      <c r="R2005" s="61" t="s">
        <v>91</v>
      </c>
    </row>
    <row r="2006" spans="8:18" x14ac:dyDescent="0.25">
      <c r="H2006" s="59">
        <v>892</v>
      </c>
      <c r="I2006" s="59" t="s">
        <v>71</v>
      </c>
      <c r="J2006" s="59">
        <v>15731529</v>
      </c>
      <c r="K2006" s="59" t="s">
        <v>2336</v>
      </c>
      <c r="L2006" s="61" t="s">
        <v>113</v>
      </c>
      <c r="M2006" s="61">
        <f>VLOOKUP(H2006,zdroj!C:F,4,0)</f>
        <v>0</v>
      </c>
      <c r="N2006" s="61" t="str">
        <f t="shared" si="62"/>
        <v>katA</v>
      </c>
      <c r="P2006" s="72" t="str">
        <f t="shared" si="63"/>
        <v/>
      </c>
      <c r="Q2006" s="61" t="s">
        <v>30</v>
      </c>
    </row>
    <row r="2007" spans="8:18" x14ac:dyDescent="0.25">
      <c r="H2007" s="59">
        <v>892</v>
      </c>
      <c r="I2007" s="59" t="s">
        <v>71</v>
      </c>
      <c r="J2007" s="59">
        <v>15731537</v>
      </c>
      <c r="K2007" s="59" t="s">
        <v>2337</v>
      </c>
      <c r="L2007" s="61" t="s">
        <v>114</v>
      </c>
      <c r="M2007" s="61">
        <f>VLOOKUP(H2007,zdroj!C:F,4,0)</f>
        <v>0</v>
      </c>
      <c r="N2007" s="61" t="str">
        <f t="shared" si="62"/>
        <v>katB</v>
      </c>
      <c r="P2007" s="72" t="str">
        <f t="shared" si="63"/>
        <v/>
      </c>
      <c r="Q2007" s="61" t="s">
        <v>30</v>
      </c>
      <c r="R2007" s="61" t="s">
        <v>91</v>
      </c>
    </row>
    <row r="2008" spans="8:18" x14ac:dyDescent="0.25">
      <c r="H2008" s="59">
        <v>892</v>
      </c>
      <c r="I2008" s="59" t="s">
        <v>71</v>
      </c>
      <c r="J2008" s="59">
        <v>15731545</v>
      </c>
      <c r="K2008" s="59" t="s">
        <v>2338</v>
      </c>
      <c r="L2008" s="61" t="s">
        <v>113</v>
      </c>
      <c r="M2008" s="61">
        <f>VLOOKUP(H2008,zdroj!C:F,4,0)</f>
        <v>0</v>
      </c>
      <c r="N2008" s="61" t="str">
        <f t="shared" si="62"/>
        <v>katA</v>
      </c>
      <c r="P2008" s="72" t="str">
        <f t="shared" si="63"/>
        <v/>
      </c>
      <c r="Q2008" s="61" t="s">
        <v>30</v>
      </c>
    </row>
    <row r="2009" spans="8:18" x14ac:dyDescent="0.25">
      <c r="H2009" s="59">
        <v>892</v>
      </c>
      <c r="I2009" s="59" t="s">
        <v>71</v>
      </c>
      <c r="J2009" s="59">
        <v>15731553</v>
      </c>
      <c r="K2009" s="59" t="s">
        <v>2339</v>
      </c>
      <c r="L2009" s="61" t="s">
        <v>81</v>
      </c>
      <c r="M2009" s="61">
        <f>VLOOKUP(H2009,zdroj!C:F,4,0)</f>
        <v>0</v>
      </c>
      <c r="N2009" s="61" t="str">
        <f t="shared" si="62"/>
        <v>-</v>
      </c>
      <c r="P2009" s="72" t="str">
        <f t="shared" si="63"/>
        <v/>
      </c>
      <c r="Q2009" s="61" t="s">
        <v>88</v>
      </c>
    </row>
    <row r="2010" spans="8:18" x14ac:dyDescent="0.25">
      <c r="H2010" s="59">
        <v>892</v>
      </c>
      <c r="I2010" s="59" t="s">
        <v>71</v>
      </c>
      <c r="J2010" s="59">
        <v>15731561</v>
      </c>
      <c r="K2010" s="59" t="s">
        <v>2340</v>
      </c>
      <c r="L2010" s="61" t="s">
        <v>113</v>
      </c>
      <c r="M2010" s="61">
        <f>VLOOKUP(H2010,zdroj!C:F,4,0)</f>
        <v>0</v>
      </c>
      <c r="N2010" s="61" t="str">
        <f t="shared" si="62"/>
        <v>katA</v>
      </c>
      <c r="P2010" s="72" t="str">
        <f t="shared" si="63"/>
        <v/>
      </c>
      <c r="Q2010" s="61" t="s">
        <v>30</v>
      </c>
    </row>
    <row r="2011" spans="8:18" x14ac:dyDescent="0.25">
      <c r="H2011" s="59">
        <v>892</v>
      </c>
      <c r="I2011" s="59" t="s">
        <v>71</v>
      </c>
      <c r="J2011" s="59">
        <v>15731570</v>
      </c>
      <c r="K2011" s="59" t="s">
        <v>2341</v>
      </c>
      <c r="L2011" s="61" t="s">
        <v>114</v>
      </c>
      <c r="M2011" s="61">
        <f>VLOOKUP(H2011,zdroj!C:F,4,0)</f>
        <v>0</v>
      </c>
      <c r="N2011" s="61" t="str">
        <f t="shared" si="62"/>
        <v>katB</v>
      </c>
      <c r="P2011" s="72" t="str">
        <f t="shared" si="63"/>
        <v/>
      </c>
      <c r="Q2011" s="61" t="s">
        <v>30</v>
      </c>
      <c r="R2011" s="61" t="s">
        <v>91</v>
      </c>
    </row>
    <row r="2012" spans="8:18" x14ac:dyDescent="0.25">
      <c r="H2012" s="59">
        <v>892</v>
      </c>
      <c r="I2012" s="59" t="s">
        <v>71</v>
      </c>
      <c r="J2012" s="59">
        <v>15731588</v>
      </c>
      <c r="K2012" s="59" t="s">
        <v>2342</v>
      </c>
      <c r="L2012" s="61" t="s">
        <v>114</v>
      </c>
      <c r="M2012" s="61">
        <f>VLOOKUP(H2012,zdroj!C:F,4,0)</f>
        <v>0</v>
      </c>
      <c r="N2012" s="61" t="str">
        <f t="shared" si="62"/>
        <v>katB</v>
      </c>
      <c r="P2012" s="72" t="str">
        <f t="shared" si="63"/>
        <v/>
      </c>
      <c r="Q2012" s="61" t="s">
        <v>33</v>
      </c>
      <c r="R2012" s="61" t="s">
        <v>91</v>
      </c>
    </row>
    <row r="2013" spans="8:18" x14ac:dyDescent="0.25">
      <c r="H2013" s="59">
        <v>892</v>
      </c>
      <c r="I2013" s="59" t="s">
        <v>71</v>
      </c>
      <c r="J2013" s="59">
        <v>15731596</v>
      </c>
      <c r="K2013" s="59" t="s">
        <v>2343</v>
      </c>
      <c r="L2013" s="61" t="s">
        <v>113</v>
      </c>
      <c r="M2013" s="61">
        <f>VLOOKUP(H2013,zdroj!C:F,4,0)</f>
        <v>0</v>
      </c>
      <c r="N2013" s="61" t="str">
        <f t="shared" si="62"/>
        <v>katA</v>
      </c>
      <c r="P2013" s="72" t="str">
        <f t="shared" si="63"/>
        <v/>
      </c>
      <c r="Q2013" s="61" t="s">
        <v>30</v>
      </c>
    </row>
    <row r="2014" spans="8:18" x14ac:dyDescent="0.25">
      <c r="H2014" s="59">
        <v>892</v>
      </c>
      <c r="I2014" s="59" t="s">
        <v>71</v>
      </c>
      <c r="J2014" s="59">
        <v>15731600</v>
      </c>
      <c r="K2014" s="59" t="s">
        <v>2344</v>
      </c>
      <c r="L2014" s="61" t="s">
        <v>113</v>
      </c>
      <c r="M2014" s="61">
        <f>VLOOKUP(H2014,zdroj!C:F,4,0)</f>
        <v>0</v>
      </c>
      <c r="N2014" s="61" t="str">
        <f t="shared" si="62"/>
        <v>katA</v>
      </c>
      <c r="P2014" s="72" t="str">
        <f t="shared" si="63"/>
        <v/>
      </c>
      <c r="Q2014" s="61" t="s">
        <v>30</v>
      </c>
    </row>
    <row r="2015" spans="8:18" x14ac:dyDescent="0.25">
      <c r="H2015" s="59">
        <v>892</v>
      </c>
      <c r="I2015" s="59" t="s">
        <v>71</v>
      </c>
      <c r="J2015" s="59">
        <v>15731618</v>
      </c>
      <c r="K2015" s="59" t="s">
        <v>2345</v>
      </c>
      <c r="L2015" s="61" t="s">
        <v>114</v>
      </c>
      <c r="M2015" s="61">
        <f>VLOOKUP(H2015,zdroj!C:F,4,0)</f>
        <v>0</v>
      </c>
      <c r="N2015" s="61" t="str">
        <f t="shared" si="62"/>
        <v>katB</v>
      </c>
      <c r="P2015" s="72" t="str">
        <f t="shared" si="63"/>
        <v/>
      </c>
      <c r="Q2015" s="61" t="s">
        <v>30</v>
      </c>
      <c r="R2015" s="61" t="s">
        <v>91</v>
      </c>
    </row>
    <row r="2016" spans="8:18" x14ac:dyDescent="0.25">
      <c r="H2016" s="59">
        <v>892</v>
      </c>
      <c r="I2016" s="59" t="s">
        <v>71</v>
      </c>
      <c r="J2016" s="59">
        <v>15731626</v>
      </c>
      <c r="K2016" s="59" t="s">
        <v>2346</v>
      </c>
      <c r="L2016" s="61" t="s">
        <v>114</v>
      </c>
      <c r="M2016" s="61">
        <f>VLOOKUP(H2016,zdroj!C:F,4,0)</f>
        <v>0</v>
      </c>
      <c r="N2016" s="61" t="str">
        <f t="shared" si="62"/>
        <v>katB</v>
      </c>
      <c r="P2016" s="72" t="str">
        <f t="shared" si="63"/>
        <v/>
      </c>
      <c r="Q2016" s="61" t="s">
        <v>30</v>
      </c>
      <c r="R2016" s="61" t="s">
        <v>91</v>
      </c>
    </row>
    <row r="2017" spans="8:18" x14ac:dyDescent="0.25">
      <c r="H2017" s="59">
        <v>892</v>
      </c>
      <c r="I2017" s="59" t="s">
        <v>71</v>
      </c>
      <c r="J2017" s="59">
        <v>15731634</v>
      </c>
      <c r="K2017" s="59" t="s">
        <v>2347</v>
      </c>
      <c r="L2017" s="61" t="s">
        <v>113</v>
      </c>
      <c r="M2017" s="61">
        <f>VLOOKUP(H2017,zdroj!C:F,4,0)</f>
        <v>0</v>
      </c>
      <c r="N2017" s="61" t="str">
        <f t="shared" si="62"/>
        <v>katA</v>
      </c>
      <c r="P2017" s="72" t="str">
        <f t="shared" si="63"/>
        <v/>
      </c>
      <c r="Q2017" s="61" t="s">
        <v>30</v>
      </c>
    </row>
    <row r="2018" spans="8:18" x14ac:dyDescent="0.25">
      <c r="H2018" s="59">
        <v>892</v>
      </c>
      <c r="I2018" s="59" t="s">
        <v>71</v>
      </c>
      <c r="J2018" s="59">
        <v>15731642</v>
      </c>
      <c r="K2018" s="59" t="s">
        <v>2348</v>
      </c>
      <c r="L2018" s="61" t="s">
        <v>113</v>
      </c>
      <c r="M2018" s="61">
        <f>VLOOKUP(H2018,zdroj!C:F,4,0)</f>
        <v>0</v>
      </c>
      <c r="N2018" s="61" t="str">
        <f t="shared" si="62"/>
        <v>katA</v>
      </c>
      <c r="P2018" s="72" t="str">
        <f t="shared" si="63"/>
        <v/>
      </c>
      <c r="Q2018" s="61" t="s">
        <v>30</v>
      </c>
    </row>
    <row r="2019" spans="8:18" x14ac:dyDescent="0.25">
      <c r="H2019" s="59">
        <v>892</v>
      </c>
      <c r="I2019" s="59" t="s">
        <v>71</v>
      </c>
      <c r="J2019" s="59">
        <v>15731651</v>
      </c>
      <c r="K2019" s="59" t="s">
        <v>2349</v>
      </c>
      <c r="L2019" s="61" t="s">
        <v>114</v>
      </c>
      <c r="M2019" s="61">
        <f>VLOOKUP(H2019,zdroj!C:F,4,0)</f>
        <v>0</v>
      </c>
      <c r="N2019" s="61" t="str">
        <f t="shared" si="62"/>
        <v>katB</v>
      </c>
      <c r="P2019" s="72" t="str">
        <f t="shared" si="63"/>
        <v/>
      </c>
      <c r="Q2019" s="61" t="s">
        <v>30</v>
      </c>
      <c r="R2019" s="61" t="s">
        <v>91</v>
      </c>
    </row>
    <row r="2020" spans="8:18" x14ac:dyDescent="0.25">
      <c r="H2020" s="59">
        <v>892</v>
      </c>
      <c r="I2020" s="59" t="s">
        <v>71</v>
      </c>
      <c r="J2020" s="59">
        <v>15731669</v>
      </c>
      <c r="K2020" s="59" t="s">
        <v>2350</v>
      </c>
      <c r="L2020" s="61" t="s">
        <v>113</v>
      </c>
      <c r="M2020" s="61">
        <f>VLOOKUP(H2020,zdroj!C:F,4,0)</f>
        <v>0</v>
      </c>
      <c r="N2020" s="61" t="str">
        <f t="shared" si="62"/>
        <v>katA</v>
      </c>
      <c r="P2020" s="72" t="str">
        <f t="shared" si="63"/>
        <v/>
      </c>
      <c r="Q2020" s="61" t="s">
        <v>30</v>
      </c>
    </row>
    <row r="2021" spans="8:18" x14ac:dyDescent="0.25">
      <c r="H2021" s="59">
        <v>892</v>
      </c>
      <c r="I2021" s="59" t="s">
        <v>71</v>
      </c>
      <c r="J2021" s="59">
        <v>15731677</v>
      </c>
      <c r="K2021" s="59" t="s">
        <v>2351</v>
      </c>
      <c r="L2021" s="61" t="s">
        <v>113</v>
      </c>
      <c r="M2021" s="61">
        <f>VLOOKUP(H2021,zdroj!C:F,4,0)</f>
        <v>0</v>
      </c>
      <c r="N2021" s="61" t="str">
        <f t="shared" si="62"/>
        <v>katA</v>
      </c>
      <c r="P2021" s="72" t="str">
        <f t="shared" si="63"/>
        <v/>
      </c>
      <c r="Q2021" s="61" t="s">
        <v>30</v>
      </c>
    </row>
    <row r="2022" spans="8:18" x14ac:dyDescent="0.25">
      <c r="H2022" s="59">
        <v>892</v>
      </c>
      <c r="I2022" s="59" t="s">
        <v>71</v>
      </c>
      <c r="J2022" s="59">
        <v>15731685</v>
      </c>
      <c r="K2022" s="59" t="s">
        <v>2352</v>
      </c>
      <c r="L2022" s="61" t="s">
        <v>113</v>
      </c>
      <c r="M2022" s="61">
        <f>VLOOKUP(H2022,zdroj!C:F,4,0)</f>
        <v>0</v>
      </c>
      <c r="N2022" s="61" t="str">
        <f t="shared" si="62"/>
        <v>katA</v>
      </c>
      <c r="P2022" s="72" t="str">
        <f t="shared" si="63"/>
        <v/>
      </c>
      <c r="Q2022" s="61" t="s">
        <v>30</v>
      </c>
    </row>
    <row r="2023" spans="8:18" x14ac:dyDescent="0.25">
      <c r="H2023" s="59">
        <v>892</v>
      </c>
      <c r="I2023" s="59" t="s">
        <v>71</v>
      </c>
      <c r="J2023" s="59">
        <v>15731693</v>
      </c>
      <c r="K2023" s="59" t="s">
        <v>2353</v>
      </c>
      <c r="L2023" s="61" t="s">
        <v>113</v>
      </c>
      <c r="M2023" s="61">
        <f>VLOOKUP(H2023,zdroj!C:F,4,0)</f>
        <v>0</v>
      </c>
      <c r="N2023" s="61" t="str">
        <f t="shared" si="62"/>
        <v>katA</v>
      </c>
      <c r="P2023" s="72" t="str">
        <f t="shared" si="63"/>
        <v/>
      </c>
      <c r="Q2023" s="61" t="s">
        <v>30</v>
      </c>
    </row>
    <row r="2024" spans="8:18" x14ac:dyDescent="0.25">
      <c r="H2024" s="59">
        <v>892</v>
      </c>
      <c r="I2024" s="59" t="s">
        <v>71</v>
      </c>
      <c r="J2024" s="59">
        <v>15731707</v>
      </c>
      <c r="K2024" s="59" t="s">
        <v>2354</v>
      </c>
      <c r="L2024" s="61" t="s">
        <v>113</v>
      </c>
      <c r="M2024" s="61">
        <f>VLOOKUP(H2024,zdroj!C:F,4,0)</f>
        <v>0</v>
      </c>
      <c r="N2024" s="61" t="str">
        <f t="shared" si="62"/>
        <v>katA</v>
      </c>
      <c r="P2024" s="72" t="str">
        <f t="shared" si="63"/>
        <v/>
      </c>
      <c r="Q2024" s="61" t="s">
        <v>30</v>
      </c>
    </row>
    <row r="2025" spans="8:18" x14ac:dyDescent="0.25">
      <c r="H2025" s="59">
        <v>892</v>
      </c>
      <c r="I2025" s="59" t="s">
        <v>71</v>
      </c>
      <c r="J2025" s="59">
        <v>15731715</v>
      </c>
      <c r="K2025" s="59" t="s">
        <v>2355</v>
      </c>
      <c r="L2025" s="61" t="s">
        <v>113</v>
      </c>
      <c r="M2025" s="61">
        <f>VLOOKUP(H2025,zdroj!C:F,4,0)</f>
        <v>0</v>
      </c>
      <c r="N2025" s="61" t="str">
        <f t="shared" si="62"/>
        <v>katA</v>
      </c>
      <c r="P2025" s="72" t="str">
        <f t="shared" si="63"/>
        <v/>
      </c>
      <c r="Q2025" s="61" t="s">
        <v>30</v>
      </c>
    </row>
    <row r="2026" spans="8:18" x14ac:dyDescent="0.25">
      <c r="H2026" s="59">
        <v>892</v>
      </c>
      <c r="I2026" s="59" t="s">
        <v>71</v>
      </c>
      <c r="J2026" s="59">
        <v>15731723</v>
      </c>
      <c r="K2026" s="59" t="s">
        <v>2356</v>
      </c>
      <c r="L2026" s="61" t="s">
        <v>114</v>
      </c>
      <c r="M2026" s="61">
        <f>VLOOKUP(H2026,zdroj!C:F,4,0)</f>
        <v>0</v>
      </c>
      <c r="N2026" s="61" t="str">
        <f t="shared" si="62"/>
        <v>katB</v>
      </c>
      <c r="P2026" s="72" t="str">
        <f t="shared" si="63"/>
        <v/>
      </c>
      <c r="Q2026" s="61" t="s">
        <v>30</v>
      </c>
      <c r="R2026" s="61" t="s">
        <v>91</v>
      </c>
    </row>
    <row r="2027" spans="8:18" x14ac:dyDescent="0.25">
      <c r="H2027" s="59">
        <v>892</v>
      </c>
      <c r="I2027" s="59" t="s">
        <v>71</v>
      </c>
      <c r="J2027" s="59">
        <v>15731740</v>
      </c>
      <c r="K2027" s="59" t="s">
        <v>2357</v>
      </c>
      <c r="L2027" s="61" t="s">
        <v>113</v>
      </c>
      <c r="M2027" s="61">
        <f>VLOOKUP(H2027,zdroj!C:F,4,0)</f>
        <v>0</v>
      </c>
      <c r="N2027" s="61" t="str">
        <f t="shared" si="62"/>
        <v>katA</v>
      </c>
      <c r="P2027" s="72" t="str">
        <f t="shared" si="63"/>
        <v/>
      </c>
      <c r="Q2027" s="61" t="s">
        <v>30</v>
      </c>
    </row>
    <row r="2028" spans="8:18" x14ac:dyDescent="0.25">
      <c r="H2028" s="59">
        <v>892</v>
      </c>
      <c r="I2028" s="59" t="s">
        <v>71</v>
      </c>
      <c r="J2028" s="59">
        <v>15731758</v>
      </c>
      <c r="K2028" s="59" t="s">
        <v>2358</v>
      </c>
      <c r="L2028" s="61" t="s">
        <v>113</v>
      </c>
      <c r="M2028" s="61">
        <f>VLOOKUP(H2028,zdroj!C:F,4,0)</f>
        <v>0</v>
      </c>
      <c r="N2028" s="61" t="str">
        <f t="shared" si="62"/>
        <v>katA</v>
      </c>
      <c r="P2028" s="72" t="str">
        <f t="shared" si="63"/>
        <v/>
      </c>
      <c r="Q2028" s="61" t="s">
        <v>30</v>
      </c>
    </row>
    <row r="2029" spans="8:18" x14ac:dyDescent="0.25">
      <c r="H2029" s="59">
        <v>892</v>
      </c>
      <c r="I2029" s="59" t="s">
        <v>71</v>
      </c>
      <c r="J2029" s="59">
        <v>15731766</v>
      </c>
      <c r="K2029" s="59" t="s">
        <v>2359</v>
      </c>
      <c r="L2029" s="61" t="s">
        <v>113</v>
      </c>
      <c r="M2029" s="61">
        <f>VLOOKUP(H2029,zdroj!C:F,4,0)</f>
        <v>0</v>
      </c>
      <c r="N2029" s="61" t="str">
        <f t="shared" si="62"/>
        <v>katA</v>
      </c>
      <c r="P2029" s="72" t="str">
        <f t="shared" si="63"/>
        <v/>
      </c>
      <c r="Q2029" s="61" t="s">
        <v>30</v>
      </c>
    </row>
    <row r="2030" spans="8:18" x14ac:dyDescent="0.25">
      <c r="H2030" s="59">
        <v>892</v>
      </c>
      <c r="I2030" s="59" t="s">
        <v>71</v>
      </c>
      <c r="J2030" s="59">
        <v>15731774</v>
      </c>
      <c r="K2030" s="59" t="s">
        <v>2360</v>
      </c>
      <c r="L2030" s="61" t="s">
        <v>114</v>
      </c>
      <c r="M2030" s="61">
        <f>VLOOKUP(H2030,zdroj!C:F,4,0)</f>
        <v>0</v>
      </c>
      <c r="N2030" s="61" t="str">
        <f t="shared" si="62"/>
        <v>katB</v>
      </c>
      <c r="P2030" s="72" t="str">
        <f t="shared" si="63"/>
        <v/>
      </c>
      <c r="Q2030" s="61" t="s">
        <v>30</v>
      </c>
      <c r="R2030" s="61" t="s">
        <v>91</v>
      </c>
    </row>
    <row r="2031" spans="8:18" x14ac:dyDescent="0.25">
      <c r="H2031" s="59">
        <v>892</v>
      </c>
      <c r="I2031" s="59" t="s">
        <v>71</v>
      </c>
      <c r="J2031" s="59">
        <v>15731782</v>
      </c>
      <c r="K2031" s="59" t="s">
        <v>2361</v>
      </c>
      <c r="L2031" s="61" t="s">
        <v>113</v>
      </c>
      <c r="M2031" s="61">
        <f>VLOOKUP(H2031,zdroj!C:F,4,0)</f>
        <v>0</v>
      </c>
      <c r="N2031" s="61" t="str">
        <f t="shared" si="62"/>
        <v>katA</v>
      </c>
      <c r="P2031" s="72" t="str">
        <f t="shared" si="63"/>
        <v/>
      </c>
      <c r="Q2031" s="61" t="s">
        <v>30</v>
      </c>
    </row>
    <row r="2032" spans="8:18" x14ac:dyDescent="0.25">
      <c r="H2032" s="59">
        <v>892</v>
      </c>
      <c r="I2032" s="59" t="s">
        <v>71</v>
      </c>
      <c r="J2032" s="59">
        <v>15731791</v>
      </c>
      <c r="K2032" s="59" t="s">
        <v>2362</v>
      </c>
      <c r="L2032" s="61" t="s">
        <v>113</v>
      </c>
      <c r="M2032" s="61">
        <f>VLOOKUP(H2032,zdroj!C:F,4,0)</f>
        <v>0</v>
      </c>
      <c r="N2032" s="61" t="str">
        <f t="shared" si="62"/>
        <v>katA</v>
      </c>
      <c r="P2032" s="72" t="str">
        <f t="shared" si="63"/>
        <v/>
      </c>
      <c r="Q2032" s="61" t="s">
        <v>30</v>
      </c>
    </row>
    <row r="2033" spans="8:18" x14ac:dyDescent="0.25">
      <c r="H2033" s="59">
        <v>892</v>
      </c>
      <c r="I2033" s="59" t="s">
        <v>71</v>
      </c>
      <c r="J2033" s="59">
        <v>15731804</v>
      </c>
      <c r="K2033" s="59" t="s">
        <v>2363</v>
      </c>
      <c r="L2033" s="61" t="s">
        <v>113</v>
      </c>
      <c r="M2033" s="61">
        <f>VLOOKUP(H2033,zdroj!C:F,4,0)</f>
        <v>0</v>
      </c>
      <c r="N2033" s="61" t="str">
        <f t="shared" si="62"/>
        <v>katA</v>
      </c>
      <c r="P2033" s="72" t="str">
        <f t="shared" si="63"/>
        <v/>
      </c>
      <c r="Q2033" s="61" t="s">
        <v>30</v>
      </c>
    </row>
    <row r="2034" spans="8:18" x14ac:dyDescent="0.25">
      <c r="H2034" s="59">
        <v>892</v>
      </c>
      <c r="I2034" s="59" t="s">
        <v>71</v>
      </c>
      <c r="J2034" s="59">
        <v>15731812</v>
      </c>
      <c r="K2034" s="59" t="s">
        <v>2364</v>
      </c>
      <c r="L2034" s="61" t="s">
        <v>113</v>
      </c>
      <c r="M2034" s="61">
        <f>VLOOKUP(H2034,zdroj!C:F,4,0)</f>
        <v>0</v>
      </c>
      <c r="N2034" s="61" t="str">
        <f t="shared" si="62"/>
        <v>katA</v>
      </c>
      <c r="P2034" s="72" t="str">
        <f t="shared" si="63"/>
        <v/>
      </c>
      <c r="Q2034" s="61" t="s">
        <v>30</v>
      </c>
    </row>
    <row r="2035" spans="8:18" x14ac:dyDescent="0.25">
      <c r="H2035" s="59">
        <v>892</v>
      </c>
      <c r="I2035" s="59" t="s">
        <v>71</v>
      </c>
      <c r="J2035" s="59">
        <v>15731821</v>
      </c>
      <c r="K2035" s="59" t="s">
        <v>2365</v>
      </c>
      <c r="L2035" s="61" t="s">
        <v>113</v>
      </c>
      <c r="M2035" s="61">
        <f>VLOOKUP(H2035,zdroj!C:F,4,0)</f>
        <v>0</v>
      </c>
      <c r="N2035" s="61" t="str">
        <f t="shared" si="62"/>
        <v>katA</v>
      </c>
      <c r="P2035" s="72" t="str">
        <f t="shared" si="63"/>
        <v/>
      </c>
      <c r="Q2035" s="61" t="s">
        <v>30</v>
      </c>
    </row>
    <row r="2036" spans="8:18" x14ac:dyDescent="0.25">
      <c r="H2036" s="59">
        <v>892</v>
      </c>
      <c r="I2036" s="59" t="s">
        <v>71</v>
      </c>
      <c r="J2036" s="59">
        <v>15731839</v>
      </c>
      <c r="K2036" s="59" t="s">
        <v>2366</v>
      </c>
      <c r="L2036" s="61" t="s">
        <v>113</v>
      </c>
      <c r="M2036" s="61">
        <f>VLOOKUP(H2036,zdroj!C:F,4,0)</f>
        <v>0</v>
      </c>
      <c r="N2036" s="61" t="str">
        <f t="shared" si="62"/>
        <v>katA</v>
      </c>
      <c r="P2036" s="72" t="str">
        <f t="shared" si="63"/>
        <v/>
      </c>
      <c r="Q2036" s="61" t="s">
        <v>30</v>
      </c>
    </row>
    <row r="2037" spans="8:18" x14ac:dyDescent="0.25">
      <c r="H2037" s="59">
        <v>892</v>
      </c>
      <c r="I2037" s="59" t="s">
        <v>71</v>
      </c>
      <c r="J2037" s="59">
        <v>15731847</v>
      </c>
      <c r="K2037" s="59" t="s">
        <v>2367</v>
      </c>
      <c r="L2037" s="61" t="s">
        <v>114</v>
      </c>
      <c r="M2037" s="61">
        <f>VLOOKUP(H2037,zdroj!C:F,4,0)</f>
        <v>0</v>
      </c>
      <c r="N2037" s="61" t="str">
        <f t="shared" si="62"/>
        <v>katB</v>
      </c>
      <c r="P2037" s="72" t="str">
        <f t="shared" si="63"/>
        <v/>
      </c>
      <c r="Q2037" s="61" t="s">
        <v>30</v>
      </c>
      <c r="R2037" s="61" t="s">
        <v>91</v>
      </c>
    </row>
    <row r="2038" spans="8:18" x14ac:dyDescent="0.25">
      <c r="H2038" s="59">
        <v>892</v>
      </c>
      <c r="I2038" s="59" t="s">
        <v>71</v>
      </c>
      <c r="J2038" s="59">
        <v>15731855</v>
      </c>
      <c r="K2038" s="59" t="s">
        <v>2368</v>
      </c>
      <c r="L2038" s="61" t="s">
        <v>113</v>
      </c>
      <c r="M2038" s="61">
        <f>VLOOKUP(H2038,zdroj!C:F,4,0)</f>
        <v>0</v>
      </c>
      <c r="N2038" s="61" t="str">
        <f t="shared" si="62"/>
        <v>katA</v>
      </c>
      <c r="P2038" s="72" t="str">
        <f t="shared" si="63"/>
        <v/>
      </c>
      <c r="Q2038" s="61" t="s">
        <v>30</v>
      </c>
    </row>
    <row r="2039" spans="8:18" x14ac:dyDescent="0.25">
      <c r="H2039" s="59">
        <v>892</v>
      </c>
      <c r="I2039" s="59" t="s">
        <v>71</v>
      </c>
      <c r="J2039" s="59">
        <v>15731863</v>
      </c>
      <c r="K2039" s="59" t="s">
        <v>2369</v>
      </c>
      <c r="L2039" s="61" t="s">
        <v>114</v>
      </c>
      <c r="M2039" s="61">
        <f>VLOOKUP(H2039,zdroj!C:F,4,0)</f>
        <v>0</v>
      </c>
      <c r="N2039" s="61" t="str">
        <f t="shared" si="62"/>
        <v>katB</v>
      </c>
      <c r="P2039" s="72" t="str">
        <f t="shared" si="63"/>
        <v/>
      </c>
      <c r="Q2039" s="61" t="s">
        <v>30</v>
      </c>
      <c r="R2039" s="61" t="s">
        <v>91</v>
      </c>
    </row>
    <row r="2040" spans="8:18" x14ac:dyDescent="0.25">
      <c r="H2040" s="59">
        <v>892</v>
      </c>
      <c r="I2040" s="59" t="s">
        <v>71</v>
      </c>
      <c r="J2040" s="59">
        <v>15731871</v>
      </c>
      <c r="K2040" s="59" t="s">
        <v>2370</v>
      </c>
      <c r="L2040" s="61" t="s">
        <v>114</v>
      </c>
      <c r="M2040" s="61">
        <f>VLOOKUP(H2040,zdroj!C:F,4,0)</f>
        <v>0</v>
      </c>
      <c r="N2040" s="61" t="str">
        <f t="shared" si="62"/>
        <v>katB</v>
      </c>
      <c r="P2040" s="72" t="str">
        <f t="shared" si="63"/>
        <v/>
      </c>
      <c r="Q2040" s="61" t="s">
        <v>30</v>
      </c>
      <c r="R2040" s="61" t="s">
        <v>91</v>
      </c>
    </row>
    <row r="2041" spans="8:18" x14ac:dyDescent="0.25">
      <c r="H2041" s="59">
        <v>892</v>
      </c>
      <c r="I2041" s="59" t="s">
        <v>71</v>
      </c>
      <c r="J2041" s="59">
        <v>15731880</v>
      </c>
      <c r="K2041" s="59" t="s">
        <v>2371</v>
      </c>
      <c r="L2041" s="61" t="s">
        <v>113</v>
      </c>
      <c r="M2041" s="61">
        <f>VLOOKUP(H2041,zdroj!C:F,4,0)</f>
        <v>0</v>
      </c>
      <c r="N2041" s="61" t="str">
        <f t="shared" si="62"/>
        <v>katA</v>
      </c>
      <c r="P2041" s="72" t="str">
        <f t="shared" si="63"/>
        <v/>
      </c>
      <c r="Q2041" s="61" t="s">
        <v>31</v>
      </c>
    </row>
    <row r="2042" spans="8:18" x14ac:dyDescent="0.25">
      <c r="H2042" s="59">
        <v>892</v>
      </c>
      <c r="I2042" s="59" t="s">
        <v>71</v>
      </c>
      <c r="J2042" s="59">
        <v>15731898</v>
      </c>
      <c r="K2042" s="59" t="s">
        <v>2372</v>
      </c>
      <c r="L2042" s="61" t="s">
        <v>113</v>
      </c>
      <c r="M2042" s="61">
        <f>VLOOKUP(H2042,zdroj!C:F,4,0)</f>
        <v>0</v>
      </c>
      <c r="N2042" s="61" t="str">
        <f t="shared" si="62"/>
        <v>katA</v>
      </c>
      <c r="P2042" s="72" t="str">
        <f t="shared" si="63"/>
        <v/>
      </c>
      <c r="Q2042" s="61" t="s">
        <v>30</v>
      </c>
    </row>
    <row r="2043" spans="8:18" x14ac:dyDescent="0.25">
      <c r="H2043" s="59">
        <v>892</v>
      </c>
      <c r="I2043" s="59" t="s">
        <v>71</v>
      </c>
      <c r="J2043" s="59">
        <v>15731901</v>
      </c>
      <c r="K2043" s="59" t="s">
        <v>2373</v>
      </c>
      <c r="L2043" s="61" t="s">
        <v>114</v>
      </c>
      <c r="M2043" s="61">
        <f>VLOOKUP(H2043,zdroj!C:F,4,0)</f>
        <v>0</v>
      </c>
      <c r="N2043" s="61" t="str">
        <f t="shared" si="62"/>
        <v>katB</v>
      </c>
      <c r="P2043" s="72" t="str">
        <f t="shared" si="63"/>
        <v/>
      </c>
      <c r="Q2043" s="61" t="s">
        <v>30</v>
      </c>
      <c r="R2043" s="61" t="s">
        <v>91</v>
      </c>
    </row>
    <row r="2044" spans="8:18" x14ac:dyDescent="0.25">
      <c r="H2044" s="59">
        <v>892</v>
      </c>
      <c r="I2044" s="59" t="s">
        <v>71</v>
      </c>
      <c r="J2044" s="59">
        <v>15731910</v>
      </c>
      <c r="K2044" s="59" t="s">
        <v>2374</v>
      </c>
      <c r="L2044" s="61" t="s">
        <v>113</v>
      </c>
      <c r="M2044" s="61">
        <f>VLOOKUP(H2044,zdroj!C:F,4,0)</f>
        <v>0</v>
      </c>
      <c r="N2044" s="61" t="str">
        <f t="shared" si="62"/>
        <v>katA</v>
      </c>
      <c r="P2044" s="72" t="str">
        <f t="shared" si="63"/>
        <v/>
      </c>
      <c r="Q2044" s="61" t="s">
        <v>30</v>
      </c>
    </row>
    <row r="2045" spans="8:18" x14ac:dyDescent="0.25">
      <c r="H2045" s="59">
        <v>892</v>
      </c>
      <c r="I2045" s="59" t="s">
        <v>71</v>
      </c>
      <c r="J2045" s="59">
        <v>15731928</v>
      </c>
      <c r="K2045" s="59" t="s">
        <v>2375</v>
      </c>
      <c r="L2045" s="61" t="s">
        <v>113</v>
      </c>
      <c r="M2045" s="61">
        <f>VLOOKUP(H2045,zdroj!C:F,4,0)</f>
        <v>0</v>
      </c>
      <c r="N2045" s="61" t="str">
        <f t="shared" si="62"/>
        <v>katA</v>
      </c>
      <c r="P2045" s="72" t="str">
        <f t="shared" si="63"/>
        <v/>
      </c>
      <c r="Q2045" s="61" t="s">
        <v>30</v>
      </c>
    </row>
    <row r="2046" spans="8:18" x14ac:dyDescent="0.25">
      <c r="H2046" s="59">
        <v>892</v>
      </c>
      <c r="I2046" s="59" t="s">
        <v>71</v>
      </c>
      <c r="J2046" s="59">
        <v>15731936</v>
      </c>
      <c r="K2046" s="59" t="s">
        <v>2376</v>
      </c>
      <c r="L2046" s="61" t="s">
        <v>113</v>
      </c>
      <c r="M2046" s="61">
        <f>VLOOKUP(H2046,zdroj!C:F,4,0)</f>
        <v>0</v>
      </c>
      <c r="N2046" s="61" t="str">
        <f t="shared" si="62"/>
        <v>katA</v>
      </c>
      <c r="P2046" s="72" t="str">
        <f t="shared" si="63"/>
        <v/>
      </c>
      <c r="Q2046" s="61" t="s">
        <v>30</v>
      </c>
    </row>
    <row r="2047" spans="8:18" x14ac:dyDescent="0.25">
      <c r="H2047" s="59">
        <v>892</v>
      </c>
      <c r="I2047" s="59" t="s">
        <v>71</v>
      </c>
      <c r="J2047" s="59">
        <v>15731944</v>
      </c>
      <c r="K2047" s="59" t="s">
        <v>2377</v>
      </c>
      <c r="L2047" s="61" t="s">
        <v>113</v>
      </c>
      <c r="M2047" s="61">
        <f>VLOOKUP(H2047,zdroj!C:F,4,0)</f>
        <v>0</v>
      </c>
      <c r="N2047" s="61" t="str">
        <f t="shared" si="62"/>
        <v>katA</v>
      </c>
      <c r="P2047" s="72" t="str">
        <f t="shared" si="63"/>
        <v/>
      </c>
      <c r="Q2047" s="61" t="s">
        <v>30</v>
      </c>
    </row>
    <row r="2048" spans="8:18" x14ac:dyDescent="0.25">
      <c r="H2048" s="59">
        <v>892</v>
      </c>
      <c r="I2048" s="59" t="s">
        <v>71</v>
      </c>
      <c r="J2048" s="59">
        <v>26030209</v>
      </c>
      <c r="K2048" s="59" t="s">
        <v>2378</v>
      </c>
      <c r="L2048" s="61" t="s">
        <v>113</v>
      </c>
      <c r="M2048" s="61">
        <f>VLOOKUP(H2048,zdroj!C:F,4,0)</f>
        <v>0</v>
      </c>
      <c r="N2048" s="61" t="str">
        <f t="shared" si="62"/>
        <v>katA</v>
      </c>
      <c r="P2048" s="72" t="str">
        <f t="shared" si="63"/>
        <v/>
      </c>
      <c r="Q2048" s="61" t="s">
        <v>30</v>
      </c>
    </row>
    <row r="2049" spans="8:18" x14ac:dyDescent="0.25">
      <c r="H2049" s="59">
        <v>892</v>
      </c>
      <c r="I2049" s="59" t="s">
        <v>71</v>
      </c>
      <c r="J2049" s="59">
        <v>26329166</v>
      </c>
      <c r="K2049" s="59" t="s">
        <v>2379</v>
      </c>
      <c r="L2049" s="61" t="s">
        <v>114</v>
      </c>
      <c r="M2049" s="61">
        <f>VLOOKUP(H2049,zdroj!C:F,4,0)</f>
        <v>0</v>
      </c>
      <c r="N2049" s="61" t="str">
        <f t="shared" si="62"/>
        <v>katB</v>
      </c>
      <c r="P2049" s="72" t="str">
        <f t="shared" si="63"/>
        <v/>
      </c>
      <c r="Q2049" s="61" t="s">
        <v>30</v>
      </c>
      <c r="R2049" s="61" t="s">
        <v>91</v>
      </c>
    </row>
    <row r="2050" spans="8:18" x14ac:dyDescent="0.25">
      <c r="H2050" s="59">
        <v>892</v>
      </c>
      <c r="I2050" s="59" t="s">
        <v>71</v>
      </c>
      <c r="J2050" s="59">
        <v>27076571</v>
      </c>
      <c r="K2050" s="59" t="s">
        <v>2380</v>
      </c>
      <c r="L2050" s="61" t="s">
        <v>113</v>
      </c>
      <c r="M2050" s="61">
        <f>VLOOKUP(H2050,zdroj!C:F,4,0)</f>
        <v>0</v>
      </c>
      <c r="N2050" s="61" t="str">
        <f t="shared" si="62"/>
        <v>katA</v>
      </c>
      <c r="P2050" s="72" t="str">
        <f t="shared" si="63"/>
        <v/>
      </c>
      <c r="Q2050" s="61" t="s">
        <v>30</v>
      </c>
    </row>
    <row r="2051" spans="8:18" x14ac:dyDescent="0.25">
      <c r="H2051" s="59">
        <v>892</v>
      </c>
      <c r="I2051" s="59" t="s">
        <v>71</v>
      </c>
      <c r="J2051" s="59">
        <v>27076580</v>
      </c>
      <c r="K2051" s="59" t="s">
        <v>2381</v>
      </c>
      <c r="L2051" s="61" t="s">
        <v>114</v>
      </c>
      <c r="M2051" s="61">
        <f>VLOOKUP(H2051,zdroj!C:F,4,0)</f>
        <v>0</v>
      </c>
      <c r="N2051" s="61" t="str">
        <f t="shared" si="62"/>
        <v>katB</v>
      </c>
      <c r="P2051" s="72" t="str">
        <f t="shared" si="63"/>
        <v/>
      </c>
      <c r="Q2051" s="61" t="s">
        <v>30</v>
      </c>
      <c r="R2051" s="61" t="s">
        <v>91</v>
      </c>
    </row>
    <row r="2052" spans="8:18" x14ac:dyDescent="0.25">
      <c r="H2052" s="59">
        <v>892</v>
      </c>
      <c r="I2052" s="59" t="s">
        <v>71</v>
      </c>
      <c r="J2052" s="59">
        <v>27076598</v>
      </c>
      <c r="K2052" s="59" t="s">
        <v>2382</v>
      </c>
      <c r="L2052" s="61" t="s">
        <v>113</v>
      </c>
      <c r="M2052" s="61">
        <f>VLOOKUP(H2052,zdroj!C:F,4,0)</f>
        <v>0</v>
      </c>
      <c r="N2052" s="61" t="str">
        <f t="shared" si="62"/>
        <v>katA</v>
      </c>
      <c r="P2052" s="72" t="str">
        <f t="shared" si="63"/>
        <v/>
      </c>
      <c r="Q2052" s="61" t="s">
        <v>30</v>
      </c>
    </row>
    <row r="2053" spans="8:18" x14ac:dyDescent="0.25">
      <c r="H2053" s="59">
        <v>892</v>
      </c>
      <c r="I2053" s="59" t="s">
        <v>71</v>
      </c>
      <c r="J2053" s="59">
        <v>27076601</v>
      </c>
      <c r="K2053" s="59" t="s">
        <v>2383</v>
      </c>
      <c r="L2053" s="61" t="s">
        <v>113</v>
      </c>
      <c r="M2053" s="61">
        <f>VLOOKUP(H2053,zdroj!C:F,4,0)</f>
        <v>0</v>
      </c>
      <c r="N2053" s="61" t="str">
        <f t="shared" si="62"/>
        <v>katA</v>
      </c>
      <c r="P2053" s="72" t="str">
        <f t="shared" si="63"/>
        <v/>
      </c>
      <c r="Q2053" s="61" t="s">
        <v>30</v>
      </c>
    </row>
    <row r="2054" spans="8:18" x14ac:dyDescent="0.25">
      <c r="H2054" s="59">
        <v>892</v>
      </c>
      <c r="I2054" s="59" t="s">
        <v>71</v>
      </c>
      <c r="J2054" s="59">
        <v>27076610</v>
      </c>
      <c r="K2054" s="59" t="s">
        <v>2384</v>
      </c>
      <c r="L2054" s="61" t="s">
        <v>113</v>
      </c>
      <c r="M2054" s="61">
        <f>VLOOKUP(H2054,zdroj!C:F,4,0)</f>
        <v>0</v>
      </c>
      <c r="N2054" s="61" t="str">
        <f t="shared" si="62"/>
        <v>katA</v>
      </c>
      <c r="P2054" s="72" t="str">
        <f t="shared" si="63"/>
        <v/>
      </c>
      <c r="Q2054" s="61" t="s">
        <v>30</v>
      </c>
    </row>
    <row r="2055" spans="8:18" x14ac:dyDescent="0.25">
      <c r="H2055" s="59">
        <v>892</v>
      </c>
      <c r="I2055" s="59" t="s">
        <v>71</v>
      </c>
      <c r="J2055" s="59">
        <v>28221168</v>
      </c>
      <c r="K2055" s="59" t="s">
        <v>2385</v>
      </c>
      <c r="L2055" s="61" t="s">
        <v>114</v>
      </c>
      <c r="M2055" s="61">
        <f>VLOOKUP(H2055,zdroj!C:F,4,0)</f>
        <v>0</v>
      </c>
      <c r="N2055" s="61" t="str">
        <f t="shared" ref="N2055:N2118" si="64">IF(M2055="A",IF(L2055="katA","katB",L2055),L2055)</f>
        <v>katB</v>
      </c>
      <c r="P2055" s="72" t="str">
        <f t="shared" ref="P2055:P2118" si="65">IF(O2055="A",1,"")</f>
        <v/>
      </c>
      <c r="Q2055" s="61" t="s">
        <v>30</v>
      </c>
      <c r="R2055" s="61" t="s">
        <v>91</v>
      </c>
    </row>
    <row r="2056" spans="8:18" x14ac:dyDescent="0.25">
      <c r="H2056" s="59">
        <v>892</v>
      </c>
      <c r="I2056" s="59" t="s">
        <v>71</v>
      </c>
      <c r="J2056" s="59">
        <v>28221176</v>
      </c>
      <c r="K2056" s="59" t="s">
        <v>2386</v>
      </c>
      <c r="L2056" s="61" t="s">
        <v>114</v>
      </c>
      <c r="M2056" s="61">
        <f>VLOOKUP(H2056,zdroj!C:F,4,0)</f>
        <v>0</v>
      </c>
      <c r="N2056" s="61" t="str">
        <f t="shared" si="64"/>
        <v>katB</v>
      </c>
      <c r="P2056" s="72" t="str">
        <f t="shared" si="65"/>
        <v/>
      </c>
      <c r="Q2056" s="61" t="s">
        <v>30</v>
      </c>
      <c r="R2056" s="61" t="s">
        <v>91</v>
      </c>
    </row>
    <row r="2057" spans="8:18" x14ac:dyDescent="0.25">
      <c r="H2057" s="59">
        <v>892</v>
      </c>
      <c r="I2057" s="59" t="s">
        <v>71</v>
      </c>
      <c r="J2057" s="59">
        <v>28221184</v>
      </c>
      <c r="K2057" s="59" t="s">
        <v>2387</v>
      </c>
      <c r="L2057" s="61" t="s">
        <v>113</v>
      </c>
      <c r="M2057" s="61">
        <f>VLOOKUP(H2057,zdroj!C:F,4,0)</f>
        <v>0</v>
      </c>
      <c r="N2057" s="61" t="str">
        <f t="shared" si="64"/>
        <v>katA</v>
      </c>
      <c r="P2057" s="72" t="str">
        <f t="shared" si="65"/>
        <v/>
      </c>
      <c r="Q2057" s="61" t="s">
        <v>30</v>
      </c>
    </row>
    <row r="2058" spans="8:18" x14ac:dyDescent="0.25">
      <c r="H2058" s="59">
        <v>892</v>
      </c>
      <c r="I2058" s="59" t="s">
        <v>71</v>
      </c>
      <c r="J2058" s="59">
        <v>28221192</v>
      </c>
      <c r="K2058" s="59" t="s">
        <v>2388</v>
      </c>
      <c r="L2058" s="61" t="s">
        <v>113</v>
      </c>
      <c r="M2058" s="61">
        <f>VLOOKUP(H2058,zdroj!C:F,4,0)</f>
        <v>0</v>
      </c>
      <c r="N2058" s="61" t="str">
        <f t="shared" si="64"/>
        <v>katA</v>
      </c>
      <c r="P2058" s="72" t="str">
        <f t="shared" si="65"/>
        <v/>
      </c>
      <c r="Q2058" s="61" t="s">
        <v>30</v>
      </c>
    </row>
    <row r="2059" spans="8:18" x14ac:dyDescent="0.25">
      <c r="H2059" s="59">
        <v>892</v>
      </c>
      <c r="I2059" s="59" t="s">
        <v>71</v>
      </c>
      <c r="J2059" s="59">
        <v>28221206</v>
      </c>
      <c r="K2059" s="59" t="s">
        <v>2389</v>
      </c>
      <c r="L2059" s="61" t="s">
        <v>113</v>
      </c>
      <c r="M2059" s="61">
        <f>VLOOKUP(H2059,zdroj!C:F,4,0)</f>
        <v>0</v>
      </c>
      <c r="N2059" s="61" t="str">
        <f t="shared" si="64"/>
        <v>katA</v>
      </c>
      <c r="P2059" s="72" t="str">
        <f t="shared" si="65"/>
        <v/>
      </c>
      <c r="Q2059" s="61" t="s">
        <v>30</v>
      </c>
    </row>
    <row r="2060" spans="8:18" x14ac:dyDescent="0.25">
      <c r="H2060" s="59">
        <v>892</v>
      </c>
      <c r="I2060" s="59" t="s">
        <v>71</v>
      </c>
      <c r="J2060" s="59">
        <v>42355150</v>
      </c>
      <c r="K2060" s="59" t="s">
        <v>2390</v>
      </c>
      <c r="L2060" s="61" t="s">
        <v>113</v>
      </c>
      <c r="M2060" s="61">
        <f>VLOOKUP(H2060,zdroj!C:F,4,0)</f>
        <v>0</v>
      </c>
      <c r="N2060" s="61" t="str">
        <f t="shared" si="64"/>
        <v>katA</v>
      </c>
      <c r="P2060" s="72" t="str">
        <f t="shared" si="65"/>
        <v/>
      </c>
      <c r="Q2060" s="61" t="s">
        <v>30</v>
      </c>
    </row>
    <row r="2061" spans="8:18" x14ac:dyDescent="0.25">
      <c r="H2061" s="59">
        <v>892</v>
      </c>
      <c r="I2061" s="59" t="s">
        <v>71</v>
      </c>
      <c r="J2061" s="59">
        <v>75288435</v>
      </c>
      <c r="K2061" s="59" t="s">
        <v>2391</v>
      </c>
      <c r="L2061" s="61" t="s">
        <v>113</v>
      </c>
      <c r="M2061" s="61">
        <f>VLOOKUP(H2061,zdroj!C:F,4,0)</f>
        <v>0</v>
      </c>
      <c r="N2061" s="61" t="str">
        <f t="shared" si="64"/>
        <v>katA</v>
      </c>
      <c r="P2061" s="72" t="str">
        <f t="shared" si="65"/>
        <v/>
      </c>
      <c r="Q2061" s="61" t="s">
        <v>30</v>
      </c>
    </row>
    <row r="2062" spans="8:18" x14ac:dyDescent="0.25">
      <c r="H2062" s="59">
        <v>892</v>
      </c>
      <c r="I2062" s="59" t="s">
        <v>71</v>
      </c>
      <c r="J2062" s="59">
        <v>75353032</v>
      </c>
      <c r="K2062" s="59" t="s">
        <v>2392</v>
      </c>
      <c r="L2062" s="61" t="s">
        <v>113</v>
      </c>
      <c r="M2062" s="61">
        <f>VLOOKUP(H2062,zdroj!C:F,4,0)</f>
        <v>0</v>
      </c>
      <c r="N2062" s="61" t="str">
        <f t="shared" si="64"/>
        <v>katA</v>
      </c>
      <c r="P2062" s="72" t="str">
        <f t="shared" si="65"/>
        <v/>
      </c>
      <c r="Q2062" s="61" t="s">
        <v>30</v>
      </c>
    </row>
    <row r="2063" spans="8:18" x14ac:dyDescent="0.25">
      <c r="H2063" s="59">
        <v>892</v>
      </c>
      <c r="I2063" s="59" t="s">
        <v>71</v>
      </c>
      <c r="J2063" s="59">
        <v>76120074</v>
      </c>
      <c r="K2063" s="59" t="s">
        <v>2393</v>
      </c>
      <c r="L2063" s="61" t="s">
        <v>113</v>
      </c>
      <c r="M2063" s="61">
        <f>VLOOKUP(H2063,zdroj!C:F,4,0)</f>
        <v>0</v>
      </c>
      <c r="N2063" s="61" t="str">
        <f t="shared" si="64"/>
        <v>katA</v>
      </c>
      <c r="P2063" s="72" t="str">
        <f t="shared" si="65"/>
        <v/>
      </c>
      <c r="Q2063" s="61" t="s">
        <v>30</v>
      </c>
    </row>
    <row r="2064" spans="8:18" x14ac:dyDescent="0.25">
      <c r="H2064" s="59">
        <v>892</v>
      </c>
      <c r="I2064" s="59" t="s">
        <v>71</v>
      </c>
      <c r="J2064" s="59">
        <v>77984889</v>
      </c>
      <c r="K2064" s="59" t="s">
        <v>2394</v>
      </c>
      <c r="L2064" s="61" t="s">
        <v>113</v>
      </c>
      <c r="M2064" s="61">
        <f>VLOOKUP(H2064,zdroj!C:F,4,0)</f>
        <v>0</v>
      </c>
      <c r="N2064" s="61" t="str">
        <f t="shared" si="64"/>
        <v>katA</v>
      </c>
      <c r="P2064" s="72" t="str">
        <f t="shared" si="65"/>
        <v/>
      </c>
      <c r="Q2064" s="61" t="s">
        <v>30</v>
      </c>
    </row>
    <row r="2065" spans="8:18" x14ac:dyDescent="0.25">
      <c r="H2065" s="59">
        <v>892</v>
      </c>
      <c r="I2065" s="59" t="s">
        <v>71</v>
      </c>
      <c r="J2065" s="59">
        <v>78065267</v>
      </c>
      <c r="K2065" s="59" t="s">
        <v>2395</v>
      </c>
      <c r="L2065" s="61" t="s">
        <v>113</v>
      </c>
      <c r="M2065" s="61">
        <f>VLOOKUP(H2065,zdroj!C:F,4,0)</f>
        <v>0</v>
      </c>
      <c r="N2065" s="61" t="str">
        <f t="shared" si="64"/>
        <v>katA</v>
      </c>
      <c r="P2065" s="72" t="str">
        <f t="shared" si="65"/>
        <v/>
      </c>
      <c r="Q2065" s="61" t="s">
        <v>30</v>
      </c>
    </row>
    <row r="2066" spans="8:18" x14ac:dyDescent="0.25">
      <c r="H2066" s="59">
        <v>892</v>
      </c>
      <c r="I2066" s="59" t="s">
        <v>71</v>
      </c>
      <c r="J2066" s="59">
        <v>81396708</v>
      </c>
      <c r="K2066" s="59" t="s">
        <v>2396</v>
      </c>
      <c r="L2066" s="61" t="s">
        <v>113</v>
      </c>
      <c r="M2066" s="61">
        <f>VLOOKUP(H2066,zdroj!C:F,4,0)</f>
        <v>0</v>
      </c>
      <c r="N2066" s="61" t="str">
        <f t="shared" si="64"/>
        <v>katA</v>
      </c>
      <c r="P2066" s="72" t="str">
        <f t="shared" si="65"/>
        <v/>
      </c>
      <c r="Q2066" s="61" t="s">
        <v>30</v>
      </c>
    </row>
    <row r="2067" spans="8:18" x14ac:dyDescent="0.25">
      <c r="H2067" s="59">
        <v>2089</v>
      </c>
      <c r="I2067" s="59" t="s">
        <v>71</v>
      </c>
      <c r="J2067" s="59">
        <v>20304722</v>
      </c>
      <c r="K2067" s="59" t="s">
        <v>2397</v>
      </c>
      <c r="L2067" s="61" t="s">
        <v>113</v>
      </c>
      <c r="M2067" s="61">
        <f>VLOOKUP(H2067,zdroj!C:F,4,0)</f>
        <v>0</v>
      </c>
      <c r="N2067" s="61" t="str">
        <f t="shared" si="64"/>
        <v>katA</v>
      </c>
      <c r="P2067" s="72" t="str">
        <f t="shared" si="65"/>
        <v/>
      </c>
      <c r="Q2067" s="61" t="s">
        <v>30</v>
      </c>
    </row>
    <row r="2068" spans="8:18" x14ac:dyDescent="0.25">
      <c r="H2068" s="59">
        <v>2089</v>
      </c>
      <c r="I2068" s="59" t="s">
        <v>71</v>
      </c>
      <c r="J2068" s="59">
        <v>20304731</v>
      </c>
      <c r="K2068" s="59" t="s">
        <v>2398</v>
      </c>
      <c r="L2068" s="61" t="s">
        <v>114</v>
      </c>
      <c r="M2068" s="61">
        <f>VLOOKUP(H2068,zdroj!C:F,4,0)</f>
        <v>0</v>
      </c>
      <c r="N2068" s="61" t="str">
        <f t="shared" si="64"/>
        <v>katB</v>
      </c>
      <c r="P2068" s="72" t="str">
        <f t="shared" si="65"/>
        <v/>
      </c>
      <c r="Q2068" s="61" t="s">
        <v>30</v>
      </c>
      <c r="R2068" s="61" t="s">
        <v>91</v>
      </c>
    </row>
    <row r="2069" spans="8:18" x14ac:dyDescent="0.25">
      <c r="H2069" s="59">
        <v>2089</v>
      </c>
      <c r="I2069" s="59" t="s">
        <v>71</v>
      </c>
      <c r="J2069" s="59">
        <v>20304749</v>
      </c>
      <c r="K2069" s="59" t="s">
        <v>2399</v>
      </c>
      <c r="L2069" s="61" t="s">
        <v>113</v>
      </c>
      <c r="M2069" s="61">
        <f>VLOOKUP(H2069,zdroj!C:F,4,0)</f>
        <v>0</v>
      </c>
      <c r="N2069" s="61" t="str">
        <f t="shared" si="64"/>
        <v>katA</v>
      </c>
      <c r="P2069" s="72" t="str">
        <f t="shared" si="65"/>
        <v/>
      </c>
      <c r="Q2069" s="61" t="s">
        <v>30</v>
      </c>
    </row>
    <row r="2070" spans="8:18" x14ac:dyDescent="0.25">
      <c r="H2070" s="59">
        <v>2089</v>
      </c>
      <c r="I2070" s="59" t="s">
        <v>71</v>
      </c>
      <c r="J2070" s="59">
        <v>20304757</v>
      </c>
      <c r="K2070" s="59" t="s">
        <v>2400</v>
      </c>
      <c r="L2070" s="61" t="s">
        <v>113</v>
      </c>
      <c r="M2070" s="61">
        <f>VLOOKUP(H2070,zdroj!C:F,4,0)</f>
        <v>0</v>
      </c>
      <c r="N2070" s="61" t="str">
        <f t="shared" si="64"/>
        <v>katA</v>
      </c>
      <c r="P2070" s="72" t="str">
        <f t="shared" si="65"/>
        <v/>
      </c>
      <c r="Q2070" s="61" t="s">
        <v>30</v>
      </c>
    </row>
    <row r="2071" spans="8:18" x14ac:dyDescent="0.25">
      <c r="H2071" s="59">
        <v>2089</v>
      </c>
      <c r="I2071" s="59" t="s">
        <v>71</v>
      </c>
      <c r="J2071" s="59">
        <v>20304765</v>
      </c>
      <c r="K2071" s="59" t="s">
        <v>2401</v>
      </c>
      <c r="L2071" s="61" t="s">
        <v>113</v>
      </c>
      <c r="M2071" s="61">
        <f>VLOOKUP(H2071,zdroj!C:F,4,0)</f>
        <v>0</v>
      </c>
      <c r="N2071" s="61" t="str">
        <f t="shared" si="64"/>
        <v>katA</v>
      </c>
      <c r="P2071" s="72" t="str">
        <f t="shared" si="65"/>
        <v/>
      </c>
      <c r="Q2071" s="61" t="s">
        <v>30</v>
      </c>
    </row>
    <row r="2072" spans="8:18" x14ac:dyDescent="0.25">
      <c r="H2072" s="59">
        <v>2089</v>
      </c>
      <c r="I2072" s="59" t="s">
        <v>71</v>
      </c>
      <c r="J2072" s="59">
        <v>20304773</v>
      </c>
      <c r="K2072" s="59" t="s">
        <v>2402</v>
      </c>
      <c r="L2072" s="61" t="s">
        <v>113</v>
      </c>
      <c r="M2072" s="61">
        <f>VLOOKUP(H2072,zdroj!C:F,4,0)</f>
        <v>0</v>
      </c>
      <c r="N2072" s="61" t="str">
        <f t="shared" si="64"/>
        <v>katA</v>
      </c>
      <c r="P2072" s="72" t="str">
        <f t="shared" si="65"/>
        <v/>
      </c>
      <c r="Q2072" s="61" t="s">
        <v>30</v>
      </c>
    </row>
    <row r="2073" spans="8:18" x14ac:dyDescent="0.25">
      <c r="H2073" s="59">
        <v>2089</v>
      </c>
      <c r="I2073" s="59" t="s">
        <v>71</v>
      </c>
      <c r="J2073" s="59">
        <v>20304781</v>
      </c>
      <c r="K2073" s="59" t="s">
        <v>2403</v>
      </c>
      <c r="L2073" s="61" t="s">
        <v>113</v>
      </c>
      <c r="M2073" s="61">
        <f>VLOOKUP(H2073,zdroj!C:F,4,0)</f>
        <v>0</v>
      </c>
      <c r="N2073" s="61" t="str">
        <f t="shared" si="64"/>
        <v>katA</v>
      </c>
      <c r="P2073" s="72" t="str">
        <f t="shared" si="65"/>
        <v/>
      </c>
      <c r="Q2073" s="61" t="s">
        <v>30</v>
      </c>
    </row>
    <row r="2074" spans="8:18" x14ac:dyDescent="0.25">
      <c r="H2074" s="59">
        <v>2089</v>
      </c>
      <c r="I2074" s="59" t="s">
        <v>71</v>
      </c>
      <c r="J2074" s="59">
        <v>20304790</v>
      </c>
      <c r="K2074" s="59" t="s">
        <v>2404</v>
      </c>
      <c r="L2074" s="61" t="s">
        <v>113</v>
      </c>
      <c r="M2074" s="61">
        <f>VLOOKUP(H2074,zdroj!C:F,4,0)</f>
        <v>0</v>
      </c>
      <c r="N2074" s="61" t="str">
        <f t="shared" si="64"/>
        <v>katA</v>
      </c>
      <c r="P2074" s="72" t="str">
        <f t="shared" si="65"/>
        <v/>
      </c>
      <c r="Q2074" s="61" t="s">
        <v>30</v>
      </c>
    </row>
    <row r="2075" spans="8:18" x14ac:dyDescent="0.25">
      <c r="H2075" s="59">
        <v>2089</v>
      </c>
      <c r="I2075" s="59" t="s">
        <v>71</v>
      </c>
      <c r="J2075" s="59">
        <v>20304803</v>
      </c>
      <c r="K2075" s="59" t="s">
        <v>2405</v>
      </c>
      <c r="L2075" s="61" t="s">
        <v>113</v>
      </c>
      <c r="M2075" s="61">
        <f>VLOOKUP(H2075,zdroj!C:F,4,0)</f>
        <v>0</v>
      </c>
      <c r="N2075" s="61" t="str">
        <f t="shared" si="64"/>
        <v>katA</v>
      </c>
      <c r="P2075" s="72" t="str">
        <f t="shared" si="65"/>
        <v/>
      </c>
      <c r="Q2075" s="61" t="s">
        <v>30</v>
      </c>
    </row>
    <row r="2076" spans="8:18" x14ac:dyDescent="0.25">
      <c r="H2076" s="59">
        <v>2089</v>
      </c>
      <c r="I2076" s="59" t="s">
        <v>71</v>
      </c>
      <c r="J2076" s="59">
        <v>20304811</v>
      </c>
      <c r="K2076" s="59" t="s">
        <v>2406</v>
      </c>
      <c r="L2076" s="61" t="s">
        <v>113</v>
      </c>
      <c r="M2076" s="61">
        <f>VLOOKUP(H2076,zdroj!C:F,4,0)</f>
        <v>0</v>
      </c>
      <c r="N2076" s="61" t="str">
        <f t="shared" si="64"/>
        <v>katA</v>
      </c>
      <c r="P2076" s="72" t="str">
        <f t="shared" si="65"/>
        <v/>
      </c>
      <c r="Q2076" s="61" t="s">
        <v>30</v>
      </c>
    </row>
    <row r="2077" spans="8:18" x14ac:dyDescent="0.25">
      <c r="H2077" s="59">
        <v>2089</v>
      </c>
      <c r="I2077" s="59" t="s">
        <v>71</v>
      </c>
      <c r="J2077" s="59">
        <v>20304820</v>
      </c>
      <c r="K2077" s="59" t="s">
        <v>2407</v>
      </c>
      <c r="L2077" s="61" t="s">
        <v>114</v>
      </c>
      <c r="M2077" s="61">
        <f>VLOOKUP(H2077,zdroj!C:F,4,0)</f>
        <v>0</v>
      </c>
      <c r="N2077" s="61" t="str">
        <f t="shared" si="64"/>
        <v>katB</v>
      </c>
      <c r="P2077" s="72" t="str">
        <f t="shared" si="65"/>
        <v/>
      </c>
      <c r="Q2077" s="61" t="s">
        <v>30</v>
      </c>
      <c r="R2077" s="61" t="s">
        <v>91</v>
      </c>
    </row>
    <row r="2078" spans="8:18" x14ac:dyDescent="0.25">
      <c r="H2078" s="59">
        <v>2089</v>
      </c>
      <c r="I2078" s="59" t="s">
        <v>71</v>
      </c>
      <c r="J2078" s="59">
        <v>20304838</v>
      </c>
      <c r="K2078" s="59" t="s">
        <v>2408</v>
      </c>
      <c r="L2078" s="61" t="s">
        <v>113</v>
      </c>
      <c r="M2078" s="61">
        <f>VLOOKUP(H2078,zdroj!C:F,4,0)</f>
        <v>0</v>
      </c>
      <c r="N2078" s="61" t="str">
        <f t="shared" si="64"/>
        <v>katA</v>
      </c>
      <c r="P2078" s="72" t="str">
        <f t="shared" si="65"/>
        <v/>
      </c>
      <c r="Q2078" s="61" t="s">
        <v>30</v>
      </c>
    </row>
    <row r="2079" spans="8:18" x14ac:dyDescent="0.25">
      <c r="H2079" s="59">
        <v>2089</v>
      </c>
      <c r="I2079" s="59" t="s">
        <v>71</v>
      </c>
      <c r="J2079" s="59">
        <v>20304846</v>
      </c>
      <c r="K2079" s="59" t="s">
        <v>2409</v>
      </c>
      <c r="L2079" s="61" t="s">
        <v>113</v>
      </c>
      <c r="M2079" s="61">
        <f>VLOOKUP(H2079,zdroj!C:F,4,0)</f>
        <v>0</v>
      </c>
      <c r="N2079" s="61" t="str">
        <f t="shared" si="64"/>
        <v>katA</v>
      </c>
      <c r="P2079" s="72" t="str">
        <f t="shared" si="65"/>
        <v/>
      </c>
      <c r="Q2079" s="61" t="s">
        <v>30</v>
      </c>
    </row>
    <row r="2080" spans="8:18" x14ac:dyDescent="0.25">
      <c r="H2080" s="59">
        <v>2089</v>
      </c>
      <c r="I2080" s="59" t="s">
        <v>71</v>
      </c>
      <c r="J2080" s="59">
        <v>20304854</v>
      </c>
      <c r="K2080" s="59" t="s">
        <v>2410</v>
      </c>
      <c r="L2080" s="61" t="s">
        <v>113</v>
      </c>
      <c r="M2080" s="61">
        <f>VLOOKUP(H2080,zdroj!C:F,4,0)</f>
        <v>0</v>
      </c>
      <c r="N2080" s="61" t="str">
        <f t="shared" si="64"/>
        <v>katA</v>
      </c>
      <c r="P2080" s="72" t="str">
        <f t="shared" si="65"/>
        <v/>
      </c>
      <c r="Q2080" s="61" t="s">
        <v>30</v>
      </c>
    </row>
    <row r="2081" spans="8:18" x14ac:dyDescent="0.25">
      <c r="H2081" s="59">
        <v>2089</v>
      </c>
      <c r="I2081" s="59" t="s">
        <v>71</v>
      </c>
      <c r="J2081" s="59">
        <v>20304862</v>
      </c>
      <c r="K2081" s="59" t="s">
        <v>2411</v>
      </c>
      <c r="L2081" s="61" t="s">
        <v>113</v>
      </c>
      <c r="M2081" s="61">
        <f>VLOOKUP(H2081,zdroj!C:F,4,0)</f>
        <v>0</v>
      </c>
      <c r="N2081" s="61" t="str">
        <f t="shared" si="64"/>
        <v>katA</v>
      </c>
      <c r="P2081" s="72" t="str">
        <f t="shared" si="65"/>
        <v/>
      </c>
      <c r="Q2081" s="61" t="s">
        <v>30</v>
      </c>
    </row>
    <row r="2082" spans="8:18" x14ac:dyDescent="0.25">
      <c r="H2082" s="59">
        <v>2089</v>
      </c>
      <c r="I2082" s="59" t="s">
        <v>71</v>
      </c>
      <c r="J2082" s="59">
        <v>20304871</v>
      </c>
      <c r="K2082" s="59" t="s">
        <v>2412</v>
      </c>
      <c r="L2082" s="61" t="s">
        <v>113</v>
      </c>
      <c r="M2082" s="61">
        <f>VLOOKUP(H2082,zdroj!C:F,4,0)</f>
        <v>0</v>
      </c>
      <c r="N2082" s="61" t="str">
        <f t="shared" si="64"/>
        <v>katA</v>
      </c>
      <c r="P2082" s="72" t="str">
        <f t="shared" si="65"/>
        <v/>
      </c>
      <c r="Q2082" s="61" t="s">
        <v>30</v>
      </c>
    </row>
    <row r="2083" spans="8:18" x14ac:dyDescent="0.25">
      <c r="H2083" s="59">
        <v>2089</v>
      </c>
      <c r="I2083" s="59" t="s">
        <v>71</v>
      </c>
      <c r="J2083" s="59">
        <v>20304889</v>
      </c>
      <c r="K2083" s="59" t="s">
        <v>2413</v>
      </c>
      <c r="L2083" s="61" t="s">
        <v>113</v>
      </c>
      <c r="M2083" s="61">
        <f>VLOOKUP(H2083,zdroj!C:F,4,0)</f>
        <v>0</v>
      </c>
      <c r="N2083" s="61" t="str">
        <f t="shared" si="64"/>
        <v>katA</v>
      </c>
      <c r="P2083" s="72" t="str">
        <f t="shared" si="65"/>
        <v/>
      </c>
      <c r="Q2083" s="61" t="s">
        <v>30</v>
      </c>
    </row>
    <row r="2084" spans="8:18" x14ac:dyDescent="0.25">
      <c r="H2084" s="59">
        <v>2089</v>
      </c>
      <c r="I2084" s="59" t="s">
        <v>71</v>
      </c>
      <c r="J2084" s="59">
        <v>20304897</v>
      </c>
      <c r="K2084" s="59" t="s">
        <v>2414</v>
      </c>
      <c r="L2084" s="61" t="s">
        <v>113</v>
      </c>
      <c r="M2084" s="61">
        <f>VLOOKUP(H2084,zdroj!C:F,4,0)</f>
        <v>0</v>
      </c>
      <c r="N2084" s="61" t="str">
        <f t="shared" si="64"/>
        <v>katA</v>
      </c>
      <c r="P2084" s="72" t="str">
        <f t="shared" si="65"/>
        <v/>
      </c>
      <c r="Q2084" s="61" t="s">
        <v>30</v>
      </c>
    </row>
    <row r="2085" spans="8:18" x14ac:dyDescent="0.25">
      <c r="H2085" s="59">
        <v>2089</v>
      </c>
      <c r="I2085" s="59" t="s">
        <v>71</v>
      </c>
      <c r="J2085" s="59">
        <v>20304901</v>
      </c>
      <c r="K2085" s="59" t="s">
        <v>2415</v>
      </c>
      <c r="L2085" s="61" t="s">
        <v>114</v>
      </c>
      <c r="M2085" s="61">
        <f>VLOOKUP(H2085,zdroj!C:F,4,0)</f>
        <v>0</v>
      </c>
      <c r="N2085" s="61" t="str">
        <f t="shared" si="64"/>
        <v>katB</v>
      </c>
      <c r="P2085" s="72" t="str">
        <f t="shared" si="65"/>
        <v/>
      </c>
      <c r="Q2085" s="61" t="s">
        <v>30</v>
      </c>
      <c r="R2085" s="61" t="s">
        <v>91</v>
      </c>
    </row>
    <row r="2086" spans="8:18" x14ac:dyDescent="0.25">
      <c r="H2086" s="59">
        <v>2089</v>
      </c>
      <c r="I2086" s="59" t="s">
        <v>71</v>
      </c>
      <c r="J2086" s="59">
        <v>20304919</v>
      </c>
      <c r="K2086" s="59" t="s">
        <v>2416</v>
      </c>
      <c r="L2086" s="61" t="s">
        <v>113</v>
      </c>
      <c r="M2086" s="61">
        <f>VLOOKUP(H2086,zdroj!C:F,4,0)</f>
        <v>0</v>
      </c>
      <c r="N2086" s="61" t="str">
        <f t="shared" si="64"/>
        <v>katA</v>
      </c>
      <c r="P2086" s="72" t="str">
        <f t="shared" si="65"/>
        <v/>
      </c>
      <c r="Q2086" s="61" t="s">
        <v>30</v>
      </c>
    </row>
    <row r="2087" spans="8:18" x14ac:dyDescent="0.25">
      <c r="H2087" s="59">
        <v>2089</v>
      </c>
      <c r="I2087" s="59" t="s">
        <v>71</v>
      </c>
      <c r="J2087" s="59">
        <v>20304927</v>
      </c>
      <c r="K2087" s="59" t="s">
        <v>2417</v>
      </c>
      <c r="L2087" s="61" t="s">
        <v>113</v>
      </c>
      <c r="M2087" s="61">
        <f>VLOOKUP(H2087,zdroj!C:F,4,0)</f>
        <v>0</v>
      </c>
      <c r="N2087" s="61" t="str">
        <f t="shared" si="64"/>
        <v>katA</v>
      </c>
      <c r="P2087" s="72" t="str">
        <f t="shared" si="65"/>
        <v/>
      </c>
      <c r="Q2087" s="61" t="s">
        <v>30</v>
      </c>
    </row>
    <row r="2088" spans="8:18" x14ac:dyDescent="0.25">
      <c r="H2088" s="59">
        <v>2089</v>
      </c>
      <c r="I2088" s="59" t="s">
        <v>71</v>
      </c>
      <c r="J2088" s="59">
        <v>20304935</v>
      </c>
      <c r="K2088" s="59" t="s">
        <v>2418</v>
      </c>
      <c r="L2088" s="61" t="s">
        <v>113</v>
      </c>
      <c r="M2088" s="61">
        <f>VLOOKUP(H2088,zdroj!C:F,4,0)</f>
        <v>0</v>
      </c>
      <c r="N2088" s="61" t="str">
        <f t="shared" si="64"/>
        <v>katA</v>
      </c>
      <c r="P2088" s="72" t="str">
        <f t="shared" si="65"/>
        <v/>
      </c>
      <c r="Q2088" s="61" t="s">
        <v>30</v>
      </c>
    </row>
    <row r="2089" spans="8:18" x14ac:dyDescent="0.25">
      <c r="H2089" s="59">
        <v>2089</v>
      </c>
      <c r="I2089" s="59" t="s">
        <v>71</v>
      </c>
      <c r="J2089" s="59">
        <v>20304943</v>
      </c>
      <c r="K2089" s="59" t="s">
        <v>2419</v>
      </c>
      <c r="L2089" s="61" t="s">
        <v>113</v>
      </c>
      <c r="M2089" s="61">
        <f>VLOOKUP(H2089,zdroj!C:F,4,0)</f>
        <v>0</v>
      </c>
      <c r="N2089" s="61" t="str">
        <f t="shared" si="64"/>
        <v>katA</v>
      </c>
      <c r="P2089" s="72" t="str">
        <f t="shared" si="65"/>
        <v/>
      </c>
      <c r="Q2089" s="61" t="s">
        <v>30</v>
      </c>
    </row>
    <row r="2090" spans="8:18" x14ac:dyDescent="0.25">
      <c r="H2090" s="59">
        <v>2089</v>
      </c>
      <c r="I2090" s="59" t="s">
        <v>71</v>
      </c>
      <c r="J2090" s="59">
        <v>20304951</v>
      </c>
      <c r="K2090" s="59" t="s">
        <v>2420</v>
      </c>
      <c r="L2090" s="61" t="s">
        <v>113</v>
      </c>
      <c r="M2090" s="61">
        <f>VLOOKUP(H2090,zdroj!C:F,4,0)</f>
        <v>0</v>
      </c>
      <c r="N2090" s="61" t="str">
        <f t="shared" si="64"/>
        <v>katA</v>
      </c>
      <c r="P2090" s="72" t="str">
        <f t="shared" si="65"/>
        <v/>
      </c>
      <c r="Q2090" s="61" t="s">
        <v>30</v>
      </c>
    </row>
    <row r="2091" spans="8:18" x14ac:dyDescent="0.25">
      <c r="H2091" s="59">
        <v>2089</v>
      </c>
      <c r="I2091" s="59" t="s">
        <v>71</v>
      </c>
      <c r="J2091" s="59">
        <v>20304960</v>
      </c>
      <c r="K2091" s="59" t="s">
        <v>2421</v>
      </c>
      <c r="L2091" s="61" t="s">
        <v>113</v>
      </c>
      <c r="M2091" s="61">
        <f>VLOOKUP(H2091,zdroj!C:F,4,0)</f>
        <v>0</v>
      </c>
      <c r="N2091" s="61" t="str">
        <f t="shared" si="64"/>
        <v>katA</v>
      </c>
      <c r="P2091" s="72" t="str">
        <f t="shared" si="65"/>
        <v/>
      </c>
      <c r="Q2091" s="61" t="s">
        <v>30</v>
      </c>
    </row>
    <row r="2092" spans="8:18" x14ac:dyDescent="0.25">
      <c r="H2092" s="59">
        <v>2089</v>
      </c>
      <c r="I2092" s="59" t="s">
        <v>71</v>
      </c>
      <c r="J2092" s="59">
        <v>20304978</v>
      </c>
      <c r="K2092" s="59" t="s">
        <v>2422</v>
      </c>
      <c r="L2092" s="61" t="s">
        <v>113</v>
      </c>
      <c r="M2092" s="61">
        <f>VLOOKUP(H2092,zdroj!C:F,4,0)</f>
        <v>0</v>
      </c>
      <c r="N2092" s="61" t="str">
        <f t="shared" si="64"/>
        <v>katA</v>
      </c>
      <c r="P2092" s="72" t="str">
        <f t="shared" si="65"/>
        <v/>
      </c>
      <c r="Q2092" s="61" t="s">
        <v>30</v>
      </c>
    </row>
    <row r="2093" spans="8:18" x14ac:dyDescent="0.25">
      <c r="H2093" s="59">
        <v>2089</v>
      </c>
      <c r="I2093" s="59" t="s">
        <v>71</v>
      </c>
      <c r="J2093" s="59">
        <v>20304986</v>
      </c>
      <c r="K2093" s="59" t="s">
        <v>2423</v>
      </c>
      <c r="L2093" s="61" t="s">
        <v>113</v>
      </c>
      <c r="M2093" s="61">
        <f>VLOOKUP(H2093,zdroj!C:F,4,0)</f>
        <v>0</v>
      </c>
      <c r="N2093" s="61" t="str">
        <f t="shared" si="64"/>
        <v>katA</v>
      </c>
      <c r="P2093" s="72" t="str">
        <f t="shared" si="65"/>
        <v/>
      </c>
      <c r="Q2093" s="61" t="s">
        <v>30</v>
      </c>
    </row>
    <row r="2094" spans="8:18" x14ac:dyDescent="0.25">
      <c r="H2094" s="59">
        <v>2089</v>
      </c>
      <c r="I2094" s="59" t="s">
        <v>71</v>
      </c>
      <c r="J2094" s="59">
        <v>20304994</v>
      </c>
      <c r="K2094" s="59" t="s">
        <v>2424</v>
      </c>
      <c r="L2094" s="61" t="s">
        <v>113</v>
      </c>
      <c r="M2094" s="61">
        <f>VLOOKUP(H2094,zdroj!C:F,4,0)</f>
        <v>0</v>
      </c>
      <c r="N2094" s="61" t="str">
        <f t="shared" si="64"/>
        <v>katA</v>
      </c>
      <c r="P2094" s="72" t="str">
        <f t="shared" si="65"/>
        <v/>
      </c>
      <c r="Q2094" s="61" t="s">
        <v>30</v>
      </c>
    </row>
    <row r="2095" spans="8:18" x14ac:dyDescent="0.25">
      <c r="H2095" s="59">
        <v>2089</v>
      </c>
      <c r="I2095" s="59" t="s">
        <v>71</v>
      </c>
      <c r="J2095" s="59">
        <v>20305001</v>
      </c>
      <c r="K2095" s="59" t="s">
        <v>2425</v>
      </c>
      <c r="L2095" s="61" t="s">
        <v>113</v>
      </c>
      <c r="M2095" s="61">
        <f>VLOOKUP(H2095,zdroj!C:F,4,0)</f>
        <v>0</v>
      </c>
      <c r="N2095" s="61" t="str">
        <f t="shared" si="64"/>
        <v>katA</v>
      </c>
      <c r="P2095" s="72" t="str">
        <f t="shared" si="65"/>
        <v/>
      </c>
      <c r="Q2095" s="61" t="s">
        <v>30</v>
      </c>
    </row>
    <row r="2096" spans="8:18" x14ac:dyDescent="0.25">
      <c r="H2096" s="59">
        <v>2089</v>
      </c>
      <c r="I2096" s="59" t="s">
        <v>71</v>
      </c>
      <c r="J2096" s="59">
        <v>20305010</v>
      </c>
      <c r="K2096" s="59" t="s">
        <v>2426</v>
      </c>
      <c r="L2096" s="61" t="s">
        <v>113</v>
      </c>
      <c r="M2096" s="61">
        <f>VLOOKUP(H2096,zdroj!C:F,4,0)</f>
        <v>0</v>
      </c>
      <c r="N2096" s="61" t="str">
        <f t="shared" si="64"/>
        <v>katA</v>
      </c>
      <c r="P2096" s="72" t="str">
        <f t="shared" si="65"/>
        <v/>
      </c>
      <c r="Q2096" s="61" t="s">
        <v>30</v>
      </c>
    </row>
    <row r="2097" spans="8:18" x14ac:dyDescent="0.25">
      <c r="H2097" s="59">
        <v>2089</v>
      </c>
      <c r="I2097" s="59" t="s">
        <v>71</v>
      </c>
      <c r="J2097" s="59">
        <v>20305028</v>
      </c>
      <c r="K2097" s="59" t="s">
        <v>2427</v>
      </c>
      <c r="L2097" s="61" t="s">
        <v>114</v>
      </c>
      <c r="M2097" s="61">
        <f>VLOOKUP(H2097,zdroj!C:F,4,0)</f>
        <v>0</v>
      </c>
      <c r="N2097" s="61" t="str">
        <f t="shared" si="64"/>
        <v>katB</v>
      </c>
      <c r="P2097" s="72" t="str">
        <f t="shared" si="65"/>
        <v/>
      </c>
      <c r="Q2097" s="61" t="s">
        <v>30</v>
      </c>
      <c r="R2097" s="61" t="s">
        <v>91</v>
      </c>
    </row>
    <row r="2098" spans="8:18" x14ac:dyDescent="0.25">
      <c r="H2098" s="59">
        <v>2089</v>
      </c>
      <c r="I2098" s="59" t="s">
        <v>71</v>
      </c>
      <c r="J2098" s="59">
        <v>20305036</v>
      </c>
      <c r="K2098" s="59" t="s">
        <v>2428</v>
      </c>
      <c r="L2098" s="61" t="s">
        <v>113</v>
      </c>
      <c r="M2098" s="61">
        <f>VLOOKUP(H2098,zdroj!C:F,4,0)</f>
        <v>0</v>
      </c>
      <c r="N2098" s="61" t="str">
        <f t="shared" si="64"/>
        <v>katA</v>
      </c>
      <c r="P2098" s="72" t="str">
        <f t="shared" si="65"/>
        <v/>
      </c>
      <c r="Q2098" s="61" t="s">
        <v>30</v>
      </c>
    </row>
    <row r="2099" spans="8:18" x14ac:dyDescent="0.25">
      <c r="H2099" s="59">
        <v>2089</v>
      </c>
      <c r="I2099" s="59" t="s">
        <v>71</v>
      </c>
      <c r="J2099" s="59">
        <v>20305044</v>
      </c>
      <c r="K2099" s="59" t="s">
        <v>2429</v>
      </c>
      <c r="L2099" s="61" t="s">
        <v>113</v>
      </c>
      <c r="M2099" s="61">
        <f>VLOOKUP(H2099,zdroj!C:F,4,0)</f>
        <v>0</v>
      </c>
      <c r="N2099" s="61" t="str">
        <f t="shared" si="64"/>
        <v>katA</v>
      </c>
      <c r="P2099" s="72" t="str">
        <f t="shared" si="65"/>
        <v/>
      </c>
      <c r="Q2099" s="61" t="s">
        <v>30</v>
      </c>
    </row>
    <row r="2100" spans="8:18" x14ac:dyDescent="0.25">
      <c r="H2100" s="59">
        <v>2089</v>
      </c>
      <c r="I2100" s="59" t="s">
        <v>71</v>
      </c>
      <c r="J2100" s="59">
        <v>20305052</v>
      </c>
      <c r="K2100" s="59" t="s">
        <v>2430</v>
      </c>
      <c r="L2100" s="61" t="s">
        <v>81</v>
      </c>
      <c r="M2100" s="61">
        <f>VLOOKUP(H2100,zdroj!C:F,4,0)</f>
        <v>0</v>
      </c>
      <c r="N2100" s="61" t="str">
        <f t="shared" si="64"/>
        <v>-</v>
      </c>
      <c r="P2100" s="72" t="str">
        <f t="shared" si="65"/>
        <v/>
      </c>
      <c r="Q2100" s="61" t="s">
        <v>86</v>
      </c>
    </row>
    <row r="2101" spans="8:18" x14ac:dyDescent="0.25">
      <c r="H2101" s="59">
        <v>2089</v>
      </c>
      <c r="I2101" s="59" t="s">
        <v>71</v>
      </c>
      <c r="J2101" s="59">
        <v>20305061</v>
      </c>
      <c r="K2101" s="59" t="s">
        <v>2431</v>
      </c>
      <c r="L2101" s="61" t="s">
        <v>113</v>
      </c>
      <c r="M2101" s="61">
        <f>VLOOKUP(H2101,zdroj!C:F,4,0)</f>
        <v>0</v>
      </c>
      <c r="N2101" s="61" t="str">
        <f t="shared" si="64"/>
        <v>katA</v>
      </c>
      <c r="P2101" s="72" t="str">
        <f t="shared" si="65"/>
        <v/>
      </c>
      <c r="Q2101" s="61" t="s">
        <v>30</v>
      </c>
    </row>
    <row r="2102" spans="8:18" x14ac:dyDescent="0.25">
      <c r="H2102" s="59">
        <v>2089</v>
      </c>
      <c r="I2102" s="59" t="s">
        <v>71</v>
      </c>
      <c r="J2102" s="59">
        <v>20305079</v>
      </c>
      <c r="K2102" s="59" t="s">
        <v>2432</v>
      </c>
      <c r="L2102" s="61" t="s">
        <v>113</v>
      </c>
      <c r="M2102" s="61">
        <f>VLOOKUP(H2102,zdroj!C:F,4,0)</f>
        <v>0</v>
      </c>
      <c r="N2102" s="61" t="str">
        <f t="shared" si="64"/>
        <v>katA</v>
      </c>
      <c r="P2102" s="72" t="str">
        <f t="shared" si="65"/>
        <v/>
      </c>
      <c r="Q2102" s="61" t="s">
        <v>30</v>
      </c>
    </row>
    <row r="2103" spans="8:18" x14ac:dyDescent="0.25">
      <c r="H2103" s="59">
        <v>2089</v>
      </c>
      <c r="I2103" s="59" t="s">
        <v>71</v>
      </c>
      <c r="J2103" s="59">
        <v>20305087</v>
      </c>
      <c r="K2103" s="59" t="s">
        <v>2433</v>
      </c>
      <c r="L2103" s="61" t="s">
        <v>113</v>
      </c>
      <c r="M2103" s="61">
        <f>VLOOKUP(H2103,zdroj!C:F,4,0)</f>
        <v>0</v>
      </c>
      <c r="N2103" s="61" t="str">
        <f t="shared" si="64"/>
        <v>katA</v>
      </c>
      <c r="P2103" s="72" t="str">
        <f t="shared" si="65"/>
        <v/>
      </c>
      <c r="Q2103" s="61" t="s">
        <v>30</v>
      </c>
    </row>
    <row r="2104" spans="8:18" x14ac:dyDescent="0.25">
      <c r="H2104" s="59">
        <v>2089</v>
      </c>
      <c r="I2104" s="59" t="s">
        <v>71</v>
      </c>
      <c r="J2104" s="59">
        <v>20305095</v>
      </c>
      <c r="K2104" s="59" t="s">
        <v>2434</v>
      </c>
      <c r="L2104" s="61" t="s">
        <v>113</v>
      </c>
      <c r="M2104" s="61">
        <f>VLOOKUP(H2104,zdroj!C:F,4,0)</f>
        <v>0</v>
      </c>
      <c r="N2104" s="61" t="str">
        <f t="shared" si="64"/>
        <v>katA</v>
      </c>
      <c r="P2104" s="72" t="str">
        <f t="shared" si="65"/>
        <v/>
      </c>
      <c r="Q2104" s="61" t="s">
        <v>30</v>
      </c>
    </row>
    <row r="2105" spans="8:18" x14ac:dyDescent="0.25">
      <c r="H2105" s="59">
        <v>2089</v>
      </c>
      <c r="I2105" s="59" t="s">
        <v>71</v>
      </c>
      <c r="J2105" s="59">
        <v>20305109</v>
      </c>
      <c r="K2105" s="59" t="s">
        <v>2435</v>
      </c>
      <c r="L2105" s="61" t="s">
        <v>113</v>
      </c>
      <c r="M2105" s="61">
        <f>VLOOKUP(H2105,zdroj!C:F,4,0)</f>
        <v>0</v>
      </c>
      <c r="N2105" s="61" t="str">
        <f t="shared" si="64"/>
        <v>katA</v>
      </c>
      <c r="P2105" s="72" t="str">
        <f t="shared" si="65"/>
        <v/>
      </c>
      <c r="Q2105" s="61" t="s">
        <v>30</v>
      </c>
    </row>
    <row r="2106" spans="8:18" x14ac:dyDescent="0.25">
      <c r="H2106" s="59">
        <v>2089</v>
      </c>
      <c r="I2106" s="59" t="s">
        <v>71</v>
      </c>
      <c r="J2106" s="59">
        <v>20305117</v>
      </c>
      <c r="K2106" s="59" t="s">
        <v>2436</v>
      </c>
      <c r="L2106" s="61" t="s">
        <v>113</v>
      </c>
      <c r="M2106" s="61">
        <f>VLOOKUP(H2106,zdroj!C:F,4,0)</f>
        <v>0</v>
      </c>
      <c r="N2106" s="61" t="str">
        <f t="shared" si="64"/>
        <v>katA</v>
      </c>
      <c r="P2106" s="72" t="str">
        <f t="shared" si="65"/>
        <v/>
      </c>
      <c r="Q2106" s="61" t="s">
        <v>30</v>
      </c>
    </row>
    <row r="2107" spans="8:18" x14ac:dyDescent="0.25">
      <c r="H2107" s="59">
        <v>2089</v>
      </c>
      <c r="I2107" s="59" t="s">
        <v>71</v>
      </c>
      <c r="J2107" s="59">
        <v>20305125</v>
      </c>
      <c r="K2107" s="59" t="s">
        <v>2437</v>
      </c>
      <c r="L2107" s="61" t="s">
        <v>113</v>
      </c>
      <c r="M2107" s="61">
        <f>VLOOKUP(H2107,zdroj!C:F,4,0)</f>
        <v>0</v>
      </c>
      <c r="N2107" s="61" t="str">
        <f t="shared" si="64"/>
        <v>katA</v>
      </c>
      <c r="P2107" s="72" t="str">
        <f t="shared" si="65"/>
        <v/>
      </c>
      <c r="Q2107" s="61" t="s">
        <v>30</v>
      </c>
    </row>
    <row r="2108" spans="8:18" x14ac:dyDescent="0.25">
      <c r="H2108" s="59">
        <v>2089</v>
      </c>
      <c r="I2108" s="59" t="s">
        <v>71</v>
      </c>
      <c r="J2108" s="59">
        <v>20305133</v>
      </c>
      <c r="K2108" s="59" t="s">
        <v>2438</v>
      </c>
      <c r="L2108" s="61" t="s">
        <v>113</v>
      </c>
      <c r="M2108" s="61">
        <f>VLOOKUP(H2108,zdroj!C:F,4,0)</f>
        <v>0</v>
      </c>
      <c r="N2108" s="61" t="str">
        <f t="shared" si="64"/>
        <v>katA</v>
      </c>
      <c r="P2108" s="72" t="str">
        <f t="shared" si="65"/>
        <v/>
      </c>
      <c r="Q2108" s="61" t="s">
        <v>30</v>
      </c>
    </row>
    <row r="2109" spans="8:18" x14ac:dyDescent="0.25">
      <c r="H2109" s="59">
        <v>2089</v>
      </c>
      <c r="I2109" s="59" t="s">
        <v>71</v>
      </c>
      <c r="J2109" s="59">
        <v>20305141</v>
      </c>
      <c r="K2109" s="59" t="s">
        <v>2439</v>
      </c>
      <c r="L2109" s="61" t="s">
        <v>113</v>
      </c>
      <c r="M2109" s="61">
        <f>VLOOKUP(H2109,zdroj!C:F,4,0)</f>
        <v>0</v>
      </c>
      <c r="N2109" s="61" t="str">
        <f t="shared" si="64"/>
        <v>katA</v>
      </c>
      <c r="P2109" s="72" t="str">
        <f t="shared" si="65"/>
        <v/>
      </c>
      <c r="Q2109" s="61" t="s">
        <v>30</v>
      </c>
    </row>
    <row r="2110" spans="8:18" x14ac:dyDescent="0.25">
      <c r="H2110" s="59">
        <v>2089</v>
      </c>
      <c r="I2110" s="59" t="s">
        <v>71</v>
      </c>
      <c r="J2110" s="59">
        <v>20305150</v>
      </c>
      <c r="K2110" s="59" t="s">
        <v>2440</v>
      </c>
      <c r="L2110" s="61" t="s">
        <v>113</v>
      </c>
      <c r="M2110" s="61">
        <f>VLOOKUP(H2110,zdroj!C:F,4,0)</f>
        <v>0</v>
      </c>
      <c r="N2110" s="61" t="str">
        <f t="shared" si="64"/>
        <v>katA</v>
      </c>
      <c r="P2110" s="72" t="str">
        <f t="shared" si="65"/>
        <v/>
      </c>
      <c r="Q2110" s="61" t="s">
        <v>30</v>
      </c>
    </row>
    <row r="2111" spans="8:18" x14ac:dyDescent="0.25">
      <c r="H2111" s="59">
        <v>2089</v>
      </c>
      <c r="I2111" s="59" t="s">
        <v>71</v>
      </c>
      <c r="J2111" s="59">
        <v>20305168</v>
      </c>
      <c r="K2111" s="59" t="s">
        <v>2441</v>
      </c>
      <c r="L2111" s="61" t="s">
        <v>113</v>
      </c>
      <c r="M2111" s="61">
        <f>VLOOKUP(H2111,zdroj!C:F,4,0)</f>
        <v>0</v>
      </c>
      <c r="N2111" s="61" t="str">
        <f t="shared" si="64"/>
        <v>katA</v>
      </c>
      <c r="P2111" s="72" t="str">
        <f t="shared" si="65"/>
        <v/>
      </c>
      <c r="Q2111" s="61" t="s">
        <v>30</v>
      </c>
    </row>
    <row r="2112" spans="8:18" x14ac:dyDescent="0.25">
      <c r="H2112" s="59">
        <v>2089</v>
      </c>
      <c r="I2112" s="59" t="s">
        <v>71</v>
      </c>
      <c r="J2112" s="59">
        <v>20305176</v>
      </c>
      <c r="K2112" s="59" t="s">
        <v>2442</v>
      </c>
      <c r="L2112" s="61" t="s">
        <v>113</v>
      </c>
      <c r="M2112" s="61">
        <f>VLOOKUP(H2112,zdroj!C:F,4,0)</f>
        <v>0</v>
      </c>
      <c r="N2112" s="61" t="str">
        <f t="shared" si="64"/>
        <v>katA</v>
      </c>
      <c r="P2112" s="72" t="str">
        <f t="shared" si="65"/>
        <v/>
      </c>
      <c r="Q2112" s="61" t="s">
        <v>33</v>
      </c>
    </row>
    <row r="2113" spans="8:17" x14ac:dyDescent="0.25">
      <c r="H2113" s="59">
        <v>2089</v>
      </c>
      <c r="I2113" s="59" t="s">
        <v>71</v>
      </c>
      <c r="J2113" s="59">
        <v>20305184</v>
      </c>
      <c r="K2113" s="59" t="s">
        <v>2443</v>
      </c>
      <c r="L2113" s="61" t="s">
        <v>81</v>
      </c>
      <c r="M2113" s="61">
        <f>VLOOKUP(H2113,zdroj!C:F,4,0)</f>
        <v>0</v>
      </c>
      <c r="N2113" s="61" t="str">
        <f t="shared" si="64"/>
        <v>-</v>
      </c>
      <c r="P2113" s="72" t="str">
        <f t="shared" si="65"/>
        <v/>
      </c>
      <c r="Q2113" s="61" t="s">
        <v>88</v>
      </c>
    </row>
    <row r="2114" spans="8:17" x14ac:dyDescent="0.25">
      <c r="H2114" s="59">
        <v>2089</v>
      </c>
      <c r="I2114" s="59" t="s">
        <v>71</v>
      </c>
      <c r="J2114" s="59">
        <v>26917254</v>
      </c>
      <c r="K2114" s="59" t="s">
        <v>2444</v>
      </c>
      <c r="L2114" s="61" t="s">
        <v>81</v>
      </c>
      <c r="M2114" s="61">
        <f>VLOOKUP(H2114,zdroj!C:F,4,0)</f>
        <v>0</v>
      </c>
      <c r="N2114" s="61" t="str">
        <f t="shared" si="64"/>
        <v>-</v>
      </c>
      <c r="P2114" s="72" t="str">
        <f t="shared" si="65"/>
        <v/>
      </c>
      <c r="Q2114" s="61" t="s">
        <v>88</v>
      </c>
    </row>
    <row r="2115" spans="8:17" x14ac:dyDescent="0.25">
      <c r="H2115" s="59">
        <v>2089</v>
      </c>
      <c r="I2115" s="59" t="s">
        <v>71</v>
      </c>
      <c r="J2115" s="59">
        <v>27722091</v>
      </c>
      <c r="K2115" s="59" t="s">
        <v>2445</v>
      </c>
      <c r="L2115" s="61" t="s">
        <v>113</v>
      </c>
      <c r="M2115" s="61">
        <f>VLOOKUP(H2115,zdroj!C:F,4,0)</f>
        <v>0</v>
      </c>
      <c r="N2115" s="61" t="str">
        <f t="shared" si="64"/>
        <v>katA</v>
      </c>
      <c r="P2115" s="72" t="str">
        <f t="shared" si="65"/>
        <v/>
      </c>
      <c r="Q2115" s="61" t="s">
        <v>30</v>
      </c>
    </row>
    <row r="2116" spans="8:17" x14ac:dyDescent="0.25">
      <c r="H2116" s="59">
        <v>2089</v>
      </c>
      <c r="I2116" s="59" t="s">
        <v>71</v>
      </c>
      <c r="J2116" s="59">
        <v>28152531</v>
      </c>
      <c r="K2116" s="59" t="s">
        <v>2446</v>
      </c>
      <c r="L2116" s="61" t="s">
        <v>113</v>
      </c>
      <c r="M2116" s="61">
        <f>VLOOKUP(H2116,zdroj!C:F,4,0)</f>
        <v>0</v>
      </c>
      <c r="N2116" s="61" t="str">
        <f t="shared" si="64"/>
        <v>katA</v>
      </c>
      <c r="P2116" s="72" t="str">
        <f t="shared" si="65"/>
        <v/>
      </c>
      <c r="Q2116" s="61" t="s">
        <v>30</v>
      </c>
    </row>
    <row r="2117" spans="8:17" x14ac:dyDescent="0.25">
      <c r="H2117" s="59">
        <v>2089</v>
      </c>
      <c r="I2117" s="59" t="s">
        <v>71</v>
      </c>
      <c r="J2117" s="59">
        <v>28290836</v>
      </c>
      <c r="K2117" s="59" t="s">
        <v>2447</v>
      </c>
      <c r="L2117" s="61" t="s">
        <v>81</v>
      </c>
      <c r="M2117" s="61">
        <f>VLOOKUP(H2117,zdroj!C:F,4,0)</f>
        <v>0</v>
      </c>
      <c r="N2117" s="61" t="str">
        <f t="shared" si="64"/>
        <v>-</v>
      </c>
      <c r="P2117" s="72" t="str">
        <f t="shared" si="65"/>
        <v/>
      </c>
      <c r="Q2117" s="61" t="s">
        <v>88</v>
      </c>
    </row>
    <row r="2118" spans="8:17" x14ac:dyDescent="0.25">
      <c r="H2118" s="59">
        <v>2089</v>
      </c>
      <c r="I2118" s="59" t="s">
        <v>71</v>
      </c>
      <c r="J2118" s="59">
        <v>30673488</v>
      </c>
      <c r="K2118" s="59" t="s">
        <v>2448</v>
      </c>
      <c r="L2118" s="61" t="s">
        <v>81</v>
      </c>
      <c r="M2118" s="61">
        <f>VLOOKUP(H2118,zdroj!C:F,4,0)</f>
        <v>0</v>
      </c>
      <c r="N2118" s="61" t="str">
        <f t="shared" si="64"/>
        <v>-</v>
      </c>
      <c r="P2118" s="72" t="str">
        <f t="shared" si="65"/>
        <v/>
      </c>
      <c r="Q2118" s="61" t="s">
        <v>88</v>
      </c>
    </row>
    <row r="2119" spans="8:17" x14ac:dyDescent="0.25">
      <c r="H2119" s="59">
        <v>2089</v>
      </c>
      <c r="I2119" s="59" t="s">
        <v>71</v>
      </c>
      <c r="J2119" s="59">
        <v>42409632</v>
      </c>
      <c r="K2119" s="59" t="s">
        <v>2449</v>
      </c>
      <c r="L2119" s="61" t="s">
        <v>113</v>
      </c>
      <c r="M2119" s="61">
        <f>VLOOKUP(H2119,zdroj!C:F,4,0)</f>
        <v>0</v>
      </c>
      <c r="N2119" s="61" t="str">
        <f t="shared" ref="N2119:N2182" si="66">IF(M2119="A",IF(L2119="katA","katB",L2119),L2119)</f>
        <v>katA</v>
      </c>
      <c r="P2119" s="72" t="str">
        <f t="shared" ref="P2119:P2182" si="67">IF(O2119="A",1,"")</f>
        <v/>
      </c>
      <c r="Q2119" s="61" t="s">
        <v>30</v>
      </c>
    </row>
    <row r="2120" spans="8:17" x14ac:dyDescent="0.25">
      <c r="H2120" s="59">
        <v>2089</v>
      </c>
      <c r="I2120" s="59" t="s">
        <v>71</v>
      </c>
      <c r="J2120" s="59">
        <v>72683953</v>
      </c>
      <c r="K2120" s="59" t="s">
        <v>2450</v>
      </c>
      <c r="L2120" s="61" t="s">
        <v>81</v>
      </c>
      <c r="M2120" s="61">
        <f>VLOOKUP(H2120,zdroj!C:F,4,0)</f>
        <v>0</v>
      </c>
      <c r="N2120" s="61" t="str">
        <f t="shared" si="66"/>
        <v>-</v>
      </c>
      <c r="P2120" s="72" t="str">
        <f t="shared" si="67"/>
        <v/>
      </c>
      <c r="Q2120" s="61" t="s">
        <v>86</v>
      </c>
    </row>
    <row r="2121" spans="8:17" x14ac:dyDescent="0.25">
      <c r="H2121" s="59">
        <v>2089</v>
      </c>
      <c r="I2121" s="59" t="s">
        <v>71</v>
      </c>
      <c r="J2121" s="59">
        <v>74570030</v>
      </c>
      <c r="K2121" s="59" t="s">
        <v>2451</v>
      </c>
      <c r="L2121" s="61" t="s">
        <v>113</v>
      </c>
      <c r="M2121" s="61">
        <f>VLOOKUP(H2121,zdroj!C:F,4,0)</f>
        <v>0</v>
      </c>
      <c r="N2121" s="61" t="str">
        <f t="shared" si="66"/>
        <v>katA</v>
      </c>
      <c r="P2121" s="72" t="str">
        <f t="shared" si="67"/>
        <v/>
      </c>
      <c r="Q2121" s="61" t="s">
        <v>30</v>
      </c>
    </row>
    <row r="2122" spans="8:17" x14ac:dyDescent="0.25">
      <c r="H2122" s="59">
        <v>2089</v>
      </c>
      <c r="I2122" s="59" t="s">
        <v>71</v>
      </c>
      <c r="J2122" s="59">
        <v>78220700</v>
      </c>
      <c r="K2122" s="59" t="s">
        <v>2452</v>
      </c>
      <c r="L2122" s="61" t="s">
        <v>81</v>
      </c>
      <c r="M2122" s="61">
        <f>VLOOKUP(H2122,zdroj!C:F,4,0)</f>
        <v>0</v>
      </c>
      <c r="N2122" s="61" t="str">
        <f t="shared" si="66"/>
        <v>-</v>
      </c>
      <c r="P2122" s="72" t="str">
        <f t="shared" si="67"/>
        <v/>
      </c>
      <c r="Q2122" s="61" t="s">
        <v>88</v>
      </c>
    </row>
    <row r="2123" spans="8:17" x14ac:dyDescent="0.25">
      <c r="H2123" s="59">
        <v>5975</v>
      </c>
      <c r="I2123" s="59" t="s">
        <v>72</v>
      </c>
      <c r="J2123" s="59">
        <v>15733033</v>
      </c>
      <c r="K2123" s="59" t="s">
        <v>2453</v>
      </c>
      <c r="L2123" s="61" t="s">
        <v>81</v>
      </c>
      <c r="M2123" s="61">
        <f>VLOOKUP(H2123,zdroj!C:F,4,0)</f>
        <v>0</v>
      </c>
      <c r="N2123" s="61" t="str">
        <f t="shared" si="66"/>
        <v>-</v>
      </c>
      <c r="P2123" s="72" t="str">
        <f t="shared" si="67"/>
        <v/>
      </c>
      <c r="Q2123" s="61" t="s">
        <v>88</v>
      </c>
    </row>
    <row r="2124" spans="8:17" x14ac:dyDescent="0.25">
      <c r="H2124" s="59">
        <v>5975</v>
      </c>
      <c r="I2124" s="59" t="s">
        <v>72</v>
      </c>
      <c r="J2124" s="59">
        <v>15733041</v>
      </c>
      <c r="K2124" s="59" t="s">
        <v>2454</v>
      </c>
      <c r="L2124" s="61" t="s">
        <v>115</v>
      </c>
      <c r="M2124" s="61">
        <f>VLOOKUP(H2124,zdroj!C:F,4,0)</f>
        <v>0</v>
      </c>
      <c r="N2124" s="61" t="str">
        <f t="shared" si="66"/>
        <v>katC</v>
      </c>
      <c r="P2124" s="72" t="str">
        <f t="shared" si="67"/>
        <v/>
      </c>
      <c r="Q2124" s="61" t="s">
        <v>31</v>
      </c>
    </row>
    <row r="2125" spans="8:17" x14ac:dyDescent="0.25">
      <c r="H2125" s="59">
        <v>5975</v>
      </c>
      <c r="I2125" s="59" t="s">
        <v>72</v>
      </c>
      <c r="J2125" s="59">
        <v>15733050</v>
      </c>
      <c r="K2125" s="59" t="s">
        <v>2455</v>
      </c>
      <c r="L2125" s="61" t="s">
        <v>81</v>
      </c>
      <c r="M2125" s="61">
        <f>VLOOKUP(H2125,zdroj!C:F,4,0)</f>
        <v>0</v>
      </c>
      <c r="N2125" s="61" t="str">
        <f t="shared" si="66"/>
        <v>-</v>
      </c>
      <c r="P2125" s="72" t="str">
        <f t="shared" si="67"/>
        <v/>
      </c>
      <c r="Q2125" s="61" t="s">
        <v>86</v>
      </c>
    </row>
    <row r="2126" spans="8:17" x14ac:dyDescent="0.25">
      <c r="H2126" s="59">
        <v>5975</v>
      </c>
      <c r="I2126" s="59" t="s">
        <v>72</v>
      </c>
      <c r="J2126" s="59">
        <v>15733068</v>
      </c>
      <c r="K2126" s="59" t="s">
        <v>2456</v>
      </c>
      <c r="L2126" s="61" t="s">
        <v>81</v>
      </c>
      <c r="M2126" s="61">
        <f>VLOOKUP(H2126,zdroj!C:F,4,0)</f>
        <v>0</v>
      </c>
      <c r="N2126" s="61" t="str">
        <f t="shared" si="66"/>
        <v>-</v>
      </c>
      <c r="P2126" s="72" t="str">
        <f t="shared" si="67"/>
        <v/>
      </c>
      <c r="Q2126" s="61" t="s">
        <v>86</v>
      </c>
    </row>
    <row r="2127" spans="8:17" x14ac:dyDescent="0.25">
      <c r="H2127" s="59">
        <v>5975</v>
      </c>
      <c r="I2127" s="59" t="s">
        <v>72</v>
      </c>
      <c r="J2127" s="59">
        <v>15733076</v>
      </c>
      <c r="K2127" s="59" t="s">
        <v>2457</v>
      </c>
      <c r="L2127" s="61" t="s">
        <v>81</v>
      </c>
      <c r="M2127" s="61">
        <f>VLOOKUP(H2127,zdroj!C:F,4,0)</f>
        <v>0</v>
      </c>
      <c r="N2127" s="61" t="str">
        <f t="shared" si="66"/>
        <v>-</v>
      </c>
      <c r="P2127" s="72" t="str">
        <f t="shared" si="67"/>
        <v/>
      </c>
      <c r="Q2127" s="61" t="s">
        <v>88</v>
      </c>
    </row>
    <row r="2128" spans="8:17" x14ac:dyDescent="0.25">
      <c r="H2128" s="59">
        <v>5975</v>
      </c>
      <c r="I2128" s="59" t="s">
        <v>72</v>
      </c>
      <c r="J2128" s="59">
        <v>15733084</v>
      </c>
      <c r="K2128" s="59" t="s">
        <v>2458</v>
      </c>
      <c r="L2128" s="61" t="s">
        <v>81</v>
      </c>
      <c r="M2128" s="61">
        <f>VLOOKUP(H2128,zdroj!C:F,4,0)</f>
        <v>0</v>
      </c>
      <c r="N2128" s="61" t="str">
        <f t="shared" si="66"/>
        <v>-</v>
      </c>
      <c r="P2128" s="72" t="str">
        <f t="shared" si="67"/>
        <v/>
      </c>
      <c r="Q2128" s="61" t="s">
        <v>86</v>
      </c>
    </row>
    <row r="2129" spans="8:17" x14ac:dyDescent="0.25">
      <c r="H2129" s="59">
        <v>5975</v>
      </c>
      <c r="I2129" s="59" t="s">
        <v>72</v>
      </c>
      <c r="J2129" s="59">
        <v>15733092</v>
      </c>
      <c r="K2129" s="59" t="s">
        <v>2459</v>
      </c>
      <c r="L2129" s="61" t="s">
        <v>81</v>
      </c>
      <c r="M2129" s="61">
        <f>VLOOKUP(H2129,zdroj!C:F,4,0)</f>
        <v>0</v>
      </c>
      <c r="N2129" s="61" t="str">
        <f t="shared" si="66"/>
        <v>-</v>
      </c>
      <c r="P2129" s="72" t="str">
        <f t="shared" si="67"/>
        <v/>
      </c>
      <c r="Q2129" s="61" t="s">
        <v>86</v>
      </c>
    </row>
    <row r="2130" spans="8:17" x14ac:dyDescent="0.25">
      <c r="H2130" s="59">
        <v>5975</v>
      </c>
      <c r="I2130" s="59" t="s">
        <v>72</v>
      </c>
      <c r="J2130" s="59">
        <v>15733106</v>
      </c>
      <c r="K2130" s="59" t="s">
        <v>2460</v>
      </c>
      <c r="L2130" s="61" t="s">
        <v>81</v>
      </c>
      <c r="M2130" s="61">
        <f>VLOOKUP(H2130,zdroj!C:F,4,0)</f>
        <v>0</v>
      </c>
      <c r="N2130" s="61" t="str">
        <f t="shared" si="66"/>
        <v>-</v>
      </c>
      <c r="P2130" s="72" t="str">
        <f t="shared" si="67"/>
        <v/>
      </c>
      <c r="Q2130" s="61" t="s">
        <v>86</v>
      </c>
    </row>
    <row r="2131" spans="8:17" x14ac:dyDescent="0.25">
      <c r="H2131" s="59">
        <v>5975</v>
      </c>
      <c r="I2131" s="59" t="s">
        <v>72</v>
      </c>
      <c r="J2131" s="59">
        <v>15733114</v>
      </c>
      <c r="K2131" s="59" t="s">
        <v>2461</v>
      </c>
      <c r="L2131" s="61" t="s">
        <v>81</v>
      </c>
      <c r="M2131" s="61">
        <f>VLOOKUP(H2131,zdroj!C:F,4,0)</f>
        <v>0</v>
      </c>
      <c r="N2131" s="61" t="str">
        <f t="shared" si="66"/>
        <v>-</v>
      </c>
      <c r="P2131" s="72" t="str">
        <f t="shared" si="67"/>
        <v/>
      </c>
      <c r="Q2131" s="61" t="s">
        <v>86</v>
      </c>
    </row>
    <row r="2132" spans="8:17" x14ac:dyDescent="0.25">
      <c r="H2132" s="59">
        <v>5975</v>
      </c>
      <c r="I2132" s="59" t="s">
        <v>72</v>
      </c>
      <c r="J2132" s="59">
        <v>15733122</v>
      </c>
      <c r="K2132" s="59" t="s">
        <v>2462</v>
      </c>
      <c r="L2132" s="61" t="s">
        <v>115</v>
      </c>
      <c r="M2132" s="61">
        <f>VLOOKUP(H2132,zdroj!C:F,4,0)</f>
        <v>0</v>
      </c>
      <c r="N2132" s="61" t="str">
        <f t="shared" si="66"/>
        <v>katC</v>
      </c>
      <c r="P2132" s="72" t="str">
        <f t="shared" si="67"/>
        <v/>
      </c>
      <c r="Q2132" s="61" t="s">
        <v>31</v>
      </c>
    </row>
    <row r="2133" spans="8:17" x14ac:dyDescent="0.25">
      <c r="H2133" s="59">
        <v>5975</v>
      </c>
      <c r="I2133" s="59" t="s">
        <v>72</v>
      </c>
      <c r="J2133" s="59">
        <v>15733131</v>
      </c>
      <c r="K2133" s="59" t="s">
        <v>2463</v>
      </c>
      <c r="L2133" s="61" t="s">
        <v>81</v>
      </c>
      <c r="M2133" s="61">
        <f>VLOOKUP(H2133,zdroj!C:F,4,0)</f>
        <v>0</v>
      </c>
      <c r="N2133" s="61" t="str">
        <f t="shared" si="66"/>
        <v>-</v>
      </c>
      <c r="P2133" s="72" t="str">
        <f t="shared" si="67"/>
        <v/>
      </c>
      <c r="Q2133" s="61" t="s">
        <v>86</v>
      </c>
    </row>
    <row r="2134" spans="8:17" x14ac:dyDescent="0.25">
      <c r="H2134" s="59">
        <v>5975</v>
      </c>
      <c r="I2134" s="59" t="s">
        <v>72</v>
      </c>
      <c r="J2134" s="59">
        <v>15733149</v>
      </c>
      <c r="K2134" s="59" t="s">
        <v>2464</v>
      </c>
      <c r="L2134" s="61" t="s">
        <v>81</v>
      </c>
      <c r="M2134" s="61">
        <f>VLOOKUP(H2134,zdroj!C:F,4,0)</f>
        <v>0</v>
      </c>
      <c r="N2134" s="61" t="str">
        <f t="shared" si="66"/>
        <v>-</v>
      </c>
      <c r="P2134" s="72" t="str">
        <f t="shared" si="67"/>
        <v/>
      </c>
      <c r="Q2134" s="61" t="s">
        <v>86</v>
      </c>
    </row>
    <row r="2135" spans="8:17" x14ac:dyDescent="0.25">
      <c r="H2135" s="59">
        <v>5975</v>
      </c>
      <c r="I2135" s="59" t="s">
        <v>72</v>
      </c>
      <c r="J2135" s="59">
        <v>15733157</v>
      </c>
      <c r="K2135" s="59" t="s">
        <v>2465</v>
      </c>
      <c r="L2135" s="61" t="s">
        <v>81</v>
      </c>
      <c r="M2135" s="61">
        <f>VLOOKUP(H2135,zdroj!C:F,4,0)</f>
        <v>0</v>
      </c>
      <c r="N2135" s="61" t="str">
        <f t="shared" si="66"/>
        <v>-</v>
      </c>
      <c r="P2135" s="72" t="str">
        <f t="shared" si="67"/>
        <v/>
      </c>
      <c r="Q2135" s="61" t="s">
        <v>86</v>
      </c>
    </row>
    <row r="2136" spans="8:17" x14ac:dyDescent="0.25">
      <c r="H2136" s="59">
        <v>5975</v>
      </c>
      <c r="I2136" s="59" t="s">
        <v>72</v>
      </c>
      <c r="J2136" s="59">
        <v>15733165</v>
      </c>
      <c r="K2136" s="59" t="s">
        <v>2466</v>
      </c>
      <c r="L2136" s="61" t="s">
        <v>81</v>
      </c>
      <c r="M2136" s="61">
        <f>VLOOKUP(H2136,zdroj!C:F,4,0)</f>
        <v>0</v>
      </c>
      <c r="N2136" s="61" t="str">
        <f t="shared" si="66"/>
        <v>-</v>
      </c>
      <c r="P2136" s="72" t="str">
        <f t="shared" si="67"/>
        <v/>
      </c>
      <c r="Q2136" s="61" t="s">
        <v>86</v>
      </c>
    </row>
    <row r="2137" spans="8:17" x14ac:dyDescent="0.25">
      <c r="H2137" s="59">
        <v>5975</v>
      </c>
      <c r="I2137" s="59" t="s">
        <v>72</v>
      </c>
      <c r="J2137" s="59">
        <v>15733173</v>
      </c>
      <c r="K2137" s="59" t="s">
        <v>2467</v>
      </c>
      <c r="L2137" s="61" t="s">
        <v>81</v>
      </c>
      <c r="M2137" s="61">
        <f>VLOOKUP(H2137,zdroj!C:F,4,0)</f>
        <v>0</v>
      </c>
      <c r="N2137" s="61" t="str">
        <f t="shared" si="66"/>
        <v>-</v>
      </c>
      <c r="P2137" s="72" t="str">
        <f t="shared" si="67"/>
        <v/>
      </c>
      <c r="Q2137" s="61" t="s">
        <v>88</v>
      </c>
    </row>
    <row r="2138" spans="8:17" x14ac:dyDescent="0.25">
      <c r="H2138" s="59">
        <v>5975</v>
      </c>
      <c r="I2138" s="59" t="s">
        <v>72</v>
      </c>
      <c r="J2138" s="59">
        <v>15733181</v>
      </c>
      <c r="K2138" s="59" t="s">
        <v>2468</v>
      </c>
      <c r="L2138" s="61" t="s">
        <v>81</v>
      </c>
      <c r="M2138" s="61">
        <f>VLOOKUP(H2138,zdroj!C:F,4,0)</f>
        <v>0</v>
      </c>
      <c r="N2138" s="61" t="str">
        <f t="shared" si="66"/>
        <v>-</v>
      </c>
      <c r="P2138" s="72" t="str">
        <f t="shared" si="67"/>
        <v/>
      </c>
      <c r="Q2138" s="61" t="s">
        <v>86</v>
      </c>
    </row>
    <row r="2139" spans="8:17" x14ac:dyDescent="0.25">
      <c r="H2139" s="59">
        <v>5975</v>
      </c>
      <c r="I2139" s="59" t="s">
        <v>72</v>
      </c>
      <c r="J2139" s="59">
        <v>15733190</v>
      </c>
      <c r="K2139" s="59" t="s">
        <v>2469</v>
      </c>
      <c r="L2139" s="61" t="s">
        <v>81</v>
      </c>
      <c r="M2139" s="61">
        <f>VLOOKUP(H2139,zdroj!C:F,4,0)</f>
        <v>0</v>
      </c>
      <c r="N2139" s="61" t="str">
        <f t="shared" si="66"/>
        <v>-</v>
      </c>
      <c r="P2139" s="72" t="str">
        <f t="shared" si="67"/>
        <v/>
      </c>
      <c r="Q2139" s="61" t="s">
        <v>86</v>
      </c>
    </row>
    <row r="2140" spans="8:17" x14ac:dyDescent="0.25">
      <c r="H2140" s="59">
        <v>5975</v>
      </c>
      <c r="I2140" s="59" t="s">
        <v>72</v>
      </c>
      <c r="J2140" s="59">
        <v>15733203</v>
      </c>
      <c r="K2140" s="59" t="s">
        <v>2470</v>
      </c>
      <c r="L2140" s="61" t="s">
        <v>81</v>
      </c>
      <c r="M2140" s="61">
        <f>VLOOKUP(H2140,zdroj!C:F,4,0)</f>
        <v>0</v>
      </c>
      <c r="N2140" s="61" t="str">
        <f t="shared" si="66"/>
        <v>-</v>
      </c>
      <c r="P2140" s="72" t="str">
        <f t="shared" si="67"/>
        <v/>
      </c>
      <c r="Q2140" s="61" t="s">
        <v>86</v>
      </c>
    </row>
    <row r="2141" spans="8:17" x14ac:dyDescent="0.25">
      <c r="H2141" s="59">
        <v>5975</v>
      </c>
      <c r="I2141" s="59" t="s">
        <v>72</v>
      </c>
      <c r="J2141" s="59">
        <v>15733211</v>
      </c>
      <c r="K2141" s="59" t="s">
        <v>2471</v>
      </c>
      <c r="L2141" s="61" t="s">
        <v>81</v>
      </c>
      <c r="M2141" s="61">
        <f>VLOOKUP(H2141,zdroj!C:F,4,0)</f>
        <v>0</v>
      </c>
      <c r="N2141" s="61" t="str">
        <f t="shared" si="66"/>
        <v>-</v>
      </c>
      <c r="P2141" s="72" t="str">
        <f t="shared" si="67"/>
        <v/>
      </c>
      <c r="Q2141" s="61" t="s">
        <v>86</v>
      </c>
    </row>
    <row r="2142" spans="8:17" x14ac:dyDescent="0.25">
      <c r="H2142" s="59">
        <v>5975</v>
      </c>
      <c r="I2142" s="59" t="s">
        <v>72</v>
      </c>
      <c r="J2142" s="59">
        <v>15733220</v>
      </c>
      <c r="K2142" s="59" t="s">
        <v>2472</v>
      </c>
      <c r="L2142" s="61" t="s">
        <v>81</v>
      </c>
      <c r="M2142" s="61">
        <f>VLOOKUP(H2142,zdroj!C:F,4,0)</f>
        <v>0</v>
      </c>
      <c r="N2142" s="61" t="str">
        <f t="shared" si="66"/>
        <v>-</v>
      </c>
      <c r="P2142" s="72" t="str">
        <f t="shared" si="67"/>
        <v/>
      </c>
      <c r="Q2142" s="61" t="s">
        <v>88</v>
      </c>
    </row>
    <row r="2143" spans="8:17" x14ac:dyDescent="0.25">
      <c r="H2143" s="59">
        <v>5975</v>
      </c>
      <c r="I2143" s="59" t="s">
        <v>72</v>
      </c>
      <c r="J2143" s="59">
        <v>15733238</v>
      </c>
      <c r="K2143" s="59" t="s">
        <v>2473</v>
      </c>
      <c r="L2143" s="61" t="s">
        <v>81</v>
      </c>
      <c r="M2143" s="61">
        <f>VLOOKUP(H2143,zdroj!C:F,4,0)</f>
        <v>0</v>
      </c>
      <c r="N2143" s="61" t="str">
        <f t="shared" si="66"/>
        <v>-</v>
      </c>
      <c r="P2143" s="72" t="str">
        <f t="shared" si="67"/>
        <v/>
      </c>
      <c r="Q2143" s="61" t="s">
        <v>86</v>
      </c>
    </row>
    <row r="2144" spans="8:17" x14ac:dyDescent="0.25">
      <c r="H2144" s="59">
        <v>5975</v>
      </c>
      <c r="I2144" s="59" t="s">
        <v>72</v>
      </c>
      <c r="J2144" s="59">
        <v>15733246</v>
      </c>
      <c r="K2144" s="59" t="s">
        <v>2474</v>
      </c>
      <c r="L2144" s="61" t="s">
        <v>81</v>
      </c>
      <c r="M2144" s="61">
        <f>VLOOKUP(H2144,zdroj!C:F,4,0)</f>
        <v>0</v>
      </c>
      <c r="N2144" s="61" t="str">
        <f t="shared" si="66"/>
        <v>-</v>
      </c>
      <c r="P2144" s="72" t="str">
        <f t="shared" si="67"/>
        <v/>
      </c>
      <c r="Q2144" s="61" t="s">
        <v>86</v>
      </c>
    </row>
    <row r="2145" spans="8:17" x14ac:dyDescent="0.25">
      <c r="H2145" s="59">
        <v>5975</v>
      </c>
      <c r="I2145" s="59" t="s">
        <v>72</v>
      </c>
      <c r="J2145" s="59">
        <v>15733254</v>
      </c>
      <c r="K2145" s="59" t="s">
        <v>2475</v>
      </c>
      <c r="L2145" s="61" t="s">
        <v>81</v>
      </c>
      <c r="M2145" s="61">
        <f>VLOOKUP(H2145,zdroj!C:F,4,0)</f>
        <v>0</v>
      </c>
      <c r="N2145" s="61" t="str">
        <f t="shared" si="66"/>
        <v>-</v>
      </c>
      <c r="P2145" s="72" t="str">
        <f t="shared" si="67"/>
        <v/>
      </c>
      <c r="Q2145" s="61" t="s">
        <v>86</v>
      </c>
    </row>
    <row r="2146" spans="8:17" x14ac:dyDescent="0.25">
      <c r="H2146" s="59">
        <v>5975</v>
      </c>
      <c r="I2146" s="59" t="s">
        <v>72</v>
      </c>
      <c r="J2146" s="59">
        <v>15733262</v>
      </c>
      <c r="K2146" s="59" t="s">
        <v>2476</v>
      </c>
      <c r="L2146" s="61" t="s">
        <v>81</v>
      </c>
      <c r="M2146" s="61">
        <f>VLOOKUP(H2146,zdroj!C:F,4,0)</f>
        <v>0</v>
      </c>
      <c r="N2146" s="61" t="str">
        <f t="shared" si="66"/>
        <v>-</v>
      </c>
      <c r="P2146" s="72" t="str">
        <f t="shared" si="67"/>
        <v/>
      </c>
      <c r="Q2146" s="61" t="s">
        <v>88</v>
      </c>
    </row>
    <row r="2147" spans="8:17" x14ac:dyDescent="0.25">
      <c r="H2147" s="59">
        <v>5975</v>
      </c>
      <c r="I2147" s="59" t="s">
        <v>72</v>
      </c>
      <c r="J2147" s="59">
        <v>15733271</v>
      </c>
      <c r="K2147" s="59" t="s">
        <v>2477</v>
      </c>
      <c r="L2147" s="61" t="s">
        <v>115</v>
      </c>
      <c r="M2147" s="61">
        <f>VLOOKUP(H2147,zdroj!C:F,4,0)</f>
        <v>0</v>
      </c>
      <c r="N2147" s="61" t="str">
        <f t="shared" si="66"/>
        <v>katC</v>
      </c>
      <c r="P2147" s="72" t="str">
        <f t="shared" si="67"/>
        <v/>
      </c>
      <c r="Q2147" s="61" t="s">
        <v>31</v>
      </c>
    </row>
    <row r="2148" spans="8:17" x14ac:dyDescent="0.25">
      <c r="H2148" s="59">
        <v>5975</v>
      </c>
      <c r="I2148" s="59" t="s">
        <v>72</v>
      </c>
      <c r="J2148" s="59">
        <v>15733289</v>
      </c>
      <c r="K2148" s="59" t="s">
        <v>2478</v>
      </c>
      <c r="L2148" s="61" t="s">
        <v>81</v>
      </c>
      <c r="M2148" s="61">
        <f>VLOOKUP(H2148,zdroj!C:F,4,0)</f>
        <v>0</v>
      </c>
      <c r="N2148" s="61" t="str">
        <f t="shared" si="66"/>
        <v>-</v>
      </c>
      <c r="P2148" s="72" t="str">
        <f t="shared" si="67"/>
        <v/>
      </c>
      <c r="Q2148" s="61" t="s">
        <v>86</v>
      </c>
    </row>
    <row r="2149" spans="8:17" x14ac:dyDescent="0.25">
      <c r="H2149" s="59">
        <v>5975</v>
      </c>
      <c r="I2149" s="59" t="s">
        <v>72</v>
      </c>
      <c r="J2149" s="59">
        <v>15733297</v>
      </c>
      <c r="K2149" s="59" t="s">
        <v>2479</v>
      </c>
      <c r="L2149" s="61" t="s">
        <v>81</v>
      </c>
      <c r="M2149" s="61">
        <f>VLOOKUP(H2149,zdroj!C:F,4,0)</f>
        <v>0</v>
      </c>
      <c r="N2149" s="61" t="str">
        <f t="shared" si="66"/>
        <v>-</v>
      </c>
      <c r="P2149" s="72" t="str">
        <f t="shared" si="67"/>
        <v/>
      </c>
      <c r="Q2149" s="61" t="s">
        <v>86</v>
      </c>
    </row>
    <row r="2150" spans="8:17" x14ac:dyDescent="0.25">
      <c r="H2150" s="59">
        <v>5975</v>
      </c>
      <c r="I2150" s="59" t="s">
        <v>72</v>
      </c>
      <c r="J2150" s="59">
        <v>15733301</v>
      </c>
      <c r="K2150" s="59" t="s">
        <v>2480</v>
      </c>
      <c r="L2150" s="61" t="s">
        <v>81</v>
      </c>
      <c r="M2150" s="61">
        <f>VLOOKUP(H2150,zdroj!C:F,4,0)</f>
        <v>0</v>
      </c>
      <c r="N2150" s="61" t="str">
        <f t="shared" si="66"/>
        <v>-</v>
      </c>
      <c r="P2150" s="72" t="str">
        <f t="shared" si="67"/>
        <v/>
      </c>
      <c r="Q2150" s="61" t="s">
        <v>86</v>
      </c>
    </row>
    <row r="2151" spans="8:17" x14ac:dyDescent="0.25">
      <c r="H2151" s="59">
        <v>5975</v>
      </c>
      <c r="I2151" s="59" t="s">
        <v>72</v>
      </c>
      <c r="J2151" s="59">
        <v>15733319</v>
      </c>
      <c r="K2151" s="59" t="s">
        <v>2481</v>
      </c>
      <c r="L2151" s="61" t="s">
        <v>81</v>
      </c>
      <c r="M2151" s="61">
        <f>VLOOKUP(H2151,zdroj!C:F,4,0)</f>
        <v>0</v>
      </c>
      <c r="N2151" s="61" t="str">
        <f t="shared" si="66"/>
        <v>-</v>
      </c>
      <c r="P2151" s="72" t="str">
        <f t="shared" si="67"/>
        <v/>
      </c>
      <c r="Q2151" s="61" t="s">
        <v>86</v>
      </c>
    </row>
    <row r="2152" spans="8:17" x14ac:dyDescent="0.25">
      <c r="H2152" s="59">
        <v>5975</v>
      </c>
      <c r="I2152" s="59" t="s">
        <v>72</v>
      </c>
      <c r="J2152" s="59">
        <v>15733327</v>
      </c>
      <c r="K2152" s="59" t="s">
        <v>2482</v>
      </c>
      <c r="L2152" s="61" t="s">
        <v>81</v>
      </c>
      <c r="M2152" s="61">
        <f>VLOOKUP(H2152,zdroj!C:F,4,0)</f>
        <v>0</v>
      </c>
      <c r="N2152" s="61" t="str">
        <f t="shared" si="66"/>
        <v>-</v>
      </c>
      <c r="P2152" s="72" t="str">
        <f t="shared" si="67"/>
        <v/>
      </c>
      <c r="Q2152" s="61" t="s">
        <v>86</v>
      </c>
    </row>
    <row r="2153" spans="8:17" x14ac:dyDescent="0.25">
      <c r="H2153" s="59">
        <v>5975</v>
      </c>
      <c r="I2153" s="59" t="s">
        <v>72</v>
      </c>
      <c r="J2153" s="59">
        <v>15733335</v>
      </c>
      <c r="K2153" s="59" t="s">
        <v>2483</v>
      </c>
      <c r="L2153" s="61" t="s">
        <v>81</v>
      </c>
      <c r="M2153" s="61">
        <f>VLOOKUP(H2153,zdroj!C:F,4,0)</f>
        <v>0</v>
      </c>
      <c r="N2153" s="61" t="str">
        <f t="shared" si="66"/>
        <v>-</v>
      </c>
      <c r="P2153" s="72" t="str">
        <f t="shared" si="67"/>
        <v/>
      </c>
      <c r="Q2153" s="61" t="s">
        <v>86</v>
      </c>
    </row>
    <row r="2154" spans="8:17" x14ac:dyDescent="0.25">
      <c r="H2154" s="59">
        <v>5975</v>
      </c>
      <c r="I2154" s="59" t="s">
        <v>72</v>
      </c>
      <c r="J2154" s="59">
        <v>15733343</v>
      </c>
      <c r="K2154" s="59" t="s">
        <v>2484</v>
      </c>
      <c r="L2154" s="61" t="s">
        <v>81</v>
      </c>
      <c r="M2154" s="61">
        <f>VLOOKUP(H2154,zdroj!C:F,4,0)</f>
        <v>0</v>
      </c>
      <c r="N2154" s="61" t="str">
        <f t="shared" si="66"/>
        <v>-</v>
      </c>
      <c r="P2154" s="72" t="str">
        <f t="shared" si="67"/>
        <v/>
      </c>
      <c r="Q2154" s="61" t="s">
        <v>86</v>
      </c>
    </row>
    <row r="2155" spans="8:17" x14ac:dyDescent="0.25">
      <c r="H2155" s="59">
        <v>5975</v>
      </c>
      <c r="I2155" s="59" t="s">
        <v>72</v>
      </c>
      <c r="J2155" s="59">
        <v>15733351</v>
      </c>
      <c r="K2155" s="59" t="s">
        <v>2485</v>
      </c>
      <c r="L2155" s="61" t="s">
        <v>81</v>
      </c>
      <c r="M2155" s="61">
        <f>VLOOKUP(H2155,zdroj!C:F,4,0)</f>
        <v>0</v>
      </c>
      <c r="N2155" s="61" t="str">
        <f t="shared" si="66"/>
        <v>-</v>
      </c>
      <c r="P2155" s="72" t="str">
        <f t="shared" si="67"/>
        <v/>
      </c>
      <c r="Q2155" s="61" t="s">
        <v>86</v>
      </c>
    </row>
    <row r="2156" spans="8:17" x14ac:dyDescent="0.25">
      <c r="H2156" s="59">
        <v>5975</v>
      </c>
      <c r="I2156" s="59" t="s">
        <v>72</v>
      </c>
      <c r="J2156" s="59">
        <v>15733360</v>
      </c>
      <c r="K2156" s="59" t="s">
        <v>2486</v>
      </c>
      <c r="L2156" s="61" t="s">
        <v>81</v>
      </c>
      <c r="M2156" s="61">
        <f>VLOOKUP(H2156,zdroj!C:F,4,0)</f>
        <v>0</v>
      </c>
      <c r="N2156" s="61" t="str">
        <f t="shared" si="66"/>
        <v>-</v>
      </c>
      <c r="P2156" s="72" t="str">
        <f t="shared" si="67"/>
        <v/>
      </c>
      <c r="Q2156" s="61" t="s">
        <v>86</v>
      </c>
    </row>
    <row r="2157" spans="8:17" x14ac:dyDescent="0.25">
      <c r="H2157" s="59">
        <v>5975</v>
      </c>
      <c r="I2157" s="59" t="s">
        <v>72</v>
      </c>
      <c r="J2157" s="59">
        <v>15733386</v>
      </c>
      <c r="K2157" s="59" t="s">
        <v>2487</v>
      </c>
      <c r="L2157" s="61" t="s">
        <v>81</v>
      </c>
      <c r="M2157" s="61">
        <f>VLOOKUP(H2157,zdroj!C:F,4,0)</f>
        <v>0</v>
      </c>
      <c r="N2157" s="61" t="str">
        <f t="shared" si="66"/>
        <v>-</v>
      </c>
      <c r="P2157" s="72" t="str">
        <f t="shared" si="67"/>
        <v/>
      </c>
      <c r="Q2157" s="61" t="s">
        <v>86</v>
      </c>
    </row>
    <row r="2158" spans="8:17" x14ac:dyDescent="0.25">
      <c r="H2158" s="59">
        <v>5975</v>
      </c>
      <c r="I2158" s="59" t="s">
        <v>72</v>
      </c>
      <c r="J2158" s="59">
        <v>15733394</v>
      </c>
      <c r="K2158" s="59" t="s">
        <v>2488</v>
      </c>
      <c r="L2158" s="61" t="s">
        <v>81</v>
      </c>
      <c r="M2158" s="61">
        <f>VLOOKUP(H2158,zdroj!C:F,4,0)</f>
        <v>0</v>
      </c>
      <c r="N2158" s="61" t="str">
        <f t="shared" si="66"/>
        <v>-</v>
      </c>
      <c r="P2158" s="72" t="str">
        <f t="shared" si="67"/>
        <v/>
      </c>
      <c r="Q2158" s="61" t="s">
        <v>86</v>
      </c>
    </row>
    <row r="2159" spans="8:17" x14ac:dyDescent="0.25">
      <c r="H2159" s="59">
        <v>5975</v>
      </c>
      <c r="I2159" s="59" t="s">
        <v>72</v>
      </c>
      <c r="J2159" s="59">
        <v>15733408</v>
      </c>
      <c r="K2159" s="59" t="s">
        <v>2489</v>
      </c>
      <c r="L2159" s="61" t="s">
        <v>81</v>
      </c>
      <c r="M2159" s="61">
        <f>VLOOKUP(H2159,zdroj!C:F,4,0)</f>
        <v>0</v>
      </c>
      <c r="N2159" s="61" t="str">
        <f t="shared" si="66"/>
        <v>-</v>
      </c>
      <c r="P2159" s="72" t="str">
        <f t="shared" si="67"/>
        <v/>
      </c>
      <c r="Q2159" s="61" t="s">
        <v>86</v>
      </c>
    </row>
    <row r="2160" spans="8:17" x14ac:dyDescent="0.25">
      <c r="H2160" s="59">
        <v>5975</v>
      </c>
      <c r="I2160" s="59" t="s">
        <v>72</v>
      </c>
      <c r="J2160" s="59">
        <v>15733416</v>
      </c>
      <c r="K2160" s="59" t="s">
        <v>2490</v>
      </c>
      <c r="L2160" s="61" t="s">
        <v>81</v>
      </c>
      <c r="M2160" s="61">
        <f>VLOOKUP(H2160,zdroj!C:F,4,0)</f>
        <v>0</v>
      </c>
      <c r="N2160" s="61" t="str">
        <f t="shared" si="66"/>
        <v>-</v>
      </c>
      <c r="P2160" s="72" t="str">
        <f t="shared" si="67"/>
        <v/>
      </c>
      <c r="Q2160" s="61" t="s">
        <v>86</v>
      </c>
    </row>
    <row r="2161" spans="8:17" x14ac:dyDescent="0.25">
      <c r="H2161" s="59">
        <v>5975</v>
      </c>
      <c r="I2161" s="59" t="s">
        <v>72</v>
      </c>
      <c r="J2161" s="59">
        <v>15733424</v>
      </c>
      <c r="K2161" s="59" t="s">
        <v>2491</v>
      </c>
      <c r="L2161" s="61" t="s">
        <v>81</v>
      </c>
      <c r="M2161" s="61">
        <f>VLOOKUP(H2161,zdroj!C:F,4,0)</f>
        <v>0</v>
      </c>
      <c r="N2161" s="61" t="str">
        <f t="shared" si="66"/>
        <v>-</v>
      </c>
      <c r="P2161" s="72" t="str">
        <f t="shared" si="67"/>
        <v/>
      </c>
      <c r="Q2161" s="61" t="s">
        <v>88</v>
      </c>
    </row>
    <row r="2162" spans="8:17" x14ac:dyDescent="0.25">
      <c r="H2162" s="59">
        <v>5975</v>
      </c>
      <c r="I2162" s="59" t="s">
        <v>72</v>
      </c>
      <c r="J2162" s="59">
        <v>15733432</v>
      </c>
      <c r="K2162" s="59" t="s">
        <v>2492</v>
      </c>
      <c r="L2162" s="61" t="s">
        <v>115</v>
      </c>
      <c r="M2162" s="61">
        <f>VLOOKUP(H2162,zdroj!C:F,4,0)</f>
        <v>0</v>
      </c>
      <c r="N2162" s="61" t="str">
        <f t="shared" si="66"/>
        <v>katC</v>
      </c>
      <c r="P2162" s="72" t="str">
        <f t="shared" si="67"/>
        <v/>
      </c>
      <c r="Q2162" s="61" t="s">
        <v>31</v>
      </c>
    </row>
    <row r="2163" spans="8:17" x14ac:dyDescent="0.25">
      <c r="H2163" s="59">
        <v>5975</v>
      </c>
      <c r="I2163" s="59" t="s">
        <v>72</v>
      </c>
      <c r="J2163" s="59">
        <v>15733441</v>
      </c>
      <c r="K2163" s="59" t="s">
        <v>2493</v>
      </c>
      <c r="L2163" s="61" t="s">
        <v>81</v>
      </c>
      <c r="M2163" s="61">
        <f>VLOOKUP(H2163,zdroj!C:F,4,0)</f>
        <v>0</v>
      </c>
      <c r="N2163" s="61" t="str">
        <f t="shared" si="66"/>
        <v>-</v>
      </c>
      <c r="P2163" s="72" t="str">
        <f t="shared" si="67"/>
        <v/>
      </c>
      <c r="Q2163" s="61" t="s">
        <v>86</v>
      </c>
    </row>
    <row r="2164" spans="8:17" x14ac:dyDescent="0.25">
      <c r="H2164" s="59">
        <v>5975</v>
      </c>
      <c r="I2164" s="59" t="s">
        <v>72</v>
      </c>
      <c r="J2164" s="59">
        <v>15733459</v>
      </c>
      <c r="K2164" s="59" t="s">
        <v>2494</v>
      </c>
      <c r="L2164" s="61" t="s">
        <v>81</v>
      </c>
      <c r="M2164" s="61">
        <f>VLOOKUP(H2164,zdroj!C:F,4,0)</f>
        <v>0</v>
      </c>
      <c r="N2164" s="61" t="str">
        <f t="shared" si="66"/>
        <v>-</v>
      </c>
      <c r="P2164" s="72" t="str">
        <f t="shared" si="67"/>
        <v/>
      </c>
      <c r="Q2164" s="61" t="s">
        <v>88</v>
      </c>
    </row>
    <row r="2165" spans="8:17" x14ac:dyDescent="0.25">
      <c r="H2165" s="59">
        <v>5975</v>
      </c>
      <c r="I2165" s="59" t="s">
        <v>72</v>
      </c>
      <c r="J2165" s="59">
        <v>15733467</v>
      </c>
      <c r="K2165" s="59" t="s">
        <v>2495</v>
      </c>
      <c r="L2165" s="61" t="s">
        <v>81</v>
      </c>
      <c r="M2165" s="61">
        <f>VLOOKUP(H2165,zdroj!C:F,4,0)</f>
        <v>0</v>
      </c>
      <c r="N2165" s="61" t="str">
        <f t="shared" si="66"/>
        <v>-</v>
      </c>
      <c r="P2165" s="72" t="str">
        <f t="shared" si="67"/>
        <v/>
      </c>
      <c r="Q2165" s="61" t="s">
        <v>86</v>
      </c>
    </row>
    <row r="2166" spans="8:17" x14ac:dyDescent="0.25">
      <c r="H2166" s="59">
        <v>5975</v>
      </c>
      <c r="I2166" s="59" t="s">
        <v>72</v>
      </c>
      <c r="J2166" s="59">
        <v>15733475</v>
      </c>
      <c r="K2166" s="59" t="s">
        <v>2496</v>
      </c>
      <c r="L2166" s="61" t="s">
        <v>81</v>
      </c>
      <c r="M2166" s="61">
        <f>VLOOKUP(H2166,zdroj!C:F,4,0)</f>
        <v>0</v>
      </c>
      <c r="N2166" s="61" t="str">
        <f t="shared" si="66"/>
        <v>-</v>
      </c>
      <c r="P2166" s="72" t="str">
        <f t="shared" si="67"/>
        <v/>
      </c>
      <c r="Q2166" s="61" t="s">
        <v>86</v>
      </c>
    </row>
    <row r="2167" spans="8:17" x14ac:dyDescent="0.25">
      <c r="H2167" s="59">
        <v>5975</v>
      </c>
      <c r="I2167" s="59" t="s">
        <v>72</v>
      </c>
      <c r="J2167" s="59">
        <v>15733483</v>
      </c>
      <c r="K2167" s="59" t="s">
        <v>2497</v>
      </c>
      <c r="L2167" s="61" t="s">
        <v>81</v>
      </c>
      <c r="M2167" s="61">
        <f>VLOOKUP(H2167,zdroj!C:F,4,0)</f>
        <v>0</v>
      </c>
      <c r="N2167" s="61" t="str">
        <f t="shared" si="66"/>
        <v>-</v>
      </c>
      <c r="P2167" s="72" t="str">
        <f t="shared" si="67"/>
        <v/>
      </c>
      <c r="Q2167" s="61" t="s">
        <v>86</v>
      </c>
    </row>
    <row r="2168" spans="8:17" x14ac:dyDescent="0.25">
      <c r="H2168" s="59">
        <v>5975</v>
      </c>
      <c r="I2168" s="59" t="s">
        <v>72</v>
      </c>
      <c r="J2168" s="59">
        <v>15733491</v>
      </c>
      <c r="K2168" s="59" t="s">
        <v>2498</v>
      </c>
      <c r="L2168" s="61" t="s">
        <v>81</v>
      </c>
      <c r="M2168" s="61">
        <f>VLOOKUP(H2168,zdroj!C:F,4,0)</f>
        <v>0</v>
      </c>
      <c r="N2168" s="61" t="str">
        <f t="shared" si="66"/>
        <v>-</v>
      </c>
      <c r="P2168" s="72" t="str">
        <f t="shared" si="67"/>
        <v/>
      </c>
      <c r="Q2168" s="61" t="s">
        <v>86</v>
      </c>
    </row>
    <row r="2169" spans="8:17" x14ac:dyDescent="0.25">
      <c r="H2169" s="59">
        <v>5975</v>
      </c>
      <c r="I2169" s="59" t="s">
        <v>72</v>
      </c>
      <c r="J2169" s="59">
        <v>15733505</v>
      </c>
      <c r="K2169" s="59" t="s">
        <v>2499</v>
      </c>
      <c r="L2169" s="61" t="s">
        <v>81</v>
      </c>
      <c r="M2169" s="61">
        <f>VLOOKUP(H2169,zdroj!C:F,4,0)</f>
        <v>0</v>
      </c>
      <c r="N2169" s="61" t="str">
        <f t="shared" si="66"/>
        <v>-</v>
      </c>
      <c r="P2169" s="72" t="str">
        <f t="shared" si="67"/>
        <v/>
      </c>
      <c r="Q2169" s="61" t="s">
        <v>86</v>
      </c>
    </row>
    <row r="2170" spans="8:17" x14ac:dyDescent="0.25">
      <c r="H2170" s="59">
        <v>5975</v>
      </c>
      <c r="I2170" s="59" t="s">
        <v>72</v>
      </c>
      <c r="J2170" s="59">
        <v>15733513</v>
      </c>
      <c r="K2170" s="59" t="s">
        <v>2500</v>
      </c>
      <c r="L2170" s="61" t="s">
        <v>81</v>
      </c>
      <c r="M2170" s="61">
        <f>VLOOKUP(H2170,zdroj!C:F,4,0)</f>
        <v>0</v>
      </c>
      <c r="N2170" s="61" t="str">
        <f t="shared" si="66"/>
        <v>-</v>
      </c>
      <c r="P2170" s="72" t="str">
        <f t="shared" si="67"/>
        <v/>
      </c>
      <c r="Q2170" s="61" t="s">
        <v>86</v>
      </c>
    </row>
    <row r="2171" spans="8:17" x14ac:dyDescent="0.25">
      <c r="H2171" s="59">
        <v>5975</v>
      </c>
      <c r="I2171" s="59" t="s">
        <v>72</v>
      </c>
      <c r="J2171" s="59">
        <v>15733521</v>
      </c>
      <c r="K2171" s="59" t="s">
        <v>2501</v>
      </c>
      <c r="L2171" s="61" t="s">
        <v>81</v>
      </c>
      <c r="M2171" s="61">
        <f>VLOOKUP(H2171,zdroj!C:F,4,0)</f>
        <v>0</v>
      </c>
      <c r="N2171" s="61" t="str">
        <f t="shared" si="66"/>
        <v>-</v>
      </c>
      <c r="P2171" s="72" t="str">
        <f t="shared" si="67"/>
        <v/>
      </c>
      <c r="Q2171" s="61" t="s">
        <v>86</v>
      </c>
    </row>
    <row r="2172" spans="8:17" x14ac:dyDescent="0.25">
      <c r="H2172" s="59">
        <v>5975</v>
      </c>
      <c r="I2172" s="59" t="s">
        <v>72</v>
      </c>
      <c r="J2172" s="59">
        <v>15733530</v>
      </c>
      <c r="K2172" s="59" t="s">
        <v>2502</v>
      </c>
      <c r="L2172" s="61" t="s">
        <v>81</v>
      </c>
      <c r="M2172" s="61">
        <f>VLOOKUP(H2172,zdroj!C:F,4,0)</f>
        <v>0</v>
      </c>
      <c r="N2172" s="61" t="str">
        <f t="shared" si="66"/>
        <v>-</v>
      </c>
      <c r="P2172" s="72" t="str">
        <f t="shared" si="67"/>
        <v/>
      </c>
      <c r="Q2172" s="61" t="s">
        <v>86</v>
      </c>
    </row>
    <row r="2173" spans="8:17" x14ac:dyDescent="0.25">
      <c r="H2173" s="59">
        <v>5975</v>
      </c>
      <c r="I2173" s="59" t="s">
        <v>72</v>
      </c>
      <c r="J2173" s="59">
        <v>15733548</v>
      </c>
      <c r="K2173" s="59" t="s">
        <v>2503</v>
      </c>
      <c r="L2173" s="61" t="s">
        <v>115</v>
      </c>
      <c r="M2173" s="61">
        <f>VLOOKUP(H2173,zdroj!C:F,4,0)</f>
        <v>0</v>
      </c>
      <c r="N2173" s="61" t="str">
        <f t="shared" si="66"/>
        <v>katC</v>
      </c>
      <c r="P2173" s="72" t="str">
        <f t="shared" si="67"/>
        <v/>
      </c>
      <c r="Q2173" s="61" t="s">
        <v>33</v>
      </c>
    </row>
    <row r="2174" spans="8:17" x14ac:dyDescent="0.25">
      <c r="H2174" s="59">
        <v>5975</v>
      </c>
      <c r="I2174" s="59" t="s">
        <v>72</v>
      </c>
      <c r="J2174" s="59">
        <v>15733564</v>
      </c>
      <c r="K2174" s="59" t="s">
        <v>2504</v>
      </c>
      <c r="L2174" s="61" t="s">
        <v>81</v>
      </c>
      <c r="M2174" s="61">
        <f>VLOOKUP(H2174,zdroj!C:F,4,0)</f>
        <v>0</v>
      </c>
      <c r="N2174" s="61" t="str">
        <f t="shared" si="66"/>
        <v>-</v>
      </c>
      <c r="P2174" s="72" t="str">
        <f t="shared" si="67"/>
        <v/>
      </c>
      <c r="Q2174" s="61" t="s">
        <v>86</v>
      </c>
    </row>
    <row r="2175" spans="8:17" x14ac:dyDescent="0.25">
      <c r="H2175" s="59">
        <v>5975</v>
      </c>
      <c r="I2175" s="59" t="s">
        <v>72</v>
      </c>
      <c r="J2175" s="59">
        <v>15733572</v>
      </c>
      <c r="K2175" s="59" t="s">
        <v>2505</v>
      </c>
      <c r="L2175" s="61" t="s">
        <v>81</v>
      </c>
      <c r="M2175" s="61">
        <f>VLOOKUP(H2175,zdroj!C:F,4,0)</f>
        <v>0</v>
      </c>
      <c r="N2175" s="61" t="str">
        <f t="shared" si="66"/>
        <v>-</v>
      </c>
      <c r="P2175" s="72" t="str">
        <f t="shared" si="67"/>
        <v/>
      </c>
      <c r="Q2175" s="61" t="s">
        <v>86</v>
      </c>
    </row>
    <row r="2176" spans="8:17" x14ac:dyDescent="0.25">
      <c r="H2176" s="59">
        <v>5975</v>
      </c>
      <c r="I2176" s="59" t="s">
        <v>72</v>
      </c>
      <c r="J2176" s="59">
        <v>15733581</v>
      </c>
      <c r="K2176" s="59" t="s">
        <v>2506</v>
      </c>
      <c r="L2176" s="61" t="s">
        <v>81</v>
      </c>
      <c r="M2176" s="61">
        <f>VLOOKUP(H2176,zdroj!C:F,4,0)</f>
        <v>0</v>
      </c>
      <c r="N2176" s="61" t="str">
        <f t="shared" si="66"/>
        <v>-</v>
      </c>
      <c r="P2176" s="72" t="str">
        <f t="shared" si="67"/>
        <v/>
      </c>
      <c r="Q2176" s="61" t="s">
        <v>86</v>
      </c>
    </row>
    <row r="2177" spans="8:17" x14ac:dyDescent="0.25">
      <c r="H2177" s="59">
        <v>5975</v>
      </c>
      <c r="I2177" s="59" t="s">
        <v>72</v>
      </c>
      <c r="J2177" s="59">
        <v>15733599</v>
      </c>
      <c r="K2177" s="59" t="s">
        <v>2507</v>
      </c>
      <c r="L2177" s="61" t="s">
        <v>115</v>
      </c>
      <c r="M2177" s="61">
        <f>VLOOKUP(H2177,zdroj!C:F,4,0)</f>
        <v>0</v>
      </c>
      <c r="N2177" s="61" t="str">
        <f t="shared" si="66"/>
        <v>katC</v>
      </c>
      <c r="P2177" s="72" t="str">
        <f t="shared" si="67"/>
        <v/>
      </c>
      <c r="Q2177" s="61" t="s">
        <v>31</v>
      </c>
    </row>
    <row r="2178" spans="8:17" x14ac:dyDescent="0.25">
      <c r="H2178" s="59">
        <v>5975</v>
      </c>
      <c r="I2178" s="59" t="s">
        <v>72</v>
      </c>
      <c r="J2178" s="59">
        <v>15733602</v>
      </c>
      <c r="K2178" s="59" t="s">
        <v>2508</v>
      </c>
      <c r="L2178" s="61" t="s">
        <v>81</v>
      </c>
      <c r="M2178" s="61">
        <f>VLOOKUP(H2178,zdroj!C:F,4,0)</f>
        <v>0</v>
      </c>
      <c r="N2178" s="61" t="str">
        <f t="shared" si="66"/>
        <v>-</v>
      </c>
      <c r="P2178" s="72" t="str">
        <f t="shared" si="67"/>
        <v/>
      </c>
      <c r="Q2178" s="61" t="s">
        <v>86</v>
      </c>
    </row>
    <row r="2179" spans="8:17" x14ac:dyDescent="0.25">
      <c r="H2179" s="59">
        <v>5975</v>
      </c>
      <c r="I2179" s="59" t="s">
        <v>72</v>
      </c>
      <c r="J2179" s="59">
        <v>15733611</v>
      </c>
      <c r="K2179" s="59" t="s">
        <v>2509</v>
      </c>
      <c r="L2179" s="61" t="s">
        <v>81</v>
      </c>
      <c r="M2179" s="61">
        <f>VLOOKUP(H2179,zdroj!C:F,4,0)</f>
        <v>0</v>
      </c>
      <c r="N2179" s="61" t="str">
        <f t="shared" si="66"/>
        <v>-</v>
      </c>
      <c r="P2179" s="72" t="str">
        <f t="shared" si="67"/>
        <v/>
      </c>
      <c r="Q2179" s="61" t="s">
        <v>86</v>
      </c>
    </row>
    <row r="2180" spans="8:17" x14ac:dyDescent="0.25">
      <c r="H2180" s="59">
        <v>5975</v>
      </c>
      <c r="I2180" s="59" t="s">
        <v>72</v>
      </c>
      <c r="J2180" s="59">
        <v>15733629</v>
      </c>
      <c r="K2180" s="59" t="s">
        <v>2510</v>
      </c>
      <c r="L2180" s="61" t="s">
        <v>81</v>
      </c>
      <c r="M2180" s="61">
        <f>VLOOKUP(H2180,zdroj!C:F,4,0)</f>
        <v>0</v>
      </c>
      <c r="N2180" s="61" t="str">
        <f t="shared" si="66"/>
        <v>-</v>
      </c>
      <c r="P2180" s="72" t="str">
        <f t="shared" si="67"/>
        <v/>
      </c>
      <c r="Q2180" s="61" t="s">
        <v>86</v>
      </c>
    </row>
    <row r="2181" spans="8:17" x14ac:dyDescent="0.25">
      <c r="H2181" s="59">
        <v>5975</v>
      </c>
      <c r="I2181" s="59" t="s">
        <v>72</v>
      </c>
      <c r="J2181" s="59">
        <v>15733637</v>
      </c>
      <c r="K2181" s="59" t="s">
        <v>2511</v>
      </c>
      <c r="L2181" s="61" t="s">
        <v>81</v>
      </c>
      <c r="M2181" s="61">
        <f>VLOOKUP(H2181,zdroj!C:F,4,0)</f>
        <v>0</v>
      </c>
      <c r="N2181" s="61" t="str">
        <f t="shared" si="66"/>
        <v>-</v>
      </c>
      <c r="P2181" s="72" t="str">
        <f t="shared" si="67"/>
        <v/>
      </c>
      <c r="Q2181" s="61" t="s">
        <v>86</v>
      </c>
    </row>
    <row r="2182" spans="8:17" x14ac:dyDescent="0.25">
      <c r="H2182" s="59">
        <v>5975</v>
      </c>
      <c r="I2182" s="59" t="s">
        <v>72</v>
      </c>
      <c r="J2182" s="59">
        <v>15733645</v>
      </c>
      <c r="K2182" s="59" t="s">
        <v>2512</v>
      </c>
      <c r="L2182" s="61" t="s">
        <v>81</v>
      </c>
      <c r="M2182" s="61">
        <f>VLOOKUP(H2182,zdroj!C:F,4,0)</f>
        <v>0</v>
      </c>
      <c r="N2182" s="61" t="str">
        <f t="shared" si="66"/>
        <v>-</v>
      </c>
      <c r="P2182" s="72" t="str">
        <f t="shared" si="67"/>
        <v/>
      </c>
      <c r="Q2182" s="61" t="s">
        <v>86</v>
      </c>
    </row>
    <row r="2183" spans="8:17" x14ac:dyDescent="0.25">
      <c r="H2183" s="59">
        <v>5975</v>
      </c>
      <c r="I2183" s="59" t="s">
        <v>72</v>
      </c>
      <c r="J2183" s="59">
        <v>15733653</v>
      </c>
      <c r="K2183" s="59" t="s">
        <v>2513</v>
      </c>
      <c r="L2183" s="61" t="s">
        <v>81</v>
      </c>
      <c r="M2183" s="61">
        <f>VLOOKUP(H2183,zdroj!C:F,4,0)</f>
        <v>0</v>
      </c>
      <c r="N2183" s="61" t="str">
        <f t="shared" ref="N2183:N2246" si="68">IF(M2183="A",IF(L2183="katA","katB",L2183),L2183)</f>
        <v>-</v>
      </c>
      <c r="P2183" s="72" t="str">
        <f t="shared" ref="P2183:P2246" si="69">IF(O2183="A",1,"")</f>
        <v/>
      </c>
      <c r="Q2183" s="61" t="s">
        <v>86</v>
      </c>
    </row>
    <row r="2184" spans="8:17" x14ac:dyDescent="0.25">
      <c r="H2184" s="59">
        <v>5975</v>
      </c>
      <c r="I2184" s="59" t="s">
        <v>72</v>
      </c>
      <c r="J2184" s="59">
        <v>15733661</v>
      </c>
      <c r="K2184" s="59" t="s">
        <v>2514</v>
      </c>
      <c r="L2184" s="61" t="s">
        <v>81</v>
      </c>
      <c r="M2184" s="61">
        <f>VLOOKUP(H2184,zdroj!C:F,4,0)</f>
        <v>0</v>
      </c>
      <c r="N2184" s="61" t="str">
        <f t="shared" si="68"/>
        <v>-</v>
      </c>
      <c r="P2184" s="72" t="str">
        <f t="shared" si="69"/>
        <v/>
      </c>
      <c r="Q2184" s="61" t="s">
        <v>86</v>
      </c>
    </row>
    <row r="2185" spans="8:17" x14ac:dyDescent="0.25">
      <c r="H2185" s="59">
        <v>5975</v>
      </c>
      <c r="I2185" s="59" t="s">
        <v>72</v>
      </c>
      <c r="J2185" s="59">
        <v>15733670</v>
      </c>
      <c r="K2185" s="59" t="s">
        <v>2515</v>
      </c>
      <c r="L2185" s="61" t="s">
        <v>81</v>
      </c>
      <c r="M2185" s="61">
        <f>VLOOKUP(H2185,zdroj!C:F,4,0)</f>
        <v>0</v>
      </c>
      <c r="N2185" s="61" t="str">
        <f t="shared" si="68"/>
        <v>-</v>
      </c>
      <c r="P2185" s="72" t="str">
        <f t="shared" si="69"/>
        <v/>
      </c>
      <c r="Q2185" s="61" t="s">
        <v>86</v>
      </c>
    </row>
    <row r="2186" spans="8:17" x14ac:dyDescent="0.25">
      <c r="H2186" s="59">
        <v>5975</v>
      </c>
      <c r="I2186" s="59" t="s">
        <v>72</v>
      </c>
      <c r="J2186" s="59">
        <v>15733688</v>
      </c>
      <c r="K2186" s="59" t="s">
        <v>2516</v>
      </c>
      <c r="L2186" s="61" t="s">
        <v>81</v>
      </c>
      <c r="M2186" s="61">
        <f>VLOOKUP(H2186,zdroj!C:F,4,0)</f>
        <v>0</v>
      </c>
      <c r="N2186" s="61" t="str">
        <f t="shared" si="68"/>
        <v>-</v>
      </c>
      <c r="P2186" s="72" t="str">
        <f t="shared" si="69"/>
        <v/>
      </c>
      <c r="Q2186" s="61" t="s">
        <v>86</v>
      </c>
    </row>
    <row r="2187" spans="8:17" x14ac:dyDescent="0.25">
      <c r="H2187" s="59">
        <v>5975</v>
      </c>
      <c r="I2187" s="59" t="s">
        <v>72</v>
      </c>
      <c r="J2187" s="59">
        <v>15733696</v>
      </c>
      <c r="K2187" s="59" t="s">
        <v>2517</v>
      </c>
      <c r="L2187" s="61" t="s">
        <v>81</v>
      </c>
      <c r="M2187" s="61">
        <f>VLOOKUP(H2187,zdroj!C:F,4,0)</f>
        <v>0</v>
      </c>
      <c r="N2187" s="61" t="str">
        <f t="shared" si="68"/>
        <v>-</v>
      </c>
      <c r="P2187" s="72" t="str">
        <f t="shared" si="69"/>
        <v/>
      </c>
      <c r="Q2187" s="61" t="s">
        <v>86</v>
      </c>
    </row>
    <row r="2188" spans="8:17" x14ac:dyDescent="0.25">
      <c r="H2188" s="59">
        <v>5975</v>
      </c>
      <c r="I2188" s="59" t="s">
        <v>72</v>
      </c>
      <c r="J2188" s="59">
        <v>15733700</v>
      </c>
      <c r="K2188" s="59" t="s">
        <v>2518</v>
      </c>
      <c r="L2188" s="61" t="s">
        <v>115</v>
      </c>
      <c r="M2188" s="61">
        <f>VLOOKUP(H2188,zdroj!C:F,4,0)</f>
        <v>0</v>
      </c>
      <c r="N2188" s="61" t="str">
        <f t="shared" si="68"/>
        <v>katC</v>
      </c>
      <c r="P2188" s="72" t="str">
        <f t="shared" si="69"/>
        <v/>
      </c>
      <c r="Q2188" s="61" t="s">
        <v>31</v>
      </c>
    </row>
    <row r="2189" spans="8:17" x14ac:dyDescent="0.25">
      <c r="H2189" s="59">
        <v>5975</v>
      </c>
      <c r="I2189" s="59" t="s">
        <v>72</v>
      </c>
      <c r="J2189" s="59">
        <v>15733718</v>
      </c>
      <c r="K2189" s="59" t="s">
        <v>2519</v>
      </c>
      <c r="L2189" s="61" t="s">
        <v>115</v>
      </c>
      <c r="M2189" s="61">
        <f>VLOOKUP(H2189,zdroj!C:F,4,0)</f>
        <v>0</v>
      </c>
      <c r="N2189" s="61" t="str">
        <f t="shared" si="68"/>
        <v>katC</v>
      </c>
      <c r="P2189" s="72" t="str">
        <f t="shared" si="69"/>
        <v/>
      </c>
      <c r="Q2189" s="61" t="s">
        <v>31</v>
      </c>
    </row>
    <row r="2190" spans="8:17" x14ac:dyDescent="0.25">
      <c r="H2190" s="59">
        <v>5975</v>
      </c>
      <c r="I2190" s="59" t="s">
        <v>72</v>
      </c>
      <c r="J2190" s="59">
        <v>26229617</v>
      </c>
      <c r="K2190" s="59" t="s">
        <v>2520</v>
      </c>
      <c r="L2190" s="61" t="s">
        <v>81</v>
      </c>
      <c r="M2190" s="61">
        <f>VLOOKUP(H2190,zdroj!C:F,4,0)</f>
        <v>0</v>
      </c>
      <c r="N2190" s="61" t="str">
        <f t="shared" si="68"/>
        <v>-</v>
      </c>
      <c r="P2190" s="72" t="str">
        <f t="shared" si="69"/>
        <v/>
      </c>
      <c r="Q2190" s="61" t="s">
        <v>88</v>
      </c>
    </row>
    <row r="2191" spans="8:17" x14ac:dyDescent="0.25">
      <c r="H2191" s="59">
        <v>5975</v>
      </c>
      <c r="I2191" s="59" t="s">
        <v>72</v>
      </c>
      <c r="J2191" s="59">
        <v>26229625</v>
      </c>
      <c r="K2191" s="59" t="s">
        <v>2521</v>
      </c>
      <c r="L2191" s="61" t="s">
        <v>115</v>
      </c>
      <c r="M2191" s="61">
        <f>VLOOKUP(H2191,zdroj!C:F,4,0)</f>
        <v>0</v>
      </c>
      <c r="N2191" s="61" t="str">
        <f t="shared" si="68"/>
        <v>katC</v>
      </c>
      <c r="P2191" s="72" t="str">
        <f t="shared" si="69"/>
        <v/>
      </c>
      <c r="Q2191" s="61" t="s">
        <v>31</v>
      </c>
    </row>
    <row r="2192" spans="8:17" x14ac:dyDescent="0.25">
      <c r="H2192" s="59">
        <v>5975</v>
      </c>
      <c r="I2192" s="59" t="s">
        <v>72</v>
      </c>
      <c r="J2192" s="59">
        <v>26535106</v>
      </c>
      <c r="K2192" s="59" t="s">
        <v>2522</v>
      </c>
      <c r="L2192" s="61" t="s">
        <v>81</v>
      </c>
      <c r="M2192" s="61">
        <f>VLOOKUP(H2192,zdroj!C:F,4,0)</f>
        <v>0</v>
      </c>
      <c r="N2192" s="61" t="str">
        <f t="shared" si="68"/>
        <v>-</v>
      </c>
      <c r="P2192" s="72" t="str">
        <f t="shared" si="69"/>
        <v/>
      </c>
      <c r="Q2192" s="61" t="s">
        <v>86</v>
      </c>
    </row>
    <row r="2193" spans="8:18" x14ac:dyDescent="0.25">
      <c r="H2193" s="59">
        <v>5975</v>
      </c>
      <c r="I2193" s="59" t="s">
        <v>72</v>
      </c>
      <c r="J2193" s="59">
        <v>27836878</v>
      </c>
      <c r="K2193" s="59" t="s">
        <v>2523</v>
      </c>
      <c r="L2193" s="61" t="s">
        <v>81</v>
      </c>
      <c r="M2193" s="61">
        <f>VLOOKUP(H2193,zdroj!C:F,4,0)</f>
        <v>0</v>
      </c>
      <c r="N2193" s="61" t="str">
        <f t="shared" si="68"/>
        <v>-</v>
      </c>
      <c r="P2193" s="72" t="str">
        <f t="shared" si="69"/>
        <v/>
      </c>
      <c r="Q2193" s="61" t="s">
        <v>88</v>
      </c>
    </row>
    <row r="2194" spans="8:18" x14ac:dyDescent="0.25">
      <c r="H2194" s="59">
        <v>5975</v>
      </c>
      <c r="I2194" s="59" t="s">
        <v>72</v>
      </c>
      <c r="J2194" s="59">
        <v>30686075</v>
      </c>
      <c r="K2194" s="59" t="s">
        <v>2524</v>
      </c>
      <c r="L2194" s="61" t="s">
        <v>81</v>
      </c>
      <c r="M2194" s="61">
        <f>VLOOKUP(H2194,zdroj!C:F,4,0)</f>
        <v>0</v>
      </c>
      <c r="N2194" s="61" t="str">
        <f t="shared" si="68"/>
        <v>-</v>
      </c>
      <c r="P2194" s="72" t="str">
        <f t="shared" si="69"/>
        <v/>
      </c>
      <c r="Q2194" s="61" t="s">
        <v>88</v>
      </c>
    </row>
    <row r="2195" spans="8:18" x14ac:dyDescent="0.25">
      <c r="H2195" s="59">
        <v>5975</v>
      </c>
      <c r="I2195" s="59" t="s">
        <v>72</v>
      </c>
      <c r="J2195" s="59">
        <v>41200284</v>
      </c>
      <c r="K2195" s="59" t="s">
        <v>2525</v>
      </c>
      <c r="L2195" s="61" t="s">
        <v>115</v>
      </c>
      <c r="M2195" s="61">
        <f>VLOOKUP(H2195,zdroj!C:F,4,0)</f>
        <v>0</v>
      </c>
      <c r="N2195" s="61" t="str">
        <f t="shared" si="68"/>
        <v>katC</v>
      </c>
      <c r="P2195" s="72" t="str">
        <f t="shared" si="69"/>
        <v/>
      </c>
      <c r="Q2195" s="61" t="s">
        <v>31</v>
      </c>
    </row>
    <row r="2196" spans="8:18" x14ac:dyDescent="0.25">
      <c r="H2196" s="59">
        <v>5975</v>
      </c>
      <c r="I2196" s="59" t="s">
        <v>72</v>
      </c>
      <c r="J2196" s="59">
        <v>42847974</v>
      </c>
      <c r="K2196" s="59" t="s">
        <v>2526</v>
      </c>
      <c r="L2196" s="61" t="s">
        <v>81</v>
      </c>
      <c r="M2196" s="61">
        <f>VLOOKUP(H2196,zdroj!C:F,4,0)</f>
        <v>0</v>
      </c>
      <c r="N2196" s="61" t="str">
        <f t="shared" si="68"/>
        <v>-</v>
      </c>
      <c r="P2196" s="72" t="str">
        <f t="shared" si="69"/>
        <v/>
      </c>
      <c r="Q2196" s="61" t="s">
        <v>88</v>
      </c>
    </row>
    <row r="2197" spans="8:18" x14ac:dyDescent="0.25">
      <c r="H2197" s="59">
        <v>5975</v>
      </c>
      <c r="I2197" s="59" t="s">
        <v>72</v>
      </c>
      <c r="J2197" s="59">
        <v>72464623</v>
      </c>
      <c r="K2197" s="59" t="s">
        <v>2527</v>
      </c>
      <c r="L2197" s="61" t="s">
        <v>81</v>
      </c>
      <c r="M2197" s="61">
        <f>VLOOKUP(H2197,zdroj!C:F,4,0)</f>
        <v>0</v>
      </c>
      <c r="N2197" s="61" t="str">
        <f t="shared" si="68"/>
        <v>-</v>
      </c>
      <c r="P2197" s="72" t="str">
        <f t="shared" si="69"/>
        <v/>
      </c>
      <c r="Q2197" s="61" t="s">
        <v>86</v>
      </c>
    </row>
    <row r="2198" spans="8:18" x14ac:dyDescent="0.25">
      <c r="H2198" s="59">
        <v>5975</v>
      </c>
      <c r="I2198" s="59" t="s">
        <v>72</v>
      </c>
      <c r="J2198" s="59">
        <v>73990591</v>
      </c>
      <c r="K2198" s="59" t="s">
        <v>2528</v>
      </c>
      <c r="L2198" s="61" t="s">
        <v>115</v>
      </c>
      <c r="M2198" s="61">
        <f>VLOOKUP(H2198,zdroj!C:F,4,0)</f>
        <v>0</v>
      </c>
      <c r="N2198" s="61" t="str">
        <f t="shared" si="68"/>
        <v>katC</v>
      </c>
      <c r="P2198" s="72" t="str">
        <f t="shared" si="69"/>
        <v/>
      </c>
      <c r="Q2198" s="61" t="s">
        <v>31</v>
      </c>
    </row>
    <row r="2199" spans="8:18" x14ac:dyDescent="0.25">
      <c r="H2199" s="59">
        <v>5975</v>
      </c>
      <c r="I2199" s="59" t="s">
        <v>72</v>
      </c>
      <c r="J2199" s="59">
        <v>78955335</v>
      </c>
      <c r="K2199" s="59" t="s">
        <v>2529</v>
      </c>
      <c r="L2199" s="61" t="s">
        <v>81</v>
      </c>
      <c r="M2199" s="61">
        <f>VLOOKUP(H2199,zdroj!C:F,4,0)</f>
        <v>0</v>
      </c>
      <c r="N2199" s="61" t="str">
        <f t="shared" si="68"/>
        <v>-</v>
      </c>
      <c r="P2199" s="72" t="str">
        <f t="shared" si="69"/>
        <v/>
      </c>
      <c r="Q2199" s="61" t="s">
        <v>88</v>
      </c>
    </row>
    <row r="2200" spans="8:18" x14ac:dyDescent="0.25">
      <c r="H2200" s="59">
        <v>5983</v>
      </c>
      <c r="I2200" s="59" t="s">
        <v>71</v>
      </c>
      <c r="J2200" s="59">
        <v>15733734</v>
      </c>
      <c r="K2200" s="59" t="s">
        <v>2530</v>
      </c>
      <c r="L2200" s="61" t="s">
        <v>113</v>
      </c>
      <c r="M2200" s="61">
        <f>VLOOKUP(H2200,zdroj!C:F,4,0)</f>
        <v>0</v>
      </c>
      <c r="N2200" s="61" t="str">
        <f t="shared" si="68"/>
        <v>katA</v>
      </c>
      <c r="P2200" s="72" t="str">
        <f t="shared" si="69"/>
        <v/>
      </c>
      <c r="Q2200" s="61" t="s">
        <v>30</v>
      </c>
    </row>
    <row r="2201" spans="8:18" x14ac:dyDescent="0.25">
      <c r="H2201" s="59">
        <v>5983</v>
      </c>
      <c r="I2201" s="59" t="s">
        <v>71</v>
      </c>
      <c r="J2201" s="59">
        <v>15733742</v>
      </c>
      <c r="K2201" s="59" t="s">
        <v>2531</v>
      </c>
      <c r="L2201" s="61" t="s">
        <v>113</v>
      </c>
      <c r="M2201" s="61">
        <f>VLOOKUP(H2201,zdroj!C:F,4,0)</f>
        <v>0</v>
      </c>
      <c r="N2201" s="61" t="str">
        <f t="shared" si="68"/>
        <v>katA</v>
      </c>
      <c r="P2201" s="72" t="str">
        <f t="shared" si="69"/>
        <v/>
      </c>
      <c r="Q2201" s="61" t="s">
        <v>30</v>
      </c>
    </row>
    <row r="2202" spans="8:18" x14ac:dyDescent="0.25">
      <c r="H2202" s="59">
        <v>5983</v>
      </c>
      <c r="I2202" s="59" t="s">
        <v>71</v>
      </c>
      <c r="J2202" s="59">
        <v>15733751</v>
      </c>
      <c r="K2202" s="59" t="s">
        <v>2532</v>
      </c>
      <c r="L2202" s="61" t="s">
        <v>113</v>
      </c>
      <c r="M2202" s="61">
        <f>VLOOKUP(H2202,zdroj!C:F,4,0)</f>
        <v>0</v>
      </c>
      <c r="N2202" s="61" t="str">
        <f t="shared" si="68"/>
        <v>katA</v>
      </c>
      <c r="P2202" s="72" t="str">
        <f t="shared" si="69"/>
        <v/>
      </c>
      <c r="Q2202" s="61" t="s">
        <v>30</v>
      </c>
    </row>
    <row r="2203" spans="8:18" x14ac:dyDescent="0.25">
      <c r="H2203" s="59">
        <v>5983</v>
      </c>
      <c r="I2203" s="59" t="s">
        <v>71</v>
      </c>
      <c r="J2203" s="59">
        <v>15733769</v>
      </c>
      <c r="K2203" s="59" t="s">
        <v>2533</v>
      </c>
      <c r="L2203" s="61" t="s">
        <v>113</v>
      </c>
      <c r="M2203" s="61">
        <f>VLOOKUP(H2203,zdroj!C:F,4,0)</f>
        <v>0</v>
      </c>
      <c r="N2203" s="61" t="str">
        <f t="shared" si="68"/>
        <v>katA</v>
      </c>
      <c r="P2203" s="72" t="str">
        <f t="shared" si="69"/>
        <v/>
      </c>
      <c r="Q2203" s="61" t="s">
        <v>30</v>
      </c>
    </row>
    <row r="2204" spans="8:18" x14ac:dyDescent="0.25">
      <c r="H2204" s="59">
        <v>5983</v>
      </c>
      <c r="I2204" s="59" t="s">
        <v>71</v>
      </c>
      <c r="J2204" s="59">
        <v>15733777</v>
      </c>
      <c r="K2204" s="59" t="s">
        <v>2534</v>
      </c>
      <c r="L2204" s="61" t="s">
        <v>113</v>
      </c>
      <c r="M2204" s="61">
        <f>VLOOKUP(H2204,zdroj!C:F,4,0)</f>
        <v>0</v>
      </c>
      <c r="N2204" s="61" t="str">
        <f t="shared" si="68"/>
        <v>katA</v>
      </c>
      <c r="P2204" s="72" t="str">
        <f t="shared" si="69"/>
        <v/>
      </c>
      <c r="Q2204" s="61" t="s">
        <v>30</v>
      </c>
    </row>
    <row r="2205" spans="8:18" x14ac:dyDescent="0.25">
      <c r="H2205" s="59">
        <v>5983</v>
      </c>
      <c r="I2205" s="59" t="s">
        <v>71</v>
      </c>
      <c r="J2205" s="59">
        <v>15733785</v>
      </c>
      <c r="K2205" s="59" t="s">
        <v>2535</v>
      </c>
      <c r="L2205" s="61" t="s">
        <v>114</v>
      </c>
      <c r="M2205" s="61">
        <f>VLOOKUP(H2205,zdroj!C:F,4,0)</f>
        <v>0</v>
      </c>
      <c r="N2205" s="61" t="str">
        <f t="shared" si="68"/>
        <v>katB</v>
      </c>
      <c r="P2205" s="72" t="str">
        <f t="shared" si="69"/>
        <v/>
      </c>
      <c r="Q2205" s="61" t="s">
        <v>30</v>
      </c>
      <c r="R2205" s="61" t="s">
        <v>91</v>
      </c>
    </row>
    <row r="2206" spans="8:18" x14ac:dyDescent="0.25">
      <c r="H2206" s="59">
        <v>5983</v>
      </c>
      <c r="I2206" s="59" t="s">
        <v>71</v>
      </c>
      <c r="J2206" s="59">
        <v>15733793</v>
      </c>
      <c r="K2206" s="59" t="s">
        <v>2536</v>
      </c>
      <c r="L2206" s="61" t="s">
        <v>113</v>
      </c>
      <c r="M2206" s="61">
        <f>VLOOKUP(H2206,zdroj!C:F,4,0)</f>
        <v>0</v>
      </c>
      <c r="N2206" s="61" t="str">
        <f t="shared" si="68"/>
        <v>katA</v>
      </c>
      <c r="P2206" s="72" t="str">
        <f t="shared" si="69"/>
        <v/>
      </c>
      <c r="Q2206" s="61" t="s">
        <v>30</v>
      </c>
    </row>
    <row r="2207" spans="8:18" x14ac:dyDescent="0.25">
      <c r="H2207" s="59">
        <v>5983</v>
      </c>
      <c r="I2207" s="59" t="s">
        <v>71</v>
      </c>
      <c r="J2207" s="59">
        <v>15733807</v>
      </c>
      <c r="K2207" s="59" t="s">
        <v>2537</v>
      </c>
      <c r="L2207" s="61" t="s">
        <v>114</v>
      </c>
      <c r="M2207" s="61">
        <f>VLOOKUP(H2207,zdroj!C:F,4,0)</f>
        <v>0</v>
      </c>
      <c r="N2207" s="61" t="str">
        <f t="shared" si="68"/>
        <v>katB</v>
      </c>
      <c r="P2207" s="72" t="str">
        <f t="shared" si="69"/>
        <v/>
      </c>
      <c r="Q2207" s="61" t="s">
        <v>30</v>
      </c>
      <c r="R2207" s="61" t="s">
        <v>91</v>
      </c>
    </row>
    <row r="2208" spans="8:18" x14ac:dyDescent="0.25">
      <c r="H2208" s="59">
        <v>5983</v>
      </c>
      <c r="I2208" s="59" t="s">
        <v>71</v>
      </c>
      <c r="J2208" s="59">
        <v>15733815</v>
      </c>
      <c r="K2208" s="59" t="s">
        <v>2538</v>
      </c>
      <c r="L2208" s="61" t="s">
        <v>114</v>
      </c>
      <c r="M2208" s="61">
        <f>VLOOKUP(H2208,zdroj!C:F,4,0)</f>
        <v>0</v>
      </c>
      <c r="N2208" s="61" t="str">
        <f t="shared" si="68"/>
        <v>katB</v>
      </c>
      <c r="P2208" s="72" t="str">
        <f t="shared" si="69"/>
        <v/>
      </c>
      <c r="Q2208" s="61" t="s">
        <v>30</v>
      </c>
      <c r="R2208" s="61" t="s">
        <v>91</v>
      </c>
    </row>
    <row r="2209" spans="8:18" x14ac:dyDescent="0.25">
      <c r="H2209" s="59">
        <v>5983</v>
      </c>
      <c r="I2209" s="59" t="s">
        <v>71</v>
      </c>
      <c r="J2209" s="59">
        <v>15733823</v>
      </c>
      <c r="K2209" s="59" t="s">
        <v>2539</v>
      </c>
      <c r="L2209" s="61" t="s">
        <v>81</v>
      </c>
      <c r="M2209" s="61">
        <f>VLOOKUP(H2209,zdroj!C:F,4,0)</f>
        <v>0</v>
      </c>
      <c r="N2209" s="61" t="str">
        <f t="shared" si="68"/>
        <v>-</v>
      </c>
      <c r="P2209" s="72" t="str">
        <f t="shared" si="69"/>
        <v/>
      </c>
      <c r="Q2209" s="61" t="s">
        <v>84</v>
      </c>
    </row>
    <row r="2210" spans="8:18" x14ac:dyDescent="0.25">
      <c r="H2210" s="59">
        <v>5983</v>
      </c>
      <c r="I2210" s="59" t="s">
        <v>71</v>
      </c>
      <c r="J2210" s="59">
        <v>15733840</v>
      </c>
      <c r="K2210" s="59" t="s">
        <v>2540</v>
      </c>
      <c r="L2210" s="61" t="s">
        <v>114</v>
      </c>
      <c r="M2210" s="61">
        <f>VLOOKUP(H2210,zdroj!C:F,4,0)</f>
        <v>0</v>
      </c>
      <c r="N2210" s="61" t="str">
        <f t="shared" si="68"/>
        <v>katB</v>
      </c>
      <c r="P2210" s="72" t="str">
        <f t="shared" si="69"/>
        <v/>
      </c>
      <c r="Q2210" s="61" t="s">
        <v>30</v>
      </c>
      <c r="R2210" s="61" t="s">
        <v>91</v>
      </c>
    </row>
    <row r="2211" spans="8:18" x14ac:dyDescent="0.25">
      <c r="H2211" s="59">
        <v>5983</v>
      </c>
      <c r="I2211" s="59" t="s">
        <v>71</v>
      </c>
      <c r="J2211" s="59">
        <v>15733858</v>
      </c>
      <c r="K2211" s="59" t="s">
        <v>2541</v>
      </c>
      <c r="L2211" s="61" t="s">
        <v>113</v>
      </c>
      <c r="M2211" s="61">
        <f>VLOOKUP(H2211,zdroj!C:F,4,0)</f>
        <v>0</v>
      </c>
      <c r="N2211" s="61" t="str">
        <f t="shared" si="68"/>
        <v>katA</v>
      </c>
      <c r="P2211" s="72" t="str">
        <f t="shared" si="69"/>
        <v/>
      </c>
      <c r="Q2211" s="61" t="s">
        <v>30</v>
      </c>
    </row>
    <row r="2212" spans="8:18" x14ac:dyDescent="0.25">
      <c r="H2212" s="59">
        <v>5983</v>
      </c>
      <c r="I2212" s="59" t="s">
        <v>71</v>
      </c>
      <c r="J2212" s="59">
        <v>15733866</v>
      </c>
      <c r="K2212" s="59" t="s">
        <v>2542</v>
      </c>
      <c r="L2212" s="61" t="s">
        <v>114</v>
      </c>
      <c r="M2212" s="61">
        <f>VLOOKUP(H2212,zdroj!C:F,4,0)</f>
        <v>0</v>
      </c>
      <c r="N2212" s="61" t="str">
        <f t="shared" si="68"/>
        <v>katB</v>
      </c>
      <c r="P2212" s="72" t="str">
        <f t="shared" si="69"/>
        <v/>
      </c>
      <c r="Q2212" s="61" t="s">
        <v>30</v>
      </c>
      <c r="R2212" s="61" t="s">
        <v>91</v>
      </c>
    </row>
    <row r="2213" spans="8:18" x14ac:dyDescent="0.25">
      <c r="H2213" s="59">
        <v>5983</v>
      </c>
      <c r="I2213" s="59" t="s">
        <v>71</v>
      </c>
      <c r="J2213" s="59">
        <v>15733874</v>
      </c>
      <c r="K2213" s="59" t="s">
        <v>2543</v>
      </c>
      <c r="L2213" s="61" t="s">
        <v>113</v>
      </c>
      <c r="M2213" s="61">
        <f>VLOOKUP(H2213,zdroj!C:F,4,0)</f>
        <v>0</v>
      </c>
      <c r="N2213" s="61" t="str">
        <f t="shared" si="68"/>
        <v>katA</v>
      </c>
      <c r="P2213" s="72" t="str">
        <f t="shared" si="69"/>
        <v/>
      </c>
      <c r="Q2213" s="61" t="s">
        <v>30</v>
      </c>
    </row>
    <row r="2214" spans="8:18" x14ac:dyDescent="0.25">
      <c r="H2214" s="59">
        <v>5983</v>
      </c>
      <c r="I2214" s="59" t="s">
        <v>71</v>
      </c>
      <c r="J2214" s="59">
        <v>15733882</v>
      </c>
      <c r="K2214" s="59" t="s">
        <v>2544</v>
      </c>
      <c r="L2214" s="61" t="s">
        <v>113</v>
      </c>
      <c r="M2214" s="61">
        <f>VLOOKUP(H2214,zdroj!C:F,4,0)</f>
        <v>0</v>
      </c>
      <c r="N2214" s="61" t="str">
        <f t="shared" si="68"/>
        <v>katA</v>
      </c>
      <c r="P2214" s="72" t="str">
        <f t="shared" si="69"/>
        <v/>
      </c>
      <c r="Q2214" s="61" t="s">
        <v>30</v>
      </c>
    </row>
    <row r="2215" spans="8:18" x14ac:dyDescent="0.25">
      <c r="H2215" s="59">
        <v>5983</v>
      </c>
      <c r="I2215" s="59" t="s">
        <v>71</v>
      </c>
      <c r="J2215" s="59">
        <v>15733891</v>
      </c>
      <c r="K2215" s="59" t="s">
        <v>2545</v>
      </c>
      <c r="L2215" s="61" t="s">
        <v>114</v>
      </c>
      <c r="M2215" s="61">
        <f>VLOOKUP(H2215,zdroj!C:F,4,0)</f>
        <v>0</v>
      </c>
      <c r="N2215" s="61" t="str">
        <f t="shared" si="68"/>
        <v>katB</v>
      </c>
      <c r="P2215" s="72" t="str">
        <f t="shared" si="69"/>
        <v/>
      </c>
      <c r="Q2215" s="61" t="s">
        <v>30</v>
      </c>
      <c r="R2215" s="61" t="s">
        <v>91</v>
      </c>
    </row>
    <row r="2216" spans="8:18" x14ac:dyDescent="0.25">
      <c r="H2216" s="59">
        <v>5983</v>
      </c>
      <c r="I2216" s="59" t="s">
        <v>71</v>
      </c>
      <c r="J2216" s="59">
        <v>15733904</v>
      </c>
      <c r="K2216" s="59" t="s">
        <v>2546</v>
      </c>
      <c r="L2216" s="61" t="s">
        <v>114</v>
      </c>
      <c r="M2216" s="61">
        <f>VLOOKUP(H2216,zdroj!C:F,4,0)</f>
        <v>0</v>
      </c>
      <c r="N2216" s="61" t="str">
        <f t="shared" si="68"/>
        <v>katB</v>
      </c>
      <c r="P2216" s="72" t="str">
        <f t="shared" si="69"/>
        <v/>
      </c>
      <c r="Q2216" s="61" t="s">
        <v>30</v>
      </c>
      <c r="R2216" s="61" t="s">
        <v>91</v>
      </c>
    </row>
    <row r="2217" spans="8:18" x14ac:dyDescent="0.25">
      <c r="H2217" s="59">
        <v>5983</v>
      </c>
      <c r="I2217" s="59" t="s">
        <v>71</v>
      </c>
      <c r="J2217" s="59">
        <v>15733912</v>
      </c>
      <c r="K2217" s="59" t="s">
        <v>2547</v>
      </c>
      <c r="L2217" s="61" t="s">
        <v>113</v>
      </c>
      <c r="M2217" s="61">
        <f>VLOOKUP(H2217,zdroj!C:F,4,0)</f>
        <v>0</v>
      </c>
      <c r="N2217" s="61" t="str">
        <f t="shared" si="68"/>
        <v>katA</v>
      </c>
      <c r="P2217" s="72" t="str">
        <f t="shared" si="69"/>
        <v/>
      </c>
      <c r="Q2217" s="61" t="s">
        <v>30</v>
      </c>
    </row>
    <row r="2218" spans="8:18" x14ac:dyDescent="0.25">
      <c r="H2218" s="59">
        <v>5983</v>
      </c>
      <c r="I2218" s="59" t="s">
        <v>71</v>
      </c>
      <c r="J2218" s="59">
        <v>15733921</v>
      </c>
      <c r="K2218" s="59" t="s">
        <v>2548</v>
      </c>
      <c r="L2218" s="61" t="s">
        <v>113</v>
      </c>
      <c r="M2218" s="61">
        <f>VLOOKUP(H2218,zdroj!C:F,4,0)</f>
        <v>0</v>
      </c>
      <c r="N2218" s="61" t="str">
        <f t="shared" si="68"/>
        <v>katA</v>
      </c>
      <c r="P2218" s="72" t="str">
        <f t="shared" si="69"/>
        <v/>
      </c>
      <c r="Q2218" s="61" t="s">
        <v>30</v>
      </c>
    </row>
    <row r="2219" spans="8:18" x14ac:dyDescent="0.25">
      <c r="H2219" s="59">
        <v>5983</v>
      </c>
      <c r="I2219" s="59" t="s">
        <v>71</v>
      </c>
      <c r="J2219" s="59">
        <v>15733939</v>
      </c>
      <c r="K2219" s="59" t="s">
        <v>2549</v>
      </c>
      <c r="L2219" s="61" t="s">
        <v>114</v>
      </c>
      <c r="M2219" s="61">
        <f>VLOOKUP(H2219,zdroj!C:F,4,0)</f>
        <v>0</v>
      </c>
      <c r="N2219" s="61" t="str">
        <f t="shared" si="68"/>
        <v>katB</v>
      </c>
      <c r="P2219" s="72" t="str">
        <f t="shared" si="69"/>
        <v/>
      </c>
      <c r="Q2219" s="61" t="s">
        <v>30</v>
      </c>
      <c r="R2219" s="61" t="s">
        <v>91</v>
      </c>
    </row>
    <row r="2220" spans="8:18" x14ac:dyDescent="0.25">
      <c r="H2220" s="59">
        <v>5983</v>
      </c>
      <c r="I2220" s="59" t="s">
        <v>71</v>
      </c>
      <c r="J2220" s="59">
        <v>15733947</v>
      </c>
      <c r="K2220" s="59" t="s">
        <v>2550</v>
      </c>
      <c r="L2220" s="61" t="s">
        <v>113</v>
      </c>
      <c r="M2220" s="61">
        <f>VLOOKUP(H2220,zdroj!C:F,4,0)</f>
        <v>0</v>
      </c>
      <c r="N2220" s="61" t="str">
        <f t="shared" si="68"/>
        <v>katA</v>
      </c>
      <c r="P2220" s="72" t="str">
        <f t="shared" si="69"/>
        <v/>
      </c>
      <c r="Q2220" s="61" t="s">
        <v>30</v>
      </c>
    </row>
    <row r="2221" spans="8:18" x14ac:dyDescent="0.25">
      <c r="H2221" s="59">
        <v>5983</v>
      </c>
      <c r="I2221" s="59" t="s">
        <v>71</v>
      </c>
      <c r="J2221" s="59">
        <v>15733955</v>
      </c>
      <c r="K2221" s="59" t="s">
        <v>2551</v>
      </c>
      <c r="L2221" s="61" t="s">
        <v>113</v>
      </c>
      <c r="M2221" s="61">
        <f>VLOOKUP(H2221,zdroj!C:F,4,0)</f>
        <v>0</v>
      </c>
      <c r="N2221" s="61" t="str">
        <f t="shared" si="68"/>
        <v>katA</v>
      </c>
      <c r="P2221" s="72" t="str">
        <f t="shared" si="69"/>
        <v/>
      </c>
      <c r="Q2221" s="61" t="s">
        <v>30</v>
      </c>
    </row>
    <row r="2222" spans="8:18" x14ac:dyDescent="0.25">
      <c r="H2222" s="59">
        <v>5983</v>
      </c>
      <c r="I2222" s="59" t="s">
        <v>71</v>
      </c>
      <c r="J2222" s="59">
        <v>15733963</v>
      </c>
      <c r="K2222" s="59" t="s">
        <v>2552</v>
      </c>
      <c r="L2222" s="61" t="s">
        <v>114</v>
      </c>
      <c r="M2222" s="61">
        <f>VLOOKUP(H2222,zdroj!C:F,4,0)</f>
        <v>0</v>
      </c>
      <c r="N2222" s="61" t="str">
        <f t="shared" si="68"/>
        <v>katB</v>
      </c>
      <c r="P2222" s="72" t="str">
        <f t="shared" si="69"/>
        <v/>
      </c>
      <c r="Q2222" s="61" t="s">
        <v>30</v>
      </c>
      <c r="R2222" s="61" t="s">
        <v>91</v>
      </c>
    </row>
    <row r="2223" spans="8:18" x14ac:dyDescent="0.25">
      <c r="H2223" s="59">
        <v>5983</v>
      </c>
      <c r="I2223" s="59" t="s">
        <v>71</v>
      </c>
      <c r="J2223" s="59">
        <v>15733971</v>
      </c>
      <c r="K2223" s="59" t="s">
        <v>2553</v>
      </c>
      <c r="L2223" s="61" t="s">
        <v>113</v>
      </c>
      <c r="M2223" s="61">
        <f>VLOOKUP(H2223,zdroj!C:F,4,0)</f>
        <v>0</v>
      </c>
      <c r="N2223" s="61" t="str">
        <f t="shared" si="68"/>
        <v>katA</v>
      </c>
      <c r="P2223" s="72" t="str">
        <f t="shared" si="69"/>
        <v/>
      </c>
      <c r="Q2223" s="61" t="s">
        <v>30</v>
      </c>
    </row>
    <row r="2224" spans="8:18" x14ac:dyDescent="0.25">
      <c r="H2224" s="59">
        <v>5983</v>
      </c>
      <c r="I2224" s="59" t="s">
        <v>71</v>
      </c>
      <c r="J2224" s="59">
        <v>15733980</v>
      </c>
      <c r="K2224" s="59" t="s">
        <v>2554</v>
      </c>
      <c r="L2224" s="61" t="s">
        <v>114</v>
      </c>
      <c r="M2224" s="61">
        <f>VLOOKUP(H2224,zdroj!C:F,4,0)</f>
        <v>0</v>
      </c>
      <c r="N2224" s="61" t="str">
        <f t="shared" si="68"/>
        <v>katB</v>
      </c>
      <c r="P2224" s="72" t="str">
        <f t="shared" si="69"/>
        <v/>
      </c>
      <c r="Q2224" s="61" t="s">
        <v>30</v>
      </c>
      <c r="R2224" s="61" t="s">
        <v>91</v>
      </c>
    </row>
    <row r="2225" spans="8:18" x14ac:dyDescent="0.25">
      <c r="H2225" s="59">
        <v>5983</v>
      </c>
      <c r="I2225" s="59" t="s">
        <v>71</v>
      </c>
      <c r="J2225" s="59">
        <v>15733998</v>
      </c>
      <c r="K2225" s="59" t="s">
        <v>2555</v>
      </c>
      <c r="L2225" s="61" t="s">
        <v>114</v>
      </c>
      <c r="M2225" s="61">
        <f>VLOOKUP(H2225,zdroj!C:F,4,0)</f>
        <v>0</v>
      </c>
      <c r="N2225" s="61" t="str">
        <f t="shared" si="68"/>
        <v>katB</v>
      </c>
      <c r="P2225" s="72" t="str">
        <f t="shared" si="69"/>
        <v/>
      </c>
      <c r="Q2225" s="61" t="s">
        <v>30</v>
      </c>
      <c r="R2225" s="61" t="s">
        <v>91</v>
      </c>
    </row>
    <row r="2226" spans="8:18" x14ac:dyDescent="0.25">
      <c r="H2226" s="59">
        <v>5983</v>
      </c>
      <c r="I2226" s="59" t="s">
        <v>71</v>
      </c>
      <c r="J2226" s="59">
        <v>15734005</v>
      </c>
      <c r="K2226" s="59" t="s">
        <v>2556</v>
      </c>
      <c r="L2226" s="61" t="s">
        <v>113</v>
      </c>
      <c r="M2226" s="61">
        <f>VLOOKUP(H2226,zdroj!C:F,4,0)</f>
        <v>0</v>
      </c>
      <c r="N2226" s="61" t="str">
        <f t="shared" si="68"/>
        <v>katA</v>
      </c>
      <c r="P2226" s="72" t="str">
        <f t="shared" si="69"/>
        <v/>
      </c>
      <c r="Q2226" s="61" t="s">
        <v>30</v>
      </c>
    </row>
    <row r="2227" spans="8:18" x14ac:dyDescent="0.25">
      <c r="H2227" s="59">
        <v>5983</v>
      </c>
      <c r="I2227" s="59" t="s">
        <v>71</v>
      </c>
      <c r="J2227" s="59">
        <v>15734013</v>
      </c>
      <c r="K2227" s="59" t="s">
        <v>2557</v>
      </c>
      <c r="L2227" s="61" t="s">
        <v>113</v>
      </c>
      <c r="M2227" s="61">
        <f>VLOOKUP(H2227,zdroj!C:F,4,0)</f>
        <v>0</v>
      </c>
      <c r="N2227" s="61" t="str">
        <f t="shared" si="68"/>
        <v>katA</v>
      </c>
      <c r="P2227" s="72" t="str">
        <f t="shared" si="69"/>
        <v/>
      </c>
      <c r="Q2227" s="61" t="s">
        <v>30</v>
      </c>
    </row>
    <row r="2228" spans="8:18" x14ac:dyDescent="0.25">
      <c r="H2228" s="59">
        <v>5983</v>
      </c>
      <c r="I2228" s="59" t="s">
        <v>71</v>
      </c>
      <c r="J2228" s="59">
        <v>15734021</v>
      </c>
      <c r="K2228" s="59" t="s">
        <v>2558</v>
      </c>
      <c r="L2228" s="61" t="s">
        <v>113</v>
      </c>
      <c r="M2228" s="61">
        <f>VLOOKUP(H2228,zdroj!C:F,4,0)</f>
        <v>0</v>
      </c>
      <c r="N2228" s="61" t="str">
        <f t="shared" si="68"/>
        <v>katA</v>
      </c>
      <c r="P2228" s="72" t="str">
        <f t="shared" si="69"/>
        <v/>
      </c>
      <c r="Q2228" s="61" t="s">
        <v>30</v>
      </c>
    </row>
    <row r="2229" spans="8:18" x14ac:dyDescent="0.25">
      <c r="H2229" s="59">
        <v>5983</v>
      </c>
      <c r="I2229" s="59" t="s">
        <v>71</v>
      </c>
      <c r="J2229" s="59">
        <v>15734030</v>
      </c>
      <c r="K2229" s="59" t="s">
        <v>2559</v>
      </c>
      <c r="L2229" s="61" t="s">
        <v>113</v>
      </c>
      <c r="M2229" s="61">
        <f>VLOOKUP(H2229,zdroj!C:F,4,0)</f>
        <v>0</v>
      </c>
      <c r="N2229" s="61" t="str">
        <f t="shared" si="68"/>
        <v>katA</v>
      </c>
      <c r="P2229" s="72" t="str">
        <f t="shared" si="69"/>
        <v/>
      </c>
      <c r="Q2229" s="61" t="s">
        <v>30</v>
      </c>
    </row>
    <row r="2230" spans="8:18" x14ac:dyDescent="0.25">
      <c r="H2230" s="59">
        <v>5983</v>
      </c>
      <c r="I2230" s="59" t="s">
        <v>71</v>
      </c>
      <c r="J2230" s="59">
        <v>15734048</v>
      </c>
      <c r="K2230" s="59" t="s">
        <v>2560</v>
      </c>
      <c r="L2230" s="61" t="s">
        <v>113</v>
      </c>
      <c r="M2230" s="61">
        <f>VLOOKUP(H2230,zdroj!C:F,4,0)</f>
        <v>0</v>
      </c>
      <c r="N2230" s="61" t="str">
        <f t="shared" si="68"/>
        <v>katA</v>
      </c>
      <c r="P2230" s="72" t="str">
        <f t="shared" si="69"/>
        <v/>
      </c>
      <c r="Q2230" s="61" t="s">
        <v>30</v>
      </c>
    </row>
    <row r="2231" spans="8:18" x14ac:dyDescent="0.25">
      <c r="H2231" s="59">
        <v>5983</v>
      </c>
      <c r="I2231" s="59" t="s">
        <v>71</v>
      </c>
      <c r="J2231" s="59">
        <v>15734056</v>
      </c>
      <c r="K2231" s="59" t="s">
        <v>2561</v>
      </c>
      <c r="L2231" s="61" t="s">
        <v>113</v>
      </c>
      <c r="M2231" s="61">
        <f>VLOOKUP(H2231,zdroj!C:F,4,0)</f>
        <v>0</v>
      </c>
      <c r="N2231" s="61" t="str">
        <f t="shared" si="68"/>
        <v>katA</v>
      </c>
      <c r="P2231" s="72" t="str">
        <f t="shared" si="69"/>
        <v/>
      </c>
      <c r="Q2231" s="61" t="s">
        <v>30</v>
      </c>
    </row>
    <row r="2232" spans="8:18" x14ac:dyDescent="0.25">
      <c r="H2232" s="59">
        <v>5983</v>
      </c>
      <c r="I2232" s="59" t="s">
        <v>71</v>
      </c>
      <c r="J2232" s="59">
        <v>15734072</v>
      </c>
      <c r="K2232" s="59" t="s">
        <v>2562</v>
      </c>
      <c r="L2232" s="61" t="s">
        <v>113</v>
      </c>
      <c r="M2232" s="61">
        <f>VLOOKUP(H2232,zdroj!C:F,4,0)</f>
        <v>0</v>
      </c>
      <c r="N2232" s="61" t="str">
        <f t="shared" si="68"/>
        <v>katA</v>
      </c>
      <c r="P2232" s="72" t="str">
        <f t="shared" si="69"/>
        <v/>
      </c>
      <c r="Q2232" s="61" t="s">
        <v>30</v>
      </c>
    </row>
    <row r="2233" spans="8:18" x14ac:dyDescent="0.25">
      <c r="H2233" s="59">
        <v>5983</v>
      </c>
      <c r="I2233" s="59" t="s">
        <v>71</v>
      </c>
      <c r="J2233" s="59">
        <v>15734081</v>
      </c>
      <c r="K2233" s="59" t="s">
        <v>2563</v>
      </c>
      <c r="L2233" s="61" t="s">
        <v>113</v>
      </c>
      <c r="M2233" s="61">
        <f>VLOOKUP(H2233,zdroj!C:F,4,0)</f>
        <v>0</v>
      </c>
      <c r="N2233" s="61" t="str">
        <f t="shared" si="68"/>
        <v>katA</v>
      </c>
      <c r="P2233" s="72" t="str">
        <f t="shared" si="69"/>
        <v/>
      </c>
      <c r="Q2233" s="61" t="s">
        <v>30</v>
      </c>
    </row>
    <row r="2234" spans="8:18" x14ac:dyDescent="0.25">
      <c r="H2234" s="59">
        <v>5983</v>
      </c>
      <c r="I2234" s="59" t="s">
        <v>71</v>
      </c>
      <c r="J2234" s="59">
        <v>15734099</v>
      </c>
      <c r="K2234" s="59" t="s">
        <v>2564</v>
      </c>
      <c r="L2234" s="61" t="s">
        <v>113</v>
      </c>
      <c r="M2234" s="61">
        <f>VLOOKUP(H2234,zdroj!C:F,4,0)</f>
        <v>0</v>
      </c>
      <c r="N2234" s="61" t="str">
        <f t="shared" si="68"/>
        <v>katA</v>
      </c>
      <c r="P2234" s="72" t="str">
        <f t="shared" si="69"/>
        <v/>
      </c>
      <c r="Q2234" s="61" t="s">
        <v>30</v>
      </c>
    </row>
    <row r="2235" spans="8:18" x14ac:dyDescent="0.25">
      <c r="H2235" s="59">
        <v>5983</v>
      </c>
      <c r="I2235" s="59" t="s">
        <v>71</v>
      </c>
      <c r="J2235" s="59">
        <v>15734102</v>
      </c>
      <c r="K2235" s="59" t="s">
        <v>2565</v>
      </c>
      <c r="L2235" s="61" t="s">
        <v>114</v>
      </c>
      <c r="M2235" s="61">
        <f>VLOOKUP(H2235,zdroj!C:F,4,0)</f>
        <v>0</v>
      </c>
      <c r="N2235" s="61" t="str">
        <f t="shared" si="68"/>
        <v>katB</v>
      </c>
      <c r="P2235" s="72" t="str">
        <f t="shared" si="69"/>
        <v/>
      </c>
      <c r="Q2235" s="61" t="s">
        <v>30</v>
      </c>
      <c r="R2235" s="61" t="s">
        <v>91</v>
      </c>
    </row>
    <row r="2236" spans="8:18" x14ac:dyDescent="0.25">
      <c r="H2236" s="59">
        <v>5983</v>
      </c>
      <c r="I2236" s="59" t="s">
        <v>71</v>
      </c>
      <c r="J2236" s="59">
        <v>15734111</v>
      </c>
      <c r="K2236" s="59" t="s">
        <v>2566</v>
      </c>
      <c r="L2236" s="61" t="s">
        <v>114</v>
      </c>
      <c r="M2236" s="61">
        <f>VLOOKUP(H2236,zdroj!C:F,4,0)</f>
        <v>0</v>
      </c>
      <c r="N2236" s="61" t="str">
        <f t="shared" si="68"/>
        <v>katB</v>
      </c>
      <c r="P2236" s="72" t="str">
        <f t="shared" si="69"/>
        <v/>
      </c>
      <c r="Q2236" s="61" t="s">
        <v>30</v>
      </c>
      <c r="R2236" s="61" t="s">
        <v>91</v>
      </c>
    </row>
    <row r="2237" spans="8:18" x14ac:dyDescent="0.25">
      <c r="H2237" s="59">
        <v>5983</v>
      </c>
      <c r="I2237" s="59" t="s">
        <v>71</v>
      </c>
      <c r="J2237" s="59">
        <v>15734129</v>
      </c>
      <c r="K2237" s="59" t="s">
        <v>2567</v>
      </c>
      <c r="L2237" s="61" t="s">
        <v>81</v>
      </c>
      <c r="M2237" s="61">
        <f>VLOOKUP(H2237,zdroj!C:F,4,0)</f>
        <v>0</v>
      </c>
      <c r="N2237" s="61" t="str">
        <f t="shared" si="68"/>
        <v>-</v>
      </c>
      <c r="P2237" s="72" t="str">
        <f t="shared" si="69"/>
        <v/>
      </c>
      <c r="Q2237" s="61" t="s">
        <v>84</v>
      </c>
    </row>
    <row r="2238" spans="8:18" x14ac:dyDescent="0.25">
      <c r="H2238" s="59">
        <v>5983</v>
      </c>
      <c r="I2238" s="59" t="s">
        <v>71</v>
      </c>
      <c r="J2238" s="59">
        <v>15734137</v>
      </c>
      <c r="K2238" s="59" t="s">
        <v>2568</v>
      </c>
      <c r="L2238" s="61" t="s">
        <v>114</v>
      </c>
      <c r="M2238" s="61">
        <f>VLOOKUP(H2238,zdroj!C:F,4,0)</f>
        <v>0</v>
      </c>
      <c r="N2238" s="61" t="str">
        <f t="shared" si="68"/>
        <v>katB</v>
      </c>
      <c r="P2238" s="72" t="str">
        <f t="shared" si="69"/>
        <v/>
      </c>
      <c r="Q2238" s="61" t="s">
        <v>30</v>
      </c>
      <c r="R2238" s="61" t="s">
        <v>91</v>
      </c>
    </row>
    <row r="2239" spans="8:18" x14ac:dyDescent="0.25">
      <c r="H2239" s="59">
        <v>5983</v>
      </c>
      <c r="I2239" s="59" t="s">
        <v>71</v>
      </c>
      <c r="J2239" s="59">
        <v>15734145</v>
      </c>
      <c r="K2239" s="59" t="s">
        <v>2569</v>
      </c>
      <c r="L2239" s="61" t="s">
        <v>81</v>
      </c>
      <c r="M2239" s="61">
        <f>VLOOKUP(H2239,zdroj!C:F,4,0)</f>
        <v>0</v>
      </c>
      <c r="N2239" s="61" t="str">
        <f t="shared" si="68"/>
        <v>-</v>
      </c>
      <c r="P2239" s="72" t="str">
        <f t="shared" si="69"/>
        <v/>
      </c>
      <c r="Q2239" s="61" t="s">
        <v>84</v>
      </c>
    </row>
    <row r="2240" spans="8:18" x14ac:dyDescent="0.25">
      <c r="H2240" s="59">
        <v>5983</v>
      </c>
      <c r="I2240" s="59" t="s">
        <v>71</v>
      </c>
      <c r="J2240" s="59">
        <v>15734153</v>
      </c>
      <c r="K2240" s="59" t="s">
        <v>2570</v>
      </c>
      <c r="L2240" s="61" t="s">
        <v>114</v>
      </c>
      <c r="M2240" s="61">
        <f>VLOOKUP(H2240,zdroj!C:F,4,0)</f>
        <v>0</v>
      </c>
      <c r="N2240" s="61" t="str">
        <f t="shared" si="68"/>
        <v>katB</v>
      </c>
      <c r="P2240" s="72" t="str">
        <f t="shared" si="69"/>
        <v/>
      </c>
      <c r="Q2240" s="61" t="s">
        <v>30</v>
      </c>
      <c r="R2240" s="61" t="s">
        <v>91</v>
      </c>
    </row>
    <row r="2241" spans="8:18" x14ac:dyDescent="0.25">
      <c r="H2241" s="59">
        <v>5983</v>
      </c>
      <c r="I2241" s="59" t="s">
        <v>71</v>
      </c>
      <c r="J2241" s="59">
        <v>15734161</v>
      </c>
      <c r="K2241" s="59" t="s">
        <v>2571</v>
      </c>
      <c r="L2241" s="61" t="s">
        <v>114</v>
      </c>
      <c r="M2241" s="61">
        <f>VLOOKUP(H2241,zdroj!C:F,4,0)</f>
        <v>0</v>
      </c>
      <c r="N2241" s="61" t="str">
        <f t="shared" si="68"/>
        <v>katB</v>
      </c>
      <c r="P2241" s="72" t="str">
        <f t="shared" si="69"/>
        <v/>
      </c>
      <c r="Q2241" s="61" t="s">
        <v>30</v>
      </c>
      <c r="R2241" s="61" t="s">
        <v>91</v>
      </c>
    </row>
    <row r="2242" spans="8:18" x14ac:dyDescent="0.25">
      <c r="H2242" s="59">
        <v>5983</v>
      </c>
      <c r="I2242" s="59" t="s">
        <v>71</v>
      </c>
      <c r="J2242" s="59">
        <v>15734170</v>
      </c>
      <c r="K2242" s="59" t="s">
        <v>2572</v>
      </c>
      <c r="L2242" s="61" t="s">
        <v>114</v>
      </c>
      <c r="M2242" s="61">
        <f>VLOOKUP(H2242,zdroj!C:F,4,0)</f>
        <v>0</v>
      </c>
      <c r="N2242" s="61" t="str">
        <f t="shared" si="68"/>
        <v>katB</v>
      </c>
      <c r="P2242" s="72" t="str">
        <f t="shared" si="69"/>
        <v/>
      </c>
      <c r="Q2242" s="61" t="s">
        <v>30</v>
      </c>
      <c r="R2242" s="61" t="s">
        <v>91</v>
      </c>
    </row>
    <row r="2243" spans="8:18" x14ac:dyDescent="0.25">
      <c r="H2243" s="59">
        <v>5983</v>
      </c>
      <c r="I2243" s="59" t="s">
        <v>71</v>
      </c>
      <c r="J2243" s="59">
        <v>15734188</v>
      </c>
      <c r="K2243" s="59" t="s">
        <v>2573</v>
      </c>
      <c r="L2243" s="61" t="s">
        <v>113</v>
      </c>
      <c r="M2243" s="61">
        <f>VLOOKUP(H2243,zdroj!C:F,4,0)</f>
        <v>0</v>
      </c>
      <c r="N2243" s="61" t="str">
        <f t="shared" si="68"/>
        <v>katA</v>
      </c>
      <c r="P2243" s="72" t="str">
        <f t="shared" si="69"/>
        <v/>
      </c>
      <c r="Q2243" s="61" t="s">
        <v>30</v>
      </c>
    </row>
    <row r="2244" spans="8:18" x14ac:dyDescent="0.25">
      <c r="H2244" s="59">
        <v>5983</v>
      </c>
      <c r="I2244" s="59" t="s">
        <v>71</v>
      </c>
      <c r="J2244" s="59">
        <v>15734196</v>
      </c>
      <c r="K2244" s="59" t="s">
        <v>2574</v>
      </c>
      <c r="L2244" s="61" t="s">
        <v>114</v>
      </c>
      <c r="M2244" s="61">
        <f>VLOOKUP(H2244,zdroj!C:F,4,0)</f>
        <v>0</v>
      </c>
      <c r="N2244" s="61" t="str">
        <f t="shared" si="68"/>
        <v>katB</v>
      </c>
      <c r="P2244" s="72" t="str">
        <f t="shared" si="69"/>
        <v/>
      </c>
      <c r="Q2244" s="61" t="s">
        <v>30</v>
      </c>
      <c r="R2244" s="61" t="s">
        <v>91</v>
      </c>
    </row>
    <row r="2245" spans="8:18" x14ac:dyDescent="0.25">
      <c r="H2245" s="59">
        <v>5983</v>
      </c>
      <c r="I2245" s="59" t="s">
        <v>71</v>
      </c>
      <c r="J2245" s="59">
        <v>15734200</v>
      </c>
      <c r="K2245" s="59" t="s">
        <v>2575</v>
      </c>
      <c r="L2245" s="61" t="s">
        <v>114</v>
      </c>
      <c r="M2245" s="61">
        <f>VLOOKUP(H2245,zdroj!C:F,4,0)</f>
        <v>0</v>
      </c>
      <c r="N2245" s="61" t="str">
        <f t="shared" si="68"/>
        <v>katB</v>
      </c>
      <c r="P2245" s="72" t="str">
        <f t="shared" si="69"/>
        <v/>
      </c>
      <c r="Q2245" s="61" t="s">
        <v>30</v>
      </c>
      <c r="R2245" s="61" t="s">
        <v>91</v>
      </c>
    </row>
    <row r="2246" spans="8:18" x14ac:dyDescent="0.25">
      <c r="H2246" s="59">
        <v>5983</v>
      </c>
      <c r="I2246" s="59" t="s">
        <v>71</v>
      </c>
      <c r="J2246" s="59">
        <v>15734218</v>
      </c>
      <c r="K2246" s="59" t="s">
        <v>2576</v>
      </c>
      <c r="L2246" s="61" t="s">
        <v>113</v>
      </c>
      <c r="M2246" s="61">
        <f>VLOOKUP(H2246,zdroj!C:F,4,0)</f>
        <v>0</v>
      </c>
      <c r="N2246" s="61" t="str">
        <f t="shared" si="68"/>
        <v>katA</v>
      </c>
      <c r="P2246" s="72" t="str">
        <f t="shared" si="69"/>
        <v/>
      </c>
      <c r="Q2246" s="61" t="s">
        <v>30</v>
      </c>
    </row>
    <row r="2247" spans="8:18" x14ac:dyDescent="0.25">
      <c r="H2247" s="59">
        <v>5983</v>
      </c>
      <c r="I2247" s="59" t="s">
        <v>71</v>
      </c>
      <c r="J2247" s="59">
        <v>15734226</v>
      </c>
      <c r="K2247" s="59" t="s">
        <v>2577</v>
      </c>
      <c r="L2247" s="61" t="s">
        <v>114</v>
      </c>
      <c r="M2247" s="61">
        <f>VLOOKUP(H2247,zdroj!C:F,4,0)</f>
        <v>0</v>
      </c>
      <c r="N2247" s="61" t="str">
        <f t="shared" ref="N2247:N2310" si="70">IF(M2247="A",IF(L2247="katA","katB",L2247),L2247)</f>
        <v>katB</v>
      </c>
      <c r="P2247" s="72" t="str">
        <f t="shared" ref="P2247:P2310" si="71">IF(O2247="A",1,"")</f>
        <v/>
      </c>
      <c r="Q2247" s="61" t="s">
        <v>30</v>
      </c>
      <c r="R2247" s="61" t="s">
        <v>91</v>
      </c>
    </row>
    <row r="2248" spans="8:18" x14ac:dyDescent="0.25">
      <c r="H2248" s="59">
        <v>5983</v>
      </c>
      <c r="I2248" s="59" t="s">
        <v>71</v>
      </c>
      <c r="J2248" s="59">
        <v>15734234</v>
      </c>
      <c r="K2248" s="59" t="s">
        <v>2578</v>
      </c>
      <c r="L2248" s="61" t="s">
        <v>113</v>
      </c>
      <c r="M2248" s="61">
        <f>VLOOKUP(H2248,zdroj!C:F,4,0)</f>
        <v>0</v>
      </c>
      <c r="N2248" s="61" t="str">
        <f t="shared" si="70"/>
        <v>katA</v>
      </c>
      <c r="P2248" s="72" t="str">
        <f t="shared" si="71"/>
        <v/>
      </c>
      <c r="Q2248" s="61" t="s">
        <v>30</v>
      </c>
    </row>
    <row r="2249" spans="8:18" x14ac:dyDescent="0.25">
      <c r="H2249" s="59">
        <v>5983</v>
      </c>
      <c r="I2249" s="59" t="s">
        <v>71</v>
      </c>
      <c r="J2249" s="59">
        <v>26355396</v>
      </c>
      <c r="K2249" s="59" t="s">
        <v>2579</v>
      </c>
      <c r="L2249" s="61" t="s">
        <v>113</v>
      </c>
      <c r="M2249" s="61">
        <f>VLOOKUP(H2249,zdroj!C:F,4,0)</f>
        <v>0</v>
      </c>
      <c r="N2249" s="61" t="str">
        <f t="shared" si="70"/>
        <v>katA</v>
      </c>
      <c r="P2249" s="72" t="str">
        <f t="shared" si="71"/>
        <v/>
      </c>
      <c r="Q2249" s="61" t="s">
        <v>30</v>
      </c>
    </row>
    <row r="2250" spans="8:18" x14ac:dyDescent="0.25">
      <c r="H2250" s="59">
        <v>5983</v>
      </c>
      <c r="I2250" s="59" t="s">
        <v>71</v>
      </c>
      <c r="J2250" s="59">
        <v>27789705</v>
      </c>
      <c r="K2250" s="59" t="s">
        <v>2580</v>
      </c>
      <c r="L2250" s="61" t="s">
        <v>113</v>
      </c>
      <c r="M2250" s="61">
        <f>VLOOKUP(H2250,zdroj!C:F,4,0)</f>
        <v>0</v>
      </c>
      <c r="N2250" s="61" t="str">
        <f t="shared" si="70"/>
        <v>katA</v>
      </c>
      <c r="P2250" s="72" t="str">
        <f t="shared" si="71"/>
        <v/>
      </c>
      <c r="Q2250" s="61" t="s">
        <v>30</v>
      </c>
    </row>
    <row r="2251" spans="8:18" x14ac:dyDescent="0.25">
      <c r="H2251" s="59">
        <v>5983</v>
      </c>
      <c r="I2251" s="59" t="s">
        <v>71</v>
      </c>
      <c r="J2251" s="59">
        <v>27905276</v>
      </c>
      <c r="K2251" s="59" t="s">
        <v>2581</v>
      </c>
      <c r="L2251" s="61" t="s">
        <v>113</v>
      </c>
      <c r="M2251" s="61">
        <f>VLOOKUP(H2251,zdroj!C:F,4,0)</f>
        <v>0</v>
      </c>
      <c r="N2251" s="61" t="str">
        <f t="shared" si="70"/>
        <v>katA</v>
      </c>
      <c r="P2251" s="72" t="str">
        <f t="shared" si="71"/>
        <v/>
      </c>
      <c r="Q2251" s="61" t="s">
        <v>30</v>
      </c>
    </row>
    <row r="2252" spans="8:18" x14ac:dyDescent="0.25">
      <c r="H2252" s="59">
        <v>5983</v>
      </c>
      <c r="I2252" s="59" t="s">
        <v>71</v>
      </c>
      <c r="J2252" s="59">
        <v>28320956</v>
      </c>
      <c r="K2252" s="59" t="s">
        <v>2582</v>
      </c>
      <c r="L2252" s="61" t="s">
        <v>114</v>
      </c>
      <c r="M2252" s="61">
        <f>VLOOKUP(H2252,zdroj!C:F,4,0)</f>
        <v>0</v>
      </c>
      <c r="N2252" s="61" t="str">
        <f t="shared" si="70"/>
        <v>katB</v>
      </c>
      <c r="P2252" s="72" t="str">
        <f t="shared" si="71"/>
        <v/>
      </c>
      <c r="Q2252" s="61" t="s">
        <v>30</v>
      </c>
      <c r="R2252" s="61" t="s">
        <v>91</v>
      </c>
    </row>
    <row r="2253" spans="8:18" x14ac:dyDescent="0.25">
      <c r="H2253" s="59">
        <v>5983</v>
      </c>
      <c r="I2253" s="59" t="s">
        <v>71</v>
      </c>
      <c r="J2253" s="59">
        <v>28446500</v>
      </c>
      <c r="K2253" s="59" t="s">
        <v>2583</v>
      </c>
      <c r="L2253" s="61" t="s">
        <v>113</v>
      </c>
      <c r="M2253" s="61">
        <f>VLOOKUP(H2253,zdroj!C:F,4,0)</f>
        <v>0</v>
      </c>
      <c r="N2253" s="61" t="str">
        <f t="shared" si="70"/>
        <v>katA</v>
      </c>
      <c r="P2253" s="72" t="str">
        <f t="shared" si="71"/>
        <v/>
      </c>
      <c r="Q2253" s="61" t="s">
        <v>30</v>
      </c>
    </row>
    <row r="2254" spans="8:18" x14ac:dyDescent="0.25">
      <c r="H2254" s="59">
        <v>5983</v>
      </c>
      <c r="I2254" s="59" t="s">
        <v>71</v>
      </c>
      <c r="J2254" s="59">
        <v>40596613</v>
      </c>
      <c r="K2254" s="59" t="s">
        <v>2584</v>
      </c>
      <c r="L2254" s="61" t="s">
        <v>113</v>
      </c>
      <c r="M2254" s="61">
        <f>VLOOKUP(H2254,zdroj!C:F,4,0)</f>
        <v>0</v>
      </c>
      <c r="N2254" s="61" t="str">
        <f t="shared" si="70"/>
        <v>katA</v>
      </c>
      <c r="P2254" s="72" t="str">
        <f t="shared" si="71"/>
        <v/>
      </c>
      <c r="Q2254" s="61" t="s">
        <v>30</v>
      </c>
    </row>
    <row r="2255" spans="8:18" x14ac:dyDescent="0.25">
      <c r="H2255" s="59">
        <v>5983</v>
      </c>
      <c r="I2255" s="59" t="s">
        <v>71</v>
      </c>
      <c r="J2255" s="59">
        <v>40596893</v>
      </c>
      <c r="K2255" s="59" t="s">
        <v>2585</v>
      </c>
      <c r="L2255" s="61" t="s">
        <v>114</v>
      </c>
      <c r="M2255" s="61">
        <f>VLOOKUP(H2255,zdroj!C:F,4,0)</f>
        <v>0</v>
      </c>
      <c r="N2255" s="61" t="str">
        <f t="shared" si="70"/>
        <v>katB</v>
      </c>
      <c r="P2255" s="72" t="str">
        <f t="shared" si="71"/>
        <v/>
      </c>
      <c r="Q2255" s="61" t="s">
        <v>30</v>
      </c>
      <c r="R2255" s="61" t="s">
        <v>91</v>
      </c>
    </row>
    <row r="2256" spans="8:18" x14ac:dyDescent="0.25">
      <c r="H2256" s="59">
        <v>5983</v>
      </c>
      <c r="I2256" s="59" t="s">
        <v>71</v>
      </c>
      <c r="J2256" s="59">
        <v>40953831</v>
      </c>
      <c r="K2256" s="59" t="s">
        <v>2586</v>
      </c>
      <c r="L2256" s="61" t="s">
        <v>113</v>
      </c>
      <c r="M2256" s="61">
        <f>VLOOKUP(H2256,zdroj!C:F,4,0)</f>
        <v>0</v>
      </c>
      <c r="N2256" s="61" t="str">
        <f t="shared" si="70"/>
        <v>katA</v>
      </c>
      <c r="P2256" s="72" t="str">
        <f t="shared" si="71"/>
        <v/>
      </c>
      <c r="Q2256" s="61" t="s">
        <v>30</v>
      </c>
    </row>
    <row r="2257" spans="8:18" x14ac:dyDescent="0.25">
      <c r="H2257" s="59">
        <v>5983</v>
      </c>
      <c r="I2257" s="59" t="s">
        <v>71</v>
      </c>
      <c r="J2257" s="59">
        <v>41084390</v>
      </c>
      <c r="K2257" s="59" t="s">
        <v>2587</v>
      </c>
      <c r="L2257" s="61" t="s">
        <v>114</v>
      </c>
      <c r="M2257" s="61">
        <f>VLOOKUP(H2257,zdroj!C:F,4,0)</f>
        <v>0</v>
      </c>
      <c r="N2257" s="61" t="str">
        <f t="shared" si="70"/>
        <v>katB</v>
      </c>
      <c r="P2257" s="72" t="str">
        <f t="shared" si="71"/>
        <v/>
      </c>
      <c r="Q2257" s="61" t="s">
        <v>30</v>
      </c>
      <c r="R2257" s="61" t="s">
        <v>91</v>
      </c>
    </row>
    <row r="2258" spans="8:18" x14ac:dyDescent="0.25">
      <c r="H2258" s="59">
        <v>5983</v>
      </c>
      <c r="I2258" s="59" t="s">
        <v>71</v>
      </c>
      <c r="J2258" s="59">
        <v>41084799</v>
      </c>
      <c r="K2258" s="59" t="s">
        <v>2588</v>
      </c>
      <c r="L2258" s="61" t="s">
        <v>114</v>
      </c>
      <c r="M2258" s="61">
        <f>VLOOKUP(H2258,zdroj!C:F,4,0)</f>
        <v>0</v>
      </c>
      <c r="N2258" s="61" t="str">
        <f t="shared" si="70"/>
        <v>katB</v>
      </c>
      <c r="P2258" s="72" t="str">
        <f t="shared" si="71"/>
        <v/>
      </c>
      <c r="Q2258" s="61" t="s">
        <v>30</v>
      </c>
      <c r="R2258" s="61" t="s">
        <v>91</v>
      </c>
    </row>
    <row r="2259" spans="8:18" x14ac:dyDescent="0.25">
      <c r="H2259" s="59">
        <v>5983</v>
      </c>
      <c r="I2259" s="59" t="s">
        <v>71</v>
      </c>
      <c r="J2259" s="59">
        <v>41232267</v>
      </c>
      <c r="K2259" s="59" t="s">
        <v>2589</v>
      </c>
      <c r="L2259" s="61" t="s">
        <v>114</v>
      </c>
      <c r="M2259" s="61">
        <f>VLOOKUP(H2259,zdroj!C:F,4,0)</f>
        <v>0</v>
      </c>
      <c r="N2259" s="61" t="str">
        <f t="shared" si="70"/>
        <v>katB</v>
      </c>
      <c r="P2259" s="72" t="str">
        <f t="shared" si="71"/>
        <v/>
      </c>
      <c r="Q2259" s="61" t="s">
        <v>30</v>
      </c>
      <c r="R2259" s="61" t="s">
        <v>91</v>
      </c>
    </row>
    <row r="2260" spans="8:18" x14ac:dyDescent="0.25">
      <c r="H2260" s="59">
        <v>5983</v>
      </c>
      <c r="I2260" s="59" t="s">
        <v>71</v>
      </c>
      <c r="J2260" s="59">
        <v>41266498</v>
      </c>
      <c r="K2260" s="59" t="s">
        <v>2590</v>
      </c>
      <c r="L2260" s="61" t="s">
        <v>113</v>
      </c>
      <c r="M2260" s="61">
        <f>VLOOKUP(H2260,zdroj!C:F,4,0)</f>
        <v>0</v>
      </c>
      <c r="N2260" s="61" t="str">
        <f t="shared" si="70"/>
        <v>katA</v>
      </c>
      <c r="P2260" s="72" t="str">
        <f t="shared" si="71"/>
        <v/>
      </c>
      <c r="Q2260" s="61" t="s">
        <v>30</v>
      </c>
    </row>
    <row r="2261" spans="8:18" x14ac:dyDescent="0.25">
      <c r="H2261" s="59">
        <v>5983</v>
      </c>
      <c r="I2261" s="59" t="s">
        <v>71</v>
      </c>
      <c r="J2261" s="59">
        <v>41268148</v>
      </c>
      <c r="K2261" s="59" t="s">
        <v>2591</v>
      </c>
      <c r="L2261" s="61" t="s">
        <v>114</v>
      </c>
      <c r="M2261" s="61">
        <f>VLOOKUP(H2261,zdroj!C:F,4,0)</f>
        <v>0</v>
      </c>
      <c r="N2261" s="61" t="str">
        <f t="shared" si="70"/>
        <v>katB</v>
      </c>
      <c r="P2261" s="72" t="str">
        <f t="shared" si="71"/>
        <v/>
      </c>
      <c r="Q2261" s="61" t="s">
        <v>30</v>
      </c>
      <c r="R2261" s="61" t="s">
        <v>91</v>
      </c>
    </row>
    <row r="2262" spans="8:18" x14ac:dyDescent="0.25">
      <c r="H2262" s="59">
        <v>5983</v>
      </c>
      <c r="I2262" s="59" t="s">
        <v>71</v>
      </c>
      <c r="J2262" s="59">
        <v>41531710</v>
      </c>
      <c r="K2262" s="59" t="s">
        <v>2592</v>
      </c>
      <c r="L2262" s="61" t="s">
        <v>113</v>
      </c>
      <c r="M2262" s="61">
        <f>VLOOKUP(H2262,zdroj!C:F,4,0)</f>
        <v>0</v>
      </c>
      <c r="N2262" s="61" t="str">
        <f t="shared" si="70"/>
        <v>katA</v>
      </c>
      <c r="P2262" s="72" t="str">
        <f t="shared" si="71"/>
        <v/>
      </c>
      <c r="Q2262" s="61" t="s">
        <v>30</v>
      </c>
    </row>
    <row r="2263" spans="8:18" x14ac:dyDescent="0.25">
      <c r="H2263" s="59">
        <v>5983</v>
      </c>
      <c r="I2263" s="59" t="s">
        <v>71</v>
      </c>
      <c r="J2263" s="59">
        <v>41618572</v>
      </c>
      <c r="K2263" s="59" t="s">
        <v>2593</v>
      </c>
      <c r="L2263" s="61" t="s">
        <v>113</v>
      </c>
      <c r="M2263" s="61">
        <f>VLOOKUP(H2263,zdroj!C:F,4,0)</f>
        <v>0</v>
      </c>
      <c r="N2263" s="61" t="str">
        <f t="shared" si="70"/>
        <v>katA</v>
      </c>
      <c r="P2263" s="72" t="str">
        <f t="shared" si="71"/>
        <v/>
      </c>
      <c r="Q2263" s="61" t="s">
        <v>30</v>
      </c>
    </row>
    <row r="2264" spans="8:18" x14ac:dyDescent="0.25">
      <c r="H2264" s="59">
        <v>5983</v>
      </c>
      <c r="I2264" s="59" t="s">
        <v>71</v>
      </c>
      <c r="J2264" s="59">
        <v>42215226</v>
      </c>
      <c r="K2264" s="59" t="s">
        <v>2594</v>
      </c>
      <c r="L2264" s="61" t="s">
        <v>113</v>
      </c>
      <c r="M2264" s="61">
        <f>VLOOKUP(H2264,zdroj!C:F,4,0)</f>
        <v>0</v>
      </c>
      <c r="N2264" s="61" t="str">
        <f t="shared" si="70"/>
        <v>katA</v>
      </c>
      <c r="P2264" s="72" t="str">
        <f t="shared" si="71"/>
        <v/>
      </c>
      <c r="Q2264" s="61" t="s">
        <v>30</v>
      </c>
    </row>
    <row r="2265" spans="8:18" x14ac:dyDescent="0.25">
      <c r="H2265" s="59">
        <v>5983</v>
      </c>
      <c r="I2265" s="59" t="s">
        <v>71</v>
      </c>
      <c r="J2265" s="59">
        <v>42412625</v>
      </c>
      <c r="K2265" s="59" t="s">
        <v>2595</v>
      </c>
      <c r="L2265" s="61" t="s">
        <v>113</v>
      </c>
      <c r="M2265" s="61">
        <f>VLOOKUP(H2265,zdroj!C:F,4,0)</f>
        <v>0</v>
      </c>
      <c r="N2265" s="61" t="str">
        <f t="shared" si="70"/>
        <v>katA</v>
      </c>
      <c r="P2265" s="72" t="str">
        <f t="shared" si="71"/>
        <v/>
      </c>
      <c r="Q2265" s="61" t="s">
        <v>30</v>
      </c>
    </row>
    <row r="2266" spans="8:18" x14ac:dyDescent="0.25">
      <c r="H2266" s="59">
        <v>5983</v>
      </c>
      <c r="I2266" s="59" t="s">
        <v>71</v>
      </c>
      <c r="J2266" s="59">
        <v>42629845</v>
      </c>
      <c r="K2266" s="59" t="s">
        <v>2596</v>
      </c>
      <c r="L2266" s="61" t="s">
        <v>113</v>
      </c>
      <c r="M2266" s="61">
        <f>VLOOKUP(H2266,zdroj!C:F,4,0)</f>
        <v>0</v>
      </c>
      <c r="N2266" s="61" t="str">
        <f t="shared" si="70"/>
        <v>katA</v>
      </c>
      <c r="P2266" s="72" t="str">
        <f t="shared" si="71"/>
        <v/>
      </c>
      <c r="Q2266" s="61" t="s">
        <v>30</v>
      </c>
    </row>
    <row r="2267" spans="8:18" x14ac:dyDescent="0.25">
      <c r="H2267" s="59">
        <v>5983</v>
      </c>
      <c r="I2267" s="59" t="s">
        <v>71</v>
      </c>
      <c r="J2267" s="59">
        <v>72860782</v>
      </c>
      <c r="K2267" s="59" t="s">
        <v>2597</v>
      </c>
      <c r="L2267" s="61" t="s">
        <v>113</v>
      </c>
      <c r="M2267" s="61">
        <f>VLOOKUP(H2267,zdroj!C:F,4,0)</f>
        <v>0</v>
      </c>
      <c r="N2267" s="61" t="str">
        <f t="shared" si="70"/>
        <v>katA</v>
      </c>
      <c r="P2267" s="72" t="str">
        <f t="shared" si="71"/>
        <v/>
      </c>
      <c r="Q2267" s="61" t="s">
        <v>30</v>
      </c>
    </row>
    <row r="2268" spans="8:18" x14ac:dyDescent="0.25">
      <c r="H2268" s="59">
        <v>5983</v>
      </c>
      <c r="I2268" s="59" t="s">
        <v>71</v>
      </c>
      <c r="J2268" s="59">
        <v>74448803</v>
      </c>
      <c r="K2268" s="59" t="s">
        <v>2598</v>
      </c>
      <c r="L2268" s="61" t="s">
        <v>113</v>
      </c>
      <c r="M2268" s="61">
        <f>VLOOKUP(H2268,zdroj!C:F,4,0)</f>
        <v>0</v>
      </c>
      <c r="N2268" s="61" t="str">
        <f t="shared" si="70"/>
        <v>katA</v>
      </c>
      <c r="P2268" s="72" t="str">
        <f t="shared" si="71"/>
        <v/>
      </c>
      <c r="Q2268" s="61" t="s">
        <v>30</v>
      </c>
    </row>
    <row r="2269" spans="8:18" x14ac:dyDescent="0.25">
      <c r="H2269" s="59">
        <v>5983</v>
      </c>
      <c r="I2269" s="59" t="s">
        <v>71</v>
      </c>
      <c r="J2269" s="59">
        <v>75676281</v>
      </c>
      <c r="K2269" s="59" t="s">
        <v>2599</v>
      </c>
      <c r="L2269" s="61" t="s">
        <v>113</v>
      </c>
      <c r="M2269" s="61">
        <f>VLOOKUP(H2269,zdroj!C:F,4,0)</f>
        <v>0</v>
      </c>
      <c r="N2269" s="61" t="str">
        <f t="shared" si="70"/>
        <v>katA</v>
      </c>
      <c r="P2269" s="72" t="str">
        <f t="shared" si="71"/>
        <v/>
      </c>
      <c r="Q2269" s="61" t="s">
        <v>30</v>
      </c>
    </row>
    <row r="2270" spans="8:18" x14ac:dyDescent="0.25">
      <c r="H2270" s="59">
        <v>5983</v>
      </c>
      <c r="I2270" s="59" t="s">
        <v>71</v>
      </c>
      <c r="J2270" s="59">
        <v>77791304</v>
      </c>
      <c r="K2270" s="59" t="s">
        <v>2600</v>
      </c>
      <c r="L2270" s="61" t="s">
        <v>114</v>
      </c>
      <c r="M2270" s="61">
        <f>VLOOKUP(H2270,zdroj!C:F,4,0)</f>
        <v>0</v>
      </c>
      <c r="N2270" s="61" t="str">
        <f t="shared" si="70"/>
        <v>katB</v>
      </c>
      <c r="P2270" s="72" t="str">
        <f t="shared" si="71"/>
        <v/>
      </c>
      <c r="Q2270" s="61" t="s">
        <v>30</v>
      </c>
      <c r="R2270" s="61" t="s">
        <v>91</v>
      </c>
    </row>
    <row r="2271" spans="8:18" x14ac:dyDescent="0.25">
      <c r="H2271" s="59">
        <v>5983</v>
      </c>
      <c r="I2271" s="59" t="s">
        <v>71</v>
      </c>
      <c r="J2271" s="59">
        <v>78467349</v>
      </c>
      <c r="K2271" s="59" t="s">
        <v>2601</v>
      </c>
      <c r="L2271" s="61" t="s">
        <v>113</v>
      </c>
      <c r="M2271" s="61">
        <f>VLOOKUP(H2271,zdroj!C:F,4,0)</f>
        <v>0</v>
      </c>
      <c r="N2271" s="61" t="str">
        <f t="shared" si="70"/>
        <v>katA</v>
      </c>
      <c r="P2271" s="72" t="str">
        <f t="shared" si="71"/>
        <v/>
      </c>
      <c r="Q2271" s="61" t="s">
        <v>30</v>
      </c>
    </row>
    <row r="2272" spans="8:18" x14ac:dyDescent="0.25">
      <c r="H2272" s="59">
        <v>5983</v>
      </c>
      <c r="I2272" s="59" t="s">
        <v>71</v>
      </c>
      <c r="J2272" s="59">
        <v>79166776</v>
      </c>
      <c r="K2272" s="59" t="s">
        <v>2602</v>
      </c>
      <c r="L2272" s="61" t="s">
        <v>113</v>
      </c>
      <c r="M2272" s="61">
        <f>VLOOKUP(H2272,zdroj!C:F,4,0)</f>
        <v>0</v>
      </c>
      <c r="N2272" s="61" t="str">
        <f t="shared" si="70"/>
        <v>katA</v>
      </c>
      <c r="P2272" s="72" t="str">
        <f t="shared" si="71"/>
        <v/>
      </c>
      <c r="Q2272" s="61" t="s">
        <v>30</v>
      </c>
    </row>
    <row r="2273" spans="8:18" x14ac:dyDescent="0.25">
      <c r="H2273" s="59">
        <v>5983</v>
      </c>
      <c r="I2273" s="59" t="s">
        <v>71</v>
      </c>
      <c r="J2273" s="59">
        <v>79232663</v>
      </c>
      <c r="K2273" s="59" t="s">
        <v>2603</v>
      </c>
      <c r="L2273" s="61" t="s">
        <v>113</v>
      </c>
      <c r="M2273" s="61">
        <f>VLOOKUP(H2273,zdroj!C:F,4,0)</f>
        <v>0</v>
      </c>
      <c r="N2273" s="61" t="str">
        <f t="shared" si="70"/>
        <v>katA</v>
      </c>
      <c r="P2273" s="72" t="str">
        <f t="shared" si="71"/>
        <v/>
      </c>
      <c r="Q2273" s="61" t="s">
        <v>30</v>
      </c>
    </row>
    <row r="2274" spans="8:18" x14ac:dyDescent="0.25">
      <c r="H2274" s="59">
        <v>5983</v>
      </c>
      <c r="I2274" s="59" t="s">
        <v>71</v>
      </c>
      <c r="J2274" s="59">
        <v>81364679</v>
      </c>
      <c r="K2274" s="59" t="s">
        <v>2604</v>
      </c>
      <c r="L2274" s="61" t="s">
        <v>113</v>
      </c>
      <c r="M2274" s="61">
        <f>VLOOKUP(H2274,zdroj!C:F,4,0)</f>
        <v>0</v>
      </c>
      <c r="N2274" s="61" t="str">
        <f t="shared" si="70"/>
        <v>katA</v>
      </c>
      <c r="P2274" s="72" t="str">
        <f t="shared" si="71"/>
        <v/>
      </c>
      <c r="Q2274" s="61" t="s">
        <v>30</v>
      </c>
    </row>
    <row r="2275" spans="8:18" x14ac:dyDescent="0.25">
      <c r="H2275" s="59">
        <v>168262</v>
      </c>
      <c r="I2275" s="59" t="s">
        <v>71</v>
      </c>
      <c r="J2275" s="59">
        <v>15827623</v>
      </c>
      <c r="K2275" s="59" t="s">
        <v>2605</v>
      </c>
      <c r="L2275" s="61" t="s">
        <v>113</v>
      </c>
      <c r="M2275" s="61">
        <f>VLOOKUP(H2275,zdroj!C:F,4,0)</f>
        <v>0</v>
      </c>
      <c r="N2275" s="61" t="str">
        <f t="shared" si="70"/>
        <v>katA</v>
      </c>
      <c r="P2275" s="72" t="str">
        <f t="shared" si="71"/>
        <v/>
      </c>
      <c r="Q2275" s="61" t="s">
        <v>30</v>
      </c>
    </row>
    <row r="2276" spans="8:18" x14ac:dyDescent="0.25">
      <c r="H2276" s="59">
        <v>168262</v>
      </c>
      <c r="I2276" s="59" t="s">
        <v>71</v>
      </c>
      <c r="J2276" s="59">
        <v>15827631</v>
      </c>
      <c r="K2276" s="59" t="s">
        <v>2606</v>
      </c>
      <c r="L2276" s="61" t="s">
        <v>113</v>
      </c>
      <c r="M2276" s="61">
        <f>VLOOKUP(H2276,zdroj!C:F,4,0)</f>
        <v>0</v>
      </c>
      <c r="N2276" s="61" t="str">
        <f t="shared" si="70"/>
        <v>katA</v>
      </c>
      <c r="P2276" s="72" t="str">
        <f t="shared" si="71"/>
        <v/>
      </c>
      <c r="Q2276" s="61" t="s">
        <v>30</v>
      </c>
    </row>
    <row r="2277" spans="8:18" x14ac:dyDescent="0.25">
      <c r="H2277" s="59">
        <v>168262</v>
      </c>
      <c r="I2277" s="59" t="s">
        <v>71</v>
      </c>
      <c r="J2277" s="59">
        <v>15827640</v>
      </c>
      <c r="K2277" s="59" t="s">
        <v>2607</v>
      </c>
      <c r="L2277" s="61" t="s">
        <v>114</v>
      </c>
      <c r="M2277" s="61">
        <f>VLOOKUP(H2277,zdroj!C:F,4,0)</f>
        <v>0</v>
      </c>
      <c r="N2277" s="61" t="str">
        <f t="shared" si="70"/>
        <v>katB</v>
      </c>
      <c r="P2277" s="72" t="str">
        <f t="shared" si="71"/>
        <v/>
      </c>
      <c r="Q2277" s="61" t="s">
        <v>30</v>
      </c>
      <c r="R2277" s="61" t="s">
        <v>91</v>
      </c>
    </row>
    <row r="2278" spans="8:18" x14ac:dyDescent="0.25">
      <c r="H2278" s="59">
        <v>168262</v>
      </c>
      <c r="I2278" s="59" t="s">
        <v>71</v>
      </c>
      <c r="J2278" s="59">
        <v>15827658</v>
      </c>
      <c r="K2278" s="59" t="s">
        <v>2608</v>
      </c>
      <c r="L2278" s="61" t="s">
        <v>113</v>
      </c>
      <c r="M2278" s="61">
        <f>VLOOKUP(H2278,zdroj!C:F,4,0)</f>
        <v>0</v>
      </c>
      <c r="N2278" s="61" t="str">
        <f t="shared" si="70"/>
        <v>katA</v>
      </c>
      <c r="P2278" s="72" t="str">
        <f t="shared" si="71"/>
        <v/>
      </c>
      <c r="Q2278" s="61" t="s">
        <v>30</v>
      </c>
    </row>
    <row r="2279" spans="8:18" x14ac:dyDescent="0.25">
      <c r="H2279" s="59">
        <v>168262</v>
      </c>
      <c r="I2279" s="59" t="s">
        <v>71</v>
      </c>
      <c r="J2279" s="59">
        <v>15827666</v>
      </c>
      <c r="K2279" s="59" t="s">
        <v>2609</v>
      </c>
      <c r="L2279" s="61" t="s">
        <v>113</v>
      </c>
      <c r="M2279" s="61">
        <f>VLOOKUP(H2279,zdroj!C:F,4,0)</f>
        <v>0</v>
      </c>
      <c r="N2279" s="61" t="str">
        <f t="shared" si="70"/>
        <v>katA</v>
      </c>
      <c r="P2279" s="72" t="str">
        <f t="shared" si="71"/>
        <v/>
      </c>
      <c r="Q2279" s="61" t="s">
        <v>30</v>
      </c>
    </row>
    <row r="2280" spans="8:18" x14ac:dyDescent="0.25">
      <c r="H2280" s="59">
        <v>168262</v>
      </c>
      <c r="I2280" s="59" t="s">
        <v>71</v>
      </c>
      <c r="J2280" s="59">
        <v>15827674</v>
      </c>
      <c r="K2280" s="59" t="s">
        <v>2610</v>
      </c>
      <c r="L2280" s="61" t="s">
        <v>113</v>
      </c>
      <c r="M2280" s="61">
        <f>VLOOKUP(H2280,zdroj!C:F,4,0)</f>
        <v>0</v>
      </c>
      <c r="N2280" s="61" t="str">
        <f t="shared" si="70"/>
        <v>katA</v>
      </c>
      <c r="P2280" s="72" t="str">
        <f t="shared" si="71"/>
        <v/>
      </c>
      <c r="Q2280" s="61" t="s">
        <v>30</v>
      </c>
    </row>
    <row r="2281" spans="8:18" x14ac:dyDescent="0.25">
      <c r="H2281" s="59">
        <v>168262</v>
      </c>
      <c r="I2281" s="59" t="s">
        <v>71</v>
      </c>
      <c r="J2281" s="59">
        <v>15827682</v>
      </c>
      <c r="K2281" s="59" t="s">
        <v>2611</v>
      </c>
      <c r="L2281" s="61" t="s">
        <v>113</v>
      </c>
      <c r="M2281" s="61">
        <f>VLOOKUP(H2281,zdroj!C:F,4,0)</f>
        <v>0</v>
      </c>
      <c r="N2281" s="61" t="str">
        <f t="shared" si="70"/>
        <v>katA</v>
      </c>
      <c r="P2281" s="72" t="str">
        <f t="shared" si="71"/>
        <v/>
      </c>
      <c r="Q2281" s="61" t="s">
        <v>30</v>
      </c>
    </row>
    <row r="2282" spans="8:18" x14ac:dyDescent="0.25">
      <c r="H2282" s="59">
        <v>168262</v>
      </c>
      <c r="I2282" s="59" t="s">
        <v>71</v>
      </c>
      <c r="J2282" s="59">
        <v>15827691</v>
      </c>
      <c r="K2282" s="59" t="s">
        <v>2612</v>
      </c>
      <c r="L2282" s="61" t="s">
        <v>113</v>
      </c>
      <c r="M2282" s="61">
        <f>VLOOKUP(H2282,zdroj!C:F,4,0)</f>
        <v>0</v>
      </c>
      <c r="N2282" s="61" t="str">
        <f t="shared" si="70"/>
        <v>katA</v>
      </c>
      <c r="P2282" s="72" t="str">
        <f t="shared" si="71"/>
        <v/>
      </c>
      <c r="Q2282" s="61" t="s">
        <v>30</v>
      </c>
    </row>
    <row r="2283" spans="8:18" x14ac:dyDescent="0.25">
      <c r="H2283" s="59">
        <v>168262</v>
      </c>
      <c r="I2283" s="59" t="s">
        <v>71</v>
      </c>
      <c r="J2283" s="59">
        <v>15827712</v>
      </c>
      <c r="K2283" s="59" t="s">
        <v>2613</v>
      </c>
      <c r="L2283" s="61" t="s">
        <v>113</v>
      </c>
      <c r="M2283" s="61">
        <f>VLOOKUP(H2283,zdroj!C:F,4,0)</f>
        <v>0</v>
      </c>
      <c r="N2283" s="61" t="str">
        <f t="shared" si="70"/>
        <v>katA</v>
      </c>
      <c r="P2283" s="72" t="str">
        <f t="shared" si="71"/>
        <v/>
      </c>
      <c r="Q2283" s="61" t="s">
        <v>30</v>
      </c>
    </row>
    <row r="2284" spans="8:18" x14ac:dyDescent="0.25">
      <c r="H2284" s="59">
        <v>168262</v>
      </c>
      <c r="I2284" s="59" t="s">
        <v>71</v>
      </c>
      <c r="J2284" s="59">
        <v>15827721</v>
      </c>
      <c r="K2284" s="59" t="s">
        <v>2614</v>
      </c>
      <c r="L2284" s="61" t="s">
        <v>113</v>
      </c>
      <c r="M2284" s="61">
        <f>VLOOKUP(H2284,zdroj!C:F,4,0)</f>
        <v>0</v>
      </c>
      <c r="N2284" s="61" t="str">
        <f t="shared" si="70"/>
        <v>katA</v>
      </c>
      <c r="P2284" s="72" t="str">
        <f t="shared" si="71"/>
        <v/>
      </c>
      <c r="Q2284" s="61" t="s">
        <v>30</v>
      </c>
    </row>
    <row r="2285" spans="8:18" x14ac:dyDescent="0.25">
      <c r="H2285" s="59">
        <v>168262</v>
      </c>
      <c r="I2285" s="59" t="s">
        <v>71</v>
      </c>
      <c r="J2285" s="59">
        <v>15827739</v>
      </c>
      <c r="K2285" s="59" t="s">
        <v>2615</v>
      </c>
      <c r="L2285" s="61" t="s">
        <v>113</v>
      </c>
      <c r="M2285" s="61">
        <f>VLOOKUP(H2285,zdroj!C:F,4,0)</f>
        <v>0</v>
      </c>
      <c r="N2285" s="61" t="str">
        <f t="shared" si="70"/>
        <v>katA</v>
      </c>
      <c r="P2285" s="72" t="str">
        <f t="shared" si="71"/>
        <v/>
      </c>
      <c r="Q2285" s="61" t="s">
        <v>30</v>
      </c>
    </row>
    <row r="2286" spans="8:18" x14ac:dyDescent="0.25">
      <c r="H2286" s="59">
        <v>168262</v>
      </c>
      <c r="I2286" s="59" t="s">
        <v>71</v>
      </c>
      <c r="J2286" s="59">
        <v>15827755</v>
      </c>
      <c r="K2286" s="59" t="s">
        <v>2616</v>
      </c>
      <c r="L2286" s="61" t="s">
        <v>113</v>
      </c>
      <c r="M2286" s="61">
        <f>VLOOKUP(H2286,zdroj!C:F,4,0)</f>
        <v>0</v>
      </c>
      <c r="N2286" s="61" t="str">
        <f t="shared" si="70"/>
        <v>katA</v>
      </c>
      <c r="P2286" s="72" t="str">
        <f t="shared" si="71"/>
        <v/>
      </c>
      <c r="Q2286" s="61" t="s">
        <v>30</v>
      </c>
    </row>
    <row r="2287" spans="8:18" x14ac:dyDescent="0.25">
      <c r="H2287" s="59">
        <v>168262</v>
      </c>
      <c r="I2287" s="59" t="s">
        <v>71</v>
      </c>
      <c r="J2287" s="59">
        <v>15827763</v>
      </c>
      <c r="K2287" s="59" t="s">
        <v>2617</v>
      </c>
      <c r="L2287" s="61" t="s">
        <v>113</v>
      </c>
      <c r="M2287" s="61">
        <f>VLOOKUP(H2287,zdroj!C:F,4,0)</f>
        <v>0</v>
      </c>
      <c r="N2287" s="61" t="str">
        <f t="shared" si="70"/>
        <v>katA</v>
      </c>
      <c r="P2287" s="72" t="str">
        <f t="shared" si="71"/>
        <v/>
      </c>
      <c r="Q2287" s="61" t="s">
        <v>30</v>
      </c>
    </row>
    <row r="2288" spans="8:18" x14ac:dyDescent="0.25">
      <c r="H2288" s="59">
        <v>168262</v>
      </c>
      <c r="I2288" s="59" t="s">
        <v>71</v>
      </c>
      <c r="J2288" s="59">
        <v>15827771</v>
      </c>
      <c r="K2288" s="59" t="s">
        <v>2618</v>
      </c>
      <c r="L2288" s="61" t="s">
        <v>113</v>
      </c>
      <c r="M2288" s="61">
        <f>VLOOKUP(H2288,zdroj!C:F,4,0)</f>
        <v>0</v>
      </c>
      <c r="N2288" s="61" t="str">
        <f t="shared" si="70"/>
        <v>katA</v>
      </c>
      <c r="P2288" s="72" t="str">
        <f t="shared" si="71"/>
        <v/>
      </c>
      <c r="Q2288" s="61" t="s">
        <v>30</v>
      </c>
    </row>
    <row r="2289" spans="8:18" x14ac:dyDescent="0.25">
      <c r="H2289" s="59">
        <v>168262</v>
      </c>
      <c r="I2289" s="59" t="s">
        <v>71</v>
      </c>
      <c r="J2289" s="59">
        <v>15827780</v>
      </c>
      <c r="K2289" s="59" t="s">
        <v>2619</v>
      </c>
      <c r="L2289" s="61" t="s">
        <v>113</v>
      </c>
      <c r="M2289" s="61">
        <f>VLOOKUP(H2289,zdroj!C:F,4,0)</f>
        <v>0</v>
      </c>
      <c r="N2289" s="61" t="str">
        <f t="shared" si="70"/>
        <v>katA</v>
      </c>
      <c r="P2289" s="72" t="str">
        <f t="shared" si="71"/>
        <v/>
      </c>
      <c r="Q2289" s="61" t="s">
        <v>30</v>
      </c>
    </row>
    <row r="2290" spans="8:18" x14ac:dyDescent="0.25">
      <c r="H2290" s="59">
        <v>168262</v>
      </c>
      <c r="I2290" s="59" t="s">
        <v>71</v>
      </c>
      <c r="J2290" s="59">
        <v>15827801</v>
      </c>
      <c r="K2290" s="59" t="s">
        <v>2620</v>
      </c>
      <c r="L2290" s="61" t="s">
        <v>113</v>
      </c>
      <c r="M2290" s="61">
        <f>VLOOKUP(H2290,zdroj!C:F,4,0)</f>
        <v>0</v>
      </c>
      <c r="N2290" s="61" t="str">
        <f t="shared" si="70"/>
        <v>katA</v>
      </c>
      <c r="P2290" s="72" t="str">
        <f t="shared" si="71"/>
        <v/>
      </c>
      <c r="Q2290" s="61" t="s">
        <v>30</v>
      </c>
    </row>
    <row r="2291" spans="8:18" x14ac:dyDescent="0.25">
      <c r="H2291" s="59">
        <v>168262</v>
      </c>
      <c r="I2291" s="59" t="s">
        <v>71</v>
      </c>
      <c r="J2291" s="59">
        <v>15827810</v>
      </c>
      <c r="K2291" s="59" t="s">
        <v>2621</v>
      </c>
      <c r="L2291" s="61" t="s">
        <v>113</v>
      </c>
      <c r="M2291" s="61">
        <f>VLOOKUP(H2291,zdroj!C:F,4,0)</f>
        <v>0</v>
      </c>
      <c r="N2291" s="61" t="str">
        <f t="shared" si="70"/>
        <v>katA</v>
      </c>
      <c r="P2291" s="72" t="str">
        <f t="shared" si="71"/>
        <v/>
      </c>
      <c r="Q2291" s="61" t="s">
        <v>30</v>
      </c>
    </row>
    <row r="2292" spans="8:18" x14ac:dyDescent="0.25">
      <c r="H2292" s="59">
        <v>168262</v>
      </c>
      <c r="I2292" s="59" t="s">
        <v>71</v>
      </c>
      <c r="J2292" s="59">
        <v>15827828</v>
      </c>
      <c r="K2292" s="59" t="s">
        <v>2622</v>
      </c>
      <c r="L2292" s="61" t="s">
        <v>113</v>
      </c>
      <c r="M2292" s="61">
        <f>VLOOKUP(H2292,zdroj!C:F,4,0)</f>
        <v>0</v>
      </c>
      <c r="N2292" s="61" t="str">
        <f t="shared" si="70"/>
        <v>katA</v>
      </c>
      <c r="P2292" s="72" t="str">
        <f t="shared" si="71"/>
        <v/>
      </c>
      <c r="Q2292" s="61" t="s">
        <v>30</v>
      </c>
    </row>
    <row r="2293" spans="8:18" x14ac:dyDescent="0.25">
      <c r="H2293" s="59">
        <v>168262</v>
      </c>
      <c r="I2293" s="59" t="s">
        <v>71</v>
      </c>
      <c r="J2293" s="59">
        <v>15827836</v>
      </c>
      <c r="K2293" s="59" t="s">
        <v>2623</v>
      </c>
      <c r="L2293" s="61" t="s">
        <v>113</v>
      </c>
      <c r="M2293" s="61">
        <f>VLOOKUP(H2293,zdroj!C:F,4,0)</f>
        <v>0</v>
      </c>
      <c r="N2293" s="61" t="str">
        <f t="shared" si="70"/>
        <v>katA</v>
      </c>
      <c r="P2293" s="72" t="str">
        <f t="shared" si="71"/>
        <v/>
      </c>
      <c r="Q2293" s="61" t="s">
        <v>30</v>
      </c>
    </row>
    <row r="2294" spans="8:18" x14ac:dyDescent="0.25">
      <c r="H2294" s="59">
        <v>168262</v>
      </c>
      <c r="I2294" s="59" t="s">
        <v>71</v>
      </c>
      <c r="J2294" s="59">
        <v>15827844</v>
      </c>
      <c r="K2294" s="59" t="s">
        <v>2624</v>
      </c>
      <c r="L2294" s="61" t="s">
        <v>113</v>
      </c>
      <c r="M2294" s="61">
        <f>VLOOKUP(H2294,zdroj!C:F,4,0)</f>
        <v>0</v>
      </c>
      <c r="N2294" s="61" t="str">
        <f t="shared" si="70"/>
        <v>katA</v>
      </c>
      <c r="P2294" s="72" t="str">
        <f t="shared" si="71"/>
        <v/>
      </c>
      <c r="Q2294" s="61" t="s">
        <v>30</v>
      </c>
    </row>
    <row r="2295" spans="8:18" x14ac:dyDescent="0.25">
      <c r="H2295" s="59">
        <v>168262</v>
      </c>
      <c r="I2295" s="59" t="s">
        <v>71</v>
      </c>
      <c r="J2295" s="59">
        <v>15827852</v>
      </c>
      <c r="K2295" s="59" t="s">
        <v>2625</v>
      </c>
      <c r="L2295" s="61" t="s">
        <v>114</v>
      </c>
      <c r="M2295" s="61">
        <f>VLOOKUP(H2295,zdroj!C:F,4,0)</f>
        <v>0</v>
      </c>
      <c r="N2295" s="61" t="str">
        <f t="shared" si="70"/>
        <v>katB</v>
      </c>
      <c r="P2295" s="72" t="str">
        <f t="shared" si="71"/>
        <v/>
      </c>
      <c r="Q2295" s="61" t="s">
        <v>30</v>
      </c>
      <c r="R2295" s="61" t="s">
        <v>91</v>
      </c>
    </row>
    <row r="2296" spans="8:18" x14ac:dyDescent="0.25">
      <c r="H2296" s="59">
        <v>168262</v>
      </c>
      <c r="I2296" s="59" t="s">
        <v>71</v>
      </c>
      <c r="J2296" s="59">
        <v>15827861</v>
      </c>
      <c r="K2296" s="59" t="s">
        <v>2626</v>
      </c>
      <c r="L2296" s="61" t="s">
        <v>114</v>
      </c>
      <c r="M2296" s="61">
        <f>VLOOKUP(H2296,zdroj!C:F,4,0)</f>
        <v>0</v>
      </c>
      <c r="N2296" s="61" t="str">
        <f t="shared" si="70"/>
        <v>katB</v>
      </c>
      <c r="P2296" s="72" t="str">
        <f t="shared" si="71"/>
        <v/>
      </c>
      <c r="Q2296" s="61" t="s">
        <v>30</v>
      </c>
      <c r="R2296" s="61" t="s">
        <v>91</v>
      </c>
    </row>
    <row r="2297" spans="8:18" x14ac:dyDescent="0.25">
      <c r="H2297" s="59">
        <v>168262</v>
      </c>
      <c r="I2297" s="59" t="s">
        <v>71</v>
      </c>
      <c r="J2297" s="59">
        <v>15827879</v>
      </c>
      <c r="K2297" s="59" t="s">
        <v>2627</v>
      </c>
      <c r="L2297" s="61" t="s">
        <v>113</v>
      </c>
      <c r="M2297" s="61">
        <f>VLOOKUP(H2297,zdroj!C:F,4,0)</f>
        <v>0</v>
      </c>
      <c r="N2297" s="61" t="str">
        <f t="shared" si="70"/>
        <v>katA</v>
      </c>
      <c r="P2297" s="72" t="str">
        <f t="shared" si="71"/>
        <v/>
      </c>
      <c r="Q2297" s="61" t="s">
        <v>30</v>
      </c>
    </row>
    <row r="2298" spans="8:18" x14ac:dyDescent="0.25">
      <c r="H2298" s="59">
        <v>168262</v>
      </c>
      <c r="I2298" s="59" t="s">
        <v>71</v>
      </c>
      <c r="J2298" s="59">
        <v>15827887</v>
      </c>
      <c r="K2298" s="59" t="s">
        <v>2628</v>
      </c>
      <c r="L2298" s="61" t="s">
        <v>113</v>
      </c>
      <c r="M2298" s="61">
        <f>VLOOKUP(H2298,zdroj!C:F,4,0)</f>
        <v>0</v>
      </c>
      <c r="N2298" s="61" t="str">
        <f t="shared" si="70"/>
        <v>katA</v>
      </c>
      <c r="P2298" s="72" t="str">
        <f t="shared" si="71"/>
        <v/>
      </c>
      <c r="Q2298" s="61" t="s">
        <v>30</v>
      </c>
    </row>
    <row r="2299" spans="8:18" x14ac:dyDescent="0.25">
      <c r="H2299" s="59">
        <v>168262</v>
      </c>
      <c r="I2299" s="59" t="s">
        <v>71</v>
      </c>
      <c r="J2299" s="59">
        <v>15827895</v>
      </c>
      <c r="K2299" s="59" t="s">
        <v>2629</v>
      </c>
      <c r="L2299" s="61" t="s">
        <v>114</v>
      </c>
      <c r="M2299" s="61">
        <f>VLOOKUP(H2299,zdroj!C:F,4,0)</f>
        <v>0</v>
      </c>
      <c r="N2299" s="61" t="str">
        <f t="shared" si="70"/>
        <v>katB</v>
      </c>
      <c r="P2299" s="72" t="str">
        <f t="shared" si="71"/>
        <v/>
      </c>
      <c r="Q2299" s="61" t="s">
        <v>30</v>
      </c>
      <c r="R2299" s="61" t="s">
        <v>91</v>
      </c>
    </row>
    <row r="2300" spans="8:18" x14ac:dyDescent="0.25">
      <c r="H2300" s="59">
        <v>168262</v>
      </c>
      <c r="I2300" s="59" t="s">
        <v>71</v>
      </c>
      <c r="J2300" s="59">
        <v>15827909</v>
      </c>
      <c r="K2300" s="59" t="s">
        <v>2630</v>
      </c>
      <c r="L2300" s="61" t="s">
        <v>113</v>
      </c>
      <c r="M2300" s="61">
        <f>VLOOKUP(H2300,zdroj!C:F,4,0)</f>
        <v>0</v>
      </c>
      <c r="N2300" s="61" t="str">
        <f t="shared" si="70"/>
        <v>katA</v>
      </c>
      <c r="P2300" s="72" t="str">
        <f t="shared" si="71"/>
        <v/>
      </c>
      <c r="Q2300" s="61" t="s">
        <v>30</v>
      </c>
    </row>
    <row r="2301" spans="8:18" x14ac:dyDescent="0.25">
      <c r="H2301" s="59">
        <v>168262</v>
      </c>
      <c r="I2301" s="59" t="s">
        <v>71</v>
      </c>
      <c r="J2301" s="59">
        <v>15827917</v>
      </c>
      <c r="K2301" s="59" t="s">
        <v>2631</v>
      </c>
      <c r="L2301" s="61" t="s">
        <v>113</v>
      </c>
      <c r="M2301" s="61">
        <f>VLOOKUP(H2301,zdroj!C:F,4,0)</f>
        <v>0</v>
      </c>
      <c r="N2301" s="61" t="str">
        <f t="shared" si="70"/>
        <v>katA</v>
      </c>
      <c r="P2301" s="72" t="str">
        <f t="shared" si="71"/>
        <v/>
      </c>
      <c r="Q2301" s="61" t="s">
        <v>30</v>
      </c>
    </row>
    <row r="2302" spans="8:18" x14ac:dyDescent="0.25">
      <c r="H2302" s="59">
        <v>168262</v>
      </c>
      <c r="I2302" s="59" t="s">
        <v>71</v>
      </c>
      <c r="J2302" s="59">
        <v>15827925</v>
      </c>
      <c r="K2302" s="59" t="s">
        <v>2632</v>
      </c>
      <c r="L2302" s="61" t="s">
        <v>113</v>
      </c>
      <c r="M2302" s="61">
        <f>VLOOKUP(H2302,zdroj!C:F,4,0)</f>
        <v>0</v>
      </c>
      <c r="N2302" s="61" t="str">
        <f t="shared" si="70"/>
        <v>katA</v>
      </c>
      <c r="P2302" s="72" t="str">
        <f t="shared" si="71"/>
        <v/>
      </c>
      <c r="Q2302" s="61" t="s">
        <v>31</v>
      </c>
    </row>
    <row r="2303" spans="8:18" x14ac:dyDescent="0.25">
      <c r="H2303" s="59">
        <v>168262</v>
      </c>
      <c r="I2303" s="59" t="s">
        <v>71</v>
      </c>
      <c r="J2303" s="59">
        <v>15827933</v>
      </c>
      <c r="K2303" s="59" t="s">
        <v>2633</v>
      </c>
      <c r="L2303" s="61" t="s">
        <v>113</v>
      </c>
      <c r="M2303" s="61">
        <f>VLOOKUP(H2303,zdroj!C:F,4,0)</f>
        <v>0</v>
      </c>
      <c r="N2303" s="61" t="str">
        <f t="shared" si="70"/>
        <v>katA</v>
      </c>
      <c r="P2303" s="72" t="str">
        <f t="shared" si="71"/>
        <v/>
      </c>
      <c r="Q2303" s="61" t="s">
        <v>30</v>
      </c>
    </row>
    <row r="2304" spans="8:18" x14ac:dyDescent="0.25">
      <c r="H2304" s="59">
        <v>168262</v>
      </c>
      <c r="I2304" s="59" t="s">
        <v>71</v>
      </c>
      <c r="J2304" s="59">
        <v>15827941</v>
      </c>
      <c r="K2304" s="59" t="s">
        <v>2634</v>
      </c>
      <c r="L2304" s="61" t="s">
        <v>113</v>
      </c>
      <c r="M2304" s="61">
        <f>VLOOKUP(H2304,zdroj!C:F,4,0)</f>
        <v>0</v>
      </c>
      <c r="N2304" s="61" t="str">
        <f t="shared" si="70"/>
        <v>katA</v>
      </c>
      <c r="P2304" s="72" t="str">
        <f t="shared" si="71"/>
        <v/>
      </c>
      <c r="Q2304" s="61" t="s">
        <v>30</v>
      </c>
    </row>
    <row r="2305" spans="8:17" x14ac:dyDescent="0.25">
      <c r="H2305" s="59">
        <v>168262</v>
      </c>
      <c r="I2305" s="59" t="s">
        <v>71</v>
      </c>
      <c r="J2305" s="59">
        <v>15827968</v>
      </c>
      <c r="K2305" s="59" t="s">
        <v>2635</v>
      </c>
      <c r="L2305" s="61" t="s">
        <v>113</v>
      </c>
      <c r="M2305" s="61">
        <f>VLOOKUP(H2305,zdroj!C:F,4,0)</f>
        <v>0</v>
      </c>
      <c r="N2305" s="61" t="str">
        <f t="shared" si="70"/>
        <v>katA</v>
      </c>
      <c r="P2305" s="72" t="str">
        <f t="shared" si="71"/>
        <v/>
      </c>
      <c r="Q2305" s="61" t="s">
        <v>30</v>
      </c>
    </row>
    <row r="2306" spans="8:17" x14ac:dyDescent="0.25">
      <c r="H2306" s="59">
        <v>168262</v>
      </c>
      <c r="I2306" s="59" t="s">
        <v>71</v>
      </c>
      <c r="J2306" s="59">
        <v>15827976</v>
      </c>
      <c r="K2306" s="59" t="s">
        <v>2636</v>
      </c>
      <c r="L2306" s="61" t="s">
        <v>113</v>
      </c>
      <c r="M2306" s="61">
        <f>VLOOKUP(H2306,zdroj!C:F,4,0)</f>
        <v>0</v>
      </c>
      <c r="N2306" s="61" t="str">
        <f t="shared" si="70"/>
        <v>katA</v>
      </c>
      <c r="P2306" s="72" t="str">
        <f t="shared" si="71"/>
        <v/>
      </c>
      <c r="Q2306" s="61" t="s">
        <v>30</v>
      </c>
    </row>
    <row r="2307" spans="8:17" x14ac:dyDescent="0.25">
      <c r="H2307" s="59">
        <v>168262</v>
      </c>
      <c r="I2307" s="59" t="s">
        <v>71</v>
      </c>
      <c r="J2307" s="59">
        <v>15827984</v>
      </c>
      <c r="K2307" s="59" t="s">
        <v>2637</v>
      </c>
      <c r="L2307" s="61" t="s">
        <v>113</v>
      </c>
      <c r="M2307" s="61">
        <f>VLOOKUP(H2307,zdroj!C:F,4,0)</f>
        <v>0</v>
      </c>
      <c r="N2307" s="61" t="str">
        <f t="shared" si="70"/>
        <v>katA</v>
      </c>
      <c r="P2307" s="72" t="str">
        <f t="shared" si="71"/>
        <v/>
      </c>
      <c r="Q2307" s="61" t="s">
        <v>30</v>
      </c>
    </row>
    <row r="2308" spans="8:17" x14ac:dyDescent="0.25">
      <c r="H2308" s="59">
        <v>168262</v>
      </c>
      <c r="I2308" s="59" t="s">
        <v>71</v>
      </c>
      <c r="J2308" s="59">
        <v>15827992</v>
      </c>
      <c r="K2308" s="59" t="s">
        <v>2638</v>
      </c>
      <c r="L2308" s="61" t="s">
        <v>113</v>
      </c>
      <c r="M2308" s="61">
        <f>VLOOKUP(H2308,zdroj!C:F,4,0)</f>
        <v>0</v>
      </c>
      <c r="N2308" s="61" t="str">
        <f t="shared" si="70"/>
        <v>katA</v>
      </c>
      <c r="P2308" s="72" t="str">
        <f t="shared" si="71"/>
        <v/>
      </c>
      <c r="Q2308" s="61" t="s">
        <v>30</v>
      </c>
    </row>
    <row r="2309" spans="8:17" x14ac:dyDescent="0.25">
      <c r="H2309" s="59">
        <v>168262</v>
      </c>
      <c r="I2309" s="59" t="s">
        <v>71</v>
      </c>
      <c r="J2309" s="59">
        <v>15828000</v>
      </c>
      <c r="K2309" s="59" t="s">
        <v>2639</v>
      </c>
      <c r="L2309" s="61" t="s">
        <v>113</v>
      </c>
      <c r="M2309" s="61">
        <f>VLOOKUP(H2309,zdroj!C:F,4,0)</f>
        <v>0</v>
      </c>
      <c r="N2309" s="61" t="str">
        <f t="shared" si="70"/>
        <v>katA</v>
      </c>
      <c r="P2309" s="72" t="str">
        <f t="shared" si="71"/>
        <v/>
      </c>
      <c r="Q2309" s="61" t="s">
        <v>30</v>
      </c>
    </row>
    <row r="2310" spans="8:17" x14ac:dyDescent="0.25">
      <c r="H2310" s="59">
        <v>168262</v>
      </c>
      <c r="I2310" s="59" t="s">
        <v>71</v>
      </c>
      <c r="J2310" s="59">
        <v>15828018</v>
      </c>
      <c r="K2310" s="59" t="s">
        <v>2640</v>
      </c>
      <c r="L2310" s="61" t="s">
        <v>113</v>
      </c>
      <c r="M2310" s="61">
        <f>VLOOKUP(H2310,zdroj!C:F,4,0)</f>
        <v>0</v>
      </c>
      <c r="N2310" s="61" t="str">
        <f t="shared" si="70"/>
        <v>katA</v>
      </c>
      <c r="P2310" s="72" t="str">
        <f t="shared" si="71"/>
        <v/>
      </c>
      <c r="Q2310" s="61" t="s">
        <v>30</v>
      </c>
    </row>
    <row r="2311" spans="8:17" x14ac:dyDescent="0.25">
      <c r="H2311" s="59">
        <v>168262</v>
      </c>
      <c r="I2311" s="59" t="s">
        <v>71</v>
      </c>
      <c r="J2311" s="59">
        <v>15828026</v>
      </c>
      <c r="K2311" s="59" t="s">
        <v>2641</v>
      </c>
      <c r="L2311" s="61" t="s">
        <v>113</v>
      </c>
      <c r="M2311" s="61">
        <f>VLOOKUP(H2311,zdroj!C:F,4,0)</f>
        <v>0</v>
      </c>
      <c r="N2311" s="61" t="str">
        <f t="shared" ref="N2311:N2374" si="72">IF(M2311="A",IF(L2311="katA","katB",L2311),L2311)</f>
        <v>katA</v>
      </c>
      <c r="P2311" s="72" t="str">
        <f t="shared" ref="P2311:P2374" si="73">IF(O2311="A",1,"")</f>
        <v/>
      </c>
      <c r="Q2311" s="61" t="s">
        <v>30</v>
      </c>
    </row>
    <row r="2312" spans="8:17" x14ac:dyDescent="0.25">
      <c r="H2312" s="59">
        <v>168262</v>
      </c>
      <c r="I2312" s="59" t="s">
        <v>71</v>
      </c>
      <c r="J2312" s="59">
        <v>15828034</v>
      </c>
      <c r="K2312" s="59" t="s">
        <v>2642</v>
      </c>
      <c r="L2312" s="61" t="s">
        <v>113</v>
      </c>
      <c r="M2312" s="61">
        <f>VLOOKUP(H2312,zdroj!C:F,4,0)</f>
        <v>0</v>
      </c>
      <c r="N2312" s="61" t="str">
        <f t="shared" si="72"/>
        <v>katA</v>
      </c>
      <c r="P2312" s="72" t="str">
        <f t="shared" si="73"/>
        <v/>
      </c>
      <c r="Q2312" s="61" t="s">
        <v>30</v>
      </c>
    </row>
    <row r="2313" spans="8:17" x14ac:dyDescent="0.25">
      <c r="H2313" s="59">
        <v>168262</v>
      </c>
      <c r="I2313" s="59" t="s">
        <v>71</v>
      </c>
      <c r="J2313" s="59">
        <v>15828042</v>
      </c>
      <c r="K2313" s="59" t="s">
        <v>2643</v>
      </c>
      <c r="L2313" s="61" t="s">
        <v>113</v>
      </c>
      <c r="M2313" s="61">
        <f>VLOOKUP(H2313,zdroj!C:F,4,0)</f>
        <v>0</v>
      </c>
      <c r="N2313" s="61" t="str">
        <f t="shared" si="72"/>
        <v>katA</v>
      </c>
      <c r="P2313" s="72" t="str">
        <f t="shared" si="73"/>
        <v/>
      </c>
      <c r="Q2313" s="61" t="s">
        <v>30</v>
      </c>
    </row>
    <row r="2314" spans="8:17" x14ac:dyDescent="0.25">
      <c r="H2314" s="59">
        <v>168262</v>
      </c>
      <c r="I2314" s="59" t="s">
        <v>71</v>
      </c>
      <c r="J2314" s="59">
        <v>15828051</v>
      </c>
      <c r="K2314" s="59" t="s">
        <v>2644</v>
      </c>
      <c r="L2314" s="61" t="s">
        <v>113</v>
      </c>
      <c r="M2314" s="61">
        <f>VLOOKUP(H2314,zdroj!C:F,4,0)</f>
        <v>0</v>
      </c>
      <c r="N2314" s="61" t="str">
        <f t="shared" si="72"/>
        <v>katA</v>
      </c>
      <c r="P2314" s="72" t="str">
        <f t="shared" si="73"/>
        <v/>
      </c>
      <c r="Q2314" s="61" t="s">
        <v>30</v>
      </c>
    </row>
    <row r="2315" spans="8:17" x14ac:dyDescent="0.25">
      <c r="H2315" s="59">
        <v>168262</v>
      </c>
      <c r="I2315" s="59" t="s">
        <v>71</v>
      </c>
      <c r="J2315" s="59">
        <v>26527588</v>
      </c>
      <c r="K2315" s="59" t="s">
        <v>2645</v>
      </c>
      <c r="L2315" s="61" t="s">
        <v>113</v>
      </c>
      <c r="M2315" s="61">
        <f>VLOOKUP(H2315,zdroj!C:F,4,0)</f>
        <v>0</v>
      </c>
      <c r="N2315" s="61" t="str">
        <f t="shared" si="72"/>
        <v>katA</v>
      </c>
      <c r="P2315" s="72" t="str">
        <f t="shared" si="73"/>
        <v/>
      </c>
      <c r="Q2315" s="61" t="s">
        <v>30</v>
      </c>
    </row>
    <row r="2316" spans="8:17" x14ac:dyDescent="0.25">
      <c r="H2316" s="59">
        <v>168262</v>
      </c>
      <c r="I2316" s="59" t="s">
        <v>71</v>
      </c>
      <c r="J2316" s="59">
        <v>26573075</v>
      </c>
      <c r="K2316" s="59" t="s">
        <v>2646</v>
      </c>
      <c r="L2316" s="61" t="s">
        <v>113</v>
      </c>
      <c r="M2316" s="61">
        <f>VLOOKUP(H2316,zdroj!C:F,4,0)</f>
        <v>0</v>
      </c>
      <c r="N2316" s="61" t="str">
        <f t="shared" si="72"/>
        <v>katA</v>
      </c>
      <c r="P2316" s="72" t="str">
        <f t="shared" si="73"/>
        <v/>
      </c>
      <c r="Q2316" s="61" t="s">
        <v>30</v>
      </c>
    </row>
    <row r="2317" spans="8:17" x14ac:dyDescent="0.25">
      <c r="H2317" s="59">
        <v>168262</v>
      </c>
      <c r="I2317" s="59" t="s">
        <v>71</v>
      </c>
      <c r="J2317" s="59">
        <v>26917271</v>
      </c>
      <c r="K2317" s="59" t="s">
        <v>2647</v>
      </c>
      <c r="L2317" s="61" t="s">
        <v>113</v>
      </c>
      <c r="M2317" s="61">
        <f>VLOOKUP(H2317,zdroj!C:F,4,0)</f>
        <v>0</v>
      </c>
      <c r="N2317" s="61" t="str">
        <f t="shared" si="72"/>
        <v>katA</v>
      </c>
      <c r="P2317" s="72" t="str">
        <f t="shared" si="73"/>
        <v/>
      </c>
      <c r="Q2317" s="61" t="s">
        <v>30</v>
      </c>
    </row>
    <row r="2318" spans="8:17" x14ac:dyDescent="0.25">
      <c r="H2318" s="59">
        <v>168262</v>
      </c>
      <c r="I2318" s="59" t="s">
        <v>71</v>
      </c>
      <c r="J2318" s="59">
        <v>40550389</v>
      </c>
      <c r="K2318" s="59" t="s">
        <v>2648</v>
      </c>
      <c r="L2318" s="61" t="s">
        <v>113</v>
      </c>
      <c r="M2318" s="61">
        <f>VLOOKUP(H2318,zdroj!C:F,4,0)</f>
        <v>0</v>
      </c>
      <c r="N2318" s="61" t="str">
        <f t="shared" si="72"/>
        <v>katA</v>
      </c>
      <c r="P2318" s="72" t="str">
        <f t="shared" si="73"/>
        <v/>
      </c>
      <c r="Q2318" s="61" t="s">
        <v>30</v>
      </c>
    </row>
    <row r="2319" spans="8:17" x14ac:dyDescent="0.25">
      <c r="H2319" s="59">
        <v>168262</v>
      </c>
      <c r="I2319" s="59" t="s">
        <v>71</v>
      </c>
      <c r="J2319" s="59">
        <v>73208752</v>
      </c>
      <c r="K2319" s="59" t="s">
        <v>2649</v>
      </c>
      <c r="L2319" s="61" t="s">
        <v>113</v>
      </c>
      <c r="M2319" s="61">
        <f>VLOOKUP(H2319,zdroj!C:F,4,0)</f>
        <v>0</v>
      </c>
      <c r="N2319" s="61" t="str">
        <f t="shared" si="72"/>
        <v>katA</v>
      </c>
      <c r="P2319" s="72" t="str">
        <f t="shared" si="73"/>
        <v/>
      </c>
      <c r="Q2319" s="61" t="s">
        <v>30</v>
      </c>
    </row>
    <row r="2320" spans="8:17" x14ac:dyDescent="0.25">
      <c r="H2320" s="59">
        <v>168262</v>
      </c>
      <c r="I2320" s="59" t="s">
        <v>71</v>
      </c>
      <c r="J2320" s="59">
        <v>73251402</v>
      </c>
      <c r="K2320" s="59" t="s">
        <v>2650</v>
      </c>
      <c r="L2320" s="61" t="s">
        <v>113</v>
      </c>
      <c r="M2320" s="61">
        <f>VLOOKUP(H2320,zdroj!C:F,4,0)</f>
        <v>0</v>
      </c>
      <c r="N2320" s="61" t="str">
        <f t="shared" si="72"/>
        <v>katA</v>
      </c>
      <c r="P2320" s="72" t="str">
        <f t="shared" si="73"/>
        <v/>
      </c>
      <c r="Q2320" s="61" t="s">
        <v>30</v>
      </c>
    </row>
    <row r="2321" spans="8:17" x14ac:dyDescent="0.25">
      <c r="H2321" s="59">
        <v>168262</v>
      </c>
      <c r="I2321" s="59" t="s">
        <v>71</v>
      </c>
      <c r="J2321" s="59">
        <v>77701976</v>
      </c>
      <c r="K2321" s="59" t="s">
        <v>2651</v>
      </c>
      <c r="L2321" s="61" t="s">
        <v>81</v>
      </c>
      <c r="M2321" s="61">
        <f>VLOOKUP(H2321,zdroj!C:F,4,0)</f>
        <v>0</v>
      </c>
      <c r="N2321" s="61" t="str">
        <f t="shared" si="72"/>
        <v>-</v>
      </c>
      <c r="P2321" s="72" t="str">
        <f t="shared" si="73"/>
        <v/>
      </c>
      <c r="Q2321" s="61" t="s">
        <v>88</v>
      </c>
    </row>
    <row r="2322" spans="8:17" x14ac:dyDescent="0.25">
      <c r="H2322" s="59">
        <v>168262</v>
      </c>
      <c r="I2322" s="59" t="s">
        <v>71</v>
      </c>
      <c r="J2322" s="59">
        <v>79232582</v>
      </c>
      <c r="K2322" s="59" t="s">
        <v>2652</v>
      </c>
      <c r="L2322" s="61" t="s">
        <v>113</v>
      </c>
      <c r="M2322" s="61">
        <f>VLOOKUP(H2322,zdroj!C:F,4,0)</f>
        <v>0</v>
      </c>
      <c r="N2322" s="61" t="str">
        <f t="shared" si="72"/>
        <v>katA</v>
      </c>
      <c r="P2322" s="72" t="str">
        <f t="shared" si="73"/>
        <v/>
      </c>
      <c r="Q2322" s="61" t="s">
        <v>30</v>
      </c>
    </row>
    <row r="2323" spans="8:17" x14ac:dyDescent="0.25">
      <c r="H2323" s="59">
        <v>193941</v>
      </c>
      <c r="I2323" s="59" t="s">
        <v>67</v>
      </c>
      <c r="J2323" s="59">
        <v>15848833</v>
      </c>
      <c r="K2323" s="59" t="s">
        <v>2653</v>
      </c>
      <c r="L2323" s="61" t="s">
        <v>113</v>
      </c>
      <c r="M2323" s="61">
        <f>VLOOKUP(H2323,zdroj!C:F,4,0)</f>
        <v>0</v>
      </c>
      <c r="N2323" s="61" t="str">
        <f t="shared" si="72"/>
        <v>katA</v>
      </c>
      <c r="P2323" s="72" t="str">
        <f t="shared" si="73"/>
        <v/>
      </c>
      <c r="Q2323" s="61" t="s">
        <v>30</v>
      </c>
    </row>
    <row r="2324" spans="8:17" x14ac:dyDescent="0.25">
      <c r="H2324" s="59">
        <v>193941</v>
      </c>
      <c r="I2324" s="59" t="s">
        <v>67</v>
      </c>
      <c r="J2324" s="59">
        <v>15848841</v>
      </c>
      <c r="K2324" s="59" t="s">
        <v>2654</v>
      </c>
      <c r="L2324" s="61" t="s">
        <v>113</v>
      </c>
      <c r="M2324" s="61">
        <f>VLOOKUP(H2324,zdroj!C:F,4,0)</f>
        <v>0</v>
      </c>
      <c r="N2324" s="61" t="str">
        <f t="shared" si="72"/>
        <v>katA</v>
      </c>
      <c r="P2324" s="72" t="str">
        <f t="shared" si="73"/>
        <v/>
      </c>
      <c r="Q2324" s="61" t="s">
        <v>30</v>
      </c>
    </row>
    <row r="2325" spans="8:17" x14ac:dyDescent="0.25">
      <c r="H2325" s="59">
        <v>193941</v>
      </c>
      <c r="I2325" s="59" t="s">
        <v>67</v>
      </c>
      <c r="J2325" s="59">
        <v>15848850</v>
      </c>
      <c r="K2325" s="59" t="s">
        <v>2655</v>
      </c>
      <c r="L2325" s="61" t="s">
        <v>113</v>
      </c>
      <c r="M2325" s="61">
        <f>VLOOKUP(H2325,zdroj!C:F,4,0)</f>
        <v>0</v>
      </c>
      <c r="N2325" s="61" t="str">
        <f t="shared" si="72"/>
        <v>katA</v>
      </c>
      <c r="P2325" s="72" t="str">
        <f t="shared" si="73"/>
        <v/>
      </c>
      <c r="Q2325" s="61" t="s">
        <v>30</v>
      </c>
    </row>
    <row r="2326" spans="8:17" x14ac:dyDescent="0.25">
      <c r="H2326" s="59">
        <v>193941</v>
      </c>
      <c r="I2326" s="59" t="s">
        <v>67</v>
      </c>
      <c r="J2326" s="59">
        <v>15848868</v>
      </c>
      <c r="K2326" s="59" t="s">
        <v>2656</v>
      </c>
      <c r="L2326" s="61" t="s">
        <v>113</v>
      </c>
      <c r="M2326" s="61">
        <f>VLOOKUP(H2326,zdroj!C:F,4,0)</f>
        <v>0</v>
      </c>
      <c r="N2326" s="61" t="str">
        <f t="shared" si="72"/>
        <v>katA</v>
      </c>
      <c r="P2326" s="72" t="str">
        <f t="shared" si="73"/>
        <v/>
      </c>
      <c r="Q2326" s="61" t="s">
        <v>30</v>
      </c>
    </row>
    <row r="2327" spans="8:17" x14ac:dyDescent="0.25">
      <c r="H2327" s="59">
        <v>193941</v>
      </c>
      <c r="I2327" s="59" t="s">
        <v>67</v>
      </c>
      <c r="J2327" s="59">
        <v>15848876</v>
      </c>
      <c r="K2327" s="59" t="s">
        <v>2657</v>
      </c>
      <c r="L2327" s="61" t="s">
        <v>113</v>
      </c>
      <c r="M2327" s="61">
        <f>VLOOKUP(H2327,zdroj!C:F,4,0)</f>
        <v>0</v>
      </c>
      <c r="N2327" s="61" t="str">
        <f t="shared" si="72"/>
        <v>katA</v>
      </c>
      <c r="P2327" s="72" t="str">
        <f t="shared" si="73"/>
        <v/>
      </c>
      <c r="Q2327" s="61" t="s">
        <v>30</v>
      </c>
    </row>
    <row r="2328" spans="8:17" x14ac:dyDescent="0.25">
      <c r="H2328" s="59">
        <v>193941</v>
      </c>
      <c r="I2328" s="59" t="s">
        <v>67</v>
      </c>
      <c r="J2328" s="59">
        <v>15848884</v>
      </c>
      <c r="K2328" s="59" t="s">
        <v>2658</v>
      </c>
      <c r="L2328" s="61" t="s">
        <v>113</v>
      </c>
      <c r="M2328" s="61">
        <f>VLOOKUP(H2328,zdroj!C:F,4,0)</f>
        <v>0</v>
      </c>
      <c r="N2328" s="61" t="str">
        <f t="shared" si="72"/>
        <v>katA</v>
      </c>
      <c r="P2328" s="72" t="str">
        <f t="shared" si="73"/>
        <v/>
      </c>
      <c r="Q2328" s="61" t="s">
        <v>30</v>
      </c>
    </row>
    <row r="2329" spans="8:17" x14ac:dyDescent="0.25">
      <c r="H2329" s="59">
        <v>193941</v>
      </c>
      <c r="I2329" s="59" t="s">
        <v>67</v>
      </c>
      <c r="J2329" s="59">
        <v>15848892</v>
      </c>
      <c r="K2329" s="59" t="s">
        <v>2659</v>
      </c>
      <c r="L2329" s="61" t="s">
        <v>113</v>
      </c>
      <c r="M2329" s="61">
        <f>VLOOKUP(H2329,zdroj!C:F,4,0)</f>
        <v>0</v>
      </c>
      <c r="N2329" s="61" t="str">
        <f t="shared" si="72"/>
        <v>katA</v>
      </c>
      <c r="P2329" s="72" t="str">
        <f t="shared" si="73"/>
        <v/>
      </c>
      <c r="Q2329" s="61" t="s">
        <v>30</v>
      </c>
    </row>
    <row r="2330" spans="8:17" x14ac:dyDescent="0.25">
      <c r="H2330" s="59">
        <v>193941</v>
      </c>
      <c r="I2330" s="59" t="s">
        <v>67</v>
      </c>
      <c r="J2330" s="59">
        <v>15848906</v>
      </c>
      <c r="K2330" s="59" t="s">
        <v>2660</v>
      </c>
      <c r="L2330" s="61" t="s">
        <v>113</v>
      </c>
      <c r="M2330" s="61">
        <f>VLOOKUP(H2330,zdroj!C:F,4,0)</f>
        <v>0</v>
      </c>
      <c r="N2330" s="61" t="str">
        <f t="shared" si="72"/>
        <v>katA</v>
      </c>
      <c r="P2330" s="72" t="str">
        <f t="shared" si="73"/>
        <v/>
      </c>
      <c r="Q2330" s="61" t="s">
        <v>30</v>
      </c>
    </row>
    <row r="2331" spans="8:17" x14ac:dyDescent="0.25">
      <c r="H2331" s="59">
        <v>193941</v>
      </c>
      <c r="I2331" s="59" t="s">
        <v>67</v>
      </c>
      <c r="J2331" s="59">
        <v>15848914</v>
      </c>
      <c r="K2331" s="59" t="s">
        <v>2661</v>
      </c>
      <c r="L2331" s="61" t="s">
        <v>113</v>
      </c>
      <c r="M2331" s="61">
        <f>VLOOKUP(H2331,zdroj!C:F,4,0)</f>
        <v>0</v>
      </c>
      <c r="N2331" s="61" t="str">
        <f t="shared" si="72"/>
        <v>katA</v>
      </c>
      <c r="P2331" s="72" t="str">
        <f t="shared" si="73"/>
        <v/>
      </c>
      <c r="Q2331" s="61" t="s">
        <v>30</v>
      </c>
    </row>
    <row r="2332" spans="8:17" x14ac:dyDescent="0.25">
      <c r="H2332" s="59">
        <v>193941</v>
      </c>
      <c r="I2332" s="59" t="s">
        <v>67</v>
      </c>
      <c r="J2332" s="59">
        <v>15848922</v>
      </c>
      <c r="K2332" s="59" t="s">
        <v>2662</v>
      </c>
      <c r="L2332" s="61" t="s">
        <v>113</v>
      </c>
      <c r="M2332" s="61">
        <f>VLOOKUP(H2332,zdroj!C:F,4,0)</f>
        <v>0</v>
      </c>
      <c r="N2332" s="61" t="str">
        <f t="shared" si="72"/>
        <v>katA</v>
      </c>
      <c r="P2332" s="72" t="str">
        <f t="shared" si="73"/>
        <v/>
      </c>
      <c r="Q2332" s="61" t="s">
        <v>30</v>
      </c>
    </row>
    <row r="2333" spans="8:17" x14ac:dyDescent="0.25">
      <c r="H2333" s="59">
        <v>193941</v>
      </c>
      <c r="I2333" s="59" t="s">
        <v>67</v>
      </c>
      <c r="J2333" s="59">
        <v>15848931</v>
      </c>
      <c r="K2333" s="59" t="s">
        <v>2663</v>
      </c>
      <c r="L2333" s="61" t="s">
        <v>81</v>
      </c>
      <c r="M2333" s="61">
        <f>VLOOKUP(H2333,zdroj!C:F,4,0)</f>
        <v>0</v>
      </c>
      <c r="N2333" s="61" t="str">
        <f t="shared" si="72"/>
        <v>-</v>
      </c>
      <c r="P2333" s="72" t="str">
        <f t="shared" si="73"/>
        <v/>
      </c>
      <c r="Q2333" s="61" t="s">
        <v>84</v>
      </c>
    </row>
    <row r="2334" spans="8:17" x14ac:dyDescent="0.25">
      <c r="H2334" s="59">
        <v>193941</v>
      </c>
      <c r="I2334" s="59" t="s">
        <v>67</v>
      </c>
      <c r="J2334" s="59">
        <v>15848949</v>
      </c>
      <c r="K2334" s="59" t="s">
        <v>2664</v>
      </c>
      <c r="L2334" s="61" t="s">
        <v>113</v>
      </c>
      <c r="M2334" s="61">
        <f>VLOOKUP(H2334,zdroj!C:F,4,0)</f>
        <v>0</v>
      </c>
      <c r="N2334" s="61" t="str">
        <f t="shared" si="72"/>
        <v>katA</v>
      </c>
      <c r="P2334" s="72" t="str">
        <f t="shared" si="73"/>
        <v/>
      </c>
      <c r="Q2334" s="61" t="s">
        <v>30</v>
      </c>
    </row>
    <row r="2335" spans="8:17" x14ac:dyDescent="0.25">
      <c r="H2335" s="59">
        <v>193941</v>
      </c>
      <c r="I2335" s="59" t="s">
        <v>67</v>
      </c>
      <c r="J2335" s="59">
        <v>15848965</v>
      </c>
      <c r="K2335" s="59" t="s">
        <v>2665</v>
      </c>
      <c r="L2335" s="61" t="s">
        <v>81</v>
      </c>
      <c r="M2335" s="61">
        <f>VLOOKUP(H2335,zdroj!C:F,4,0)</f>
        <v>0</v>
      </c>
      <c r="N2335" s="61" t="str">
        <f t="shared" si="72"/>
        <v>-</v>
      </c>
      <c r="P2335" s="72" t="str">
        <f t="shared" si="73"/>
        <v/>
      </c>
      <c r="Q2335" s="61" t="s">
        <v>88</v>
      </c>
    </row>
    <row r="2336" spans="8:17" x14ac:dyDescent="0.25">
      <c r="H2336" s="59">
        <v>193941</v>
      </c>
      <c r="I2336" s="59" t="s">
        <v>67</v>
      </c>
      <c r="J2336" s="59">
        <v>27778673</v>
      </c>
      <c r="K2336" s="59" t="s">
        <v>2666</v>
      </c>
      <c r="L2336" s="61" t="s">
        <v>113</v>
      </c>
      <c r="M2336" s="61">
        <f>VLOOKUP(H2336,zdroj!C:F,4,0)</f>
        <v>0</v>
      </c>
      <c r="N2336" s="61" t="str">
        <f t="shared" si="72"/>
        <v>katA</v>
      </c>
      <c r="P2336" s="72" t="str">
        <f t="shared" si="73"/>
        <v/>
      </c>
      <c r="Q2336" s="61" t="s">
        <v>30</v>
      </c>
    </row>
    <row r="2337" spans="8:18" x14ac:dyDescent="0.25">
      <c r="H2337" s="59">
        <v>193941</v>
      </c>
      <c r="I2337" s="59" t="s">
        <v>67</v>
      </c>
      <c r="J2337" s="59">
        <v>30956994</v>
      </c>
      <c r="K2337" s="59" t="s">
        <v>2667</v>
      </c>
      <c r="L2337" s="61" t="s">
        <v>113</v>
      </c>
      <c r="M2337" s="61">
        <f>VLOOKUP(H2337,zdroj!C:F,4,0)</f>
        <v>0</v>
      </c>
      <c r="N2337" s="61" t="str">
        <f t="shared" si="72"/>
        <v>katA</v>
      </c>
      <c r="P2337" s="72" t="str">
        <f t="shared" si="73"/>
        <v/>
      </c>
      <c r="Q2337" s="61" t="s">
        <v>30</v>
      </c>
    </row>
    <row r="2338" spans="8:18" x14ac:dyDescent="0.25">
      <c r="H2338" s="59">
        <v>193950</v>
      </c>
      <c r="I2338" s="59" t="s">
        <v>71</v>
      </c>
      <c r="J2338" s="59">
        <v>15848981</v>
      </c>
      <c r="K2338" s="59" t="s">
        <v>2668</v>
      </c>
      <c r="L2338" s="61" t="s">
        <v>113</v>
      </c>
      <c r="M2338" s="61">
        <f>VLOOKUP(H2338,zdroj!C:F,4,0)</f>
        <v>0</v>
      </c>
      <c r="N2338" s="61" t="str">
        <f t="shared" si="72"/>
        <v>katA</v>
      </c>
      <c r="P2338" s="72" t="str">
        <f t="shared" si="73"/>
        <v/>
      </c>
      <c r="Q2338" s="61" t="s">
        <v>30</v>
      </c>
    </row>
    <row r="2339" spans="8:18" x14ac:dyDescent="0.25">
      <c r="H2339" s="59">
        <v>193950</v>
      </c>
      <c r="I2339" s="59" t="s">
        <v>71</v>
      </c>
      <c r="J2339" s="59">
        <v>15848990</v>
      </c>
      <c r="K2339" s="59" t="s">
        <v>2669</v>
      </c>
      <c r="L2339" s="61" t="s">
        <v>113</v>
      </c>
      <c r="M2339" s="61">
        <f>VLOOKUP(H2339,zdroj!C:F,4,0)</f>
        <v>0</v>
      </c>
      <c r="N2339" s="61" t="str">
        <f t="shared" si="72"/>
        <v>katA</v>
      </c>
      <c r="P2339" s="72" t="str">
        <f t="shared" si="73"/>
        <v/>
      </c>
      <c r="Q2339" s="61" t="s">
        <v>30</v>
      </c>
    </row>
    <row r="2340" spans="8:18" x14ac:dyDescent="0.25">
      <c r="H2340" s="59">
        <v>193950</v>
      </c>
      <c r="I2340" s="59" t="s">
        <v>71</v>
      </c>
      <c r="J2340" s="59">
        <v>15849007</v>
      </c>
      <c r="K2340" s="59" t="s">
        <v>2670</v>
      </c>
      <c r="L2340" s="61" t="s">
        <v>113</v>
      </c>
      <c r="M2340" s="61">
        <f>VLOOKUP(H2340,zdroj!C:F,4,0)</f>
        <v>0</v>
      </c>
      <c r="N2340" s="61" t="str">
        <f t="shared" si="72"/>
        <v>katA</v>
      </c>
      <c r="P2340" s="72" t="str">
        <f t="shared" si="73"/>
        <v/>
      </c>
      <c r="Q2340" s="61" t="s">
        <v>30</v>
      </c>
    </row>
    <row r="2341" spans="8:18" x14ac:dyDescent="0.25">
      <c r="H2341" s="59">
        <v>193950</v>
      </c>
      <c r="I2341" s="59" t="s">
        <v>71</v>
      </c>
      <c r="J2341" s="59">
        <v>15849015</v>
      </c>
      <c r="K2341" s="59" t="s">
        <v>2671</v>
      </c>
      <c r="L2341" s="61" t="s">
        <v>113</v>
      </c>
      <c r="M2341" s="61">
        <f>VLOOKUP(H2341,zdroj!C:F,4,0)</f>
        <v>0</v>
      </c>
      <c r="N2341" s="61" t="str">
        <f t="shared" si="72"/>
        <v>katA</v>
      </c>
      <c r="P2341" s="72" t="str">
        <f t="shared" si="73"/>
        <v/>
      </c>
      <c r="Q2341" s="61" t="s">
        <v>30</v>
      </c>
    </row>
    <row r="2342" spans="8:18" x14ac:dyDescent="0.25">
      <c r="H2342" s="59">
        <v>193950</v>
      </c>
      <c r="I2342" s="59" t="s">
        <v>71</v>
      </c>
      <c r="J2342" s="59">
        <v>15849023</v>
      </c>
      <c r="K2342" s="59" t="s">
        <v>2672</v>
      </c>
      <c r="L2342" s="61" t="s">
        <v>113</v>
      </c>
      <c r="M2342" s="61">
        <f>VLOOKUP(H2342,zdroj!C:F,4,0)</f>
        <v>0</v>
      </c>
      <c r="N2342" s="61" t="str">
        <f t="shared" si="72"/>
        <v>katA</v>
      </c>
      <c r="P2342" s="72" t="str">
        <f t="shared" si="73"/>
        <v/>
      </c>
      <c r="Q2342" s="61" t="s">
        <v>30</v>
      </c>
    </row>
    <row r="2343" spans="8:18" x14ac:dyDescent="0.25">
      <c r="H2343" s="59">
        <v>193950</v>
      </c>
      <c r="I2343" s="59" t="s">
        <v>71</v>
      </c>
      <c r="J2343" s="59">
        <v>15849031</v>
      </c>
      <c r="K2343" s="59" t="s">
        <v>2673</v>
      </c>
      <c r="L2343" s="61" t="s">
        <v>113</v>
      </c>
      <c r="M2343" s="61">
        <f>VLOOKUP(H2343,zdroj!C:F,4,0)</f>
        <v>0</v>
      </c>
      <c r="N2343" s="61" t="str">
        <f t="shared" si="72"/>
        <v>katA</v>
      </c>
      <c r="P2343" s="72" t="str">
        <f t="shared" si="73"/>
        <v/>
      </c>
      <c r="Q2343" s="61" t="s">
        <v>30</v>
      </c>
    </row>
    <row r="2344" spans="8:18" x14ac:dyDescent="0.25">
      <c r="H2344" s="59">
        <v>193950</v>
      </c>
      <c r="I2344" s="59" t="s">
        <v>71</v>
      </c>
      <c r="J2344" s="59">
        <v>15849058</v>
      </c>
      <c r="K2344" s="59" t="s">
        <v>2674</v>
      </c>
      <c r="L2344" s="61" t="s">
        <v>113</v>
      </c>
      <c r="M2344" s="61">
        <f>VLOOKUP(H2344,zdroj!C:F,4,0)</f>
        <v>0</v>
      </c>
      <c r="N2344" s="61" t="str">
        <f t="shared" si="72"/>
        <v>katA</v>
      </c>
      <c r="P2344" s="72" t="str">
        <f t="shared" si="73"/>
        <v/>
      </c>
      <c r="Q2344" s="61" t="s">
        <v>30</v>
      </c>
    </row>
    <row r="2345" spans="8:18" x14ac:dyDescent="0.25">
      <c r="H2345" s="59">
        <v>193950</v>
      </c>
      <c r="I2345" s="59" t="s">
        <v>71</v>
      </c>
      <c r="J2345" s="59">
        <v>15849066</v>
      </c>
      <c r="K2345" s="59" t="s">
        <v>2675</v>
      </c>
      <c r="L2345" s="61" t="s">
        <v>113</v>
      </c>
      <c r="M2345" s="61">
        <f>VLOOKUP(H2345,zdroj!C:F,4,0)</f>
        <v>0</v>
      </c>
      <c r="N2345" s="61" t="str">
        <f t="shared" si="72"/>
        <v>katA</v>
      </c>
      <c r="P2345" s="72" t="str">
        <f t="shared" si="73"/>
        <v/>
      </c>
      <c r="Q2345" s="61" t="s">
        <v>30</v>
      </c>
    </row>
    <row r="2346" spans="8:18" x14ac:dyDescent="0.25">
      <c r="H2346" s="59">
        <v>193950</v>
      </c>
      <c r="I2346" s="59" t="s">
        <v>71</v>
      </c>
      <c r="J2346" s="59">
        <v>15849074</v>
      </c>
      <c r="K2346" s="59" t="s">
        <v>2676</v>
      </c>
      <c r="L2346" s="61" t="s">
        <v>114</v>
      </c>
      <c r="M2346" s="61">
        <f>VLOOKUP(H2346,zdroj!C:F,4,0)</f>
        <v>0</v>
      </c>
      <c r="N2346" s="61" t="str">
        <f t="shared" si="72"/>
        <v>katB</v>
      </c>
      <c r="P2346" s="72" t="str">
        <f t="shared" si="73"/>
        <v/>
      </c>
      <c r="Q2346" s="61" t="s">
        <v>30</v>
      </c>
      <c r="R2346" s="61" t="s">
        <v>91</v>
      </c>
    </row>
    <row r="2347" spans="8:18" x14ac:dyDescent="0.25">
      <c r="H2347" s="59">
        <v>193950</v>
      </c>
      <c r="I2347" s="59" t="s">
        <v>71</v>
      </c>
      <c r="J2347" s="59">
        <v>15849082</v>
      </c>
      <c r="K2347" s="59" t="s">
        <v>2677</v>
      </c>
      <c r="L2347" s="61" t="s">
        <v>113</v>
      </c>
      <c r="M2347" s="61">
        <f>VLOOKUP(H2347,zdroj!C:F,4,0)</f>
        <v>0</v>
      </c>
      <c r="N2347" s="61" t="str">
        <f t="shared" si="72"/>
        <v>katA</v>
      </c>
      <c r="P2347" s="72" t="str">
        <f t="shared" si="73"/>
        <v/>
      </c>
      <c r="Q2347" s="61" t="s">
        <v>30</v>
      </c>
    </row>
    <row r="2348" spans="8:18" x14ac:dyDescent="0.25">
      <c r="H2348" s="59">
        <v>193950</v>
      </c>
      <c r="I2348" s="59" t="s">
        <v>71</v>
      </c>
      <c r="J2348" s="59">
        <v>15849091</v>
      </c>
      <c r="K2348" s="59" t="s">
        <v>2678</v>
      </c>
      <c r="L2348" s="61" t="s">
        <v>113</v>
      </c>
      <c r="M2348" s="61">
        <f>VLOOKUP(H2348,zdroj!C:F,4,0)</f>
        <v>0</v>
      </c>
      <c r="N2348" s="61" t="str">
        <f t="shared" si="72"/>
        <v>katA</v>
      </c>
      <c r="P2348" s="72" t="str">
        <f t="shared" si="73"/>
        <v/>
      </c>
      <c r="Q2348" s="61" t="s">
        <v>30</v>
      </c>
    </row>
    <row r="2349" spans="8:18" x14ac:dyDescent="0.25">
      <c r="H2349" s="59">
        <v>193950</v>
      </c>
      <c r="I2349" s="59" t="s">
        <v>71</v>
      </c>
      <c r="J2349" s="59">
        <v>15849104</v>
      </c>
      <c r="K2349" s="59" t="s">
        <v>2679</v>
      </c>
      <c r="L2349" s="61" t="s">
        <v>113</v>
      </c>
      <c r="M2349" s="61">
        <f>VLOOKUP(H2349,zdroj!C:F,4,0)</f>
        <v>0</v>
      </c>
      <c r="N2349" s="61" t="str">
        <f t="shared" si="72"/>
        <v>katA</v>
      </c>
      <c r="P2349" s="72" t="str">
        <f t="shared" si="73"/>
        <v/>
      </c>
      <c r="Q2349" s="61" t="s">
        <v>30</v>
      </c>
    </row>
    <row r="2350" spans="8:18" x14ac:dyDescent="0.25">
      <c r="H2350" s="59">
        <v>193950</v>
      </c>
      <c r="I2350" s="59" t="s">
        <v>71</v>
      </c>
      <c r="J2350" s="59">
        <v>15849112</v>
      </c>
      <c r="K2350" s="59" t="s">
        <v>2680</v>
      </c>
      <c r="L2350" s="61" t="s">
        <v>113</v>
      </c>
      <c r="M2350" s="61">
        <f>VLOOKUP(H2350,zdroj!C:F,4,0)</f>
        <v>0</v>
      </c>
      <c r="N2350" s="61" t="str">
        <f t="shared" si="72"/>
        <v>katA</v>
      </c>
      <c r="P2350" s="72" t="str">
        <f t="shared" si="73"/>
        <v/>
      </c>
      <c r="Q2350" s="61" t="s">
        <v>30</v>
      </c>
    </row>
    <row r="2351" spans="8:18" x14ac:dyDescent="0.25">
      <c r="H2351" s="59">
        <v>193950</v>
      </c>
      <c r="I2351" s="59" t="s">
        <v>71</v>
      </c>
      <c r="J2351" s="59">
        <v>15849121</v>
      </c>
      <c r="K2351" s="59" t="s">
        <v>2681</v>
      </c>
      <c r="L2351" s="61" t="s">
        <v>113</v>
      </c>
      <c r="M2351" s="61">
        <f>VLOOKUP(H2351,zdroj!C:F,4,0)</f>
        <v>0</v>
      </c>
      <c r="N2351" s="61" t="str">
        <f t="shared" si="72"/>
        <v>katA</v>
      </c>
      <c r="P2351" s="72" t="str">
        <f t="shared" si="73"/>
        <v/>
      </c>
      <c r="Q2351" s="61" t="s">
        <v>30</v>
      </c>
    </row>
    <row r="2352" spans="8:18" x14ac:dyDescent="0.25">
      <c r="H2352" s="59">
        <v>193950</v>
      </c>
      <c r="I2352" s="59" t="s">
        <v>71</v>
      </c>
      <c r="J2352" s="59">
        <v>15849139</v>
      </c>
      <c r="K2352" s="59" t="s">
        <v>2682</v>
      </c>
      <c r="L2352" s="61" t="s">
        <v>113</v>
      </c>
      <c r="M2352" s="61">
        <f>VLOOKUP(H2352,zdroj!C:F,4,0)</f>
        <v>0</v>
      </c>
      <c r="N2352" s="61" t="str">
        <f t="shared" si="72"/>
        <v>katA</v>
      </c>
      <c r="P2352" s="72" t="str">
        <f t="shared" si="73"/>
        <v/>
      </c>
      <c r="Q2352" s="61" t="s">
        <v>30</v>
      </c>
    </row>
    <row r="2353" spans="8:18" x14ac:dyDescent="0.25">
      <c r="H2353" s="59">
        <v>193950</v>
      </c>
      <c r="I2353" s="59" t="s">
        <v>71</v>
      </c>
      <c r="J2353" s="59">
        <v>15849155</v>
      </c>
      <c r="K2353" s="59" t="s">
        <v>2683</v>
      </c>
      <c r="L2353" s="61" t="s">
        <v>113</v>
      </c>
      <c r="M2353" s="61">
        <f>VLOOKUP(H2353,zdroj!C:F,4,0)</f>
        <v>0</v>
      </c>
      <c r="N2353" s="61" t="str">
        <f t="shared" si="72"/>
        <v>katA</v>
      </c>
      <c r="P2353" s="72" t="str">
        <f t="shared" si="73"/>
        <v/>
      </c>
      <c r="Q2353" s="61" t="s">
        <v>30</v>
      </c>
    </row>
    <row r="2354" spans="8:18" x14ac:dyDescent="0.25">
      <c r="H2354" s="59">
        <v>193950</v>
      </c>
      <c r="I2354" s="59" t="s">
        <v>71</v>
      </c>
      <c r="J2354" s="59">
        <v>15849163</v>
      </c>
      <c r="K2354" s="59" t="s">
        <v>2684</v>
      </c>
      <c r="L2354" s="61" t="s">
        <v>113</v>
      </c>
      <c r="M2354" s="61">
        <f>VLOOKUP(H2354,zdroj!C:F,4,0)</f>
        <v>0</v>
      </c>
      <c r="N2354" s="61" t="str">
        <f t="shared" si="72"/>
        <v>katA</v>
      </c>
      <c r="P2354" s="72" t="str">
        <f t="shared" si="73"/>
        <v/>
      </c>
      <c r="Q2354" s="61" t="s">
        <v>30</v>
      </c>
    </row>
    <row r="2355" spans="8:18" x14ac:dyDescent="0.25">
      <c r="H2355" s="59">
        <v>193950</v>
      </c>
      <c r="I2355" s="59" t="s">
        <v>71</v>
      </c>
      <c r="J2355" s="59">
        <v>15849180</v>
      </c>
      <c r="K2355" s="59" t="s">
        <v>2685</v>
      </c>
      <c r="L2355" s="61" t="s">
        <v>113</v>
      </c>
      <c r="M2355" s="61">
        <f>VLOOKUP(H2355,zdroj!C:F,4,0)</f>
        <v>0</v>
      </c>
      <c r="N2355" s="61" t="str">
        <f t="shared" si="72"/>
        <v>katA</v>
      </c>
      <c r="P2355" s="72" t="str">
        <f t="shared" si="73"/>
        <v/>
      </c>
      <c r="Q2355" s="61" t="s">
        <v>30</v>
      </c>
    </row>
    <row r="2356" spans="8:18" x14ac:dyDescent="0.25">
      <c r="H2356" s="59">
        <v>193950</v>
      </c>
      <c r="I2356" s="59" t="s">
        <v>71</v>
      </c>
      <c r="J2356" s="59">
        <v>15849198</v>
      </c>
      <c r="K2356" s="59" t="s">
        <v>2686</v>
      </c>
      <c r="L2356" s="61" t="s">
        <v>113</v>
      </c>
      <c r="M2356" s="61">
        <f>VLOOKUP(H2356,zdroj!C:F,4,0)</f>
        <v>0</v>
      </c>
      <c r="N2356" s="61" t="str">
        <f t="shared" si="72"/>
        <v>katA</v>
      </c>
      <c r="P2356" s="72" t="str">
        <f t="shared" si="73"/>
        <v/>
      </c>
      <c r="Q2356" s="61" t="s">
        <v>30</v>
      </c>
    </row>
    <row r="2357" spans="8:18" x14ac:dyDescent="0.25">
      <c r="H2357" s="59">
        <v>193950</v>
      </c>
      <c r="I2357" s="59" t="s">
        <v>71</v>
      </c>
      <c r="J2357" s="59">
        <v>15849201</v>
      </c>
      <c r="K2357" s="59" t="s">
        <v>2687</v>
      </c>
      <c r="L2357" s="61" t="s">
        <v>113</v>
      </c>
      <c r="M2357" s="61">
        <f>VLOOKUP(H2357,zdroj!C:F,4,0)</f>
        <v>0</v>
      </c>
      <c r="N2357" s="61" t="str">
        <f t="shared" si="72"/>
        <v>katA</v>
      </c>
      <c r="P2357" s="72" t="str">
        <f t="shared" si="73"/>
        <v/>
      </c>
      <c r="Q2357" s="61" t="s">
        <v>30</v>
      </c>
    </row>
    <row r="2358" spans="8:18" x14ac:dyDescent="0.25">
      <c r="H2358" s="59">
        <v>193950</v>
      </c>
      <c r="I2358" s="59" t="s">
        <v>71</v>
      </c>
      <c r="J2358" s="59">
        <v>25860291</v>
      </c>
      <c r="K2358" s="59" t="s">
        <v>2688</v>
      </c>
      <c r="L2358" s="61" t="s">
        <v>113</v>
      </c>
      <c r="M2358" s="61">
        <f>VLOOKUP(H2358,zdroj!C:F,4,0)</f>
        <v>0</v>
      </c>
      <c r="N2358" s="61" t="str">
        <f t="shared" si="72"/>
        <v>katA</v>
      </c>
      <c r="P2358" s="72" t="str">
        <f t="shared" si="73"/>
        <v/>
      </c>
      <c r="Q2358" s="61" t="s">
        <v>30</v>
      </c>
    </row>
    <row r="2359" spans="8:18" x14ac:dyDescent="0.25">
      <c r="H2359" s="59">
        <v>193950</v>
      </c>
      <c r="I2359" s="59" t="s">
        <v>71</v>
      </c>
      <c r="J2359" s="59">
        <v>26237253</v>
      </c>
      <c r="K2359" s="59" t="s">
        <v>2689</v>
      </c>
      <c r="L2359" s="61" t="s">
        <v>113</v>
      </c>
      <c r="M2359" s="61">
        <f>VLOOKUP(H2359,zdroj!C:F,4,0)</f>
        <v>0</v>
      </c>
      <c r="N2359" s="61" t="str">
        <f t="shared" si="72"/>
        <v>katA</v>
      </c>
      <c r="P2359" s="72" t="str">
        <f t="shared" si="73"/>
        <v/>
      </c>
      <c r="Q2359" s="61" t="s">
        <v>30</v>
      </c>
    </row>
    <row r="2360" spans="8:18" x14ac:dyDescent="0.25">
      <c r="H2360" s="59">
        <v>193950</v>
      </c>
      <c r="I2360" s="59" t="s">
        <v>71</v>
      </c>
      <c r="J2360" s="59">
        <v>26917289</v>
      </c>
      <c r="K2360" s="59" t="s">
        <v>2690</v>
      </c>
      <c r="L2360" s="61" t="s">
        <v>81</v>
      </c>
      <c r="M2360" s="61">
        <f>VLOOKUP(H2360,zdroj!C:F,4,0)</f>
        <v>0</v>
      </c>
      <c r="N2360" s="61" t="str">
        <f t="shared" si="72"/>
        <v>-</v>
      </c>
      <c r="P2360" s="72" t="str">
        <f t="shared" si="73"/>
        <v/>
      </c>
      <c r="Q2360" s="61" t="s">
        <v>88</v>
      </c>
    </row>
    <row r="2361" spans="8:18" x14ac:dyDescent="0.25">
      <c r="H2361" s="59">
        <v>193950</v>
      </c>
      <c r="I2361" s="59" t="s">
        <v>71</v>
      </c>
      <c r="J2361" s="59">
        <v>27778665</v>
      </c>
      <c r="K2361" s="59" t="s">
        <v>2691</v>
      </c>
      <c r="L2361" s="61" t="s">
        <v>113</v>
      </c>
      <c r="M2361" s="61">
        <f>VLOOKUP(H2361,zdroj!C:F,4,0)</f>
        <v>0</v>
      </c>
      <c r="N2361" s="61" t="str">
        <f t="shared" si="72"/>
        <v>katA</v>
      </c>
      <c r="P2361" s="72" t="str">
        <f t="shared" si="73"/>
        <v/>
      </c>
      <c r="Q2361" s="61" t="s">
        <v>30</v>
      </c>
    </row>
    <row r="2362" spans="8:18" x14ac:dyDescent="0.25">
      <c r="H2362" s="59">
        <v>193950</v>
      </c>
      <c r="I2362" s="59" t="s">
        <v>71</v>
      </c>
      <c r="J2362" s="59">
        <v>27778681</v>
      </c>
      <c r="K2362" s="59" t="s">
        <v>2692</v>
      </c>
      <c r="L2362" s="61" t="s">
        <v>81</v>
      </c>
      <c r="M2362" s="61">
        <f>VLOOKUP(H2362,zdroj!C:F,4,0)</f>
        <v>0</v>
      </c>
      <c r="N2362" s="61" t="str">
        <f t="shared" si="72"/>
        <v>-</v>
      </c>
      <c r="P2362" s="72" t="str">
        <f t="shared" si="73"/>
        <v/>
      </c>
      <c r="Q2362" s="61" t="s">
        <v>88</v>
      </c>
    </row>
    <row r="2363" spans="8:18" x14ac:dyDescent="0.25">
      <c r="H2363" s="59">
        <v>193950</v>
      </c>
      <c r="I2363" s="59" t="s">
        <v>71</v>
      </c>
      <c r="J2363" s="59">
        <v>27778703</v>
      </c>
      <c r="K2363" s="59" t="s">
        <v>2693</v>
      </c>
      <c r="L2363" s="61" t="s">
        <v>113</v>
      </c>
      <c r="M2363" s="61">
        <f>VLOOKUP(H2363,zdroj!C:F,4,0)</f>
        <v>0</v>
      </c>
      <c r="N2363" s="61" t="str">
        <f t="shared" si="72"/>
        <v>katA</v>
      </c>
      <c r="P2363" s="72" t="str">
        <f t="shared" si="73"/>
        <v/>
      </c>
      <c r="Q2363" s="61" t="s">
        <v>31</v>
      </c>
    </row>
    <row r="2364" spans="8:18" x14ac:dyDescent="0.25">
      <c r="H2364" s="59">
        <v>193950</v>
      </c>
      <c r="I2364" s="59" t="s">
        <v>71</v>
      </c>
      <c r="J2364" s="59">
        <v>28342101</v>
      </c>
      <c r="K2364" s="59" t="s">
        <v>2694</v>
      </c>
      <c r="L2364" s="61" t="s">
        <v>81</v>
      </c>
      <c r="M2364" s="61">
        <f>VLOOKUP(H2364,zdroj!C:F,4,0)</f>
        <v>0</v>
      </c>
      <c r="N2364" s="61" t="str">
        <f t="shared" si="72"/>
        <v>-</v>
      </c>
      <c r="P2364" s="72" t="str">
        <f t="shared" si="73"/>
        <v/>
      </c>
      <c r="Q2364" s="61" t="s">
        <v>88</v>
      </c>
    </row>
    <row r="2365" spans="8:18" x14ac:dyDescent="0.25">
      <c r="H2365" s="59">
        <v>193950</v>
      </c>
      <c r="I2365" s="59" t="s">
        <v>71</v>
      </c>
      <c r="J2365" s="59">
        <v>30957001</v>
      </c>
      <c r="K2365" s="59" t="s">
        <v>2695</v>
      </c>
      <c r="L2365" s="61" t="s">
        <v>113</v>
      </c>
      <c r="M2365" s="61">
        <f>VLOOKUP(H2365,zdroj!C:F,4,0)</f>
        <v>0</v>
      </c>
      <c r="N2365" s="61" t="str">
        <f t="shared" si="72"/>
        <v>katA</v>
      </c>
      <c r="P2365" s="72" t="str">
        <f t="shared" si="73"/>
        <v/>
      </c>
      <c r="Q2365" s="61" t="s">
        <v>30</v>
      </c>
    </row>
    <row r="2366" spans="8:18" x14ac:dyDescent="0.25">
      <c r="H2366" s="59">
        <v>193950</v>
      </c>
      <c r="I2366" s="59" t="s">
        <v>71</v>
      </c>
      <c r="J2366" s="59">
        <v>41784898</v>
      </c>
      <c r="K2366" s="59" t="s">
        <v>2696</v>
      </c>
      <c r="L2366" s="61" t="s">
        <v>81</v>
      </c>
      <c r="M2366" s="61">
        <f>VLOOKUP(H2366,zdroj!C:F,4,0)</f>
        <v>0</v>
      </c>
      <c r="N2366" s="61" t="str">
        <f t="shared" si="72"/>
        <v>-</v>
      </c>
      <c r="P2366" s="72" t="str">
        <f t="shared" si="73"/>
        <v/>
      </c>
      <c r="Q2366" s="61" t="s">
        <v>88</v>
      </c>
    </row>
    <row r="2367" spans="8:18" x14ac:dyDescent="0.25">
      <c r="H2367" s="59">
        <v>193950</v>
      </c>
      <c r="I2367" s="59" t="s">
        <v>71</v>
      </c>
      <c r="J2367" s="59">
        <v>75888696</v>
      </c>
      <c r="K2367" s="59" t="s">
        <v>2697</v>
      </c>
      <c r="L2367" s="61" t="s">
        <v>114</v>
      </c>
      <c r="M2367" s="61">
        <f>VLOOKUP(H2367,zdroj!C:F,4,0)</f>
        <v>0</v>
      </c>
      <c r="N2367" s="61" t="str">
        <f t="shared" si="72"/>
        <v>katB</v>
      </c>
      <c r="P2367" s="72" t="str">
        <f t="shared" si="73"/>
        <v/>
      </c>
      <c r="Q2367" s="61" t="s">
        <v>30</v>
      </c>
      <c r="R2367" s="61" t="s">
        <v>91</v>
      </c>
    </row>
    <row r="2368" spans="8:18" x14ac:dyDescent="0.25">
      <c r="H2368" s="59">
        <v>24015</v>
      </c>
      <c r="I2368" s="59" t="s">
        <v>71</v>
      </c>
      <c r="J2368" s="59">
        <v>21019878</v>
      </c>
      <c r="K2368" s="59" t="s">
        <v>2698</v>
      </c>
      <c r="L2368" s="61" t="s">
        <v>113</v>
      </c>
      <c r="M2368" s="61">
        <f>VLOOKUP(H2368,zdroj!C:F,4,0)</f>
        <v>0</v>
      </c>
      <c r="N2368" s="61" t="str">
        <f t="shared" si="72"/>
        <v>katA</v>
      </c>
      <c r="P2368" s="72" t="str">
        <f t="shared" si="73"/>
        <v/>
      </c>
      <c r="Q2368" s="61" t="s">
        <v>30</v>
      </c>
    </row>
    <row r="2369" spans="8:18" x14ac:dyDescent="0.25">
      <c r="H2369" s="59">
        <v>24015</v>
      </c>
      <c r="I2369" s="59" t="s">
        <v>71</v>
      </c>
      <c r="J2369" s="59">
        <v>21019886</v>
      </c>
      <c r="K2369" s="59" t="s">
        <v>2699</v>
      </c>
      <c r="L2369" s="61" t="s">
        <v>114</v>
      </c>
      <c r="M2369" s="61">
        <f>VLOOKUP(H2369,zdroj!C:F,4,0)</f>
        <v>0</v>
      </c>
      <c r="N2369" s="61" t="str">
        <f t="shared" si="72"/>
        <v>katB</v>
      </c>
      <c r="P2369" s="72" t="str">
        <f t="shared" si="73"/>
        <v/>
      </c>
      <c r="Q2369" s="61" t="s">
        <v>30</v>
      </c>
      <c r="R2369" s="61" t="s">
        <v>91</v>
      </c>
    </row>
    <row r="2370" spans="8:18" x14ac:dyDescent="0.25">
      <c r="H2370" s="59">
        <v>24015</v>
      </c>
      <c r="I2370" s="59" t="s">
        <v>71</v>
      </c>
      <c r="J2370" s="59">
        <v>21019894</v>
      </c>
      <c r="K2370" s="59" t="s">
        <v>2700</v>
      </c>
      <c r="L2370" s="61" t="s">
        <v>113</v>
      </c>
      <c r="M2370" s="61">
        <f>VLOOKUP(H2370,zdroj!C:F,4,0)</f>
        <v>0</v>
      </c>
      <c r="N2370" s="61" t="str">
        <f t="shared" si="72"/>
        <v>katA</v>
      </c>
      <c r="P2370" s="72" t="str">
        <f t="shared" si="73"/>
        <v/>
      </c>
      <c r="Q2370" s="61" t="s">
        <v>30</v>
      </c>
    </row>
    <row r="2371" spans="8:18" x14ac:dyDescent="0.25">
      <c r="H2371" s="59">
        <v>24015</v>
      </c>
      <c r="I2371" s="59" t="s">
        <v>71</v>
      </c>
      <c r="J2371" s="59">
        <v>21019908</v>
      </c>
      <c r="K2371" s="59" t="s">
        <v>2701</v>
      </c>
      <c r="L2371" s="61" t="s">
        <v>113</v>
      </c>
      <c r="M2371" s="61">
        <f>VLOOKUP(H2371,zdroj!C:F,4,0)</f>
        <v>0</v>
      </c>
      <c r="N2371" s="61" t="str">
        <f t="shared" si="72"/>
        <v>katA</v>
      </c>
      <c r="P2371" s="72" t="str">
        <f t="shared" si="73"/>
        <v/>
      </c>
      <c r="Q2371" s="61" t="s">
        <v>30</v>
      </c>
    </row>
    <row r="2372" spans="8:18" x14ac:dyDescent="0.25">
      <c r="H2372" s="59">
        <v>24015</v>
      </c>
      <c r="I2372" s="59" t="s">
        <v>71</v>
      </c>
      <c r="J2372" s="59">
        <v>21019916</v>
      </c>
      <c r="K2372" s="59" t="s">
        <v>2702</v>
      </c>
      <c r="L2372" s="61" t="s">
        <v>113</v>
      </c>
      <c r="M2372" s="61">
        <f>VLOOKUP(H2372,zdroj!C:F,4,0)</f>
        <v>0</v>
      </c>
      <c r="N2372" s="61" t="str">
        <f t="shared" si="72"/>
        <v>katA</v>
      </c>
      <c r="P2372" s="72" t="str">
        <f t="shared" si="73"/>
        <v/>
      </c>
      <c r="Q2372" s="61" t="s">
        <v>30</v>
      </c>
    </row>
    <row r="2373" spans="8:18" x14ac:dyDescent="0.25">
      <c r="H2373" s="59">
        <v>24015</v>
      </c>
      <c r="I2373" s="59" t="s">
        <v>71</v>
      </c>
      <c r="J2373" s="59">
        <v>21019924</v>
      </c>
      <c r="K2373" s="59" t="s">
        <v>2703</v>
      </c>
      <c r="L2373" s="61" t="s">
        <v>113</v>
      </c>
      <c r="M2373" s="61">
        <f>VLOOKUP(H2373,zdroj!C:F,4,0)</f>
        <v>0</v>
      </c>
      <c r="N2373" s="61" t="str">
        <f t="shared" si="72"/>
        <v>katA</v>
      </c>
      <c r="P2373" s="72" t="str">
        <f t="shared" si="73"/>
        <v/>
      </c>
      <c r="Q2373" s="61" t="s">
        <v>30</v>
      </c>
    </row>
    <row r="2374" spans="8:18" x14ac:dyDescent="0.25">
      <c r="H2374" s="59">
        <v>24015</v>
      </c>
      <c r="I2374" s="59" t="s">
        <v>71</v>
      </c>
      <c r="J2374" s="59">
        <v>21019932</v>
      </c>
      <c r="K2374" s="59" t="s">
        <v>2704</v>
      </c>
      <c r="L2374" s="61" t="s">
        <v>113</v>
      </c>
      <c r="M2374" s="61">
        <f>VLOOKUP(H2374,zdroj!C:F,4,0)</f>
        <v>0</v>
      </c>
      <c r="N2374" s="61" t="str">
        <f t="shared" si="72"/>
        <v>katA</v>
      </c>
      <c r="P2374" s="72" t="str">
        <f t="shared" si="73"/>
        <v/>
      </c>
      <c r="Q2374" s="61" t="s">
        <v>30</v>
      </c>
    </row>
    <row r="2375" spans="8:18" x14ac:dyDescent="0.25">
      <c r="H2375" s="59">
        <v>24015</v>
      </c>
      <c r="I2375" s="59" t="s">
        <v>71</v>
      </c>
      <c r="J2375" s="59">
        <v>21019941</v>
      </c>
      <c r="K2375" s="59" t="s">
        <v>2705</v>
      </c>
      <c r="L2375" s="61" t="s">
        <v>113</v>
      </c>
      <c r="M2375" s="61">
        <f>VLOOKUP(H2375,zdroj!C:F,4,0)</f>
        <v>0</v>
      </c>
      <c r="N2375" s="61" t="str">
        <f t="shared" ref="N2375:N2438" si="74">IF(M2375="A",IF(L2375="katA","katB",L2375),L2375)</f>
        <v>katA</v>
      </c>
      <c r="P2375" s="72" t="str">
        <f t="shared" ref="P2375:P2438" si="75">IF(O2375="A",1,"")</f>
        <v/>
      </c>
      <c r="Q2375" s="61" t="s">
        <v>30</v>
      </c>
    </row>
    <row r="2376" spans="8:18" x14ac:dyDescent="0.25">
      <c r="H2376" s="59">
        <v>24015</v>
      </c>
      <c r="I2376" s="59" t="s">
        <v>71</v>
      </c>
      <c r="J2376" s="59">
        <v>21019959</v>
      </c>
      <c r="K2376" s="59" t="s">
        <v>2706</v>
      </c>
      <c r="L2376" s="61" t="s">
        <v>113</v>
      </c>
      <c r="M2376" s="61">
        <f>VLOOKUP(H2376,zdroj!C:F,4,0)</f>
        <v>0</v>
      </c>
      <c r="N2376" s="61" t="str">
        <f t="shared" si="74"/>
        <v>katA</v>
      </c>
      <c r="P2376" s="72" t="str">
        <f t="shared" si="75"/>
        <v/>
      </c>
      <c r="Q2376" s="61" t="s">
        <v>30</v>
      </c>
    </row>
    <row r="2377" spans="8:18" x14ac:dyDescent="0.25">
      <c r="H2377" s="59">
        <v>24015</v>
      </c>
      <c r="I2377" s="59" t="s">
        <v>71</v>
      </c>
      <c r="J2377" s="59">
        <v>21019967</v>
      </c>
      <c r="K2377" s="59" t="s">
        <v>2707</v>
      </c>
      <c r="L2377" s="61" t="s">
        <v>113</v>
      </c>
      <c r="M2377" s="61">
        <f>VLOOKUP(H2377,zdroj!C:F,4,0)</f>
        <v>0</v>
      </c>
      <c r="N2377" s="61" t="str">
        <f t="shared" si="74"/>
        <v>katA</v>
      </c>
      <c r="P2377" s="72" t="str">
        <f t="shared" si="75"/>
        <v/>
      </c>
      <c r="Q2377" s="61" t="s">
        <v>30</v>
      </c>
    </row>
    <row r="2378" spans="8:18" x14ac:dyDescent="0.25">
      <c r="H2378" s="59">
        <v>24015</v>
      </c>
      <c r="I2378" s="59" t="s">
        <v>71</v>
      </c>
      <c r="J2378" s="59">
        <v>21019975</v>
      </c>
      <c r="K2378" s="59" t="s">
        <v>2708</v>
      </c>
      <c r="L2378" s="61" t="s">
        <v>113</v>
      </c>
      <c r="M2378" s="61">
        <f>VLOOKUP(H2378,zdroj!C:F,4,0)</f>
        <v>0</v>
      </c>
      <c r="N2378" s="61" t="str">
        <f t="shared" si="74"/>
        <v>katA</v>
      </c>
      <c r="P2378" s="72" t="str">
        <f t="shared" si="75"/>
        <v/>
      </c>
      <c r="Q2378" s="61" t="s">
        <v>30</v>
      </c>
    </row>
    <row r="2379" spans="8:18" x14ac:dyDescent="0.25">
      <c r="H2379" s="59">
        <v>24015</v>
      </c>
      <c r="I2379" s="59" t="s">
        <v>71</v>
      </c>
      <c r="J2379" s="59">
        <v>21019983</v>
      </c>
      <c r="K2379" s="59" t="s">
        <v>2709</v>
      </c>
      <c r="L2379" s="61" t="s">
        <v>113</v>
      </c>
      <c r="M2379" s="61">
        <f>VLOOKUP(H2379,zdroj!C:F,4,0)</f>
        <v>0</v>
      </c>
      <c r="N2379" s="61" t="str">
        <f t="shared" si="74"/>
        <v>katA</v>
      </c>
      <c r="P2379" s="72" t="str">
        <f t="shared" si="75"/>
        <v/>
      </c>
      <c r="Q2379" s="61" t="s">
        <v>30</v>
      </c>
    </row>
    <row r="2380" spans="8:18" x14ac:dyDescent="0.25">
      <c r="H2380" s="59">
        <v>24015</v>
      </c>
      <c r="I2380" s="59" t="s">
        <v>71</v>
      </c>
      <c r="J2380" s="59">
        <v>21019991</v>
      </c>
      <c r="K2380" s="59" t="s">
        <v>2710</v>
      </c>
      <c r="L2380" s="61" t="s">
        <v>114</v>
      </c>
      <c r="M2380" s="61">
        <f>VLOOKUP(H2380,zdroj!C:F,4,0)</f>
        <v>0</v>
      </c>
      <c r="N2380" s="61" t="str">
        <f t="shared" si="74"/>
        <v>katB</v>
      </c>
      <c r="P2380" s="72" t="str">
        <f t="shared" si="75"/>
        <v/>
      </c>
      <c r="Q2380" s="61" t="s">
        <v>30</v>
      </c>
      <c r="R2380" s="61" t="s">
        <v>91</v>
      </c>
    </row>
    <row r="2381" spans="8:18" x14ac:dyDescent="0.25">
      <c r="H2381" s="59">
        <v>24015</v>
      </c>
      <c r="I2381" s="59" t="s">
        <v>71</v>
      </c>
      <c r="J2381" s="59">
        <v>21020001</v>
      </c>
      <c r="K2381" s="59" t="s">
        <v>2711</v>
      </c>
      <c r="L2381" s="61" t="s">
        <v>114</v>
      </c>
      <c r="M2381" s="61">
        <f>VLOOKUP(H2381,zdroj!C:F,4,0)</f>
        <v>0</v>
      </c>
      <c r="N2381" s="61" t="str">
        <f t="shared" si="74"/>
        <v>katB</v>
      </c>
      <c r="P2381" s="72" t="str">
        <f t="shared" si="75"/>
        <v/>
      </c>
      <c r="Q2381" s="61" t="s">
        <v>30</v>
      </c>
      <c r="R2381" s="61" t="s">
        <v>91</v>
      </c>
    </row>
    <row r="2382" spans="8:18" x14ac:dyDescent="0.25">
      <c r="H2382" s="59">
        <v>24015</v>
      </c>
      <c r="I2382" s="59" t="s">
        <v>71</v>
      </c>
      <c r="J2382" s="59">
        <v>21020019</v>
      </c>
      <c r="K2382" s="59" t="s">
        <v>2712</v>
      </c>
      <c r="L2382" s="61" t="s">
        <v>81</v>
      </c>
      <c r="M2382" s="61">
        <f>VLOOKUP(H2382,zdroj!C:F,4,0)</f>
        <v>0</v>
      </c>
      <c r="N2382" s="61" t="str">
        <f t="shared" si="74"/>
        <v>-</v>
      </c>
      <c r="P2382" s="72" t="str">
        <f t="shared" si="75"/>
        <v/>
      </c>
      <c r="Q2382" s="61" t="s">
        <v>88</v>
      </c>
    </row>
    <row r="2383" spans="8:18" x14ac:dyDescent="0.25">
      <c r="H2383" s="59">
        <v>24015</v>
      </c>
      <c r="I2383" s="59" t="s">
        <v>71</v>
      </c>
      <c r="J2383" s="59">
        <v>21020027</v>
      </c>
      <c r="K2383" s="59" t="s">
        <v>2713</v>
      </c>
      <c r="L2383" s="61" t="s">
        <v>113</v>
      </c>
      <c r="M2383" s="61">
        <f>VLOOKUP(H2383,zdroj!C:F,4,0)</f>
        <v>0</v>
      </c>
      <c r="N2383" s="61" t="str">
        <f t="shared" si="74"/>
        <v>katA</v>
      </c>
      <c r="P2383" s="72" t="str">
        <f t="shared" si="75"/>
        <v/>
      </c>
      <c r="Q2383" s="61" t="s">
        <v>30</v>
      </c>
    </row>
    <row r="2384" spans="8:18" x14ac:dyDescent="0.25">
      <c r="H2384" s="59">
        <v>24015</v>
      </c>
      <c r="I2384" s="59" t="s">
        <v>71</v>
      </c>
      <c r="J2384" s="59">
        <v>21020035</v>
      </c>
      <c r="K2384" s="59" t="s">
        <v>2714</v>
      </c>
      <c r="L2384" s="61" t="s">
        <v>114</v>
      </c>
      <c r="M2384" s="61">
        <f>VLOOKUP(H2384,zdroj!C:F,4,0)</f>
        <v>0</v>
      </c>
      <c r="N2384" s="61" t="str">
        <f t="shared" si="74"/>
        <v>katB</v>
      </c>
      <c r="P2384" s="72" t="str">
        <f t="shared" si="75"/>
        <v/>
      </c>
      <c r="Q2384" s="61" t="s">
        <v>30</v>
      </c>
      <c r="R2384" s="61" t="s">
        <v>91</v>
      </c>
    </row>
    <row r="2385" spans="8:18" x14ac:dyDescent="0.25">
      <c r="H2385" s="59">
        <v>24015</v>
      </c>
      <c r="I2385" s="59" t="s">
        <v>71</v>
      </c>
      <c r="J2385" s="59">
        <v>21020043</v>
      </c>
      <c r="K2385" s="59" t="s">
        <v>2715</v>
      </c>
      <c r="L2385" s="61" t="s">
        <v>114</v>
      </c>
      <c r="M2385" s="61">
        <f>VLOOKUP(H2385,zdroj!C:F,4,0)</f>
        <v>0</v>
      </c>
      <c r="N2385" s="61" t="str">
        <f t="shared" si="74"/>
        <v>katB</v>
      </c>
      <c r="P2385" s="72" t="str">
        <f t="shared" si="75"/>
        <v/>
      </c>
      <c r="Q2385" s="61" t="s">
        <v>30</v>
      </c>
      <c r="R2385" s="61" t="s">
        <v>91</v>
      </c>
    </row>
    <row r="2386" spans="8:18" x14ac:dyDescent="0.25">
      <c r="H2386" s="59">
        <v>24015</v>
      </c>
      <c r="I2386" s="59" t="s">
        <v>71</v>
      </c>
      <c r="J2386" s="59">
        <v>21020051</v>
      </c>
      <c r="K2386" s="59" t="s">
        <v>2716</v>
      </c>
      <c r="L2386" s="61" t="s">
        <v>113</v>
      </c>
      <c r="M2386" s="61">
        <f>VLOOKUP(H2386,zdroj!C:F,4,0)</f>
        <v>0</v>
      </c>
      <c r="N2386" s="61" t="str">
        <f t="shared" si="74"/>
        <v>katA</v>
      </c>
      <c r="P2386" s="72" t="str">
        <f t="shared" si="75"/>
        <v/>
      </c>
      <c r="Q2386" s="61" t="s">
        <v>30</v>
      </c>
    </row>
    <row r="2387" spans="8:18" x14ac:dyDescent="0.25">
      <c r="H2387" s="59">
        <v>24015</v>
      </c>
      <c r="I2387" s="59" t="s">
        <v>71</v>
      </c>
      <c r="J2387" s="59">
        <v>21020060</v>
      </c>
      <c r="K2387" s="59" t="s">
        <v>2717</v>
      </c>
      <c r="L2387" s="61" t="s">
        <v>113</v>
      </c>
      <c r="M2387" s="61">
        <f>VLOOKUP(H2387,zdroj!C:F,4,0)</f>
        <v>0</v>
      </c>
      <c r="N2387" s="61" t="str">
        <f t="shared" si="74"/>
        <v>katA</v>
      </c>
      <c r="P2387" s="72" t="str">
        <f t="shared" si="75"/>
        <v/>
      </c>
      <c r="Q2387" s="61" t="s">
        <v>30</v>
      </c>
    </row>
    <row r="2388" spans="8:18" x14ac:dyDescent="0.25">
      <c r="H2388" s="59">
        <v>24015</v>
      </c>
      <c r="I2388" s="59" t="s">
        <v>71</v>
      </c>
      <c r="J2388" s="59">
        <v>21020078</v>
      </c>
      <c r="K2388" s="59" t="s">
        <v>2718</v>
      </c>
      <c r="L2388" s="61" t="s">
        <v>114</v>
      </c>
      <c r="M2388" s="61">
        <f>VLOOKUP(H2388,zdroj!C:F,4,0)</f>
        <v>0</v>
      </c>
      <c r="N2388" s="61" t="str">
        <f t="shared" si="74"/>
        <v>katB</v>
      </c>
      <c r="P2388" s="72" t="str">
        <f t="shared" si="75"/>
        <v/>
      </c>
      <c r="Q2388" s="61" t="s">
        <v>30</v>
      </c>
      <c r="R2388" s="61" t="s">
        <v>91</v>
      </c>
    </row>
    <row r="2389" spans="8:18" x14ac:dyDescent="0.25">
      <c r="H2389" s="59">
        <v>24015</v>
      </c>
      <c r="I2389" s="59" t="s">
        <v>71</v>
      </c>
      <c r="J2389" s="59">
        <v>21020086</v>
      </c>
      <c r="K2389" s="59" t="s">
        <v>2719</v>
      </c>
      <c r="L2389" s="61" t="s">
        <v>113</v>
      </c>
      <c r="M2389" s="61">
        <f>VLOOKUP(H2389,zdroj!C:F,4,0)</f>
        <v>0</v>
      </c>
      <c r="N2389" s="61" t="str">
        <f t="shared" si="74"/>
        <v>katA</v>
      </c>
      <c r="P2389" s="72" t="str">
        <f t="shared" si="75"/>
        <v/>
      </c>
      <c r="Q2389" s="61" t="s">
        <v>30</v>
      </c>
    </row>
    <row r="2390" spans="8:18" x14ac:dyDescent="0.25">
      <c r="H2390" s="59">
        <v>24015</v>
      </c>
      <c r="I2390" s="59" t="s">
        <v>71</v>
      </c>
      <c r="J2390" s="59">
        <v>21020094</v>
      </c>
      <c r="K2390" s="59" t="s">
        <v>2720</v>
      </c>
      <c r="L2390" s="61" t="s">
        <v>113</v>
      </c>
      <c r="M2390" s="61">
        <f>VLOOKUP(H2390,zdroj!C:F,4,0)</f>
        <v>0</v>
      </c>
      <c r="N2390" s="61" t="str">
        <f t="shared" si="74"/>
        <v>katA</v>
      </c>
      <c r="P2390" s="72" t="str">
        <f t="shared" si="75"/>
        <v/>
      </c>
      <c r="Q2390" s="61" t="s">
        <v>30</v>
      </c>
    </row>
    <row r="2391" spans="8:18" x14ac:dyDescent="0.25">
      <c r="H2391" s="59">
        <v>24015</v>
      </c>
      <c r="I2391" s="59" t="s">
        <v>71</v>
      </c>
      <c r="J2391" s="59">
        <v>21020108</v>
      </c>
      <c r="K2391" s="59" t="s">
        <v>2721</v>
      </c>
      <c r="L2391" s="61" t="s">
        <v>114</v>
      </c>
      <c r="M2391" s="61">
        <f>VLOOKUP(H2391,zdroj!C:F,4,0)</f>
        <v>0</v>
      </c>
      <c r="N2391" s="61" t="str">
        <f t="shared" si="74"/>
        <v>katB</v>
      </c>
      <c r="P2391" s="72" t="str">
        <f t="shared" si="75"/>
        <v/>
      </c>
      <c r="Q2391" s="61" t="s">
        <v>30</v>
      </c>
      <c r="R2391" s="61" t="s">
        <v>91</v>
      </c>
    </row>
    <row r="2392" spans="8:18" x14ac:dyDescent="0.25">
      <c r="H2392" s="59">
        <v>24015</v>
      </c>
      <c r="I2392" s="59" t="s">
        <v>71</v>
      </c>
      <c r="J2392" s="59">
        <v>21020116</v>
      </c>
      <c r="K2392" s="59" t="s">
        <v>2722</v>
      </c>
      <c r="L2392" s="61" t="s">
        <v>113</v>
      </c>
      <c r="M2392" s="61">
        <f>VLOOKUP(H2392,zdroj!C:F,4,0)</f>
        <v>0</v>
      </c>
      <c r="N2392" s="61" t="str">
        <f t="shared" si="74"/>
        <v>katA</v>
      </c>
      <c r="P2392" s="72" t="str">
        <f t="shared" si="75"/>
        <v/>
      </c>
      <c r="Q2392" s="61" t="s">
        <v>30</v>
      </c>
    </row>
    <row r="2393" spans="8:18" x14ac:dyDescent="0.25">
      <c r="H2393" s="59">
        <v>24015</v>
      </c>
      <c r="I2393" s="59" t="s">
        <v>71</v>
      </c>
      <c r="J2393" s="59">
        <v>21020124</v>
      </c>
      <c r="K2393" s="59" t="s">
        <v>2723</v>
      </c>
      <c r="L2393" s="61" t="s">
        <v>113</v>
      </c>
      <c r="M2393" s="61">
        <f>VLOOKUP(H2393,zdroj!C:F,4,0)</f>
        <v>0</v>
      </c>
      <c r="N2393" s="61" t="str">
        <f t="shared" si="74"/>
        <v>katA</v>
      </c>
      <c r="P2393" s="72" t="str">
        <f t="shared" si="75"/>
        <v/>
      </c>
      <c r="Q2393" s="61" t="s">
        <v>30</v>
      </c>
    </row>
    <row r="2394" spans="8:18" x14ac:dyDescent="0.25">
      <c r="H2394" s="59">
        <v>24015</v>
      </c>
      <c r="I2394" s="59" t="s">
        <v>71</v>
      </c>
      <c r="J2394" s="59">
        <v>21020132</v>
      </c>
      <c r="K2394" s="59" t="s">
        <v>2724</v>
      </c>
      <c r="L2394" s="61" t="s">
        <v>113</v>
      </c>
      <c r="M2394" s="61">
        <f>VLOOKUP(H2394,zdroj!C:F,4,0)</f>
        <v>0</v>
      </c>
      <c r="N2394" s="61" t="str">
        <f t="shared" si="74"/>
        <v>katA</v>
      </c>
      <c r="P2394" s="72" t="str">
        <f t="shared" si="75"/>
        <v/>
      </c>
      <c r="Q2394" s="61" t="s">
        <v>30</v>
      </c>
    </row>
    <row r="2395" spans="8:18" x14ac:dyDescent="0.25">
      <c r="H2395" s="59">
        <v>24015</v>
      </c>
      <c r="I2395" s="59" t="s">
        <v>71</v>
      </c>
      <c r="J2395" s="59">
        <v>21020141</v>
      </c>
      <c r="K2395" s="59" t="s">
        <v>2725</v>
      </c>
      <c r="L2395" s="61" t="s">
        <v>113</v>
      </c>
      <c r="M2395" s="61">
        <f>VLOOKUP(H2395,zdroj!C:F,4,0)</f>
        <v>0</v>
      </c>
      <c r="N2395" s="61" t="str">
        <f t="shared" si="74"/>
        <v>katA</v>
      </c>
      <c r="P2395" s="72" t="str">
        <f t="shared" si="75"/>
        <v/>
      </c>
      <c r="Q2395" s="61" t="s">
        <v>33</v>
      </c>
    </row>
    <row r="2396" spans="8:18" x14ac:dyDescent="0.25">
      <c r="H2396" s="59">
        <v>24015</v>
      </c>
      <c r="I2396" s="59" t="s">
        <v>71</v>
      </c>
      <c r="J2396" s="59">
        <v>21020159</v>
      </c>
      <c r="K2396" s="59" t="s">
        <v>2726</v>
      </c>
      <c r="L2396" s="61" t="s">
        <v>113</v>
      </c>
      <c r="M2396" s="61">
        <f>VLOOKUP(H2396,zdroj!C:F,4,0)</f>
        <v>0</v>
      </c>
      <c r="N2396" s="61" t="str">
        <f t="shared" si="74"/>
        <v>katA</v>
      </c>
      <c r="P2396" s="72" t="str">
        <f t="shared" si="75"/>
        <v/>
      </c>
      <c r="Q2396" s="61" t="s">
        <v>30</v>
      </c>
    </row>
    <row r="2397" spans="8:18" x14ac:dyDescent="0.25">
      <c r="H2397" s="59">
        <v>24015</v>
      </c>
      <c r="I2397" s="59" t="s">
        <v>71</v>
      </c>
      <c r="J2397" s="59">
        <v>21020167</v>
      </c>
      <c r="K2397" s="59" t="s">
        <v>2727</v>
      </c>
      <c r="L2397" s="61" t="s">
        <v>113</v>
      </c>
      <c r="M2397" s="61">
        <f>VLOOKUP(H2397,zdroj!C:F,4,0)</f>
        <v>0</v>
      </c>
      <c r="N2397" s="61" t="str">
        <f t="shared" si="74"/>
        <v>katA</v>
      </c>
      <c r="P2397" s="72" t="str">
        <f t="shared" si="75"/>
        <v/>
      </c>
      <c r="Q2397" s="61" t="s">
        <v>30</v>
      </c>
    </row>
    <row r="2398" spans="8:18" x14ac:dyDescent="0.25">
      <c r="H2398" s="59">
        <v>24015</v>
      </c>
      <c r="I2398" s="59" t="s">
        <v>71</v>
      </c>
      <c r="J2398" s="59">
        <v>21020175</v>
      </c>
      <c r="K2398" s="59" t="s">
        <v>2728</v>
      </c>
      <c r="L2398" s="61" t="s">
        <v>113</v>
      </c>
      <c r="M2398" s="61">
        <f>VLOOKUP(H2398,zdroj!C:F,4,0)</f>
        <v>0</v>
      </c>
      <c r="N2398" s="61" t="str">
        <f t="shared" si="74"/>
        <v>katA</v>
      </c>
      <c r="P2398" s="72" t="str">
        <f t="shared" si="75"/>
        <v/>
      </c>
      <c r="Q2398" s="61" t="s">
        <v>30</v>
      </c>
    </row>
    <row r="2399" spans="8:18" x14ac:dyDescent="0.25">
      <c r="H2399" s="59">
        <v>24015</v>
      </c>
      <c r="I2399" s="59" t="s">
        <v>71</v>
      </c>
      <c r="J2399" s="59">
        <v>21020183</v>
      </c>
      <c r="K2399" s="59" t="s">
        <v>2729</v>
      </c>
      <c r="L2399" s="61" t="s">
        <v>113</v>
      </c>
      <c r="M2399" s="61">
        <f>VLOOKUP(H2399,zdroj!C:F,4,0)</f>
        <v>0</v>
      </c>
      <c r="N2399" s="61" t="str">
        <f t="shared" si="74"/>
        <v>katA</v>
      </c>
      <c r="P2399" s="72" t="str">
        <f t="shared" si="75"/>
        <v/>
      </c>
      <c r="Q2399" s="61" t="s">
        <v>30</v>
      </c>
    </row>
    <row r="2400" spans="8:18" x14ac:dyDescent="0.25">
      <c r="H2400" s="59">
        <v>24015</v>
      </c>
      <c r="I2400" s="59" t="s">
        <v>71</v>
      </c>
      <c r="J2400" s="59">
        <v>21020191</v>
      </c>
      <c r="K2400" s="59" t="s">
        <v>2730</v>
      </c>
      <c r="L2400" s="61" t="s">
        <v>113</v>
      </c>
      <c r="M2400" s="61">
        <f>VLOOKUP(H2400,zdroj!C:F,4,0)</f>
        <v>0</v>
      </c>
      <c r="N2400" s="61" t="str">
        <f t="shared" si="74"/>
        <v>katA</v>
      </c>
      <c r="P2400" s="72" t="str">
        <f t="shared" si="75"/>
        <v/>
      </c>
      <c r="Q2400" s="61" t="s">
        <v>30</v>
      </c>
    </row>
    <row r="2401" spans="8:18" x14ac:dyDescent="0.25">
      <c r="H2401" s="59">
        <v>24015</v>
      </c>
      <c r="I2401" s="59" t="s">
        <v>71</v>
      </c>
      <c r="J2401" s="59">
        <v>21020205</v>
      </c>
      <c r="K2401" s="59" t="s">
        <v>2731</v>
      </c>
      <c r="L2401" s="61" t="s">
        <v>113</v>
      </c>
      <c r="M2401" s="61">
        <f>VLOOKUP(H2401,zdroj!C:F,4,0)</f>
        <v>0</v>
      </c>
      <c r="N2401" s="61" t="str">
        <f t="shared" si="74"/>
        <v>katA</v>
      </c>
      <c r="P2401" s="72" t="str">
        <f t="shared" si="75"/>
        <v/>
      </c>
      <c r="Q2401" s="61" t="s">
        <v>30</v>
      </c>
    </row>
    <row r="2402" spans="8:18" x14ac:dyDescent="0.25">
      <c r="H2402" s="59">
        <v>24015</v>
      </c>
      <c r="I2402" s="59" t="s">
        <v>71</v>
      </c>
      <c r="J2402" s="59">
        <v>21020213</v>
      </c>
      <c r="K2402" s="59" t="s">
        <v>2732</v>
      </c>
      <c r="L2402" s="61" t="s">
        <v>113</v>
      </c>
      <c r="M2402" s="61">
        <f>VLOOKUP(H2402,zdroj!C:F,4,0)</f>
        <v>0</v>
      </c>
      <c r="N2402" s="61" t="str">
        <f t="shared" si="74"/>
        <v>katA</v>
      </c>
      <c r="P2402" s="72" t="str">
        <f t="shared" si="75"/>
        <v/>
      </c>
      <c r="Q2402" s="61" t="s">
        <v>30</v>
      </c>
    </row>
    <row r="2403" spans="8:18" x14ac:dyDescent="0.25">
      <c r="H2403" s="59">
        <v>24015</v>
      </c>
      <c r="I2403" s="59" t="s">
        <v>71</v>
      </c>
      <c r="J2403" s="59">
        <v>21020221</v>
      </c>
      <c r="K2403" s="59" t="s">
        <v>2733</v>
      </c>
      <c r="L2403" s="61" t="s">
        <v>113</v>
      </c>
      <c r="M2403" s="61">
        <f>VLOOKUP(H2403,zdroj!C:F,4,0)</f>
        <v>0</v>
      </c>
      <c r="N2403" s="61" t="str">
        <f t="shared" si="74"/>
        <v>katA</v>
      </c>
      <c r="P2403" s="72" t="str">
        <f t="shared" si="75"/>
        <v/>
      </c>
      <c r="Q2403" s="61" t="s">
        <v>30</v>
      </c>
    </row>
    <row r="2404" spans="8:18" x14ac:dyDescent="0.25">
      <c r="H2404" s="59">
        <v>24015</v>
      </c>
      <c r="I2404" s="59" t="s">
        <v>71</v>
      </c>
      <c r="J2404" s="59">
        <v>21020230</v>
      </c>
      <c r="K2404" s="59" t="s">
        <v>2734</v>
      </c>
      <c r="L2404" s="61" t="s">
        <v>114</v>
      </c>
      <c r="M2404" s="61">
        <f>VLOOKUP(H2404,zdroj!C:F,4,0)</f>
        <v>0</v>
      </c>
      <c r="N2404" s="61" t="str">
        <f t="shared" si="74"/>
        <v>katB</v>
      </c>
      <c r="P2404" s="72" t="str">
        <f t="shared" si="75"/>
        <v/>
      </c>
      <c r="Q2404" s="61" t="s">
        <v>30</v>
      </c>
      <c r="R2404" s="61" t="s">
        <v>91</v>
      </c>
    </row>
    <row r="2405" spans="8:18" x14ac:dyDescent="0.25">
      <c r="H2405" s="59">
        <v>24015</v>
      </c>
      <c r="I2405" s="59" t="s">
        <v>71</v>
      </c>
      <c r="J2405" s="59">
        <v>21020248</v>
      </c>
      <c r="K2405" s="59" t="s">
        <v>2735</v>
      </c>
      <c r="L2405" s="61" t="s">
        <v>81</v>
      </c>
      <c r="M2405" s="61">
        <f>VLOOKUP(H2405,zdroj!C:F,4,0)</f>
        <v>0</v>
      </c>
      <c r="N2405" s="61" t="str">
        <f t="shared" si="74"/>
        <v>-</v>
      </c>
      <c r="P2405" s="72" t="str">
        <f t="shared" si="75"/>
        <v/>
      </c>
      <c r="Q2405" s="61" t="s">
        <v>84</v>
      </c>
    </row>
    <row r="2406" spans="8:18" x14ac:dyDescent="0.25">
      <c r="H2406" s="59">
        <v>24015</v>
      </c>
      <c r="I2406" s="59" t="s">
        <v>71</v>
      </c>
      <c r="J2406" s="59">
        <v>21020256</v>
      </c>
      <c r="K2406" s="59" t="s">
        <v>2736</v>
      </c>
      <c r="L2406" s="61" t="s">
        <v>114</v>
      </c>
      <c r="M2406" s="61">
        <f>VLOOKUP(H2406,zdroj!C:F,4,0)</f>
        <v>0</v>
      </c>
      <c r="N2406" s="61" t="str">
        <f t="shared" si="74"/>
        <v>katB</v>
      </c>
      <c r="P2406" s="72" t="str">
        <f t="shared" si="75"/>
        <v/>
      </c>
      <c r="Q2406" s="61" t="s">
        <v>30</v>
      </c>
      <c r="R2406" s="61" t="s">
        <v>91</v>
      </c>
    </row>
    <row r="2407" spans="8:18" x14ac:dyDescent="0.25">
      <c r="H2407" s="59">
        <v>24015</v>
      </c>
      <c r="I2407" s="59" t="s">
        <v>71</v>
      </c>
      <c r="J2407" s="59">
        <v>21020264</v>
      </c>
      <c r="K2407" s="59" t="s">
        <v>2737</v>
      </c>
      <c r="L2407" s="61" t="s">
        <v>113</v>
      </c>
      <c r="M2407" s="61">
        <f>VLOOKUP(H2407,zdroj!C:F,4,0)</f>
        <v>0</v>
      </c>
      <c r="N2407" s="61" t="str">
        <f t="shared" si="74"/>
        <v>katA</v>
      </c>
      <c r="P2407" s="72" t="str">
        <f t="shared" si="75"/>
        <v/>
      </c>
      <c r="Q2407" s="61" t="s">
        <v>30</v>
      </c>
    </row>
    <row r="2408" spans="8:18" x14ac:dyDescent="0.25">
      <c r="H2408" s="59">
        <v>24015</v>
      </c>
      <c r="I2408" s="59" t="s">
        <v>71</v>
      </c>
      <c r="J2408" s="59">
        <v>21020272</v>
      </c>
      <c r="K2408" s="59" t="s">
        <v>2738</v>
      </c>
      <c r="L2408" s="61" t="s">
        <v>81</v>
      </c>
      <c r="M2408" s="61">
        <f>VLOOKUP(H2408,zdroj!C:F,4,0)</f>
        <v>0</v>
      </c>
      <c r="N2408" s="61" t="str">
        <f t="shared" si="74"/>
        <v>-</v>
      </c>
      <c r="P2408" s="72" t="str">
        <f t="shared" si="75"/>
        <v/>
      </c>
      <c r="Q2408" s="61" t="s">
        <v>84</v>
      </c>
    </row>
    <row r="2409" spans="8:18" x14ac:dyDescent="0.25">
      <c r="H2409" s="59">
        <v>24015</v>
      </c>
      <c r="I2409" s="59" t="s">
        <v>71</v>
      </c>
      <c r="J2409" s="59">
        <v>21020281</v>
      </c>
      <c r="K2409" s="59" t="s">
        <v>2739</v>
      </c>
      <c r="L2409" s="61" t="s">
        <v>114</v>
      </c>
      <c r="M2409" s="61">
        <f>VLOOKUP(H2409,zdroj!C:F,4,0)</f>
        <v>0</v>
      </c>
      <c r="N2409" s="61" t="str">
        <f t="shared" si="74"/>
        <v>katB</v>
      </c>
      <c r="P2409" s="72" t="str">
        <f t="shared" si="75"/>
        <v/>
      </c>
      <c r="Q2409" s="61" t="s">
        <v>30</v>
      </c>
      <c r="R2409" s="61" t="s">
        <v>91</v>
      </c>
    </row>
    <row r="2410" spans="8:18" x14ac:dyDescent="0.25">
      <c r="H2410" s="59">
        <v>24015</v>
      </c>
      <c r="I2410" s="59" t="s">
        <v>71</v>
      </c>
      <c r="J2410" s="59">
        <v>25432290</v>
      </c>
      <c r="K2410" s="59" t="s">
        <v>2740</v>
      </c>
      <c r="L2410" s="61" t="s">
        <v>113</v>
      </c>
      <c r="M2410" s="61">
        <f>VLOOKUP(H2410,zdroj!C:F,4,0)</f>
        <v>0</v>
      </c>
      <c r="N2410" s="61" t="str">
        <f t="shared" si="74"/>
        <v>katA</v>
      </c>
      <c r="P2410" s="72" t="str">
        <f t="shared" si="75"/>
        <v/>
      </c>
      <c r="Q2410" s="61" t="s">
        <v>30</v>
      </c>
    </row>
    <row r="2411" spans="8:18" x14ac:dyDescent="0.25">
      <c r="H2411" s="59">
        <v>24015</v>
      </c>
      <c r="I2411" s="59" t="s">
        <v>71</v>
      </c>
      <c r="J2411" s="59">
        <v>25858823</v>
      </c>
      <c r="K2411" s="59" t="s">
        <v>2741</v>
      </c>
      <c r="L2411" s="61" t="s">
        <v>113</v>
      </c>
      <c r="M2411" s="61">
        <f>VLOOKUP(H2411,zdroj!C:F,4,0)</f>
        <v>0</v>
      </c>
      <c r="N2411" s="61" t="str">
        <f t="shared" si="74"/>
        <v>katA</v>
      </c>
      <c r="P2411" s="72" t="str">
        <f t="shared" si="75"/>
        <v/>
      </c>
      <c r="Q2411" s="61" t="s">
        <v>30</v>
      </c>
    </row>
    <row r="2412" spans="8:18" x14ac:dyDescent="0.25">
      <c r="H2412" s="59">
        <v>24015</v>
      </c>
      <c r="I2412" s="59" t="s">
        <v>71</v>
      </c>
      <c r="J2412" s="59">
        <v>26015323</v>
      </c>
      <c r="K2412" s="59" t="s">
        <v>2742</v>
      </c>
      <c r="L2412" s="61" t="s">
        <v>81</v>
      </c>
      <c r="M2412" s="61">
        <f>VLOOKUP(H2412,zdroj!C:F,4,0)</f>
        <v>0</v>
      </c>
      <c r="N2412" s="61" t="str">
        <f t="shared" si="74"/>
        <v>-</v>
      </c>
      <c r="P2412" s="72" t="str">
        <f t="shared" si="75"/>
        <v/>
      </c>
      <c r="Q2412" s="61" t="s">
        <v>84</v>
      </c>
    </row>
    <row r="2413" spans="8:18" x14ac:dyDescent="0.25">
      <c r="H2413" s="59">
        <v>24015</v>
      </c>
      <c r="I2413" s="59" t="s">
        <v>71</v>
      </c>
      <c r="J2413" s="59">
        <v>26020793</v>
      </c>
      <c r="K2413" s="59" t="s">
        <v>2743</v>
      </c>
      <c r="L2413" s="61" t="s">
        <v>81</v>
      </c>
      <c r="M2413" s="61">
        <f>VLOOKUP(H2413,zdroj!C:F,4,0)</f>
        <v>0</v>
      </c>
      <c r="N2413" s="61" t="str">
        <f t="shared" si="74"/>
        <v>-</v>
      </c>
      <c r="P2413" s="72" t="str">
        <f t="shared" si="75"/>
        <v/>
      </c>
      <c r="Q2413" s="61" t="s">
        <v>84</v>
      </c>
    </row>
    <row r="2414" spans="8:18" x14ac:dyDescent="0.25">
      <c r="H2414" s="59">
        <v>24015</v>
      </c>
      <c r="I2414" s="59" t="s">
        <v>71</v>
      </c>
      <c r="J2414" s="59">
        <v>26042606</v>
      </c>
      <c r="K2414" s="59" t="s">
        <v>2744</v>
      </c>
      <c r="L2414" s="61" t="s">
        <v>113</v>
      </c>
      <c r="M2414" s="61">
        <f>VLOOKUP(H2414,zdroj!C:F,4,0)</f>
        <v>0</v>
      </c>
      <c r="N2414" s="61" t="str">
        <f t="shared" si="74"/>
        <v>katA</v>
      </c>
      <c r="P2414" s="72" t="str">
        <f t="shared" si="75"/>
        <v/>
      </c>
      <c r="Q2414" s="61" t="s">
        <v>30</v>
      </c>
    </row>
    <row r="2415" spans="8:18" x14ac:dyDescent="0.25">
      <c r="H2415" s="59">
        <v>24015</v>
      </c>
      <c r="I2415" s="59" t="s">
        <v>71</v>
      </c>
      <c r="J2415" s="59">
        <v>26064987</v>
      </c>
      <c r="K2415" s="59" t="s">
        <v>2745</v>
      </c>
      <c r="L2415" s="61" t="s">
        <v>113</v>
      </c>
      <c r="M2415" s="61">
        <f>VLOOKUP(H2415,zdroj!C:F,4,0)</f>
        <v>0</v>
      </c>
      <c r="N2415" s="61" t="str">
        <f t="shared" si="74"/>
        <v>katA</v>
      </c>
      <c r="P2415" s="72" t="str">
        <f t="shared" si="75"/>
        <v/>
      </c>
      <c r="Q2415" s="61" t="s">
        <v>30</v>
      </c>
    </row>
    <row r="2416" spans="8:18" x14ac:dyDescent="0.25">
      <c r="H2416" s="59">
        <v>24015</v>
      </c>
      <c r="I2416" s="59" t="s">
        <v>71</v>
      </c>
      <c r="J2416" s="59">
        <v>26126150</v>
      </c>
      <c r="K2416" s="59" t="s">
        <v>2746</v>
      </c>
      <c r="L2416" s="61" t="s">
        <v>113</v>
      </c>
      <c r="M2416" s="61">
        <f>VLOOKUP(H2416,zdroj!C:F,4,0)</f>
        <v>0</v>
      </c>
      <c r="N2416" s="61" t="str">
        <f t="shared" si="74"/>
        <v>katA</v>
      </c>
      <c r="P2416" s="72" t="str">
        <f t="shared" si="75"/>
        <v/>
      </c>
      <c r="Q2416" s="61" t="s">
        <v>30</v>
      </c>
    </row>
    <row r="2417" spans="8:18" x14ac:dyDescent="0.25">
      <c r="H2417" s="59">
        <v>24015</v>
      </c>
      <c r="I2417" s="59" t="s">
        <v>71</v>
      </c>
      <c r="J2417" s="59">
        <v>26917378</v>
      </c>
      <c r="K2417" s="59" t="s">
        <v>2747</v>
      </c>
      <c r="L2417" s="61" t="s">
        <v>81</v>
      </c>
      <c r="M2417" s="61">
        <f>VLOOKUP(H2417,zdroj!C:F,4,0)</f>
        <v>0</v>
      </c>
      <c r="N2417" s="61" t="str">
        <f t="shared" si="74"/>
        <v>-</v>
      </c>
      <c r="P2417" s="72" t="str">
        <f t="shared" si="75"/>
        <v/>
      </c>
      <c r="Q2417" s="61" t="s">
        <v>84</v>
      </c>
    </row>
    <row r="2418" spans="8:18" x14ac:dyDescent="0.25">
      <c r="H2418" s="59">
        <v>24015</v>
      </c>
      <c r="I2418" s="59" t="s">
        <v>71</v>
      </c>
      <c r="J2418" s="59">
        <v>27222403</v>
      </c>
      <c r="K2418" s="59" t="s">
        <v>2748</v>
      </c>
      <c r="L2418" s="61" t="s">
        <v>114</v>
      </c>
      <c r="M2418" s="61">
        <f>VLOOKUP(H2418,zdroj!C:F,4,0)</f>
        <v>0</v>
      </c>
      <c r="N2418" s="61" t="str">
        <f t="shared" si="74"/>
        <v>katB</v>
      </c>
      <c r="P2418" s="72" t="str">
        <f t="shared" si="75"/>
        <v/>
      </c>
      <c r="Q2418" s="61" t="s">
        <v>30</v>
      </c>
      <c r="R2418" s="61" t="s">
        <v>91</v>
      </c>
    </row>
    <row r="2419" spans="8:18" x14ac:dyDescent="0.25">
      <c r="H2419" s="59">
        <v>24015</v>
      </c>
      <c r="I2419" s="59" t="s">
        <v>71</v>
      </c>
      <c r="J2419" s="59">
        <v>27386392</v>
      </c>
      <c r="K2419" s="59" t="s">
        <v>2749</v>
      </c>
      <c r="L2419" s="61" t="s">
        <v>113</v>
      </c>
      <c r="M2419" s="61">
        <f>VLOOKUP(H2419,zdroj!C:F,4,0)</f>
        <v>0</v>
      </c>
      <c r="N2419" s="61" t="str">
        <f t="shared" si="74"/>
        <v>katA</v>
      </c>
      <c r="P2419" s="72" t="str">
        <f t="shared" si="75"/>
        <v/>
      </c>
      <c r="Q2419" s="61" t="s">
        <v>30</v>
      </c>
    </row>
    <row r="2420" spans="8:18" x14ac:dyDescent="0.25">
      <c r="H2420" s="59">
        <v>24015</v>
      </c>
      <c r="I2420" s="59" t="s">
        <v>71</v>
      </c>
      <c r="J2420" s="59">
        <v>27533093</v>
      </c>
      <c r="K2420" s="59" t="s">
        <v>2750</v>
      </c>
      <c r="L2420" s="61" t="s">
        <v>113</v>
      </c>
      <c r="M2420" s="61">
        <f>VLOOKUP(H2420,zdroj!C:F,4,0)</f>
        <v>0</v>
      </c>
      <c r="N2420" s="61" t="str">
        <f t="shared" si="74"/>
        <v>katA</v>
      </c>
      <c r="P2420" s="72" t="str">
        <f t="shared" si="75"/>
        <v/>
      </c>
      <c r="Q2420" s="61" t="s">
        <v>30</v>
      </c>
    </row>
    <row r="2421" spans="8:18" x14ac:dyDescent="0.25">
      <c r="H2421" s="59">
        <v>24015</v>
      </c>
      <c r="I2421" s="59" t="s">
        <v>71</v>
      </c>
      <c r="J2421" s="59">
        <v>27533107</v>
      </c>
      <c r="K2421" s="59" t="s">
        <v>2751</v>
      </c>
      <c r="L2421" s="61" t="s">
        <v>113</v>
      </c>
      <c r="M2421" s="61">
        <f>VLOOKUP(H2421,zdroj!C:F,4,0)</f>
        <v>0</v>
      </c>
      <c r="N2421" s="61" t="str">
        <f t="shared" si="74"/>
        <v>katA</v>
      </c>
      <c r="P2421" s="72" t="str">
        <f t="shared" si="75"/>
        <v/>
      </c>
      <c r="Q2421" s="61" t="s">
        <v>30</v>
      </c>
    </row>
    <row r="2422" spans="8:18" x14ac:dyDescent="0.25">
      <c r="H2422" s="59">
        <v>24015</v>
      </c>
      <c r="I2422" s="59" t="s">
        <v>71</v>
      </c>
      <c r="J2422" s="59">
        <v>27690377</v>
      </c>
      <c r="K2422" s="59" t="s">
        <v>2752</v>
      </c>
      <c r="L2422" s="61" t="s">
        <v>113</v>
      </c>
      <c r="M2422" s="61">
        <f>VLOOKUP(H2422,zdroj!C:F,4,0)</f>
        <v>0</v>
      </c>
      <c r="N2422" s="61" t="str">
        <f t="shared" si="74"/>
        <v>katA</v>
      </c>
      <c r="P2422" s="72" t="str">
        <f t="shared" si="75"/>
        <v/>
      </c>
      <c r="Q2422" s="61" t="s">
        <v>30</v>
      </c>
    </row>
    <row r="2423" spans="8:18" x14ac:dyDescent="0.25">
      <c r="H2423" s="59">
        <v>24015</v>
      </c>
      <c r="I2423" s="59" t="s">
        <v>71</v>
      </c>
      <c r="J2423" s="59">
        <v>27690385</v>
      </c>
      <c r="K2423" s="59" t="s">
        <v>2753</v>
      </c>
      <c r="L2423" s="61" t="s">
        <v>113</v>
      </c>
      <c r="M2423" s="61">
        <f>VLOOKUP(H2423,zdroj!C:F,4,0)</f>
        <v>0</v>
      </c>
      <c r="N2423" s="61" t="str">
        <f t="shared" si="74"/>
        <v>katA</v>
      </c>
      <c r="P2423" s="72" t="str">
        <f t="shared" si="75"/>
        <v/>
      </c>
      <c r="Q2423" s="61" t="s">
        <v>30</v>
      </c>
    </row>
    <row r="2424" spans="8:18" x14ac:dyDescent="0.25">
      <c r="H2424" s="59">
        <v>24015</v>
      </c>
      <c r="I2424" s="59" t="s">
        <v>71</v>
      </c>
      <c r="J2424" s="59">
        <v>27788253</v>
      </c>
      <c r="K2424" s="59" t="s">
        <v>2754</v>
      </c>
      <c r="L2424" s="61" t="s">
        <v>113</v>
      </c>
      <c r="M2424" s="61">
        <f>VLOOKUP(H2424,zdroj!C:F,4,0)</f>
        <v>0</v>
      </c>
      <c r="N2424" s="61" t="str">
        <f t="shared" si="74"/>
        <v>katA</v>
      </c>
      <c r="P2424" s="72" t="str">
        <f t="shared" si="75"/>
        <v/>
      </c>
      <c r="Q2424" s="61" t="s">
        <v>30</v>
      </c>
    </row>
    <row r="2425" spans="8:18" x14ac:dyDescent="0.25">
      <c r="H2425" s="59">
        <v>24015</v>
      </c>
      <c r="I2425" s="59" t="s">
        <v>71</v>
      </c>
      <c r="J2425" s="59">
        <v>27821650</v>
      </c>
      <c r="K2425" s="59" t="s">
        <v>2755</v>
      </c>
      <c r="L2425" s="61" t="s">
        <v>113</v>
      </c>
      <c r="M2425" s="61">
        <f>VLOOKUP(H2425,zdroj!C:F,4,0)</f>
        <v>0</v>
      </c>
      <c r="N2425" s="61" t="str">
        <f t="shared" si="74"/>
        <v>katA</v>
      </c>
      <c r="P2425" s="72" t="str">
        <f t="shared" si="75"/>
        <v/>
      </c>
      <c r="Q2425" s="61" t="s">
        <v>30</v>
      </c>
    </row>
    <row r="2426" spans="8:18" x14ac:dyDescent="0.25">
      <c r="H2426" s="59">
        <v>24015</v>
      </c>
      <c r="I2426" s="59" t="s">
        <v>71</v>
      </c>
      <c r="J2426" s="59">
        <v>27864880</v>
      </c>
      <c r="K2426" s="59" t="s">
        <v>2756</v>
      </c>
      <c r="L2426" s="61" t="s">
        <v>113</v>
      </c>
      <c r="M2426" s="61">
        <f>VLOOKUP(H2426,zdroj!C:F,4,0)</f>
        <v>0</v>
      </c>
      <c r="N2426" s="61" t="str">
        <f t="shared" si="74"/>
        <v>katA</v>
      </c>
      <c r="P2426" s="72" t="str">
        <f t="shared" si="75"/>
        <v/>
      </c>
      <c r="Q2426" s="61" t="s">
        <v>30</v>
      </c>
    </row>
    <row r="2427" spans="8:18" x14ac:dyDescent="0.25">
      <c r="H2427" s="59">
        <v>24015</v>
      </c>
      <c r="I2427" s="59" t="s">
        <v>71</v>
      </c>
      <c r="J2427" s="59">
        <v>27864898</v>
      </c>
      <c r="K2427" s="59" t="s">
        <v>2757</v>
      </c>
      <c r="L2427" s="61" t="s">
        <v>113</v>
      </c>
      <c r="M2427" s="61">
        <f>VLOOKUP(H2427,zdroj!C:F,4,0)</f>
        <v>0</v>
      </c>
      <c r="N2427" s="61" t="str">
        <f t="shared" si="74"/>
        <v>katA</v>
      </c>
      <c r="P2427" s="72" t="str">
        <f t="shared" si="75"/>
        <v/>
      </c>
      <c r="Q2427" s="61" t="s">
        <v>30</v>
      </c>
    </row>
    <row r="2428" spans="8:18" x14ac:dyDescent="0.25">
      <c r="H2428" s="59">
        <v>24015</v>
      </c>
      <c r="I2428" s="59" t="s">
        <v>71</v>
      </c>
      <c r="J2428" s="59">
        <v>27879003</v>
      </c>
      <c r="K2428" s="59" t="s">
        <v>2758</v>
      </c>
      <c r="L2428" s="61" t="s">
        <v>114</v>
      </c>
      <c r="M2428" s="61">
        <f>VLOOKUP(H2428,zdroj!C:F,4,0)</f>
        <v>0</v>
      </c>
      <c r="N2428" s="61" t="str">
        <f t="shared" si="74"/>
        <v>katB</v>
      </c>
      <c r="P2428" s="72" t="str">
        <f t="shared" si="75"/>
        <v/>
      </c>
      <c r="Q2428" s="61" t="s">
        <v>30</v>
      </c>
      <c r="R2428" s="61" t="s">
        <v>91</v>
      </c>
    </row>
    <row r="2429" spans="8:18" x14ac:dyDescent="0.25">
      <c r="H2429" s="59">
        <v>24015</v>
      </c>
      <c r="I2429" s="59" t="s">
        <v>71</v>
      </c>
      <c r="J2429" s="59">
        <v>27879011</v>
      </c>
      <c r="K2429" s="59" t="s">
        <v>2759</v>
      </c>
      <c r="L2429" s="61" t="s">
        <v>113</v>
      </c>
      <c r="M2429" s="61">
        <f>VLOOKUP(H2429,zdroj!C:F,4,0)</f>
        <v>0</v>
      </c>
      <c r="N2429" s="61" t="str">
        <f t="shared" si="74"/>
        <v>katA</v>
      </c>
      <c r="P2429" s="72" t="str">
        <f t="shared" si="75"/>
        <v/>
      </c>
      <c r="Q2429" s="61" t="s">
        <v>30</v>
      </c>
    </row>
    <row r="2430" spans="8:18" x14ac:dyDescent="0.25">
      <c r="H2430" s="59">
        <v>24015</v>
      </c>
      <c r="I2430" s="59" t="s">
        <v>71</v>
      </c>
      <c r="J2430" s="59">
        <v>28006887</v>
      </c>
      <c r="K2430" s="59" t="s">
        <v>2760</v>
      </c>
      <c r="L2430" s="61" t="s">
        <v>113</v>
      </c>
      <c r="M2430" s="61">
        <f>VLOOKUP(H2430,zdroj!C:F,4,0)</f>
        <v>0</v>
      </c>
      <c r="N2430" s="61" t="str">
        <f t="shared" si="74"/>
        <v>katA</v>
      </c>
      <c r="P2430" s="72" t="str">
        <f t="shared" si="75"/>
        <v/>
      </c>
      <c r="Q2430" s="61" t="s">
        <v>30</v>
      </c>
    </row>
    <row r="2431" spans="8:18" x14ac:dyDescent="0.25">
      <c r="H2431" s="59">
        <v>24015</v>
      </c>
      <c r="I2431" s="59" t="s">
        <v>71</v>
      </c>
      <c r="J2431" s="59">
        <v>28213181</v>
      </c>
      <c r="K2431" s="59" t="s">
        <v>2761</v>
      </c>
      <c r="L2431" s="61" t="s">
        <v>113</v>
      </c>
      <c r="M2431" s="61">
        <f>VLOOKUP(H2431,zdroj!C:F,4,0)</f>
        <v>0</v>
      </c>
      <c r="N2431" s="61" t="str">
        <f t="shared" si="74"/>
        <v>katA</v>
      </c>
      <c r="P2431" s="72" t="str">
        <f t="shared" si="75"/>
        <v/>
      </c>
      <c r="Q2431" s="61" t="s">
        <v>30</v>
      </c>
    </row>
    <row r="2432" spans="8:18" x14ac:dyDescent="0.25">
      <c r="H2432" s="59">
        <v>24015</v>
      </c>
      <c r="I2432" s="59" t="s">
        <v>71</v>
      </c>
      <c r="J2432" s="59">
        <v>28320930</v>
      </c>
      <c r="K2432" s="59" t="s">
        <v>2762</v>
      </c>
      <c r="L2432" s="61" t="s">
        <v>81</v>
      </c>
      <c r="M2432" s="61">
        <f>VLOOKUP(H2432,zdroj!C:F,4,0)</f>
        <v>0</v>
      </c>
      <c r="N2432" s="61" t="str">
        <f t="shared" si="74"/>
        <v>-</v>
      </c>
      <c r="P2432" s="72" t="str">
        <f t="shared" si="75"/>
        <v/>
      </c>
      <c r="Q2432" s="61" t="s">
        <v>84</v>
      </c>
    </row>
    <row r="2433" spans="8:17" x14ac:dyDescent="0.25">
      <c r="H2433" s="59">
        <v>24015</v>
      </c>
      <c r="I2433" s="59" t="s">
        <v>71</v>
      </c>
      <c r="J2433" s="59">
        <v>40963225</v>
      </c>
      <c r="K2433" s="59" t="s">
        <v>2763</v>
      </c>
      <c r="L2433" s="61" t="s">
        <v>113</v>
      </c>
      <c r="M2433" s="61">
        <f>VLOOKUP(H2433,zdroj!C:F,4,0)</f>
        <v>0</v>
      </c>
      <c r="N2433" s="61" t="str">
        <f t="shared" si="74"/>
        <v>katA</v>
      </c>
      <c r="P2433" s="72" t="str">
        <f t="shared" si="75"/>
        <v/>
      </c>
      <c r="Q2433" s="61" t="s">
        <v>30</v>
      </c>
    </row>
    <row r="2434" spans="8:17" x14ac:dyDescent="0.25">
      <c r="H2434" s="59">
        <v>24015</v>
      </c>
      <c r="I2434" s="59" t="s">
        <v>71</v>
      </c>
      <c r="J2434" s="59">
        <v>42371759</v>
      </c>
      <c r="K2434" s="59" t="s">
        <v>2764</v>
      </c>
      <c r="L2434" s="61" t="s">
        <v>113</v>
      </c>
      <c r="M2434" s="61">
        <f>VLOOKUP(H2434,zdroj!C:F,4,0)</f>
        <v>0</v>
      </c>
      <c r="N2434" s="61" t="str">
        <f t="shared" si="74"/>
        <v>katA</v>
      </c>
      <c r="P2434" s="72" t="str">
        <f t="shared" si="75"/>
        <v/>
      </c>
      <c r="Q2434" s="61" t="s">
        <v>30</v>
      </c>
    </row>
    <row r="2435" spans="8:17" x14ac:dyDescent="0.25">
      <c r="H2435" s="59">
        <v>24015</v>
      </c>
      <c r="I2435" s="59" t="s">
        <v>71</v>
      </c>
      <c r="J2435" s="59">
        <v>42736412</v>
      </c>
      <c r="K2435" s="59" t="s">
        <v>2765</v>
      </c>
      <c r="L2435" s="61" t="s">
        <v>113</v>
      </c>
      <c r="M2435" s="61">
        <f>VLOOKUP(H2435,zdroj!C:F,4,0)</f>
        <v>0</v>
      </c>
      <c r="N2435" s="61" t="str">
        <f t="shared" si="74"/>
        <v>katA</v>
      </c>
      <c r="P2435" s="72" t="str">
        <f t="shared" si="75"/>
        <v/>
      </c>
      <c r="Q2435" s="61" t="s">
        <v>31</v>
      </c>
    </row>
    <row r="2436" spans="8:17" x14ac:dyDescent="0.25">
      <c r="H2436" s="59">
        <v>24015</v>
      </c>
      <c r="I2436" s="59" t="s">
        <v>71</v>
      </c>
      <c r="J2436" s="59">
        <v>73188522</v>
      </c>
      <c r="K2436" s="59" t="s">
        <v>2766</v>
      </c>
      <c r="L2436" s="61" t="s">
        <v>113</v>
      </c>
      <c r="M2436" s="61">
        <f>VLOOKUP(H2436,zdroj!C:F,4,0)</f>
        <v>0</v>
      </c>
      <c r="N2436" s="61" t="str">
        <f t="shared" si="74"/>
        <v>katA</v>
      </c>
      <c r="P2436" s="72" t="str">
        <f t="shared" si="75"/>
        <v/>
      </c>
      <c r="Q2436" s="61" t="s">
        <v>30</v>
      </c>
    </row>
    <row r="2437" spans="8:17" x14ac:dyDescent="0.25">
      <c r="H2437" s="59">
        <v>24015</v>
      </c>
      <c r="I2437" s="59" t="s">
        <v>71</v>
      </c>
      <c r="J2437" s="59">
        <v>79392008</v>
      </c>
      <c r="K2437" s="59" t="s">
        <v>2767</v>
      </c>
      <c r="L2437" s="61" t="s">
        <v>113</v>
      </c>
      <c r="M2437" s="61">
        <f>VLOOKUP(H2437,zdroj!C:F,4,0)</f>
        <v>0</v>
      </c>
      <c r="N2437" s="61" t="str">
        <f t="shared" si="74"/>
        <v>katA</v>
      </c>
      <c r="P2437" s="72" t="str">
        <f t="shared" si="75"/>
        <v/>
      </c>
      <c r="Q2437" s="61" t="s">
        <v>30</v>
      </c>
    </row>
    <row r="2438" spans="8:17" x14ac:dyDescent="0.25">
      <c r="H2438" s="59">
        <v>24015</v>
      </c>
      <c r="I2438" s="59" t="s">
        <v>71</v>
      </c>
      <c r="J2438" s="59">
        <v>81093896</v>
      </c>
      <c r="K2438" s="59" t="s">
        <v>2768</v>
      </c>
      <c r="L2438" s="61" t="s">
        <v>113</v>
      </c>
      <c r="M2438" s="61">
        <f>VLOOKUP(H2438,zdroj!C:F,4,0)</f>
        <v>0</v>
      </c>
      <c r="N2438" s="61" t="str">
        <f t="shared" si="74"/>
        <v>katA</v>
      </c>
      <c r="P2438" s="72" t="str">
        <f t="shared" si="75"/>
        <v/>
      </c>
      <c r="Q2438" s="61" t="s">
        <v>30</v>
      </c>
    </row>
    <row r="2439" spans="8:17" x14ac:dyDescent="0.25">
      <c r="H2439" s="59">
        <v>27740</v>
      </c>
      <c r="I2439" s="59" t="s">
        <v>72</v>
      </c>
      <c r="J2439" s="59">
        <v>15737381</v>
      </c>
      <c r="K2439" s="59" t="s">
        <v>2769</v>
      </c>
      <c r="L2439" s="61" t="s">
        <v>81</v>
      </c>
      <c r="M2439" s="61">
        <f>VLOOKUP(H2439,zdroj!C:F,4,0)</f>
        <v>0</v>
      </c>
      <c r="N2439" s="61" t="str">
        <f t="shared" ref="N2439:N2502" si="76">IF(M2439="A",IF(L2439="katA","katB",L2439),L2439)</f>
        <v>-</v>
      </c>
      <c r="P2439" s="72" t="str">
        <f t="shared" ref="P2439:P2502" si="77">IF(O2439="A",1,"")</f>
        <v/>
      </c>
      <c r="Q2439" s="61" t="s">
        <v>86</v>
      </c>
    </row>
    <row r="2440" spans="8:17" x14ac:dyDescent="0.25">
      <c r="H2440" s="59">
        <v>27740</v>
      </c>
      <c r="I2440" s="59" t="s">
        <v>72</v>
      </c>
      <c r="J2440" s="59">
        <v>15737390</v>
      </c>
      <c r="K2440" s="59" t="s">
        <v>2770</v>
      </c>
      <c r="L2440" s="61" t="s">
        <v>81</v>
      </c>
      <c r="M2440" s="61">
        <f>VLOOKUP(H2440,zdroj!C:F,4,0)</f>
        <v>0</v>
      </c>
      <c r="N2440" s="61" t="str">
        <f t="shared" si="76"/>
        <v>-</v>
      </c>
      <c r="P2440" s="72" t="str">
        <f t="shared" si="77"/>
        <v/>
      </c>
      <c r="Q2440" s="61" t="s">
        <v>86</v>
      </c>
    </row>
    <row r="2441" spans="8:17" x14ac:dyDescent="0.25">
      <c r="H2441" s="59">
        <v>27740</v>
      </c>
      <c r="I2441" s="59" t="s">
        <v>72</v>
      </c>
      <c r="J2441" s="59">
        <v>15737403</v>
      </c>
      <c r="K2441" s="59" t="s">
        <v>2771</v>
      </c>
      <c r="L2441" s="61" t="s">
        <v>115</v>
      </c>
      <c r="M2441" s="61">
        <f>VLOOKUP(H2441,zdroj!C:F,4,0)</f>
        <v>0</v>
      </c>
      <c r="N2441" s="61" t="str">
        <f t="shared" si="76"/>
        <v>katC</v>
      </c>
      <c r="P2441" s="72" t="str">
        <f t="shared" si="77"/>
        <v/>
      </c>
      <c r="Q2441" s="61" t="s">
        <v>31</v>
      </c>
    </row>
    <row r="2442" spans="8:17" x14ac:dyDescent="0.25">
      <c r="H2442" s="59">
        <v>27740</v>
      </c>
      <c r="I2442" s="59" t="s">
        <v>72</v>
      </c>
      <c r="J2442" s="59">
        <v>15737411</v>
      </c>
      <c r="K2442" s="59" t="s">
        <v>2772</v>
      </c>
      <c r="L2442" s="61" t="s">
        <v>81</v>
      </c>
      <c r="M2442" s="61">
        <f>VLOOKUP(H2442,zdroj!C:F,4,0)</f>
        <v>0</v>
      </c>
      <c r="N2442" s="61" t="str">
        <f t="shared" si="76"/>
        <v>-</v>
      </c>
      <c r="P2442" s="72" t="str">
        <f t="shared" si="77"/>
        <v/>
      </c>
      <c r="Q2442" s="61" t="s">
        <v>88</v>
      </c>
    </row>
    <row r="2443" spans="8:17" x14ac:dyDescent="0.25">
      <c r="H2443" s="59">
        <v>27740</v>
      </c>
      <c r="I2443" s="59" t="s">
        <v>72</v>
      </c>
      <c r="J2443" s="59">
        <v>15737420</v>
      </c>
      <c r="K2443" s="59" t="s">
        <v>2773</v>
      </c>
      <c r="L2443" s="61" t="s">
        <v>81</v>
      </c>
      <c r="M2443" s="61">
        <f>VLOOKUP(H2443,zdroj!C:F,4,0)</f>
        <v>0</v>
      </c>
      <c r="N2443" s="61" t="str">
        <f t="shared" si="76"/>
        <v>-</v>
      </c>
      <c r="P2443" s="72" t="str">
        <f t="shared" si="77"/>
        <v/>
      </c>
      <c r="Q2443" s="61" t="s">
        <v>88</v>
      </c>
    </row>
    <row r="2444" spans="8:17" x14ac:dyDescent="0.25">
      <c r="H2444" s="59">
        <v>27740</v>
      </c>
      <c r="I2444" s="59" t="s">
        <v>72</v>
      </c>
      <c r="J2444" s="59">
        <v>15737438</v>
      </c>
      <c r="K2444" s="59" t="s">
        <v>2774</v>
      </c>
      <c r="L2444" s="61" t="s">
        <v>81</v>
      </c>
      <c r="M2444" s="61">
        <f>VLOOKUP(H2444,zdroj!C:F,4,0)</f>
        <v>0</v>
      </c>
      <c r="N2444" s="61" t="str">
        <f t="shared" si="76"/>
        <v>-</v>
      </c>
      <c r="P2444" s="72" t="str">
        <f t="shared" si="77"/>
        <v/>
      </c>
      <c r="Q2444" s="61" t="s">
        <v>86</v>
      </c>
    </row>
    <row r="2445" spans="8:17" x14ac:dyDescent="0.25">
      <c r="H2445" s="59">
        <v>27740</v>
      </c>
      <c r="I2445" s="59" t="s">
        <v>72</v>
      </c>
      <c r="J2445" s="59">
        <v>15737446</v>
      </c>
      <c r="K2445" s="59" t="s">
        <v>2775</v>
      </c>
      <c r="L2445" s="61" t="s">
        <v>81</v>
      </c>
      <c r="M2445" s="61">
        <f>VLOOKUP(H2445,zdroj!C:F,4,0)</f>
        <v>0</v>
      </c>
      <c r="N2445" s="61" t="str">
        <f t="shared" si="76"/>
        <v>-</v>
      </c>
      <c r="P2445" s="72" t="str">
        <f t="shared" si="77"/>
        <v/>
      </c>
      <c r="Q2445" s="61" t="s">
        <v>86</v>
      </c>
    </row>
    <row r="2446" spans="8:17" x14ac:dyDescent="0.25">
      <c r="H2446" s="59">
        <v>27740</v>
      </c>
      <c r="I2446" s="59" t="s">
        <v>72</v>
      </c>
      <c r="J2446" s="59">
        <v>15737454</v>
      </c>
      <c r="K2446" s="59" t="s">
        <v>2776</v>
      </c>
      <c r="L2446" s="61" t="s">
        <v>115</v>
      </c>
      <c r="M2446" s="61">
        <f>VLOOKUP(H2446,zdroj!C:F,4,0)</f>
        <v>0</v>
      </c>
      <c r="N2446" s="61" t="str">
        <f t="shared" si="76"/>
        <v>katC</v>
      </c>
      <c r="P2446" s="72" t="str">
        <f t="shared" si="77"/>
        <v/>
      </c>
      <c r="Q2446" s="61" t="s">
        <v>31</v>
      </c>
    </row>
    <row r="2447" spans="8:17" x14ac:dyDescent="0.25">
      <c r="H2447" s="59">
        <v>27740</v>
      </c>
      <c r="I2447" s="59" t="s">
        <v>72</v>
      </c>
      <c r="J2447" s="59">
        <v>15737462</v>
      </c>
      <c r="K2447" s="59" t="s">
        <v>2777</v>
      </c>
      <c r="L2447" s="61" t="s">
        <v>81</v>
      </c>
      <c r="M2447" s="61">
        <f>VLOOKUP(H2447,zdroj!C:F,4,0)</f>
        <v>0</v>
      </c>
      <c r="N2447" s="61" t="str">
        <f t="shared" si="76"/>
        <v>-</v>
      </c>
      <c r="P2447" s="72" t="str">
        <f t="shared" si="77"/>
        <v/>
      </c>
      <c r="Q2447" s="61" t="s">
        <v>86</v>
      </c>
    </row>
    <row r="2448" spans="8:17" x14ac:dyDescent="0.25">
      <c r="H2448" s="59">
        <v>27740</v>
      </c>
      <c r="I2448" s="59" t="s">
        <v>72</v>
      </c>
      <c r="J2448" s="59">
        <v>15737471</v>
      </c>
      <c r="K2448" s="59" t="s">
        <v>2778</v>
      </c>
      <c r="L2448" s="61" t="s">
        <v>115</v>
      </c>
      <c r="M2448" s="61">
        <f>VLOOKUP(H2448,zdroj!C:F,4,0)</f>
        <v>0</v>
      </c>
      <c r="N2448" s="61" t="str">
        <f t="shared" si="76"/>
        <v>katC</v>
      </c>
      <c r="P2448" s="72" t="str">
        <f t="shared" si="77"/>
        <v/>
      </c>
      <c r="Q2448" s="61" t="s">
        <v>33</v>
      </c>
    </row>
    <row r="2449" spans="8:17" x14ac:dyDescent="0.25">
      <c r="H2449" s="59">
        <v>27740</v>
      </c>
      <c r="I2449" s="59" t="s">
        <v>72</v>
      </c>
      <c r="J2449" s="59">
        <v>15737489</v>
      </c>
      <c r="K2449" s="59" t="s">
        <v>2779</v>
      </c>
      <c r="L2449" s="61" t="s">
        <v>81</v>
      </c>
      <c r="M2449" s="61">
        <f>VLOOKUP(H2449,zdroj!C:F,4,0)</f>
        <v>0</v>
      </c>
      <c r="N2449" s="61" t="str">
        <f t="shared" si="76"/>
        <v>-</v>
      </c>
      <c r="P2449" s="72" t="str">
        <f t="shared" si="77"/>
        <v/>
      </c>
      <c r="Q2449" s="61" t="s">
        <v>86</v>
      </c>
    </row>
    <row r="2450" spans="8:17" x14ac:dyDescent="0.25">
      <c r="H2450" s="59">
        <v>27740</v>
      </c>
      <c r="I2450" s="59" t="s">
        <v>72</v>
      </c>
      <c r="J2450" s="59">
        <v>15737497</v>
      </c>
      <c r="K2450" s="59" t="s">
        <v>2780</v>
      </c>
      <c r="L2450" s="61" t="s">
        <v>81</v>
      </c>
      <c r="M2450" s="61">
        <f>VLOOKUP(H2450,zdroj!C:F,4,0)</f>
        <v>0</v>
      </c>
      <c r="N2450" s="61" t="str">
        <f t="shared" si="76"/>
        <v>-</v>
      </c>
      <c r="P2450" s="72" t="str">
        <f t="shared" si="77"/>
        <v/>
      </c>
      <c r="Q2450" s="61" t="s">
        <v>86</v>
      </c>
    </row>
    <row r="2451" spans="8:17" x14ac:dyDescent="0.25">
      <c r="H2451" s="59">
        <v>27740</v>
      </c>
      <c r="I2451" s="59" t="s">
        <v>72</v>
      </c>
      <c r="J2451" s="59">
        <v>15737501</v>
      </c>
      <c r="K2451" s="59" t="s">
        <v>2781</v>
      </c>
      <c r="L2451" s="61" t="s">
        <v>115</v>
      </c>
      <c r="M2451" s="61">
        <f>VLOOKUP(H2451,zdroj!C:F,4,0)</f>
        <v>0</v>
      </c>
      <c r="N2451" s="61" t="str">
        <f t="shared" si="76"/>
        <v>katC</v>
      </c>
      <c r="P2451" s="72" t="str">
        <f t="shared" si="77"/>
        <v/>
      </c>
      <c r="Q2451" s="61" t="s">
        <v>31</v>
      </c>
    </row>
    <row r="2452" spans="8:17" x14ac:dyDescent="0.25">
      <c r="H2452" s="59">
        <v>27740</v>
      </c>
      <c r="I2452" s="59" t="s">
        <v>72</v>
      </c>
      <c r="J2452" s="59">
        <v>15737519</v>
      </c>
      <c r="K2452" s="59" t="s">
        <v>2782</v>
      </c>
      <c r="L2452" s="61" t="s">
        <v>81</v>
      </c>
      <c r="M2452" s="61">
        <f>VLOOKUP(H2452,zdroj!C:F,4,0)</f>
        <v>0</v>
      </c>
      <c r="N2452" s="61" t="str">
        <f t="shared" si="76"/>
        <v>-</v>
      </c>
      <c r="P2452" s="72" t="str">
        <f t="shared" si="77"/>
        <v/>
      </c>
      <c r="Q2452" s="61" t="s">
        <v>86</v>
      </c>
    </row>
    <row r="2453" spans="8:17" x14ac:dyDescent="0.25">
      <c r="H2453" s="59">
        <v>27740</v>
      </c>
      <c r="I2453" s="59" t="s">
        <v>72</v>
      </c>
      <c r="J2453" s="59">
        <v>15737527</v>
      </c>
      <c r="K2453" s="59" t="s">
        <v>2783</v>
      </c>
      <c r="L2453" s="61" t="s">
        <v>81</v>
      </c>
      <c r="M2453" s="61">
        <f>VLOOKUP(H2453,zdroj!C:F,4,0)</f>
        <v>0</v>
      </c>
      <c r="N2453" s="61" t="str">
        <f t="shared" si="76"/>
        <v>-</v>
      </c>
      <c r="P2453" s="72" t="str">
        <f t="shared" si="77"/>
        <v/>
      </c>
      <c r="Q2453" s="61" t="s">
        <v>86</v>
      </c>
    </row>
    <row r="2454" spans="8:17" x14ac:dyDescent="0.25">
      <c r="H2454" s="59">
        <v>27740</v>
      </c>
      <c r="I2454" s="59" t="s">
        <v>72</v>
      </c>
      <c r="J2454" s="59">
        <v>15737535</v>
      </c>
      <c r="K2454" s="59" t="s">
        <v>2784</v>
      </c>
      <c r="L2454" s="61" t="s">
        <v>81</v>
      </c>
      <c r="M2454" s="61">
        <f>VLOOKUP(H2454,zdroj!C:F,4,0)</f>
        <v>0</v>
      </c>
      <c r="N2454" s="61" t="str">
        <f t="shared" si="76"/>
        <v>-</v>
      </c>
      <c r="P2454" s="72" t="str">
        <f t="shared" si="77"/>
        <v/>
      </c>
      <c r="Q2454" s="61" t="s">
        <v>86</v>
      </c>
    </row>
    <row r="2455" spans="8:17" x14ac:dyDescent="0.25">
      <c r="H2455" s="59">
        <v>27740</v>
      </c>
      <c r="I2455" s="59" t="s">
        <v>72</v>
      </c>
      <c r="J2455" s="59">
        <v>15737543</v>
      </c>
      <c r="K2455" s="59" t="s">
        <v>2785</v>
      </c>
      <c r="L2455" s="61" t="s">
        <v>81</v>
      </c>
      <c r="M2455" s="61">
        <f>VLOOKUP(H2455,zdroj!C:F,4,0)</f>
        <v>0</v>
      </c>
      <c r="N2455" s="61" t="str">
        <f t="shared" si="76"/>
        <v>-</v>
      </c>
      <c r="P2455" s="72" t="str">
        <f t="shared" si="77"/>
        <v/>
      </c>
      <c r="Q2455" s="61" t="s">
        <v>86</v>
      </c>
    </row>
    <row r="2456" spans="8:17" x14ac:dyDescent="0.25">
      <c r="H2456" s="59">
        <v>27740</v>
      </c>
      <c r="I2456" s="59" t="s">
        <v>72</v>
      </c>
      <c r="J2456" s="59">
        <v>15737551</v>
      </c>
      <c r="K2456" s="59" t="s">
        <v>2786</v>
      </c>
      <c r="L2456" s="61" t="s">
        <v>81</v>
      </c>
      <c r="M2456" s="61">
        <f>VLOOKUP(H2456,zdroj!C:F,4,0)</f>
        <v>0</v>
      </c>
      <c r="N2456" s="61" t="str">
        <f t="shared" si="76"/>
        <v>-</v>
      </c>
      <c r="P2456" s="72" t="str">
        <f t="shared" si="77"/>
        <v/>
      </c>
      <c r="Q2456" s="61" t="s">
        <v>86</v>
      </c>
    </row>
    <row r="2457" spans="8:17" x14ac:dyDescent="0.25">
      <c r="H2457" s="59">
        <v>27740</v>
      </c>
      <c r="I2457" s="59" t="s">
        <v>72</v>
      </c>
      <c r="J2457" s="59">
        <v>15737560</v>
      </c>
      <c r="K2457" s="59" t="s">
        <v>2787</v>
      </c>
      <c r="L2457" s="61" t="s">
        <v>81</v>
      </c>
      <c r="M2457" s="61">
        <f>VLOOKUP(H2457,zdroj!C:F,4,0)</f>
        <v>0</v>
      </c>
      <c r="N2457" s="61" t="str">
        <f t="shared" si="76"/>
        <v>-</v>
      </c>
      <c r="P2457" s="72" t="str">
        <f t="shared" si="77"/>
        <v/>
      </c>
      <c r="Q2457" s="61" t="s">
        <v>86</v>
      </c>
    </row>
    <row r="2458" spans="8:17" x14ac:dyDescent="0.25">
      <c r="H2458" s="59">
        <v>27740</v>
      </c>
      <c r="I2458" s="59" t="s">
        <v>72</v>
      </c>
      <c r="J2458" s="59">
        <v>15737578</v>
      </c>
      <c r="K2458" s="59" t="s">
        <v>2788</v>
      </c>
      <c r="L2458" s="61" t="s">
        <v>81</v>
      </c>
      <c r="M2458" s="61">
        <f>VLOOKUP(H2458,zdroj!C:F,4,0)</f>
        <v>0</v>
      </c>
      <c r="N2458" s="61" t="str">
        <f t="shared" si="76"/>
        <v>-</v>
      </c>
      <c r="P2458" s="72" t="str">
        <f t="shared" si="77"/>
        <v/>
      </c>
      <c r="Q2458" s="61" t="s">
        <v>86</v>
      </c>
    </row>
    <row r="2459" spans="8:17" x14ac:dyDescent="0.25">
      <c r="H2459" s="59">
        <v>27740</v>
      </c>
      <c r="I2459" s="59" t="s">
        <v>72</v>
      </c>
      <c r="J2459" s="59">
        <v>15737586</v>
      </c>
      <c r="K2459" s="59" t="s">
        <v>2789</v>
      </c>
      <c r="L2459" s="61" t="s">
        <v>81</v>
      </c>
      <c r="M2459" s="61">
        <f>VLOOKUP(H2459,zdroj!C:F,4,0)</f>
        <v>0</v>
      </c>
      <c r="N2459" s="61" t="str">
        <f t="shared" si="76"/>
        <v>-</v>
      </c>
      <c r="P2459" s="72" t="str">
        <f t="shared" si="77"/>
        <v/>
      </c>
      <c r="Q2459" s="61" t="s">
        <v>86</v>
      </c>
    </row>
    <row r="2460" spans="8:17" x14ac:dyDescent="0.25">
      <c r="H2460" s="59">
        <v>27740</v>
      </c>
      <c r="I2460" s="59" t="s">
        <v>72</v>
      </c>
      <c r="J2460" s="59">
        <v>15737594</v>
      </c>
      <c r="K2460" s="59" t="s">
        <v>2790</v>
      </c>
      <c r="L2460" s="61" t="s">
        <v>81</v>
      </c>
      <c r="M2460" s="61">
        <f>VLOOKUP(H2460,zdroj!C:F,4,0)</f>
        <v>0</v>
      </c>
      <c r="N2460" s="61" t="str">
        <f t="shared" si="76"/>
        <v>-</v>
      </c>
      <c r="P2460" s="72" t="str">
        <f t="shared" si="77"/>
        <v/>
      </c>
      <c r="Q2460" s="61" t="s">
        <v>86</v>
      </c>
    </row>
    <row r="2461" spans="8:17" x14ac:dyDescent="0.25">
      <c r="H2461" s="59">
        <v>27740</v>
      </c>
      <c r="I2461" s="59" t="s">
        <v>72</v>
      </c>
      <c r="J2461" s="59">
        <v>15737608</v>
      </c>
      <c r="K2461" s="59" t="s">
        <v>2791</v>
      </c>
      <c r="L2461" s="61" t="s">
        <v>81</v>
      </c>
      <c r="M2461" s="61">
        <f>VLOOKUP(H2461,zdroj!C:F,4,0)</f>
        <v>0</v>
      </c>
      <c r="N2461" s="61" t="str">
        <f t="shared" si="76"/>
        <v>-</v>
      </c>
      <c r="P2461" s="72" t="str">
        <f t="shared" si="77"/>
        <v/>
      </c>
      <c r="Q2461" s="61" t="s">
        <v>86</v>
      </c>
    </row>
    <row r="2462" spans="8:17" x14ac:dyDescent="0.25">
      <c r="H2462" s="59">
        <v>27740</v>
      </c>
      <c r="I2462" s="59" t="s">
        <v>72</v>
      </c>
      <c r="J2462" s="59">
        <v>15737624</v>
      </c>
      <c r="K2462" s="59" t="s">
        <v>2792</v>
      </c>
      <c r="L2462" s="61" t="s">
        <v>81</v>
      </c>
      <c r="M2462" s="61">
        <f>VLOOKUP(H2462,zdroj!C:F,4,0)</f>
        <v>0</v>
      </c>
      <c r="N2462" s="61" t="str">
        <f t="shared" si="76"/>
        <v>-</v>
      </c>
      <c r="P2462" s="72" t="str">
        <f t="shared" si="77"/>
        <v/>
      </c>
      <c r="Q2462" s="61" t="s">
        <v>86</v>
      </c>
    </row>
    <row r="2463" spans="8:17" x14ac:dyDescent="0.25">
      <c r="H2463" s="59">
        <v>27740</v>
      </c>
      <c r="I2463" s="59" t="s">
        <v>72</v>
      </c>
      <c r="J2463" s="59">
        <v>15737632</v>
      </c>
      <c r="K2463" s="59" t="s">
        <v>2793</v>
      </c>
      <c r="L2463" s="61" t="s">
        <v>81</v>
      </c>
      <c r="M2463" s="61">
        <f>VLOOKUP(H2463,zdroj!C:F,4,0)</f>
        <v>0</v>
      </c>
      <c r="N2463" s="61" t="str">
        <f t="shared" si="76"/>
        <v>-</v>
      </c>
      <c r="P2463" s="72" t="str">
        <f t="shared" si="77"/>
        <v/>
      </c>
      <c r="Q2463" s="61" t="s">
        <v>86</v>
      </c>
    </row>
    <row r="2464" spans="8:17" x14ac:dyDescent="0.25">
      <c r="H2464" s="59">
        <v>27740</v>
      </c>
      <c r="I2464" s="59" t="s">
        <v>72</v>
      </c>
      <c r="J2464" s="59">
        <v>15737641</v>
      </c>
      <c r="K2464" s="59" t="s">
        <v>2794</v>
      </c>
      <c r="L2464" s="61" t="s">
        <v>81</v>
      </c>
      <c r="M2464" s="61">
        <f>VLOOKUP(H2464,zdroj!C:F,4,0)</f>
        <v>0</v>
      </c>
      <c r="N2464" s="61" t="str">
        <f t="shared" si="76"/>
        <v>-</v>
      </c>
      <c r="P2464" s="72" t="str">
        <f t="shared" si="77"/>
        <v/>
      </c>
      <c r="Q2464" s="61" t="s">
        <v>86</v>
      </c>
    </row>
    <row r="2465" spans="8:17" x14ac:dyDescent="0.25">
      <c r="H2465" s="59">
        <v>27740</v>
      </c>
      <c r="I2465" s="59" t="s">
        <v>72</v>
      </c>
      <c r="J2465" s="59">
        <v>15737659</v>
      </c>
      <c r="K2465" s="59" t="s">
        <v>2795</v>
      </c>
      <c r="L2465" s="61" t="s">
        <v>81</v>
      </c>
      <c r="M2465" s="61">
        <f>VLOOKUP(H2465,zdroj!C:F,4,0)</f>
        <v>0</v>
      </c>
      <c r="N2465" s="61" t="str">
        <f t="shared" si="76"/>
        <v>-</v>
      </c>
      <c r="P2465" s="72" t="str">
        <f t="shared" si="77"/>
        <v/>
      </c>
      <c r="Q2465" s="61" t="s">
        <v>86</v>
      </c>
    </row>
    <row r="2466" spans="8:17" x14ac:dyDescent="0.25">
      <c r="H2466" s="59">
        <v>27740</v>
      </c>
      <c r="I2466" s="59" t="s">
        <v>72</v>
      </c>
      <c r="J2466" s="59">
        <v>15737667</v>
      </c>
      <c r="K2466" s="59" t="s">
        <v>2796</v>
      </c>
      <c r="L2466" s="61" t="s">
        <v>81</v>
      </c>
      <c r="M2466" s="61">
        <f>VLOOKUP(H2466,zdroj!C:F,4,0)</f>
        <v>0</v>
      </c>
      <c r="N2466" s="61" t="str">
        <f t="shared" si="76"/>
        <v>-</v>
      </c>
      <c r="P2466" s="72" t="str">
        <f t="shared" si="77"/>
        <v/>
      </c>
      <c r="Q2466" s="61" t="s">
        <v>86</v>
      </c>
    </row>
    <row r="2467" spans="8:17" x14ac:dyDescent="0.25">
      <c r="H2467" s="59">
        <v>27740</v>
      </c>
      <c r="I2467" s="59" t="s">
        <v>72</v>
      </c>
      <c r="J2467" s="59">
        <v>15737675</v>
      </c>
      <c r="K2467" s="59" t="s">
        <v>2797</v>
      </c>
      <c r="L2467" s="61" t="s">
        <v>81</v>
      </c>
      <c r="M2467" s="61">
        <f>VLOOKUP(H2467,zdroj!C:F,4,0)</f>
        <v>0</v>
      </c>
      <c r="N2467" s="61" t="str">
        <f t="shared" si="76"/>
        <v>-</v>
      </c>
      <c r="P2467" s="72" t="str">
        <f t="shared" si="77"/>
        <v/>
      </c>
      <c r="Q2467" s="61" t="s">
        <v>86</v>
      </c>
    </row>
    <row r="2468" spans="8:17" x14ac:dyDescent="0.25">
      <c r="H2468" s="59">
        <v>27740</v>
      </c>
      <c r="I2468" s="59" t="s">
        <v>72</v>
      </c>
      <c r="J2468" s="59">
        <v>15737683</v>
      </c>
      <c r="K2468" s="59" t="s">
        <v>2798</v>
      </c>
      <c r="L2468" s="61" t="s">
        <v>115</v>
      </c>
      <c r="M2468" s="61">
        <f>VLOOKUP(H2468,zdroj!C:F,4,0)</f>
        <v>0</v>
      </c>
      <c r="N2468" s="61" t="str">
        <f t="shared" si="76"/>
        <v>katC</v>
      </c>
      <c r="P2468" s="72" t="str">
        <f t="shared" si="77"/>
        <v/>
      </c>
      <c r="Q2468" s="61" t="s">
        <v>31</v>
      </c>
    </row>
    <row r="2469" spans="8:17" x14ac:dyDescent="0.25">
      <c r="H2469" s="59">
        <v>27740</v>
      </c>
      <c r="I2469" s="59" t="s">
        <v>72</v>
      </c>
      <c r="J2469" s="59">
        <v>15737691</v>
      </c>
      <c r="K2469" s="59" t="s">
        <v>2799</v>
      </c>
      <c r="L2469" s="61" t="s">
        <v>115</v>
      </c>
      <c r="M2469" s="61">
        <f>VLOOKUP(H2469,zdroj!C:F,4,0)</f>
        <v>0</v>
      </c>
      <c r="N2469" s="61" t="str">
        <f t="shared" si="76"/>
        <v>katC</v>
      </c>
      <c r="P2469" s="72" t="str">
        <f t="shared" si="77"/>
        <v/>
      </c>
      <c r="Q2469" s="61" t="s">
        <v>33</v>
      </c>
    </row>
    <row r="2470" spans="8:17" x14ac:dyDescent="0.25">
      <c r="H2470" s="59">
        <v>27740</v>
      </c>
      <c r="I2470" s="59" t="s">
        <v>72</v>
      </c>
      <c r="J2470" s="59">
        <v>15737705</v>
      </c>
      <c r="K2470" s="59" t="s">
        <v>2800</v>
      </c>
      <c r="L2470" s="61" t="s">
        <v>81</v>
      </c>
      <c r="M2470" s="61">
        <f>VLOOKUP(H2470,zdroj!C:F,4,0)</f>
        <v>0</v>
      </c>
      <c r="N2470" s="61" t="str">
        <f t="shared" si="76"/>
        <v>-</v>
      </c>
      <c r="P2470" s="72" t="str">
        <f t="shared" si="77"/>
        <v/>
      </c>
      <c r="Q2470" s="61" t="s">
        <v>86</v>
      </c>
    </row>
    <row r="2471" spans="8:17" x14ac:dyDescent="0.25">
      <c r="H2471" s="59">
        <v>27740</v>
      </c>
      <c r="I2471" s="59" t="s">
        <v>72</v>
      </c>
      <c r="J2471" s="59">
        <v>15737713</v>
      </c>
      <c r="K2471" s="59" t="s">
        <v>2801</v>
      </c>
      <c r="L2471" s="61" t="s">
        <v>81</v>
      </c>
      <c r="M2471" s="61">
        <f>VLOOKUP(H2471,zdroj!C:F,4,0)</f>
        <v>0</v>
      </c>
      <c r="N2471" s="61" t="str">
        <f t="shared" si="76"/>
        <v>-</v>
      </c>
      <c r="P2471" s="72" t="str">
        <f t="shared" si="77"/>
        <v/>
      </c>
      <c r="Q2471" s="61" t="s">
        <v>88</v>
      </c>
    </row>
    <row r="2472" spans="8:17" x14ac:dyDescent="0.25">
      <c r="H2472" s="59">
        <v>27740</v>
      </c>
      <c r="I2472" s="59" t="s">
        <v>72</v>
      </c>
      <c r="J2472" s="59">
        <v>15737721</v>
      </c>
      <c r="K2472" s="59" t="s">
        <v>2802</v>
      </c>
      <c r="L2472" s="61" t="s">
        <v>81</v>
      </c>
      <c r="M2472" s="61">
        <f>VLOOKUP(H2472,zdroj!C:F,4,0)</f>
        <v>0</v>
      </c>
      <c r="N2472" s="61" t="str">
        <f t="shared" si="76"/>
        <v>-</v>
      </c>
      <c r="P2472" s="72" t="str">
        <f t="shared" si="77"/>
        <v/>
      </c>
      <c r="Q2472" s="61" t="s">
        <v>86</v>
      </c>
    </row>
    <row r="2473" spans="8:17" x14ac:dyDescent="0.25">
      <c r="H2473" s="59">
        <v>27740</v>
      </c>
      <c r="I2473" s="59" t="s">
        <v>72</v>
      </c>
      <c r="J2473" s="59">
        <v>15737730</v>
      </c>
      <c r="K2473" s="59" t="s">
        <v>2803</v>
      </c>
      <c r="L2473" s="61" t="s">
        <v>81</v>
      </c>
      <c r="M2473" s="61">
        <f>VLOOKUP(H2473,zdroj!C:F,4,0)</f>
        <v>0</v>
      </c>
      <c r="N2473" s="61" t="str">
        <f t="shared" si="76"/>
        <v>-</v>
      </c>
      <c r="P2473" s="72" t="str">
        <f t="shared" si="77"/>
        <v/>
      </c>
      <c r="Q2473" s="61" t="s">
        <v>86</v>
      </c>
    </row>
    <row r="2474" spans="8:17" x14ac:dyDescent="0.25">
      <c r="H2474" s="59">
        <v>27740</v>
      </c>
      <c r="I2474" s="59" t="s">
        <v>72</v>
      </c>
      <c r="J2474" s="59">
        <v>15737748</v>
      </c>
      <c r="K2474" s="59" t="s">
        <v>2804</v>
      </c>
      <c r="L2474" s="61" t="s">
        <v>81</v>
      </c>
      <c r="M2474" s="61">
        <f>VLOOKUP(H2474,zdroj!C:F,4,0)</f>
        <v>0</v>
      </c>
      <c r="N2474" s="61" t="str">
        <f t="shared" si="76"/>
        <v>-</v>
      </c>
      <c r="P2474" s="72" t="str">
        <f t="shared" si="77"/>
        <v/>
      </c>
      <c r="Q2474" s="61" t="s">
        <v>86</v>
      </c>
    </row>
    <row r="2475" spans="8:17" x14ac:dyDescent="0.25">
      <c r="H2475" s="59">
        <v>27740</v>
      </c>
      <c r="I2475" s="59" t="s">
        <v>72</v>
      </c>
      <c r="J2475" s="59">
        <v>15737756</v>
      </c>
      <c r="K2475" s="59" t="s">
        <v>2805</v>
      </c>
      <c r="L2475" s="61" t="s">
        <v>81</v>
      </c>
      <c r="M2475" s="61">
        <f>VLOOKUP(H2475,zdroj!C:F,4,0)</f>
        <v>0</v>
      </c>
      <c r="N2475" s="61" t="str">
        <f t="shared" si="76"/>
        <v>-</v>
      </c>
      <c r="P2475" s="72" t="str">
        <f t="shared" si="77"/>
        <v/>
      </c>
      <c r="Q2475" s="61" t="s">
        <v>86</v>
      </c>
    </row>
    <row r="2476" spans="8:17" x14ac:dyDescent="0.25">
      <c r="H2476" s="59">
        <v>27740</v>
      </c>
      <c r="I2476" s="59" t="s">
        <v>72</v>
      </c>
      <c r="J2476" s="59">
        <v>15737764</v>
      </c>
      <c r="K2476" s="59" t="s">
        <v>2806</v>
      </c>
      <c r="L2476" s="61" t="s">
        <v>81</v>
      </c>
      <c r="M2476" s="61">
        <f>VLOOKUP(H2476,zdroj!C:F,4,0)</f>
        <v>0</v>
      </c>
      <c r="N2476" s="61" t="str">
        <f t="shared" si="76"/>
        <v>-</v>
      </c>
      <c r="P2476" s="72" t="str">
        <f t="shared" si="77"/>
        <v/>
      </c>
      <c r="Q2476" s="61" t="s">
        <v>86</v>
      </c>
    </row>
    <row r="2477" spans="8:17" x14ac:dyDescent="0.25">
      <c r="H2477" s="59">
        <v>27740</v>
      </c>
      <c r="I2477" s="59" t="s">
        <v>72</v>
      </c>
      <c r="J2477" s="59">
        <v>15737772</v>
      </c>
      <c r="K2477" s="59" t="s">
        <v>2807</v>
      </c>
      <c r="L2477" s="61" t="s">
        <v>81</v>
      </c>
      <c r="M2477" s="61">
        <f>VLOOKUP(H2477,zdroj!C:F,4,0)</f>
        <v>0</v>
      </c>
      <c r="N2477" s="61" t="str">
        <f t="shared" si="76"/>
        <v>-</v>
      </c>
      <c r="P2477" s="72" t="str">
        <f t="shared" si="77"/>
        <v/>
      </c>
      <c r="Q2477" s="61" t="s">
        <v>86</v>
      </c>
    </row>
    <row r="2478" spans="8:17" x14ac:dyDescent="0.25">
      <c r="H2478" s="59">
        <v>27740</v>
      </c>
      <c r="I2478" s="59" t="s">
        <v>72</v>
      </c>
      <c r="J2478" s="59">
        <v>15737781</v>
      </c>
      <c r="K2478" s="59" t="s">
        <v>2808</v>
      </c>
      <c r="L2478" s="61" t="s">
        <v>81</v>
      </c>
      <c r="M2478" s="61">
        <f>VLOOKUP(H2478,zdroj!C:F,4,0)</f>
        <v>0</v>
      </c>
      <c r="N2478" s="61" t="str">
        <f t="shared" si="76"/>
        <v>-</v>
      </c>
      <c r="P2478" s="72" t="str">
        <f t="shared" si="77"/>
        <v/>
      </c>
      <c r="Q2478" s="61" t="s">
        <v>86</v>
      </c>
    </row>
    <row r="2479" spans="8:17" x14ac:dyDescent="0.25">
      <c r="H2479" s="59">
        <v>27740</v>
      </c>
      <c r="I2479" s="59" t="s">
        <v>72</v>
      </c>
      <c r="J2479" s="59">
        <v>15737799</v>
      </c>
      <c r="K2479" s="59" t="s">
        <v>2809</v>
      </c>
      <c r="L2479" s="61" t="s">
        <v>81</v>
      </c>
      <c r="M2479" s="61">
        <f>VLOOKUP(H2479,zdroj!C:F,4,0)</f>
        <v>0</v>
      </c>
      <c r="N2479" s="61" t="str">
        <f t="shared" si="76"/>
        <v>-</v>
      </c>
      <c r="P2479" s="72" t="str">
        <f t="shared" si="77"/>
        <v/>
      </c>
      <c r="Q2479" s="61" t="s">
        <v>86</v>
      </c>
    </row>
    <row r="2480" spans="8:17" x14ac:dyDescent="0.25">
      <c r="H2480" s="59">
        <v>27740</v>
      </c>
      <c r="I2480" s="59" t="s">
        <v>72</v>
      </c>
      <c r="J2480" s="59">
        <v>15737802</v>
      </c>
      <c r="K2480" s="59" t="s">
        <v>2810</v>
      </c>
      <c r="L2480" s="61" t="s">
        <v>81</v>
      </c>
      <c r="M2480" s="61">
        <f>VLOOKUP(H2480,zdroj!C:F,4,0)</f>
        <v>0</v>
      </c>
      <c r="N2480" s="61" t="str">
        <f t="shared" si="76"/>
        <v>-</v>
      </c>
      <c r="P2480" s="72" t="str">
        <f t="shared" si="77"/>
        <v/>
      </c>
      <c r="Q2480" s="61" t="s">
        <v>86</v>
      </c>
    </row>
    <row r="2481" spans="8:17" x14ac:dyDescent="0.25">
      <c r="H2481" s="59">
        <v>27740</v>
      </c>
      <c r="I2481" s="59" t="s">
        <v>72</v>
      </c>
      <c r="J2481" s="59">
        <v>15737811</v>
      </c>
      <c r="K2481" s="59" t="s">
        <v>2811</v>
      </c>
      <c r="L2481" s="61" t="s">
        <v>81</v>
      </c>
      <c r="M2481" s="61">
        <f>VLOOKUP(H2481,zdroj!C:F,4,0)</f>
        <v>0</v>
      </c>
      <c r="N2481" s="61" t="str">
        <f t="shared" si="76"/>
        <v>-</v>
      </c>
      <c r="P2481" s="72" t="str">
        <f t="shared" si="77"/>
        <v/>
      </c>
      <c r="Q2481" s="61" t="s">
        <v>86</v>
      </c>
    </row>
    <row r="2482" spans="8:17" x14ac:dyDescent="0.25">
      <c r="H2482" s="59">
        <v>27740</v>
      </c>
      <c r="I2482" s="59" t="s">
        <v>72</v>
      </c>
      <c r="J2482" s="59">
        <v>15737829</v>
      </c>
      <c r="K2482" s="59" t="s">
        <v>2812</v>
      </c>
      <c r="L2482" s="61" t="s">
        <v>81</v>
      </c>
      <c r="M2482" s="61">
        <f>VLOOKUP(H2482,zdroj!C:F,4,0)</f>
        <v>0</v>
      </c>
      <c r="N2482" s="61" t="str">
        <f t="shared" si="76"/>
        <v>-</v>
      </c>
      <c r="P2482" s="72" t="str">
        <f t="shared" si="77"/>
        <v/>
      </c>
      <c r="Q2482" s="61" t="s">
        <v>86</v>
      </c>
    </row>
    <row r="2483" spans="8:17" x14ac:dyDescent="0.25">
      <c r="H2483" s="59">
        <v>27740</v>
      </c>
      <c r="I2483" s="59" t="s">
        <v>72</v>
      </c>
      <c r="J2483" s="59">
        <v>15737837</v>
      </c>
      <c r="K2483" s="59" t="s">
        <v>2813</v>
      </c>
      <c r="L2483" s="61" t="s">
        <v>81</v>
      </c>
      <c r="M2483" s="61">
        <f>VLOOKUP(H2483,zdroj!C:F,4,0)</f>
        <v>0</v>
      </c>
      <c r="N2483" s="61" t="str">
        <f t="shared" si="76"/>
        <v>-</v>
      </c>
      <c r="P2483" s="72" t="str">
        <f t="shared" si="77"/>
        <v/>
      </c>
      <c r="Q2483" s="61" t="s">
        <v>86</v>
      </c>
    </row>
    <row r="2484" spans="8:17" x14ac:dyDescent="0.25">
      <c r="H2484" s="59">
        <v>27740</v>
      </c>
      <c r="I2484" s="59" t="s">
        <v>72</v>
      </c>
      <c r="J2484" s="59">
        <v>15737845</v>
      </c>
      <c r="K2484" s="59" t="s">
        <v>2814</v>
      </c>
      <c r="L2484" s="61" t="s">
        <v>81</v>
      </c>
      <c r="M2484" s="61">
        <f>VLOOKUP(H2484,zdroj!C:F,4,0)</f>
        <v>0</v>
      </c>
      <c r="N2484" s="61" t="str">
        <f t="shared" si="76"/>
        <v>-</v>
      </c>
      <c r="P2484" s="72" t="str">
        <f t="shared" si="77"/>
        <v/>
      </c>
      <c r="Q2484" s="61" t="s">
        <v>86</v>
      </c>
    </row>
    <row r="2485" spans="8:17" x14ac:dyDescent="0.25">
      <c r="H2485" s="59">
        <v>27740</v>
      </c>
      <c r="I2485" s="59" t="s">
        <v>72</v>
      </c>
      <c r="J2485" s="59">
        <v>15737853</v>
      </c>
      <c r="K2485" s="59" t="s">
        <v>2815</v>
      </c>
      <c r="L2485" s="61" t="s">
        <v>81</v>
      </c>
      <c r="M2485" s="61">
        <f>VLOOKUP(H2485,zdroj!C:F,4,0)</f>
        <v>0</v>
      </c>
      <c r="N2485" s="61" t="str">
        <f t="shared" si="76"/>
        <v>-</v>
      </c>
      <c r="P2485" s="72" t="str">
        <f t="shared" si="77"/>
        <v/>
      </c>
      <c r="Q2485" s="61" t="s">
        <v>86</v>
      </c>
    </row>
    <row r="2486" spans="8:17" x14ac:dyDescent="0.25">
      <c r="H2486" s="59">
        <v>27740</v>
      </c>
      <c r="I2486" s="59" t="s">
        <v>72</v>
      </c>
      <c r="J2486" s="59">
        <v>15737861</v>
      </c>
      <c r="K2486" s="59" t="s">
        <v>2816</v>
      </c>
      <c r="L2486" s="61" t="s">
        <v>81</v>
      </c>
      <c r="M2486" s="61">
        <f>VLOOKUP(H2486,zdroj!C:F,4,0)</f>
        <v>0</v>
      </c>
      <c r="N2486" s="61" t="str">
        <f t="shared" si="76"/>
        <v>-</v>
      </c>
      <c r="P2486" s="72" t="str">
        <f t="shared" si="77"/>
        <v/>
      </c>
      <c r="Q2486" s="61" t="s">
        <v>86</v>
      </c>
    </row>
    <row r="2487" spans="8:17" x14ac:dyDescent="0.25">
      <c r="H2487" s="59">
        <v>27740</v>
      </c>
      <c r="I2487" s="59" t="s">
        <v>72</v>
      </c>
      <c r="J2487" s="59">
        <v>15737870</v>
      </c>
      <c r="K2487" s="59" t="s">
        <v>2817</v>
      </c>
      <c r="L2487" s="61" t="s">
        <v>81</v>
      </c>
      <c r="M2487" s="61">
        <f>VLOOKUP(H2487,zdroj!C:F,4,0)</f>
        <v>0</v>
      </c>
      <c r="N2487" s="61" t="str">
        <f t="shared" si="76"/>
        <v>-</v>
      </c>
      <c r="P2487" s="72" t="str">
        <f t="shared" si="77"/>
        <v/>
      </c>
      <c r="Q2487" s="61" t="s">
        <v>86</v>
      </c>
    </row>
    <row r="2488" spans="8:17" x14ac:dyDescent="0.25">
      <c r="H2488" s="59">
        <v>27740</v>
      </c>
      <c r="I2488" s="59" t="s">
        <v>72</v>
      </c>
      <c r="J2488" s="59">
        <v>15737888</v>
      </c>
      <c r="K2488" s="59" t="s">
        <v>2818</v>
      </c>
      <c r="L2488" s="61" t="s">
        <v>81</v>
      </c>
      <c r="M2488" s="61">
        <f>VLOOKUP(H2488,zdroj!C:F,4,0)</f>
        <v>0</v>
      </c>
      <c r="N2488" s="61" t="str">
        <f t="shared" si="76"/>
        <v>-</v>
      </c>
      <c r="P2488" s="72" t="str">
        <f t="shared" si="77"/>
        <v/>
      </c>
      <c r="Q2488" s="61" t="s">
        <v>86</v>
      </c>
    </row>
    <row r="2489" spans="8:17" x14ac:dyDescent="0.25">
      <c r="H2489" s="59">
        <v>27740</v>
      </c>
      <c r="I2489" s="59" t="s">
        <v>72</v>
      </c>
      <c r="J2489" s="59">
        <v>15737896</v>
      </c>
      <c r="K2489" s="59" t="s">
        <v>2819</v>
      </c>
      <c r="L2489" s="61" t="s">
        <v>81</v>
      </c>
      <c r="M2489" s="61">
        <f>VLOOKUP(H2489,zdroj!C:F,4,0)</f>
        <v>0</v>
      </c>
      <c r="N2489" s="61" t="str">
        <f t="shared" si="76"/>
        <v>-</v>
      </c>
      <c r="P2489" s="72" t="str">
        <f t="shared" si="77"/>
        <v/>
      </c>
      <c r="Q2489" s="61" t="s">
        <v>86</v>
      </c>
    </row>
    <row r="2490" spans="8:17" x14ac:dyDescent="0.25">
      <c r="H2490" s="59">
        <v>27740</v>
      </c>
      <c r="I2490" s="59" t="s">
        <v>72</v>
      </c>
      <c r="J2490" s="59">
        <v>15737900</v>
      </c>
      <c r="K2490" s="59" t="s">
        <v>2820</v>
      </c>
      <c r="L2490" s="61" t="s">
        <v>81</v>
      </c>
      <c r="M2490" s="61">
        <f>VLOOKUP(H2490,zdroj!C:F,4,0)</f>
        <v>0</v>
      </c>
      <c r="N2490" s="61" t="str">
        <f t="shared" si="76"/>
        <v>-</v>
      </c>
      <c r="P2490" s="72" t="str">
        <f t="shared" si="77"/>
        <v/>
      </c>
      <c r="Q2490" s="61" t="s">
        <v>86</v>
      </c>
    </row>
    <row r="2491" spans="8:17" x14ac:dyDescent="0.25">
      <c r="H2491" s="59">
        <v>27740</v>
      </c>
      <c r="I2491" s="59" t="s">
        <v>72</v>
      </c>
      <c r="J2491" s="59">
        <v>15737918</v>
      </c>
      <c r="K2491" s="59" t="s">
        <v>2821</v>
      </c>
      <c r="L2491" s="61" t="s">
        <v>81</v>
      </c>
      <c r="M2491" s="61">
        <f>VLOOKUP(H2491,zdroj!C:F,4,0)</f>
        <v>0</v>
      </c>
      <c r="N2491" s="61" t="str">
        <f t="shared" si="76"/>
        <v>-</v>
      </c>
      <c r="P2491" s="72" t="str">
        <f t="shared" si="77"/>
        <v/>
      </c>
      <c r="Q2491" s="61" t="s">
        <v>86</v>
      </c>
    </row>
    <row r="2492" spans="8:17" x14ac:dyDescent="0.25">
      <c r="H2492" s="59">
        <v>27740</v>
      </c>
      <c r="I2492" s="59" t="s">
        <v>72</v>
      </c>
      <c r="J2492" s="59">
        <v>15737926</v>
      </c>
      <c r="K2492" s="59" t="s">
        <v>2822</v>
      </c>
      <c r="L2492" s="61" t="s">
        <v>81</v>
      </c>
      <c r="M2492" s="61">
        <f>VLOOKUP(H2492,zdroj!C:F,4,0)</f>
        <v>0</v>
      </c>
      <c r="N2492" s="61" t="str">
        <f t="shared" si="76"/>
        <v>-</v>
      </c>
      <c r="P2492" s="72" t="str">
        <f t="shared" si="77"/>
        <v/>
      </c>
      <c r="Q2492" s="61" t="s">
        <v>86</v>
      </c>
    </row>
    <row r="2493" spans="8:17" x14ac:dyDescent="0.25">
      <c r="H2493" s="59">
        <v>27740</v>
      </c>
      <c r="I2493" s="59" t="s">
        <v>72</v>
      </c>
      <c r="J2493" s="59">
        <v>15737934</v>
      </c>
      <c r="K2493" s="59" t="s">
        <v>2823</v>
      </c>
      <c r="L2493" s="61" t="s">
        <v>81</v>
      </c>
      <c r="M2493" s="61">
        <f>VLOOKUP(H2493,zdroj!C:F,4,0)</f>
        <v>0</v>
      </c>
      <c r="N2493" s="61" t="str">
        <f t="shared" si="76"/>
        <v>-</v>
      </c>
      <c r="P2493" s="72" t="str">
        <f t="shared" si="77"/>
        <v/>
      </c>
      <c r="Q2493" s="61" t="s">
        <v>86</v>
      </c>
    </row>
    <row r="2494" spans="8:17" x14ac:dyDescent="0.25">
      <c r="H2494" s="59">
        <v>27740</v>
      </c>
      <c r="I2494" s="59" t="s">
        <v>72</v>
      </c>
      <c r="J2494" s="59">
        <v>15737942</v>
      </c>
      <c r="K2494" s="59" t="s">
        <v>2824</v>
      </c>
      <c r="L2494" s="61" t="s">
        <v>81</v>
      </c>
      <c r="M2494" s="61">
        <f>VLOOKUP(H2494,zdroj!C:F,4,0)</f>
        <v>0</v>
      </c>
      <c r="N2494" s="61" t="str">
        <f t="shared" si="76"/>
        <v>-</v>
      </c>
      <c r="P2494" s="72" t="str">
        <f t="shared" si="77"/>
        <v/>
      </c>
      <c r="Q2494" s="61" t="s">
        <v>86</v>
      </c>
    </row>
    <row r="2495" spans="8:17" x14ac:dyDescent="0.25">
      <c r="H2495" s="59">
        <v>27740</v>
      </c>
      <c r="I2495" s="59" t="s">
        <v>72</v>
      </c>
      <c r="J2495" s="59">
        <v>15737969</v>
      </c>
      <c r="K2495" s="59" t="s">
        <v>2825</v>
      </c>
      <c r="L2495" s="61" t="s">
        <v>81</v>
      </c>
      <c r="M2495" s="61">
        <f>VLOOKUP(H2495,zdroj!C:F,4,0)</f>
        <v>0</v>
      </c>
      <c r="N2495" s="61" t="str">
        <f t="shared" si="76"/>
        <v>-</v>
      </c>
      <c r="P2495" s="72" t="str">
        <f t="shared" si="77"/>
        <v/>
      </c>
      <c r="Q2495" s="61" t="s">
        <v>86</v>
      </c>
    </row>
    <row r="2496" spans="8:17" x14ac:dyDescent="0.25">
      <c r="H2496" s="59">
        <v>27740</v>
      </c>
      <c r="I2496" s="59" t="s">
        <v>72</v>
      </c>
      <c r="J2496" s="59">
        <v>15737977</v>
      </c>
      <c r="K2496" s="59" t="s">
        <v>2826</v>
      </c>
      <c r="L2496" s="61" t="s">
        <v>81</v>
      </c>
      <c r="M2496" s="61">
        <f>VLOOKUP(H2496,zdroj!C:F,4,0)</f>
        <v>0</v>
      </c>
      <c r="N2496" s="61" t="str">
        <f t="shared" si="76"/>
        <v>-</v>
      </c>
      <c r="P2496" s="72" t="str">
        <f t="shared" si="77"/>
        <v/>
      </c>
      <c r="Q2496" s="61" t="s">
        <v>88</v>
      </c>
    </row>
    <row r="2497" spans="8:17" x14ac:dyDescent="0.25">
      <c r="H2497" s="59">
        <v>27740</v>
      </c>
      <c r="I2497" s="59" t="s">
        <v>72</v>
      </c>
      <c r="J2497" s="59">
        <v>15737985</v>
      </c>
      <c r="K2497" s="59" t="s">
        <v>2827</v>
      </c>
      <c r="L2497" s="61" t="s">
        <v>81</v>
      </c>
      <c r="M2497" s="61">
        <f>VLOOKUP(H2497,zdroj!C:F,4,0)</f>
        <v>0</v>
      </c>
      <c r="N2497" s="61" t="str">
        <f t="shared" si="76"/>
        <v>-</v>
      </c>
      <c r="P2497" s="72" t="str">
        <f t="shared" si="77"/>
        <v/>
      </c>
      <c r="Q2497" s="61" t="s">
        <v>86</v>
      </c>
    </row>
    <row r="2498" spans="8:17" x14ac:dyDescent="0.25">
      <c r="H2498" s="59">
        <v>27740</v>
      </c>
      <c r="I2498" s="59" t="s">
        <v>72</v>
      </c>
      <c r="J2498" s="59">
        <v>15737993</v>
      </c>
      <c r="K2498" s="59" t="s">
        <v>2828</v>
      </c>
      <c r="L2498" s="61" t="s">
        <v>81</v>
      </c>
      <c r="M2498" s="61">
        <f>VLOOKUP(H2498,zdroj!C:F,4,0)</f>
        <v>0</v>
      </c>
      <c r="N2498" s="61" t="str">
        <f t="shared" si="76"/>
        <v>-</v>
      </c>
      <c r="P2498" s="72" t="str">
        <f t="shared" si="77"/>
        <v/>
      </c>
      <c r="Q2498" s="61" t="s">
        <v>86</v>
      </c>
    </row>
    <row r="2499" spans="8:17" x14ac:dyDescent="0.25">
      <c r="H2499" s="59">
        <v>27740</v>
      </c>
      <c r="I2499" s="59" t="s">
        <v>72</v>
      </c>
      <c r="J2499" s="59">
        <v>15738001</v>
      </c>
      <c r="K2499" s="59" t="s">
        <v>2829</v>
      </c>
      <c r="L2499" s="61" t="s">
        <v>81</v>
      </c>
      <c r="M2499" s="61">
        <f>VLOOKUP(H2499,zdroj!C:F,4,0)</f>
        <v>0</v>
      </c>
      <c r="N2499" s="61" t="str">
        <f t="shared" si="76"/>
        <v>-</v>
      </c>
      <c r="P2499" s="72" t="str">
        <f t="shared" si="77"/>
        <v/>
      </c>
      <c r="Q2499" s="61" t="s">
        <v>86</v>
      </c>
    </row>
    <row r="2500" spans="8:17" x14ac:dyDescent="0.25">
      <c r="H2500" s="59">
        <v>27740</v>
      </c>
      <c r="I2500" s="59" t="s">
        <v>72</v>
      </c>
      <c r="J2500" s="59">
        <v>15738019</v>
      </c>
      <c r="K2500" s="59" t="s">
        <v>2830</v>
      </c>
      <c r="L2500" s="61" t="s">
        <v>81</v>
      </c>
      <c r="M2500" s="61">
        <f>VLOOKUP(H2500,zdroj!C:F,4,0)</f>
        <v>0</v>
      </c>
      <c r="N2500" s="61" t="str">
        <f t="shared" si="76"/>
        <v>-</v>
      </c>
      <c r="P2500" s="72" t="str">
        <f t="shared" si="77"/>
        <v/>
      </c>
      <c r="Q2500" s="61" t="s">
        <v>86</v>
      </c>
    </row>
    <row r="2501" spans="8:17" x14ac:dyDescent="0.25">
      <c r="H2501" s="59">
        <v>27740</v>
      </c>
      <c r="I2501" s="59" t="s">
        <v>72</v>
      </c>
      <c r="J2501" s="59">
        <v>15738027</v>
      </c>
      <c r="K2501" s="59" t="s">
        <v>2831</v>
      </c>
      <c r="L2501" s="61" t="s">
        <v>81</v>
      </c>
      <c r="M2501" s="61">
        <f>VLOOKUP(H2501,zdroj!C:F,4,0)</f>
        <v>0</v>
      </c>
      <c r="N2501" s="61" t="str">
        <f t="shared" si="76"/>
        <v>-</v>
      </c>
      <c r="P2501" s="72" t="str">
        <f t="shared" si="77"/>
        <v/>
      </c>
      <c r="Q2501" s="61" t="s">
        <v>86</v>
      </c>
    </row>
    <row r="2502" spans="8:17" x14ac:dyDescent="0.25">
      <c r="H2502" s="59">
        <v>27740</v>
      </c>
      <c r="I2502" s="59" t="s">
        <v>72</v>
      </c>
      <c r="J2502" s="59">
        <v>15738035</v>
      </c>
      <c r="K2502" s="59" t="s">
        <v>2832</v>
      </c>
      <c r="L2502" s="61" t="s">
        <v>81</v>
      </c>
      <c r="M2502" s="61">
        <f>VLOOKUP(H2502,zdroj!C:F,4,0)</f>
        <v>0</v>
      </c>
      <c r="N2502" s="61" t="str">
        <f t="shared" si="76"/>
        <v>-</v>
      </c>
      <c r="P2502" s="72" t="str">
        <f t="shared" si="77"/>
        <v/>
      </c>
      <c r="Q2502" s="61" t="s">
        <v>86</v>
      </c>
    </row>
    <row r="2503" spans="8:17" x14ac:dyDescent="0.25">
      <c r="H2503" s="59">
        <v>27740</v>
      </c>
      <c r="I2503" s="59" t="s">
        <v>72</v>
      </c>
      <c r="J2503" s="59">
        <v>15738043</v>
      </c>
      <c r="K2503" s="59" t="s">
        <v>2833</v>
      </c>
      <c r="L2503" s="61" t="s">
        <v>81</v>
      </c>
      <c r="M2503" s="61">
        <f>VLOOKUP(H2503,zdroj!C:F,4,0)</f>
        <v>0</v>
      </c>
      <c r="N2503" s="61" t="str">
        <f t="shared" ref="N2503:N2566" si="78">IF(M2503="A",IF(L2503="katA","katB",L2503),L2503)</f>
        <v>-</v>
      </c>
      <c r="P2503" s="72" t="str">
        <f t="shared" ref="P2503:P2566" si="79">IF(O2503="A",1,"")</f>
        <v/>
      </c>
      <c r="Q2503" s="61" t="s">
        <v>88</v>
      </c>
    </row>
    <row r="2504" spans="8:17" x14ac:dyDescent="0.25">
      <c r="H2504" s="59">
        <v>27740</v>
      </c>
      <c r="I2504" s="59" t="s">
        <v>72</v>
      </c>
      <c r="J2504" s="59">
        <v>15738051</v>
      </c>
      <c r="K2504" s="59" t="s">
        <v>2834</v>
      </c>
      <c r="L2504" s="61" t="s">
        <v>81</v>
      </c>
      <c r="M2504" s="61">
        <f>VLOOKUP(H2504,zdroj!C:F,4,0)</f>
        <v>0</v>
      </c>
      <c r="N2504" s="61" t="str">
        <f t="shared" si="78"/>
        <v>-</v>
      </c>
      <c r="P2504" s="72" t="str">
        <f t="shared" si="79"/>
        <v/>
      </c>
      <c r="Q2504" s="61" t="s">
        <v>86</v>
      </c>
    </row>
    <row r="2505" spans="8:17" x14ac:dyDescent="0.25">
      <c r="H2505" s="59">
        <v>27740</v>
      </c>
      <c r="I2505" s="59" t="s">
        <v>72</v>
      </c>
      <c r="J2505" s="59">
        <v>15738060</v>
      </c>
      <c r="K2505" s="59" t="s">
        <v>2835</v>
      </c>
      <c r="L2505" s="61" t="s">
        <v>81</v>
      </c>
      <c r="M2505" s="61">
        <f>VLOOKUP(H2505,zdroj!C:F,4,0)</f>
        <v>0</v>
      </c>
      <c r="N2505" s="61" t="str">
        <f t="shared" si="78"/>
        <v>-</v>
      </c>
      <c r="P2505" s="72" t="str">
        <f t="shared" si="79"/>
        <v/>
      </c>
      <c r="Q2505" s="61" t="s">
        <v>86</v>
      </c>
    </row>
    <row r="2506" spans="8:17" x14ac:dyDescent="0.25">
      <c r="H2506" s="59">
        <v>27740</v>
      </c>
      <c r="I2506" s="59" t="s">
        <v>72</v>
      </c>
      <c r="J2506" s="59">
        <v>15738078</v>
      </c>
      <c r="K2506" s="59" t="s">
        <v>2836</v>
      </c>
      <c r="L2506" s="61" t="s">
        <v>81</v>
      </c>
      <c r="M2506" s="61">
        <f>VLOOKUP(H2506,zdroj!C:F,4,0)</f>
        <v>0</v>
      </c>
      <c r="N2506" s="61" t="str">
        <f t="shared" si="78"/>
        <v>-</v>
      </c>
      <c r="P2506" s="72" t="str">
        <f t="shared" si="79"/>
        <v/>
      </c>
      <c r="Q2506" s="61" t="s">
        <v>86</v>
      </c>
    </row>
    <row r="2507" spans="8:17" x14ac:dyDescent="0.25">
      <c r="H2507" s="59">
        <v>27740</v>
      </c>
      <c r="I2507" s="59" t="s">
        <v>72</v>
      </c>
      <c r="J2507" s="59">
        <v>15738086</v>
      </c>
      <c r="K2507" s="59" t="s">
        <v>2837</v>
      </c>
      <c r="L2507" s="61" t="s">
        <v>81</v>
      </c>
      <c r="M2507" s="61">
        <f>VLOOKUP(H2507,zdroj!C:F,4,0)</f>
        <v>0</v>
      </c>
      <c r="N2507" s="61" t="str">
        <f t="shared" si="78"/>
        <v>-</v>
      </c>
      <c r="P2507" s="72" t="str">
        <f t="shared" si="79"/>
        <v/>
      </c>
      <c r="Q2507" s="61" t="s">
        <v>86</v>
      </c>
    </row>
    <row r="2508" spans="8:17" x14ac:dyDescent="0.25">
      <c r="H2508" s="59">
        <v>27740</v>
      </c>
      <c r="I2508" s="59" t="s">
        <v>72</v>
      </c>
      <c r="J2508" s="59">
        <v>15738094</v>
      </c>
      <c r="K2508" s="59" t="s">
        <v>2838</v>
      </c>
      <c r="L2508" s="61" t="s">
        <v>81</v>
      </c>
      <c r="M2508" s="61">
        <f>VLOOKUP(H2508,zdroj!C:F,4,0)</f>
        <v>0</v>
      </c>
      <c r="N2508" s="61" t="str">
        <f t="shared" si="78"/>
        <v>-</v>
      </c>
      <c r="P2508" s="72" t="str">
        <f t="shared" si="79"/>
        <v/>
      </c>
      <c r="Q2508" s="61" t="s">
        <v>86</v>
      </c>
    </row>
    <row r="2509" spans="8:17" x14ac:dyDescent="0.25">
      <c r="H2509" s="59">
        <v>27740</v>
      </c>
      <c r="I2509" s="59" t="s">
        <v>72</v>
      </c>
      <c r="J2509" s="59">
        <v>15738108</v>
      </c>
      <c r="K2509" s="59" t="s">
        <v>2839</v>
      </c>
      <c r="L2509" s="61" t="s">
        <v>81</v>
      </c>
      <c r="M2509" s="61">
        <f>VLOOKUP(H2509,zdroj!C:F,4,0)</f>
        <v>0</v>
      </c>
      <c r="N2509" s="61" t="str">
        <f t="shared" si="78"/>
        <v>-</v>
      </c>
      <c r="P2509" s="72" t="str">
        <f t="shared" si="79"/>
        <v/>
      </c>
      <c r="Q2509" s="61" t="s">
        <v>86</v>
      </c>
    </row>
    <row r="2510" spans="8:17" x14ac:dyDescent="0.25">
      <c r="H2510" s="59">
        <v>27740</v>
      </c>
      <c r="I2510" s="59" t="s">
        <v>72</v>
      </c>
      <c r="J2510" s="59">
        <v>15738116</v>
      </c>
      <c r="K2510" s="59" t="s">
        <v>2840</v>
      </c>
      <c r="L2510" s="61" t="s">
        <v>81</v>
      </c>
      <c r="M2510" s="61">
        <f>VLOOKUP(H2510,zdroj!C:F,4,0)</f>
        <v>0</v>
      </c>
      <c r="N2510" s="61" t="str">
        <f t="shared" si="78"/>
        <v>-</v>
      </c>
      <c r="P2510" s="72" t="str">
        <f t="shared" si="79"/>
        <v/>
      </c>
      <c r="Q2510" s="61" t="s">
        <v>86</v>
      </c>
    </row>
    <row r="2511" spans="8:17" x14ac:dyDescent="0.25">
      <c r="H2511" s="59">
        <v>27740</v>
      </c>
      <c r="I2511" s="59" t="s">
        <v>72</v>
      </c>
      <c r="J2511" s="59">
        <v>15738124</v>
      </c>
      <c r="K2511" s="59" t="s">
        <v>2841</v>
      </c>
      <c r="L2511" s="61" t="s">
        <v>81</v>
      </c>
      <c r="M2511" s="61">
        <f>VLOOKUP(H2511,zdroj!C:F,4,0)</f>
        <v>0</v>
      </c>
      <c r="N2511" s="61" t="str">
        <f t="shared" si="78"/>
        <v>-</v>
      </c>
      <c r="P2511" s="72" t="str">
        <f t="shared" si="79"/>
        <v/>
      </c>
      <c r="Q2511" s="61" t="s">
        <v>86</v>
      </c>
    </row>
    <row r="2512" spans="8:17" x14ac:dyDescent="0.25">
      <c r="H2512" s="59">
        <v>27740</v>
      </c>
      <c r="I2512" s="59" t="s">
        <v>72</v>
      </c>
      <c r="J2512" s="59">
        <v>15738132</v>
      </c>
      <c r="K2512" s="59" t="s">
        <v>2842</v>
      </c>
      <c r="L2512" s="61" t="s">
        <v>81</v>
      </c>
      <c r="M2512" s="61">
        <f>VLOOKUP(H2512,zdroj!C:F,4,0)</f>
        <v>0</v>
      </c>
      <c r="N2512" s="61" t="str">
        <f t="shared" si="78"/>
        <v>-</v>
      </c>
      <c r="P2512" s="72" t="str">
        <f t="shared" si="79"/>
        <v/>
      </c>
      <c r="Q2512" s="61" t="s">
        <v>86</v>
      </c>
    </row>
    <row r="2513" spans="8:17" x14ac:dyDescent="0.25">
      <c r="H2513" s="59">
        <v>27740</v>
      </c>
      <c r="I2513" s="59" t="s">
        <v>72</v>
      </c>
      <c r="J2513" s="59">
        <v>15738141</v>
      </c>
      <c r="K2513" s="59" t="s">
        <v>2843</v>
      </c>
      <c r="L2513" s="61" t="s">
        <v>81</v>
      </c>
      <c r="M2513" s="61">
        <f>VLOOKUP(H2513,zdroj!C:F,4,0)</f>
        <v>0</v>
      </c>
      <c r="N2513" s="61" t="str">
        <f t="shared" si="78"/>
        <v>-</v>
      </c>
      <c r="P2513" s="72" t="str">
        <f t="shared" si="79"/>
        <v/>
      </c>
      <c r="Q2513" s="61" t="s">
        <v>86</v>
      </c>
    </row>
    <row r="2514" spans="8:17" x14ac:dyDescent="0.25">
      <c r="H2514" s="59">
        <v>27740</v>
      </c>
      <c r="I2514" s="59" t="s">
        <v>72</v>
      </c>
      <c r="J2514" s="59">
        <v>15738159</v>
      </c>
      <c r="K2514" s="59" t="s">
        <v>2844</v>
      </c>
      <c r="L2514" s="61" t="s">
        <v>81</v>
      </c>
      <c r="M2514" s="61">
        <f>VLOOKUP(H2514,zdroj!C:F,4,0)</f>
        <v>0</v>
      </c>
      <c r="N2514" s="61" t="str">
        <f t="shared" si="78"/>
        <v>-</v>
      </c>
      <c r="P2514" s="72" t="str">
        <f t="shared" si="79"/>
        <v/>
      </c>
      <c r="Q2514" s="61" t="s">
        <v>86</v>
      </c>
    </row>
    <row r="2515" spans="8:17" x14ac:dyDescent="0.25">
      <c r="H2515" s="59">
        <v>27740</v>
      </c>
      <c r="I2515" s="59" t="s">
        <v>72</v>
      </c>
      <c r="J2515" s="59">
        <v>15738167</v>
      </c>
      <c r="K2515" s="59" t="s">
        <v>2845</v>
      </c>
      <c r="L2515" s="61" t="s">
        <v>81</v>
      </c>
      <c r="M2515" s="61">
        <f>VLOOKUP(H2515,zdroj!C:F,4,0)</f>
        <v>0</v>
      </c>
      <c r="N2515" s="61" t="str">
        <f t="shared" si="78"/>
        <v>-</v>
      </c>
      <c r="P2515" s="72" t="str">
        <f t="shared" si="79"/>
        <v/>
      </c>
      <c r="Q2515" s="61" t="s">
        <v>86</v>
      </c>
    </row>
    <row r="2516" spans="8:17" x14ac:dyDescent="0.25">
      <c r="H2516" s="59">
        <v>27740</v>
      </c>
      <c r="I2516" s="59" t="s">
        <v>72</v>
      </c>
      <c r="J2516" s="59">
        <v>15738175</v>
      </c>
      <c r="K2516" s="59" t="s">
        <v>2846</v>
      </c>
      <c r="L2516" s="61" t="s">
        <v>81</v>
      </c>
      <c r="M2516" s="61">
        <f>VLOOKUP(H2516,zdroj!C:F,4,0)</f>
        <v>0</v>
      </c>
      <c r="N2516" s="61" t="str">
        <f t="shared" si="78"/>
        <v>-</v>
      </c>
      <c r="P2516" s="72" t="str">
        <f t="shared" si="79"/>
        <v/>
      </c>
      <c r="Q2516" s="61" t="s">
        <v>86</v>
      </c>
    </row>
    <row r="2517" spans="8:17" x14ac:dyDescent="0.25">
      <c r="H2517" s="59">
        <v>27740</v>
      </c>
      <c r="I2517" s="59" t="s">
        <v>72</v>
      </c>
      <c r="J2517" s="59">
        <v>15738183</v>
      </c>
      <c r="K2517" s="59" t="s">
        <v>2847</v>
      </c>
      <c r="L2517" s="61" t="s">
        <v>81</v>
      </c>
      <c r="M2517" s="61">
        <f>VLOOKUP(H2517,zdroj!C:F,4,0)</f>
        <v>0</v>
      </c>
      <c r="N2517" s="61" t="str">
        <f t="shared" si="78"/>
        <v>-</v>
      </c>
      <c r="P2517" s="72" t="str">
        <f t="shared" si="79"/>
        <v/>
      </c>
      <c r="Q2517" s="61" t="s">
        <v>86</v>
      </c>
    </row>
    <row r="2518" spans="8:17" x14ac:dyDescent="0.25">
      <c r="H2518" s="59">
        <v>27740</v>
      </c>
      <c r="I2518" s="59" t="s">
        <v>72</v>
      </c>
      <c r="J2518" s="59">
        <v>15738191</v>
      </c>
      <c r="K2518" s="59" t="s">
        <v>2848</v>
      </c>
      <c r="L2518" s="61" t="s">
        <v>81</v>
      </c>
      <c r="M2518" s="61">
        <f>VLOOKUP(H2518,zdroj!C:F,4,0)</f>
        <v>0</v>
      </c>
      <c r="N2518" s="61" t="str">
        <f t="shared" si="78"/>
        <v>-</v>
      </c>
      <c r="P2518" s="72" t="str">
        <f t="shared" si="79"/>
        <v/>
      </c>
      <c r="Q2518" s="61" t="s">
        <v>86</v>
      </c>
    </row>
    <row r="2519" spans="8:17" x14ac:dyDescent="0.25">
      <c r="H2519" s="59">
        <v>27740</v>
      </c>
      <c r="I2519" s="59" t="s">
        <v>72</v>
      </c>
      <c r="J2519" s="59">
        <v>15738205</v>
      </c>
      <c r="K2519" s="59" t="s">
        <v>2849</v>
      </c>
      <c r="L2519" s="61" t="s">
        <v>81</v>
      </c>
      <c r="M2519" s="61">
        <f>VLOOKUP(H2519,zdroj!C:F,4,0)</f>
        <v>0</v>
      </c>
      <c r="N2519" s="61" t="str">
        <f t="shared" si="78"/>
        <v>-</v>
      </c>
      <c r="P2519" s="72" t="str">
        <f t="shared" si="79"/>
        <v/>
      </c>
      <c r="Q2519" s="61" t="s">
        <v>86</v>
      </c>
    </row>
    <row r="2520" spans="8:17" x14ac:dyDescent="0.25">
      <c r="H2520" s="59">
        <v>27740</v>
      </c>
      <c r="I2520" s="59" t="s">
        <v>72</v>
      </c>
      <c r="J2520" s="59">
        <v>15738213</v>
      </c>
      <c r="K2520" s="59" t="s">
        <v>2850</v>
      </c>
      <c r="L2520" s="61" t="s">
        <v>81</v>
      </c>
      <c r="M2520" s="61">
        <f>VLOOKUP(H2520,zdroj!C:F,4,0)</f>
        <v>0</v>
      </c>
      <c r="N2520" s="61" t="str">
        <f t="shared" si="78"/>
        <v>-</v>
      </c>
      <c r="P2520" s="72" t="str">
        <f t="shared" si="79"/>
        <v/>
      </c>
      <c r="Q2520" s="61" t="s">
        <v>86</v>
      </c>
    </row>
    <row r="2521" spans="8:17" x14ac:dyDescent="0.25">
      <c r="H2521" s="59">
        <v>27740</v>
      </c>
      <c r="I2521" s="59" t="s">
        <v>72</v>
      </c>
      <c r="J2521" s="59">
        <v>15738221</v>
      </c>
      <c r="K2521" s="59" t="s">
        <v>2851</v>
      </c>
      <c r="L2521" s="61" t="s">
        <v>81</v>
      </c>
      <c r="M2521" s="61">
        <f>VLOOKUP(H2521,zdroj!C:F,4,0)</f>
        <v>0</v>
      </c>
      <c r="N2521" s="61" t="str">
        <f t="shared" si="78"/>
        <v>-</v>
      </c>
      <c r="P2521" s="72" t="str">
        <f t="shared" si="79"/>
        <v/>
      </c>
      <c r="Q2521" s="61" t="s">
        <v>86</v>
      </c>
    </row>
    <row r="2522" spans="8:17" x14ac:dyDescent="0.25">
      <c r="H2522" s="59">
        <v>27740</v>
      </c>
      <c r="I2522" s="59" t="s">
        <v>72</v>
      </c>
      <c r="J2522" s="59">
        <v>15738230</v>
      </c>
      <c r="K2522" s="59" t="s">
        <v>2852</v>
      </c>
      <c r="L2522" s="61" t="s">
        <v>81</v>
      </c>
      <c r="M2522" s="61">
        <f>VLOOKUP(H2522,zdroj!C:F,4,0)</f>
        <v>0</v>
      </c>
      <c r="N2522" s="61" t="str">
        <f t="shared" si="78"/>
        <v>-</v>
      </c>
      <c r="P2522" s="72" t="str">
        <f t="shared" si="79"/>
        <v/>
      </c>
      <c r="Q2522" s="61" t="s">
        <v>86</v>
      </c>
    </row>
    <row r="2523" spans="8:17" x14ac:dyDescent="0.25">
      <c r="H2523" s="59">
        <v>27740</v>
      </c>
      <c r="I2523" s="59" t="s">
        <v>72</v>
      </c>
      <c r="J2523" s="59">
        <v>15738248</v>
      </c>
      <c r="K2523" s="59" t="s">
        <v>2853</v>
      </c>
      <c r="L2523" s="61" t="s">
        <v>81</v>
      </c>
      <c r="M2523" s="61">
        <f>VLOOKUP(H2523,zdroj!C:F,4,0)</f>
        <v>0</v>
      </c>
      <c r="N2523" s="61" t="str">
        <f t="shared" si="78"/>
        <v>-</v>
      </c>
      <c r="P2523" s="72" t="str">
        <f t="shared" si="79"/>
        <v/>
      </c>
      <c r="Q2523" s="61" t="s">
        <v>86</v>
      </c>
    </row>
    <row r="2524" spans="8:17" x14ac:dyDescent="0.25">
      <c r="H2524" s="59">
        <v>27740</v>
      </c>
      <c r="I2524" s="59" t="s">
        <v>72</v>
      </c>
      <c r="J2524" s="59">
        <v>15738256</v>
      </c>
      <c r="K2524" s="59" t="s">
        <v>2854</v>
      </c>
      <c r="L2524" s="61" t="s">
        <v>81</v>
      </c>
      <c r="M2524" s="61">
        <f>VLOOKUP(H2524,zdroj!C:F,4,0)</f>
        <v>0</v>
      </c>
      <c r="N2524" s="61" t="str">
        <f t="shared" si="78"/>
        <v>-</v>
      </c>
      <c r="P2524" s="72" t="str">
        <f t="shared" si="79"/>
        <v/>
      </c>
      <c r="Q2524" s="61" t="s">
        <v>86</v>
      </c>
    </row>
    <row r="2525" spans="8:17" x14ac:dyDescent="0.25">
      <c r="H2525" s="59">
        <v>27740</v>
      </c>
      <c r="I2525" s="59" t="s">
        <v>72</v>
      </c>
      <c r="J2525" s="59">
        <v>15738264</v>
      </c>
      <c r="K2525" s="59" t="s">
        <v>2855</v>
      </c>
      <c r="L2525" s="61" t="s">
        <v>81</v>
      </c>
      <c r="M2525" s="61">
        <f>VLOOKUP(H2525,zdroj!C:F,4,0)</f>
        <v>0</v>
      </c>
      <c r="N2525" s="61" t="str">
        <f t="shared" si="78"/>
        <v>-</v>
      </c>
      <c r="P2525" s="72" t="str">
        <f t="shared" si="79"/>
        <v/>
      </c>
      <c r="Q2525" s="61" t="s">
        <v>86</v>
      </c>
    </row>
    <row r="2526" spans="8:17" x14ac:dyDescent="0.25">
      <c r="H2526" s="59">
        <v>27740</v>
      </c>
      <c r="I2526" s="59" t="s">
        <v>72</v>
      </c>
      <c r="J2526" s="59">
        <v>15738272</v>
      </c>
      <c r="K2526" s="59" t="s">
        <v>2856</v>
      </c>
      <c r="L2526" s="61" t="s">
        <v>81</v>
      </c>
      <c r="M2526" s="61">
        <f>VLOOKUP(H2526,zdroj!C:F,4,0)</f>
        <v>0</v>
      </c>
      <c r="N2526" s="61" t="str">
        <f t="shared" si="78"/>
        <v>-</v>
      </c>
      <c r="P2526" s="72" t="str">
        <f t="shared" si="79"/>
        <v/>
      </c>
      <c r="Q2526" s="61" t="s">
        <v>86</v>
      </c>
    </row>
    <row r="2527" spans="8:17" x14ac:dyDescent="0.25">
      <c r="H2527" s="59">
        <v>27740</v>
      </c>
      <c r="I2527" s="59" t="s">
        <v>72</v>
      </c>
      <c r="J2527" s="59">
        <v>15738281</v>
      </c>
      <c r="K2527" s="59" t="s">
        <v>2857</v>
      </c>
      <c r="L2527" s="61" t="s">
        <v>81</v>
      </c>
      <c r="M2527" s="61">
        <f>VLOOKUP(H2527,zdroj!C:F,4,0)</f>
        <v>0</v>
      </c>
      <c r="N2527" s="61" t="str">
        <f t="shared" si="78"/>
        <v>-</v>
      </c>
      <c r="P2527" s="72" t="str">
        <f t="shared" si="79"/>
        <v/>
      </c>
      <c r="Q2527" s="61" t="s">
        <v>86</v>
      </c>
    </row>
    <row r="2528" spans="8:17" x14ac:dyDescent="0.25">
      <c r="H2528" s="59">
        <v>27740</v>
      </c>
      <c r="I2528" s="59" t="s">
        <v>72</v>
      </c>
      <c r="J2528" s="59">
        <v>15738299</v>
      </c>
      <c r="K2528" s="59" t="s">
        <v>2858</v>
      </c>
      <c r="L2528" s="61" t="s">
        <v>81</v>
      </c>
      <c r="M2528" s="61">
        <f>VLOOKUP(H2528,zdroj!C:F,4,0)</f>
        <v>0</v>
      </c>
      <c r="N2528" s="61" t="str">
        <f t="shared" si="78"/>
        <v>-</v>
      </c>
      <c r="P2528" s="72" t="str">
        <f t="shared" si="79"/>
        <v/>
      </c>
      <c r="Q2528" s="61" t="s">
        <v>86</v>
      </c>
    </row>
    <row r="2529" spans="8:17" x14ac:dyDescent="0.25">
      <c r="H2529" s="59">
        <v>27740</v>
      </c>
      <c r="I2529" s="59" t="s">
        <v>72</v>
      </c>
      <c r="J2529" s="59">
        <v>15738302</v>
      </c>
      <c r="K2529" s="59" t="s">
        <v>2859</v>
      </c>
      <c r="L2529" s="61" t="s">
        <v>81</v>
      </c>
      <c r="M2529" s="61">
        <f>VLOOKUP(H2529,zdroj!C:F,4,0)</f>
        <v>0</v>
      </c>
      <c r="N2529" s="61" t="str">
        <f t="shared" si="78"/>
        <v>-</v>
      </c>
      <c r="P2529" s="72" t="str">
        <f t="shared" si="79"/>
        <v/>
      </c>
      <c r="Q2529" s="61" t="s">
        <v>86</v>
      </c>
    </row>
    <row r="2530" spans="8:17" x14ac:dyDescent="0.25">
      <c r="H2530" s="59">
        <v>27740</v>
      </c>
      <c r="I2530" s="59" t="s">
        <v>72</v>
      </c>
      <c r="J2530" s="59">
        <v>15738311</v>
      </c>
      <c r="K2530" s="59" t="s">
        <v>2860</v>
      </c>
      <c r="L2530" s="61" t="s">
        <v>81</v>
      </c>
      <c r="M2530" s="61">
        <f>VLOOKUP(H2530,zdroj!C:F,4,0)</f>
        <v>0</v>
      </c>
      <c r="N2530" s="61" t="str">
        <f t="shared" si="78"/>
        <v>-</v>
      </c>
      <c r="P2530" s="72" t="str">
        <f t="shared" si="79"/>
        <v/>
      </c>
      <c r="Q2530" s="61" t="s">
        <v>86</v>
      </c>
    </row>
    <row r="2531" spans="8:17" x14ac:dyDescent="0.25">
      <c r="H2531" s="59">
        <v>27740</v>
      </c>
      <c r="I2531" s="59" t="s">
        <v>72</v>
      </c>
      <c r="J2531" s="59">
        <v>15738329</v>
      </c>
      <c r="K2531" s="59" t="s">
        <v>2861</v>
      </c>
      <c r="L2531" s="61" t="s">
        <v>81</v>
      </c>
      <c r="M2531" s="61">
        <f>VLOOKUP(H2531,zdroj!C:F,4,0)</f>
        <v>0</v>
      </c>
      <c r="N2531" s="61" t="str">
        <f t="shared" si="78"/>
        <v>-</v>
      </c>
      <c r="P2531" s="72" t="str">
        <f t="shared" si="79"/>
        <v/>
      </c>
      <c r="Q2531" s="61" t="s">
        <v>88</v>
      </c>
    </row>
    <row r="2532" spans="8:17" x14ac:dyDescent="0.25">
      <c r="H2532" s="59">
        <v>27740</v>
      </c>
      <c r="I2532" s="59" t="s">
        <v>72</v>
      </c>
      <c r="J2532" s="59">
        <v>15738337</v>
      </c>
      <c r="K2532" s="59" t="s">
        <v>2862</v>
      </c>
      <c r="L2532" s="61" t="s">
        <v>81</v>
      </c>
      <c r="M2532" s="61">
        <f>VLOOKUP(H2532,zdroj!C:F,4,0)</f>
        <v>0</v>
      </c>
      <c r="N2532" s="61" t="str">
        <f t="shared" si="78"/>
        <v>-</v>
      </c>
      <c r="P2532" s="72" t="str">
        <f t="shared" si="79"/>
        <v/>
      </c>
      <c r="Q2532" s="61" t="s">
        <v>86</v>
      </c>
    </row>
    <row r="2533" spans="8:17" x14ac:dyDescent="0.25">
      <c r="H2533" s="59">
        <v>27740</v>
      </c>
      <c r="I2533" s="59" t="s">
        <v>72</v>
      </c>
      <c r="J2533" s="59">
        <v>15738345</v>
      </c>
      <c r="K2533" s="59" t="s">
        <v>2863</v>
      </c>
      <c r="L2533" s="61" t="s">
        <v>81</v>
      </c>
      <c r="M2533" s="61">
        <f>VLOOKUP(H2533,zdroj!C:F,4,0)</f>
        <v>0</v>
      </c>
      <c r="N2533" s="61" t="str">
        <f t="shared" si="78"/>
        <v>-</v>
      </c>
      <c r="P2533" s="72" t="str">
        <f t="shared" si="79"/>
        <v/>
      </c>
      <c r="Q2533" s="61" t="s">
        <v>86</v>
      </c>
    </row>
    <row r="2534" spans="8:17" x14ac:dyDescent="0.25">
      <c r="H2534" s="59">
        <v>27740</v>
      </c>
      <c r="I2534" s="59" t="s">
        <v>72</v>
      </c>
      <c r="J2534" s="59">
        <v>15738353</v>
      </c>
      <c r="K2534" s="59" t="s">
        <v>2864</v>
      </c>
      <c r="L2534" s="61" t="s">
        <v>81</v>
      </c>
      <c r="M2534" s="61">
        <f>VLOOKUP(H2534,zdroj!C:F,4,0)</f>
        <v>0</v>
      </c>
      <c r="N2534" s="61" t="str">
        <f t="shared" si="78"/>
        <v>-</v>
      </c>
      <c r="P2534" s="72" t="str">
        <f t="shared" si="79"/>
        <v/>
      </c>
      <c r="Q2534" s="61" t="s">
        <v>86</v>
      </c>
    </row>
    <row r="2535" spans="8:17" x14ac:dyDescent="0.25">
      <c r="H2535" s="59">
        <v>27740</v>
      </c>
      <c r="I2535" s="59" t="s">
        <v>72</v>
      </c>
      <c r="J2535" s="59">
        <v>15738361</v>
      </c>
      <c r="K2535" s="59" t="s">
        <v>2865</v>
      </c>
      <c r="L2535" s="61" t="s">
        <v>81</v>
      </c>
      <c r="M2535" s="61">
        <f>VLOOKUP(H2535,zdroj!C:F,4,0)</f>
        <v>0</v>
      </c>
      <c r="N2535" s="61" t="str">
        <f t="shared" si="78"/>
        <v>-</v>
      </c>
      <c r="P2535" s="72" t="str">
        <f t="shared" si="79"/>
        <v/>
      </c>
      <c r="Q2535" s="61" t="s">
        <v>86</v>
      </c>
    </row>
    <row r="2536" spans="8:17" x14ac:dyDescent="0.25">
      <c r="H2536" s="59">
        <v>27740</v>
      </c>
      <c r="I2536" s="59" t="s">
        <v>72</v>
      </c>
      <c r="J2536" s="59">
        <v>15738370</v>
      </c>
      <c r="K2536" s="59" t="s">
        <v>2866</v>
      </c>
      <c r="L2536" s="61" t="s">
        <v>81</v>
      </c>
      <c r="M2536" s="61">
        <f>VLOOKUP(H2536,zdroj!C:F,4,0)</f>
        <v>0</v>
      </c>
      <c r="N2536" s="61" t="str">
        <f t="shared" si="78"/>
        <v>-</v>
      </c>
      <c r="P2536" s="72" t="str">
        <f t="shared" si="79"/>
        <v/>
      </c>
      <c r="Q2536" s="61" t="s">
        <v>86</v>
      </c>
    </row>
    <row r="2537" spans="8:17" x14ac:dyDescent="0.25">
      <c r="H2537" s="59">
        <v>27740</v>
      </c>
      <c r="I2537" s="59" t="s">
        <v>72</v>
      </c>
      <c r="J2537" s="59">
        <v>15738388</v>
      </c>
      <c r="K2537" s="59" t="s">
        <v>2867</v>
      </c>
      <c r="L2537" s="61" t="s">
        <v>81</v>
      </c>
      <c r="M2537" s="61">
        <f>VLOOKUP(H2537,zdroj!C:F,4,0)</f>
        <v>0</v>
      </c>
      <c r="N2537" s="61" t="str">
        <f t="shared" si="78"/>
        <v>-</v>
      </c>
      <c r="P2537" s="72" t="str">
        <f t="shared" si="79"/>
        <v/>
      </c>
      <c r="Q2537" s="61" t="s">
        <v>88</v>
      </c>
    </row>
    <row r="2538" spans="8:17" x14ac:dyDescent="0.25">
      <c r="H2538" s="59">
        <v>27740</v>
      </c>
      <c r="I2538" s="59" t="s">
        <v>72</v>
      </c>
      <c r="J2538" s="59">
        <v>15738418</v>
      </c>
      <c r="K2538" s="59" t="s">
        <v>2868</v>
      </c>
      <c r="L2538" s="61" t="s">
        <v>81</v>
      </c>
      <c r="M2538" s="61">
        <f>VLOOKUP(H2538,zdroj!C:F,4,0)</f>
        <v>0</v>
      </c>
      <c r="N2538" s="61" t="str">
        <f t="shared" si="78"/>
        <v>-</v>
      </c>
      <c r="P2538" s="72" t="str">
        <f t="shared" si="79"/>
        <v/>
      </c>
      <c r="Q2538" s="61" t="s">
        <v>86</v>
      </c>
    </row>
    <row r="2539" spans="8:17" x14ac:dyDescent="0.25">
      <c r="H2539" s="59">
        <v>27740</v>
      </c>
      <c r="I2539" s="59" t="s">
        <v>72</v>
      </c>
      <c r="J2539" s="59">
        <v>15738426</v>
      </c>
      <c r="K2539" s="59" t="s">
        <v>2869</v>
      </c>
      <c r="L2539" s="61" t="s">
        <v>81</v>
      </c>
      <c r="M2539" s="61">
        <f>VLOOKUP(H2539,zdroj!C:F,4,0)</f>
        <v>0</v>
      </c>
      <c r="N2539" s="61" t="str">
        <f t="shared" si="78"/>
        <v>-</v>
      </c>
      <c r="P2539" s="72" t="str">
        <f t="shared" si="79"/>
        <v/>
      </c>
      <c r="Q2539" s="61" t="s">
        <v>86</v>
      </c>
    </row>
    <row r="2540" spans="8:17" x14ac:dyDescent="0.25">
      <c r="H2540" s="59">
        <v>27740</v>
      </c>
      <c r="I2540" s="59" t="s">
        <v>72</v>
      </c>
      <c r="J2540" s="59">
        <v>15738434</v>
      </c>
      <c r="K2540" s="59" t="s">
        <v>2870</v>
      </c>
      <c r="L2540" s="61" t="s">
        <v>81</v>
      </c>
      <c r="M2540" s="61">
        <f>VLOOKUP(H2540,zdroj!C:F,4,0)</f>
        <v>0</v>
      </c>
      <c r="N2540" s="61" t="str">
        <f t="shared" si="78"/>
        <v>-</v>
      </c>
      <c r="P2540" s="72" t="str">
        <f t="shared" si="79"/>
        <v/>
      </c>
      <c r="Q2540" s="61" t="s">
        <v>86</v>
      </c>
    </row>
    <row r="2541" spans="8:17" x14ac:dyDescent="0.25">
      <c r="H2541" s="59">
        <v>27740</v>
      </c>
      <c r="I2541" s="59" t="s">
        <v>72</v>
      </c>
      <c r="J2541" s="59">
        <v>15738442</v>
      </c>
      <c r="K2541" s="59" t="s">
        <v>2871</v>
      </c>
      <c r="L2541" s="61" t="s">
        <v>81</v>
      </c>
      <c r="M2541" s="61">
        <f>VLOOKUP(H2541,zdroj!C:F,4,0)</f>
        <v>0</v>
      </c>
      <c r="N2541" s="61" t="str">
        <f t="shared" si="78"/>
        <v>-</v>
      </c>
      <c r="P2541" s="72" t="str">
        <f t="shared" si="79"/>
        <v/>
      </c>
      <c r="Q2541" s="61" t="s">
        <v>86</v>
      </c>
    </row>
    <row r="2542" spans="8:17" x14ac:dyDescent="0.25">
      <c r="H2542" s="59">
        <v>27740</v>
      </c>
      <c r="I2542" s="59" t="s">
        <v>72</v>
      </c>
      <c r="J2542" s="59">
        <v>15738451</v>
      </c>
      <c r="K2542" s="59" t="s">
        <v>2872</v>
      </c>
      <c r="L2542" s="61" t="s">
        <v>81</v>
      </c>
      <c r="M2542" s="61">
        <f>VLOOKUP(H2542,zdroj!C:F,4,0)</f>
        <v>0</v>
      </c>
      <c r="N2542" s="61" t="str">
        <f t="shared" si="78"/>
        <v>-</v>
      </c>
      <c r="P2542" s="72" t="str">
        <f t="shared" si="79"/>
        <v/>
      </c>
      <c r="Q2542" s="61" t="s">
        <v>86</v>
      </c>
    </row>
    <row r="2543" spans="8:17" x14ac:dyDescent="0.25">
      <c r="H2543" s="59">
        <v>27740</v>
      </c>
      <c r="I2543" s="59" t="s">
        <v>72</v>
      </c>
      <c r="J2543" s="59">
        <v>15738469</v>
      </c>
      <c r="K2543" s="59" t="s">
        <v>2873</v>
      </c>
      <c r="L2543" s="61" t="s">
        <v>81</v>
      </c>
      <c r="M2543" s="61">
        <f>VLOOKUP(H2543,zdroj!C:F,4,0)</f>
        <v>0</v>
      </c>
      <c r="N2543" s="61" t="str">
        <f t="shared" si="78"/>
        <v>-</v>
      </c>
      <c r="P2543" s="72" t="str">
        <f t="shared" si="79"/>
        <v/>
      </c>
      <c r="Q2543" s="61" t="s">
        <v>86</v>
      </c>
    </row>
    <row r="2544" spans="8:17" x14ac:dyDescent="0.25">
      <c r="H2544" s="59">
        <v>27740</v>
      </c>
      <c r="I2544" s="59" t="s">
        <v>72</v>
      </c>
      <c r="J2544" s="59">
        <v>15738477</v>
      </c>
      <c r="K2544" s="59" t="s">
        <v>2874</v>
      </c>
      <c r="L2544" s="61" t="s">
        <v>81</v>
      </c>
      <c r="M2544" s="61">
        <f>VLOOKUP(H2544,zdroj!C:F,4,0)</f>
        <v>0</v>
      </c>
      <c r="N2544" s="61" t="str">
        <f t="shared" si="78"/>
        <v>-</v>
      </c>
      <c r="P2544" s="72" t="str">
        <f t="shared" si="79"/>
        <v/>
      </c>
      <c r="Q2544" s="61" t="s">
        <v>86</v>
      </c>
    </row>
    <row r="2545" spans="8:17" x14ac:dyDescent="0.25">
      <c r="H2545" s="59">
        <v>27740</v>
      </c>
      <c r="I2545" s="59" t="s">
        <v>72</v>
      </c>
      <c r="J2545" s="59">
        <v>15738485</v>
      </c>
      <c r="K2545" s="59" t="s">
        <v>2875</v>
      </c>
      <c r="L2545" s="61" t="s">
        <v>81</v>
      </c>
      <c r="M2545" s="61">
        <f>VLOOKUP(H2545,zdroj!C:F,4,0)</f>
        <v>0</v>
      </c>
      <c r="N2545" s="61" t="str">
        <f t="shared" si="78"/>
        <v>-</v>
      </c>
      <c r="P2545" s="72" t="str">
        <f t="shared" si="79"/>
        <v/>
      </c>
      <c r="Q2545" s="61" t="s">
        <v>86</v>
      </c>
    </row>
    <row r="2546" spans="8:17" x14ac:dyDescent="0.25">
      <c r="H2546" s="59">
        <v>27740</v>
      </c>
      <c r="I2546" s="59" t="s">
        <v>72</v>
      </c>
      <c r="J2546" s="59">
        <v>15738493</v>
      </c>
      <c r="K2546" s="59" t="s">
        <v>2876</v>
      </c>
      <c r="L2546" s="61" t="s">
        <v>81</v>
      </c>
      <c r="M2546" s="61">
        <f>VLOOKUP(H2546,zdroj!C:F,4,0)</f>
        <v>0</v>
      </c>
      <c r="N2546" s="61" t="str">
        <f t="shared" si="78"/>
        <v>-</v>
      </c>
      <c r="P2546" s="72" t="str">
        <f t="shared" si="79"/>
        <v/>
      </c>
      <c r="Q2546" s="61" t="s">
        <v>86</v>
      </c>
    </row>
    <row r="2547" spans="8:17" x14ac:dyDescent="0.25">
      <c r="H2547" s="59">
        <v>27740</v>
      </c>
      <c r="I2547" s="59" t="s">
        <v>72</v>
      </c>
      <c r="J2547" s="59">
        <v>15738507</v>
      </c>
      <c r="K2547" s="59" t="s">
        <v>2877</v>
      </c>
      <c r="L2547" s="61" t="s">
        <v>81</v>
      </c>
      <c r="M2547" s="61">
        <f>VLOOKUP(H2547,zdroj!C:F,4,0)</f>
        <v>0</v>
      </c>
      <c r="N2547" s="61" t="str">
        <f t="shared" si="78"/>
        <v>-</v>
      </c>
      <c r="P2547" s="72" t="str">
        <f t="shared" si="79"/>
        <v/>
      </c>
      <c r="Q2547" s="61" t="s">
        <v>88</v>
      </c>
    </row>
    <row r="2548" spans="8:17" x14ac:dyDescent="0.25">
      <c r="H2548" s="59">
        <v>27740</v>
      </c>
      <c r="I2548" s="59" t="s">
        <v>72</v>
      </c>
      <c r="J2548" s="59">
        <v>15738515</v>
      </c>
      <c r="K2548" s="59" t="s">
        <v>2878</v>
      </c>
      <c r="L2548" s="61" t="s">
        <v>81</v>
      </c>
      <c r="M2548" s="61">
        <f>VLOOKUP(H2548,zdroj!C:F,4,0)</f>
        <v>0</v>
      </c>
      <c r="N2548" s="61" t="str">
        <f t="shared" si="78"/>
        <v>-</v>
      </c>
      <c r="P2548" s="72" t="str">
        <f t="shared" si="79"/>
        <v/>
      </c>
      <c r="Q2548" s="61" t="s">
        <v>86</v>
      </c>
    </row>
    <row r="2549" spans="8:17" x14ac:dyDescent="0.25">
      <c r="H2549" s="59">
        <v>27740</v>
      </c>
      <c r="I2549" s="59" t="s">
        <v>72</v>
      </c>
      <c r="J2549" s="59">
        <v>15738523</v>
      </c>
      <c r="K2549" s="59" t="s">
        <v>2879</v>
      </c>
      <c r="L2549" s="61" t="s">
        <v>81</v>
      </c>
      <c r="M2549" s="61">
        <f>VLOOKUP(H2549,zdroj!C:F,4,0)</f>
        <v>0</v>
      </c>
      <c r="N2549" s="61" t="str">
        <f t="shared" si="78"/>
        <v>-</v>
      </c>
      <c r="P2549" s="72" t="str">
        <f t="shared" si="79"/>
        <v/>
      </c>
      <c r="Q2549" s="61" t="s">
        <v>86</v>
      </c>
    </row>
    <row r="2550" spans="8:17" x14ac:dyDescent="0.25">
      <c r="H2550" s="59">
        <v>27740</v>
      </c>
      <c r="I2550" s="59" t="s">
        <v>72</v>
      </c>
      <c r="J2550" s="59">
        <v>15738531</v>
      </c>
      <c r="K2550" s="59" t="s">
        <v>2880</v>
      </c>
      <c r="L2550" s="61" t="s">
        <v>81</v>
      </c>
      <c r="M2550" s="61">
        <f>VLOOKUP(H2550,zdroj!C:F,4,0)</f>
        <v>0</v>
      </c>
      <c r="N2550" s="61" t="str">
        <f t="shared" si="78"/>
        <v>-</v>
      </c>
      <c r="P2550" s="72" t="str">
        <f t="shared" si="79"/>
        <v/>
      </c>
      <c r="Q2550" s="61" t="s">
        <v>86</v>
      </c>
    </row>
    <row r="2551" spans="8:17" x14ac:dyDescent="0.25">
      <c r="H2551" s="59">
        <v>27740</v>
      </c>
      <c r="I2551" s="59" t="s">
        <v>72</v>
      </c>
      <c r="J2551" s="59">
        <v>15738540</v>
      </c>
      <c r="K2551" s="59" t="s">
        <v>2881</v>
      </c>
      <c r="L2551" s="61" t="s">
        <v>81</v>
      </c>
      <c r="M2551" s="61">
        <f>VLOOKUP(H2551,zdroj!C:F,4,0)</f>
        <v>0</v>
      </c>
      <c r="N2551" s="61" t="str">
        <f t="shared" si="78"/>
        <v>-</v>
      </c>
      <c r="P2551" s="72" t="str">
        <f t="shared" si="79"/>
        <v/>
      </c>
      <c r="Q2551" s="61" t="s">
        <v>86</v>
      </c>
    </row>
    <row r="2552" spans="8:17" x14ac:dyDescent="0.25">
      <c r="H2552" s="59">
        <v>27740</v>
      </c>
      <c r="I2552" s="59" t="s">
        <v>72</v>
      </c>
      <c r="J2552" s="59">
        <v>15738558</v>
      </c>
      <c r="K2552" s="59" t="s">
        <v>2882</v>
      </c>
      <c r="L2552" s="61" t="s">
        <v>81</v>
      </c>
      <c r="M2552" s="61">
        <f>VLOOKUP(H2552,zdroj!C:F,4,0)</f>
        <v>0</v>
      </c>
      <c r="N2552" s="61" t="str">
        <f t="shared" si="78"/>
        <v>-</v>
      </c>
      <c r="P2552" s="72" t="str">
        <f t="shared" si="79"/>
        <v/>
      </c>
      <c r="Q2552" s="61" t="s">
        <v>86</v>
      </c>
    </row>
    <row r="2553" spans="8:17" x14ac:dyDescent="0.25">
      <c r="H2553" s="59">
        <v>27740</v>
      </c>
      <c r="I2553" s="59" t="s">
        <v>72</v>
      </c>
      <c r="J2553" s="59">
        <v>15738566</v>
      </c>
      <c r="K2553" s="59" t="s">
        <v>2883</v>
      </c>
      <c r="L2553" s="61" t="s">
        <v>81</v>
      </c>
      <c r="M2553" s="61">
        <f>VLOOKUP(H2553,zdroj!C:F,4,0)</f>
        <v>0</v>
      </c>
      <c r="N2553" s="61" t="str">
        <f t="shared" si="78"/>
        <v>-</v>
      </c>
      <c r="P2553" s="72" t="str">
        <f t="shared" si="79"/>
        <v/>
      </c>
      <c r="Q2553" s="61" t="s">
        <v>86</v>
      </c>
    </row>
    <row r="2554" spans="8:17" x14ac:dyDescent="0.25">
      <c r="H2554" s="59">
        <v>27740</v>
      </c>
      <c r="I2554" s="59" t="s">
        <v>72</v>
      </c>
      <c r="J2554" s="59">
        <v>15738574</v>
      </c>
      <c r="K2554" s="59" t="s">
        <v>2884</v>
      </c>
      <c r="L2554" s="61" t="s">
        <v>81</v>
      </c>
      <c r="M2554" s="61">
        <f>VLOOKUP(H2554,zdroj!C:F,4,0)</f>
        <v>0</v>
      </c>
      <c r="N2554" s="61" t="str">
        <f t="shared" si="78"/>
        <v>-</v>
      </c>
      <c r="P2554" s="72" t="str">
        <f t="shared" si="79"/>
        <v/>
      </c>
      <c r="Q2554" s="61" t="s">
        <v>86</v>
      </c>
    </row>
    <row r="2555" spans="8:17" x14ac:dyDescent="0.25">
      <c r="H2555" s="59">
        <v>27740</v>
      </c>
      <c r="I2555" s="59" t="s">
        <v>72</v>
      </c>
      <c r="J2555" s="59">
        <v>15738582</v>
      </c>
      <c r="K2555" s="59" t="s">
        <v>2885</v>
      </c>
      <c r="L2555" s="61" t="s">
        <v>81</v>
      </c>
      <c r="M2555" s="61">
        <f>VLOOKUP(H2555,zdroj!C:F,4,0)</f>
        <v>0</v>
      </c>
      <c r="N2555" s="61" t="str">
        <f t="shared" si="78"/>
        <v>-</v>
      </c>
      <c r="P2555" s="72" t="str">
        <f t="shared" si="79"/>
        <v/>
      </c>
      <c r="Q2555" s="61" t="s">
        <v>86</v>
      </c>
    </row>
    <row r="2556" spans="8:17" x14ac:dyDescent="0.25">
      <c r="H2556" s="59">
        <v>27740</v>
      </c>
      <c r="I2556" s="59" t="s">
        <v>72</v>
      </c>
      <c r="J2556" s="59">
        <v>15738591</v>
      </c>
      <c r="K2556" s="59" t="s">
        <v>2886</v>
      </c>
      <c r="L2556" s="61" t="s">
        <v>81</v>
      </c>
      <c r="M2556" s="61">
        <f>VLOOKUP(H2556,zdroj!C:F,4,0)</f>
        <v>0</v>
      </c>
      <c r="N2556" s="61" t="str">
        <f t="shared" si="78"/>
        <v>-</v>
      </c>
      <c r="P2556" s="72" t="str">
        <f t="shared" si="79"/>
        <v/>
      </c>
      <c r="Q2556" s="61" t="s">
        <v>86</v>
      </c>
    </row>
    <row r="2557" spans="8:17" x14ac:dyDescent="0.25">
      <c r="H2557" s="59">
        <v>27740</v>
      </c>
      <c r="I2557" s="59" t="s">
        <v>72</v>
      </c>
      <c r="J2557" s="59">
        <v>15738604</v>
      </c>
      <c r="K2557" s="59" t="s">
        <v>2887</v>
      </c>
      <c r="L2557" s="61" t="s">
        <v>81</v>
      </c>
      <c r="M2557" s="61">
        <f>VLOOKUP(H2557,zdroj!C:F,4,0)</f>
        <v>0</v>
      </c>
      <c r="N2557" s="61" t="str">
        <f t="shared" si="78"/>
        <v>-</v>
      </c>
      <c r="P2557" s="72" t="str">
        <f t="shared" si="79"/>
        <v/>
      </c>
      <c r="Q2557" s="61" t="s">
        <v>86</v>
      </c>
    </row>
    <row r="2558" spans="8:17" x14ac:dyDescent="0.25">
      <c r="H2558" s="59">
        <v>27740</v>
      </c>
      <c r="I2558" s="59" t="s">
        <v>72</v>
      </c>
      <c r="J2558" s="59">
        <v>15738612</v>
      </c>
      <c r="K2558" s="59" t="s">
        <v>2888</v>
      </c>
      <c r="L2558" s="61" t="s">
        <v>81</v>
      </c>
      <c r="M2558" s="61">
        <f>VLOOKUP(H2558,zdroj!C:F,4,0)</f>
        <v>0</v>
      </c>
      <c r="N2558" s="61" t="str">
        <f t="shared" si="78"/>
        <v>-</v>
      </c>
      <c r="P2558" s="72" t="str">
        <f t="shared" si="79"/>
        <v/>
      </c>
      <c r="Q2558" s="61" t="s">
        <v>88</v>
      </c>
    </row>
    <row r="2559" spans="8:17" x14ac:dyDescent="0.25">
      <c r="H2559" s="59">
        <v>27740</v>
      </c>
      <c r="I2559" s="59" t="s">
        <v>72</v>
      </c>
      <c r="J2559" s="59">
        <v>15738621</v>
      </c>
      <c r="K2559" s="59" t="s">
        <v>2889</v>
      </c>
      <c r="L2559" s="61" t="s">
        <v>81</v>
      </c>
      <c r="M2559" s="61">
        <f>VLOOKUP(H2559,zdroj!C:F,4,0)</f>
        <v>0</v>
      </c>
      <c r="N2559" s="61" t="str">
        <f t="shared" si="78"/>
        <v>-</v>
      </c>
      <c r="P2559" s="72" t="str">
        <f t="shared" si="79"/>
        <v/>
      </c>
      <c r="Q2559" s="61" t="s">
        <v>86</v>
      </c>
    </row>
    <row r="2560" spans="8:17" x14ac:dyDescent="0.25">
      <c r="H2560" s="59">
        <v>27740</v>
      </c>
      <c r="I2560" s="59" t="s">
        <v>72</v>
      </c>
      <c r="J2560" s="59">
        <v>15738639</v>
      </c>
      <c r="K2560" s="59" t="s">
        <v>2890</v>
      </c>
      <c r="L2560" s="61" t="s">
        <v>81</v>
      </c>
      <c r="M2560" s="61">
        <f>VLOOKUP(H2560,zdroj!C:F,4,0)</f>
        <v>0</v>
      </c>
      <c r="N2560" s="61" t="str">
        <f t="shared" si="78"/>
        <v>-</v>
      </c>
      <c r="P2560" s="72" t="str">
        <f t="shared" si="79"/>
        <v/>
      </c>
      <c r="Q2560" s="61" t="s">
        <v>86</v>
      </c>
    </row>
    <row r="2561" spans="8:17" x14ac:dyDescent="0.25">
      <c r="H2561" s="59">
        <v>27740</v>
      </c>
      <c r="I2561" s="59" t="s">
        <v>72</v>
      </c>
      <c r="J2561" s="59">
        <v>15738647</v>
      </c>
      <c r="K2561" s="59" t="s">
        <v>2891</v>
      </c>
      <c r="L2561" s="61" t="s">
        <v>81</v>
      </c>
      <c r="M2561" s="61">
        <f>VLOOKUP(H2561,zdroj!C:F,4,0)</f>
        <v>0</v>
      </c>
      <c r="N2561" s="61" t="str">
        <f t="shared" si="78"/>
        <v>-</v>
      </c>
      <c r="P2561" s="72" t="str">
        <f t="shared" si="79"/>
        <v/>
      </c>
      <c r="Q2561" s="61" t="s">
        <v>88</v>
      </c>
    </row>
    <row r="2562" spans="8:17" x14ac:dyDescent="0.25">
      <c r="H2562" s="59">
        <v>27740</v>
      </c>
      <c r="I2562" s="59" t="s">
        <v>72</v>
      </c>
      <c r="J2562" s="59">
        <v>15738655</v>
      </c>
      <c r="K2562" s="59" t="s">
        <v>2892</v>
      </c>
      <c r="L2562" s="61" t="s">
        <v>81</v>
      </c>
      <c r="M2562" s="61">
        <f>VLOOKUP(H2562,zdroj!C:F,4,0)</f>
        <v>0</v>
      </c>
      <c r="N2562" s="61" t="str">
        <f t="shared" si="78"/>
        <v>-</v>
      </c>
      <c r="P2562" s="72" t="str">
        <f t="shared" si="79"/>
        <v/>
      </c>
      <c r="Q2562" s="61" t="s">
        <v>88</v>
      </c>
    </row>
    <row r="2563" spans="8:17" x14ac:dyDescent="0.25">
      <c r="H2563" s="59">
        <v>27740</v>
      </c>
      <c r="I2563" s="59" t="s">
        <v>72</v>
      </c>
      <c r="J2563" s="59">
        <v>15738663</v>
      </c>
      <c r="K2563" s="59" t="s">
        <v>2893</v>
      </c>
      <c r="L2563" s="61" t="s">
        <v>81</v>
      </c>
      <c r="M2563" s="61">
        <f>VLOOKUP(H2563,zdroj!C:F,4,0)</f>
        <v>0</v>
      </c>
      <c r="N2563" s="61" t="str">
        <f t="shared" si="78"/>
        <v>-</v>
      </c>
      <c r="P2563" s="72" t="str">
        <f t="shared" si="79"/>
        <v/>
      </c>
      <c r="Q2563" s="61" t="s">
        <v>88</v>
      </c>
    </row>
    <row r="2564" spans="8:17" x14ac:dyDescent="0.25">
      <c r="H2564" s="59">
        <v>27740</v>
      </c>
      <c r="I2564" s="59" t="s">
        <v>72</v>
      </c>
      <c r="J2564" s="59">
        <v>15738671</v>
      </c>
      <c r="K2564" s="59" t="s">
        <v>2894</v>
      </c>
      <c r="L2564" s="61" t="s">
        <v>81</v>
      </c>
      <c r="M2564" s="61">
        <f>VLOOKUP(H2564,zdroj!C:F,4,0)</f>
        <v>0</v>
      </c>
      <c r="N2564" s="61" t="str">
        <f t="shared" si="78"/>
        <v>-</v>
      </c>
      <c r="P2564" s="72" t="str">
        <f t="shared" si="79"/>
        <v/>
      </c>
      <c r="Q2564" s="61" t="s">
        <v>86</v>
      </c>
    </row>
    <row r="2565" spans="8:17" x14ac:dyDescent="0.25">
      <c r="H2565" s="59">
        <v>27740</v>
      </c>
      <c r="I2565" s="59" t="s">
        <v>72</v>
      </c>
      <c r="J2565" s="59">
        <v>15738680</v>
      </c>
      <c r="K2565" s="59" t="s">
        <v>2895</v>
      </c>
      <c r="L2565" s="61" t="s">
        <v>81</v>
      </c>
      <c r="M2565" s="61">
        <f>VLOOKUP(H2565,zdroj!C:F,4,0)</f>
        <v>0</v>
      </c>
      <c r="N2565" s="61" t="str">
        <f t="shared" si="78"/>
        <v>-</v>
      </c>
      <c r="P2565" s="72" t="str">
        <f t="shared" si="79"/>
        <v/>
      </c>
      <c r="Q2565" s="61" t="s">
        <v>88</v>
      </c>
    </row>
    <row r="2566" spans="8:17" x14ac:dyDescent="0.25">
      <c r="H2566" s="59">
        <v>27740</v>
      </c>
      <c r="I2566" s="59" t="s">
        <v>72</v>
      </c>
      <c r="J2566" s="59">
        <v>15738698</v>
      </c>
      <c r="K2566" s="59" t="s">
        <v>2896</v>
      </c>
      <c r="L2566" s="61" t="s">
        <v>81</v>
      </c>
      <c r="M2566" s="61">
        <f>VLOOKUP(H2566,zdroj!C:F,4,0)</f>
        <v>0</v>
      </c>
      <c r="N2566" s="61" t="str">
        <f t="shared" si="78"/>
        <v>-</v>
      </c>
      <c r="P2566" s="72" t="str">
        <f t="shared" si="79"/>
        <v/>
      </c>
      <c r="Q2566" s="61" t="s">
        <v>86</v>
      </c>
    </row>
    <row r="2567" spans="8:17" x14ac:dyDescent="0.25">
      <c r="H2567" s="59">
        <v>27740</v>
      </c>
      <c r="I2567" s="59" t="s">
        <v>72</v>
      </c>
      <c r="J2567" s="59">
        <v>15738701</v>
      </c>
      <c r="K2567" s="59" t="s">
        <v>2897</v>
      </c>
      <c r="L2567" s="61" t="s">
        <v>81</v>
      </c>
      <c r="M2567" s="61">
        <f>VLOOKUP(H2567,zdroj!C:F,4,0)</f>
        <v>0</v>
      </c>
      <c r="N2567" s="61" t="str">
        <f t="shared" ref="N2567:N2630" si="80">IF(M2567="A",IF(L2567="katA","katB",L2567),L2567)</f>
        <v>-</v>
      </c>
      <c r="P2567" s="72" t="str">
        <f t="shared" ref="P2567:P2630" si="81">IF(O2567="A",1,"")</f>
        <v/>
      </c>
      <c r="Q2567" s="61" t="s">
        <v>86</v>
      </c>
    </row>
    <row r="2568" spans="8:17" x14ac:dyDescent="0.25">
      <c r="H2568" s="59">
        <v>27740</v>
      </c>
      <c r="I2568" s="59" t="s">
        <v>72</v>
      </c>
      <c r="J2568" s="59">
        <v>15738710</v>
      </c>
      <c r="K2568" s="59" t="s">
        <v>2898</v>
      </c>
      <c r="L2568" s="61" t="s">
        <v>81</v>
      </c>
      <c r="M2568" s="61">
        <f>VLOOKUP(H2568,zdroj!C:F,4,0)</f>
        <v>0</v>
      </c>
      <c r="N2568" s="61" t="str">
        <f t="shared" si="80"/>
        <v>-</v>
      </c>
      <c r="P2568" s="72" t="str">
        <f t="shared" si="81"/>
        <v/>
      </c>
      <c r="Q2568" s="61" t="s">
        <v>86</v>
      </c>
    </row>
    <row r="2569" spans="8:17" x14ac:dyDescent="0.25">
      <c r="H2569" s="59">
        <v>27740</v>
      </c>
      <c r="I2569" s="59" t="s">
        <v>72</v>
      </c>
      <c r="J2569" s="59">
        <v>15738850</v>
      </c>
      <c r="K2569" s="59" t="s">
        <v>2899</v>
      </c>
      <c r="L2569" s="61" t="s">
        <v>81</v>
      </c>
      <c r="M2569" s="61">
        <f>VLOOKUP(H2569,zdroj!C:F,4,0)</f>
        <v>0</v>
      </c>
      <c r="N2569" s="61" t="str">
        <f t="shared" si="80"/>
        <v>-</v>
      </c>
      <c r="P2569" s="72" t="str">
        <f t="shared" si="81"/>
        <v/>
      </c>
      <c r="Q2569" s="61" t="s">
        <v>88</v>
      </c>
    </row>
    <row r="2570" spans="8:17" x14ac:dyDescent="0.25">
      <c r="H2570" s="59">
        <v>27740</v>
      </c>
      <c r="I2570" s="59" t="s">
        <v>72</v>
      </c>
      <c r="J2570" s="59">
        <v>15738990</v>
      </c>
      <c r="K2570" s="59" t="s">
        <v>2900</v>
      </c>
      <c r="L2570" s="61" t="s">
        <v>81</v>
      </c>
      <c r="M2570" s="61">
        <f>VLOOKUP(H2570,zdroj!C:F,4,0)</f>
        <v>0</v>
      </c>
      <c r="N2570" s="61" t="str">
        <f t="shared" si="80"/>
        <v>-</v>
      </c>
      <c r="P2570" s="72" t="str">
        <f t="shared" si="81"/>
        <v/>
      </c>
      <c r="Q2570" s="61" t="s">
        <v>86</v>
      </c>
    </row>
    <row r="2571" spans="8:17" x14ac:dyDescent="0.25">
      <c r="H2571" s="59">
        <v>27740</v>
      </c>
      <c r="I2571" s="59" t="s">
        <v>72</v>
      </c>
      <c r="J2571" s="59">
        <v>15739007</v>
      </c>
      <c r="K2571" s="59" t="s">
        <v>2901</v>
      </c>
      <c r="L2571" s="61" t="s">
        <v>81</v>
      </c>
      <c r="M2571" s="61">
        <f>VLOOKUP(H2571,zdroj!C:F,4,0)</f>
        <v>0</v>
      </c>
      <c r="N2571" s="61" t="str">
        <f t="shared" si="80"/>
        <v>-</v>
      </c>
      <c r="P2571" s="72" t="str">
        <f t="shared" si="81"/>
        <v/>
      </c>
      <c r="Q2571" s="61" t="s">
        <v>86</v>
      </c>
    </row>
    <row r="2572" spans="8:17" x14ac:dyDescent="0.25">
      <c r="H2572" s="59">
        <v>27740</v>
      </c>
      <c r="I2572" s="59" t="s">
        <v>72</v>
      </c>
      <c r="J2572" s="59">
        <v>15739023</v>
      </c>
      <c r="K2572" s="59" t="s">
        <v>2902</v>
      </c>
      <c r="L2572" s="61" t="s">
        <v>81</v>
      </c>
      <c r="M2572" s="61">
        <f>VLOOKUP(H2572,zdroj!C:F,4,0)</f>
        <v>0</v>
      </c>
      <c r="N2572" s="61" t="str">
        <f t="shared" si="80"/>
        <v>-</v>
      </c>
      <c r="P2572" s="72" t="str">
        <f t="shared" si="81"/>
        <v/>
      </c>
      <c r="Q2572" s="61" t="s">
        <v>86</v>
      </c>
    </row>
    <row r="2573" spans="8:17" x14ac:dyDescent="0.25">
      <c r="H2573" s="59">
        <v>27740</v>
      </c>
      <c r="I2573" s="59" t="s">
        <v>72</v>
      </c>
      <c r="J2573" s="59">
        <v>15739040</v>
      </c>
      <c r="K2573" s="59" t="s">
        <v>2903</v>
      </c>
      <c r="L2573" s="61" t="s">
        <v>81</v>
      </c>
      <c r="M2573" s="61">
        <f>VLOOKUP(H2573,zdroj!C:F,4,0)</f>
        <v>0</v>
      </c>
      <c r="N2573" s="61" t="str">
        <f t="shared" si="80"/>
        <v>-</v>
      </c>
      <c r="P2573" s="72" t="str">
        <f t="shared" si="81"/>
        <v/>
      </c>
      <c r="Q2573" s="61" t="s">
        <v>86</v>
      </c>
    </row>
    <row r="2574" spans="8:17" x14ac:dyDescent="0.25">
      <c r="H2574" s="59">
        <v>27740</v>
      </c>
      <c r="I2574" s="59" t="s">
        <v>72</v>
      </c>
      <c r="J2574" s="59">
        <v>15739058</v>
      </c>
      <c r="K2574" s="59" t="s">
        <v>2904</v>
      </c>
      <c r="L2574" s="61" t="s">
        <v>81</v>
      </c>
      <c r="M2574" s="61">
        <f>VLOOKUP(H2574,zdroj!C:F,4,0)</f>
        <v>0</v>
      </c>
      <c r="N2574" s="61" t="str">
        <f t="shared" si="80"/>
        <v>-</v>
      </c>
      <c r="P2574" s="72" t="str">
        <f t="shared" si="81"/>
        <v/>
      </c>
      <c r="Q2574" s="61" t="s">
        <v>86</v>
      </c>
    </row>
    <row r="2575" spans="8:17" x14ac:dyDescent="0.25">
      <c r="H2575" s="59">
        <v>27740</v>
      </c>
      <c r="I2575" s="59" t="s">
        <v>72</v>
      </c>
      <c r="J2575" s="59">
        <v>15739082</v>
      </c>
      <c r="K2575" s="59" t="s">
        <v>2905</v>
      </c>
      <c r="L2575" s="61" t="s">
        <v>81</v>
      </c>
      <c r="M2575" s="61">
        <f>VLOOKUP(H2575,zdroj!C:F,4,0)</f>
        <v>0</v>
      </c>
      <c r="N2575" s="61" t="str">
        <f t="shared" si="80"/>
        <v>-</v>
      </c>
      <c r="P2575" s="72" t="str">
        <f t="shared" si="81"/>
        <v/>
      </c>
      <c r="Q2575" s="61" t="s">
        <v>86</v>
      </c>
    </row>
    <row r="2576" spans="8:17" x14ac:dyDescent="0.25">
      <c r="H2576" s="59">
        <v>27740</v>
      </c>
      <c r="I2576" s="59" t="s">
        <v>72</v>
      </c>
      <c r="J2576" s="59">
        <v>15739091</v>
      </c>
      <c r="K2576" s="59" t="s">
        <v>2906</v>
      </c>
      <c r="L2576" s="61" t="s">
        <v>81</v>
      </c>
      <c r="M2576" s="61">
        <f>VLOOKUP(H2576,zdroj!C:F,4,0)</f>
        <v>0</v>
      </c>
      <c r="N2576" s="61" t="str">
        <f t="shared" si="80"/>
        <v>-</v>
      </c>
      <c r="P2576" s="72" t="str">
        <f t="shared" si="81"/>
        <v/>
      </c>
      <c r="Q2576" s="61" t="s">
        <v>86</v>
      </c>
    </row>
    <row r="2577" spans="8:17" x14ac:dyDescent="0.25">
      <c r="H2577" s="59">
        <v>27740</v>
      </c>
      <c r="I2577" s="59" t="s">
        <v>72</v>
      </c>
      <c r="J2577" s="59">
        <v>15739104</v>
      </c>
      <c r="K2577" s="59" t="s">
        <v>2907</v>
      </c>
      <c r="L2577" s="61" t="s">
        <v>81</v>
      </c>
      <c r="M2577" s="61">
        <f>VLOOKUP(H2577,zdroj!C:F,4,0)</f>
        <v>0</v>
      </c>
      <c r="N2577" s="61" t="str">
        <f t="shared" si="80"/>
        <v>-</v>
      </c>
      <c r="P2577" s="72" t="str">
        <f t="shared" si="81"/>
        <v/>
      </c>
      <c r="Q2577" s="61" t="s">
        <v>86</v>
      </c>
    </row>
    <row r="2578" spans="8:17" x14ac:dyDescent="0.25">
      <c r="H2578" s="59">
        <v>27740</v>
      </c>
      <c r="I2578" s="59" t="s">
        <v>72</v>
      </c>
      <c r="J2578" s="59">
        <v>15739112</v>
      </c>
      <c r="K2578" s="59" t="s">
        <v>2908</v>
      </c>
      <c r="L2578" s="61" t="s">
        <v>81</v>
      </c>
      <c r="M2578" s="61">
        <f>VLOOKUP(H2578,zdroj!C:F,4,0)</f>
        <v>0</v>
      </c>
      <c r="N2578" s="61" t="str">
        <f t="shared" si="80"/>
        <v>-</v>
      </c>
      <c r="P2578" s="72" t="str">
        <f t="shared" si="81"/>
        <v/>
      </c>
      <c r="Q2578" s="61" t="s">
        <v>86</v>
      </c>
    </row>
    <row r="2579" spans="8:17" x14ac:dyDescent="0.25">
      <c r="H2579" s="59">
        <v>27740</v>
      </c>
      <c r="I2579" s="59" t="s">
        <v>72</v>
      </c>
      <c r="J2579" s="59">
        <v>15739121</v>
      </c>
      <c r="K2579" s="59" t="s">
        <v>2909</v>
      </c>
      <c r="L2579" s="61" t="s">
        <v>81</v>
      </c>
      <c r="M2579" s="61">
        <f>VLOOKUP(H2579,zdroj!C:F,4,0)</f>
        <v>0</v>
      </c>
      <c r="N2579" s="61" t="str">
        <f t="shared" si="80"/>
        <v>-</v>
      </c>
      <c r="P2579" s="72" t="str">
        <f t="shared" si="81"/>
        <v/>
      </c>
      <c r="Q2579" s="61" t="s">
        <v>86</v>
      </c>
    </row>
    <row r="2580" spans="8:17" x14ac:dyDescent="0.25">
      <c r="H2580" s="59">
        <v>27740</v>
      </c>
      <c r="I2580" s="59" t="s">
        <v>72</v>
      </c>
      <c r="J2580" s="59">
        <v>15739139</v>
      </c>
      <c r="K2580" s="59" t="s">
        <v>2910</v>
      </c>
      <c r="L2580" s="61" t="s">
        <v>81</v>
      </c>
      <c r="M2580" s="61">
        <f>VLOOKUP(H2580,zdroj!C:F,4,0)</f>
        <v>0</v>
      </c>
      <c r="N2580" s="61" t="str">
        <f t="shared" si="80"/>
        <v>-</v>
      </c>
      <c r="P2580" s="72" t="str">
        <f t="shared" si="81"/>
        <v/>
      </c>
      <c r="Q2580" s="61" t="s">
        <v>88</v>
      </c>
    </row>
    <row r="2581" spans="8:17" x14ac:dyDescent="0.25">
      <c r="H2581" s="59">
        <v>27740</v>
      </c>
      <c r="I2581" s="59" t="s">
        <v>72</v>
      </c>
      <c r="J2581" s="59">
        <v>15739147</v>
      </c>
      <c r="K2581" s="59" t="s">
        <v>2911</v>
      </c>
      <c r="L2581" s="61" t="s">
        <v>81</v>
      </c>
      <c r="M2581" s="61">
        <f>VLOOKUP(H2581,zdroj!C:F,4,0)</f>
        <v>0</v>
      </c>
      <c r="N2581" s="61" t="str">
        <f t="shared" si="80"/>
        <v>-</v>
      </c>
      <c r="P2581" s="72" t="str">
        <f t="shared" si="81"/>
        <v/>
      </c>
      <c r="Q2581" s="61" t="s">
        <v>86</v>
      </c>
    </row>
    <row r="2582" spans="8:17" x14ac:dyDescent="0.25">
      <c r="H2582" s="59">
        <v>27740</v>
      </c>
      <c r="I2582" s="59" t="s">
        <v>72</v>
      </c>
      <c r="J2582" s="59">
        <v>15739163</v>
      </c>
      <c r="K2582" s="59" t="s">
        <v>2912</v>
      </c>
      <c r="L2582" s="61" t="s">
        <v>81</v>
      </c>
      <c r="M2582" s="61">
        <f>VLOOKUP(H2582,zdroj!C:F,4,0)</f>
        <v>0</v>
      </c>
      <c r="N2582" s="61" t="str">
        <f t="shared" si="80"/>
        <v>-</v>
      </c>
      <c r="P2582" s="72" t="str">
        <f t="shared" si="81"/>
        <v/>
      </c>
      <c r="Q2582" s="61" t="s">
        <v>86</v>
      </c>
    </row>
    <row r="2583" spans="8:17" x14ac:dyDescent="0.25">
      <c r="H2583" s="59">
        <v>27740</v>
      </c>
      <c r="I2583" s="59" t="s">
        <v>72</v>
      </c>
      <c r="J2583" s="59">
        <v>15739171</v>
      </c>
      <c r="K2583" s="59" t="s">
        <v>2913</v>
      </c>
      <c r="L2583" s="61" t="s">
        <v>81</v>
      </c>
      <c r="M2583" s="61">
        <f>VLOOKUP(H2583,zdroj!C:F,4,0)</f>
        <v>0</v>
      </c>
      <c r="N2583" s="61" t="str">
        <f t="shared" si="80"/>
        <v>-</v>
      </c>
      <c r="P2583" s="72" t="str">
        <f t="shared" si="81"/>
        <v/>
      </c>
      <c r="Q2583" s="61" t="s">
        <v>86</v>
      </c>
    </row>
    <row r="2584" spans="8:17" x14ac:dyDescent="0.25">
      <c r="H2584" s="59">
        <v>27740</v>
      </c>
      <c r="I2584" s="59" t="s">
        <v>72</v>
      </c>
      <c r="J2584" s="59">
        <v>15739180</v>
      </c>
      <c r="K2584" s="59" t="s">
        <v>2914</v>
      </c>
      <c r="L2584" s="61" t="s">
        <v>81</v>
      </c>
      <c r="M2584" s="61">
        <f>VLOOKUP(H2584,zdroj!C:F,4,0)</f>
        <v>0</v>
      </c>
      <c r="N2584" s="61" t="str">
        <f t="shared" si="80"/>
        <v>-</v>
      </c>
      <c r="P2584" s="72" t="str">
        <f t="shared" si="81"/>
        <v/>
      </c>
      <c r="Q2584" s="61" t="s">
        <v>86</v>
      </c>
    </row>
    <row r="2585" spans="8:17" x14ac:dyDescent="0.25">
      <c r="H2585" s="59">
        <v>27740</v>
      </c>
      <c r="I2585" s="59" t="s">
        <v>72</v>
      </c>
      <c r="J2585" s="59">
        <v>15739198</v>
      </c>
      <c r="K2585" s="59" t="s">
        <v>2915</v>
      </c>
      <c r="L2585" s="61" t="s">
        <v>81</v>
      </c>
      <c r="M2585" s="61">
        <f>VLOOKUP(H2585,zdroj!C:F,4,0)</f>
        <v>0</v>
      </c>
      <c r="N2585" s="61" t="str">
        <f t="shared" si="80"/>
        <v>-</v>
      </c>
      <c r="P2585" s="72" t="str">
        <f t="shared" si="81"/>
        <v/>
      </c>
      <c r="Q2585" s="61" t="s">
        <v>86</v>
      </c>
    </row>
    <row r="2586" spans="8:17" x14ac:dyDescent="0.25">
      <c r="H2586" s="59">
        <v>27740</v>
      </c>
      <c r="I2586" s="59" t="s">
        <v>72</v>
      </c>
      <c r="J2586" s="59">
        <v>15739201</v>
      </c>
      <c r="K2586" s="59" t="s">
        <v>2916</v>
      </c>
      <c r="L2586" s="61" t="s">
        <v>81</v>
      </c>
      <c r="M2586" s="61">
        <f>VLOOKUP(H2586,zdroj!C:F,4,0)</f>
        <v>0</v>
      </c>
      <c r="N2586" s="61" t="str">
        <f t="shared" si="80"/>
        <v>-</v>
      </c>
      <c r="P2586" s="72" t="str">
        <f t="shared" si="81"/>
        <v/>
      </c>
      <c r="Q2586" s="61" t="s">
        <v>86</v>
      </c>
    </row>
    <row r="2587" spans="8:17" x14ac:dyDescent="0.25">
      <c r="H2587" s="59">
        <v>27740</v>
      </c>
      <c r="I2587" s="59" t="s">
        <v>72</v>
      </c>
      <c r="J2587" s="59">
        <v>15739210</v>
      </c>
      <c r="K2587" s="59" t="s">
        <v>2917</v>
      </c>
      <c r="L2587" s="61" t="s">
        <v>115</v>
      </c>
      <c r="M2587" s="61">
        <f>VLOOKUP(H2587,zdroj!C:F,4,0)</f>
        <v>0</v>
      </c>
      <c r="N2587" s="61" t="str">
        <f t="shared" si="80"/>
        <v>katC</v>
      </c>
      <c r="P2587" s="72" t="str">
        <f t="shared" si="81"/>
        <v/>
      </c>
      <c r="Q2587" s="61" t="s">
        <v>31</v>
      </c>
    </row>
    <row r="2588" spans="8:17" x14ac:dyDescent="0.25">
      <c r="H2588" s="59">
        <v>27740</v>
      </c>
      <c r="I2588" s="59" t="s">
        <v>72</v>
      </c>
      <c r="J2588" s="59">
        <v>15739228</v>
      </c>
      <c r="K2588" s="59" t="s">
        <v>2918</v>
      </c>
      <c r="L2588" s="61" t="s">
        <v>81</v>
      </c>
      <c r="M2588" s="61">
        <f>VLOOKUP(H2588,zdroj!C:F,4,0)</f>
        <v>0</v>
      </c>
      <c r="N2588" s="61" t="str">
        <f t="shared" si="80"/>
        <v>-</v>
      </c>
      <c r="P2588" s="72" t="str">
        <f t="shared" si="81"/>
        <v/>
      </c>
      <c r="Q2588" s="61" t="s">
        <v>86</v>
      </c>
    </row>
    <row r="2589" spans="8:17" x14ac:dyDescent="0.25">
      <c r="H2589" s="59">
        <v>27740</v>
      </c>
      <c r="I2589" s="59" t="s">
        <v>72</v>
      </c>
      <c r="J2589" s="59">
        <v>15739236</v>
      </c>
      <c r="K2589" s="59" t="s">
        <v>2919</v>
      </c>
      <c r="L2589" s="61" t="s">
        <v>81</v>
      </c>
      <c r="M2589" s="61">
        <f>VLOOKUP(H2589,zdroj!C:F,4,0)</f>
        <v>0</v>
      </c>
      <c r="N2589" s="61" t="str">
        <f t="shared" si="80"/>
        <v>-</v>
      </c>
      <c r="P2589" s="72" t="str">
        <f t="shared" si="81"/>
        <v/>
      </c>
      <c r="Q2589" s="61" t="s">
        <v>86</v>
      </c>
    </row>
    <row r="2590" spans="8:17" x14ac:dyDescent="0.25">
      <c r="H2590" s="59">
        <v>27740</v>
      </c>
      <c r="I2590" s="59" t="s">
        <v>72</v>
      </c>
      <c r="J2590" s="59">
        <v>15739244</v>
      </c>
      <c r="K2590" s="59" t="s">
        <v>2920</v>
      </c>
      <c r="L2590" s="61" t="s">
        <v>81</v>
      </c>
      <c r="M2590" s="61">
        <f>VLOOKUP(H2590,zdroj!C:F,4,0)</f>
        <v>0</v>
      </c>
      <c r="N2590" s="61" t="str">
        <f t="shared" si="80"/>
        <v>-</v>
      </c>
      <c r="P2590" s="72" t="str">
        <f t="shared" si="81"/>
        <v/>
      </c>
      <c r="Q2590" s="61" t="s">
        <v>86</v>
      </c>
    </row>
    <row r="2591" spans="8:17" x14ac:dyDescent="0.25">
      <c r="H2591" s="59">
        <v>27740</v>
      </c>
      <c r="I2591" s="59" t="s">
        <v>72</v>
      </c>
      <c r="J2591" s="59">
        <v>15739252</v>
      </c>
      <c r="K2591" s="59" t="s">
        <v>2921</v>
      </c>
      <c r="L2591" s="61" t="s">
        <v>81</v>
      </c>
      <c r="M2591" s="61">
        <f>VLOOKUP(H2591,zdroj!C:F,4,0)</f>
        <v>0</v>
      </c>
      <c r="N2591" s="61" t="str">
        <f t="shared" si="80"/>
        <v>-</v>
      </c>
      <c r="P2591" s="72" t="str">
        <f t="shared" si="81"/>
        <v/>
      </c>
      <c r="Q2591" s="61" t="s">
        <v>86</v>
      </c>
    </row>
    <row r="2592" spans="8:17" x14ac:dyDescent="0.25">
      <c r="H2592" s="59">
        <v>27740</v>
      </c>
      <c r="I2592" s="59" t="s">
        <v>72</v>
      </c>
      <c r="J2592" s="59">
        <v>15739261</v>
      </c>
      <c r="K2592" s="59" t="s">
        <v>2922</v>
      </c>
      <c r="L2592" s="61" t="s">
        <v>81</v>
      </c>
      <c r="M2592" s="61">
        <f>VLOOKUP(H2592,zdroj!C:F,4,0)</f>
        <v>0</v>
      </c>
      <c r="N2592" s="61" t="str">
        <f t="shared" si="80"/>
        <v>-</v>
      </c>
      <c r="P2592" s="72" t="str">
        <f t="shared" si="81"/>
        <v/>
      </c>
      <c r="Q2592" s="61" t="s">
        <v>86</v>
      </c>
    </row>
    <row r="2593" spans="8:17" x14ac:dyDescent="0.25">
      <c r="H2593" s="59">
        <v>27740</v>
      </c>
      <c r="I2593" s="59" t="s">
        <v>72</v>
      </c>
      <c r="J2593" s="59">
        <v>15739279</v>
      </c>
      <c r="K2593" s="59" t="s">
        <v>2923</v>
      </c>
      <c r="L2593" s="61" t="s">
        <v>81</v>
      </c>
      <c r="M2593" s="61">
        <f>VLOOKUP(H2593,zdroj!C:F,4,0)</f>
        <v>0</v>
      </c>
      <c r="N2593" s="61" t="str">
        <f t="shared" si="80"/>
        <v>-</v>
      </c>
      <c r="P2593" s="72" t="str">
        <f t="shared" si="81"/>
        <v/>
      </c>
      <c r="Q2593" s="61" t="s">
        <v>86</v>
      </c>
    </row>
    <row r="2594" spans="8:17" x14ac:dyDescent="0.25">
      <c r="H2594" s="59">
        <v>27740</v>
      </c>
      <c r="I2594" s="59" t="s">
        <v>72</v>
      </c>
      <c r="J2594" s="59">
        <v>15739295</v>
      </c>
      <c r="K2594" s="59" t="s">
        <v>2924</v>
      </c>
      <c r="L2594" s="61" t="s">
        <v>81</v>
      </c>
      <c r="M2594" s="61">
        <f>VLOOKUP(H2594,zdroj!C:F,4,0)</f>
        <v>0</v>
      </c>
      <c r="N2594" s="61" t="str">
        <f t="shared" si="80"/>
        <v>-</v>
      </c>
      <c r="P2594" s="72" t="str">
        <f t="shared" si="81"/>
        <v/>
      </c>
      <c r="Q2594" s="61" t="s">
        <v>86</v>
      </c>
    </row>
    <row r="2595" spans="8:17" x14ac:dyDescent="0.25">
      <c r="H2595" s="59">
        <v>27740</v>
      </c>
      <c r="I2595" s="59" t="s">
        <v>72</v>
      </c>
      <c r="J2595" s="59">
        <v>26015340</v>
      </c>
      <c r="K2595" s="59" t="s">
        <v>2925</v>
      </c>
      <c r="L2595" s="61" t="s">
        <v>81</v>
      </c>
      <c r="M2595" s="61">
        <f>VLOOKUP(H2595,zdroj!C:F,4,0)</f>
        <v>0</v>
      </c>
      <c r="N2595" s="61" t="str">
        <f t="shared" si="80"/>
        <v>-</v>
      </c>
      <c r="P2595" s="72" t="str">
        <f t="shared" si="81"/>
        <v/>
      </c>
      <c r="Q2595" s="61" t="s">
        <v>86</v>
      </c>
    </row>
    <row r="2596" spans="8:17" x14ac:dyDescent="0.25">
      <c r="H2596" s="59">
        <v>27740</v>
      </c>
      <c r="I2596" s="59" t="s">
        <v>72</v>
      </c>
      <c r="J2596" s="59">
        <v>26020807</v>
      </c>
      <c r="K2596" s="59" t="s">
        <v>2926</v>
      </c>
      <c r="L2596" s="61" t="s">
        <v>81</v>
      </c>
      <c r="M2596" s="61">
        <f>VLOOKUP(H2596,zdroj!C:F,4,0)</f>
        <v>0</v>
      </c>
      <c r="N2596" s="61" t="str">
        <f t="shared" si="80"/>
        <v>-</v>
      </c>
      <c r="P2596" s="72" t="str">
        <f t="shared" si="81"/>
        <v/>
      </c>
      <c r="Q2596" s="61" t="s">
        <v>88</v>
      </c>
    </row>
    <row r="2597" spans="8:17" x14ac:dyDescent="0.25">
      <c r="H2597" s="59">
        <v>27740</v>
      </c>
      <c r="I2597" s="59" t="s">
        <v>72</v>
      </c>
      <c r="J2597" s="59">
        <v>26020815</v>
      </c>
      <c r="K2597" s="59" t="s">
        <v>2927</v>
      </c>
      <c r="L2597" s="61" t="s">
        <v>81</v>
      </c>
      <c r="M2597" s="61">
        <f>VLOOKUP(H2597,zdroj!C:F,4,0)</f>
        <v>0</v>
      </c>
      <c r="N2597" s="61" t="str">
        <f t="shared" si="80"/>
        <v>-</v>
      </c>
      <c r="P2597" s="72" t="str">
        <f t="shared" si="81"/>
        <v/>
      </c>
      <c r="Q2597" s="61" t="s">
        <v>86</v>
      </c>
    </row>
    <row r="2598" spans="8:17" x14ac:dyDescent="0.25">
      <c r="H2598" s="59">
        <v>27740</v>
      </c>
      <c r="I2598" s="59" t="s">
        <v>72</v>
      </c>
      <c r="J2598" s="59">
        <v>26544261</v>
      </c>
      <c r="K2598" s="59" t="s">
        <v>2928</v>
      </c>
      <c r="L2598" s="61" t="s">
        <v>81</v>
      </c>
      <c r="M2598" s="61">
        <f>VLOOKUP(H2598,zdroj!C:F,4,0)</f>
        <v>0</v>
      </c>
      <c r="N2598" s="61" t="str">
        <f t="shared" si="80"/>
        <v>-</v>
      </c>
      <c r="P2598" s="72" t="str">
        <f t="shared" si="81"/>
        <v/>
      </c>
      <c r="Q2598" s="61" t="s">
        <v>88</v>
      </c>
    </row>
    <row r="2599" spans="8:17" x14ac:dyDescent="0.25">
      <c r="H2599" s="59">
        <v>27740</v>
      </c>
      <c r="I2599" s="59" t="s">
        <v>72</v>
      </c>
      <c r="J2599" s="59">
        <v>26600986</v>
      </c>
      <c r="K2599" s="59" t="s">
        <v>2929</v>
      </c>
      <c r="L2599" s="61" t="s">
        <v>81</v>
      </c>
      <c r="M2599" s="61">
        <f>VLOOKUP(H2599,zdroj!C:F,4,0)</f>
        <v>0</v>
      </c>
      <c r="N2599" s="61" t="str">
        <f t="shared" si="80"/>
        <v>-</v>
      </c>
      <c r="P2599" s="72" t="str">
        <f t="shared" si="81"/>
        <v/>
      </c>
      <c r="Q2599" s="61" t="s">
        <v>88</v>
      </c>
    </row>
    <row r="2600" spans="8:17" x14ac:dyDescent="0.25">
      <c r="H2600" s="59">
        <v>27740</v>
      </c>
      <c r="I2600" s="59" t="s">
        <v>72</v>
      </c>
      <c r="J2600" s="59">
        <v>26628601</v>
      </c>
      <c r="K2600" s="59" t="s">
        <v>2930</v>
      </c>
      <c r="L2600" s="61" t="s">
        <v>81</v>
      </c>
      <c r="M2600" s="61">
        <f>VLOOKUP(H2600,zdroj!C:F,4,0)</f>
        <v>0</v>
      </c>
      <c r="N2600" s="61" t="str">
        <f t="shared" si="80"/>
        <v>-</v>
      </c>
      <c r="P2600" s="72" t="str">
        <f t="shared" si="81"/>
        <v/>
      </c>
      <c r="Q2600" s="61" t="s">
        <v>88</v>
      </c>
    </row>
    <row r="2601" spans="8:17" x14ac:dyDescent="0.25">
      <c r="H2601" s="59">
        <v>27740</v>
      </c>
      <c r="I2601" s="59" t="s">
        <v>72</v>
      </c>
      <c r="J2601" s="59">
        <v>26917394</v>
      </c>
      <c r="K2601" s="59" t="s">
        <v>2931</v>
      </c>
      <c r="L2601" s="61" t="s">
        <v>81</v>
      </c>
      <c r="M2601" s="61">
        <f>VLOOKUP(H2601,zdroj!C:F,4,0)</f>
        <v>0</v>
      </c>
      <c r="N2601" s="61" t="str">
        <f t="shared" si="80"/>
        <v>-</v>
      </c>
      <c r="P2601" s="72" t="str">
        <f t="shared" si="81"/>
        <v/>
      </c>
      <c r="Q2601" s="61" t="s">
        <v>86</v>
      </c>
    </row>
    <row r="2602" spans="8:17" x14ac:dyDescent="0.25">
      <c r="H2602" s="59">
        <v>27740</v>
      </c>
      <c r="I2602" s="59" t="s">
        <v>72</v>
      </c>
      <c r="J2602" s="59">
        <v>27386406</v>
      </c>
      <c r="K2602" s="59" t="s">
        <v>2932</v>
      </c>
      <c r="L2602" s="61" t="s">
        <v>81</v>
      </c>
      <c r="M2602" s="61">
        <f>VLOOKUP(H2602,zdroj!C:F,4,0)</f>
        <v>0</v>
      </c>
      <c r="N2602" s="61" t="str">
        <f t="shared" si="80"/>
        <v>-</v>
      </c>
      <c r="P2602" s="72" t="str">
        <f t="shared" si="81"/>
        <v/>
      </c>
      <c r="Q2602" s="61" t="s">
        <v>88</v>
      </c>
    </row>
    <row r="2603" spans="8:17" x14ac:dyDescent="0.25">
      <c r="H2603" s="59">
        <v>27740</v>
      </c>
      <c r="I2603" s="59" t="s">
        <v>72</v>
      </c>
      <c r="J2603" s="59">
        <v>27684105</v>
      </c>
      <c r="K2603" s="59" t="s">
        <v>2933</v>
      </c>
      <c r="L2603" s="61" t="s">
        <v>81</v>
      </c>
      <c r="M2603" s="61">
        <f>VLOOKUP(H2603,zdroj!C:F,4,0)</f>
        <v>0</v>
      </c>
      <c r="N2603" s="61" t="str">
        <f t="shared" si="80"/>
        <v>-</v>
      </c>
      <c r="P2603" s="72" t="str">
        <f t="shared" si="81"/>
        <v/>
      </c>
      <c r="Q2603" s="61" t="s">
        <v>86</v>
      </c>
    </row>
    <row r="2604" spans="8:17" x14ac:dyDescent="0.25">
      <c r="H2604" s="59">
        <v>27740</v>
      </c>
      <c r="I2604" s="59" t="s">
        <v>72</v>
      </c>
      <c r="J2604" s="59">
        <v>27704629</v>
      </c>
      <c r="K2604" s="59" t="s">
        <v>2934</v>
      </c>
      <c r="L2604" s="61" t="s">
        <v>81</v>
      </c>
      <c r="M2604" s="61">
        <f>VLOOKUP(H2604,zdroj!C:F,4,0)</f>
        <v>0</v>
      </c>
      <c r="N2604" s="61" t="str">
        <f t="shared" si="80"/>
        <v>-</v>
      </c>
      <c r="P2604" s="72" t="str">
        <f t="shared" si="81"/>
        <v/>
      </c>
      <c r="Q2604" s="61" t="s">
        <v>88</v>
      </c>
    </row>
    <row r="2605" spans="8:17" x14ac:dyDescent="0.25">
      <c r="H2605" s="59">
        <v>27740</v>
      </c>
      <c r="I2605" s="59" t="s">
        <v>72</v>
      </c>
      <c r="J2605" s="59">
        <v>27831922</v>
      </c>
      <c r="K2605" s="59" t="s">
        <v>2935</v>
      </c>
      <c r="L2605" s="61" t="s">
        <v>115</v>
      </c>
      <c r="M2605" s="61">
        <f>VLOOKUP(H2605,zdroj!C:F,4,0)</f>
        <v>0</v>
      </c>
      <c r="N2605" s="61" t="str">
        <f t="shared" si="80"/>
        <v>katC</v>
      </c>
      <c r="P2605" s="72" t="str">
        <f t="shared" si="81"/>
        <v/>
      </c>
      <c r="Q2605" s="61" t="s">
        <v>31</v>
      </c>
    </row>
    <row r="2606" spans="8:17" x14ac:dyDescent="0.25">
      <c r="H2606" s="59">
        <v>27740</v>
      </c>
      <c r="I2606" s="59" t="s">
        <v>72</v>
      </c>
      <c r="J2606" s="59">
        <v>27878848</v>
      </c>
      <c r="K2606" s="59" t="s">
        <v>2936</v>
      </c>
      <c r="L2606" s="61" t="s">
        <v>115</v>
      </c>
      <c r="M2606" s="61">
        <f>VLOOKUP(H2606,zdroj!C:F,4,0)</f>
        <v>0</v>
      </c>
      <c r="N2606" s="61" t="str">
        <f t="shared" si="80"/>
        <v>katC</v>
      </c>
      <c r="P2606" s="72" t="str">
        <f t="shared" si="81"/>
        <v/>
      </c>
      <c r="Q2606" s="61" t="s">
        <v>31</v>
      </c>
    </row>
    <row r="2607" spans="8:17" x14ac:dyDescent="0.25">
      <c r="H2607" s="59">
        <v>27740</v>
      </c>
      <c r="I2607" s="59" t="s">
        <v>72</v>
      </c>
      <c r="J2607" s="59">
        <v>28200128</v>
      </c>
      <c r="K2607" s="59" t="s">
        <v>2937</v>
      </c>
      <c r="L2607" s="61" t="s">
        <v>81</v>
      </c>
      <c r="M2607" s="61">
        <f>VLOOKUP(H2607,zdroj!C:F,4,0)</f>
        <v>0</v>
      </c>
      <c r="N2607" s="61" t="str">
        <f t="shared" si="80"/>
        <v>-</v>
      </c>
      <c r="P2607" s="72" t="str">
        <f t="shared" si="81"/>
        <v/>
      </c>
      <c r="Q2607" s="61" t="s">
        <v>86</v>
      </c>
    </row>
    <row r="2608" spans="8:17" x14ac:dyDescent="0.25">
      <c r="H2608" s="59">
        <v>27740</v>
      </c>
      <c r="I2608" s="59" t="s">
        <v>72</v>
      </c>
      <c r="J2608" s="59">
        <v>28200136</v>
      </c>
      <c r="K2608" s="59" t="s">
        <v>2938</v>
      </c>
      <c r="L2608" s="61" t="s">
        <v>115</v>
      </c>
      <c r="M2608" s="61">
        <f>VLOOKUP(H2608,zdroj!C:F,4,0)</f>
        <v>0</v>
      </c>
      <c r="N2608" s="61" t="str">
        <f t="shared" si="80"/>
        <v>katC</v>
      </c>
      <c r="P2608" s="72" t="str">
        <f t="shared" si="81"/>
        <v/>
      </c>
      <c r="Q2608" s="61" t="s">
        <v>31</v>
      </c>
    </row>
    <row r="2609" spans="8:17" x14ac:dyDescent="0.25">
      <c r="H2609" s="59">
        <v>27740</v>
      </c>
      <c r="I2609" s="59" t="s">
        <v>72</v>
      </c>
      <c r="J2609" s="59">
        <v>28296389</v>
      </c>
      <c r="K2609" s="59" t="s">
        <v>2939</v>
      </c>
      <c r="L2609" s="61" t="s">
        <v>115</v>
      </c>
      <c r="M2609" s="61">
        <f>VLOOKUP(H2609,zdroj!C:F,4,0)</f>
        <v>0</v>
      </c>
      <c r="N2609" s="61" t="str">
        <f t="shared" si="80"/>
        <v>katC</v>
      </c>
      <c r="P2609" s="72" t="str">
        <f t="shared" si="81"/>
        <v/>
      </c>
      <c r="Q2609" s="61" t="s">
        <v>31</v>
      </c>
    </row>
    <row r="2610" spans="8:17" x14ac:dyDescent="0.25">
      <c r="H2610" s="59">
        <v>27740</v>
      </c>
      <c r="I2610" s="59" t="s">
        <v>72</v>
      </c>
      <c r="J2610" s="59">
        <v>40562611</v>
      </c>
      <c r="K2610" s="59" t="s">
        <v>2940</v>
      </c>
      <c r="L2610" s="61" t="s">
        <v>81</v>
      </c>
      <c r="M2610" s="61">
        <f>VLOOKUP(H2610,zdroj!C:F,4,0)</f>
        <v>0</v>
      </c>
      <c r="N2610" s="61" t="str">
        <f t="shared" si="80"/>
        <v>-</v>
      </c>
      <c r="P2610" s="72" t="str">
        <f t="shared" si="81"/>
        <v/>
      </c>
      <c r="Q2610" s="61" t="s">
        <v>88</v>
      </c>
    </row>
    <row r="2611" spans="8:17" x14ac:dyDescent="0.25">
      <c r="H2611" s="59">
        <v>27740</v>
      </c>
      <c r="I2611" s="59" t="s">
        <v>72</v>
      </c>
      <c r="J2611" s="59">
        <v>41289544</v>
      </c>
      <c r="K2611" s="59" t="s">
        <v>2941</v>
      </c>
      <c r="L2611" s="61" t="s">
        <v>81</v>
      </c>
      <c r="M2611" s="61">
        <f>VLOOKUP(H2611,zdroj!C:F,4,0)</f>
        <v>0</v>
      </c>
      <c r="N2611" s="61" t="str">
        <f t="shared" si="80"/>
        <v>-</v>
      </c>
      <c r="P2611" s="72" t="str">
        <f t="shared" si="81"/>
        <v/>
      </c>
      <c r="Q2611" s="61" t="s">
        <v>86</v>
      </c>
    </row>
    <row r="2612" spans="8:17" x14ac:dyDescent="0.25">
      <c r="H2612" s="59">
        <v>27740</v>
      </c>
      <c r="I2612" s="59" t="s">
        <v>72</v>
      </c>
      <c r="J2612" s="59">
        <v>41585500</v>
      </c>
      <c r="K2612" s="59" t="s">
        <v>2942</v>
      </c>
      <c r="L2612" s="61" t="s">
        <v>81</v>
      </c>
      <c r="M2612" s="61">
        <f>VLOOKUP(H2612,zdroj!C:F,4,0)</f>
        <v>0</v>
      </c>
      <c r="N2612" s="61" t="str">
        <f t="shared" si="80"/>
        <v>-</v>
      </c>
      <c r="P2612" s="72" t="str">
        <f t="shared" si="81"/>
        <v/>
      </c>
      <c r="Q2612" s="61" t="s">
        <v>88</v>
      </c>
    </row>
    <row r="2613" spans="8:17" x14ac:dyDescent="0.25">
      <c r="H2613" s="59">
        <v>27740</v>
      </c>
      <c r="I2613" s="59" t="s">
        <v>72</v>
      </c>
      <c r="J2613" s="59">
        <v>41670809</v>
      </c>
      <c r="K2613" s="59" t="s">
        <v>2943</v>
      </c>
      <c r="L2613" s="61" t="s">
        <v>81</v>
      </c>
      <c r="M2613" s="61">
        <f>VLOOKUP(H2613,zdroj!C:F,4,0)</f>
        <v>0</v>
      </c>
      <c r="N2613" s="61" t="str">
        <f t="shared" si="80"/>
        <v>-</v>
      </c>
      <c r="P2613" s="72" t="str">
        <f t="shared" si="81"/>
        <v/>
      </c>
      <c r="Q2613" s="61" t="s">
        <v>86</v>
      </c>
    </row>
    <row r="2614" spans="8:17" x14ac:dyDescent="0.25">
      <c r="H2614" s="59">
        <v>27740</v>
      </c>
      <c r="I2614" s="59" t="s">
        <v>72</v>
      </c>
      <c r="J2614" s="59">
        <v>41671091</v>
      </c>
      <c r="K2614" s="59" t="s">
        <v>2944</v>
      </c>
      <c r="L2614" s="61" t="s">
        <v>81</v>
      </c>
      <c r="M2614" s="61">
        <f>VLOOKUP(H2614,zdroj!C:F,4,0)</f>
        <v>0</v>
      </c>
      <c r="N2614" s="61" t="str">
        <f t="shared" si="80"/>
        <v>-</v>
      </c>
      <c r="P2614" s="72" t="str">
        <f t="shared" si="81"/>
        <v/>
      </c>
      <c r="Q2614" s="61" t="s">
        <v>86</v>
      </c>
    </row>
    <row r="2615" spans="8:17" x14ac:dyDescent="0.25">
      <c r="H2615" s="59">
        <v>27740</v>
      </c>
      <c r="I2615" s="59" t="s">
        <v>72</v>
      </c>
      <c r="J2615" s="59">
        <v>42117275</v>
      </c>
      <c r="K2615" s="59" t="s">
        <v>2945</v>
      </c>
      <c r="L2615" s="61" t="s">
        <v>81</v>
      </c>
      <c r="M2615" s="61">
        <f>VLOOKUP(H2615,zdroj!C:F,4,0)</f>
        <v>0</v>
      </c>
      <c r="N2615" s="61" t="str">
        <f t="shared" si="80"/>
        <v>-</v>
      </c>
      <c r="P2615" s="72" t="str">
        <f t="shared" si="81"/>
        <v/>
      </c>
      <c r="Q2615" s="61" t="s">
        <v>88</v>
      </c>
    </row>
    <row r="2616" spans="8:17" x14ac:dyDescent="0.25">
      <c r="H2616" s="59">
        <v>27740</v>
      </c>
      <c r="I2616" s="59" t="s">
        <v>72</v>
      </c>
      <c r="J2616" s="59">
        <v>72752289</v>
      </c>
      <c r="K2616" s="59" t="s">
        <v>2946</v>
      </c>
      <c r="L2616" s="61" t="s">
        <v>81</v>
      </c>
      <c r="M2616" s="61">
        <f>VLOOKUP(H2616,zdroj!C:F,4,0)</f>
        <v>0</v>
      </c>
      <c r="N2616" s="61" t="str">
        <f t="shared" si="80"/>
        <v>-</v>
      </c>
      <c r="P2616" s="72" t="str">
        <f t="shared" si="81"/>
        <v/>
      </c>
      <c r="Q2616" s="61" t="s">
        <v>88</v>
      </c>
    </row>
    <row r="2617" spans="8:17" x14ac:dyDescent="0.25">
      <c r="H2617" s="59">
        <v>27740</v>
      </c>
      <c r="I2617" s="59" t="s">
        <v>72</v>
      </c>
      <c r="J2617" s="59">
        <v>74493604</v>
      </c>
      <c r="K2617" s="59" t="s">
        <v>2947</v>
      </c>
      <c r="L2617" s="61" t="s">
        <v>115</v>
      </c>
      <c r="M2617" s="61">
        <f>VLOOKUP(H2617,zdroj!C:F,4,0)</f>
        <v>0</v>
      </c>
      <c r="N2617" s="61" t="str">
        <f t="shared" si="80"/>
        <v>katC</v>
      </c>
      <c r="P2617" s="72" t="str">
        <f t="shared" si="81"/>
        <v/>
      </c>
      <c r="Q2617" s="61" t="s">
        <v>31</v>
      </c>
    </row>
    <row r="2618" spans="8:17" x14ac:dyDescent="0.25">
      <c r="H2618" s="59">
        <v>27740</v>
      </c>
      <c r="I2618" s="59" t="s">
        <v>72</v>
      </c>
      <c r="J2618" s="59">
        <v>74730550</v>
      </c>
      <c r="K2618" s="59" t="s">
        <v>2948</v>
      </c>
      <c r="L2618" s="61" t="s">
        <v>115</v>
      </c>
      <c r="M2618" s="61">
        <f>VLOOKUP(H2618,zdroj!C:F,4,0)</f>
        <v>0</v>
      </c>
      <c r="N2618" s="61" t="str">
        <f t="shared" si="80"/>
        <v>katC</v>
      </c>
      <c r="P2618" s="72" t="str">
        <f t="shared" si="81"/>
        <v/>
      </c>
      <c r="Q2618" s="61" t="s">
        <v>31</v>
      </c>
    </row>
    <row r="2619" spans="8:17" x14ac:dyDescent="0.25">
      <c r="H2619" s="59">
        <v>27740</v>
      </c>
      <c r="I2619" s="59" t="s">
        <v>72</v>
      </c>
      <c r="J2619" s="59">
        <v>74731432</v>
      </c>
      <c r="K2619" s="59" t="s">
        <v>2949</v>
      </c>
      <c r="L2619" s="61" t="s">
        <v>115</v>
      </c>
      <c r="M2619" s="61">
        <f>VLOOKUP(H2619,zdroj!C:F,4,0)</f>
        <v>0</v>
      </c>
      <c r="N2619" s="61" t="str">
        <f t="shared" si="80"/>
        <v>katC</v>
      </c>
      <c r="P2619" s="72" t="str">
        <f t="shared" si="81"/>
        <v/>
      </c>
      <c r="Q2619" s="61" t="s">
        <v>31</v>
      </c>
    </row>
    <row r="2620" spans="8:17" x14ac:dyDescent="0.25">
      <c r="H2620" s="59">
        <v>27740</v>
      </c>
      <c r="I2620" s="59" t="s">
        <v>72</v>
      </c>
      <c r="J2620" s="59">
        <v>75349141</v>
      </c>
      <c r="K2620" s="59" t="s">
        <v>2950</v>
      </c>
      <c r="L2620" s="61" t="s">
        <v>81</v>
      </c>
      <c r="M2620" s="61">
        <f>VLOOKUP(H2620,zdroj!C:F,4,0)</f>
        <v>0</v>
      </c>
      <c r="N2620" s="61" t="str">
        <f t="shared" si="80"/>
        <v>-</v>
      </c>
      <c r="P2620" s="72" t="str">
        <f t="shared" si="81"/>
        <v/>
      </c>
      <c r="Q2620" s="61" t="s">
        <v>86</v>
      </c>
    </row>
    <row r="2621" spans="8:17" x14ac:dyDescent="0.25">
      <c r="H2621" s="59">
        <v>27740</v>
      </c>
      <c r="I2621" s="59" t="s">
        <v>72</v>
      </c>
      <c r="J2621" s="59">
        <v>78792835</v>
      </c>
      <c r="K2621" s="59" t="s">
        <v>2951</v>
      </c>
      <c r="L2621" s="61" t="s">
        <v>81</v>
      </c>
      <c r="M2621" s="61">
        <f>VLOOKUP(H2621,zdroj!C:F,4,0)</f>
        <v>0</v>
      </c>
      <c r="N2621" s="61" t="str">
        <f t="shared" si="80"/>
        <v>-</v>
      </c>
      <c r="P2621" s="72" t="str">
        <f t="shared" si="81"/>
        <v/>
      </c>
      <c r="Q2621" s="61" t="s">
        <v>86</v>
      </c>
    </row>
    <row r="2622" spans="8:17" x14ac:dyDescent="0.25">
      <c r="H2622" s="59">
        <v>27740</v>
      </c>
      <c r="I2622" s="59" t="s">
        <v>72</v>
      </c>
      <c r="J2622" s="59">
        <v>78825733</v>
      </c>
      <c r="K2622" s="59" t="s">
        <v>2952</v>
      </c>
      <c r="L2622" s="61" t="s">
        <v>81</v>
      </c>
      <c r="M2622" s="61">
        <f>VLOOKUP(H2622,zdroj!C:F,4,0)</f>
        <v>0</v>
      </c>
      <c r="N2622" s="61" t="str">
        <f t="shared" si="80"/>
        <v>-</v>
      </c>
      <c r="P2622" s="72" t="str">
        <f t="shared" si="81"/>
        <v/>
      </c>
      <c r="Q2622" s="61" t="s">
        <v>86</v>
      </c>
    </row>
    <row r="2623" spans="8:17" x14ac:dyDescent="0.25">
      <c r="H2623" s="59">
        <v>27740</v>
      </c>
      <c r="I2623" s="59" t="s">
        <v>72</v>
      </c>
      <c r="J2623" s="59">
        <v>78996091</v>
      </c>
      <c r="K2623" s="59" t="s">
        <v>2953</v>
      </c>
      <c r="L2623" s="61" t="s">
        <v>81</v>
      </c>
      <c r="M2623" s="61">
        <f>VLOOKUP(H2623,zdroj!C:F,4,0)</f>
        <v>0</v>
      </c>
      <c r="N2623" s="61" t="str">
        <f t="shared" si="80"/>
        <v>-</v>
      </c>
      <c r="P2623" s="72" t="str">
        <f t="shared" si="81"/>
        <v/>
      </c>
      <c r="Q2623" s="61" t="s">
        <v>86</v>
      </c>
    </row>
    <row r="2624" spans="8:17" x14ac:dyDescent="0.25">
      <c r="H2624" s="59">
        <v>27740</v>
      </c>
      <c r="I2624" s="59" t="s">
        <v>72</v>
      </c>
      <c r="J2624" s="59">
        <v>79028144</v>
      </c>
      <c r="K2624" s="59" t="s">
        <v>2954</v>
      </c>
      <c r="L2624" s="61" t="s">
        <v>81</v>
      </c>
      <c r="M2624" s="61">
        <f>VLOOKUP(H2624,zdroj!C:F,4,0)</f>
        <v>0</v>
      </c>
      <c r="N2624" s="61" t="str">
        <f t="shared" si="80"/>
        <v>-</v>
      </c>
      <c r="P2624" s="72" t="str">
        <f t="shared" si="81"/>
        <v/>
      </c>
      <c r="Q2624" s="61" t="s">
        <v>86</v>
      </c>
    </row>
    <row r="2625" spans="8:17" x14ac:dyDescent="0.25">
      <c r="H2625" s="59">
        <v>27740</v>
      </c>
      <c r="I2625" s="59" t="s">
        <v>72</v>
      </c>
      <c r="J2625" s="59">
        <v>80194524</v>
      </c>
      <c r="K2625" s="59" t="s">
        <v>2955</v>
      </c>
      <c r="L2625" s="61" t="s">
        <v>81</v>
      </c>
      <c r="M2625" s="61">
        <f>VLOOKUP(H2625,zdroj!C:F,4,0)</f>
        <v>0</v>
      </c>
      <c r="N2625" s="61" t="str">
        <f t="shared" si="80"/>
        <v>-</v>
      </c>
      <c r="P2625" s="72" t="str">
        <f t="shared" si="81"/>
        <v/>
      </c>
      <c r="Q2625" s="61" t="s">
        <v>88</v>
      </c>
    </row>
    <row r="2626" spans="8:17" x14ac:dyDescent="0.25">
      <c r="H2626" s="59">
        <v>27740</v>
      </c>
      <c r="I2626" s="59" t="s">
        <v>72</v>
      </c>
      <c r="J2626" s="59">
        <v>81299834</v>
      </c>
      <c r="K2626" s="59" t="s">
        <v>2956</v>
      </c>
      <c r="L2626" s="61" t="s">
        <v>81</v>
      </c>
      <c r="M2626" s="61">
        <f>VLOOKUP(H2626,zdroj!C:F,4,0)</f>
        <v>0</v>
      </c>
      <c r="N2626" s="61" t="str">
        <f t="shared" si="80"/>
        <v>-</v>
      </c>
      <c r="P2626" s="72" t="str">
        <f t="shared" si="81"/>
        <v/>
      </c>
      <c r="Q2626" s="61" t="s">
        <v>88</v>
      </c>
    </row>
    <row r="2627" spans="8:17" x14ac:dyDescent="0.25">
      <c r="H2627" s="59">
        <v>27740</v>
      </c>
      <c r="I2627" s="59" t="s">
        <v>72</v>
      </c>
      <c r="J2627" s="59">
        <v>81507038</v>
      </c>
      <c r="K2627" s="59" t="s">
        <v>2957</v>
      </c>
      <c r="L2627" s="61" t="s">
        <v>81</v>
      </c>
      <c r="M2627" s="61">
        <f>VLOOKUP(H2627,zdroj!C:F,4,0)</f>
        <v>0</v>
      </c>
      <c r="N2627" s="61" t="str">
        <f t="shared" si="80"/>
        <v>-</v>
      </c>
      <c r="P2627" s="72" t="str">
        <f t="shared" si="81"/>
        <v/>
      </c>
      <c r="Q2627" s="61" t="s">
        <v>88</v>
      </c>
    </row>
    <row r="2628" spans="8:17" x14ac:dyDescent="0.25">
      <c r="H2628" s="59">
        <v>28169</v>
      </c>
      <c r="I2628" s="59" t="s">
        <v>72</v>
      </c>
      <c r="J2628" s="59">
        <v>15739309</v>
      </c>
      <c r="K2628" s="59" t="s">
        <v>2958</v>
      </c>
      <c r="L2628" s="61" t="s">
        <v>81</v>
      </c>
      <c r="M2628" s="61">
        <f>VLOOKUP(H2628,zdroj!C:F,4,0)</f>
        <v>0</v>
      </c>
      <c r="N2628" s="61" t="str">
        <f t="shared" si="80"/>
        <v>-</v>
      </c>
      <c r="P2628" s="72" t="str">
        <f t="shared" si="81"/>
        <v/>
      </c>
      <c r="Q2628" s="61" t="s">
        <v>86</v>
      </c>
    </row>
    <row r="2629" spans="8:17" x14ac:dyDescent="0.25">
      <c r="H2629" s="59">
        <v>28169</v>
      </c>
      <c r="I2629" s="59" t="s">
        <v>72</v>
      </c>
      <c r="J2629" s="59">
        <v>15739317</v>
      </c>
      <c r="K2629" s="59" t="s">
        <v>2959</v>
      </c>
      <c r="L2629" s="61" t="s">
        <v>81</v>
      </c>
      <c r="M2629" s="61">
        <f>VLOOKUP(H2629,zdroj!C:F,4,0)</f>
        <v>0</v>
      </c>
      <c r="N2629" s="61" t="str">
        <f t="shared" si="80"/>
        <v>-</v>
      </c>
      <c r="P2629" s="72" t="str">
        <f t="shared" si="81"/>
        <v/>
      </c>
      <c r="Q2629" s="61" t="s">
        <v>86</v>
      </c>
    </row>
    <row r="2630" spans="8:17" x14ac:dyDescent="0.25">
      <c r="H2630" s="59">
        <v>28169</v>
      </c>
      <c r="I2630" s="59" t="s">
        <v>72</v>
      </c>
      <c r="J2630" s="59">
        <v>15739325</v>
      </c>
      <c r="K2630" s="59" t="s">
        <v>2960</v>
      </c>
      <c r="L2630" s="61" t="s">
        <v>81</v>
      </c>
      <c r="M2630" s="61">
        <f>VLOOKUP(H2630,zdroj!C:F,4,0)</f>
        <v>0</v>
      </c>
      <c r="N2630" s="61" t="str">
        <f t="shared" si="80"/>
        <v>-</v>
      </c>
      <c r="P2630" s="72" t="str">
        <f t="shared" si="81"/>
        <v/>
      </c>
      <c r="Q2630" s="61" t="s">
        <v>86</v>
      </c>
    </row>
    <row r="2631" spans="8:17" x14ac:dyDescent="0.25">
      <c r="H2631" s="59">
        <v>28169</v>
      </c>
      <c r="I2631" s="59" t="s">
        <v>72</v>
      </c>
      <c r="J2631" s="59">
        <v>15739333</v>
      </c>
      <c r="K2631" s="59" t="s">
        <v>2961</v>
      </c>
      <c r="L2631" s="61" t="s">
        <v>81</v>
      </c>
      <c r="M2631" s="61">
        <f>VLOOKUP(H2631,zdroj!C:F,4,0)</f>
        <v>0</v>
      </c>
      <c r="N2631" s="61" t="str">
        <f t="shared" ref="N2631:N2694" si="82">IF(M2631="A",IF(L2631="katA","katB",L2631),L2631)</f>
        <v>-</v>
      </c>
      <c r="P2631" s="72" t="str">
        <f t="shared" ref="P2631:P2694" si="83">IF(O2631="A",1,"")</f>
        <v/>
      </c>
      <c r="Q2631" s="61" t="s">
        <v>86</v>
      </c>
    </row>
    <row r="2632" spans="8:17" x14ac:dyDescent="0.25">
      <c r="H2632" s="59">
        <v>28169</v>
      </c>
      <c r="I2632" s="59" t="s">
        <v>72</v>
      </c>
      <c r="J2632" s="59">
        <v>15739341</v>
      </c>
      <c r="K2632" s="59" t="s">
        <v>2962</v>
      </c>
      <c r="L2632" s="61" t="s">
        <v>81</v>
      </c>
      <c r="M2632" s="61">
        <f>VLOOKUP(H2632,zdroj!C:F,4,0)</f>
        <v>0</v>
      </c>
      <c r="N2632" s="61" t="str">
        <f t="shared" si="82"/>
        <v>-</v>
      </c>
      <c r="P2632" s="72" t="str">
        <f t="shared" si="83"/>
        <v/>
      </c>
      <c r="Q2632" s="61" t="s">
        <v>88</v>
      </c>
    </row>
    <row r="2633" spans="8:17" x14ac:dyDescent="0.25">
      <c r="H2633" s="59">
        <v>28169</v>
      </c>
      <c r="I2633" s="59" t="s">
        <v>72</v>
      </c>
      <c r="J2633" s="59">
        <v>15739350</v>
      </c>
      <c r="K2633" s="59" t="s">
        <v>2963</v>
      </c>
      <c r="L2633" s="61" t="s">
        <v>81</v>
      </c>
      <c r="M2633" s="61">
        <f>VLOOKUP(H2633,zdroj!C:F,4,0)</f>
        <v>0</v>
      </c>
      <c r="N2633" s="61" t="str">
        <f t="shared" si="82"/>
        <v>-</v>
      </c>
      <c r="P2633" s="72" t="str">
        <f t="shared" si="83"/>
        <v/>
      </c>
      <c r="Q2633" s="61" t="s">
        <v>86</v>
      </c>
    </row>
    <row r="2634" spans="8:17" x14ac:dyDescent="0.25">
      <c r="H2634" s="59">
        <v>28169</v>
      </c>
      <c r="I2634" s="59" t="s">
        <v>72</v>
      </c>
      <c r="J2634" s="59">
        <v>15739368</v>
      </c>
      <c r="K2634" s="59" t="s">
        <v>2964</v>
      </c>
      <c r="L2634" s="61" t="s">
        <v>81</v>
      </c>
      <c r="M2634" s="61">
        <f>VLOOKUP(H2634,zdroj!C:F,4,0)</f>
        <v>0</v>
      </c>
      <c r="N2634" s="61" t="str">
        <f t="shared" si="82"/>
        <v>-</v>
      </c>
      <c r="P2634" s="72" t="str">
        <f t="shared" si="83"/>
        <v/>
      </c>
      <c r="Q2634" s="61" t="s">
        <v>86</v>
      </c>
    </row>
    <row r="2635" spans="8:17" x14ac:dyDescent="0.25">
      <c r="H2635" s="59">
        <v>28169</v>
      </c>
      <c r="I2635" s="59" t="s">
        <v>72</v>
      </c>
      <c r="J2635" s="59">
        <v>15739376</v>
      </c>
      <c r="K2635" s="59" t="s">
        <v>2965</v>
      </c>
      <c r="L2635" s="61" t="s">
        <v>81</v>
      </c>
      <c r="M2635" s="61">
        <f>VLOOKUP(H2635,zdroj!C:F,4,0)</f>
        <v>0</v>
      </c>
      <c r="N2635" s="61" t="str">
        <f t="shared" si="82"/>
        <v>-</v>
      </c>
      <c r="P2635" s="72" t="str">
        <f t="shared" si="83"/>
        <v/>
      </c>
      <c r="Q2635" s="61" t="s">
        <v>86</v>
      </c>
    </row>
    <row r="2636" spans="8:17" x14ac:dyDescent="0.25">
      <c r="H2636" s="59">
        <v>28169</v>
      </c>
      <c r="I2636" s="59" t="s">
        <v>72</v>
      </c>
      <c r="J2636" s="59">
        <v>15739384</v>
      </c>
      <c r="K2636" s="59" t="s">
        <v>2966</v>
      </c>
      <c r="L2636" s="61" t="s">
        <v>81</v>
      </c>
      <c r="M2636" s="61">
        <f>VLOOKUP(H2636,zdroj!C:F,4,0)</f>
        <v>0</v>
      </c>
      <c r="N2636" s="61" t="str">
        <f t="shared" si="82"/>
        <v>-</v>
      </c>
      <c r="P2636" s="72" t="str">
        <f t="shared" si="83"/>
        <v/>
      </c>
      <c r="Q2636" s="61" t="s">
        <v>86</v>
      </c>
    </row>
    <row r="2637" spans="8:17" x14ac:dyDescent="0.25">
      <c r="H2637" s="59">
        <v>28169</v>
      </c>
      <c r="I2637" s="59" t="s">
        <v>72</v>
      </c>
      <c r="J2637" s="59">
        <v>15739406</v>
      </c>
      <c r="K2637" s="59" t="s">
        <v>2967</v>
      </c>
      <c r="L2637" s="61" t="s">
        <v>81</v>
      </c>
      <c r="M2637" s="61">
        <f>VLOOKUP(H2637,zdroj!C:F,4,0)</f>
        <v>0</v>
      </c>
      <c r="N2637" s="61" t="str">
        <f t="shared" si="82"/>
        <v>-</v>
      </c>
      <c r="P2637" s="72" t="str">
        <f t="shared" si="83"/>
        <v/>
      </c>
      <c r="Q2637" s="61" t="s">
        <v>86</v>
      </c>
    </row>
    <row r="2638" spans="8:17" x14ac:dyDescent="0.25">
      <c r="H2638" s="59">
        <v>28169</v>
      </c>
      <c r="I2638" s="59" t="s">
        <v>72</v>
      </c>
      <c r="J2638" s="59">
        <v>15739414</v>
      </c>
      <c r="K2638" s="59" t="s">
        <v>2968</v>
      </c>
      <c r="L2638" s="61" t="s">
        <v>81</v>
      </c>
      <c r="M2638" s="61">
        <f>VLOOKUP(H2638,zdroj!C:F,4,0)</f>
        <v>0</v>
      </c>
      <c r="N2638" s="61" t="str">
        <f t="shared" si="82"/>
        <v>-</v>
      </c>
      <c r="P2638" s="72" t="str">
        <f t="shared" si="83"/>
        <v/>
      </c>
      <c r="Q2638" s="61" t="s">
        <v>88</v>
      </c>
    </row>
    <row r="2639" spans="8:17" x14ac:dyDescent="0.25">
      <c r="H2639" s="59">
        <v>28169</v>
      </c>
      <c r="I2639" s="59" t="s">
        <v>72</v>
      </c>
      <c r="J2639" s="59">
        <v>15739422</v>
      </c>
      <c r="K2639" s="59" t="s">
        <v>2969</v>
      </c>
      <c r="L2639" s="61" t="s">
        <v>81</v>
      </c>
      <c r="M2639" s="61">
        <f>VLOOKUP(H2639,zdroj!C:F,4,0)</f>
        <v>0</v>
      </c>
      <c r="N2639" s="61" t="str">
        <f t="shared" si="82"/>
        <v>-</v>
      </c>
      <c r="P2639" s="72" t="str">
        <f t="shared" si="83"/>
        <v/>
      </c>
      <c r="Q2639" s="61" t="s">
        <v>86</v>
      </c>
    </row>
    <row r="2640" spans="8:17" x14ac:dyDescent="0.25">
      <c r="H2640" s="59">
        <v>28169</v>
      </c>
      <c r="I2640" s="59" t="s">
        <v>72</v>
      </c>
      <c r="J2640" s="59">
        <v>15739431</v>
      </c>
      <c r="K2640" s="59" t="s">
        <v>2970</v>
      </c>
      <c r="L2640" s="61" t="s">
        <v>81</v>
      </c>
      <c r="M2640" s="61">
        <f>VLOOKUP(H2640,zdroj!C:F,4,0)</f>
        <v>0</v>
      </c>
      <c r="N2640" s="61" t="str">
        <f t="shared" si="82"/>
        <v>-</v>
      </c>
      <c r="P2640" s="72" t="str">
        <f t="shared" si="83"/>
        <v/>
      </c>
      <c r="Q2640" s="61" t="s">
        <v>86</v>
      </c>
    </row>
    <row r="2641" spans="8:17" x14ac:dyDescent="0.25">
      <c r="H2641" s="59">
        <v>28169</v>
      </c>
      <c r="I2641" s="59" t="s">
        <v>72</v>
      </c>
      <c r="J2641" s="59">
        <v>15739449</v>
      </c>
      <c r="K2641" s="59" t="s">
        <v>2971</v>
      </c>
      <c r="L2641" s="61" t="s">
        <v>81</v>
      </c>
      <c r="M2641" s="61">
        <f>VLOOKUP(H2641,zdroj!C:F,4,0)</f>
        <v>0</v>
      </c>
      <c r="N2641" s="61" t="str">
        <f t="shared" si="82"/>
        <v>-</v>
      </c>
      <c r="P2641" s="72" t="str">
        <f t="shared" si="83"/>
        <v/>
      </c>
      <c r="Q2641" s="61" t="s">
        <v>86</v>
      </c>
    </row>
    <row r="2642" spans="8:17" x14ac:dyDescent="0.25">
      <c r="H2642" s="59">
        <v>28169</v>
      </c>
      <c r="I2642" s="59" t="s">
        <v>72</v>
      </c>
      <c r="J2642" s="59">
        <v>15739457</v>
      </c>
      <c r="K2642" s="59" t="s">
        <v>2972</v>
      </c>
      <c r="L2642" s="61" t="s">
        <v>115</v>
      </c>
      <c r="M2642" s="61">
        <f>VLOOKUP(H2642,zdroj!C:F,4,0)</f>
        <v>0</v>
      </c>
      <c r="N2642" s="61" t="str">
        <f t="shared" si="82"/>
        <v>katC</v>
      </c>
      <c r="P2642" s="72" t="str">
        <f t="shared" si="83"/>
        <v/>
      </c>
      <c r="Q2642" s="61" t="s">
        <v>33</v>
      </c>
    </row>
    <row r="2643" spans="8:17" x14ac:dyDescent="0.25">
      <c r="H2643" s="59">
        <v>28169</v>
      </c>
      <c r="I2643" s="59" t="s">
        <v>72</v>
      </c>
      <c r="J2643" s="59">
        <v>15739465</v>
      </c>
      <c r="K2643" s="59" t="s">
        <v>2973</v>
      </c>
      <c r="L2643" s="61" t="s">
        <v>81</v>
      </c>
      <c r="M2643" s="61">
        <f>VLOOKUP(H2643,zdroj!C:F,4,0)</f>
        <v>0</v>
      </c>
      <c r="N2643" s="61" t="str">
        <f t="shared" si="82"/>
        <v>-</v>
      </c>
      <c r="P2643" s="72" t="str">
        <f t="shared" si="83"/>
        <v/>
      </c>
      <c r="Q2643" s="61" t="s">
        <v>86</v>
      </c>
    </row>
    <row r="2644" spans="8:17" x14ac:dyDescent="0.25">
      <c r="H2644" s="59">
        <v>28169</v>
      </c>
      <c r="I2644" s="59" t="s">
        <v>72</v>
      </c>
      <c r="J2644" s="59">
        <v>15739473</v>
      </c>
      <c r="K2644" s="59" t="s">
        <v>2974</v>
      </c>
      <c r="L2644" s="61" t="s">
        <v>81</v>
      </c>
      <c r="M2644" s="61">
        <f>VLOOKUP(H2644,zdroj!C:F,4,0)</f>
        <v>0</v>
      </c>
      <c r="N2644" s="61" t="str">
        <f t="shared" si="82"/>
        <v>-</v>
      </c>
      <c r="P2644" s="72" t="str">
        <f t="shared" si="83"/>
        <v/>
      </c>
      <c r="Q2644" s="61" t="s">
        <v>86</v>
      </c>
    </row>
    <row r="2645" spans="8:17" x14ac:dyDescent="0.25">
      <c r="H2645" s="59">
        <v>28169</v>
      </c>
      <c r="I2645" s="59" t="s">
        <v>72</v>
      </c>
      <c r="J2645" s="59">
        <v>15739481</v>
      </c>
      <c r="K2645" s="59" t="s">
        <v>2975</v>
      </c>
      <c r="L2645" s="61" t="s">
        <v>81</v>
      </c>
      <c r="M2645" s="61">
        <f>VLOOKUP(H2645,zdroj!C:F,4,0)</f>
        <v>0</v>
      </c>
      <c r="N2645" s="61" t="str">
        <f t="shared" si="82"/>
        <v>-</v>
      </c>
      <c r="P2645" s="72" t="str">
        <f t="shared" si="83"/>
        <v/>
      </c>
      <c r="Q2645" s="61" t="s">
        <v>86</v>
      </c>
    </row>
    <row r="2646" spans="8:17" x14ac:dyDescent="0.25">
      <c r="H2646" s="59">
        <v>28169</v>
      </c>
      <c r="I2646" s="59" t="s">
        <v>72</v>
      </c>
      <c r="J2646" s="59">
        <v>15739490</v>
      </c>
      <c r="K2646" s="59" t="s">
        <v>2976</v>
      </c>
      <c r="L2646" s="61" t="s">
        <v>81</v>
      </c>
      <c r="M2646" s="61">
        <f>VLOOKUP(H2646,zdroj!C:F,4,0)</f>
        <v>0</v>
      </c>
      <c r="N2646" s="61" t="str">
        <f t="shared" si="82"/>
        <v>-</v>
      </c>
      <c r="P2646" s="72" t="str">
        <f t="shared" si="83"/>
        <v/>
      </c>
      <c r="Q2646" s="61" t="s">
        <v>86</v>
      </c>
    </row>
    <row r="2647" spans="8:17" x14ac:dyDescent="0.25">
      <c r="H2647" s="59">
        <v>28169</v>
      </c>
      <c r="I2647" s="59" t="s">
        <v>72</v>
      </c>
      <c r="J2647" s="59">
        <v>15739503</v>
      </c>
      <c r="K2647" s="59" t="s">
        <v>2977</v>
      </c>
      <c r="L2647" s="61" t="s">
        <v>81</v>
      </c>
      <c r="M2647" s="61">
        <f>VLOOKUP(H2647,zdroj!C:F,4,0)</f>
        <v>0</v>
      </c>
      <c r="N2647" s="61" t="str">
        <f t="shared" si="82"/>
        <v>-</v>
      </c>
      <c r="P2647" s="72" t="str">
        <f t="shared" si="83"/>
        <v/>
      </c>
      <c r="Q2647" s="61" t="s">
        <v>86</v>
      </c>
    </row>
    <row r="2648" spans="8:17" x14ac:dyDescent="0.25">
      <c r="H2648" s="59">
        <v>28169</v>
      </c>
      <c r="I2648" s="59" t="s">
        <v>72</v>
      </c>
      <c r="J2648" s="59">
        <v>15739511</v>
      </c>
      <c r="K2648" s="59" t="s">
        <v>2978</v>
      </c>
      <c r="L2648" s="61" t="s">
        <v>81</v>
      </c>
      <c r="M2648" s="61">
        <f>VLOOKUP(H2648,zdroj!C:F,4,0)</f>
        <v>0</v>
      </c>
      <c r="N2648" s="61" t="str">
        <f t="shared" si="82"/>
        <v>-</v>
      </c>
      <c r="P2648" s="72" t="str">
        <f t="shared" si="83"/>
        <v/>
      </c>
      <c r="Q2648" s="61" t="s">
        <v>86</v>
      </c>
    </row>
    <row r="2649" spans="8:17" x14ac:dyDescent="0.25">
      <c r="H2649" s="59">
        <v>28169</v>
      </c>
      <c r="I2649" s="59" t="s">
        <v>72</v>
      </c>
      <c r="J2649" s="59">
        <v>15739520</v>
      </c>
      <c r="K2649" s="59" t="s">
        <v>2979</v>
      </c>
      <c r="L2649" s="61" t="s">
        <v>81</v>
      </c>
      <c r="M2649" s="61">
        <f>VLOOKUP(H2649,zdroj!C:F,4,0)</f>
        <v>0</v>
      </c>
      <c r="N2649" s="61" t="str">
        <f t="shared" si="82"/>
        <v>-</v>
      </c>
      <c r="P2649" s="72" t="str">
        <f t="shared" si="83"/>
        <v/>
      </c>
      <c r="Q2649" s="61" t="s">
        <v>86</v>
      </c>
    </row>
    <row r="2650" spans="8:17" x14ac:dyDescent="0.25">
      <c r="H2650" s="59">
        <v>28169</v>
      </c>
      <c r="I2650" s="59" t="s">
        <v>72</v>
      </c>
      <c r="J2650" s="59">
        <v>15739538</v>
      </c>
      <c r="K2650" s="59" t="s">
        <v>2980</v>
      </c>
      <c r="L2650" s="61" t="s">
        <v>81</v>
      </c>
      <c r="M2650" s="61">
        <f>VLOOKUP(H2650,zdroj!C:F,4,0)</f>
        <v>0</v>
      </c>
      <c r="N2650" s="61" t="str">
        <f t="shared" si="82"/>
        <v>-</v>
      </c>
      <c r="P2650" s="72" t="str">
        <f t="shared" si="83"/>
        <v/>
      </c>
      <c r="Q2650" s="61" t="s">
        <v>86</v>
      </c>
    </row>
    <row r="2651" spans="8:17" x14ac:dyDescent="0.25">
      <c r="H2651" s="59">
        <v>28169</v>
      </c>
      <c r="I2651" s="59" t="s">
        <v>72</v>
      </c>
      <c r="J2651" s="59">
        <v>15739546</v>
      </c>
      <c r="K2651" s="59" t="s">
        <v>2981</v>
      </c>
      <c r="L2651" s="61" t="s">
        <v>81</v>
      </c>
      <c r="M2651" s="61">
        <f>VLOOKUP(H2651,zdroj!C:F,4,0)</f>
        <v>0</v>
      </c>
      <c r="N2651" s="61" t="str">
        <f t="shared" si="82"/>
        <v>-</v>
      </c>
      <c r="P2651" s="72" t="str">
        <f t="shared" si="83"/>
        <v/>
      </c>
      <c r="Q2651" s="61" t="s">
        <v>86</v>
      </c>
    </row>
    <row r="2652" spans="8:17" x14ac:dyDescent="0.25">
      <c r="H2652" s="59">
        <v>28169</v>
      </c>
      <c r="I2652" s="59" t="s">
        <v>72</v>
      </c>
      <c r="J2652" s="59">
        <v>15739554</v>
      </c>
      <c r="K2652" s="59" t="s">
        <v>2982</v>
      </c>
      <c r="L2652" s="61" t="s">
        <v>81</v>
      </c>
      <c r="M2652" s="61">
        <f>VLOOKUP(H2652,zdroj!C:F,4,0)</f>
        <v>0</v>
      </c>
      <c r="N2652" s="61" t="str">
        <f t="shared" si="82"/>
        <v>-</v>
      </c>
      <c r="P2652" s="72" t="str">
        <f t="shared" si="83"/>
        <v/>
      </c>
      <c r="Q2652" s="61" t="s">
        <v>86</v>
      </c>
    </row>
    <row r="2653" spans="8:17" x14ac:dyDescent="0.25">
      <c r="H2653" s="59">
        <v>28169</v>
      </c>
      <c r="I2653" s="59" t="s">
        <v>72</v>
      </c>
      <c r="J2653" s="59">
        <v>15739562</v>
      </c>
      <c r="K2653" s="59" t="s">
        <v>2983</v>
      </c>
      <c r="L2653" s="61" t="s">
        <v>81</v>
      </c>
      <c r="M2653" s="61">
        <f>VLOOKUP(H2653,zdroj!C:F,4,0)</f>
        <v>0</v>
      </c>
      <c r="N2653" s="61" t="str">
        <f t="shared" si="82"/>
        <v>-</v>
      </c>
      <c r="P2653" s="72" t="str">
        <f t="shared" si="83"/>
        <v/>
      </c>
      <c r="Q2653" s="61" t="s">
        <v>86</v>
      </c>
    </row>
    <row r="2654" spans="8:17" x14ac:dyDescent="0.25">
      <c r="H2654" s="59">
        <v>28169</v>
      </c>
      <c r="I2654" s="59" t="s">
        <v>72</v>
      </c>
      <c r="J2654" s="59">
        <v>15739571</v>
      </c>
      <c r="K2654" s="59" t="s">
        <v>2984</v>
      </c>
      <c r="L2654" s="61" t="s">
        <v>81</v>
      </c>
      <c r="M2654" s="61">
        <f>VLOOKUP(H2654,zdroj!C:F,4,0)</f>
        <v>0</v>
      </c>
      <c r="N2654" s="61" t="str">
        <f t="shared" si="82"/>
        <v>-</v>
      </c>
      <c r="P2654" s="72" t="str">
        <f t="shared" si="83"/>
        <v/>
      </c>
      <c r="Q2654" s="61" t="s">
        <v>88</v>
      </c>
    </row>
    <row r="2655" spans="8:17" x14ac:dyDescent="0.25">
      <c r="H2655" s="59">
        <v>28169</v>
      </c>
      <c r="I2655" s="59" t="s">
        <v>72</v>
      </c>
      <c r="J2655" s="59">
        <v>15739902</v>
      </c>
      <c r="K2655" s="59" t="s">
        <v>2985</v>
      </c>
      <c r="L2655" s="61" t="s">
        <v>81</v>
      </c>
      <c r="M2655" s="61">
        <f>VLOOKUP(H2655,zdroj!C:F,4,0)</f>
        <v>0</v>
      </c>
      <c r="N2655" s="61" t="str">
        <f t="shared" si="82"/>
        <v>-</v>
      </c>
      <c r="P2655" s="72" t="str">
        <f t="shared" si="83"/>
        <v/>
      </c>
      <c r="Q2655" s="61" t="s">
        <v>86</v>
      </c>
    </row>
    <row r="2656" spans="8:17" x14ac:dyDescent="0.25">
      <c r="H2656" s="59">
        <v>28169</v>
      </c>
      <c r="I2656" s="59" t="s">
        <v>72</v>
      </c>
      <c r="J2656" s="59">
        <v>15739911</v>
      </c>
      <c r="K2656" s="59" t="s">
        <v>2986</v>
      </c>
      <c r="L2656" s="61" t="s">
        <v>81</v>
      </c>
      <c r="M2656" s="61">
        <f>VLOOKUP(H2656,zdroj!C:F,4,0)</f>
        <v>0</v>
      </c>
      <c r="N2656" s="61" t="str">
        <f t="shared" si="82"/>
        <v>-</v>
      </c>
      <c r="P2656" s="72" t="str">
        <f t="shared" si="83"/>
        <v/>
      </c>
      <c r="Q2656" s="61" t="s">
        <v>86</v>
      </c>
    </row>
    <row r="2657" spans="8:17" x14ac:dyDescent="0.25">
      <c r="H2657" s="59">
        <v>28169</v>
      </c>
      <c r="I2657" s="59" t="s">
        <v>72</v>
      </c>
      <c r="J2657" s="59">
        <v>15739945</v>
      </c>
      <c r="K2657" s="59" t="s">
        <v>2987</v>
      </c>
      <c r="L2657" s="61" t="s">
        <v>81</v>
      </c>
      <c r="M2657" s="61">
        <f>VLOOKUP(H2657,zdroj!C:F,4,0)</f>
        <v>0</v>
      </c>
      <c r="N2657" s="61" t="str">
        <f t="shared" si="82"/>
        <v>-</v>
      </c>
      <c r="P2657" s="72" t="str">
        <f t="shared" si="83"/>
        <v/>
      </c>
      <c r="Q2657" s="61" t="s">
        <v>88</v>
      </c>
    </row>
    <row r="2658" spans="8:17" x14ac:dyDescent="0.25">
      <c r="H2658" s="59">
        <v>28169</v>
      </c>
      <c r="I2658" s="59" t="s">
        <v>72</v>
      </c>
      <c r="J2658" s="59">
        <v>15739953</v>
      </c>
      <c r="K2658" s="59" t="s">
        <v>2988</v>
      </c>
      <c r="L2658" s="61" t="s">
        <v>81</v>
      </c>
      <c r="M2658" s="61">
        <f>VLOOKUP(H2658,zdroj!C:F,4,0)</f>
        <v>0</v>
      </c>
      <c r="N2658" s="61" t="str">
        <f t="shared" si="82"/>
        <v>-</v>
      </c>
      <c r="P2658" s="72" t="str">
        <f t="shared" si="83"/>
        <v/>
      </c>
      <c r="Q2658" s="61" t="s">
        <v>86</v>
      </c>
    </row>
    <row r="2659" spans="8:17" x14ac:dyDescent="0.25">
      <c r="H2659" s="59">
        <v>28169</v>
      </c>
      <c r="I2659" s="59" t="s">
        <v>72</v>
      </c>
      <c r="J2659" s="59">
        <v>15739970</v>
      </c>
      <c r="K2659" s="59" t="s">
        <v>2989</v>
      </c>
      <c r="L2659" s="61" t="s">
        <v>81</v>
      </c>
      <c r="M2659" s="61">
        <f>VLOOKUP(H2659,zdroj!C:F,4,0)</f>
        <v>0</v>
      </c>
      <c r="N2659" s="61" t="str">
        <f t="shared" si="82"/>
        <v>-</v>
      </c>
      <c r="P2659" s="72" t="str">
        <f t="shared" si="83"/>
        <v/>
      </c>
      <c r="Q2659" s="61" t="s">
        <v>86</v>
      </c>
    </row>
    <row r="2660" spans="8:17" x14ac:dyDescent="0.25">
      <c r="H2660" s="59">
        <v>28169</v>
      </c>
      <c r="I2660" s="59" t="s">
        <v>72</v>
      </c>
      <c r="J2660" s="59">
        <v>15739988</v>
      </c>
      <c r="K2660" s="59" t="s">
        <v>2990</v>
      </c>
      <c r="L2660" s="61" t="s">
        <v>81</v>
      </c>
      <c r="M2660" s="61">
        <f>VLOOKUP(H2660,zdroj!C:F,4,0)</f>
        <v>0</v>
      </c>
      <c r="N2660" s="61" t="str">
        <f t="shared" si="82"/>
        <v>-</v>
      </c>
      <c r="P2660" s="72" t="str">
        <f t="shared" si="83"/>
        <v/>
      </c>
      <c r="Q2660" s="61" t="s">
        <v>86</v>
      </c>
    </row>
    <row r="2661" spans="8:17" x14ac:dyDescent="0.25">
      <c r="H2661" s="59">
        <v>28169</v>
      </c>
      <c r="I2661" s="59" t="s">
        <v>72</v>
      </c>
      <c r="J2661" s="59">
        <v>15740081</v>
      </c>
      <c r="K2661" s="59" t="s">
        <v>2991</v>
      </c>
      <c r="L2661" s="61" t="s">
        <v>81</v>
      </c>
      <c r="M2661" s="61">
        <f>VLOOKUP(H2661,zdroj!C:F,4,0)</f>
        <v>0</v>
      </c>
      <c r="N2661" s="61" t="str">
        <f t="shared" si="82"/>
        <v>-</v>
      </c>
      <c r="P2661" s="72" t="str">
        <f t="shared" si="83"/>
        <v/>
      </c>
      <c r="Q2661" s="61" t="s">
        <v>86</v>
      </c>
    </row>
    <row r="2662" spans="8:17" x14ac:dyDescent="0.25">
      <c r="H2662" s="59">
        <v>28169</v>
      </c>
      <c r="I2662" s="59" t="s">
        <v>72</v>
      </c>
      <c r="J2662" s="59">
        <v>15740102</v>
      </c>
      <c r="K2662" s="59" t="s">
        <v>2992</v>
      </c>
      <c r="L2662" s="61" t="s">
        <v>81</v>
      </c>
      <c r="M2662" s="61">
        <f>VLOOKUP(H2662,zdroj!C:F,4,0)</f>
        <v>0</v>
      </c>
      <c r="N2662" s="61" t="str">
        <f t="shared" si="82"/>
        <v>-</v>
      </c>
      <c r="P2662" s="72" t="str">
        <f t="shared" si="83"/>
        <v/>
      </c>
      <c r="Q2662" s="61" t="s">
        <v>86</v>
      </c>
    </row>
    <row r="2663" spans="8:17" x14ac:dyDescent="0.25">
      <c r="H2663" s="59">
        <v>28169</v>
      </c>
      <c r="I2663" s="59" t="s">
        <v>72</v>
      </c>
      <c r="J2663" s="59">
        <v>15740111</v>
      </c>
      <c r="K2663" s="59" t="s">
        <v>2993</v>
      </c>
      <c r="L2663" s="61" t="s">
        <v>81</v>
      </c>
      <c r="M2663" s="61">
        <f>VLOOKUP(H2663,zdroj!C:F,4,0)</f>
        <v>0</v>
      </c>
      <c r="N2663" s="61" t="str">
        <f t="shared" si="82"/>
        <v>-</v>
      </c>
      <c r="P2663" s="72" t="str">
        <f t="shared" si="83"/>
        <v/>
      </c>
      <c r="Q2663" s="61" t="s">
        <v>86</v>
      </c>
    </row>
    <row r="2664" spans="8:17" x14ac:dyDescent="0.25">
      <c r="H2664" s="59">
        <v>28169</v>
      </c>
      <c r="I2664" s="59" t="s">
        <v>72</v>
      </c>
      <c r="J2664" s="59">
        <v>15740129</v>
      </c>
      <c r="K2664" s="59" t="s">
        <v>2994</v>
      </c>
      <c r="L2664" s="61" t="s">
        <v>81</v>
      </c>
      <c r="M2664" s="61">
        <f>VLOOKUP(H2664,zdroj!C:F,4,0)</f>
        <v>0</v>
      </c>
      <c r="N2664" s="61" t="str">
        <f t="shared" si="82"/>
        <v>-</v>
      </c>
      <c r="P2664" s="72" t="str">
        <f t="shared" si="83"/>
        <v/>
      </c>
      <c r="Q2664" s="61" t="s">
        <v>86</v>
      </c>
    </row>
    <row r="2665" spans="8:17" x14ac:dyDescent="0.25">
      <c r="H2665" s="59">
        <v>28169</v>
      </c>
      <c r="I2665" s="59" t="s">
        <v>72</v>
      </c>
      <c r="J2665" s="59">
        <v>15740137</v>
      </c>
      <c r="K2665" s="59" t="s">
        <v>2995</v>
      </c>
      <c r="L2665" s="61" t="s">
        <v>81</v>
      </c>
      <c r="M2665" s="61">
        <f>VLOOKUP(H2665,zdroj!C:F,4,0)</f>
        <v>0</v>
      </c>
      <c r="N2665" s="61" t="str">
        <f t="shared" si="82"/>
        <v>-</v>
      </c>
      <c r="P2665" s="72" t="str">
        <f t="shared" si="83"/>
        <v/>
      </c>
      <c r="Q2665" s="61" t="s">
        <v>86</v>
      </c>
    </row>
    <row r="2666" spans="8:17" x14ac:dyDescent="0.25">
      <c r="H2666" s="59">
        <v>28169</v>
      </c>
      <c r="I2666" s="59" t="s">
        <v>72</v>
      </c>
      <c r="J2666" s="59">
        <v>15740145</v>
      </c>
      <c r="K2666" s="59" t="s">
        <v>2996</v>
      </c>
      <c r="L2666" s="61" t="s">
        <v>81</v>
      </c>
      <c r="M2666" s="61">
        <f>VLOOKUP(H2666,zdroj!C:F,4,0)</f>
        <v>0</v>
      </c>
      <c r="N2666" s="61" t="str">
        <f t="shared" si="82"/>
        <v>-</v>
      </c>
      <c r="P2666" s="72" t="str">
        <f t="shared" si="83"/>
        <v/>
      </c>
      <c r="Q2666" s="61" t="s">
        <v>86</v>
      </c>
    </row>
    <row r="2667" spans="8:17" x14ac:dyDescent="0.25">
      <c r="H2667" s="59">
        <v>28169</v>
      </c>
      <c r="I2667" s="59" t="s">
        <v>72</v>
      </c>
      <c r="J2667" s="59">
        <v>15740153</v>
      </c>
      <c r="K2667" s="59" t="s">
        <v>2997</v>
      </c>
      <c r="L2667" s="61" t="s">
        <v>81</v>
      </c>
      <c r="M2667" s="61">
        <f>VLOOKUP(H2667,zdroj!C:F,4,0)</f>
        <v>0</v>
      </c>
      <c r="N2667" s="61" t="str">
        <f t="shared" si="82"/>
        <v>-</v>
      </c>
      <c r="P2667" s="72" t="str">
        <f t="shared" si="83"/>
        <v/>
      </c>
      <c r="Q2667" s="61" t="s">
        <v>86</v>
      </c>
    </row>
    <row r="2668" spans="8:17" x14ac:dyDescent="0.25">
      <c r="H2668" s="59">
        <v>28169</v>
      </c>
      <c r="I2668" s="59" t="s">
        <v>72</v>
      </c>
      <c r="J2668" s="59">
        <v>15740161</v>
      </c>
      <c r="K2668" s="59" t="s">
        <v>2998</v>
      </c>
      <c r="L2668" s="61" t="s">
        <v>81</v>
      </c>
      <c r="M2668" s="61">
        <f>VLOOKUP(H2668,zdroj!C:F,4,0)</f>
        <v>0</v>
      </c>
      <c r="N2668" s="61" t="str">
        <f t="shared" si="82"/>
        <v>-</v>
      </c>
      <c r="P2668" s="72" t="str">
        <f t="shared" si="83"/>
        <v/>
      </c>
      <c r="Q2668" s="61" t="s">
        <v>86</v>
      </c>
    </row>
    <row r="2669" spans="8:17" x14ac:dyDescent="0.25">
      <c r="H2669" s="59">
        <v>28169</v>
      </c>
      <c r="I2669" s="59" t="s">
        <v>72</v>
      </c>
      <c r="J2669" s="59">
        <v>15740170</v>
      </c>
      <c r="K2669" s="59" t="s">
        <v>2999</v>
      </c>
      <c r="L2669" s="61" t="s">
        <v>81</v>
      </c>
      <c r="M2669" s="61">
        <f>VLOOKUP(H2669,zdroj!C:F,4,0)</f>
        <v>0</v>
      </c>
      <c r="N2669" s="61" t="str">
        <f t="shared" si="82"/>
        <v>-</v>
      </c>
      <c r="P2669" s="72" t="str">
        <f t="shared" si="83"/>
        <v/>
      </c>
      <c r="Q2669" s="61" t="s">
        <v>86</v>
      </c>
    </row>
    <row r="2670" spans="8:17" x14ac:dyDescent="0.25">
      <c r="H2670" s="59">
        <v>28169</v>
      </c>
      <c r="I2670" s="59" t="s">
        <v>72</v>
      </c>
      <c r="J2670" s="59">
        <v>15740188</v>
      </c>
      <c r="K2670" s="59" t="s">
        <v>3000</v>
      </c>
      <c r="L2670" s="61" t="s">
        <v>81</v>
      </c>
      <c r="M2670" s="61">
        <f>VLOOKUP(H2670,zdroj!C:F,4,0)</f>
        <v>0</v>
      </c>
      <c r="N2670" s="61" t="str">
        <f t="shared" si="82"/>
        <v>-</v>
      </c>
      <c r="P2670" s="72" t="str">
        <f t="shared" si="83"/>
        <v/>
      </c>
      <c r="Q2670" s="61" t="s">
        <v>86</v>
      </c>
    </row>
    <row r="2671" spans="8:17" x14ac:dyDescent="0.25">
      <c r="H2671" s="59">
        <v>28169</v>
      </c>
      <c r="I2671" s="59" t="s">
        <v>72</v>
      </c>
      <c r="J2671" s="59">
        <v>15740196</v>
      </c>
      <c r="K2671" s="59" t="s">
        <v>3001</v>
      </c>
      <c r="L2671" s="61" t="s">
        <v>81</v>
      </c>
      <c r="M2671" s="61">
        <f>VLOOKUP(H2671,zdroj!C:F,4,0)</f>
        <v>0</v>
      </c>
      <c r="N2671" s="61" t="str">
        <f t="shared" si="82"/>
        <v>-</v>
      </c>
      <c r="P2671" s="72" t="str">
        <f t="shared" si="83"/>
        <v/>
      </c>
      <c r="Q2671" s="61" t="s">
        <v>86</v>
      </c>
    </row>
    <row r="2672" spans="8:17" x14ac:dyDescent="0.25">
      <c r="H2672" s="59">
        <v>28169</v>
      </c>
      <c r="I2672" s="59" t="s">
        <v>72</v>
      </c>
      <c r="J2672" s="59">
        <v>15740200</v>
      </c>
      <c r="K2672" s="59" t="s">
        <v>3002</v>
      </c>
      <c r="L2672" s="61" t="s">
        <v>81</v>
      </c>
      <c r="M2672" s="61">
        <f>VLOOKUP(H2672,zdroj!C:F,4,0)</f>
        <v>0</v>
      </c>
      <c r="N2672" s="61" t="str">
        <f t="shared" si="82"/>
        <v>-</v>
      </c>
      <c r="P2672" s="72" t="str">
        <f t="shared" si="83"/>
        <v/>
      </c>
      <c r="Q2672" s="61" t="s">
        <v>86</v>
      </c>
    </row>
    <row r="2673" spans="8:17" x14ac:dyDescent="0.25">
      <c r="H2673" s="59">
        <v>28169</v>
      </c>
      <c r="I2673" s="59" t="s">
        <v>72</v>
      </c>
      <c r="J2673" s="59">
        <v>15740218</v>
      </c>
      <c r="K2673" s="59" t="s">
        <v>3003</v>
      </c>
      <c r="L2673" s="61" t="s">
        <v>81</v>
      </c>
      <c r="M2673" s="61">
        <f>VLOOKUP(H2673,zdroj!C:F,4,0)</f>
        <v>0</v>
      </c>
      <c r="N2673" s="61" t="str">
        <f t="shared" si="82"/>
        <v>-</v>
      </c>
      <c r="P2673" s="72" t="str">
        <f t="shared" si="83"/>
        <v/>
      </c>
      <c r="Q2673" s="61" t="s">
        <v>86</v>
      </c>
    </row>
    <row r="2674" spans="8:17" x14ac:dyDescent="0.25">
      <c r="H2674" s="59">
        <v>28169</v>
      </c>
      <c r="I2674" s="59" t="s">
        <v>72</v>
      </c>
      <c r="J2674" s="59">
        <v>15740226</v>
      </c>
      <c r="K2674" s="59" t="s">
        <v>3004</v>
      </c>
      <c r="L2674" s="61" t="s">
        <v>81</v>
      </c>
      <c r="M2674" s="61">
        <f>VLOOKUP(H2674,zdroj!C:F,4,0)</f>
        <v>0</v>
      </c>
      <c r="N2674" s="61" t="str">
        <f t="shared" si="82"/>
        <v>-</v>
      </c>
      <c r="P2674" s="72" t="str">
        <f t="shared" si="83"/>
        <v/>
      </c>
      <c r="Q2674" s="61" t="s">
        <v>86</v>
      </c>
    </row>
    <row r="2675" spans="8:17" x14ac:dyDescent="0.25">
      <c r="H2675" s="59">
        <v>28169</v>
      </c>
      <c r="I2675" s="59" t="s">
        <v>72</v>
      </c>
      <c r="J2675" s="59">
        <v>15740234</v>
      </c>
      <c r="K2675" s="59" t="s">
        <v>3005</v>
      </c>
      <c r="L2675" s="61" t="s">
        <v>81</v>
      </c>
      <c r="M2675" s="61">
        <f>VLOOKUP(H2675,zdroj!C:F,4,0)</f>
        <v>0</v>
      </c>
      <c r="N2675" s="61" t="str">
        <f t="shared" si="82"/>
        <v>-</v>
      </c>
      <c r="P2675" s="72" t="str">
        <f t="shared" si="83"/>
        <v/>
      </c>
      <c r="Q2675" s="61" t="s">
        <v>86</v>
      </c>
    </row>
    <row r="2676" spans="8:17" x14ac:dyDescent="0.25">
      <c r="H2676" s="59">
        <v>28169</v>
      </c>
      <c r="I2676" s="59" t="s">
        <v>72</v>
      </c>
      <c r="J2676" s="59">
        <v>15740242</v>
      </c>
      <c r="K2676" s="59" t="s">
        <v>3006</v>
      </c>
      <c r="L2676" s="61" t="s">
        <v>81</v>
      </c>
      <c r="M2676" s="61">
        <f>VLOOKUP(H2676,zdroj!C:F,4,0)</f>
        <v>0</v>
      </c>
      <c r="N2676" s="61" t="str">
        <f t="shared" si="82"/>
        <v>-</v>
      </c>
      <c r="P2676" s="72" t="str">
        <f t="shared" si="83"/>
        <v/>
      </c>
      <c r="Q2676" s="61" t="s">
        <v>86</v>
      </c>
    </row>
    <row r="2677" spans="8:17" x14ac:dyDescent="0.25">
      <c r="H2677" s="59">
        <v>28169</v>
      </c>
      <c r="I2677" s="59" t="s">
        <v>72</v>
      </c>
      <c r="J2677" s="59">
        <v>15740269</v>
      </c>
      <c r="K2677" s="59" t="s">
        <v>3007</v>
      </c>
      <c r="L2677" s="61" t="s">
        <v>81</v>
      </c>
      <c r="M2677" s="61">
        <f>VLOOKUP(H2677,zdroj!C:F,4,0)</f>
        <v>0</v>
      </c>
      <c r="N2677" s="61" t="str">
        <f t="shared" si="82"/>
        <v>-</v>
      </c>
      <c r="P2677" s="72" t="str">
        <f t="shared" si="83"/>
        <v/>
      </c>
      <c r="Q2677" s="61" t="s">
        <v>86</v>
      </c>
    </row>
    <row r="2678" spans="8:17" x14ac:dyDescent="0.25">
      <c r="H2678" s="59">
        <v>28169</v>
      </c>
      <c r="I2678" s="59" t="s">
        <v>72</v>
      </c>
      <c r="J2678" s="59">
        <v>15740277</v>
      </c>
      <c r="K2678" s="59" t="s">
        <v>3008</v>
      </c>
      <c r="L2678" s="61" t="s">
        <v>81</v>
      </c>
      <c r="M2678" s="61">
        <f>VLOOKUP(H2678,zdroj!C:F,4,0)</f>
        <v>0</v>
      </c>
      <c r="N2678" s="61" t="str">
        <f t="shared" si="82"/>
        <v>-</v>
      </c>
      <c r="P2678" s="72" t="str">
        <f t="shared" si="83"/>
        <v/>
      </c>
      <c r="Q2678" s="61" t="s">
        <v>86</v>
      </c>
    </row>
    <row r="2679" spans="8:17" x14ac:dyDescent="0.25">
      <c r="H2679" s="59">
        <v>28169</v>
      </c>
      <c r="I2679" s="59" t="s">
        <v>72</v>
      </c>
      <c r="J2679" s="59">
        <v>15740315</v>
      </c>
      <c r="K2679" s="59" t="s">
        <v>3009</v>
      </c>
      <c r="L2679" s="61" t="s">
        <v>81</v>
      </c>
      <c r="M2679" s="61">
        <f>VLOOKUP(H2679,zdroj!C:F,4,0)</f>
        <v>0</v>
      </c>
      <c r="N2679" s="61" t="str">
        <f t="shared" si="82"/>
        <v>-</v>
      </c>
      <c r="P2679" s="72" t="str">
        <f t="shared" si="83"/>
        <v/>
      </c>
      <c r="Q2679" s="61" t="s">
        <v>86</v>
      </c>
    </row>
    <row r="2680" spans="8:17" x14ac:dyDescent="0.25">
      <c r="H2680" s="59">
        <v>28169</v>
      </c>
      <c r="I2680" s="59" t="s">
        <v>72</v>
      </c>
      <c r="J2680" s="59">
        <v>15740323</v>
      </c>
      <c r="K2680" s="59" t="s">
        <v>3010</v>
      </c>
      <c r="L2680" s="61" t="s">
        <v>81</v>
      </c>
      <c r="M2680" s="61">
        <f>VLOOKUP(H2680,zdroj!C:F,4,0)</f>
        <v>0</v>
      </c>
      <c r="N2680" s="61" t="str">
        <f t="shared" si="82"/>
        <v>-</v>
      </c>
      <c r="P2680" s="72" t="str">
        <f t="shared" si="83"/>
        <v/>
      </c>
      <c r="Q2680" s="61" t="s">
        <v>86</v>
      </c>
    </row>
    <row r="2681" spans="8:17" x14ac:dyDescent="0.25">
      <c r="H2681" s="59">
        <v>28169</v>
      </c>
      <c r="I2681" s="59" t="s">
        <v>72</v>
      </c>
      <c r="J2681" s="59">
        <v>15740331</v>
      </c>
      <c r="K2681" s="59" t="s">
        <v>3011</v>
      </c>
      <c r="L2681" s="61" t="s">
        <v>81</v>
      </c>
      <c r="M2681" s="61">
        <f>VLOOKUP(H2681,zdroj!C:F,4,0)</f>
        <v>0</v>
      </c>
      <c r="N2681" s="61" t="str">
        <f t="shared" si="82"/>
        <v>-</v>
      </c>
      <c r="P2681" s="72" t="str">
        <f t="shared" si="83"/>
        <v/>
      </c>
      <c r="Q2681" s="61" t="s">
        <v>86</v>
      </c>
    </row>
    <row r="2682" spans="8:17" x14ac:dyDescent="0.25">
      <c r="H2682" s="59">
        <v>28169</v>
      </c>
      <c r="I2682" s="59" t="s">
        <v>72</v>
      </c>
      <c r="J2682" s="59">
        <v>15740340</v>
      </c>
      <c r="K2682" s="59" t="s">
        <v>3012</v>
      </c>
      <c r="L2682" s="61" t="s">
        <v>81</v>
      </c>
      <c r="M2682" s="61">
        <f>VLOOKUP(H2682,zdroj!C:F,4,0)</f>
        <v>0</v>
      </c>
      <c r="N2682" s="61" t="str">
        <f t="shared" si="82"/>
        <v>-</v>
      </c>
      <c r="P2682" s="72" t="str">
        <f t="shared" si="83"/>
        <v/>
      </c>
      <c r="Q2682" s="61" t="s">
        <v>86</v>
      </c>
    </row>
    <row r="2683" spans="8:17" x14ac:dyDescent="0.25">
      <c r="H2683" s="59">
        <v>28169</v>
      </c>
      <c r="I2683" s="59" t="s">
        <v>72</v>
      </c>
      <c r="J2683" s="59">
        <v>15740358</v>
      </c>
      <c r="K2683" s="59" t="s">
        <v>3013</v>
      </c>
      <c r="L2683" s="61" t="s">
        <v>81</v>
      </c>
      <c r="M2683" s="61">
        <f>VLOOKUP(H2683,zdroj!C:F,4,0)</f>
        <v>0</v>
      </c>
      <c r="N2683" s="61" t="str">
        <f t="shared" si="82"/>
        <v>-</v>
      </c>
      <c r="P2683" s="72" t="str">
        <f t="shared" si="83"/>
        <v/>
      </c>
      <c r="Q2683" s="61" t="s">
        <v>86</v>
      </c>
    </row>
    <row r="2684" spans="8:17" x14ac:dyDescent="0.25">
      <c r="H2684" s="59">
        <v>28169</v>
      </c>
      <c r="I2684" s="59" t="s">
        <v>72</v>
      </c>
      <c r="J2684" s="59">
        <v>15740366</v>
      </c>
      <c r="K2684" s="59" t="s">
        <v>3014</v>
      </c>
      <c r="L2684" s="61" t="s">
        <v>81</v>
      </c>
      <c r="M2684" s="61">
        <f>VLOOKUP(H2684,zdroj!C:F,4,0)</f>
        <v>0</v>
      </c>
      <c r="N2684" s="61" t="str">
        <f t="shared" si="82"/>
        <v>-</v>
      </c>
      <c r="P2684" s="72" t="str">
        <f t="shared" si="83"/>
        <v/>
      </c>
      <c r="Q2684" s="61" t="s">
        <v>86</v>
      </c>
    </row>
    <row r="2685" spans="8:17" x14ac:dyDescent="0.25">
      <c r="H2685" s="59">
        <v>28169</v>
      </c>
      <c r="I2685" s="59" t="s">
        <v>72</v>
      </c>
      <c r="J2685" s="59">
        <v>15740374</v>
      </c>
      <c r="K2685" s="59" t="s">
        <v>3015</v>
      </c>
      <c r="L2685" s="61" t="s">
        <v>81</v>
      </c>
      <c r="M2685" s="61">
        <f>VLOOKUP(H2685,zdroj!C:F,4,0)</f>
        <v>0</v>
      </c>
      <c r="N2685" s="61" t="str">
        <f t="shared" si="82"/>
        <v>-</v>
      </c>
      <c r="P2685" s="72" t="str">
        <f t="shared" si="83"/>
        <v/>
      </c>
      <c r="Q2685" s="61" t="s">
        <v>86</v>
      </c>
    </row>
    <row r="2686" spans="8:17" x14ac:dyDescent="0.25">
      <c r="H2686" s="59">
        <v>28169</v>
      </c>
      <c r="I2686" s="59" t="s">
        <v>72</v>
      </c>
      <c r="J2686" s="59">
        <v>15740382</v>
      </c>
      <c r="K2686" s="59" t="s">
        <v>3016</v>
      </c>
      <c r="L2686" s="61" t="s">
        <v>81</v>
      </c>
      <c r="M2686" s="61">
        <f>VLOOKUP(H2686,zdroj!C:F,4,0)</f>
        <v>0</v>
      </c>
      <c r="N2686" s="61" t="str">
        <f t="shared" si="82"/>
        <v>-</v>
      </c>
      <c r="P2686" s="72" t="str">
        <f t="shared" si="83"/>
        <v/>
      </c>
      <c r="Q2686" s="61" t="s">
        <v>86</v>
      </c>
    </row>
    <row r="2687" spans="8:17" x14ac:dyDescent="0.25">
      <c r="H2687" s="59">
        <v>28169</v>
      </c>
      <c r="I2687" s="59" t="s">
        <v>72</v>
      </c>
      <c r="J2687" s="59">
        <v>15740412</v>
      </c>
      <c r="K2687" s="59" t="s">
        <v>3017</v>
      </c>
      <c r="L2687" s="61" t="s">
        <v>81</v>
      </c>
      <c r="M2687" s="61">
        <f>VLOOKUP(H2687,zdroj!C:F,4,0)</f>
        <v>0</v>
      </c>
      <c r="N2687" s="61" t="str">
        <f t="shared" si="82"/>
        <v>-</v>
      </c>
      <c r="P2687" s="72" t="str">
        <f t="shared" si="83"/>
        <v/>
      </c>
      <c r="Q2687" s="61" t="s">
        <v>86</v>
      </c>
    </row>
    <row r="2688" spans="8:17" x14ac:dyDescent="0.25">
      <c r="H2688" s="59">
        <v>28169</v>
      </c>
      <c r="I2688" s="59" t="s">
        <v>72</v>
      </c>
      <c r="J2688" s="59">
        <v>15740421</v>
      </c>
      <c r="K2688" s="59" t="s">
        <v>3018</v>
      </c>
      <c r="L2688" s="61" t="s">
        <v>81</v>
      </c>
      <c r="M2688" s="61">
        <f>VLOOKUP(H2688,zdroj!C:F,4,0)</f>
        <v>0</v>
      </c>
      <c r="N2688" s="61" t="str">
        <f t="shared" si="82"/>
        <v>-</v>
      </c>
      <c r="P2688" s="72" t="str">
        <f t="shared" si="83"/>
        <v/>
      </c>
      <c r="Q2688" s="61" t="s">
        <v>86</v>
      </c>
    </row>
    <row r="2689" spans="8:18" x14ac:dyDescent="0.25">
      <c r="H2689" s="59">
        <v>28169</v>
      </c>
      <c r="I2689" s="59" t="s">
        <v>72</v>
      </c>
      <c r="J2689" s="59">
        <v>15740439</v>
      </c>
      <c r="K2689" s="59" t="s">
        <v>3019</v>
      </c>
      <c r="L2689" s="61" t="s">
        <v>81</v>
      </c>
      <c r="M2689" s="61">
        <f>VLOOKUP(H2689,zdroj!C:F,4,0)</f>
        <v>0</v>
      </c>
      <c r="N2689" s="61" t="str">
        <f t="shared" si="82"/>
        <v>-</v>
      </c>
      <c r="P2689" s="72" t="str">
        <f t="shared" si="83"/>
        <v/>
      </c>
      <c r="Q2689" s="61" t="s">
        <v>86</v>
      </c>
    </row>
    <row r="2690" spans="8:18" x14ac:dyDescent="0.25">
      <c r="H2690" s="59">
        <v>28169</v>
      </c>
      <c r="I2690" s="59" t="s">
        <v>72</v>
      </c>
      <c r="J2690" s="59">
        <v>26020823</v>
      </c>
      <c r="K2690" s="59" t="s">
        <v>3020</v>
      </c>
      <c r="L2690" s="61" t="s">
        <v>81</v>
      </c>
      <c r="M2690" s="61">
        <f>VLOOKUP(H2690,zdroj!C:F,4,0)</f>
        <v>0</v>
      </c>
      <c r="N2690" s="61" t="str">
        <f t="shared" si="82"/>
        <v>-</v>
      </c>
      <c r="P2690" s="72" t="str">
        <f t="shared" si="83"/>
        <v/>
      </c>
      <c r="Q2690" s="61" t="s">
        <v>88</v>
      </c>
    </row>
    <row r="2691" spans="8:18" x14ac:dyDescent="0.25">
      <c r="H2691" s="59">
        <v>28169</v>
      </c>
      <c r="I2691" s="59" t="s">
        <v>72</v>
      </c>
      <c r="J2691" s="59">
        <v>26390019</v>
      </c>
      <c r="K2691" s="59" t="s">
        <v>3021</v>
      </c>
      <c r="L2691" s="61" t="s">
        <v>81</v>
      </c>
      <c r="M2691" s="61">
        <f>VLOOKUP(H2691,zdroj!C:F,4,0)</f>
        <v>0</v>
      </c>
      <c r="N2691" s="61" t="str">
        <f t="shared" si="82"/>
        <v>-</v>
      </c>
      <c r="P2691" s="72" t="str">
        <f t="shared" si="83"/>
        <v/>
      </c>
      <c r="Q2691" s="61" t="s">
        <v>86</v>
      </c>
    </row>
    <row r="2692" spans="8:18" x14ac:dyDescent="0.25">
      <c r="H2692" s="59">
        <v>28169</v>
      </c>
      <c r="I2692" s="59" t="s">
        <v>72</v>
      </c>
      <c r="J2692" s="59">
        <v>26917408</v>
      </c>
      <c r="K2692" s="59" t="s">
        <v>3022</v>
      </c>
      <c r="L2692" s="61" t="s">
        <v>81</v>
      </c>
      <c r="M2692" s="61">
        <f>VLOOKUP(H2692,zdroj!C:F,4,0)</f>
        <v>0</v>
      </c>
      <c r="N2692" s="61" t="str">
        <f t="shared" si="82"/>
        <v>-</v>
      </c>
      <c r="P2692" s="72" t="str">
        <f t="shared" si="83"/>
        <v/>
      </c>
      <c r="Q2692" s="61" t="s">
        <v>86</v>
      </c>
    </row>
    <row r="2693" spans="8:18" x14ac:dyDescent="0.25">
      <c r="H2693" s="59">
        <v>28169</v>
      </c>
      <c r="I2693" s="59" t="s">
        <v>72</v>
      </c>
      <c r="J2693" s="59">
        <v>27168433</v>
      </c>
      <c r="K2693" s="59" t="s">
        <v>3023</v>
      </c>
      <c r="L2693" s="61" t="s">
        <v>81</v>
      </c>
      <c r="M2693" s="61">
        <f>VLOOKUP(H2693,zdroj!C:F,4,0)</f>
        <v>0</v>
      </c>
      <c r="N2693" s="61" t="str">
        <f t="shared" si="82"/>
        <v>-</v>
      </c>
      <c r="P2693" s="72" t="str">
        <f t="shared" si="83"/>
        <v/>
      </c>
      <c r="Q2693" s="61" t="s">
        <v>86</v>
      </c>
    </row>
    <row r="2694" spans="8:18" x14ac:dyDescent="0.25">
      <c r="H2694" s="59">
        <v>28169</v>
      </c>
      <c r="I2694" s="59" t="s">
        <v>72</v>
      </c>
      <c r="J2694" s="59">
        <v>30713188</v>
      </c>
      <c r="K2694" s="59" t="s">
        <v>3024</v>
      </c>
      <c r="L2694" s="61" t="s">
        <v>81</v>
      </c>
      <c r="M2694" s="61">
        <f>VLOOKUP(H2694,zdroj!C:F,4,0)</f>
        <v>0</v>
      </c>
      <c r="N2694" s="61" t="str">
        <f t="shared" si="82"/>
        <v>-</v>
      </c>
      <c r="P2694" s="72" t="str">
        <f t="shared" si="83"/>
        <v/>
      </c>
      <c r="Q2694" s="61" t="s">
        <v>86</v>
      </c>
    </row>
    <row r="2695" spans="8:18" x14ac:dyDescent="0.25">
      <c r="H2695" s="59">
        <v>28169</v>
      </c>
      <c r="I2695" s="59" t="s">
        <v>72</v>
      </c>
      <c r="J2695" s="59">
        <v>40016731</v>
      </c>
      <c r="K2695" s="59" t="s">
        <v>3025</v>
      </c>
      <c r="L2695" s="61" t="s">
        <v>81</v>
      </c>
      <c r="M2695" s="61">
        <f>VLOOKUP(H2695,zdroj!C:F,4,0)</f>
        <v>0</v>
      </c>
      <c r="N2695" s="61" t="str">
        <f t="shared" ref="N2695:N2758" si="84">IF(M2695="A",IF(L2695="katA","katB",L2695),L2695)</f>
        <v>-</v>
      </c>
      <c r="P2695" s="72" t="str">
        <f t="shared" ref="P2695:P2758" si="85">IF(O2695="A",1,"")</f>
        <v/>
      </c>
      <c r="Q2695" s="61" t="s">
        <v>88</v>
      </c>
    </row>
    <row r="2696" spans="8:18" x14ac:dyDescent="0.25">
      <c r="H2696" s="59">
        <v>28169</v>
      </c>
      <c r="I2696" s="59" t="s">
        <v>72</v>
      </c>
      <c r="J2696" s="59">
        <v>75669081</v>
      </c>
      <c r="K2696" s="59" t="s">
        <v>3026</v>
      </c>
      <c r="L2696" s="61" t="s">
        <v>81</v>
      </c>
      <c r="M2696" s="61">
        <f>VLOOKUP(H2696,zdroj!C:F,4,0)</f>
        <v>0</v>
      </c>
      <c r="N2696" s="61" t="str">
        <f t="shared" si="84"/>
        <v>-</v>
      </c>
      <c r="P2696" s="72" t="str">
        <f t="shared" si="85"/>
        <v/>
      </c>
      <c r="Q2696" s="61" t="s">
        <v>86</v>
      </c>
    </row>
    <row r="2697" spans="8:18" x14ac:dyDescent="0.25">
      <c r="H2697" s="59">
        <v>28177</v>
      </c>
      <c r="I2697" s="59" t="s">
        <v>71</v>
      </c>
      <c r="J2697" s="59">
        <v>15740501</v>
      </c>
      <c r="K2697" s="59" t="s">
        <v>3027</v>
      </c>
      <c r="L2697" s="61" t="s">
        <v>113</v>
      </c>
      <c r="M2697" s="61">
        <f>VLOOKUP(H2697,zdroj!C:F,4,0)</f>
        <v>0</v>
      </c>
      <c r="N2697" s="61" t="str">
        <f t="shared" si="84"/>
        <v>katA</v>
      </c>
      <c r="P2697" s="72" t="str">
        <f t="shared" si="85"/>
        <v/>
      </c>
      <c r="Q2697" s="61" t="s">
        <v>30</v>
      </c>
    </row>
    <row r="2698" spans="8:18" x14ac:dyDescent="0.25">
      <c r="H2698" s="59">
        <v>28177</v>
      </c>
      <c r="I2698" s="59" t="s">
        <v>71</v>
      </c>
      <c r="J2698" s="59">
        <v>15740510</v>
      </c>
      <c r="K2698" s="59" t="s">
        <v>3028</v>
      </c>
      <c r="L2698" s="61" t="s">
        <v>113</v>
      </c>
      <c r="M2698" s="61">
        <f>VLOOKUP(H2698,zdroj!C:F,4,0)</f>
        <v>0</v>
      </c>
      <c r="N2698" s="61" t="str">
        <f t="shared" si="84"/>
        <v>katA</v>
      </c>
      <c r="P2698" s="72" t="str">
        <f t="shared" si="85"/>
        <v/>
      </c>
      <c r="Q2698" s="61" t="s">
        <v>30</v>
      </c>
    </row>
    <row r="2699" spans="8:18" x14ac:dyDescent="0.25">
      <c r="H2699" s="59">
        <v>28177</v>
      </c>
      <c r="I2699" s="59" t="s">
        <v>71</v>
      </c>
      <c r="J2699" s="59">
        <v>15740528</v>
      </c>
      <c r="K2699" s="59" t="s">
        <v>3029</v>
      </c>
      <c r="L2699" s="61" t="s">
        <v>113</v>
      </c>
      <c r="M2699" s="61">
        <f>VLOOKUP(H2699,zdroj!C:F,4,0)</f>
        <v>0</v>
      </c>
      <c r="N2699" s="61" t="str">
        <f t="shared" si="84"/>
        <v>katA</v>
      </c>
      <c r="P2699" s="72" t="str">
        <f t="shared" si="85"/>
        <v/>
      </c>
      <c r="Q2699" s="61" t="s">
        <v>30</v>
      </c>
    </row>
    <row r="2700" spans="8:18" x14ac:dyDescent="0.25">
      <c r="H2700" s="59">
        <v>28177</v>
      </c>
      <c r="I2700" s="59" t="s">
        <v>71</v>
      </c>
      <c r="J2700" s="59">
        <v>15740536</v>
      </c>
      <c r="K2700" s="59" t="s">
        <v>3030</v>
      </c>
      <c r="L2700" s="61" t="s">
        <v>113</v>
      </c>
      <c r="M2700" s="61">
        <f>VLOOKUP(H2700,zdroj!C:F,4,0)</f>
        <v>0</v>
      </c>
      <c r="N2700" s="61" t="str">
        <f t="shared" si="84"/>
        <v>katA</v>
      </c>
      <c r="P2700" s="72" t="str">
        <f t="shared" si="85"/>
        <v/>
      </c>
      <c r="Q2700" s="61" t="s">
        <v>30</v>
      </c>
    </row>
    <row r="2701" spans="8:18" x14ac:dyDescent="0.25">
      <c r="H2701" s="59">
        <v>28177</v>
      </c>
      <c r="I2701" s="59" t="s">
        <v>71</v>
      </c>
      <c r="J2701" s="59">
        <v>15740544</v>
      </c>
      <c r="K2701" s="59" t="s">
        <v>3031</v>
      </c>
      <c r="L2701" s="61" t="s">
        <v>114</v>
      </c>
      <c r="M2701" s="61">
        <f>VLOOKUP(H2701,zdroj!C:F,4,0)</f>
        <v>0</v>
      </c>
      <c r="N2701" s="61" t="str">
        <f t="shared" si="84"/>
        <v>katB</v>
      </c>
      <c r="P2701" s="72" t="str">
        <f t="shared" si="85"/>
        <v/>
      </c>
      <c r="Q2701" s="61" t="s">
        <v>30</v>
      </c>
      <c r="R2701" s="61" t="s">
        <v>91</v>
      </c>
    </row>
    <row r="2702" spans="8:18" x14ac:dyDescent="0.25">
      <c r="H2702" s="59">
        <v>28177</v>
      </c>
      <c r="I2702" s="59" t="s">
        <v>71</v>
      </c>
      <c r="J2702" s="59">
        <v>15740552</v>
      </c>
      <c r="K2702" s="59" t="s">
        <v>3032</v>
      </c>
      <c r="L2702" s="61" t="s">
        <v>114</v>
      </c>
      <c r="M2702" s="61">
        <f>VLOOKUP(H2702,zdroj!C:F,4,0)</f>
        <v>0</v>
      </c>
      <c r="N2702" s="61" t="str">
        <f t="shared" si="84"/>
        <v>katB</v>
      </c>
      <c r="P2702" s="72" t="str">
        <f t="shared" si="85"/>
        <v/>
      </c>
      <c r="Q2702" s="61" t="s">
        <v>30</v>
      </c>
      <c r="R2702" s="61" t="s">
        <v>91</v>
      </c>
    </row>
    <row r="2703" spans="8:18" x14ac:dyDescent="0.25">
      <c r="H2703" s="59">
        <v>28177</v>
      </c>
      <c r="I2703" s="59" t="s">
        <v>71</v>
      </c>
      <c r="J2703" s="59">
        <v>15740561</v>
      </c>
      <c r="K2703" s="59" t="s">
        <v>3033</v>
      </c>
      <c r="L2703" s="61" t="s">
        <v>113</v>
      </c>
      <c r="M2703" s="61">
        <f>VLOOKUP(H2703,zdroj!C:F,4,0)</f>
        <v>0</v>
      </c>
      <c r="N2703" s="61" t="str">
        <f t="shared" si="84"/>
        <v>katA</v>
      </c>
      <c r="P2703" s="72" t="str">
        <f t="shared" si="85"/>
        <v/>
      </c>
      <c r="Q2703" s="61" t="s">
        <v>30</v>
      </c>
    </row>
    <row r="2704" spans="8:18" x14ac:dyDescent="0.25">
      <c r="H2704" s="59">
        <v>28177</v>
      </c>
      <c r="I2704" s="59" t="s">
        <v>71</v>
      </c>
      <c r="J2704" s="59">
        <v>15740579</v>
      </c>
      <c r="K2704" s="59" t="s">
        <v>3034</v>
      </c>
      <c r="L2704" s="61" t="s">
        <v>113</v>
      </c>
      <c r="M2704" s="61">
        <f>VLOOKUP(H2704,zdroj!C:F,4,0)</f>
        <v>0</v>
      </c>
      <c r="N2704" s="61" t="str">
        <f t="shared" si="84"/>
        <v>katA</v>
      </c>
      <c r="P2704" s="72" t="str">
        <f t="shared" si="85"/>
        <v/>
      </c>
      <c r="Q2704" s="61" t="s">
        <v>30</v>
      </c>
    </row>
    <row r="2705" spans="8:18" x14ac:dyDescent="0.25">
      <c r="H2705" s="59">
        <v>28177</v>
      </c>
      <c r="I2705" s="59" t="s">
        <v>71</v>
      </c>
      <c r="J2705" s="59">
        <v>15740587</v>
      </c>
      <c r="K2705" s="59" t="s">
        <v>3035</v>
      </c>
      <c r="L2705" s="61" t="s">
        <v>113</v>
      </c>
      <c r="M2705" s="61">
        <f>VLOOKUP(H2705,zdroj!C:F,4,0)</f>
        <v>0</v>
      </c>
      <c r="N2705" s="61" t="str">
        <f t="shared" si="84"/>
        <v>katA</v>
      </c>
      <c r="P2705" s="72" t="str">
        <f t="shared" si="85"/>
        <v/>
      </c>
      <c r="Q2705" s="61" t="s">
        <v>30</v>
      </c>
    </row>
    <row r="2706" spans="8:18" x14ac:dyDescent="0.25">
      <c r="H2706" s="59">
        <v>28177</v>
      </c>
      <c r="I2706" s="59" t="s">
        <v>71</v>
      </c>
      <c r="J2706" s="59">
        <v>15740595</v>
      </c>
      <c r="K2706" s="59" t="s">
        <v>3036</v>
      </c>
      <c r="L2706" s="61" t="s">
        <v>113</v>
      </c>
      <c r="M2706" s="61">
        <f>VLOOKUP(H2706,zdroj!C:F,4,0)</f>
        <v>0</v>
      </c>
      <c r="N2706" s="61" t="str">
        <f t="shared" si="84"/>
        <v>katA</v>
      </c>
      <c r="P2706" s="72" t="str">
        <f t="shared" si="85"/>
        <v/>
      </c>
      <c r="Q2706" s="61" t="s">
        <v>30</v>
      </c>
    </row>
    <row r="2707" spans="8:18" x14ac:dyDescent="0.25">
      <c r="H2707" s="59">
        <v>28177</v>
      </c>
      <c r="I2707" s="59" t="s">
        <v>71</v>
      </c>
      <c r="J2707" s="59">
        <v>15740609</v>
      </c>
      <c r="K2707" s="59" t="s">
        <v>3037</v>
      </c>
      <c r="L2707" s="61" t="s">
        <v>113</v>
      </c>
      <c r="M2707" s="61">
        <f>VLOOKUP(H2707,zdroj!C:F,4,0)</f>
        <v>0</v>
      </c>
      <c r="N2707" s="61" t="str">
        <f t="shared" si="84"/>
        <v>katA</v>
      </c>
      <c r="P2707" s="72" t="str">
        <f t="shared" si="85"/>
        <v/>
      </c>
      <c r="Q2707" s="61" t="s">
        <v>30</v>
      </c>
    </row>
    <row r="2708" spans="8:18" x14ac:dyDescent="0.25">
      <c r="H2708" s="59">
        <v>28177</v>
      </c>
      <c r="I2708" s="59" t="s">
        <v>71</v>
      </c>
      <c r="J2708" s="59">
        <v>15740617</v>
      </c>
      <c r="K2708" s="59" t="s">
        <v>3038</v>
      </c>
      <c r="L2708" s="61" t="s">
        <v>113</v>
      </c>
      <c r="M2708" s="61">
        <f>VLOOKUP(H2708,zdroj!C:F,4,0)</f>
        <v>0</v>
      </c>
      <c r="N2708" s="61" t="str">
        <f t="shared" si="84"/>
        <v>katA</v>
      </c>
      <c r="P2708" s="72" t="str">
        <f t="shared" si="85"/>
        <v/>
      </c>
      <c r="Q2708" s="61" t="s">
        <v>30</v>
      </c>
    </row>
    <row r="2709" spans="8:18" x14ac:dyDescent="0.25">
      <c r="H2709" s="59">
        <v>28177</v>
      </c>
      <c r="I2709" s="59" t="s">
        <v>71</v>
      </c>
      <c r="J2709" s="59">
        <v>15740625</v>
      </c>
      <c r="K2709" s="59" t="s">
        <v>3039</v>
      </c>
      <c r="L2709" s="61" t="s">
        <v>114</v>
      </c>
      <c r="M2709" s="61">
        <f>VLOOKUP(H2709,zdroj!C:F,4,0)</f>
        <v>0</v>
      </c>
      <c r="N2709" s="61" t="str">
        <f t="shared" si="84"/>
        <v>katB</v>
      </c>
      <c r="P2709" s="72" t="str">
        <f t="shared" si="85"/>
        <v/>
      </c>
      <c r="Q2709" s="61" t="s">
        <v>30</v>
      </c>
      <c r="R2709" s="61" t="s">
        <v>91</v>
      </c>
    </row>
    <row r="2710" spans="8:18" x14ac:dyDescent="0.25">
      <c r="H2710" s="59">
        <v>28177</v>
      </c>
      <c r="I2710" s="59" t="s">
        <v>71</v>
      </c>
      <c r="J2710" s="59">
        <v>15740641</v>
      </c>
      <c r="K2710" s="59" t="s">
        <v>3040</v>
      </c>
      <c r="L2710" s="61" t="s">
        <v>113</v>
      </c>
      <c r="M2710" s="61">
        <f>VLOOKUP(H2710,zdroj!C:F,4,0)</f>
        <v>0</v>
      </c>
      <c r="N2710" s="61" t="str">
        <f t="shared" si="84"/>
        <v>katA</v>
      </c>
      <c r="P2710" s="72" t="str">
        <f t="shared" si="85"/>
        <v/>
      </c>
      <c r="Q2710" s="61" t="s">
        <v>30</v>
      </c>
    </row>
    <row r="2711" spans="8:18" x14ac:dyDescent="0.25">
      <c r="H2711" s="59">
        <v>28177</v>
      </c>
      <c r="I2711" s="59" t="s">
        <v>71</v>
      </c>
      <c r="J2711" s="59">
        <v>15740650</v>
      </c>
      <c r="K2711" s="59" t="s">
        <v>3041</v>
      </c>
      <c r="L2711" s="61" t="s">
        <v>114</v>
      </c>
      <c r="M2711" s="61">
        <f>VLOOKUP(H2711,zdroj!C:F,4,0)</f>
        <v>0</v>
      </c>
      <c r="N2711" s="61" t="str">
        <f t="shared" si="84"/>
        <v>katB</v>
      </c>
      <c r="P2711" s="72" t="str">
        <f t="shared" si="85"/>
        <v/>
      </c>
      <c r="Q2711" s="61" t="s">
        <v>30</v>
      </c>
      <c r="R2711" s="61" t="s">
        <v>91</v>
      </c>
    </row>
    <row r="2712" spans="8:18" x14ac:dyDescent="0.25">
      <c r="H2712" s="59">
        <v>28177</v>
      </c>
      <c r="I2712" s="59" t="s">
        <v>71</v>
      </c>
      <c r="J2712" s="59">
        <v>15740668</v>
      </c>
      <c r="K2712" s="59" t="s">
        <v>3042</v>
      </c>
      <c r="L2712" s="61" t="s">
        <v>113</v>
      </c>
      <c r="M2712" s="61">
        <f>VLOOKUP(H2712,zdroj!C:F,4,0)</f>
        <v>0</v>
      </c>
      <c r="N2712" s="61" t="str">
        <f t="shared" si="84"/>
        <v>katA</v>
      </c>
      <c r="P2712" s="72" t="str">
        <f t="shared" si="85"/>
        <v/>
      </c>
      <c r="Q2712" s="61" t="s">
        <v>30</v>
      </c>
    </row>
    <row r="2713" spans="8:18" x14ac:dyDescent="0.25">
      <c r="H2713" s="59">
        <v>28177</v>
      </c>
      <c r="I2713" s="59" t="s">
        <v>71</v>
      </c>
      <c r="J2713" s="59">
        <v>15740676</v>
      </c>
      <c r="K2713" s="59" t="s">
        <v>3043</v>
      </c>
      <c r="L2713" s="61" t="s">
        <v>113</v>
      </c>
      <c r="M2713" s="61">
        <f>VLOOKUP(H2713,zdroj!C:F,4,0)</f>
        <v>0</v>
      </c>
      <c r="N2713" s="61" t="str">
        <f t="shared" si="84"/>
        <v>katA</v>
      </c>
      <c r="P2713" s="72" t="str">
        <f t="shared" si="85"/>
        <v/>
      </c>
      <c r="Q2713" s="61" t="s">
        <v>30</v>
      </c>
    </row>
    <row r="2714" spans="8:18" x14ac:dyDescent="0.25">
      <c r="H2714" s="59">
        <v>28177</v>
      </c>
      <c r="I2714" s="59" t="s">
        <v>71</v>
      </c>
      <c r="J2714" s="59">
        <v>15740684</v>
      </c>
      <c r="K2714" s="59" t="s">
        <v>3044</v>
      </c>
      <c r="L2714" s="61" t="s">
        <v>113</v>
      </c>
      <c r="M2714" s="61">
        <f>VLOOKUP(H2714,zdroj!C:F,4,0)</f>
        <v>0</v>
      </c>
      <c r="N2714" s="61" t="str">
        <f t="shared" si="84"/>
        <v>katA</v>
      </c>
      <c r="P2714" s="72" t="str">
        <f t="shared" si="85"/>
        <v/>
      </c>
      <c r="Q2714" s="61" t="s">
        <v>30</v>
      </c>
    </row>
    <row r="2715" spans="8:18" x14ac:dyDescent="0.25">
      <c r="H2715" s="59">
        <v>28177</v>
      </c>
      <c r="I2715" s="59" t="s">
        <v>71</v>
      </c>
      <c r="J2715" s="59">
        <v>15740692</v>
      </c>
      <c r="K2715" s="59" t="s">
        <v>3045</v>
      </c>
      <c r="L2715" s="61" t="s">
        <v>114</v>
      </c>
      <c r="M2715" s="61">
        <f>VLOOKUP(H2715,zdroj!C:F,4,0)</f>
        <v>0</v>
      </c>
      <c r="N2715" s="61" t="str">
        <f t="shared" si="84"/>
        <v>katB</v>
      </c>
      <c r="P2715" s="72" t="str">
        <f t="shared" si="85"/>
        <v/>
      </c>
      <c r="Q2715" s="61" t="s">
        <v>30</v>
      </c>
      <c r="R2715" s="61" t="s">
        <v>91</v>
      </c>
    </row>
    <row r="2716" spans="8:18" x14ac:dyDescent="0.25">
      <c r="H2716" s="59">
        <v>28177</v>
      </c>
      <c r="I2716" s="59" t="s">
        <v>71</v>
      </c>
      <c r="J2716" s="59">
        <v>15740714</v>
      </c>
      <c r="K2716" s="59" t="s">
        <v>3046</v>
      </c>
      <c r="L2716" s="61" t="s">
        <v>113</v>
      </c>
      <c r="M2716" s="61">
        <f>VLOOKUP(H2716,zdroj!C:F,4,0)</f>
        <v>0</v>
      </c>
      <c r="N2716" s="61" t="str">
        <f t="shared" si="84"/>
        <v>katA</v>
      </c>
      <c r="P2716" s="72" t="str">
        <f t="shared" si="85"/>
        <v/>
      </c>
      <c r="Q2716" s="61" t="s">
        <v>30</v>
      </c>
    </row>
    <row r="2717" spans="8:18" x14ac:dyDescent="0.25">
      <c r="H2717" s="59">
        <v>28177</v>
      </c>
      <c r="I2717" s="59" t="s">
        <v>71</v>
      </c>
      <c r="J2717" s="59">
        <v>15740722</v>
      </c>
      <c r="K2717" s="59" t="s">
        <v>3047</v>
      </c>
      <c r="L2717" s="61" t="s">
        <v>114</v>
      </c>
      <c r="M2717" s="61">
        <f>VLOOKUP(H2717,zdroj!C:F,4,0)</f>
        <v>0</v>
      </c>
      <c r="N2717" s="61" t="str">
        <f t="shared" si="84"/>
        <v>katB</v>
      </c>
      <c r="P2717" s="72" t="str">
        <f t="shared" si="85"/>
        <v/>
      </c>
      <c r="Q2717" s="61" t="s">
        <v>30</v>
      </c>
      <c r="R2717" s="61" t="s">
        <v>91</v>
      </c>
    </row>
    <row r="2718" spans="8:18" x14ac:dyDescent="0.25">
      <c r="H2718" s="59">
        <v>28177</v>
      </c>
      <c r="I2718" s="59" t="s">
        <v>71</v>
      </c>
      <c r="J2718" s="59">
        <v>15740731</v>
      </c>
      <c r="K2718" s="59" t="s">
        <v>3048</v>
      </c>
      <c r="L2718" s="61" t="s">
        <v>113</v>
      </c>
      <c r="M2718" s="61">
        <f>VLOOKUP(H2718,zdroj!C:F,4,0)</f>
        <v>0</v>
      </c>
      <c r="N2718" s="61" t="str">
        <f t="shared" si="84"/>
        <v>katA</v>
      </c>
      <c r="P2718" s="72" t="str">
        <f t="shared" si="85"/>
        <v/>
      </c>
      <c r="Q2718" s="61" t="s">
        <v>30</v>
      </c>
    </row>
    <row r="2719" spans="8:18" x14ac:dyDescent="0.25">
      <c r="H2719" s="59">
        <v>28177</v>
      </c>
      <c r="I2719" s="59" t="s">
        <v>71</v>
      </c>
      <c r="J2719" s="59">
        <v>15740749</v>
      </c>
      <c r="K2719" s="59" t="s">
        <v>3049</v>
      </c>
      <c r="L2719" s="61" t="s">
        <v>114</v>
      </c>
      <c r="M2719" s="61">
        <f>VLOOKUP(H2719,zdroj!C:F,4,0)</f>
        <v>0</v>
      </c>
      <c r="N2719" s="61" t="str">
        <f t="shared" si="84"/>
        <v>katB</v>
      </c>
      <c r="P2719" s="72" t="str">
        <f t="shared" si="85"/>
        <v/>
      </c>
      <c r="Q2719" s="61" t="s">
        <v>30</v>
      </c>
      <c r="R2719" s="61" t="s">
        <v>91</v>
      </c>
    </row>
    <row r="2720" spans="8:18" x14ac:dyDescent="0.25">
      <c r="H2720" s="59">
        <v>28177</v>
      </c>
      <c r="I2720" s="59" t="s">
        <v>71</v>
      </c>
      <c r="J2720" s="59">
        <v>15740757</v>
      </c>
      <c r="K2720" s="59" t="s">
        <v>3050</v>
      </c>
      <c r="L2720" s="61" t="s">
        <v>113</v>
      </c>
      <c r="M2720" s="61">
        <f>VLOOKUP(H2720,zdroj!C:F,4,0)</f>
        <v>0</v>
      </c>
      <c r="N2720" s="61" t="str">
        <f t="shared" si="84"/>
        <v>katA</v>
      </c>
      <c r="P2720" s="72" t="str">
        <f t="shared" si="85"/>
        <v/>
      </c>
      <c r="Q2720" s="61" t="s">
        <v>30</v>
      </c>
    </row>
    <row r="2721" spans="8:18" x14ac:dyDescent="0.25">
      <c r="H2721" s="59">
        <v>28177</v>
      </c>
      <c r="I2721" s="59" t="s">
        <v>71</v>
      </c>
      <c r="J2721" s="59">
        <v>15740765</v>
      </c>
      <c r="K2721" s="59" t="s">
        <v>3051</v>
      </c>
      <c r="L2721" s="61" t="s">
        <v>114</v>
      </c>
      <c r="M2721" s="61">
        <f>VLOOKUP(H2721,zdroj!C:F,4,0)</f>
        <v>0</v>
      </c>
      <c r="N2721" s="61" t="str">
        <f t="shared" si="84"/>
        <v>katB</v>
      </c>
      <c r="P2721" s="72" t="str">
        <f t="shared" si="85"/>
        <v/>
      </c>
      <c r="Q2721" s="61" t="s">
        <v>30</v>
      </c>
      <c r="R2721" s="61" t="s">
        <v>91</v>
      </c>
    </row>
    <row r="2722" spans="8:18" x14ac:dyDescent="0.25">
      <c r="H2722" s="59">
        <v>28177</v>
      </c>
      <c r="I2722" s="59" t="s">
        <v>71</v>
      </c>
      <c r="J2722" s="59">
        <v>15740773</v>
      </c>
      <c r="K2722" s="59" t="s">
        <v>3052</v>
      </c>
      <c r="L2722" s="61" t="s">
        <v>113</v>
      </c>
      <c r="M2722" s="61">
        <f>VLOOKUP(H2722,zdroj!C:F,4,0)</f>
        <v>0</v>
      </c>
      <c r="N2722" s="61" t="str">
        <f t="shared" si="84"/>
        <v>katA</v>
      </c>
      <c r="P2722" s="72" t="str">
        <f t="shared" si="85"/>
        <v/>
      </c>
      <c r="Q2722" s="61" t="s">
        <v>30</v>
      </c>
    </row>
    <row r="2723" spans="8:18" x14ac:dyDescent="0.25">
      <c r="H2723" s="59">
        <v>28177</v>
      </c>
      <c r="I2723" s="59" t="s">
        <v>71</v>
      </c>
      <c r="J2723" s="59">
        <v>15740781</v>
      </c>
      <c r="K2723" s="59" t="s">
        <v>3053</v>
      </c>
      <c r="L2723" s="61" t="s">
        <v>113</v>
      </c>
      <c r="M2723" s="61">
        <f>VLOOKUP(H2723,zdroj!C:F,4,0)</f>
        <v>0</v>
      </c>
      <c r="N2723" s="61" t="str">
        <f t="shared" si="84"/>
        <v>katA</v>
      </c>
      <c r="P2723" s="72" t="str">
        <f t="shared" si="85"/>
        <v/>
      </c>
      <c r="Q2723" s="61" t="s">
        <v>30</v>
      </c>
    </row>
    <row r="2724" spans="8:18" x14ac:dyDescent="0.25">
      <c r="H2724" s="59">
        <v>28177</v>
      </c>
      <c r="I2724" s="59" t="s">
        <v>71</v>
      </c>
      <c r="J2724" s="59">
        <v>15740790</v>
      </c>
      <c r="K2724" s="59" t="s">
        <v>3054</v>
      </c>
      <c r="L2724" s="61" t="s">
        <v>113</v>
      </c>
      <c r="M2724" s="61">
        <f>VLOOKUP(H2724,zdroj!C:F,4,0)</f>
        <v>0</v>
      </c>
      <c r="N2724" s="61" t="str">
        <f t="shared" si="84"/>
        <v>katA</v>
      </c>
      <c r="P2724" s="72" t="str">
        <f t="shared" si="85"/>
        <v/>
      </c>
      <c r="Q2724" s="61" t="s">
        <v>30</v>
      </c>
    </row>
    <row r="2725" spans="8:18" x14ac:dyDescent="0.25">
      <c r="H2725" s="59">
        <v>28177</v>
      </c>
      <c r="I2725" s="59" t="s">
        <v>71</v>
      </c>
      <c r="J2725" s="59">
        <v>15740803</v>
      </c>
      <c r="K2725" s="59" t="s">
        <v>3055</v>
      </c>
      <c r="L2725" s="61" t="s">
        <v>114</v>
      </c>
      <c r="M2725" s="61">
        <f>VLOOKUP(H2725,zdroj!C:F,4,0)</f>
        <v>0</v>
      </c>
      <c r="N2725" s="61" t="str">
        <f t="shared" si="84"/>
        <v>katB</v>
      </c>
      <c r="P2725" s="72" t="str">
        <f t="shared" si="85"/>
        <v/>
      </c>
      <c r="Q2725" s="61" t="s">
        <v>30</v>
      </c>
      <c r="R2725" s="61" t="s">
        <v>91</v>
      </c>
    </row>
    <row r="2726" spans="8:18" x14ac:dyDescent="0.25">
      <c r="H2726" s="59">
        <v>28177</v>
      </c>
      <c r="I2726" s="59" t="s">
        <v>71</v>
      </c>
      <c r="J2726" s="59">
        <v>15740820</v>
      </c>
      <c r="K2726" s="59" t="s">
        <v>3056</v>
      </c>
      <c r="L2726" s="61" t="s">
        <v>114</v>
      </c>
      <c r="M2726" s="61">
        <f>VLOOKUP(H2726,zdroj!C:F,4,0)</f>
        <v>0</v>
      </c>
      <c r="N2726" s="61" t="str">
        <f t="shared" si="84"/>
        <v>katB</v>
      </c>
      <c r="P2726" s="72" t="str">
        <f t="shared" si="85"/>
        <v/>
      </c>
      <c r="Q2726" s="61" t="s">
        <v>30</v>
      </c>
      <c r="R2726" s="61" t="s">
        <v>91</v>
      </c>
    </row>
    <row r="2727" spans="8:18" x14ac:dyDescent="0.25">
      <c r="H2727" s="59">
        <v>28177</v>
      </c>
      <c r="I2727" s="59" t="s">
        <v>71</v>
      </c>
      <c r="J2727" s="59">
        <v>15740838</v>
      </c>
      <c r="K2727" s="59" t="s">
        <v>3057</v>
      </c>
      <c r="L2727" s="61" t="s">
        <v>114</v>
      </c>
      <c r="M2727" s="61">
        <f>VLOOKUP(H2727,zdroj!C:F,4,0)</f>
        <v>0</v>
      </c>
      <c r="N2727" s="61" t="str">
        <f t="shared" si="84"/>
        <v>katB</v>
      </c>
      <c r="P2727" s="72" t="str">
        <f t="shared" si="85"/>
        <v/>
      </c>
      <c r="Q2727" s="61" t="s">
        <v>30</v>
      </c>
      <c r="R2727" s="61" t="s">
        <v>91</v>
      </c>
    </row>
    <row r="2728" spans="8:18" x14ac:dyDescent="0.25">
      <c r="H2728" s="59">
        <v>28177</v>
      </c>
      <c r="I2728" s="59" t="s">
        <v>71</v>
      </c>
      <c r="J2728" s="59">
        <v>15740846</v>
      </c>
      <c r="K2728" s="59" t="s">
        <v>3058</v>
      </c>
      <c r="L2728" s="61" t="s">
        <v>81</v>
      </c>
      <c r="M2728" s="61">
        <f>VLOOKUP(H2728,zdroj!C:F,4,0)</f>
        <v>0</v>
      </c>
      <c r="N2728" s="61" t="str">
        <f t="shared" si="84"/>
        <v>-</v>
      </c>
      <c r="P2728" s="72" t="str">
        <f t="shared" si="85"/>
        <v/>
      </c>
      <c r="Q2728" s="61" t="s">
        <v>84</v>
      </c>
    </row>
    <row r="2729" spans="8:18" x14ac:dyDescent="0.25">
      <c r="H2729" s="59">
        <v>28177</v>
      </c>
      <c r="I2729" s="59" t="s">
        <v>71</v>
      </c>
      <c r="J2729" s="59">
        <v>15740854</v>
      </c>
      <c r="K2729" s="59" t="s">
        <v>3059</v>
      </c>
      <c r="L2729" s="61" t="s">
        <v>113</v>
      </c>
      <c r="M2729" s="61">
        <f>VLOOKUP(H2729,zdroj!C:F,4,0)</f>
        <v>0</v>
      </c>
      <c r="N2729" s="61" t="str">
        <f t="shared" si="84"/>
        <v>katA</v>
      </c>
      <c r="P2729" s="72" t="str">
        <f t="shared" si="85"/>
        <v/>
      </c>
      <c r="Q2729" s="61" t="s">
        <v>30</v>
      </c>
    </row>
    <row r="2730" spans="8:18" x14ac:dyDescent="0.25">
      <c r="H2730" s="59">
        <v>28177</v>
      </c>
      <c r="I2730" s="59" t="s">
        <v>71</v>
      </c>
      <c r="J2730" s="59">
        <v>15740862</v>
      </c>
      <c r="K2730" s="59" t="s">
        <v>3060</v>
      </c>
      <c r="L2730" s="61" t="s">
        <v>114</v>
      </c>
      <c r="M2730" s="61">
        <f>VLOOKUP(H2730,zdroj!C:F,4,0)</f>
        <v>0</v>
      </c>
      <c r="N2730" s="61" t="str">
        <f t="shared" si="84"/>
        <v>katB</v>
      </c>
      <c r="P2730" s="72" t="str">
        <f t="shared" si="85"/>
        <v/>
      </c>
      <c r="Q2730" s="61" t="s">
        <v>30</v>
      </c>
      <c r="R2730" s="61" t="s">
        <v>91</v>
      </c>
    </row>
    <row r="2731" spans="8:18" x14ac:dyDescent="0.25">
      <c r="H2731" s="59">
        <v>28177</v>
      </c>
      <c r="I2731" s="59" t="s">
        <v>71</v>
      </c>
      <c r="J2731" s="59">
        <v>15740871</v>
      </c>
      <c r="K2731" s="59" t="s">
        <v>3061</v>
      </c>
      <c r="L2731" s="61" t="s">
        <v>113</v>
      </c>
      <c r="M2731" s="61">
        <f>VLOOKUP(H2731,zdroj!C:F,4,0)</f>
        <v>0</v>
      </c>
      <c r="N2731" s="61" t="str">
        <f t="shared" si="84"/>
        <v>katA</v>
      </c>
      <c r="P2731" s="72" t="str">
        <f t="shared" si="85"/>
        <v/>
      </c>
      <c r="Q2731" s="61" t="s">
        <v>30</v>
      </c>
    </row>
    <row r="2732" spans="8:18" x14ac:dyDescent="0.25">
      <c r="H2732" s="59">
        <v>28177</v>
      </c>
      <c r="I2732" s="59" t="s">
        <v>71</v>
      </c>
      <c r="J2732" s="59">
        <v>78566410</v>
      </c>
      <c r="K2732" s="59" t="s">
        <v>3062</v>
      </c>
      <c r="L2732" s="61" t="s">
        <v>114</v>
      </c>
      <c r="M2732" s="61">
        <f>VLOOKUP(H2732,zdroj!C:F,4,0)</f>
        <v>0</v>
      </c>
      <c r="N2732" s="61" t="str">
        <f t="shared" si="84"/>
        <v>katB</v>
      </c>
      <c r="P2732" s="72" t="str">
        <f t="shared" si="85"/>
        <v/>
      </c>
      <c r="Q2732" s="61" t="s">
        <v>30</v>
      </c>
      <c r="R2732" s="61" t="s">
        <v>91</v>
      </c>
    </row>
    <row r="2733" spans="8:18" x14ac:dyDescent="0.25">
      <c r="H2733" s="59">
        <v>30040</v>
      </c>
      <c r="I2733" s="59" t="s">
        <v>67</v>
      </c>
      <c r="J2733" s="59">
        <v>20306920</v>
      </c>
      <c r="K2733" s="59" t="s">
        <v>3063</v>
      </c>
      <c r="L2733" s="61" t="s">
        <v>113</v>
      </c>
      <c r="M2733" s="61">
        <f>VLOOKUP(H2733,zdroj!C:F,4,0)</f>
        <v>0</v>
      </c>
      <c r="N2733" s="61" t="str">
        <f t="shared" si="84"/>
        <v>katA</v>
      </c>
      <c r="P2733" s="72" t="str">
        <f t="shared" si="85"/>
        <v/>
      </c>
      <c r="Q2733" s="61" t="s">
        <v>30</v>
      </c>
    </row>
    <row r="2734" spans="8:18" x14ac:dyDescent="0.25">
      <c r="H2734" s="59">
        <v>30040</v>
      </c>
      <c r="I2734" s="59" t="s">
        <v>67</v>
      </c>
      <c r="J2734" s="59">
        <v>20306938</v>
      </c>
      <c r="K2734" s="59" t="s">
        <v>3064</v>
      </c>
      <c r="L2734" s="61" t="s">
        <v>113</v>
      </c>
      <c r="M2734" s="61">
        <f>VLOOKUP(H2734,zdroj!C:F,4,0)</f>
        <v>0</v>
      </c>
      <c r="N2734" s="61" t="str">
        <f t="shared" si="84"/>
        <v>katA</v>
      </c>
      <c r="P2734" s="72" t="str">
        <f t="shared" si="85"/>
        <v/>
      </c>
      <c r="Q2734" s="61" t="s">
        <v>30</v>
      </c>
    </row>
    <row r="2735" spans="8:18" x14ac:dyDescent="0.25">
      <c r="H2735" s="59">
        <v>30040</v>
      </c>
      <c r="I2735" s="59" t="s">
        <v>67</v>
      </c>
      <c r="J2735" s="59">
        <v>20306946</v>
      </c>
      <c r="K2735" s="59" t="s">
        <v>3065</v>
      </c>
      <c r="L2735" s="61" t="s">
        <v>113</v>
      </c>
      <c r="M2735" s="61">
        <f>VLOOKUP(H2735,zdroj!C:F,4,0)</f>
        <v>0</v>
      </c>
      <c r="N2735" s="61" t="str">
        <f t="shared" si="84"/>
        <v>katA</v>
      </c>
      <c r="P2735" s="72" t="str">
        <f t="shared" si="85"/>
        <v/>
      </c>
      <c r="Q2735" s="61" t="s">
        <v>30</v>
      </c>
    </row>
    <row r="2736" spans="8:18" x14ac:dyDescent="0.25">
      <c r="H2736" s="59">
        <v>30040</v>
      </c>
      <c r="I2736" s="59" t="s">
        <v>67</v>
      </c>
      <c r="J2736" s="59">
        <v>20306954</v>
      </c>
      <c r="K2736" s="59" t="s">
        <v>3066</v>
      </c>
      <c r="L2736" s="61" t="s">
        <v>113</v>
      </c>
      <c r="M2736" s="61">
        <f>VLOOKUP(H2736,zdroj!C:F,4,0)</f>
        <v>0</v>
      </c>
      <c r="N2736" s="61" t="str">
        <f t="shared" si="84"/>
        <v>katA</v>
      </c>
      <c r="P2736" s="72" t="str">
        <f t="shared" si="85"/>
        <v/>
      </c>
      <c r="Q2736" s="61" t="s">
        <v>30</v>
      </c>
    </row>
    <row r="2737" spans="8:17" x14ac:dyDescent="0.25">
      <c r="H2737" s="59">
        <v>30040</v>
      </c>
      <c r="I2737" s="59" t="s">
        <v>67</v>
      </c>
      <c r="J2737" s="59">
        <v>20306962</v>
      </c>
      <c r="K2737" s="59" t="s">
        <v>3067</v>
      </c>
      <c r="L2737" s="61" t="s">
        <v>113</v>
      </c>
      <c r="M2737" s="61">
        <f>VLOOKUP(H2737,zdroj!C:F,4,0)</f>
        <v>0</v>
      </c>
      <c r="N2737" s="61" t="str">
        <f t="shared" si="84"/>
        <v>katA</v>
      </c>
      <c r="P2737" s="72" t="str">
        <f t="shared" si="85"/>
        <v/>
      </c>
      <c r="Q2737" s="61" t="s">
        <v>30</v>
      </c>
    </row>
    <row r="2738" spans="8:17" x14ac:dyDescent="0.25">
      <c r="H2738" s="59">
        <v>30040</v>
      </c>
      <c r="I2738" s="59" t="s">
        <v>67</v>
      </c>
      <c r="J2738" s="59">
        <v>20306971</v>
      </c>
      <c r="K2738" s="59" t="s">
        <v>3068</v>
      </c>
      <c r="L2738" s="61" t="s">
        <v>113</v>
      </c>
      <c r="M2738" s="61">
        <f>VLOOKUP(H2738,zdroj!C:F,4,0)</f>
        <v>0</v>
      </c>
      <c r="N2738" s="61" t="str">
        <f t="shared" si="84"/>
        <v>katA</v>
      </c>
      <c r="P2738" s="72" t="str">
        <f t="shared" si="85"/>
        <v/>
      </c>
      <c r="Q2738" s="61" t="s">
        <v>30</v>
      </c>
    </row>
    <row r="2739" spans="8:17" x14ac:dyDescent="0.25">
      <c r="H2739" s="59">
        <v>30040</v>
      </c>
      <c r="I2739" s="59" t="s">
        <v>67</v>
      </c>
      <c r="J2739" s="59">
        <v>20306989</v>
      </c>
      <c r="K2739" s="59" t="s">
        <v>3069</v>
      </c>
      <c r="L2739" s="61" t="s">
        <v>113</v>
      </c>
      <c r="M2739" s="61">
        <f>VLOOKUP(H2739,zdroj!C:F,4,0)</f>
        <v>0</v>
      </c>
      <c r="N2739" s="61" t="str">
        <f t="shared" si="84"/>
        <v>katA</v>
      </c>
      <c r="P2739" s="72" t="str">
        <f t="shared" si="85"/>
        <v/>
      </c>
      <c r="Q2739" s="61" t="s">
        <v>30</v>
      </c>
    </row>
    <row r="2740" spans="8:17" x14ac:dyDescent="0.25">
      <c r="H2740" s="59">
        <v>30040</v>
      </c>
      <c r="I2740" s="59" t="s">
        <v>67</v>
      </c>
      <c r="J2740" s="59">
        <v>20306997</v>
      </c>
      <c r="K2740" s="59" t="s">
        <v>3070</v>
      </c>
      <c r="L2740" s="61" t="s">
        <v>113</v>
      </c>
      <c r="M2740" s="61">
        <f>VLOOKUP(H2740,zdroj!C:F,4,0)</f>
        <v>0</v>
      </c>
      <c r="N2740" s="61" t="str">
        <f t="shared" si="84"/>
        <v>katA</v>
      </c>
      <c r="P2740" s="72" t="str">
        <f t="shared" si="85"/>
        <v/>
      </c>
      <c r="Q2740" s="61" t="s">
        <v>30</v>
      </c>
    </row>
    <row r="2741" spans="8:17" x14ac:dyDescent="0.25">
      <c r="H2741" s="59">
        <v>30040</v>
      </c>
      <c r="I2741" s="59" t="s">
        <v>67</v>
      </c>
      <c r="J2741" s="59">
        <v>20307004</v>
      </c>
      <c r="K2741" s="59" t="s">
        <v>3071</v>
      </c>
      <c r="L2741" s="61" t="s">
        <v>113</v>
      </c>
      <c r="M2741" s="61">
        <f>VLOOKUP(H2741,zdroj!C:F,4,0)</f>
        <v>0</v>
      </c>
      <c r="N2741" s="61" t="str">
        <f t="shared" si="84"/>
        <v>katA</v>
      </c>
      <c r="P2741" s="72" t="str">
        <f t="shared" si="85"/>
        <v/>
      </c>
      <c r="Q2741" s="61" t="s">
        <v>30</v>
      </c>
    </row>
    <row r="2742" spans="8:17" x14ac:dyDescent="0.25">
      <c r="H2742" s="59">
        <v>30040</v>
      </c>
      <c r="I2742" s="59" t="s">
        <v>67</v>
      </c>
      <c r="J2742" s="59">
        <v>20307012</v>
      </c>
      <c r="K2742" s="59" t="s">
        <v>3072</v>
      </c>
      <c r="L2742" s="61" t="s">
        <v>113</v>
      </c>
      <c r="M2742" s="61">
        <f>VLOOKUP(H2742,zdroj!C:F,4,0)</f>
        <v>0</v>
      </c>
      <c r="N2742" s="61" t="str">
        <f t="shared" si="84"/>
        <v>katA</v>
      </c>
      <c r="P2742" s="72" t="str">
        <f t="shared" si="85"/>
        <v/>
      </c>
      <c r="Q2742" s="61" t="s">
        <v>30</v>
      </c>
    </row>
    <row r="2743" spans="8:17" x14ac:dyDescent="0.25">
      <c r="H2743" s="59">
        <v>30040</v>
      </c>
      <c r="I2743" s="59" t="s">
        <v>67</v>
      </c>
      <c r="J2743" s="59">
        <v>20307039</v>
      </c>
      <c r="K2743" s="59" t="s">
        <v>3073</v>
      </c>
      <c r="L2743" s="61" t="s">
        <v>113</v>
      </c>
      <c r="M2743" s="61">
        <f>VLOOKUP(H2743,zdroj!C:F,4,0)</f>
        <v>0</v>
      </c>
      <c r="N2743" s="61" t="str">
        <f t="shared" si="84"/>
        <v>katA</v>
      </c>
      <c r="P2743" s="72" t="str">
        <f t="shared" si="85"/>
        <v/>
      </c>
      <c r="Q2743" s="61" t="s">
        <v>30</v>
      </c>
    </row>
    <row r="2744" spans="8:17" x14ac:dyDescent="0.25">
      <c r="H2744" s="59">
        <v>30040</v>
      </c>
      <c r="I2744" s="59" t="s">
        <v>67</v>
      </c>
      <c r="J2744" s="59">
        <v>20307047</v>
      </c>
      <c r="K2744" s="59" t="s">
        <v>3074</v>
      </c>
      <c r="L2744" s="61" t="s">
        <v>113</v>
      </c>
      <c r="M2744" s="61">
        <f>VLOOKUP(H2744,zdroj!C:F,4,0)</f>
        <v>0</v>
      </c>
      <c r="N2744" s="61" t="str">
        <f t="shared" si="84"/>
        <v>katA</v>
      </c>
      <c r="P2744" s="72" t="str">
        <f t="shared" si="85"/>
        <v/>
      </c>
      <c r="Q2744" s="61" t="s">
        <v>30</v>
      </c>
    </row>
    <row r="2745" spans="8:17" x14ac:dyDescent="0.25">
      <c r="H2745" s="59">
        <v>30040</v>
      </c>
      <c r="I2745" s="59" t="s">
        <v>67</v>
      </c>
      <c r="J2745" s="59">
        <v>20307055</v>
      </c>
      <c r="K2745" s="59" t="s">
        <v>3075</v>
      </c>
      <c r="L2745" s="61" t="s">
        <v>113</v>
      </c>
      <c r="M2745" s="61">
        <f>VLOOKUP(H2745,zdroj!C:F,4,0)</f>
        <v>0</v>
      </c>
      <c r="N2745" s="61" t="str">
        <f t="shared" si="84"/>
        <v>katA</v>
      </c>
      <c r="P2745" s="72" t="str">
        <f t="shared" si="85"/>
        <v/>
      </c>
      <c r="Q2745" s="61" t="s">
        <v>30</v>
      </c>
    </row>
    <row r="2746" spans="8:17" x14ac:dyDescent="0.25">
      <c r="H2746" s="59">
        <v>30040</v>
      </c>
      <c r="I2746" s="59" t="s">
        <v>67</v>
      </c>
      <c r="J2746" s="59">
        <v>20307063</v>
      </c>
      <c r="K2746" s="59" t="s">
        <v>3076</v>
      </c>
      <c r="L2746" s="61" t="s">
        <v>113</v>
      </c>
      <c r="M2746" s="61">
        <f>VLOOKUP(H2746,zdroj!C:F,4,0)</f>
        <v>0</v>
      </c>
      <c r="N2746" s="61" t="str">
        <f t="shared" si="84"/>
        <v>katA</v>
      </c>
      <c r="P2746" s="72" t="str">
        <f t="shared" si="85"/>
        <v/>
      </c>
      <c r="Q2746" s="61" t="s">
        <v>30</v>
      </c>
    </row>
    <row r="2747" spans="8:17" x14ac:dyDescent="0.25">
      <c r="H2747" s="59">
        <v>30040</v>
      </c>
      <c r="I2747" s="59" t="s">
        <v>67</v>
      </c>
      <c r="J2747" s="59">
        <v>20307071</v>
      </c>
      <c r="K2747" s="59" t="s">
        <v>3077</v>
      </c>
      <c r="L2747" s="61" t="s">
        <v>81</v>
      </c>
      <c r="M2747" s="61">
        <f>VLOOKUP(H2747,zdroj!C:F,4,0)</f>
        <v>0</v>
      </c>
      <c r="N2747" s="61" t="str">
        <f t="shared" si="84"/>
        <v>-</v>
      </c>
      <c r="P2747" s="72" t="str">
        <f t="shared" si="85"/>
        <v/>
      </c>
      <c r="Q2747" s="61" t="s">
        <v>88</v>
      </c>
    </row>
    <row r="2748" spans="8:17" x14ac:dyDescent="0.25">
      <c r="H2748" s="59">
        <v>30040</v>
      </c>
      <c r="I2748" s="59" t="s">
        <v>67</v>
      </c>
      <c r="J2748" s="59">
        <v>26656604</v>
      </c>
      <c r="K2748" s="59" t="s">
        <v>3078</v>
      </c>
      <c r="L2748" s="61" t="s">
        <v>113</v>
      </c>
      <c r="M2748" s="61">
        <f>VLOOKUP(H2748,zdroj!C:F,4,0)</f>
        <v>0</v>
      </c>
      <c r="N2748" s="61" t="str">
        <f t="shared" si="84"/>
        <v>katA</v>
      </c>
      <c r="P2748" s="72" t="str">
        <f t="shared" si="85"/>
        <v/>
      </c>
      <c r="Q2748" s="61" t="s">
        <v>30</v>
      </c>
    </row>
    <row r="2749" spans="8:17" x14ac:dyDescent="0.25">
      <c r="H2749" s="59">
        <v>30040</v>
      </c>
      <c r="I2749" s="59" t="s">
        <v>67</v>
      </c>
      <c r="J2749" s="59">
        <v>42347661</v>
      </c>
      <c r="K2749" s="59" t="s">
        <v>3079</v>
      </c>
      <c r="L2749" s="61" t="s">
        <v>81</v>
      </c>
      <c r="M2749" s="61">
        <f>VLOOKUP(H2749,zdroj!C:F,4,0)</f>
        <v>0</v>
      </c>
      <c r="N2749" s="61" t="str">
        <f t="shared" si="84"/>
        <v>-</v>
      </c>
      <c r="P2749" s="72" t="str">
        <f t="shared" si="85"/>
        <v/>
      </c>
      <c r="Q2749" s="61" t="s">
        <v>88</v>
      </c>
    </row>
    <row r="2750" spans="8:17" x14ac:dyDescent="0.25">
      <c r="H2750" s="59">
        <v>30058</v>
      </c>
      <c r="I2750" s="59" t="s">
        <v>69</v>
      </c>
      <c r="J2750" s="59">
        <v>20307080</v>
      </c>
      <c r="K2750" s="59" t="s">
        <v>3080</v>
      </c>
      <c r="L2750" s="61" t="s">
        <v>81</v>
      </c>
      <c r="M2750" s="61">
        <f>VLOOKUP(H2750,zdroj!C:F,4,0)</f>
        <v>0</v>
      </c>
      <c r="N2750" s="61" t="str">
        <f t="shared" si="84"/>
        <v>-</v>
      </c>
      <c r="P2750" s="72" t="str">
        <f t="shared" si="85"/>
        <v/>
      </c>
      <c r="Q2750" s="61" t="s">
        <v>84</v>
      </c>
    </row>
    <row r="2751" spans="8:17" x14ac:dyDescent="0.25">
      <c r="H2751" s="59">
        <v>30058</v>
      </c>
      <c r="I2751" s="59" t="s">
        <v>69</v>
      </c>
      <c r="J2751" s="59">
        <v>20307101</v>
      </c>
      <c r="K2751" s="59" t="s">
        <v>3081</v>
      </c>
      <c r="L2751" s="61" t="s">
        <v>114</v>
      </c>
      <c r="M2751" s="61">
        <f>VLOOKUP(H2751,zdroj!C:F,4,0)</f>
        <v>0</v>
      </c>
      <c r="N2751" s="61" t="str">
        <f t="shared" si="84"/>
        <v>katB</v>
      </c>
      <c r="P2751" s="72" t="str">
        <f t="shared" si="85"/>
        <v/>
      </c>
      <c r="Q2751" s="61" t="s">
        <v>30</v>
      </c>
    </row>
    <row r="2752" spans="8:17" x14ac:dyDescent="0.25">
      <c r="H2752" s="59">
        <v>30058</v>
      </c>
      <c r="I2752" s="59" t="s">
        <v>69</v>
      </c>
      <c r="J2752" s="59">
        <v>20307110</v>
      </c>
      <c r="K2752" s="59" t="s">
        <v>3082</v>
      </c>
      <c r="L2752" s="61" t="s">
        <v>114</v>
      </c>
      <c r="M2752" s="61">
        <f>VLOOKUP(H2752,zdroj!C:F,4,0)</f>
        <v>0</v>
      </c>
      <c r="N2752" s="61" t="str">
        <f t="shared" si="84"/>
        <v>katB</v>
      </c>
      <c r="P2752" s="72" t="str">
        <f t="shared" si="85"/>
        <v/>
      </c>
      <c r="Q2752" s="61" t="s">
        <v>30</v>
      </c>
    </row>
    <row r="2753" spans="8:17" x14ac:dyDescent="0.25">
      <c r="H2753" s="59">
        <v>30058</v>
      </c>
      <c r="I2753" s="59" t="s">
        <v>69</v>
      </c>
      <c r="J2753" s="59">
        <v>20307128</v>
      </c>
      <c r="K2753" s="59" t="s">
        <v>3083</v>
      </c>
      <c r="L2753" s="61" t="s">
        <v>114</v>
      </c>
      <c r="M2753" s="61">
        <f>VLOOKUP(H2753,zdroj!C:F,4,0)</f>
        <v>0</v>
      </c>
      <c r="N2753" s="61" t="str">
        <f t="shared" si="84"/>
        <v>katB</v>
      </c>
      <c r="P2753" s="72" t="str">
        <f t="shared" si="85"/>
        <v/>
      </c>
      <c r="Q2753" s="61" t="s">
        <v>30</v>
      </c>
    </row>
    <row r="2754" spans="8:17" x14ac:dyDescent="0.25">
      <c r="H2754" s="59">
        <v>30058</v>
      </c>
      <c r="I2754" s="59" t="s">
        <v>69</v>
      </c>
      <c r="J2754" s="59">
        <v>20307136</v>
      </c>
      <c r="K2754" s="59" t="s">
        <v>3084</v>
      </c>
      <c r="L2754" s="61" t="s">
        <v>114</v>
      </c>
      <c r="M2754" s="61">
        <f>VLOOKUP(H2754,zdroj!C:F,4,0)</f>
        <v>0</v>
      </c>
      <c r="N2754" s="61" t="str">
        <f t="shared" si="84"/>
        <v>katB</v>
      </c>
      <c r="P2754" s="72" t="str">
        <f t="shared" si="85"/>
        <v/>
      </c>
      <c r="Q2754" s="61" t="s">
        <v>30</v>
      </c>
    </row>
    <row r="2755" spans="8:17" x14ac:dyDescent="0.25">
      <c r="H2755" s="59">
        <v>30058</v>
      </c>
      <c r="I2755" s="59" t="s">
        <v>69</v>
      </c>
      <c r="J2755" s="59">
        <v>20307144</v>
      </c>
      <c r="K2755" s="59" t="s">
        <v>3085</v>
      </c>
      <c r="L2755" s="61" t="s">
        <v>114</v>
      </c>
      <c r="M2755" s="61">
        <f>VLOOKUP(H2755,zdroj!C:F,4,0)</f>
        <v>0</v>
      </c>
      <c r="N2755" s="61" t="str">
        <f t="shared" si="84"/>
        <v>katB</v>
      </c>
      <c r="P2755" s="72" t="str">
        <f t="shared" si="85"/>
        <v/>
      </c>
      <c r="Q2755" s="61" t="s">
        <v>30</v>
      </c>
    </row>
    <row r="2756" spans="8:17" x14ac:dyDescent="0.25">
      <c r="H2756" s="59">
        <v>30058</v>
      </c>
      <c r="I2756" s="59" t="s">
        <v>69</v>
      </c>
      <c r="J2756" s="59">
        <v>20307152</v>
      </c>
      <c r="K2756" s="59" t="s">
        <v>3086</v>
      </c>
      <c r="L2756" s="61" t="s">
        <v>114</v>
      </c>
      <c r="M2756" s="61">
        <f>VLOOKUP(H2756,zdroj!C:F,4,0)</f>
        <v>0</v>
      </c>
      <c r="N2756" s="61" t="str">
        <f t="shared" si="84"/>
        <v>katB</v>
      </c>
      <c r="P2756" s="72" t="str">
        <f t="shared" si="85"/>
        <v/>
      </c>
      <c r="Q2756" s="61" t="s">
        <v>30</v>
      </c>
    </row>
    <row r="2757" spans="8:17" x14ac:dyDescent="0.25">
      <c r="H2757" s="59">
        <v>30058</v>
      </c>
      <c r="I2757" s="59" t="s">
        <v>69</v>
      </c>
      <c r="J2757" s="59">
        <v>20307161</v>
      </c>
      <c r="K2757" s="59" t="s">
        <v>3087</v>
      </c>
      <c r="L2757" s="61" t="s">
        <v>114</v>
      </c>
      <c r="M2757" s="61">
        <f>VLOOKUP(H2757,zdroj!C:F,4,0)</f>
        <v>0</v>
      </c>
      <c r="N2757" s="61" t="str">
        <f t="shared" si="84"/>
        <v>katB</v>
      </c>
      <c r="P2757" s="72" t="str">
        <f t="shared" si="85"/>
        <v/>
      </c>
      <c r="Q2757" s="61" t="s">
        <v>30</v>
      </c>
    </row>
    <row r="2758" spans="8:17" x14ac:dyDescent="0.25">
      <c r="H2758" s="59">
        <v>30058</v>
      </c>
      <c r="I2758" s="59" t="s">
        <v>69</v>
      </c>
      <c r="J2758" s="59">
        <v>20307179</v>
      </c>
      <c r="K2758" s="59" t="s">
        <v>3088</v>
      </c>
      <c r="L2758" s="61" t="s">
        <v>114</v>
      </c>
      <c r="M2758" s="61">
        <f>VLOOKUP(H2758,zdroj!C:F,4,0)</f>
        <v>0</v>
      </c>
      <c r="N2758" s="61" t="str">
        <f t="shared" si="84"/>
        <v>katB</v>
      </c>
      <c r="P2758" s="72" t="str">
        <f t="shared" si="85"/>
        <v/>
      </c>
      <c r="Q2758" s="61" t="s">
        <v>30</v>
      </c>
    </row>
    <row r="2759" spans="8:17" x14ac:dyDescent="0.25">
      <c r="H2759" s="59">
        <v>30058</v>
      </c>
      <c r="I2759" s="59" t="s">
        <v>69</v>
      </c>
      <c r="J2759" s="59">
        <v>20307187</v>
      </c>
      <c r="K2759" s="59" t="s">
        <v>3089</v>
      </c>
      <c r="L2759" s="61" t="s">
        <v>114</v>
      </c>
      <c r="M2759" s="61">
        <f>VLOOKUP(H2759,zdroj!C:F,4,0)</f>
        <v>0</v>
      </c>
      <c r="N2759" s="61" t="str">
        <f t="shared" ref="N2759:N2822" si="86">IF(M2759="A",IF(L2759="katA","katB",L2759),L2759)</f>
        <v>katB</v>
      </c>
      <c r="P2759" s="72" t="str">
        <f t="shared" ref="P2759:P2822" si="87">IF(O2759="A",1,"")</f>
        <v/>
      </c>
      <c r="Q2759" s="61" t="s">
        <v>30</v>
      </c>
    </row>
    <row r="2760" spans="8:17" x14ac:dyDescent="0.25">
      <c r="H2760" s="59">
        <v>30058</v>
      </c>
      <c r="I2760" s="59" t="s">
        <v>69</v>
      </c>
      <c r="J2760" s="59">
        <v>20307195</v>
      </c>
      <c r="K2760" s="59" t="s">
        <v>3090</v>
      </c>
      <c r="L2760" s="61" t="s">
        <v>114</v>
      </c>
      <c r="M2760" s="61">
        <f>VLOOKUP(H2760,zdroj!C:F,4,0)</f>
        <v>0</v>
      </c>
      <c r="N2760" s="61" t="str">
        <f t="shared" si="86"/>
        <v>katB</v>
      </c>
      <c r="P2760" s="72" t="str">
        <f t="shared" si="87"/>
        <v/>
      </c>
      <c r="Q2760" s="61" t="s">
        <v>30</v>
      </c>
    </row>
    <row r="2761" spans="8:17" x14ac:dyDescent="0.25">
      <c r="H2761" s="59">
        <v>30058</v>
      </c>
      <c r="I2761" s="59" t="s">
        <v>69</v>
      </c>
      <c r="J2761" s="59">
        <v>20307209</v>
      </c>
      <c r="K2761" s="59" t="s">
        <v>3091</v>
      </c>
      <c r="L2761" s="61" t="s">
        <v>114</v>
      </c>
      <c r="M2761" s="61">
        <f>VLOOKUP(H2761,zdroj!C:F,4,0)</f>
        <v>0</v>
      </c>
      <c r="N2761" s="61" t="str">
        <f t="shared" si="86"/>
        <v>katB</v>
      </c>
      <c r="P2761" s="72" t="str">
        <f t="shared" si="87"/>
        <v/>
      </c>
      <c r="Q2761" s="61" t="s">
        <v>30</v>
      </c>
    </row>
    <row r="2762" spans="8:17" x14ac:dyDescent="0.25">
      <c r="H2762" s="59">
        <v>30058</v>
      </c>
      <c r="I2762" s="59" t="s">
        <v>69</v>
      </c>
      <c r="J2762" s="59">
        <v>20307217</v>
      </c>
      <c r="K2762" s="59" t="s">
        <v>3092</v>
      </c>
      <c r="L2762" s="61" t="s">
        <v>114</v>
      </c>
      <c r="M2762" s="61">
        <f>VLOOKUP(H2762,zdroj!C:F,4,0)</f>
        <v>0</v>
      </c>
      <c r="N2762" s="61" t="str">
        <f t="shared" si="86"/>
        <v>katB</v>
      </c>
      <c r="P2762" s="72" t="str">
        <f t="shared" si="87"/>
        <v/>
      </c>
      <c r="Q2762" s="61" t="s">
        <v>30</v>
      </c>
    </row>
    <row r="2763" spans="8:17" x14ac:dyDescent="0.25">
      <c r="H2763" s="59">
        <v>30058</v>
      </c>
      <c r="I2763" s="59" t="s">
        <v>69</v>
      </c>
      <c r="J2763" s="59">
        <v>20307225</v>
      </c>
      <c r="K2763" s="59" t="s">
        <v>3093</v>
      </c>
      <c r="L2763" s="61" t="s">
        <v>114</v>
      </c>
      <c r="M2763" s="61">
        <f>VLOOKUP(H2763,zdroj!C:F,4,0)</f>
        <v>0</v>
      </c>
      <c r="N2763" s="61" t="str">
        <f t="shared" si="86"/>
        <v>katB</v>
      </c>
      <c r="P2763" s="72" t="str">
        <f t="shared" si="87"/>
        <v/>
      </c>
      <c r="Q2763" s="61" t="s">
        <v>30</v>
      </c>
    </row>
    <row r="2764" spans="8:17" x14ac:dyDescent="0.25">
      <c r="H2764" s="59">
        <v>30058</v>
      </c>
      <c r="I2764" s="59" t="s">
        <v>69</v>
      </c>
      <c r="J2764" s="59">
        <v>20307233</v>
      </c>
      <c r="K2764" s="59" t="s">
        <v>3094</v>
      </c>
      <c r="L2764" s="61" t="s">
        <v>114</v>
      </c>
      <c r="M2764" s="61">
        <f>VLOOKUP(H2764,zdroj!C:F,4,0)</f>
        <v>0</v>
      </c>
      <c r="N2764" s="61" t="str">
        <f t="shared" si="86"/>
        <v>katB</v>
      </c>
      <c r="P2764" s="72" t="str">
        <f t="shared" si="87"/>
        <v/>
      </c>
      <c r="Q2764" s="61" t="s">
        <v>30</v>
      </c>
    </row>
    <row r="2765" spans="8:17" x14ac:dyDescent="0.25">
      <c r="H2765" s="59">
        <v>30058</v>
      </c>
      <c r="I2765" s="59" t="s">
        <v>69</v>
      </c>
      <c r="J2765" s="59">
        <v>20307241</v>
      </c>
      <c r="K2765" s="59" t="s">
        <v>3095</v>
      </c>
      <c r="L2765" s="61" t="s">
        <v>114</v>
      </c>
      <c r="M2765" s="61">
        <f>VLOOKUP(H2765,zdroj!C:F,4,0)</f>
        <v>0</v>
      </c>
      <c r="N2765" s="61" t="str">
        <f t="shared" si="86"/>
        <v>katB</v>
      </c>
      <c r="P2765" s="72" t="str">
        <f t="shared" si="87"/>
        <v/>
      </c>
      <c r="Q2765" s="61" t="s">
        <v>30</v>
      </c>
    </row>
    <row r="2766" spans="8:17" x14ac:dyDescent="0.25">
      <c r="H2766" s="59">
        <v>30058</v>
      </c>
      <c r="I2766" s="59" t="s">
        <v>69</v>
      </c>
      <c r="J2766" s="59">
        <v>20307250</v>
      </c>
      <c r="K2766" s="59" t="s">
        <v>3096</v>
      </c>
      <c r="L2766" s="61" t="s">
        <v>114</v>
      </c>
      <c r="M2766" s="61">
        <f>VLOOKUP(H2766,zdroj!C:F,4,0)</f>
        <v>0</v>
      </c>
      <c r="N2766" s="61" t="str">
        <f t="shared" si="86"/>
        <v>katB</v>
      </c>
      <c r="P2766" s="72" t="str">
        <f t="shared" si="87"/>
        <v/>
      </c>
      <c r="Q2766" s="61" t="s">
        <v>30</v>
      </c>
    </row>
    <row r="2767" spans="8:17" x14ac:dyDescent="0.25">
      <c r="H2767" s="59">
        <v>30058</v>
      </c>
      <c r="I2767" s="59" t="s">
        <v>69</v>
      </c>
      <c r="J2767" s="59">
        <v>26015358</v>
      </c>
      <c r="K2767" s="59" t="s">
        <v>3097</v>
      </c>
      <c r="L2767" s="61" t="s">
        <v>114</v>
      </c>
      <c r="M2767" s="61">
        <f>VLOOKUP(H2767,zdroj!C:F,4,0)</f>
        <v>0</v>
      </c>
      <c r="N2767" s="61" t="str">
        <f t="shared" si="86"/>
        <v>katB</v>
      </c>
      <c r="P2767" s="72" t="str">
        <f t="shared" si="87"/>
        <v/>
      </c>
      <c r="Q2767" s="61" t="s">
        <v>30</v>
      </c>
    </row>
    <row r="2768" spans="8:17" x14ac:dyDescent="0.25">
      <c r="H2768" s="59">
        <v>30058</v>
      </c>
      <c r="I2768" s="59" t="s">
        <v>69</v>
      </c>
      <c r="J2768" s="59">
        <v>26656621</v>
      </c>
      <c r="K2768" s="59" t="s">
        <v>3098</v>
      </c>
      <c r="L2768" s="61" t="s">
        <v>114</v>
      </c>
      <c r="M2768" s="61">
        <f>VLOOKUP(H2768,zdroj!C:F,4,0)</f>
        <v>0</v>
      </c>
      <c r="N2768" s="61" t="str">
        <f t="shared" si="86"/>
        <v>katB</v>
      </c>
      <c r="P2768" s="72" t="str">
        <f t="shared" si="87"/>
        <v/>
      </c>
      <c r="Q2768" s="61" t="s">
        <v>30</v>
      </c>
    </row>
    <row r="2769" spans="8:17" x14ac:dyDescent="0.25">
      <c r="H2769" s="59">
        <v>30058</v>
      </c>
      <c r="I2769" s="59" t="s">
        <v>69</v>
      </c>
      <c r="J2769" s="59">
        <v>27206874</v>
      </c>
      <c r="K2769" s="59" t="s">
        <v>3099</v>
      </c>
      <c r="L2769" s="61" t="s">
        <v>114</v>
      </c>
      <c r="M2769" s="61">
        <f>VLOOKUP(H2769,zdroj!C:F,4,0)</f>
        <v>0</v>
      </c>
      <c r="N2769" s="61" t="str">
        <f t="shared" si="86"/>
        <v>katB</v>
      </c>
      <c r="P2769" s="72" t="str">
        <f t="shared" si="87"/>
        <v/>
      </c>
      <c r="Q2769" s="61" t="s">
        <v>30</v>
      </c>
    </row>
    <row r="2770" spans="8:17" x14ac:dyDescent="0.25">
      <c r="H2770" s="59">
        <v>30058</v>
      </c>
      <c r="I2770" s="59" t="s">
        <v>69</v>
      </c>
      <c r="J2770" s="59">
        <v>27366588</v>
      </c>
      <c r="K2770" s="59" t="s">
        <v>3100</v>
      </c>
      <c r="L2770" s="61" t="s">
        <v>114</v>
      </c>
      <c r="M2770" s="61">
        <f>VLOOKUP(H2770,zdroj!C:F,4,0)</f>
        <v>0</v>
      </c>
      <c r="N2770" s="61" t="str">
        <f t="shared" si="86"/>
        <v>katB</v>
      </c>
      <c r="P2770" s="72" t="str">
        <f t="shared" si="87"/>
        <v/>
      </c>
      <c r="Q2770" s="61" t="s">
        <v>30</v>
      </c>
    </row>
    <row r="2771" spans="8:17" x14ac:dyDescent="0.25">
      <c r="H2771" s="59">
        <v>30058</v>
      </c>
      <c r="I2771" s="59" t="s">
        <v>69</v>
      </c>
      <c r="J2771" s="59">
        <v>41535022</v>
      </c>
      <c r="K2771" s="59" t="s">
        <v>3101</v>
      </c>
      <c r="L2771" s="61" t="s">
        <v>114</v>
      </c>
      <c r="M2771" s="61">
        <f>VLOOKUP(H2771,zdroj!C:F,4,0)</f>
        <v>0</v>
      </c>
      <c r="N2771" s="61" t="str">
        <f t="shared" si="86"/>
        <v>katB</v>
      </c>
      <c r="P2771" s="72" t="str">
        <f t="shared" si="87"/>
        <v/>
      </c>
      <c r="Q2771" s="61" t="s">
        <v>30</v>
      </c>
    </row>
    <row r="2772" spans="8:17" x14ac:dyDescent="0.25">
      <c r="H2772" s="59">
        <v>133094</v>
      </c>
      <c r="I2772" s="59" t="s">
        <v>69</v>
      </c>
      <c r="J2772" s="59">
        <v>20324171</v>
      </c>
      <c r="K2772" s="59" t="s">
        <v>3102</v>
      </c>
      <c r="L2772" s="61" t="s">
        <v>114</v>
      </c>
      <c r="M2772" s="61">
        <f>VLOOKUP(H2772,zdroj!C:F,4,0)</f>
        <v>0</v>
      </c>
      <c r="N2772" s="61" t="str">
        <f t="shared" si="86"/>
        <v>katB</v>
      </c>
      <c r="P2772" s="72" t="str">
        <f t="shared" si="87"/>
        <v/>
      </c>
      <c r="Q2772" s="61" t="s">
        <v>30</v>
      </c>
    </row>
    <row r="2773" spans="8:17" x14ac:dyDescent="0.25">
      <c r="H2773" s="59">
        <v>133094</v>
      </c>
      <c r="I2773" s="59" t="s">
        <v>69</v>
      </c>
      <c r="J2773" s="59">
        <v>20324189</v>
      </c>
      <c r="K2773" s="59" t="s">
        <v>3103</v>
      </c>
      <c r="L2773" s="61" t="s">
        <v>114</v>
      </c>
      <c r="M2773" s="61">
        <f>VLOOKUP(H2773,zdroj!C:F,4,0)</f>
        <v>0</v>
      </c>
      <c r="N2773" s="61" t="str">
        <f t="shared" si="86"/>
        <v>katB</v>
      </c>
      <c r="P2773" s="72" t="str">
        <f t="shared" si="87"/>
        <v/>
      </c>
      <c r="Q2773" s="61" t="s">
        <v>31</v>
      </c>
    </row>
    <row r="2774" spans="8:17" x14ac:dyDescent="0.25">
      <c r="H2774" s="59">
        <v>133094</v>
      </c>
      <c r="I2774" s="59" t="s">
        <v>69</v>
      </c>
      <c r="J2774" s="59">
        <v>20324197</v>
      </c>
      <c r="K2774" s="59" t="s">
        <v>3104</v>
      </c>
      <c r="L2774" s="61" t="s">
        <v>114</v>
      </c>
      <c r="M2774" s="61">
        <f>VLOOKUP(H2774,zdroj!C:F,4,0)</f>
        <v>0</v>
      </c>
      <c r="N2774" s="61" t="str">
        <f t="shared" si="86"/>
        <v>katB</v>
      </c>
      <c r="P2774" s="72" t="str">
        <f t="shared" si="87"/>
        <v/>
      </c>
      <c r="Q2774" s="61" t="s">
        <v>30</v>
      </c>
    </row>
    <row r="2775" spans="8:17" x14ac:dyDescent="0.25">
      <c r="H2775" s="59">
        <v>133094</v>
      </c>
      <c r="I2775" s="59" t="s">
        <v>69</v>
      </c>
      <c r="J2775" s="59">
        <v>20324201</v>
      </c>
      <c r="K2775" s="59" t="s">
        <v>3105</v>
      </c>
      <c r="L2775" s="61" t="s">
        <v>81</v>
      </c>
      <c r="M2775" s="61">
        <f>VLOOKUP(H2775,zdroj!C:F,4,0)</f>
        <v>0</v>
      </c>
      <c r="N2775" s="61" t="str">
        <f t="shared" si="86"/>
        <v>-</v>
      </c>
      <c r="P2775" s="72" t="str">
        <f t="shared" si="87"/>
        <v/>
      </c>
      <c r="Q2775" s="61" t="s">
        <v>84</v>
      </c>
    </row>
    <row r="2776" spans="8:17" x14ac:dyDescent="0.25">
      <c r="H2776" s="59">
        <v>133094</v>
      </c>
      <c r="I2776" s="59" t="s">
        <v>69</v>
      </c>
      <c r="J2776" s="59">
        <v>20324219</v>
      </c>
      <c r="K2776" s="59" t="s">
        <v>3106</v>
      </c>
      <c r="L2776" s="61" t="s">
        <v>81</v>
      </c>
      <c r="M2776" s="61">
        <f>VLOOKUP(H2776,zdroj!C:F,4,0)</f>
        <v>0</v>
      </c>
      <c r="N2776" s="61" t="str">
        <f t="shared" si="86"/>
        <v>-</v>
      </c>
      <c r="P2776" s="72" t="str">
        <f t="shared" si="87"/>
        <v/>
      </c>
      <c r="Q2776" s="61" t="s">
        <v>84</v>
      </c>
    </row>
    <row r="2777" spans="8:17" x14ac:dyDescent="0.25">
      <c r="H2777" s="59">
        <v>133094</v>
      </c>
      <c r="I2777" s="59" t="s">
        <v>69</v>
      </c>
      <c r="J2777" s="59">
        <v>20324227</v>
      </c>
      <c r="K2777" s="59" t="s">
        <v>3107</v>
      </c>
      <c r="L2777" s="61" t="s">
        <v>114</v>
      </c>
      <c r="M2777" s="61">
        <f>VLOOKUP(H2777,zdroj!C:F,4,0)</f>
        <v>0</v>
      </c>
      <c r="N2777" s="61" t="str">
        <f t="shared" si="86"/>
        <v>katB</v>
      </c>
      <c r="P2777" s="72" t="str">
        <f t="shared" si="87"/>
        <v/>
      </c>
      <c r="Q2777" s="61" t="s">
        <v>30</v>
      </c>
    </row>
    <row r="2778" spans="8:17" x14ac:dyDescent="0.25">
      <c r="H2778" s="59">
        <v>133094</v>
      </c>
      <c r="I2778" s="59" t="s">
        <v>69</v>
      </c>
      <c r="J2778" s="59">
        <v>20324235</v>
      </c>
      <c r="K2778" s="59" t="s">
        <v>3108</v>
      </c>
      <c r="L2778" s="61" t="s">
        <v>114</v>
      </c>
      <c r="M2778" s="61">
        <f>VLOOKUP(H2778,zdroj!C:F,4,0)</f>
        <v>0</v>
      </c>
      <c r="N2778" s="61" t="str">
        <f t="shared" si="86"/>
        <v>katB</v>
      </c>
      <c r="P2778" s="72" t="str">
        <f t="shared" si="87"/>
        <v/>
      </c>
      <c r="Q2778" s="61" t="s">
        <v>30</v>
      </c>
    </row>
    <row r="2779" spans="8:17" x14ac:dyDescent="0.25">
      <c r="H2779" s="59">
        <v>133094</v>
      </c>
      <c r="I2779" s="59" t="s">
        <v>69</v>
      </c>
      <c r="J2779" s="59">
        <v>20324243</v>
      </c>
      <c r="K2779" s="59" t="s">
        <v>3109</v>
      </c>
      <c r="L2779" s="61" t="s">
        <v>81</v>
      </c>
      <c r="M2779" s="61">
        <f>VLOOKUP(H2779,zdroj!C:F,4,0)</f>
        <v>0</v>
      </c>
      <c r="N2779" s="61" t="str">
        <f t="shared" si="86"/>
        <v>-</v>
      </c>
      <c r="P2779" s="72" t="str">
        <f t="shared" si="87"/>
        <v/>
      </c>
      <c r="Q2779" s="61" t="s">
        <v>84</v>
      </c>
    </row>
    <row r="2780" spans="8:17" x14ac:dyDescent="0.25">
      <c r="H2780" s="59">
        <v>133094</v>
      </c>
      <c r="I2780" s="59" t="s">
        <v>69</v>
      </c>
      <c r="J2780" s="59">
        <v>20324251</v>
      </c>
      <c r="K2780" s="59" t="s">
        <v>3110</v>
      </c>
      <c r="L2780" s="61" t="s">
        <v>81</v>
      </c>
      <c r="M2780" s="61">
        <f>VLOOKUP(H2780,zdroj!C:F,4,0)</f>
        <v>0</v>
      </c>
      <c r="N2780" s="61" t="str">
        <f t="shared" si="86"/>
        <v>-</v>
      </c>
      <c r="P2780" s="72" t="str">
        <f t="shared" si="87"/>
        <v/>
      </c>
      <c r="Q2780" s="61" t="s">
        <v>84</v>
      </c>
    </row>
    <row r="2781" spans="8:17" x14ac:dyDescent="0.25">
      <c r="H2781" s="59">
        <v>133094</v>
      </c>
      <c r="I2781" s="59" t="s">
        <v>69</v>
      </c>
      <c r="J2781" s="59">
        <v>20324260</v>
      </c>
      <c r="K2781" s="59" t="s">
        <v>3111</v>
      </c>
      <c r="L2781" s="61" t="s">
        <v>81</v>
      </c>
      <c r="M2781" s="61">
        <f>VLOOKUP(H2781,zdroj!C:F,4,0)</f>
        <v>0</v>
      </c>
      <c r="N2781" s="61" t="str">
        <f t="shared" si="86"/>
        <v>-</v>
      </c>
      <c r="P2781" s="72" t="str">
        <f t="shared" si="87"/>
        <v/>
      </c>
      <c r="Q2781" s="61" t="s">
        <v>84</v>
      </c>
    </row>
    <row r="2782" spans="8:17" x14ac:dyDescent="0.25">
      <c r="H2782" s="59">
        <v>133094</v>
      </c>
      <c r="I2782" s="59" t="s">
        <v>69</v>
      </c>
      <c r="J2782" s="59">
        <v>20324278</v>
      </c>
      <c r="K2782" s="59" t="s">
        <v>3112</v>
      </c>
      <c r="L2782" s="61" t="s">
        <v>114</v>
      </c>
      <c r="M2782" s="61">
        <f>VLOOKUP(H2782,zdroj!C:F,4,0)</f>
        <v>0</v>
      </c>
      <c r="N2782" s="61" t="str">
        <f t="shared" si="86"/>
        <v>katB</v>
      </c>
      <c r="P2782" s="72" t="str">
        <f t="shared" si="87"/>
        <v/>
      </c>
      <c r="Q2782" s="61" t="s">
        <v>30</v>
      </c>
    </row>
    <row r="2783" spans="8:17" x14ac:dyDescent="0.25">
      <c r="H2783" s="59">
        <v>133094</v>
      </c>
      <c r="I2783" s="59" t="s">
        <v>69</v>
      </c>
      <c r="J2783" s="59">
        <v>20324286</v>
      </c>
      <c r="K2783" s="59" t="s">
        <v>3113</v>
      </c>
      <c r="L2783" s="61" t="s">
        <v>114</v>
      </c>
      <c r="M2783" s="61">
        <f>VLOOKUP(H2783,zdroj!C:F,4,0)</f>
        <v>0</v>
      </c>
      <c r="N2783" s="61" t="str">
        <f t="shared" si="86"/>
        <v>katB</v>
      </c>
      <c r="P2783" s="72" t="str">
        <f t="shared" si="87"/>
        <v/>
      </c>
      <c r="Q2783" s="61" t="s">
        <v>30</v>
      </c>
    </row>
    <row r="2784" spans="8:17" x14ac:dyDescent="0.25">
      <c r="H2784" s="59">
        <v>133094</v>
      </c>
      <c r="I2784" s="59" t="s">
        <v>69</v>
      </c>
      <c r="J2784" s="59">
        <v>20324294</v>
      </c>
      <c r="K2784" s="59" t="s">
        <v>3114</v>
      </c>
      <c r="L2784" s="61" t="s">
        <v>114</v>
      </c>
      <c r="M2784" s="61">
        <f>VLOOKUP(H2784,zdroj!C:F,4,0)</f>
        <v>0</v>
      </c>
      <c r="N2784" s="61" t="str">
        <f t="shared" si="86"/>
        <v>katB</v>
      </c>
      <c r="P2784" s="72" t="str">
        <f t="shared" si="87"/>
        <v/>
      </c>
      <c r="Q2784" s="61" t="s">
        <v>31</v>
      </c>
    </row>
    <row r="2785" spans="8:17" x14ac:dyDescent="0.25">
      <c r="H2785" s="59">
        <v>133094</v>
      </c>
      <c r="I2785" s="59" t="s">
        <v>69</v>
      </c>
      <c r="J2785" s="59">
        <v>20324308</v>
      </c>
      <c r="K2785" s="59" t="s">
        <v>3115</v>
      </c>
      <c r="L2785" s="61" t="s">
        <v>114</v>
      </c>
      <c r="M2785" s="61">
        <f>VLOOKUP(H2785,zdroj!C:F,4,0)</f>
        <v>0</v>
      </c>
      <c r="N2785" s="61" t="str">
        <f t="shared" si="86"/>
        <v>katB</v>
      </c>
      <c r="P2785" s="72" t="str">
        <f t="shared" si="87"/>
        <v/>
      </c>
      <c r="Q2785" s="61" t="s">
        <v>30</v>
      </c>
    </row>
    <row r="2786" spans="8:17" x14ac:dyDescent="0.25">
      <c r="H2786" s="59">
        <v>133094</v>
      </c>
      <c r="I2786" s="59" t="s">
        <v>69</v>
      </c>
      <c r="J2786" s="59">
        <v>20324316</v>
      </c>
      <c r="K2786" s="59" t="s">
        <v>3116</v>
      </c>
      <c r="L2786" s="61" t="s">
        <v>114</v>
      </c>
      <c r="M2786" s="61">
        <f>VLOOKUP(H2786,zdroj!C:F,4,0)</f>
        <v>0</v>
      </c>
      <c r="N2786" s="61" t="str">
        <f t="shared" si="86"/>
        <v>katB</v>
      </c>
      <c r="P2786" s="72" t="str">
        <f t="shared" si="87"/>
        <v/>
      </c>
      <c r="Q2786" s="61" t="s">
        <v>30</v>
      </c>
    </row>
    <row r="2787" spans="8:17" x14ac:dyDescent="0.25">
      <c r="H2787" s="59">
        <v>133094</v>
      </c>
      <c r="I2787" s="59" t="s">
        <v>69</v>
      </c>
      <c r="J2787" s="59">
        <v>20324324</v>
      </c>
      <c r="K2787" s="59" t="s">
        <v>3117</v>
      </c>
      <c r="L2787" s="61" t="s">
        <v>114</v>
      </c>
      <c r="M2787" s="61">
        <f>VLOOKUP(H2787,zdroj!C:F,4,0)</f>
        <v>0</v>
      </c>
      <c r="N2787" s="61" t="str">
        <f t="shared" si="86"/>
        <v>katB</v>
      </c>
      <c r="P2787" s="72" t="str">
        <f t="shared" si="87"/>
        <v/>
      </c>
      <c r="Q2787" s="61" t="s">
        <v>31</v>
      </c>
    </row>
    <row r="2788" spans="8:17" x14ac:dyDescent="0.25">
      <c r="H2788" s="59">
        <v>133094</v>
      </c>
      <c r="I2788" s="59" t="s">
        <v>69</v>
      </c>
      <c r="J2788" s="59">
        <v>20324332</v>
      </c>
      <c r="K2788" s="59" t="s">
        <v>3118</v>
      </c>
      <c r="L2788" s="61" t="s">
        <v>114</v>
      </c>
      <c r="M2788" s="61">
        <f>VLOOKUP(H2788,zdroj!C:F,4,0)</f>
        <v>0</v>
      </c>
      <c r="N2788" s="61" t="str">
        <f t="shared" si="86"/>
        <v>katB</v>
      </c>
      <c r="P2788" s="72" t="str">
        <f t="shared" si="87"/>
        <v/>
      </c>
      <c r="Q2788" s="61" t="s">
        <v>30</v>
      </c>
    </row>
    <row r="2789" spans="8:17" x14ac:dyDescent="0.25">
      <c r="H2789" s="59">
        <v>133094</v>
      </c>
      <c r="I2789" s="59" t="s">
        <v>69</v>
      </c>
      <c r="J2789" s="59">
        <v>20324341</v>
      </c>
      <c r="K2789" s="59" t="s">
        <v>3119</v>
      </c>
      <c r="L2789" s="61" t="s">
        <v>114</v>
      </c>
      <c r="M2789" s="61">
        <f>VLOOKUP(H2789,zdroj!C:F,4,0)</f>
        <v>0</v>
      </c>
      <c r="N2789" s="61" t="str">
        <f t="shared" si="86"/>
        <v>katB</v>
      </c>
      <c r="P2789" s="72" t="str">
        <f t="shared" si="87"/>
        <v/>
      </c>
      <c r="Q2789" s="61" t="s">
        <v>30</v>
      </c>
    </row>
    <row r="2790" spans="8:17" x14ac:dyDescent="0.25">
      <c r="H2790" s="59">
        <v>133094</v>
      </c>
      <c r="I2790" s="59" t="s">
        <v>69</v>
      </c>
      <c r="J2790" s="59">
        <v>20324359</v>
      </c>
      <c r="K2790" s="59" t="s">
        <v>3120</v>
      </c>
      <c r="L2790" s="61" t="s">
        <v>114</v>
      </c>
      <c r="M2790" s="61">
        <f>VLOOKUP(H2790,zdroj!C:F,4,0)</f>
        <v>0</v>
      </c>
      <c r="N2790" s="61" t="str">
        <f t="shared" si="86"/>
        <v>katB</v>
      </c>
      <c r="P2790" s="72" t="str">
        <f t="shared" si="87"/>
        <v/>
      </c>
      <c r="Q2790" s="61" t="s">
        <v>30</v>
      </c>
    </row>
    <row r="2791" spans="8:17" x14ac:dyDescent="0.25">
      <c r="H2791" s="59">
        <v>133094</v>
      </c>
      <c r="I2791" s="59" t="s">
        <v>69</v>
      </c>
      <c r="J2791" s="59">
        <v>20324367</v>
      </c>
      <c r="K2791" s="59" t="s">
        <v>3121</v>
      </c>
      <c r="L2791" s="61" t="s">
        <v>114</v>
      </c>
      <c r="M2791" s="61">
        <f>VLOOKUP(H2791,zdroj!C:F,4,0)</f>
        <v>0</v>
      </c>
      <c r="N2791" s="61" t="str">
        <f t="shared" si="86"/>
        <v>katB</v>
      </c>
      <c r="P2791" s="72" t="str">
        <f t="shared" si="87"/>
        <v/>
      </c>
      <c r="Q2791" s="61" t="s">
        <v>30</v>
      </c>
    </row>
    <row r="2792" spans="8:17" x14ac:dyDescent="0.25">
      <c r="H2792" s="59">
        <v>133094</v>
      </c>
      <c r="I2792" s="59" t="s">
        <v>69</v>
      </c>
      <c r="J2792" s="59">
        <v>20324375</v>
      </c>
      <c r="K2792" s="59" t="s">
        <v>3122</v>
      </c>
      <c r="L2792" s="61" t="s">
        <v>114</v>
      </c>
      <c r="M2792" s="61">
        <f>VLOOKUP(H2792,zdroj!C:F,4,0)</f>
        <v>0</v>
      </c>
      <c r="N2792" s="61" t="str">
        <f t="shared" si="86"/>
        <v>katB</v>
      </c>
      <c r="P2792" s="72" t="str">
        <f t="shared" si="87"/>
        <v/>
      </c>
      <c r="Q2792" s="61" t="s">
        <v>30</v>
      </c>
    </row>
    <row r="2793" spans="8:17" x14ac:dyDescent="0.25">
      <c r="H2793" s="59">
        <v>133094</v>
      </c>
      <c r="I2793" s="59" t="s">
        <v>69</v>
      </c>
      <c r="J2793" s="59">
        <v>20324383</v>
      </c>
      <c r="K2793" s="59" t="s">
        <v>3123</v>
      </c>
      <c r="L2793" s="61" t="s">
        <v>114</v>
      </c>
      <c r="M2793" s="61">
        <f>VLOOKUP(H2793,zdroj!C:F,4,0)</f>
        <v>0</v>
      </c>
      <c r="N2793" s="61" t="str">
        <f t="shared" si="86"/>
        <v>katB</v>
      </c>
      <c r="P2793" s="72" t="str">
        <f t="shared" si="87"/>
        <v/>
      </c>
      <c r="Q2793" s="61" t="s">
        <v>30</v>
      </c>
    </row>
    <row r="2794" spans="8:17" x14ac:dyDescent="0.25">
      <c r="H2794" s="59">
        <v>133094</v>
      </c>
      <c r="I2794" s="59" t="s">
        <v>69</v>
      </c>
      <c r="J2794" s="59">
        <v>20324391</v>
      </c>
      <c r="K2794" s="59" t="s">
        <v>3124</v>
      </c>
      <c r="L2794" s="61" t="s">
        <v>114</v>
      </c>
      <c r="M2794" s="61">
        <f>VLOOKUP(H2794,zdroj!C:F,4,0)</f>
        <v>0</v>
      </c>
      <c r="N2794" s="61" t="str">
        <f t="shared" si="86"/>
        <v>katB</v>
      </c>
      <c r="P2794" s="72" t="str">
        <f t="shared" si="87"/>
        <v/>
      </c>
      <c r="Q2794" s="61" t="s">
        <v>30</v>
      </c>
    </row>
    <row r="2795" spans="8:17" x14ac:dyDescent="0.25">
      <c r="H2795" s="59">
        <v>133094</v>
      </c>
      <c r="I2795" s="59" t="s">
        <v>69</v>
      </c>
      <c r="J2795" s="59">
        <v>20324405</v>
      </c>
      <c r="K2795" s="59" t="s">
        <v>3125</v>
      </c>
      <c r="L2795" s="61" t="s">
        <v>114</v>
      </c>
      <c r="M2795" s="61">
        <f>VLOOKUP(H2795,zdroj!C:F,4,0)</f>
        <v>0</v>
      </c>
      <c r="N2795" s="61" t="str">
        <f t="shared" si="86"/>
        <v>katB</v>
      </c>
      <c r="P2795" s="72" t="str">
        <f t="shared" si="87"/>
        <v/>
      </c>
      <c r="Q2795" s="61" t="s">
        <v>30</v>
      </c>
    </row>
    <row r="2796" spans="8:17" x14ac:dyDescent="0.25">
      <c r="H2796" s="59">
        <v>133094</v>
      </c>
      <c r="I2796" s="59" t="s">
        <v>69</v>
      </c>
      <c r="J2796" s="59">
        <v>20324413</v>
      </c>
      <c r="K2796" s="59" t="s">
        <v>3126</v>
      </c>
      <c r="L2796" s="61" t="s">
        <v>114</v>
      </c>
      <c r="M2796" s="61">
        <f>VLOOKUP(H2796,zdroj!C:F,4,0)</f>
        <v>0</v>
      </c>
      <c r="N2796" s="61" t="str">
        <f t="shared" si="86"/>
        <v>katB</v>
      </c>
      <c r="P2796" s="72" t="str">
        <f t="shared" si="87"/>
        <v/>
      </c>
      <c r="Q2796" s="61" t="s">
        <v>30</v>
      </c>
    </row>
    <row r="2797" spans="8:17" x14ac:dyDescent="0.25">
      <c r="H2797" s="59">
        <v>133094</v>
      </c>
      <c r="I2797" s="59" t="s">
        <v>69</v>
      </c>
      <c r="J2797" s="59">
        <v>20324421</v>
      </c>
      <c r="K2797" s="59" t="s">
        <v>3127</v>
      </c>
      <c r="L2797" s="61" t="s">
        <v>114</v>
      </c>
      <c r="M2797" s="61">
        <f>VLOOKUP(H2797,zdroj!C:F,4,0)</f>
        <v>0</v>
      </c>
      <c r="N2797" s="61" t="str">
        <f t="shared" si="86"/>
        <v>katB</v>
      </c>
      <c r="P2797" s="72" t="str">
        <f t="shared" si="87"/>
        <v/>
      </c>
      <c r="Q2797" s="61" t="s">
        <v>30</v>
      </c>
    </row>
    <row r="2798" spans="8:17" x14ac:dyDescent="0.25">
      <c r="H2798" s="59">
        <v>133094</v>
      </c>
      <c r="I2798" s="59" t="s">
        <v>69</v>
      </c>
      <c r="J2798" s="59">
        <v>20324430</v>
      </c>
      <c r="K2798" s="59" t="s">
        <v>3128</v>
      </c>
      <c r="L2798" s="61" t="s">
        <v>114</v>
      </c>
      <c r="M2798" s="61">
        <f>VLOOKUP(H2798,zdroj!C:F,4,0)</f>
        <v>0</v>
      </c>
      <c r="N2798" s="61" t="str">
        <f t="shared" si="86"/>
        <v>katB</v>
      </c>
      <c r="P2798" s="72" t="str">
        <f t="shared" si="87"/>
        <v/>
      </c>
      <c r="Q2798" s="61" t="s">
        <v>33</v>
      </c>
    </row>
    <row r="2799" spans="8:17" x14ac:dyDescent="0.25">
      <c r="H2799" s="59">
        <v>133094</v>
      </c>
      <c r="I2799" s="59" t="s">
        <v>69</v>
      </c>
      <c r="J2799" s="59">
        <v>20324448</v>
      </c>
      <c r="K2799" s="59" t="s">
        <v>3129</v>
      </c>
      <c r="L2799" s="61" t="s">
        <v>114</v>
      </c>
      <c r="M2799" s="61">
        <f>VLOOKUP(H2799,zdroj!C:F,4,0)</f>
        <v>0</v>
      </c>
      <c r="N2799" s="61" t="str">
        <f t="shared" si="86"/>
        <v>katB</v>
      </c>
      <c r="P2799" s="72" t="str">
        <f t="shared" si="87"/>
        <v/>
      </c>
      <c r="Q2799" s="61" t="s">
        <v>30</v>
      </c>
    </row>
    <row r="2800" spans="8:17" x14ac:dyDescent="0.25">
      <c r="H2800" s="59">
        <v>133094</v>
      </c>
      <c r="I2800" s="59" t="s">
        <v>69</v>
      </c>
      <c r="J2800" s="59">
        <v>20324456</v>
      </c>
      <c r="K2800" s="59" t="s">
        <v>3130</v>
      </c>
      <c r="L2800" s="61" t="s">
        <v>114</v>
      </c>
      <c r="M2800" s="61">
        <f>VLOOKUP(H2800,zdroj!C:F,4,0)</f>
        <v>0</v>
      </c>
      <c r="N2800" s="61" t="str">
        <f t="shared" si="86"/>
        <v>katB</v>
      </c>
      <c r="P2800" s="72" t="str">
        <f t="shared" si="87"/>
        <v/>
      </c>
      <c r="Q2800" s="61" t="s">
        <v>31</v>
      </c>
    </row>
    <row r="2801" spans="8:17" x14ac:dyDescent="0.25">
      <c r="H2801" s="59">
        <v>133094</v>
      </c>
      <c r="I2801" s="59" t="s">
        <v>69</v>
      </c>
      <c r="J2801" s="59">
        <v>20324464</v>
      </c>
      <c r="K2801" s="59" t="s">
        <v>3131</v>
      </c>
      <c r="L2801" s="61" t="s">
        <v>114</v>
      </c>
      <c r="M2801" s="61">
        <f>VLOOKUP(H2801,zdroj!C:F,4,0)</f>
        <v>0</v>
      </c>
      <c r="N2801" s="61" t="str">
        <f t="shared" si="86"/>
        <v>katB</v>
      </c>
      <c r="P2801" s="72" t="str">
        <f t="shared" si="87"/>
        <v/>
      </c>
      <c r="Q2801" s="61" t="s">
        <v>30</v>
      </c>
    </row>
    <row r="2802" spans="8:17" x14ac:dyDescent="0.25">
      <c r="H2802" s="59">
        <v>133094</v>
      </c>
      <c r="I2802" s="59" t="s">
        <v>69</v>
      </c>
      <c r="J2802" s="59">
        <v>20324481</v>
      </c>
      <c r="K2802" s="59" t="s">
        <v>3132</v>
      </c>
      <c r="L2802" s="61" t="s">
        <v>114</v>
      </c>
      <c r="M2802" s="61">
        <f>VLOOKUP(H2802,zdroj!C:F,4,0)</f>
        <v>0</v>
      </c>
      <c r="N2802" s="61" t="str">
        <f t="shared" si="86"/>
        <v>katB</v>
      </c>
      <c r="P2802" s="72" t="str">
        <f t="shared" si="87"/>
        <v/>
      </c>
      <c r="Q2802" s="61" t="s">
        <v>30</v>
      </c>
    </row>
    <row r="2803" spans="8:17" x14ac:dyDescent="0.25">
      <c r="H2803" s="59">
        <v>133094</v>
      </c>
      <c r="I2803" s="59" t="s">
        <v>69</v>
      </c>
      <c r="J2803" s="59">
        <v>20324499</v>
      </c>
      <c r="K2803" s="59" t="s">
        <v>3133</v>
      </c>
      <c r="L2803" s="61" t="s">
        <v>114</v>
      </c>
      <c r="M2803" s="61">
        <f>VLOOKUP(H2803,zdroj!C:F,4,0)</f>
        <v>0</v>
      </c>
      <c r="N2803" s="61" t="str">
        <f t="shared" si="86"/>
        <v>katB</v>
      </c>
      <c r="P2803" s="72" t="str">
        <f t="shared" si="87"/>
        <v/>
      </c>
      <c r="Q2803" s="61" t="s">
        <v>30</v>
      </c>
    </row>
    <row r="2804" spans="8:17" x14ac:dyDescent="0.25">
      <c r="H2804" s="59">
        <v>133094</v>
      </c>
      <c r="I2804" s="59" t="s">
        <v>69</v>
      </c>
      <c r="J2804" s="59">
        <v>20324502</v>
      </c>
      <c r="K2804" s="59" t="s">
        <v>3134</v>
      </c>
      <c r="L2804" s="61" t="s">
        <v>114</v>
      </c>
      <c r="M2804" s="61">
        <f>VLOOKUP(H2804,zdroj!C:F,4,0)</f>
        <v>0</v>
      </c>
      <c r="N2804" s="61" t="str">
        <f t="shared" si="86"/>
        <v>katB</v>
      </c>
      <c r="P2804" s="72" t="str">
        <f t="shared" si="87"/>
        <v/>
      </c>
      <c r="Q2804" s="61" t="s">
        <v>30</v>
      </c>
    </row>
    <row r="2805" spans="8:17" x14ac:dyDescent="0.25">
      <c r="H2805" s="59">
        <v>133094</v>
      </c>
      <c r="I2805" s="59" t="s">
        <v>69</v>
      </c>
      <c r="J2805" s="59">
        <v>20324511</v>
      </c>
      <c r="K2805" s="59" t="s">
        <v>3135</v>
      </c>
      <c r="L2805" s="61" t="s">
        <v>114</v>
      </c>
      <c r="M2805" s="61">
        <f>VLOOKUP(H2805,zdroj!C:F,4,0)</f>
        <v>0</v>
      </c>
      <c r="N2805" s="61" t="str">
        <f t="shared" si="86"/>
        <v>katB</v>
      </c>
      <c r="P2805" s="72" t="str">
        <f t="shared" si="87"/>
        <v/>
      </c>
      <c r="Q2805" s="61" t="s">
        <v>30</v>
      </c>
    </row>
    <row r="2806" spans="8:17" x14ac:dyDescent="0.25">
      <c r="H2806" s="59">
        <v>133094</v>
      </c>
      <c r="I2806" s="59" t="s">
        <v>69</v>
      </c>
      <c r="J2806" s="59">
        <v>20324537</v>
      </c>
      <c r="K2806" s="59" t="s">
        <v>3136</v>
      </c>
      <c r="L2806" s="61" t="s">
        <v>114</v>
      </c>
      <c r="M2806" s="61">
        <f>VLOOKUP(H2806,zdroj!C:F,4,0)</f>
        <v>0</v>
      </c>
      <c r="N2806" s="61" t="str">
        <f t="shared" si="86"/>
        <v>katB</v>
      </c>
      <c r="P2806" s="72" t="str">
        <f t="shared" si="87"/>
        <v/>
      </c>
      <c r="Q2806" s="61" t="s">
        <v>30</v>
      </c>
    </row>
    <row r="2807" spans="8:17" x14ac:dyDescent="0.25">
      <c r="H2807" s="59">
        <v>133094</v>
      </c>
      <c r="I2807" s="59" t="s">
        <v>69</v>
      </c>
      <c r="J2807" s="59">
        <v>20324545</v>
      </c>
      <c r="K2807" s="59" t="s">
        <v>3137</v>
      </c>
      <c r="L2807" s="61" t="s">
        <v>114</v>
      </c>
      <c r="M2807" s="61">
        <f>VLOOKUP(H2807,zdroj!C:F,4,0)</f>
        <v>0</v>
      </c>
      <c r="N2807" s="61" t="str">
        <f t="shared" si="86"/>
        <v>katB</v>
      </c>
      <c r="P2807" s="72" t="str">
        <f t="shared" si="87"/>
        <v/>
      </c>
      <c r="Q2807" s="61" t="s">
        <v>30</v>
      </c>
    </row>
    <row r="2808" spans="8:17" x14ac:dyDescent="0.25">
      <c r="H2808" s="59">
        <v>133094</v>
      </c>
      <c r="I2808" s="59" t="s">
        <v>69</v>
      </c>
      <c r="J2808" s="59">
        <v>20324553</v>
      </c>
      <c r="K2808" s="59" t="s">
        <v>3138</v>
      </c>
      <c r="L2808" s="61" t="s">
        <v>114</v>
      </c>
      <c r="M2808" s="61">
        <f>VLOOKUP(H2808,zdroj!C:F,4,0)</f>
        <v>0</v>
      </c>
      <c r="N2808" s="61" t="str">
        <f t="shared" si="86"/>
        <v>katB</v>
      </c>
      <c r="P2808" s="72" t="str">
        <f t="shared" si="87"/>
        <v/>
      </c>
      <c r="Q2808" s="61" t="s">
        <v>30</v>
      </c>
    </row>
    <row r="2809" spans="8:17" x14ac:dyDescent="0.25">
      <c r="H2809" s="59">
        <v>133094</v>
      </c>
      <c r="I2809" s="59" t="s">
        <v>69</v>
      </c>
      <c r="J2809" s="59">
        <v>20324561</v>
      </c>
      <c r="K2809" s="59" t="s">
        <v>3139</v>
      </c>
      <c r="L2809" s="61" t="s">
        <v>114</v>
      </c>
      <c r="M2809" s="61">
        <f>VLOOKUP(H2809,zdroj!C:F,4,0)</f>
        <v>0</v>
      </c>
      <c r="N2809" s="61" t="str">
        <f t="shared" si="86"/>
        <v>katB</v>
      </c>
      <c r="P2809" s="72" t="str">
        <f t="shared" si="87"/>
        <v/>
      </c>
      <c r="Q2809" s="61" t="s">
        <v>30</v>
      </c>
    </row>
    <row r="2810" spans="8:17" x14ac:dyDescent="0.25">
      <c r="H2810" s="59">
        <v>133094</v>
      </c>
      <c r="I2810" s="59" t="s">
        <v>69</v>
      </c>
      <c r="J2810" s="59">
        <v>20324588</v>
      </c>
      <c r="K2810" s="59" t="s">
        <v>3140</v>
      </c>
      <c r="L2810" s="61" t="s">
        <v>114</v>
      </c>
      <c r="M2810" s="61">
        <f>VLOOKUP(H2810,zdroj!C:F,4,0)</f>
        <v>0</v>
      </c>
      <c r="N2810" s="61" t="str">
        <f t="shared" si="86"/>
        <v>katB</v>
      </c>
      <c r="P2810" s="72" t="str">
        <f t="shared" si="87"/>
        <v/>
      </c>
      <c r="Q2810" s="61" t="s">
        <v>30</v>
      </c>
    </row>
    <row r="2811" spans="8:17" x14ac:dyDescent="0.25">
      <c r="H2811" s="59">
        <v>133094</v>
      </c>
      <c r="I2811" s="59" t="s">
        <v>69</v>
      </c>
      <c r="J2811" s="59">
        <v>20324600</v>
      </c>
      <c r="K2811" s="59" t="s">
        <v>3141</v>
      </c>
      <c r="L2811" s="61" t="s">
        <v>114</v>
      </c>
      <c r="M2811" s="61">
        <f>VLOOKUP(H2811,zdroj!C:F,4,0)</f>
        <v>0</v>
      </c>
      <c r="N2811" s="61" t="str">
        <f t="shared" si="86"/>
        <v>katB</v>
      </c>
      <c r="P2811" s="72" t="str">
        <f t="shared" si="87"/>
        <v/>
      </c>
      <c r="Q2811" s="61" t="s">
        <v>30</v>
      </c>
    </row>
    <row r="2812" spans="8:17" x14ac:dyDescent="0.25">
      <c r="H2812" s="59">
        <v>133094</v>
      </c>
      <c r="I2812" s="59" t="s">
        <v>69</v>
      </c>
      <c r="J2812" s="59">
        <v>20324618</v>
      </c>
      <c r="K2812" s="59" t="s">
        <v>3142</v>
      </c>
      <c r="L2812" s="61" t="s">
        <v>81</v>
      </c>
      <c r="M2812" s="61">
        <f>VLOOKUP(H2812,zdroj!C:F,4,0)</f>
        <v>0</v>
      </c>
      <c r="N2812" s="61" t="str">
        <f t="shared" si="86"/>
        <v>-</v>
      </c>
      <c r="P2812" s="72" t="str">
        <f t="shared" si="87"/>
        <v/>
      </c>
      <c r="Q2812" s="61" t="s">
        <v>84</v>
      </c>
    </row>
    <row r="2813" spans="8:17" x14ac:dyDescent="0.25">
      <c r="H2813" s="59">
        <v>133094</v>
      </c>
      <c r="I2813" s="59" t="s">
        <v>69</v>
      </c>
      <c r="J2813" s="59">
        <v>20324626</v>
      </c>
      <c r="K2813" s="59" t="s">
        <v>3143</v>
      </c>
      <c r="L2813" s="61" t="s">
        <v>114</v>
      </c>
      <c r="M2813" s="61">
        <f>VLOOKUP(H2813,zdroj!C:F,4,0)</f>
        <v>0</v>
      </c>
      <c r="N2813" s="61" t="str">
        <f t="shared" si="86"/>
        <v>katB</v>
      </c>
      <c r="P2813" s="72" t="str">
        <f t="shared" si="87"/>
        <v/>
      </c>
      <c r="Q2813" s="61" t="s">
        <v>30</v>
      </c>
    </row>
    <row r="2814" spans="8:17" x14ac:dyDescent="0.25">
      <c r="H2814" s="59">
        <v>133094</v>
      </c>
      <c r="I2814" s="59" t="s">
        <v>69</v>
      </c>
      <c r="J2814" s="59">
        <v>20324634</v>
      </c>
      <c r="K2814" s="59" t="s">
        <v>3144</v>
      </c>
      <c r="L2814" s="61" t="s">
        <v>114</v>
      </c>
      <c r="M2814" s="61">
        <f>VLOOKUP(H2814,zdroj!C:F,4,0)</f>
        <v>0</v>
      </c>
      <c r="N2814" s="61" t="str">
        <f t="shared" si="86"/>
        <v>katB</v>
      </c>
      <c r="P2814" s="72" t="str">
        <f t="shared" si="87"/>
        <v/>
      </c>
      <c r="Q2814" s="61" t="s">
        <v>30</v>
      </c>
    </row>
    <row r="2815" spans="8:17" x14ac:dyDescent="0.25">
      <c r="H2815" s="59">
        <v>133094</v>
      </c>
      <c r="I2815" s="59" t="s">
        <v>69</v>
      </c>
      <c r="J2815" s="59">
        <v>20324642</v>
      </c>
      <c r="K2815" s="59" t="s">
        <v>3145</v>
      </c>
      <c r="L2815" s="61" t="s">
        <v>114</v>
      </c>
      <c r="M2815" s="61">
        <f>VLOOKUP(H2815,zdroj!C:F,4,0)</f>
        <v>0</v>
      </c>
      <c r="N2815" s="61" t="str">
        <f t="shared" si="86"/>
        <v>katB</v>
      </c>
      <c r="P2815" s="72" t="str">
        <f t="shared" si="87"/>
        <v/>
      </c>
      <c r="Q2815" s="61" t="s">
        <v>30</v>
      </c>
    </row>
    <row r="2816" spans="8:17" x14ac:dyDescent="0.25">
      <c r="H2816" s="59">
        <v>133094</v>
      </c>
      <c r="I2816" s="59" t="s">
        <v>69</v>
      </c>
      <c r="J2816" s="59">
        <v>20324651</v>
      </c>
      <c r="K2816" s="59" t="s">
        <v>3146</v>
      </c>
      <c r="L2816" s="61" t="s">
        <v>114</v>
      </c>
      <c r="M2816" s="61">
        <f>VLOOKUP(H2816,zdroj!C:F,4,0)</f>
        <v>0</v>
      </c>
      <c r="N2816" s="61" t="str">
        <f t="shared" si="86"/>
        <v>katB</v>
      </c>
      <c r="P2816" s="72" t="str">
        <f t="shared" si="87"/>
        <v/>
      </c>
      <c r="Q2816" s="61" t="s">
        <v>30</v>
      </c>
    </row>
    <row r="2817" spans="8:17" x14ac:dyDescent="0.25">
      <c r="H2817" s="59">
        <v>133094</v>
      </c>
      <c r="I2817" s="59" t="s">
        <v>69</v>
      </c>
      <c r="J2817" s="59">
        <v>20324669</v>
      </c>
      <c r="K2817" s="59" t="s">
        <v>3147</v>
      </c>
      <c r="L2817" s="61" t="s">
        <v>114</v>
      </c>
      <c r="M2817" s="61">
        <f>VLOOKUP(H2817,zdroj!C:F,4,0)</f>
        <v>0</v>
      </c>
      <c r="N2817" s="61" t="str">
        <f t="shared" si="86"/>
        <v>katB</v>
      </c>
      <c r="P2817" s="72" t="str">
        <f t="shared" si="87"/>
        <v/>
      </c>
      <c r="Q2817" s="61" t="s">
        <v>30</v>
      </c>
    </row>
    <row r="2818" spans="8:17" x14ac:dyDescent="0.25">
      <c r="H2818" s="59">
        <v>133094</v>
      </c>
      <c r="I2818" s="59" t="s">
        <v>69</v>
      </c>
      <c r="J2818" s="59">
        <v>20324677</v>
      </c>
      <c r="K2818" s="59" t="s">
        <v>3148</v>
      </c>
      <c r="L2818" s="61" t="s">
        <v>114</v>
      </c>
      <c r="M2818" s="61">
        <f>VLOOKUP(H2818,zdroj!C:F,4,0)</f>
        <v>0</v>
      </c>
      <c r="N2818" s="61" t="str">
        <f t="shared" si="86"/>
        <v>katB</v>
      </c>
      <c r="P2818" s="72" t="str">
        <f t="shared" si="87"/>
        <v/>
      </c>
      <c r="Q2818" s="61" t="s">
        <v>30</v>
      </c>
    </row>
    <row r="2819" spans="8:17" x14ac:dyDescent="0.25">
      <c r="H2819" s="59">
        <v>133094</v>
      </c>
      <c r="I2819" s="59" t="s">
        <v>69</v>
      </c>
      <c r="J2819" s="59">
        <v>20324685</v>
      </c>
      <c r="K2819" s="59" t="s">
        <v>3149</v>
      </c>
      <c r="L2819" s="61" t="s">
        <v>114</v>
      </c>
      <c r="M2819" s="61">
        <f>VLOOKUP(H2819,zdroj!C:F,4,0)</f>
        <v>0</v>
      </c>
      <c r="N2819" s="61" t="str">
        <f t="shared" si="86"/>
        <v>katB</v>
      </c>
      <c r="P2819" s="72" t="str">
        <f t="shared" si="87"/>
        <v/>
      </c>
      <c r="Q2819" s="61" t="s">
        <v>30</v>
      </c>
    </row>
    <row r="2820" spans="8:17" x14ac:dyDescent="0.25">
      <c r="H2820" s="59">
        <v>133094</v>
      </c>
      <c r="I2820" s="59" t="s">
        <v>69</v>
      </c>
      <c r="J2820" s="59">
        <v>20324693</v>
      </c>
      <c r="K2820" s="59" t="s">
        <v>3150</v>
      </c>
      <c r="L2820" s="61" t="s">
        <v>114</v>
      </c>
      <c r="M2820" s="61">
        <f>VLOOKUP(H2820,zdroj!C:F,4,0)</f>
        <v>0</v>
      </c>
      <c r="N2820" s="61" t="str">
        <f t="shared" si="86"/>
        <v>katB</v>
      </c>
      <c r="P2820" s="72" t="str">
        <f t="shared" si="87"/>
        <v/>
      </c>
      <c r="Q2820" s="61" t="s">
        <v>30</v>
      </c>
    </row>
    <row r="2821" spans="8:17" x14ac:dyDescent="0.25">
      <c r="H2821" s="59">
        <v>133094</v>
      </c>
      <c r="I2821" s="59" t="s">
        <v>69</v>
      </c>
      <c r="J2821" s="59">
        <v>20324707</v>
      </c>
      <c r="K2821" s="59" t="s">
        <v>3151</v>
      </c>
      <c r="L2821" s="61" t="s">
        <v>114</v>
      </c>
      <c r="M2821" s="61">
        <f>VLOOKUP(H2821,zdroj!C:F,4,0)</f>
        <v>0</v>
      </c>
      <c r="N2821" s="61" t="str">
        <f t="shared" si="86"/>
        <v>katB</v>
      </c>
      <c r="P2821" s="72" t="str">
        <f t="shared" si="87"/>
        <v/>
      </c>
      <c r="Q2821" s="61" t="s">
        <v>30</v>
      </c>
    </row>
    <row r="2822" spans="8:17" x14ac:dyDescent="0.25">
      <c r="H2822" s="59">
        <v>133094</v>
      </c>
      <c r="I2822" s="59" t="s">
        <v>69</v>
      </c>
      <c r="J2822" s="59">
        <v>20324715</v>
      </c>
      <c r="K2822" s="59" t="s">
        <v>3152</v>
      </c>
      <c r="L2822" s="61" t="s">
        <v>114</v>
      </c>
      <c r="M2822" s="61">
        <f>VLOOKUP(H2822,zdroj!C:F,4,0)</f>
        <v>0</v>
      </c>
      <c r="N2822" s="61" t="str">
        <f t="shared" si="86"/>
        <v>katB</v>
      </c>
      <c r="P2822" s="72" t="str">
        <f t="shared" si="87"/>
        <v/>
      </c>
      <c r="Q2822" s="61" t="s">
        <v>30</v>
      </c>
    </row>
    <row r="2823" spans="8:17" x14ac:dyDescent="0.25">
      <c r="H2823" s="59">
        <v>133094</v>
      </c>
      <c r="I2823" s="59" t="s">
        <v>69</v>
      </c>
      <c r="J2823" s="59">
        <v>20324723</v>
      </c>
      <c r="K2823" s="59" t="s">
        <v>3153</v>
      </c>
      <c r="L2823" s="61" t="s">
        <v>114</v>
      </c>
      <c r="M2823" s="61">
        <f>VLOOKUP(H2823,zdroj!C:F,4,0)</f>
        <v>0</v>
      </c>
      <c r="N2823" s="61" t="str">
        <f t="shared" ref="N2823:N2886" si="88">IF(M2823="A",IF(L2823="katA","katB",L2823),L2823)</f>
        <v>katB</v>
      </c>
      <c r="P2823" s="72" t="str">
        <f t="shared" ref="P2823:P2886" si="89">IF(O2823="A",1,"")</f>
        <v/>
      </c>
      <c r="Q2823" s="61" t="s">
        <v>31</v>
      </c>
    </row>
    <row r="2824" spans="8:17" x14ac:dyDescent="0.25">
      <c r="H2824" s="59">
        <v>133094</v>
      </c>
      <c r="I2824" s="59" t="s">
        <v>69</v>
      </c>
      <c r="J2824" s="59">
        <v>20324731</v>
      </c>
      <c r="K2824" s="59" t="s">
        <v>3154</v>
      </c>
      <c r="L2824" s="61" t="s">
        <v>114</v>
      </c>
      <c r="M2824" s="61">
        <f>VLOOKUP(H2824,zdroj!C:F,4,0)</f>
        <v>0</v>
      </c>
      <c r="N2824" s="61" t="str">
        <f t="shared" si="88"/>
        <v>katB</v>
      </c>
      <c r="P2824" s="72" t="str">
        <f t="shared" si="89"/>
        <v/>
      </c>
      <c r="Q2824" s="61" t="s">
        <v>30</v>
      </c>
    </row>
    <row r="2825" spans="8:17" x14ac:dyDescent="0.25">
      <c r="H2825" s="59">
        <v>133094</v>
      </c>
      <c r="I2825" s="59" t="s">
        <v>69</v>
      </c>
      <c r="J2825" s="59">
        <v>20324740</v>
      </c>
      <c r="K2825" s="59" t="s">
        <v>3155</v>
      </c>
      <c r="L2825" s="61" t="s">
        <v>81</v>
      </c>
      <c r="M2825" s="61">
        <f>VLOOKUP(H2825,zdroj!C:F,4,0)</f>
        <v>0</v>
      </c>
      <c r="N2825" s="61" t="str">
        <f t="shared" si="88"/>
        <v>-</v>
      </c>
      <c r="P2825" s="72" t="str">
        <f t="shared" si="89"/>
        <v/>
      </c>
      <c r="Q2825" s="61" t="s">
        <v>84</v>
      </c>
    </row>
    <row r="2826" spans="8:17" x14ac:dyDescent="0.25">
      <c r="H2826" s="59">
        <v>133094</v>
      </c>
      <c r="I2826" s="59" t="s">
        <v>69</v>
      </c>
      <c r="J2826" s="59">
        <v>20324766</v>
      </c>
      <c r="K2826" s="59" t="s">
        <v>3156</v>
      </c>
      <c r="L2826" s="61" t="s">
        <v>114</v>
      </c>
      <c r="M2826" s="61">
        <f>VLOOKUP(H2826,zdroj!C:F,4,0)</f>
        <v>0</v>
      </c>
      <c r="N2826" s="61" t="str">
        <f t="shared" si="88"/>
        <v>katB</v>
      </c>
      <c r="P2826" s="72" t="str">
        <f t="shared" si="89"/>
        <v/>
      </c>
      <c r="Q2826" s="61" t="s">
        <v>30</v>
      </c>
    </row>
    <row r="2827" spans="8:17" x14ac:dyDescent="0.25">
      <c r="H2827" s="59">
        <v>133094</v>
      </c>
      <c r="I2827" s="59" t="s">
        <v>69</v>
      </c>
      <c r="J2827" s="59">
        <v>20324774</v>
      </c>
      <c r="K2827" s="59" t="s">
        <v>3157</v>
      </c>
      <c r="L2827" s="61" t="s">
        <v>81</v>
      </c>
      <c r="M2827" s="61">
        <f>VLOOKUP(H2827,zdroj!C:F,4,0)</f>
        <v>0</v>
      </c>
      <c r="N2827" s="61" t="str">
        <f t="shared" si="88"/>
        <v>-</v>
      </c>
      <c r="P2827" s="72" t="str">
        <f t="shared" si="89"/>
        <v/>
      </c>
      <c r="Q2827" s="61" t="s">
        <v>84</v>
      </c>
    </row>
    <row r="2828" spans="8:17" x14ac:dyDescent="0.25">
      <c r="H2828" s="59">
        <v>133094</v>
      </c>
      <c r="I2828" s="59" t="s">
        <v>69</v>
      </c>
      <c r="J2828" s="59">
        <v>20324782</v>
      </c>
      <c r="K2828" s="59" t="s">
        <v>3158</v>
      </c>
      <c r="L2828" s="61" t="s">
        <v>114</v>
      </c>
      <c r="M2828" s="61">
        <f>VLOOKUP(H2828,zdroj!C:F,4,0)</f>
        <v>0</v>
      </c>
      <c r="N2828" s="61" t="str">
        <f t="shared" si="88"/>
        <v>katB</v>
      </c>
      <c r="P2828" s="72" t="str">
        <f t="shared" si="89"/>
        <v/>
      </c>
      <c r="Q2828" s="61" t="s">
        <v>30</v>
      </c>
    </row>
    <row r="2829" spans="8:17" x14ac:dyDescent="0.25">
      <c r="H2829" s="59">
        <v>133094</v>
      </c>
      <c r="I2829" s="59" t="s">
        <v>69</v>
      </c>
      <c r="J2829" s="59">
        <v>20324791</v>
      </c>
      <c r="K2829" s="59" t="s">
        <v>3159</v>
      </c>
      <c r="L2829" s="61" t="s">
        <v>114</v>
      </c>
      <c r="M2829" s="61">
        <f>VLOOKUP(H2829,zdroj!C:F,4,0)</f>
        <v>0</v>
      </c>
      <c r="N2829" s="61" t="str">
        <f t="shared" si="88"/>
        <v>katB</v>
      </c>
      <c r="P2829" s="72" t="str">
        <f t="shared" si="89"/>
        <v/>
      </c>
      <c r="Q2829" s="61" t="s">
        <v>30</v>
      </c>
    </row>
    <row r="2830" spans="8:17" x14ac:dyDescent="0.25">
      <c r="H2830" s="59">
        <v>133094</v>
      </c>
      <c r="I2830" s="59" t="s">
        <v>69</v>
      </c>
      <c r="J2830" s="59">
        <v>20324804</v>
      </c>
      <c r="K2830" s="59" t="s">
        <v>3160</v>
      </c>
      <c r="L2830" s="61" t="s">
        <v>114</v>
      </c>
      <c r="M2830" s="61">
        <f>VLOOKUP(H2830,zdroj!C:F,4,0)</f>
        <v>0</v>
      </c>
      <c r="N2830" s="61" t="str">
        <f t="shared" si="88"/>
        <v>katB</v>
      </c>
      <c r="P2830" s="72" t="str">
        <f t="shared" si="89"/>
        <v/>
      </c>
      <c r="Q2830" s="61" t="s">
        <v>30</v>
      </c>
    </row>
    <row r="2831" spans="8:17" x14ac:dyDescent="0.25">
      <c r="H2831" s="59">
        <v>133094</v>
      </c>
      <c r="I2831" s="59" t="s">
        <v>69</v>
      </c>
      <c r="J2831" s="59">
        <v>20324812</v>
      </c>
      <c r="K2831" s="59" t="s">
        <v>3161</v>
      </c>
      <c r="L2831" s="61" t="s">
        <v>114</v>
      </c>
      <c r="M2831" s="61">
        <f>VLOOKUP(H2831,zdroj!C:F,4,0)</f>
        <v>0</v>
      </c>
      <c r="N2831" s="61" t="str">
        <f t="shared" si="88"/>
        <v>katB</v>
      </c>
      <c r="P2831" s="72" t="str">
        <f t="shared" si="89"/>
        <v/>
      </c>
      <c r="Q2831" s="61" t="s">
        <v>30</v>
      </c>
    </row>
    <row r="2832" spans="8:17" x14ac:dyDescent="0.25">
      <c r="H2832" s="59">
        <v>133094</v>
      </c>
      <c r="I2832" s="59" t="s">
        <v>69</v>
      </c>
      <c r="J2832" s="59">
        <v>20324821</v>
      </c>
      <c r="K2832" s="59" t="s">
        <v>3162</v>
      </c>
      <c r="L2832" s="61" t="s">
        <v>114</v>
      </c>
      <c r="M2832" s="61">
        <f>VLOOKUP(H2832,zdroj!C:F,4,0)</f>
        <v>0</v>
      </c>
      <c r="N2832" s="61" t="str">
        <f t="shared" si="88"/>
        <v>katB</v>
      </c>
      <c r="P2832" s="72" t="str">
        <f t="shared" si="89"/>
        <v/>
      </c>
      <c r="Q2832" s="61" t="s">
        <v>30</v>
      </c>
    </row>
    <row r="2833" spans="8:17" x14ac:dyDescent="0.25">
      <c r="H2833" s="59">
        <v>133094</v>
      </c>
      <c r="I2833" s="59" t="s">
        <v>69</v>
      </c>
      <c r="J2833" s="59">
        <v>20324839</v>
      </c>
      <c r="K2833" s="59" t="s">
        <v>3163</v>
      </c>
      <c r="L2833" s="61" t="s">
        <v>81</v>
      </c>
      <c r="M2833" s="61">
        <f>VLOOKUP(H2833,zdroj!C:F,4,0)</f>
        <v>0</v>
      </c>
      <c r="N2833" s="61" t="str">
        <f t="shared" si="88"/>
        <v>-</v>
      </c>
      <c r="P2833" s="72" t="str">
        <f t="shared" si="89"/>
        <v/>
      </c>
      <c r="Q2833" s="61" t="s">
        <v>84</v>
      </c>
    </row>
    <row r="2834" spans="8:17" x14ac:dyDescent="0.25">
      <c r="H2834" s="59">
        <v>133094</v>
      </c>
      <c r="I2834" s="59" t="s">
        <v>69</v>
      </c>
      <c r="J2834" s="59">
        <v>20324847</v>
      </c>
      <c r="K2834" s="59" t="s">
        <v>3164</v>
      </c>
      <c r="L2834" s="61" t="s">
        <v>81</v>
      </c>
      <c r="M2834" s="61">
        <f>VLOOKUP(H2834,zdroj!C:F,4,0)</f>
        <v>0</v>
      </c>
      <c r="N2834" s="61" t="str">
        <f t="shared" si="88"/>
        <v>-</v>
      </c>
      <c r="P2834" s="72" t="str">
        <f t="shared" si="89"/>
        <v/>
      </c>
      <c r="Q2834" s="61" t="s">
        <v>84</v>
      </c>
    </row>
    <row r="2835" spans="8:17" x14ac:dyDescent="0.25">
      <c r="H2835" s="59">
        <v>133094</v>
      </c>
      <c r="I2835" s="59" t="s">
        <v>69</v>
      </c>
      <c r="J2835" s="59">
        <v>20324855</v>
      </c>
      <c r="K2835" s="59" t="s">
        <v>3165</v>
      </c>
      <c r="L2835" s="61" t="s">
        <v>81</v>
      </c>
      <c r="M2835" s="61">
        <f>VLOOKUP(H2835,zdroj!C:F,4,0)</f>
        <v>0</v>
      </c>
      <c r="N2835" s="61" t="str">
        <f t="shared" si="88"/>
        <v>-</v>
      </c>
      <c r="P2835" s="72" t="str">
        <f t="shared" si="89"/>
        <v/>
      </c>
      <c r="Q2835" s="61" t="s">
        <v>84</v>
      </c>
    </row>
    <row r="2836" spans="8:17" x14ac:dyDescent="0.25">
      <c r="H2836" s="59">
        <v>133094</v>
      </c>
      <c r="I2836" s="59" t="s">
        <v>69</v>
      </c>
      <c r="J2836" s="59">
        <v>25864599</v>
      </c>
      <c r="K2836" s="59" t="s">
        <v>3166</v>
      </c>
      <c r="L2836" s="61" t="s">
        <v>114</v>
      </c>
      <c r="M2836" s="61">
        <f>VLOOKUP(H2836,zdroj!C:F,4,0)</f>
        <v>0</v>
      </c>
      <c r="N2836" s="61" t="str">
        <f t="shared" si="88"/>
        <v>katB</v>
      </c>
      <c r="P2836" s="72" t="str">
        <f t="shared" si="89"/>
        <v/>
      </c>
      <c r="Q2836" s="61" t="s">
        <v>30</v>
      </c>
    </row>
    <row r="2837" spans="8:17" x14ac:dyDescent="0.25">
      <c r="H2837" s="59">
        <v>133094</v>
      </c>
      <c r="I2837" s="59" t="s">
        <v>69</v>
      </c>
      <c r="J2837" s="59">
        <v>25877607</v>
      </c>
      <c r="K2837" s="59" t="s">
        <v>3167</v>
      </c>
      <c r="L2837" s="61" t="s">
        <v>114</v>
      </c>
      <c r="M2837" s="61">
        <f>VLOOKUP(H2837,zdroj!C:F,4,0)</f>
        <v>0</v>
      </c>
      <c r="N2837" s="61" t="str">
        <f t="shared" si="88"/>
        <v>katB</v>
      </c>
      <c r="P2837" s="72" t="str">
        <f t="shared" si="89"/>
        <v/>
      </c>
      <c r="Q2837" s="61" t="s">
        <v>30</v>
      </c>
    </row>
    <row r="2838" spans="8:17" x14ac:dyDescent="0.25">
      <c r="H2838" s="59">
        <v>133094</v>
      </c>
      <c r="I2838" s="59" t="s">
        <v>69</v>
      </c>
      <c r="J2838" s="59">
        <v>26181223</v>
      </c>
      <c r="K2838" s="59" t="s">
        <v>3168</v>
      </c>
      <c r="L2838" s="61" t="s">
        <v>114</v>
      </c>
      <c r="M2838" s="61">
        <f>VLOOKUP(H2838,zdroj!C:F,4,0)</f>
        <v>0</v>
      </c>
      <c r="N2838" s="61" t="str">
        <f t="shared" si="88"/>
        <v>katB</v>
      </c>
      <c r="P2838" s="72" t="str">
        <f t="shared" si="89"/>
        <v/>
      </c>
      <c r="Q2838" s="61" t="s">
        <v>30</v>
      </c>
    </row>
    <row r="2839" spans="8:17" x14ac:dyDescent="0.25">
      <c r="H2839" s="59">
        <v>133094</v>
      </c>
      <c r="I2839" s="59" t="s">
        <v>69</v>
      </c>
      <c r="J2839" s="59">
        <v>26667037</v>
      </c>
      <c r="K2839" s="59" t="s">
        <v>3169</v>
      </c>
      <c r="L2839" s="61" t="s">
        <v>81</v>
      </c>
      <c r="M2839" s="61">
        <f>VLOOKUP(H2839,zdroj!C:F,4,0)</f>
        <v>0</v>
      </c>
      <c r="N2839" s="61" t="str">
        <f t="shared" si="88"/>
        <v>-</v>
      </c>
      <c r="P2839" s="72" t="str">
        <f t="shared" si="89"/>
        <v/>
      </c>
      <c r="Q2839" s="61" t="s">
        <v>84</v>
      </c>
    </row>
    <row r="2840" spans="8:17" x14ac:dyDescent="0.25">
      <c r="H2840" s="59">
        <v>133094</v>
      </c>
      <c r="I2840" s="59" t="s">
        <v>69</v>
      </c>
      <c r="J2840" s="59">
        <v>26699133</v>
      </c>
      <c r="K2840" s="59" t="s">
        <v>3170</v>
      </c>
      <c r="L2840" s="61" t="s">
        <v>114</v>
      </c>
      <c r="M2840" s="61">
        <f>VLOOKUP(H2840,zdroj!C:F,4,0)</f>
        <v>0</v>
      </c>
      <c r="N2840" s="61" t="str">
        <f t="shared" si="88"/>
        <v>katB</v>
      </c>
      <c r="P2840" s="72" t="str">
        <f t="shared" si="89"/>
        <v/>
      </c>
      <c r="Q2840" s="61" t="s">
        <v>30</v>
      </c>
    </row>
    <row r="2841" spans="8:17" x14ac:dyDescent="0.25">
      <c r="H2841" s="59">
        <v>133094</v>
      </c>
      <c r="I2841" s="59" t="s">
        <v>69</v>
      </c>
      <c r="J2841" s="59">
        <v>27315509</v>
      </c>
      <c r="K2841" s="59" t="s">
        <v>3171</v>
      </c>
      <c r="L2841" s="61" t="s">
        <v>114</v>
      </c>
      <c r="M2841" s="61">
        <f>VLOOKUP(H2841,zdroj!C:F,4,0)</f>
        <v>0</v>
      </c>
      <c r="N2841" s="61" t="str">
        <f t="shared" si="88"/>
        <v>katB</v>
      </c>
      <c r="P2841" s="72" t="str">
        <f t="shared" si="89"/>
        <v/>
      </c>
      <c r="Q2841" s="61" t="s">
        <v>30</v>
      </c>
    </row>
    <row r="2842" spans="8:17" x14ac:dyDescent="0.25">
      <c r="H2842" s="59">
        <v>133094</v>
      </c>
      <c r="I2842" s="59" t="s">
        <v>69</v>
      </c>
      <c r="J2842" s="59">
        <v>27704718</v>
      </c>
      <c r="K2842" s="59" t="s">
        <v>3172</v>
      </c>
      <c r="L2842" s="61" t="s">
        <v>114</v>
      </c>
      <c r="M2842" s="61">
        <f>VLOOKUP(H2842,zdroj!C:F,4,0)</f>
        <v>0</v>
      </c>
      <c r="N2842" s="61" t="str">
        <f t="shared" si="88"/>
        <v>katB</v>
      </c>
      <c r="P2842" s="72" t="str">
        <f t="shared" si="89"/>
        <v/>
      </c>
      <c r="Q2842" s="61" t="s">
        <v>31</v>
      </c>
    </row>
    <row r="2843" spans="8:17" x14ac:dyDescent="0.25">
      <c r="H2843" s="59">
        <v>133094</v>
      </c>
      <c r="I2843" s="59" t="s">
        <v>69</v>
      </c>
      <c r="J2843" s="59">
        <v>28048083</v>
      </c>
      <c r="K2843" s="59" t="s">
        <v>3173</v>
      </c>
      <c r="L2843" s="61" t="s">
        <v>114</v>
      </c>
      <c r="M2843" s="61">
        <f>VLOOKUP(H2843,zdroj!C:F,4,0)</f>
        <v>0</v>
      </c>
      <c r="N2843" s="61" t="str">
        <f t="shared" si="88"/>
        <v>katB</v>
      </c>
      <c r="P2843" s="72" t="str">
        <f t="shared" si="89"/>
        <v/>
      </c>
      <c r="Q2843" s="61" t="s">
        <v>30</v>
      </c>
    </row>
    <row r="2844" spans="8:17" x14ac:dyDescent="0.25">
      <c r="H2844" s="59">
        <v>133094</v>
      </c>
      <c r="I2844" s="59" t="s">
        <v>69</v>
      </c>
      <c r="J2844" s="59">
        <v>40104401</v>
      </c>
      <c r="K2844" s="59" t="s">
        <v>3174</v>
      </c>
      <c r="L2844" s="61" t="s">
        <v>114</v>
      </c>
      <c r="M2844" s="61">
        <f>VLOOKUP(H2844,zdroj!C:F,4,0)</f>
        <v>0</v>
      </c>
      <c r="N2844" s="61" t="str">
        <f t="shared" si="88"/>
        <v>katB</v>
      </c>
      <c r="P2844" s="72" t="str">
        <f t="shared" si="89"/>
        <v/>
      </c>
      <c r="Q2844" s="61" t="s">
        <v>30</v>
      </c>
    </row>
    <row r="2845" spans="8:17" x14ac:dyDescent="0.25">
      <c r="H2845" s="59">
        <v>133094</v>
      </c>
      <c r="I2845" s="59" t="s">
        <v>69</v>
      </c>
      <c r="J2845" s="59">
        <v>40541304</v>
      </c>
      <c r="K2845" s="59" t="s">
        <v>3175</v>
      </c>
      <c r="L2845" s="61" t="s">
        <v>114</v>
      </c>
      <c r="M2845" s="61">
        <f>VLOOKUP(H2845,zdroj!C:F,4,0)</f>
        <v>0</v>
      </c>
      <c r="N2845" s="61" t="str">
        <f t="shared" si="88"/>
        <v>katB</v>
      </c>
      <c r="P2845" s="72" t="str">
        <f t="shared" si="89"/>
        <v/>
      </c>
      <c r="Q2845" s="61" t="s">
        <v>30</v>
      </c>
    </row>
    <row r="2846" spans="8:17" x14ac:dyDescent="0.25">
      <c r="H2846" s="59">
        <v>133094</v>
      </c>
      <c r="I2846" s="59" t="s">
        <v>69</v>
      </c>
      <c r="J2846" s="59">
        <v>40772837</v>
      </c>
      <c r="K2846" s="59" t="s">
        <v>3176</v>
      </c>
      <c r="L2846" s="61" t="s">
        <v>114</v>
      </c>
      <c r="M2846" s="61">
        <f>VLOOKUP(H2846,zdroj!C:F,4,0)</f>
        <v>0</v>
      </c>
      <c r="N2846" s="61" t="str">
        <f t="shared" si="88"/>
        <v>katB</v>
      </c>
      <c r="P2846" s="72" t="str">
        <f t="shared" si="89"/>
        <v/>
      </c>
      <c r="Q2846" s="61" t="s">
        <v>30</v>
      </c>
    </row>
    <row r="2847" spans="8:17" x14ac:dyDescent="0.25">
      <c r="H2847" s="59">
        <v>133094</v>
      </c>
      <c r="I2847" s="59" t="s">
        <v>69</v>
      </c>
      <c r="J2847" s="59">
        <v>41560531</v>
      </c>
      <c r="K2847" s="59" t="s">
        <v>3177</v>
      </c>
      <c r="L2847" s="61" t="s">
        <v>114</v>
      </c>
      <c r="M2847" s="61">
        <f>VLOOKUP(H2847,zdroj!C:F,4,0)</f>
        <v>0</v>
      </c>
      <c r="N2847" s="61" t="str">
        <f t="shared" si="88"/>
        <v>katB</v>
      </c>
      <c r="P2847" s="72" t="str">
        <f t="shared" si="89"/>
        <v/>
      </c>
      <c r="Q2847" s="61" t="s">
        <v>30</v>
      </c>
    </row>
    <row r="2848" spans="8:17" x14ac:dyDescent="0.25">
      <c r="H2848" s="59">
        <v>133094</v>
      </c>
      <c r="I2848" s="59" t="s">
        <v>69</v>
      </c>
      <c r="J2848" s="59">
        <v>42430992</v>
      </c>
      <c r="K2848" s="59" t="s">
        <v>3178</v>
      </c>
      <c r="L2848" s="61" t="s">
        <v>114</v>
      </c>
      <c r="M2848" s="61">
        <f>VLOOKUP(H2848,zdroj!C:F,4,0)</f>
        <v>0</v>
      </c>
      <c r="N2848" s="61" t="str">
        <f t="shared" si="88"/>
        <v>katB</v>
      </c>
      <c r="P2848" s="72" t="str">
        <f t="shared" si="89"/>
        <v/>
      </c>
      <c r="Q2848" s="61" t="s">
        <v>30</v>
      </c>
    </row>
    <row r="2849" spans="8:17" x14ac:dyDescent="0.25">
      <c r="H2849" s="59">
        <v>133094</v>
      </c>
      <c r="I2849" s="59" t="s">
        <v>69</v>
      </c>
      <c r="J2849" s="59">
        <v>72230312</v>
      </c>
      <c r="K2849" s="59" t="s">
        <v>3179</v>
      </c>
      <c r="L2849" s="61" t="s">
        <v>114</v>
      </c>
      <c r="M2849" s="61">
        <f>VLOOKUP(H2849,zdroj!C:F,4,0)</f>
        <v>0</v>
      </c>
      <c r="N2849" s="61" t="str">
        <f t="shared" si="88"/>
        <v>katB</v>
      </c>
      <c r="P2849" s="72" t="str">
        <f t="shared" si="89"/>
        <v/>
      </c>
      <c r="Q2849" s="61" t="s">
        <v>30</v>
      </c>
    </row>
    <row r="2850" spans="8:17" x14ac:dyDescent="0.25">
      <c r="H2850" s="59">
        <v>133094</v>
      </c>
      <c r="I2850" s="59" t="s">
        <v>69</v>
      </c>
      <c r="J2850" s="59">
        <v>73739561</v>
      </c>
      <c r="K2850" s="59" t="s">
        <v>3180</v>
      </c>
      <c r="L2850" s="61" t="s">
        <v>114</v>
      </c>
      <c r="M2850" s="61">
        <f>VLOOKUP(H2850,zdroj!C:F,4,0)</f>
        <v>0</v>
      </c>
      <c r="N2850" s="61" t="str">
        <f t="shared" si="88"/>
        <v>katB</v>
      </c>
      <c r="P2850" s="72" t="str">
        <f t="shared" si="89"/>
        <v/>
      </c>
      <c r="Q2850" s="61" t="s">
        <v>30</v>
      </c>
    </row>
    <row r="2851" spans="8:17" x14ac:dyDescent="0.25">
      <c r="H2851" s="59">
        <v>133094</v>
      </c>
      <c r="I2851" s="59" t="s">
        <v>69</v>
      </c>
      <c r="J2851" s="59">
        <v>74661329</v>
      </c>
      <c r="K2851" s="59" t="s">
        <v>3181</v>
      </c>
      <c r="L2851" s="61" t="s">
        <v>114</v>
      </c>
      <c r="M2851" s="61">
        <f>VLOOKUP(H2851,zdroj!C:F,4,0)</f>
        <v>0</v>
      </c>
      <c r="N2851" s="61" t="str">
        <f t="shared" si="88"/>
        <v>katB</v>
      </c>
      <c r="P2851" s="72" t="str">
        <f t="shared" si="89"/>
        <v/>
      </c>
      <c r="Q2851" s="61" t="s">
        <v>30</v>
      </c>
    </row>
    <row r="2852" spans="8:17" x14ac:dyDescent="0.25">
      <c r="H2852" s="59">
        <v>133094</v>
      </c>
      <c r="I2852" s="59" t="s">
        <v>69</v>
      </c>
      <c r="J2852" s="59">
        <v>75195054</v>
      </c>
      <c r="K2852" s="59" t="s">
        <v>3182</v>
      </c>
      <c r="L2852" s="61" t="s">
        <v>114</v>
      </c>
      <c r="M2852" s="61">
        <f>VLOOKUP(H2852,zdroj!C:F,4,0)</f>
        <v>0</v>
      </c>
      <c r="N2852" s="61" t="str">
        <f t="shared" si="88"/>
        <v>katB</v>
      </c>
      <c r="P2852" s="72" t="str">
        <f t="shared" si="89"/>
        <v/>
      </c>
      <c r="Q2852" s="61" t="s">
        <v>30</v>
      </c>
    </row>
    <row r="2853" spans="8:17" x14ac:dyDescent="0.25">
      <c r="H2853" s="59">
        <v>133094</v>
      </c>
      <c r="I2853" s="59" t="s">
        <v>69</v>
      </c>
      <c r="J2853" s="59">
        <v>78974119</v>
      </c>
      <c r="K2853" s="59" t="s">
        <v>3183</v>
      </c>
      <c r="L2853" s="61" t="s">
        <v>114</v>
      </c>
      <c r="M2853" s="61">
        <f>VLOOKUP(H2853,zdroj!C:F,4,0)</f>
        <v>0</v>
      </c>
      <c r="N2853" s="61" t="str">
        <f t="shared" si="88"/>
        <v>katB</v>
      </c>
      <c r="P2853" s="72" t="str">
        <f t="shared" si="89"/>
        <v/>
      </c>
      <c r="Q2853" s="61" t="s">
        <v>30</v>
      </c>
    </row>
    <row r="2854" spans="8:17" x14ac:dyDescent="0.25">
      <c r="H2854" s="59">
        <v>133094</v>
      </c>
      <c r="I2854" s="59" t="s">
        <v>69</v>
      </c>
      <c r="J2854" s="59">
        <v>79426093</v>
      </c>
      <c r="K2854" s="59" t="s">
        <v>3184</v>
      </c>
      <c r="L2854" s="61" t="s">
        <v>114</v>
      </c>
      <c r="M2854" s="61">
        <f>VLOOKUP(H2854,zdroj!C:F,4,0)</f>
        <v>0</v>
      </c>
      <c r="N2854" s="61" t="str">
        <f t="shared" si="88"/>
        <v>katB</v>
      </c>
      <c r="P2854" s="72" t="str">
        <f t="shared" si="89"/>
        <v/>
      </c>
      <c r="Q2854" s="61" t="s">
        <v>30</v>
      </c>
    </row>
    <row r="2855" spans="8:17" x14ac:dyDescent="0.25">
      <c r="H2855" s="59">
        <v>133094</v>
      </c>
      <c r="I2855" s="59" t="s">
        <v>69</v>
      </c>
      <c r="J2855" s="59">
        <v>80031706</v>
      </c>
      <c r="K2855" s="59" t="s">
        <v>3185</v>
      </c>
      <c r="L2855" s="61" t="s">
        <v>114</v>
      </c>
      <c r="M2855" s="61">
        <f>VLOOKUP(H2855,zdroj!C:F,4,0)</f>
        <v>0</v>
      </c>
      <c r="N2855" s="61" t="str">
        <f t="shared" si="88"/>
        <v>katB</v>
      </c>
      <c r="P2855" s="72" t="str">
        <f t="shared" si="89"/>
        <v/>
      </c>
      <c r="Q2855" s="61" t="s">
        <v>30</v>
      </c>
    </row>
    <row r="2856" spans="8:17" x14ac:dyDescent="0.25">
      <c r="H2856" s="59">
        <v>39926</v>
      </c>
      <c r="I2856" s="59" t="s">
        <v>72</v>
      </c>
      <c r="J2856" s="59">
        <v>15740889</v>
      </c>
      <c r="K2856" s="59" t="s">
        <v>3186</v>
      </c>
      <c r="L2856" s="61" t="s">
        <v>115</v>
      </c>
      <c r="M2856" s="61">
        <f>VLOOKUP(H2856,zdroj!C:F,4,0)</f>
        <v>0</v>
      </c>
      <c r="N2856" s="61" t="str">
        <f t="shared" si="88"/>
        <v>katC</v>
      </c>
      <c r="P2856" s="72" t="str">
        <f t="shared" si="89"/>
        <v/>
      </c>
      <c r="Q2856" s="61" t="s">
        <v>31</v>
      </c>
    </row>
    <row r="2857" spans="8:17" x14ac:dyDescent="0.25">
      <c r="H2857" s="59">
        <v>39926</v>
      </c>
      <c r="I2857" s="59" t="s">
        <v>72</v>
      </c>
      <c r="J2857" s="59">
        <v>15740897</v>
      </c>
      <c r="K2857" s="59" t="s">
        <v>3187</v>
      </c>
      <c r="L2857" s="61" t="s">
        <v>115</v>
      </c>
      <c r="M2857" s="61">
        <f>VLOOKUP(H2857,zdroj!C:F,4,0)</f>
        <v>0</v>
      </c>
      <c r="N2857" s="61" t="str">
        <f t="shared" si="88"/>
        <v>katC</v>
      </c>
      <c r="P2857" s="72" t="str">
        <f t="shared" si="89"/>
        <v/>
      </c>
      <c r="Q2857" s="61" t="s">
        <v>31</v>
      </c>
    </row>
    <row r="2858" spans="8:17" x14ac:dyDescent="0.25">
      <c r="H2858" s="59">
        <v>39926</v>
      </c>
      <c r="I2858" s="59" t="s">
        <v>72</v>
      </c>
      <c r="J2858" s="59">
        <v>15740901</v>
      </c>
      <c r="K2858" s="59" t="s">
        <v>3188</v>
      </c>
      <c r="L2858" s="61" t="s">
        <v>81</v>
      </c>
      <c r="M2858" s="61">
        <f>VLOOKUP(H2858,zdroj!C:F,4,0)</f>
        <v>0</v>
      </c>
      <c r="N2858" s="61" t="str">
        <f t="shared" si="88"/>
        <v>-</v>
      </c>
      <c r="P2858" s="72" t="str">
        <f t="shared" si="89"/>
        <v/>
      </c>
      <c r="Q2858" s="61" t="s">
        <v>86</v>
      </c>
    </row>
    <row r="2859" spans="8:17" x14ac:dyDescent="0.25">
      <c r="H2859" s="59">
        <v>39926</v>
      </c>
      <c r="I2859" s="59" t="s">
        <v>72</v>
      </c>
      <c r="J2859" s="59">
        <v>15740919</v>
      </c>
      <c r="K2859" s="59" t="s">
        <v>3189</v>
      </c>
      <c r="L2859" s="61" t="s">
        <v>115</v>
      </c>
      <c r="M2859" s="61">
        <f>VLOOKUP(H2859,zdroj!C:F,4,0)</f>
        <v>0</v>
      </c>
      <c r="N2859" s="61" t="str">
        <f t="shared" si="88"/>
        <v>katC</v>
      </c>
      <c r="P2859" s="72" t="str">
        <f t="shared" si="89"/>
        <v/>
      </c>
      <c r="Q2859" s="61" t="s">
        <v>31</v>
      </c>
    </row>
    <row r="2860" spans="8:17" x14ac:dyDescent="0.25">
      <c r="H2860" s="59">
        <v>39926</v>
      </c>
      <c r="I2860" s="59" t="s">
        <v>72</v>
      </c>
      <c r="J2860" s="59">
        <v>15740927</v>
      </c>
      <c r="K2860" s="59" t="s">
        <v>3190</v>
      </c>
      <c r="L2860" s="61" t="s">
        <v>81</v>
      </c>
      <c r="M2860" s="61">
        <f>VLOOKUP(H2860,zdroj!C:F,4,0)</f>
        <v>0</v>
      </c>
      <c r="N2860" s="61" t="str">
        <f t="shared" si="88"/>
        <v>-</v>
      </c>
      <c r="P2860" s="72" t="str">
        <f t="shared" si="89"/>
        <v/>
      </c>
      <c r="Q2860" s="61" t="s">
        <v>86</v>
      </c>
    </row>
    <row r="2861" spans="8:17" x14ac:dyDescent="0.25">
      <c r="H2861" s="59">
        <v>39926</v>
      </c>
      <c r="I2861" s="59" t="s">
        <v>72</v>
      </c>
      <c r="J2861" s="59">
        <v>15740935</v>
      </c>
      <c r="K2861" s="59" t="s">
        <v>3191</v>
      </c>
      <c r="L2861" s="61" t="s">
        <v>81</v>
      </c>
      <c r="M2861" s="61">
        <f>VLOOKUP(H2861,zdroj!C:F,4,0)</f>
        <v>0</v>
      </c>
      <c r="N2861" s="61" t="str">
        <f t="shared" si="88"/>
        <v>-</v>
      </c>
      <c r="P2861" s="72" t="str">
        <f t="shared" si="89"/>
        <v/>
      </c>
      <c r="Q2861" s="61" t="s">
        <v>86</v>
      </c>
    </row>
    <row r="2862" spans="8:17" x14ac:dyDescent="0.25">
      <c r="H2862" s="59">
        <v>39926</v>
      </c>
      <c r="I2862" s="59" t="s">
        <v>72</v>
      </c>
      <c r="J2862" s="59">
        <v>15740943</v>
      </c>
      <c r="K2862" s="59" t="s">
        <v>3192</v>
      </c>
      <c r="L2862" s="61" t="s">
        <v>81</v>
      </c>
      <c r="M2862" s="61">
        <f>VLOOKUP(H2862,zdroj!C:F,4,0)</f>
        <v>0</v>
      </c>
      <c r="N2862" s="61" t="str">
        <f t="shared" si="88"/>
        <v>-</v>
      </c>
      <c r="P2862" s="72" t="str">
        <f t="shared" si="89"/>
        <v/>
      </c>
      <c r="Q2862" s="61" t="s">
        <v>86</v>
      </c>
    </row>
    <row r="2863" spans="8:17" x14ac:dyDescent="0.25">
      <c r="H2863" s="59">
        <v>39926</v>
      </c>
      <c r="I2863" s="59" t="s">
        <v>72</v>
      </c>
      <c r="J2863" s="59">
        <v>15740951</v>
      </c>
      <c r="K2863" s="59" t="s">
        <v>3193</v>
      </c>
      <c r="L2863" s="61" t="s">
        <v>81</v>
      </c>
      <c r="M2863" s="61">
        <f>VLOOKUP(H2863,zdroj!C:F,4,0)</f>
        <v>0</v>
      </c>
      <c r="N2863" s="61" t="str">
        <f t="shared" si="88"/>
        <v>-</v>
      </c>
      <c r="P2863" s="72" t="str">
        <f t="shared" si="89"/>
        <v/>
      </c>
      <c r="Q2863" s="61" t="s">
        <v>88</v>
      </c>
    </row>
    <row r="2864" spans="8:17" x14ac:dyDescent="0.25">
      <c r="H2864" s="59">
        <v>39926</v>
      </c>
      <c r="I2864" s="59" t="s">
        <v>72</v>
      </c>
      <c r="J2864" s="59">
        <v>15740960</v>
      </c>
      <c r="K2864" s="59" t="s">
        <v>3194</v>
      </c>
      <c r="L2864" s="61" t="s">
        <v>81</v>
      </c>
      <c r="M2864" s="61">
        <f>VLOOKUP(H2864,zdroj!C:F,4,0)</f>
        <v>0</v>
      </c>
      <c r="N2864" s="61" t="str">
        <f t="shared" si="88"/>
        <v>-</v>
      </c>
      <c r="P2864" s="72" t="str">
        <f t="shared" si="89"/>
        <v/>
      </c>
      <c r="Q2864" s="61" t="s">
        <v>86</v>
      </c>
    </row>
    <row r="2865" spans="8:17" x14ac:dyDescent="0.25">
      <c r="H2865" s="59">
        <v>39926</v>
      </c>
      <c r="I2865" s="59" t="s">
        <v>72</v>
      </c>
      <c r="J2865" s="59">
        <v>15740978</v>
      </c>
      <c r="K2865" s="59" t="s">
        <v>3195</v>
      </c>
      <c r="L2865" s="61" t="s">
        <v>81</v>
      </c>
      <c r="M2865" s="61">
        <f>VLOOKUP(H2865,zdroj!C:F,4,0)</f>
        <v>0</v>
      </c>
      <c r="N2865" s="61" t="str">
        <f t="shared" si="88"/>
        <v>-</v>
      </c>
      <c r="P2865" s="72" t="str">
        <f t="shared" si="89"/>
        <v/>
      </c>
      <c r="Q2865" s="61" t="s">
        <v>88</v>
      </c>
    </row>
    <row r="2866" spans="8:17" x14ac:dyDescent="0.25">
      <c r="H2866" s="59">
        <v>39926</v>
      </c>
      <c r="I2866" s="59" t="s">
        <v>72</v>
      </c>
      <c r="J2866" s="59">
        <v>15740986</v>
      </c>
      <c r="K2866" s="59" t="s">
        <v>3196</v>
      </c>
      <c r="L2866" s="61" t="s">
        <v>81</v>
      </c>
      <c r="M2866" s="61">
        <f>VLOOKUP(H2866,zdroj!C:F,4,0)</f>
        <v>0</v>
      </c>
      <c r="N2866" s="61" t="str">
        <f t="shared" si="88"/>
        <v>-</v>
      </c>
      <c r="P2866" s="72" t="str">
        <f t="shared" si="89"/>
        <v/>
      </c>
      <c r="Q2866" s="61" t="s">
        <v>88</v>
      </c>
    </row>
    <row r="2867" spans="8:17" x14ac:dyDescent="0.25">
      <c r="H2867" s="59">
        <v>39926</v>
      </c>
      <c r="I2867" s="59" t="s">
        <v>72</v>
      </c>
      <c r="J2867" s="59">
        <v>15740994</v>
      </c>
      <c r="K2867" s="59" t="s">
        <v>3197</v>
      </c>
      <c r="L2867" s="61" t="s">
        <v>81</v>
      </c>
      <c r="M2867" s="61">
        <f>VLOOKUP(H2867,zdroj!C:F,4,0)</f>
        <v>0</v>
      </c>
      <c r="N2867" s="61" t="str">
        <f t="shared" si="88"/>
        <v>-</v>
      </c>
      <c r="P2867" s="72" t="str">
        <f t="shared" si="89"/>
        <v/>
      </c>
      <c r="Q2867" s="61" t="s">
        <v>86</v>
      </c>
    </row>
    <row r="2868" spans="8:17" x14ac:dyDescent="0.25">
      <c r="H2868" s="59">
        <v>39926</v>
      </c>
      <c r="I2868" s="59" t="s">
        <v>72</v>
      </c>
      <c r="J2868" s="59">
        <v>15741010</v>
      </c>
      <c r="K2868" s="59" t="s">
        <v>3198</v>
      </c>
      <c r="L2868" s="61" t="s">
        <v>81</v>
      </c>
      <c r="M2868" s="61">
        <f>VLOOKUP(H2868,zdroj!C:F,4,0)</f>
        <v>0</v>
      </c>
      <c r="N2868" s="61" t="str">
        <f t="shared" si="88"/>
        <v>-</v>
      </c>
      <c r="P2868" s="72" t="str">
        <f t="shared" si="89"/>
        <v/>
      </c>
      <c r="Q2868" s="61" t="s">
        <v>86</v>
      </c>
    </row>
    <row r="2869" spans="8:17" x14ac:dyDescent="0.25">
      <c r="H2869" s="59">
        <v>39926</v>
      </c>
      <c r="I2869" s="59" t="s">
        <v>72</v>
      </c>
      <c r="J2869" s="59">
        <v>15741028</v>
      </c>
      <c r="K2869" s="59" t="s">
        <v>3199</v>
      </c>
      <c r="L2869" s="61" t="s">
        <v>81</v>
      </c>
      <c r="M2869" s="61">
        <f>VLOOKUP(H2869,zdroj!C:F,4,0)</f>
        <v>0</v>
      </c>
      <c r="N2869" s="61" t="str">
        <f t="shared" si="88"/>
        <v>-</v>
      </c>
      <c r="P2869" s="72" t="str">
        <f t="shared" si="89"/>
        <v/>
      </c>
      <c r="Q2869" s="61" t="s">
        <v>86</v>
      </c>
    </row>
    <row r="2870" spans="8:17" x14ac:dyDescent="0.25">
      <c r="H2870" s="59">
        <v>39926</v>
      </c>
      <c r="I2870" s="59" t="s">
        <v>72</v>
      </c>
      <c r="J2870" s="59">
        <v>15741036</v>
      </c>
      <c r="K2870" s="59" t="s">
        <v>3200</v>
      </c>
      <c r="L2870" s="61" t="s">
        <v>81</v>
      </c>
      <c r="M2870" s="61">
        <f>VLOOKUP(H2870,zdroj!C:F,4,0)</f>
        <v>0</v>
      </c>
      <c r="N2870" s="61" t="str">
        <f t="shared" si="88"/>
        <v>-</v>
      </c>
      <c r="P2870" s="72" t="str">
        <f t="shared" si="89"/>
        <v/>
      </c>
      <c r="Q2870" s="61" t="s">
        <v>86</v>
      </c>
    </row>
    <row r="2871" spans="8:17" x14ac:dyDescent="0.25">
      <c r="H2871" s="59">
        <v>39926</v>
      </c>
      <c r="I2871" s="59" t="s">
        <v>72</v>
      </c>
      <c r="J2871" s="59">
        <v>15741052</v>
      </c>
      <c r="K2871" s="59" t="s">
        <v>3201</v>
      </c>
      <c r="L2871" s="61" t="s">
        <v>81</v>
      </c>
      <c r="M2871" s="61">
        <f>VLOOKUP(H2871,zdroj!C:F,4,0)</f>
        <v>0</v>
      </c>
      <c r="N2871" s="61" t="str">
        <f t="shared" si="88"/>
        <v>-</v>
      </c>
      <c r="P2871" s="72" t="str">
        <f t="shared" si="89"/>
        <v/>
      </c>
      <c r="Q2871" s="61" t="s">
        <v>86</v>
      </c>
    </row>
    <row r="2872" spans="8:17" x14ac:dyDescent="0.25">
      <c r="H2872" s="59">
        <v>39926</v>
      </c>
      <c r="I2872" s="59" t="s">
        <v>72</v>
      </c>
      <c r="J2872" s="59">
        <v>15741061</v>
      </c>
      <c r="K2872" s="59" t="s">
        <v>3202</v>
      </c>
      <c r="L2872" s="61" t="s">
        <v>81</v>
      </c>
      <c r="M2872" s="61">
        <f>VLOOKUP(H2872,zdroj!C:F,4,0)</f>
        <v>0</v>
      </c>
      <c r="N2872" s="61" t="str">
        <f t="shared" si="88"/>
        <v>-</v>
      </c>
      <c r="P2872" s="72" t="str">
        <f t="shared" si="89"/>
        <v/>
      </c>
      <c r="Q2872" s="61" t="s">
        <v>86</v>
      </c>
    </row>
    <row r="2873" spans="8:17" x14ac:dyDescent="0.25">
      <c r="H2873" s="59">
        <v>39926</v>
      </c>
      <c r="I2873" s="59" t="s">
        <v>72</v>
      </c>
      <c r="J2873" s="59">
        <v>15741079</v>
      </c>
      <c r="K2873" s="59" t="s">
        <v>3203</v>
      </c>
      <c r="L2873" s="61" t="s">
        <v>81</v>
      </c>
      <c r="M2873" s="61">
        <f>VLOOKUP(H2873,zdroj!C:F,4,0)</f>
        <v>0</v>
      </c>
      <c r="N2873" s="61" t="str">
        <f t="shared" si="88"/>
        <v>-</v>
      </c>
      <c r="P2873" s="72" t="str">
        <f t="shared" si="89"/>
        <v/>
      </c>
      <c r="Q2873" s="61" t="s">
        <v>86</v>
      </c>
    </row>
    <row r="2874" spans="8:17" x14ac:dyDescent="0.25">
      <c r="H2874" s="59">
        <v>39926</v>
      </c>
      <c r="I2874" s="59" t="s">
        <v>72</v>
      </c>
      <c r="J2874" s="59">
        <v>15741087</v>
      </c>
      <c r="K2874" s="59" t="s">
        <v>3204</v>
      </c>
      <c r="L2874" s="61" t="s">
        <v>81</v>
      </c>
      <c r="M2874" s="61">
        <f>VLOOKUP(H2874,zdroj!C:F,4,0)</f>
        <v>0</v>
      </c>
      <c r="N2874" s="61" t="str">
        <f t="shared" si="88"/>
        <v>-</v>
      </c>
      <c r="P2874" s="72" t="str">
        <f t="shared" si="89"/>
        <v/>
      </c>
      <c r="Q2874" s="61" t="s">
        <v>86</v>
      </c>
    </row>
    <row r="2875" spans="8:17" x14ac:dyDescent="0.25">
      <c r="H2875" s="59">
        <v>39926</v>
      </c>
      <c r="I2875" s="59" t="s">
        <v>72</v>
      </c>
      <c r="J2875" s="59">
        <v>15741095</v>
      </c>
      <c r="K2875" s="59" t="s">
        <v>3205</v>
      </c>
      <c r="L2875" s="61" t="s">
        <v>81</v>
      </c>
      <c r="M2875" s="61">
        <f>VLOOKUP(H2875,zdroj!C:F,4,0)</f>
        <v>0</v>
      </c>
      <c r="N2875" s="61" t="str">
        <f t="shared" si="88"/>
        <v>-</v>
      </c>
      <c r="P2875" s="72" t="str">
        <f t="shared" si="89"/>
        <v/>
      </c>
      <c r="Q2875" s="61" t="s">
        <v>86</v>
      </c>
    </row>
    <row r="2876" spans="8:17" x14ac:dyDescent="0.25">
      <c r="H2876" s="59">
        <v>39926</v>
      </c>
      <c r="I2876" s="59" t="s">
        <v>72</v>
      </c>
      <c r="J2876" s="59">
        <v>15741109</v>
      </c>
      <c r="K2876" s="59" t="s">
        <v>3206</v>
      </c>
      <c r="L2876" s="61" t="s">
        <v>81</v>
      </c>
      <c r="M2876" s="61">
        <f>VLOOKUP(H2876,zdroj!C:F,4,0)</f>
        <v>0</v>
      </c>
      <c r="N2876" s="61" t="str">
        <f t="shared" si="88"/>
        <v>-</v>
      </c>
      <c r="P2876" s="72" t="str">
        <f t="shared" si="89"/>
        <v/>
      </c>
      <c r="Q2876" s="61" t="s">
        <v>86</v>
      </c>
    </row>
    <row r="2877" spans="8:17" x14ac:dyDescent="0.25">
      <c r="H2877" s="59">
        <v>39926</v>
      </c>
      <c r="I2877" s="59" t="s">
        <v>72</v>
      </c>
      <c r="J2877" s="59">
        <v>15741117</v>
      </c>
      <c r="K2877" s="59" t="s">
        <v>3207</v>
      </c>
      <c r="L2877" s="61" t="s">
        <v>81</v>
      </c>
      <c r="M2877" s="61">
        <f>VLOOKUP(H2877,zdroj!C:F,4,0)</f>
        <v>0</v>
      </c>
      <c r="N2877" s="61" t="str">
        <f t="shared" si="88"/>
        <v>-</v>
      </c>
      <c r="P2877" s="72" t="str">
        <f t="shared" si="89"/>
        <v/>
      </c>
      <c r="Q2877" s="61" t="s">
        <v>86</v>
      </c>
    </row>
    <row r="2878" spans="8:17" x14ac:dyDescent="0.25">
      <c r="H2878" s="59">
        <v>39926</v>
      </c>
      <c r="I2878" s="59" t="s">
        <v>72</v>
      </c>
      <c r="J2878" s="59">
        <v>15741125</v>
      </c>
      <c r="K2878" s="59" t="s">
        <v>3208</v>
      </c>
      <c r="L2878" s="61" t="s">
        <v>81</v>
      </c>
      <c r="M2878" s="61">
        <f>VLOOKUP(H2878,zdroj!C:F,4,0)</f>
        <v>0</v>
      </c>
      <c r="N2878" s="61" t="str">
        <f t="shared" si="88"/>
        <v>-</v>
      </c>
      <c r="P2878" s="72" t="str">
        <f t="shared" si="89"/>
        <v/>
      </c>
      <c r="Q2878" s="61" t="s">
        <v>86</v>
      </c>
    </row>
    <row r="2879" spans="8:17" x14ac:dyDescent="0.25">
      <c r="H2879" s="59">
        <v>39926</v>
      </c>
      <c r="I2879" s="59" t="s">
        <v>72</v>
      </c>
      <c r="J2879" s="59">
        <v>15741133</v>
      </c>
      <c r="K2879" s="59" t="s">
        <v>3209</v>
      </c>
      <c r="L2879" s="61" t="s">
        <v>81</v>
      </c>
      <c r="M2879" s="61">
        <f>VLOOKUP(H2879,zdroj!C:F,4,0)</f>
        <v>0</v>
      </c>
      <c r="N2879" s="61" t="str">
        <f t="shared" si="88"/>
        <v>-</v>
      </c>
      <c r="P2879" s="72" t="str">
        <f t="shared" si="89"/>
        <v/>
      </c>
      <c r="Q2879" s="61" t="s">
        <v>86</v>
      </c>
    </row>
    <row r="2880" spans="8:17" x14ac:dyDescent="0.25">
      <c r="H2880" s="59">
        <v>39926</v>
      </c>
      <c r="I2880" s="59" t="s">
        <v>72</v>
      </c>
      <c r="J2880" s="59">
        <v>15741141</v>
      </c>
      <c r="K2880" s="59" t="s">
        <v>3210</v>
      </c>
      <c r="L2880" s="61" t="s">
        <v>81</v>
      </c>
      <c r="M2880" s="61">
        <f>VLOOKUP(H2880,zdroj!C:F,4,0)</f>
        <v>0</v>
      </c>
      <c r="N2880" s="61" t="str">
        <f t="shared" si="88"/>
        <v>-</v>
      </c>
      <c r="P2880" s="72" t="str">
        <f t="shared" si="89"/>
        <v/>
      </c>
      <c r="Q2880" s="61" t="s">
        <v>86</v>
      </c>
    </row>
    <row r="2881" spans="8:17" x14ac:dyDescent="0.25">
      <c r="H2881" s="59">
        <v>39926</v>
      </c>
      <c r="I2881" s="59" t="s">
        <v>72</v>
      </c>
      <c r="J2881" s="59">
        <v>15741150</v>
      </c>
      <c r="K2881" s="59" t="s">
        <v>3211</v>
      </c>
      <c r="L2881" s="61" t="s">
        <v>81</v>
      </c>
      <c r="M2881" s="61">
        <f>VLOOKUP(H2881,zdroj!C:F,4,0)</f>
        <v>0</v>
      </c>
      <c r="N2881" s="61" t="str">
        <f t="shared" si="88"/>
        <v>-</v>
      </c>
      <c r="P2881" s="72" t="str">
        <f t="shared" si="89"/>
        <v/>
      </c>
      <c r="Q2881" s="61" t="s">
        <v>86</v>
      </c>
    </row>
    <row r="2882" spans="8:17" x14ac:dyDescent="0.25">
      <c r="H2882" s="59">
        <v>39926</v>
      </c>
      <c r="I2882" s="59" t="s">
        <v>72</v>
      </c>
      <c r="J2882" s="59">
        <v>15741176</v>
      </c>
      <c r="K2882" s="59" t="s">
        <v>3212</v>
      </c>
      <c r="L2882" s="61" t="s">
        <v>81</v>
      </c>
      <c r="M2882" s="61">
        <f>VLOOKUP(H2882,zdroj!C:F,4,0)</f>
        <v>0</v>
      </c>
      <c r="N2882" s="61" t="str">
        <f t="shared" si="88"/>
        <v>-</v>
      </c>
      <c r="P2882" s="72" t="str">
        <f t="shared" si="89"/>
        <v/>
      </c>
      <c r="Q2882" s="61" t="s">
        <v>86</v>
      </c>
    </row>
    <row r="2883" spans="8:17" x14ac:dyDescent="0.25">
      <c r="H2883" s="59">
        <v>39926</v>
      </c>
      <c r="I2883" s="59" t="s">
        <v>72</v>
      </c>
      <c r="J2883" s="59">
        <v>15741184</v>
      </c>
      <c r="K2883" s="59" t="s">
        <v>3213</v>
      </c>
      <c r="L2883" s="61" t="s">
        <v>81</v>
      </c>
      <c r="M2883" s="61">
        <f>VLOOKUP(H2883,zdroj!C:F,4,0)</f>
        <v>0</v>
      </c>
      <c r="N2883" s="61" t="str">
        <f t="shared" si="88"/>
        <v>-</v>
      </c>
      <c r="P2883" s="72" t="str">
        <f t="shared" si="89"/>
        <v/>
      </c>
      <c r="Q2883" s="61" t="s">
        <v>86</v>
      </c>
    </row>
    <row r="2884" spans="8:17" x14ac:dyDescent="0.25">
      <c r="H2884" s="59">
        <v>39926</v>
      </c>
      <c r="I2884" s="59" t="s">
        <v>72</v>
      </c>
      <c r="J2884" s="59">
        <v>15741192</v>
      </c>
      <c r="K2884" s="59" t="s">
        <v>3214</v>
      </c>
      <c r="L2884" s="61" t="s">
        <v>81</v>
      </c>
      <c r="M2884" s="61">
        <f>VLOOKUP(H2884,zdroj!C:F,4,0)</f>
        <v>0</v>
      </c>
      <c r="N2884" s="61" t="str">
        <f t="shared" si="88"/>
        <v>-</v>
      </c>
      <c r="P2884" s="72" t="str">
        <f t="shared" si="89"/>
        <v/>
      </c>
      <c r="Q2884" s="61" t="s">
        <v>88</v>
      </c>
    </row>
    <row r="2885" spans="8:17" x14ac:dyDescent="0.25">
      <c r="H2885" s="59">
        <v>39926</v>
      </c>
      <c r="I2885" s="59" t="s">
        <v>72</v>
      </c>
      <c r="J2885" s="59">
        <v>15741206</v>
      </c>
      <c r="K2885" s="59" t="s">
        <v>3215</v>
      </c>
      <c r="L2885" s="61" t="s">
        <v>81</v>
      </c>
      <c r="M2885" s="61">
        <f>VLOOKUP(H2885,zdroj!C:F,4,0)</f>
        <v>0</v>
      </c>
      <c r="N2885" s="61" t="str">
        <f t="shared" si="88"/>
        <v>-</v>
      </c>
      <c r="P2885" s="72" t="str">
        <f t="shared" si="89"/>
        <v/>
      </c>
      <c r="Q2885" s="61" t="s">
        <v>86</v>
      </c>
    </row>
    <row r="2886" spans="8:17" x14ac:dyDescent="0.25">
      <c r="H2886" s="59">
        <v>39926</v>
      </c>
      <c r="I2886" s="59" t="s">
        <v>72</v>
      </c>
      <c r="J2886" s="59">
        <v>15741214</v>
      </c>
      <c r="K2886" s="59" t="s">
        <v>3216</v>
      </c>
      <c r="L2886" s="61" t="s">
        <v>81</v>
      </c>
      <c r="M2886" s="61">
        <f>VLOOKUP(H2886,zdroj!C:F,4,0)</f>
        <v>0</v>
      </c>
      <c r="N2886" s="61" t="str">
        <f t="shared" si="88"/>
        <v>-</v>
      </c>
      <c r="P2886" s="72" t="str">
        <f t="shared" si="89"/>
        <v/>
      </c>
      <c r="Q2886" s="61" t="s">
        <v>86</v>
      </c>
    </row>
    <row r="2887" spans="8:17" x14ac:dyDescent="0.25">
      <c r="H2887" s="59">
        <v>39926</v>
      </c>
      <c r="I2887" s="59" t="s">
        <v>72</v>
      </c>
      <c r="J2887" s="59">
        <v>15741222</v>
      </c>
      <c r="K2887" s="59" t="s">
        <v>3217</v>
      </c>
      <c r="L2887" s="61" t="s">
        <v>81</v>
      </c>
      <c r="M2887" s="61">
        <f>VLOOKUP(H2887,zdroj!C:F,4,0)</f>
        <v>0</v>
      </c>
      <c r="N2887" s="61" t="str">
        <f t="shared" ref="N2887:N2950" si="90">IF(M2887="A",IF(L2887="katA","katB",L2887),L2887)</f>
        <v>-</v>
      </c>
      <c r="P2887" s="72" t="str">
        <f t="shared" ref="P2887:P2950" si="91">IF(O2887="A",1,"")</f>
        <v/>
      </c>
      <c r="Q2887" s="61" t="s">
        <v>86</v>
      </c>
    </row>
    <row r="2888" spans="8:17" x14ac:dyDescent="0.25">
      <c r="H2888" s="59">
        <v>39926</v>
      </c>
      <c r="I2888" s="59" t="s">
        <v>72</v>
      </c>
      <c r="J2888" s="59">
        <v>15741231</v>
      </c>
      <c r="K2888" s="59" t="s">
        <v>3218</v>
      </c>
      <c r="L2888" s="61" t="s">
        <v>81</v>
      </c>
      <c r="M2888" s="61">
        <f>VLOOKUP(H2888,zdroj!C:F,4,0)</f>
        <v>0</v>
      </c>
      <c r="N2888" s="61" t="str">
        <f t="shared" si="90"/>
        <v>-</v>
      </c>
      <c r="P2888" s="72" t="str">
        <f t="shared" si="91"/>
        <v/>
      </c>
      <c r="Q2888" s="61" t="s">
        <v>86</v>
      </c>
    </row>
    <row r="2889" spans="8:17" x14ac:dyDescent="0.25">
      <c r="H2889" s="59">
        <v>39926</v>
      </c>
      <c r="I2889" s="59" t="s">
        <v>72</v>
      </c>
      <c r="J2889" s="59">
        <v>15741249</v>
      </c>
      <c r="K2889" s="59" t="s">
        <v>3219</v>
      </c>
      <c r="L2889" s="61" t="s">
        <v>81</v>
      </c>
      <c r="M2889" s="61">
        <f>VLOOKUP(H2889,zdroj!C:F,4,0)</f>
        <v>0</v>
      </c>
      <c r="N2889" s="61" t="str">
        <f t="shared" si="90"/>
        <v>-</v>
      </c>
      <c r="P2889" s="72" t="str">
        <f t="shared" si="91"/>
        <v/>
      </c>
      <c r="Q2889" s="61" t="s">
        <v>86</v>
      </c>
    </row>
    <row r="2890" spans="8:17" x14ac:dyDescent="0.25">
      <c r="H2890" s="59">
        <v>39926</v>
      </c>
      <c r="I2890" s="59" t="s">
        <v>72</v>
      </c>
      <c r="J2890" s="59">
        <v>15741257</v>
      </c>
      <c r="K2890" s="59" t="s">
        <v>3220</v>
      </c>
      <c r="L2890" s="61" t="s">
        <v>81</v>
      </c>
      <c r="M2890" s="61">
        <f>VLOOKUP(H2890,zdroj!C:F,4,0)</f>
        <v>0</v>
      </c>
      <c r="N2890" s="61" t="str">
        <f t="shared" si="90"/>
        <v>-</v>
      </c>
      <c r="P2890" s="72" t="str">
        <f t="shared" si="91"/>
        <v/>
      </c>
      <c r="Q2890" s="61" t="s">
        <v>86</v>
      </c>
    </row>
    <row r="2891" spans="8:17" x14ac:dyDescent="0.25">
      <c r="H2891" s="59">
        <v>39926</v>
      </c>
      <c r="I2891" s="59" t="s">
        <v>72</v>
      </c>
      <c r="J2891" s="59">
        <v>15741265</v>
      </c>
      <c r="K2891" s="59" t="s">
        <v>3221</v>
      </c>
      <c r="L2891" s="61" t="s">
        <v>81</v>
      </c>
      <c r="M2891" s="61">
        <f>VLOOKUP(H2891,zdroj!C:F,4,0)</f>
        <v>0</v>
      </c>
      <c r="N2891" s="61" t="str">
        <f t="shared" si="90"/>
        <v>-</v>
      </c>
      <c r="P2891" s="72" t="str">
        <f t="shared" si="91"/>
        <v/>
      </c>
      <c r="Q2891" s="61" t="s">
        <v>86</v>
      </c>
    </row>
    <row r="2892" spans="8:17" x14ac:dyDescent="0.25">
      <c r="H2892" s="59">
        <v>39926</v>
      </c>
      <c r="I2892" s="59" t="s">
        <v>72</v>
      </c>
      <c r="J2892" s="59">
        <v>15741273</v>
      </c>
      <c r="K2892" s="59" t="s">
        <v>3222</v>
      </c>
      <c r="L2892" s="61" t="s">
        <v>81</v>
      </c>
      <c r="M2892" s="61">
        <f>VLOOKUP(H2892,zdroj!C:F,4,0)</f>
        <v>0</v>
      </c>
      <c r="N2892" s="61" t="str">
        <f t="shared" si="90"/>
        <v>-</v>
      </c>
      <c r="P2892" s="72" t="str">
        <f t="shared" si="91"/>
        <v/>
      </c>
      <c r="Q2892" s="61" t="s">
        <v>86</v>
      </c>
    </row>
    <row r="2893" spans="8:17" x14ac:dyDescent="0.25">
      <c r="H2893" s="59">
        <v>39926</v>
      </c>
      <c r="I2893" s="59" t="s">
        <v>72</v>
      </c>
      <c r="J2893" s="59">
        <v>15741281</v>
      </c>
      <c r="K2893" s="59" t="s">
        <v>3223</v>
      </c>
      <c r="L2893" s="61" t="s">
        <v>81</v>
      </c>
      <c r="M2893" s="61">
        <f>VLOOKUP(H2893,zdroj!C:F,4,0)</f>
        <v>0</v>
      </c>
      <c r="N2893" s="61" t="str">
        <f t="shared" si="90"/>
        <v>-</v>
      </c>
      <c r="P2893" s="72" t="str">
        <f t="shared" si="91"/>
        <v/>
      </c>
      <c r="Q2893" s="61" t="s">
        <v>88</v>
      </c>
    </row>
    <row r="2894" spans="8:17" x14ac:dyDescent="0.25">
      <c r="H2894" s="59">
        <v>39926</v>
      </c>
      <c r="I2894" s="59" t="s">
        <v>72</v>
      </c>
      <c r="J2894" s="59">
        <v>15741290</v>
      </c>
      <c r="K2894" s="59" t="s">
        <v>3224</v>
      </c>
      <c r="L2894" s="61" t="s">
        <v>81</v>
      </c>
      <c r="M2894" s="61">
        <f>VLOOKUP(H2894,zdroj!C:F,4,0)</f>
        <v>0</v>
      </c>
      <c r="N2894" s="61" t="str">
        <f t="shared" si="90"/>
        <v>-</v>
      </c>
      <c r="P2894" s="72" t="str">
        <f t="shared" si="91"/>
        <v/>
      </c>
      <c r="Q2894" s="61" t="s">
        <v>88</v>
      </c>
    </row>
    <row r="2895" spans="8:17" x14ac:dyDescent="0.25">
      <c r="H2895" s="59">
        <v>39926</v>
      </c>
      <c r="I2895" s="59" t="s">
        <v>72</v>
      </c>
      <c r="J2895" s="59">
        <v>15741303</v>
      </c>
      <c r="K2895" s="59" t="s">
        <v>3225</v>
      </c>
      <c r="L2895" s="61" t="s">
        <v>81</v>
      </c>
      <c r="M2895" s="61">
        <f>VLOOKUP(H2895,zdroj!C:F,4,0)</f>
        <v>0</v>
      </c>
      <c r="N2895" s="61" t="str">
        <f t="shared" si="90"/>
        <v>-</v>
      </c>
      <c r="P2895" s="72" t="str">
        <f t="shared" si="91"/>
        <v/>
      </c>
      <c r="Q2895" s="61" t="s">
        <v>86</v>
      </c>
    </row>
    <row r="2896" spans="8:17" x14ac:dyDescent="0.25">
      <c r="H2896" s="59">
        <v>39926</v>
      </c>
      <c r="I2896" s="59" t="s">
        <v>72</v>
      </c>
      <c r="J2896" s="59">
        <v>15741311</v>
      </c>
      <c r="K2896" s="59" t="s">
        <v>3226</v>
      </c>
      <c r="L2896" s="61" t="s">
        <v>81</v>
      </c>
      <c r="M2896" s="61">
        <f>VLOOKUP(H2896,zdroj!C:F,4,0)</f>
        <v>0</v>
      </c>
      <c r="N2896" s="61" t="str">
        <f t="shared" si="90"/>
        <v>-</v>
      </c>
      <c r="P2896" s="72" t="str">
        <f t="shared" si="91"/>
        <v/>
      </c>
      <c r="Q2896" s="61" t="s">
        <v>86</v>
      </c>
    </row>
    <row r="2897" spans="8:17" x14ac:dyDescent="0.25">
      <c r="H2897" s="59">
        <v>39926</v>
      </c>
      <c r="I2897" s="59" t="s">
        <v>72</v>
      </c>
      <c r="J2897" s="59">
        <v>15741320</v>
      </c>
      <c r="K2897" s="59" t="s">
        <v>3227</v>
      </c>
      <c r="L2897" s="61" t="s">
        <v>81</v>
      </c>
      <c r="M2897" s="61">
        <f>VLOOKUP(H2897,zdroj!C:F,4,0)</f>
        <v>0</v>
      </c>
      <c r="N2897" s="61" t="str">
        <f t="shared" si="90"/>
        <v>-</v>
      </c>
      <c r="P2897" s="72" t="str">
        <f t="shared" si="91"/>
        <v/>
      </c>
      <c r="Q2897" s="61" t="s">
        <v>86</v>
      </c>
    </row>
    <row r="2898" spans="8:17" x14ac:dyDescent="0.25">
      <c r="H2898" s="59">
        <v>39926</v>
      </c>
      <c r="I2898" s="59" t="s">
        <v>72</v>
      </c>
      <c r="J2898" s="59">
        <v>15741338</v>
      </c>
      <c r="K2898" s="59" t="s">
        <v>3228</v>
      </c>
      <c r="L2898" s="61" t="s">
        <v>81</v>
      </c>
      <c r="M2898" s="61">
        <f>VLOOKUP(H2898,zdroj!C:F,4,0)</f>
        <v>0</v>
      </c>
      <c r="N2898" s="61" t="str">
        <f t="shared" si="90"/>
        <v>-</v>
      </c>
      <c r="P2898" s="72" t="str">
        <f t="shared" si="91"/>
        <v/>
      </c>
      <c r="Q2898" s="61" t="s">
        <v>86</v>
      </c>
    </row>
    <row r="2899" spans="8:17" x14ac:dyDescent="0.25">
      <c r="H2899" s="59">
        <v>39926</v>
      </c>
      <c r="I2899" s="59" t="s">
        <v>72</v>
      </c>
      <c r="J2899" s="59">
        <v>15741346</v>
      </c>
      <c r="K2899" s="59" t="s">
        <v>3229</v>
      </c>
      <c r="L2899" s="61" t="s">
        <v>81</v>
      </c>
      <c r="M2899" s="61">
        <f>VLOOKUP(H2899,zdroj!C:F,4,0)</f>
        <v>0</v>
      </c>
      <c r="N2899" s="61" t="str">
        <f t="shared" si="90"/>
        <v>-</v>
      </c>
      <c r="P2899" s="72" t="str">
        <f t="shared" si="91"/>
        <v/>
      </c>
      <c r="Q2899" s="61" t="s">
        <v>86</v>
      </c>
    </row>
    <row r="2900" spans="8:17" x14ac:dyDescent="0.25">
      <c r="H2900" s="59">
        <v>39926</v>
      </c>
      <c r="I2900" s="59" t="s">
        <v>72</v>
      </c>
      <c r="J2900" s="59">
        <v>15741354</v>
      </c>
      <c r="K2900" s="59" t="s">
        <v>3230</v>
      </c>
      <c r="L2900" s="61" t="s">
        <v>81</v>
      </c>
      <c r="M2900" s="61">
        <f>VLOOKUP(H2900,zdroj!C:F,4,0)</f>
        <v>0</v>
      </c>
      <c r="N2900" s="61" t="str">
        <f t="shared" si="90"/>
        <v>-</v>
      </c>
      <c r="P2900" s="72" t="str">
        <f t="shared" si="91"/>
        <v/>
      </c>
      <c r="Q2900" s="61" t="s">
        <v>86</v>
      </c>
    </row>
    <row r="2901" spans="8:17" x14ac:dyDescent="0.25">
      <c r="H2901" s="59">
        <v>39926</v>
      </c>
      <c r="I2901" s="59" t="s">
        <v>72</v>
      </c>
      <c r="J2901" s="59">
        <v>15741362</v>
      </c>
      <c r="K2901" s="59" t="s">
        <v>3231</v>
      </c>
      <c r="L2901" s="61" t="s">
        <v>81</v>
      </c>
      <c r="M2901" s="61">
        <f>VLOOKUP(H2901,zdroj!C:F,4,0)</f>
        <v>0</v>
      </c>
      <c r="N2901" s="61" t="str">
        <f t="shared" si="90"/>
        <v>-</v>
      </c>
      <c r="P2901" s="72" t="str">
        <f t="shared" si="91"/>
        <v/>
      </c>
      <c r="Q2901" s="61" t="s">
        <v>86</v>
      </c>
    </row>
    <row r="2902" spans="8:17" x14ac:dyDescent="0.25">
      <c r="H2902" s="59">
        <v>39926</v>
      </c>
      <c r="I2902" s="59" t="s">
        <v>72</v>
      </c>
      <c r="J2902" s="59">
        <v>15741371</v>
      </c>
      <c r="K2902" s="59" t="s">
        <v>3232</v>
      </c>
      <c r="L2902" s="61" t="s">
        <v>81</v>
      </c>
      <c r="M2902" s="61">
        <f>VLOOKUP(H2902,zdroj!C:F,4,0)</f>
        <v>0</v>
      </c>
      <c r="N2902" s="61" t="str">
        <f t="shared" si="90"/>
        <v>-</v>
      </c>
      <c r="P2902" s="72" t="str">
        <f t="shared" si="91"/>
        <v/>
      </c>
      <c r="Q2902" s="61" t="s">
        <v>86</v>
      </c>
    </row>
    <row r="2903" spans="8:17" x14ac:dyDescent="0.25">
      <c r="H2903" s="59">
        <v>39926</v>
      </c>
      <c r="I2903" s="59" t="s">
        <v>72</v>
      </c>
      <c r="J2903" s="59">
        <v>15741389</v>
      </c>
      <c r="K2903" s="59" t="s">
        <v>3233</v>
      </c>
      <c r="L2903" s="61" t="s">
        <v>81</v>
      </c>
      <c r="M2903" s="61">
        <f>VLOOKUP(H2903,zdroj!C:F,4,0)</f>
        <v>0</v>
      </c>
      <c r="N2903" s="61" t="str">
        <f t="shared" si="90"/>
        <v>-</v>
      </c>
      <c r="P2903" s="72" t="str">
        <f t="shared" si="91"/>
        <v/>
      </c>
      <c r="Q2903" s="61" t="s">
        <v>86</v>
      </c>
    </row>
    <row r="2904" spans="8:17" x14ac:dyDescent="0.25">
      <c r="H2904" s="59">
        <v>39926</v>
      </c>
      <c r="I2904" s="59" t="s">
        <v>72</v>
      </c>
      <c r="J2904" s="59">
        <v>15741397</v>
      </c>
      <c r="K2904" s="59" t="s">
        <v>3234</v>
      </c>
      <c r="L2904" s="61" t="s">
        <v>81</v>
      </c>
      <c r="M2904" s="61">
        <f>VLOOKUP(H2904,zdroj!C:F,4,0)</f>
        <v>0</v>
      </c>
      <c r="N2904" s="61" t="str">
        <f t="shared" si="90"/>
        <v>-</v>
      </c>
      <c r="P2904" s="72" t="str">
        <f t="shared" si="91"/>
        <v/>
      </c>
      <c r="Q2904" s="61" t="s">
        <v>86</v>
      </c>
    </row>
    <row r="2905" spans="8:17" x14ac:dyDescent="0.25">
      <c r="H2905" s="59">
        <v>39926</v>
      </c>
      <c r="I2905" s="59" t="s">
        <v>72</v>
      </c>
      <c r="J2905" s="59">
        <v>15741401</v>
      </c>
      <c r="K2905" s="59" t="s">
        <v>3235</v>
      </c>
      <c r="L2905" s="61" t="s">
        <v>81</v>
      </c>
      <c r="M2905" s="61">
        <f>VLOOKUP(H2905,zdroj!C:F,4,0)</f>
        <v>0</v>
      </c>
      <c r="N2905" s="61" t="str">
        <f t="shared" si="90"/>
        <v>-</v>
      </c>
      <c r="P2905" s="72" t="str">
        <f t="shared" si="91"/>
        <v/>
      </c>
      <c r="Q2905" s="61" t="s">
        <v>86</v>
      </c>
    </row>
    <row r="2906" spans="8:17" x14ac:dyDescent="0.25">
      <c r="H2906" s="59">
        <v>39926</v>
      </c>
      <c r="I2906" s="59" t="s">
        <v>72</v>
      </c>
      <c r="J2906" s="59">
        <v>15741419</v>
      </c>
      <c r="K2906" s="59" t="s">
        <v>3236</v>
      </c>
      <c r="L2906" s="61" t="s">
        <v>81</v>
      </c>
      <c r="M2906" s="61">
        <f>VLOOKUP(H2906,zdroj!C:F,4,0)</f>
        <v>0</v>
      </c>
      <c r="N2906" s="61" t="str">
        <f t="shared" si="90"/>
        <v>-</v>
      </c>
      <c r="P2906" s="72" t="str">
        <f t="shared" si="91"/>
        <v/>
      </c>
      <c r="Q2906" s="61" t="s">
        <v>86</v>
      </c>
    </row>
    <row r="2907" spans="8:17" x14ac:dyDescent="0.25">
      <c r="H2907" s="59">
        <v>39926</v>
      </c>
      <c r="I2907" s="59" t="s">
        <v>72</v>
      </c>
      <c r="J2907" s="59">
        <v>15741427</v>
      </c>
      <c r="K2907" s="59" t="s">
        <v>3237</v>
      </c>
      <c r="L2907" s="61" t="s">
        <v>81</v>
      </c>
      <c r="M2907" s="61">
        <f>VLOOKUP(H2907,zdroj!C:F,4,0)</f>
        <v>0</v>
      </c>
      <c r="N2907" s="61" t="str">
        <f t="shared" si="90"/>
        <v>-</v>
      </c>
      <c r="P2907" s="72" t="str">
        <f t="shared" si="91"/>
        <v/>
      </c>
      <c r="Q2907" s="61" t="s">
        <v>86</v>
      </c>
    </row>
    <row r="2908" spans="8:17" x14ac:dyDescent="0.25">
      <c r="H2908" s="59">
        <v>39926</v>
      </c>
      <c r="I2908" s="59" t="s">
        <v>72</v>
      </c>
      <c r="J2908" s="59">
        <v>15741435</v>
      </c>
      <c r="K2908" s="59" t="s">
        <v>3238</v>
      </c>
      <c r="L2908" s="61" t="s">
        <v>81</v>
      </c>
      <c r="M2908" s="61">
        <f>VLOOKUP(H2908,zdroj!C:F,4,0)</f>
        <v>0</v>
      </c>
      <c r="N2908" s="61" t="str">
        <f t="shared" si="90"/>
        <v>-</v>
      </c>
      <c r="P2908" s="72" t="str">
        <f t="shared" si="91"/>
        <v/>
      </c>
      <c r="Q2908" s="61" t="s">
        <v>86</v>
      </c>
    </row>
    <row r="2909" spans="8:17" x14ac:dyDescent="0.25">
      <c r="H2909" s="59">
        <v>39926</v>
      </c>
      <c r="I2909" s="59" t="s">
        <v>72</v>
      </c>
      <c r="J2909" s="59">
        <v>15741443</v>
      </c>
      <c r="K2909" s="59" t="s">
        <v>3239</v>
      </c>
      <c r="L2909" s="61" t="s">
        <v>81</v>
      </c>
      <c r="M2909" s="61">
        <f>VLOOKUP(H2909,zdroj!C:F,4,0)</f>
        <v>0</v>
      </c>
      <c r="N2909" s="61" t="str">
        <f t="shared" si="90"/>
        <v>-</v>
      </c>
      <c r="P2909" s="72" t="str">
        <f t="shared" si="91"/>
        <v/>
      </c>
      <c r="Q2909" s="61" t="s">
        <v>86</v>
      </c>
    </row>
    <row r="2910" spans="8:17" x14ac:dyDescent="0.25">
      <c r="H2910" s="59">
        <v>39926</v>
      </c>
      <c r="I2910" s="59" t="s">
        <v>72</v>
      </c>
      <c r="J2910" s="59">
        <v>15741451</v>
      </c>
      <c r="K2910" s="59" t="s">
        <v>3240</v>
      </c>
      <c r="L2910" s="61" t="s">
        <v>81</v>
      </c>
      <c r="M2910" s="61">
        <f>VLOOKUP(H2910,zdroj!C:F,4,0)</f>
        <v>0</v>
      </c>
      <c r="N2910" s="61" t="str">
        <f t="shared" si="90"/>
        <v>-</v>
      </c>
      <c r="P2910" s="72" t="str">
        <f t="shared" si="91"/>
        <v/>
      </c>
      <c r="Q2910" s="61" t="s">
        <v>86</v>
      </c>
    </row>
    <row r="2911" spans="8:17" x14ac:dyDescent="0.25">
      <c r="H2911" s="59">
        <v>39926</v>
      </c>
      <c r="I2911" s="59" t="s">
        <v>72</v>
      </c>
      <c r="J2911" s="59">
        <v>15741460</v>
      </c>
      <c r="K2911" s="59" t="s">
        <v>3241</v>
      </c>
      <c r="L2911" s="61" t="s">
        <v>81</v>
      </c>
      <c r="M2911" s="61">
        <f>VLOOKUP(H2911,zdroj!C:F,4,0)</f>
        <v>0</v>
      </c>
      <c r="N2911" s="61" t="str">
        <f t="shared" si="90"/>
        <v>-</v>
      </c>
      <c r="P2911" s="72" t="str">
        <f t="shared" si="91"/>
        <v/>
      </c>
      <c r="Q2911" s="61" t="s">
        <v>86</v>
      </c>
    </row>
    <row r="2912" spans="8:17" x14ac:dyDescent="0.25">
      <c r="H2912" s="59">
        <v>39926</v>
      </c>
      <c r="I2912" s="59" t="s">
        <v>72</v>
      </c>
      <c r="J2912" s="59">
        <v>15741486</v>
      </c>
      <c r="K2912" s="59" t="s">
        <v>3242</v>
      </c>
      <c r="L2912" s="61" t="s">
        <v>81</v>
      </c>
      <c r="M2912" s="61">
        <f>VLOOKUP(H2912,zdroj!C:F,4,0)</f>
        <v>0</v>
      </c>
      <c r="N2912" s="61" t="str">
        <f t="shared" si="90"/>
        <v>-</v>
      </c>
      <c r="P2912" s="72" t="str">
        <f t="shared" si="91"/>
        <v/>
      </c>
      <c r="Q2912" s="61" t="s">
        <v>86</v>
      </c>
    </row>
    <row r="2913" spans="8:17" x14ac:dyDescent="0.25">
      <c r="H2913" s="59">
        <v>39926</v>
      </c>
      <c r="I2913" s="59" t="s">
        <v>72</v>
      </c>
      <c r="J2913" s="59">
        <v>15741494</v>
      </c>
      <c r="K2913" s="59" t="s">
        <v>3243</v>
      </c>
      <c r="L2913" s="61" t="s">
        <v>81</v>
      </c>
      <c r="M2913" s="61">
        <f>VLOOKUP(H2913,zdroj!C:F,4,0)</f>
        <v>0</v>
      </c>
      <c r="N2913" s="61" t="str">
        <f t="shared" si="90"/>
        <v>-</v>
      </c>
      <c r="P2913" s="72" t="str">
        <f t="shared" si="91"/>
        <v/>
      </c>
      <c r="Q2913" s="61" t="s">
        <v>86</v>
      </c>
    </row>
    <row r="2914" spans="8:17" x14ac:dyDescent="0.25">
      <c r="H2914" s="59">
        <v>39926</v>
      </c>
      <c r="I2914" s="59" t="s">
        <v>72</v>
      </c>
      <c r="J2914" s="59">
        <v>15741508</v>
      </c>
      <c r="K2914" s="59" t="s">
        <v>3244</v>
      </c>
      <c r="L2914" s="61" t="s">
        <v>81</v>
      </c>
      <c r="M2914" s="61">
        <f>VLOOKUP(H2914,zdroj!C:F,4,0)</f>
        <v>0</v>
      </c>
      <c r="N2914" s="61" t="str">
        <f t="shared" si="90"/>
        <v>-</v>
      </c>
      <c r="P2914" s="72" t="str">
        <f t="shared" si="91"/>
        <v/>
      </c>
      <c r="Q2914" s="61" t="s">
        <v>86</v>
      </c>
    </row>
    <row r="2915" spans="8:17" x14ac:dyDescent="0.25">
      <c r="H2915" s="59">
        <v>39926</v>
      </c>
      <c r="I2915" s="59" t="s">
        <v>72</v>
      </c>
      <c r="J2915" s="59">
        <v>15741516</v>
      </c>
      <c r="K2915" s="59" t="s">
        <v>3245</v>
      </c>
      <c r="L2915" s="61" t="s">
        <v>81</v>
      </c>
      <c r="M2915" s="61">
        <f>VLOOKUP(H2915,zdroj!C:F,4,0)</f>
        <v>0</v>
      </c>
      <c r="N2915" s="61" t="str">
        <f t="shared" si="90"/>
        <v>-</v>
      </c>
      <c r="P2915" s="72" t="str">
        <f t="shared" si="91"/>
        <v/>
      </c>
      <c r="Q2915" s="61" t="s">
        <v>86</v>
      </c>
    </row>
    <row r="2916" spans="8:17" x14ac:dyDescent="0.25">
      <c r="H2916" s="59">
        <v>39926</v>
      </c>
      <c r="I2916" s="59" t="s">
        <v>72</v>
      </c>
      <c r="J2916" s="59">
        <v>15741524</v>
      </c>
      <c r="K2916" s="59" t="s">
        <v>3246</v>
      </c>
      <c r="L2916" s="61" t="s">
        <v>81</v>
      </c>
      <c r="M2916" s="61">
        <f>VLOOKUP(H2916,zdroj!C:F,4,0)</f>
        <v>0</v>
      </c>
      <c r="N2916" s="61" t="str">
        <f t="shared" si="90"/>
        <v>-</v>
      </c>
      <c r="P2916" s="72" t="str">
        <f t="shared" si="91"/>
        <v/>
      </c>
      <c r="Q2916" s="61" t="s">
        <v>86</v>
      </c>
    </row>
    <row r="2917" spans="8:17" x14ac:dyDescent="0.25">
      <c r="H2917" s="59">
        <v>39926</v>
      </c>
      <c r="I2917" s="59" t="s">
        <v>72</v>
      </c>
      <c r="J2917" s="59">
        <v>15741532</v>
      </c>
      <c r="K2917" s="59" t="s">
        <v>3247</v>
      </c>
      <c r="L2917" s="61" t="s">
        <v>81</v>
      </c>
      <c r="M2917" s="61">
        <f>VLOOKUP(H2917,zdroj!C:F,4,0)</f>
        <v>0</v>
      </c>
      <c r="N2917" s="61" t="str">
        <f t="shared" si="90"/>
        <v>-</v>
      </c>
      <c r="P2917" s="72" t="str">
        <f t="shared" si="91"/>
        <v/>
      </c>
      <c r="Q2917" s="61" t="s">
        <v>86</v>
      </c>
    </row>
    <row r="2918" spans="8:17" x14ac:dyDescent="0.25">
      <c r="H2918" s="59">
        <v>39926</v>
      </c>
      <c r="I2918" s="59" t="s">
        <v>72</v>
      </c>
      <c r="J2918" s="59">
        <v>15741541</v>
      </c>
      <c r="K2918" s="59" t="s">
        <v>3248</v>
      </c>
      <c r="L2918" s="61" t="s">
        <v>81</v>
      </c>
      <c r="M2918" s="61">
        <f>VLOOKUP(H2918,zdroj!C:F,4,0)</f>
        <v>0</v>
      </c>
      <c r="N2918" s="61" t="str">
        <f t="shared" si="90"/>
        <v>-</v>
      </c>
      <c r="P2918" s="72" t="str">
        <f t="shared" si="91"/>
        <v/>
      </c>
      <c r="Q2918" s="61" t="s">
        <v>86</v>
      </c>
    </row>
    <row r="2919" spans="8:17" x14ac:dyDescent="0.25">
      <c r="H2919" s="59">
        <v>39926</v>
      </c>
      <c r="I2919" s="59" t="s">
        <v>72</v>
      </c>
      <c r="J2919" s="59">
        <v>15741559</v>
      </c>
      <c r="K2919" s="59" t="s">
        <v>3249</v>
      </c>
      <c r="L2919" s="61" t="s">
        <v>81</v>
      </c>
      <c r="M2919" s="61">
        <f>VLOOKUP(H2919,zdroj!C:F,4,0)</f>
        <v>0</v>
      </c>
      <c r="N2919" s="61" t="str">
        <f t="shared" si="90"/>
        <v>-</v>
      </c>
      <c r="P2919" s="72" t="str">
        <f t="shared" si="91"/>
        <v/>
      </c>
      <c r="Q2919" s="61" t="s">
        <v>86</v>
      </c>
    </row>
    <row r="2920" spans="8:17" x14ac:dyDescent="0.25">
      <c r="H2920" s="59">
        <v>39926</v>
      </c>
      <c r="I2920" s="59" t="s">
        <v>72</v>
      </c>
      <c r="J2920" s="59">
        <v>15741567</v>
      </c>
      <c r="K2920" s="59" t="s">
        <v>3250</v>
      </c>
      <c r="L2920" s="61" t="s">
        <v>81</v>
      </c>
      <c r="M2920" s="61">
        <f>VLOOKUP(H2920,zdroj!C:F,4,0)</f>
        <v>0</v>
      </c>
      <c r="N2920" s="61" t="str">
        <f t="shared" si="90"/>
        <v>-</v>
      </c>
      <c r="P2920" s="72" t="str">
        <f t="shared" si="91"/>
        <v/>
      </c>
      <c r="Q2920" s="61" t="s">
        <v>86</v>
      </c>
    </row>
    <row r="2921" spans="8:17" x14ac:dyDescent="0.25">
      <c r="H2921" s="59">
        <v>39926</v>
      </c>
      <c r="I2921" s="59" t="s">
        <v>72</v>
      </c>
      <c r="J2921" s="59">
        <v>15741575</v>
      </c>
      <c r="K2921" s="59" t="s">
        <v>3251</v>
      </c>
      <c r="L2921" s="61" t="s">
        <v>81</v>
      </c>
      <c r="M2921" s="61">
        <f>VLOOKUP(H2921,zdroj!C:F,4,0)</f>
        <v>0</v>
      </c>
      <c r="N2921" s="61" t="str">
        <f t="shared" si="90"/>
        <v>-</v>
      </c>
      <c r="P2921" s="72" t="str">
        <f t="shared" si="91"/>
        <v/>
      </c>
      <c r="Q2921" s="61" t="s">
        <v>86</v>
      </c>
    </row>
    <row r="2922" spans="8:17" x14ac:dyDescent="0.25">
      <c r="H2922" s="59">
        <v>39926</v>
      </c>
      <c r="I2922" s="59" t="s">
        <v>72</v>
      </c>
      <c r="J2922" s="59">
        <v>15741583</v>
      </c>
      <c r="K2922" s="59" t="s">
        <v>3252</v>
      </c>
      <c r="L2922" s="61" t="s">
        <v>81</v>
      </c>
      <c r="M2922" s="61">
        <f>VLOOKUP(H2922,zdroj!C:F,4,0)</f>
        <v>0</v>
      </c>
      <c r="N2922" s="61" t="str">
        <f t="shared" si="90"/>
        <v>-</v>
      </c>
      <c r="P2922" s="72" t="str">
        <f t="shared" si="91"/>
        <v/>
      </c>
      <c r="Q2922" s="61" t="s">
        <v>86</v>
      </c>
    </row>
    <row r="2923" spans="8:17" x14ac:dyDescent="0.25">
      <c r="H2923" s="59">
        <v>39926</v>
      </c>
      <c r="I2923" s="59" t="s">
        <v>72</v>
      </c>
      <c r="J2923" s="59">
        <v>15741591</v>
      </c>
      <c r="K2923" s="59" t="s">
        <v>3253</v>
      </c>
      <c r="L2923" s="61" t="s">
        <v>81</v>
      </c>
      <c r="M2923" s="61">
        <f>VLOOKUP(H2923,zdroj!C:F,4,0)</f>
        <v>0</v>
      </c>
      <c r="N2923" s="61" t="str">
        <f t="shared" si="90"/>
        <v>-</v>
      </c>
      <c r="P2923" s="72" t="str">
        <f t="shared" si="91"/>
        <v/>
      </c>
      <c r="Q2923" s="61" t="s">
        <v>86</v>
      </c>
    </row>
    <row r="2924" spans="8:17" x14ac:dyDescent="0.25">
      <c r="H2924" s="59">
        <v>39926</v>
      </c>
      <c r="I2924" s="59" t="s">
        <v>72</v>
      </c>
      <c r="J2924" s="59">
        <v>15741605</v>
      </c>
      <c r="K2924" s="59" t="s">
        <v>3254</v>
      </c>
      <c r="L2924" s="61" t="s">
        <v>81</v>
      </c>
      <c r="M2924" s="61">
        <f>VLOOKUP(H2924,zdroj!C:F,4,0)</f>
        <v>0</v>
      </c>
      <c r="N2924" s="61" t="str">
        <f t="shared" si="90"/>
        <v>-</v>
      </c>
      <c r="P2924" s="72" t="str">
        <f t="shared" si="91"/>
        <v/>
      </c>
      <c r="Q2924" s="61" t="s">
        <v>86</v>
      </c>
    </row>
    <row r="2925" spans="8:17" x14ac:dyDescent="0.25">
      <c r="H2925" s="59">
        <v>39926</v>
      </c>
      <c r="I2925" s="59" t="s">
        <v>72</v>
      </c>
      <c r="J2925" s="59">
        <v>15741613</v>
      </c>
      <c r="K2925" s="59" t="s">
        <v>3255</v>
      </c>
      <c r="L2925" s="61" t="s">
        <v>81</v>
      </c>
      <c r="M2925" s="61">
        <f>VLOOKUP(H2925,zdroj!C:F,4,0)</f>
        <v>0</v>
      </c>
      <c r="N2925" s="61" t="str">
        <f t="shared" si="90"/>
        <v>-</v>
      </c>
      <c r="P2925" s="72" t="str">
        <f t="shared" si="91"/>
        <v/>
      </c>
      <c r="Q2925" s="61" t="s">
        <v>86</v>
      </c>
    </row>
    <row r="2926" spans="8:17" x14ac:dyDescent="0.25">
      <c r="H2926" s="59">
        <v>39926</v>
      </c>
      <c r="I2926" s="59" t="s">
        <v>72</v>
      </c>
      <c r="J2926" s="59">
        <v>15741621</v>
      </c>
      <c r="K2926" s="59" t="s">
        <v>3256</v>
      </c>
      <c r="L2926" s="61" t="s">
        <v>81</v>
      </c>
      <c r="M2926" s="61">
        <f>VLOOKUP(H2926,zdroj!C:F,4,0)</f>
        <v>0</v>
      </c>
      <c r="N2926" s="61" t="str">
        <f t="shared" si="90"/>
        <v>-</v>
      </c>
      <c r="P2926" s="72" t="str">
        <f t="shared" si="91"/>
        <v/>
      </c>
      <c r="Q2926" s="61" t="s">
        <v>86</v>
      </c>
    </row>
    <row r="2927" spans="8:17" x14ac:dyDescent="0.25">
      <c r="H2927" s="59">
        <v>39926</v>
      </c>
      <c r="I2927" s="59" t="s">
        <v>72</v>
      </c>
      <c r="J2927" s="59">
        <v>15741630</v>
      </c>
      <c r="K2927" s="59" t="s">
        <v>3257</v>
      </c>
      <c r="L2927" s="61" t="s">
        <v>81</v>
      </c>
      <c r="M2927" s="61">
        <f>VLOOKUP(H2927,zdroj!C:F,4,0)</f>
        <v>0</v>
      </c>
      <c r="N2927" s="61" t="str">
        <f t="shared" si="90"/>
        <v>-</v>
      </c>
      <c r="P2927" s="72" t="str">
        <f t="shared" si="91"/>
        <v/>
      </c>
      <c r="Q2927" s="61" t="s">
        <v>86</v>
      </c>
    </row>
    <row r="2928" spans="8:17" x14ac:dyDescent="0.25">
      <c r="H2928" s="59">
        <v>39926</v>
      </c>
      <c r="I2928" s="59" t="s">
        <v>72</v>
      </c>
      <c r="J2928" s="59">
        <v>15741648</v>
      </c>
      <c r="K2928" s="59" t="s">
        <v>3258</v>
      </c>
      <c r="L2928" s="61" t="s">
        <v>81</v>
      </c>
      <c r="M2928" s="61">
        <f>VLOOKUP(H2928,zdroj!C:F,4,0)</f>
        <v>0</v>
      </c>
      <c r="N2928" s="61" t="str">
        <f t="shared" si="90"/>
        <v>-</v>
      </c>
      <c r="P2928" s="72" t="str">
        <f t="shared" si="91"/>
        <v/>
      </c>
      <c r="Q2928" s="61" t="s">
        <v>88</v>
      </c>
    </row>
    <row r="2929" spans="8:17" x14ac:dyDescent="0.25">
      <c r="H2929" s="59">
        <v>39926</v>
      </c>
      <c r="I2929" s="59" t="s">
        <v>72</v>
      </c>
      <c r="J2929" s="59">
        <v>15741656</v>
      </c>
      <c r="K2929" s="59" t="s">
        <v>3259</v>
      </c>
      <c r="L2929" s="61" t="s">
        <v>81</v>
      </c>
      <c r="M2929" s="61">
        <f>VLOOKUP(H2929,zdroj!C:F,4,0)</f>
        <v>0</v>
      </c>
      <c r="N2929" s="61" t="str">
        <f t="shared" si="90"/>
        <v>-</v>
      </c>
      <c r="P2929" s="72" t="str">
        <f t="shared" si="91"/>
        <v/>
      </c>
      <c r="Q2929" s="61" t="s">
        <v>86</v>
      </c>
    </row>
    <row r="2930" spans="8:17" x14ac:dyDescent="0.25">
      <c r="H2930" s="59">
        <v>39926</v>
      </c>
      <c r="I2930" s="59" t="s">
        <v>72</v>
      </c>
      <c r="J2930" s="59">
        <v>15741664</v>
      </c>
      <c r="K2930" s="59" t="s">
        <v>3260</v>
      </c>
      <c r="L2930" s="61" t="s">
        <v>81</v>
      </c>
      <c r="M2930" s="61">
        <f>VLOOKUP(H2930,zdroj!C:F,4,0)</f>
        <v>0</v>
      </c>
      <c r="N2930" s="61" t="str">
        <f t="shared" si="90"/>
        <v>-</v>
      </c>
      <c r="P2930" s="72" t="str">
        <f t="shared" si="91"/>
        <v/>
      </c>
      <c r="Q2930" s="61" t="s">
        <v>86</v>
      </c>
    </row>
    <row r="2931" spans="8:17" x14ac:dyDescent="0.25">
      <c r="H2931" s="59">
        <v>39926</v>
      </c>
      <c r="I2931" s="59" t="s">
        <v>72</v>
      </c>
      <c r="J2931" s="59">
        <v>15741672</v>
      </c>
      <c r="K2931" s="59" t="s">
        <v>3261</v>
      </c>
      <c r="L2931" s="61" t="s">
        <v>81</v>
      </c>
      <c r="M2931" s="61">
        <f>VLOOKUP(H2931,zdroj!C:F,4,0)</f>
        <v>0</v>
      </c>
      <c r="N2931" s="61" t="str">
        <f t="shared" si="90"/>
        <v>-</v>
      </c>
      <c r="P2931" s="72" t="str">
        <f t="shared" si="91"/>
        <v/>
      </c>
      <c r="Q2931" s="61" t="s">
        <v>86</v>
      </c>
    </row>
    <row r="2932" spans="8:17" x14ac:dyDescent="0.25">
      <c r="H2932" s="59">
        <v>39926</v>
      </c>
      <c r="I2932" s="59" t="s">
        <v>72</v>
      </c>
      <c r="J2932" s="59">
        <v>15741681</v>
      </c>
      <c r="K2932" s="59" t="s">
        <v>3262</v>
      </c>
      <c r="L2932" s="61" t="s">
        <v>81</v>
      </c>
      <c r="M2932" s="61">
        <f>VLOOKUP(H2932,zdroj!C:F,4,0)</f>
        <v>0</v>
      </c>
      <c r="N2932" s="61" t="str">
        <f t="shared" si="90"/>
        <v>-</v>
      </c>
      <c r="P2932" s="72" t="str">
        <f t="shared" si="91"/>
        <v/>
      </c>
      <c r="Q2932" s="61" t="s">
        <v>86</v>
      </c>
    </row>
    <row r="2933" spans="8:17" x14ac:dyDescent="0.25">
      <c r="H2933" s="59">
        <v>39926</v>
      </c>
      <c r="I2933" s="59" t="s">
        <v>72</v>
      </c>
      <c r="J2933" s="59">
        <v>15741699</v>
      </c>
      <c r="K2933" s="59" t="s">
        <v>3263</v>
      </c>
      <c r="L2933" s="61" t="s">
        <v>81</v>
      </c>
      <c r="M2933" s="61">
        <f>VLOOKUP(H2933,zdroj!C:F,4,0)</f>
        <v>0</v>
      </c>
      <c r="N2933" s="61" t="str">
        <f t="shared" si="90"/>
        <v>-</v>
      </c>
      <c r="P2933" s="72" t="str">
        <f t="shared" si="91"/>
        <v/>
      </c>
      <c r="Q2933" s="61" t="s">
        <v>86</v>
      </c>
    </row>
    <row r="2934" spans="8:17" x14ac:dyDescent="0.25">
      <c r="H2934" s="59">
        <v>39926</v>
      </c>
      <c r="I2934" s="59" t="s">
        <v>72</v>
      </c>
      <c r="J2934" s="59">
        <v>15741702</v>
      </c>
      <c r="K2934" s="59" t="s">
        <v>3264</v>
      </c>
      <c r="L2934" s="61" t="s">
        <v>81</v>
      </c>
      <c r="M2934" s="61">
        <f>VLOOKUP(H2934,zdroj!C:F,4,0)</f>
        <v>0</v>
      </c>
      <c r="N2934" s="61" t="str">
        <f t="shared" si="90"/>
        <v>-</v>
      </c>
      <c r="P2934" s="72" t="str">
        <f t="shared" si="91"/>
        <v/>
      </c>
      <c r="Q2934" s="61" t="s">
        <v>86</v>
      </c>
    </row>
    <row r="2935" spans="8:17" x14ac:dyDescent="0.25">
      <c r="H2935" s="59">
        <v>39926</v>
      </c>
      <c r="I2935" s="59" t="s">
        <v>72</v>
      </c>
      <c r="J2935" s="59">
        <v>15741711</v>
      </c>
      <c r="K2935" s="59" t="s">
        <v>3265</v>
      </c>
      <c r="L2935" s="61" t="s">
        <v>81</v>
      </c>
      <c r="M2935" s="61">
        <f>VLOOKUP(H2935,zdroj!C:F,4,0)</f>
        <v>0</v>
      </c>
      <c r="N2935" s="61" t="str">
        <f t="shared" si="90"/>
        <v>-</v>
      </c>
      <c r="P2935" s="72" t="str">
        <f t="shared" si="91"/>
        <v/>
      </c>
      <c r="Q2935" s="61" t="s">
        <v>86</v>
      </c>
    </row>
    <row r="2936" spans="8:17" x14ac:dyDescent="0.25">
      <c r="H2936" s="59">
        <v>39926</v>
      </c>
      <c r="I2936" s="59" t="s">
        <v>72</v>
      </c>
      <c r="J2936" s="59">
        <v>15741729</v>
      </c>
      <c r="K2936" s="59" t="s">
        <v>3266</v>
      </c>
      <c r="L2936" s="61" t="s">
        <v>81</v>
      </c>
      <c r="M2936" s="61">
        <f>VLOOKUP(H2936,zdroj!C:F,4,0)</f>
        <v>0</v>
      </c>
      <c r="N2936" s="61" t="str">
        <f t="shared" si="90"/>
        <v>-</v>
      </c>
      <c r="P2936" s="72" t="str">
        <f t="shared" si="91"/>
        <v/>
      </c>
      <c r="Q2936" s="61" t="s">
        <v>86</v>
      </c>
    </row>
    <row r="2937" spans="8:17" x14ac:dyDescent="0.25">
      <c r="H2937" s="59">
        <v>39926</v>
      </c>
      <c r="I2937" s="59" t="s">
        <v>72</v>
      </c>
      <c r="J2937" s="59">
        <v>15741737</v>
      </c>
      <c r="K2937" s="59" t="s">
        <v>3267</v>
      </c>
      <c r="L2937" s="61" t="s">
        <v>81</v>
      </c>
      <c r="M2937" s="61">
        <f>VLOOKUP(H2937,zdroj!C:F,4,0)</f>
        <v>0</v>
      </c>
      <c r="N2937" s="61" t="str">
        <f t="shared" si="90"/>
        <v>-</v>
      </c>
      <c r="P2937" s="72" t="str">
        <f t="shared" si="91"/>
        <v/>
      </c>
      <c r="Q2937" s="61" t="s">
        <v>86</v>
      </c>
    </row>
    <row r="2938" spans="8:17" x14ac:dyDescent="0.25">
      <c r="H2938" s="59">
        <v>39926</v>
      </c>
      <c r="I2938" s="59" t="s">
        <v>72</v>
      </c>
      <c r="J2938" s="59">
        <v>15741745</v>
      </c>
      <c r="K2938" s="59" t="s">
        <v>3268</v>
      </c>
      <c r="L2938" s="61" t="s">
        <v>81</v>
      </c>
      <c r="M2938" s="61">
        <f>VLOOKUP(H2938,zdroj!C:F,4,0)</f>
        <v>0</v>
      </c>
      <c r="N2938" s="61" t="str">
        <f t="shared" si="90"/>
        <v>-</v>
      </c>
      <c r="P2938" s="72" t="str">
        <f t="shared" si="91"/>
        <v/>
      </c>
      <c r="Q2938" s="61" t="s">
        <v>86</v>
      </c>
    </row>
    <row r="2939" spans="8:17" x14ac:dyDescent="0.25">
      <c r="H2939" s="59">
        <v>39926</v>
      </c>
      <c r="I2939" s="59" t="s">
        <v>72</v>
      </c>
      <c r="J2939" s="59">
        <v>15741753</v>
      </c>
      <c r="K2939" s="59" t="s">
        <v>3269</v>
      </c>
      <c r="L2939" s="61" t="s">
        <v>81</v>
      </c>
      <c r="M2939" s="61">
        <f>VLOOKUP(H2939,zdroj!C:F,4,0)</f>
        <v>0</v>
      </c>
      <c r="N2939" s="61" t="str">
        <f t="shared" si="90"/>
        <v>-</v>
      </c>
      <c r="P2939" s="72" t="str">
        <f t="shared" si="91"/>
        <v/>
      </c>
      <c r="Q2939" s="61" t="s">
        <v>86</v>
      </c>
    </row>
    <row r="2940" spans="8:17" x14ac:dyDescent="0.25">
      <c r="H2940" s="59">
        <v>39926</v>
      </c>
      <c r="I2940" s="59" t="s">
        <v>72</v>
      </c>
      <c r="J2940" s="59">
        <v>15741761</v>
      </c>
      <c r="K2940" s="59" t="s">
        <v>3270</v>
      </c>
      <c r="L2940" s="61" t="s">
        <v>81</v>
      </c>
      <c r="M2940" s="61">
        <f>VLOOKUP(H2940,zdroj!C:F,4,0)</f>
        <v>0</v>
      </c>
      <c r="N2940" s="61" t="str">
        <f t="shared" si="90"/>
        <v>-</v>
      </c>
      <c r="P2940" s="72" t="str">
        <f t="shared" si="91"/>
        <v/>
      </c>
      <c r="Q2940" s="61" t="s">
        <v>86</v>
      </c>
    </row>
    <row r="2941" spans="8:17" x14ac:dyDescent="0.25">
      <c r="H2941" s="59">
        <v>39926</v>
      </c>
      <c r="I2941" s="59" t="s">
        <v>72</v>
      </c>
      <c r="J2941" s="59">
        <v>15741770</v>
      </c>
      <c r="K2941" s="59" t="s">
        <v>3271</v>
      </c>
      <c r="L2941" s="61" t="s">
        <v>81</v>
      </c>
      <c r="M2941" s="61">
        <f>VLOOKUP(H2941,zdroj!C:F,4,0)</f>
        <v>0</v>
      </c>
      <c r="N2941" s="61" t="str">
        <f t="shared" si="90"/>
        <v>-</v>
      </c>
      <c r="P2941" s="72" t="str">
        <f t="shared" si="91"/>
        <v/>
      </c>
      <c r="Q2941" s="61" t="s">
        <v>86</v>
      </c>
    </row>
    <row r="2942" spans="8:17" x14ac:dyDescent="0.25">
      <c r="H2942" s="59">
        <v>39926</v>
      </c>
      <c r="I2942" s="59" t="s">
        <v>72</v>
      </c>
      <c r="J2942" s="59">
        <v>15741788</v>
      </c>
      <c r="K2942" s="59" t="s">
        <v>3272</v>
      </c>
      <c r="L2942" s="61" t="s">
        <v>81</v>
      </c>
      <c r="M2942" s="61">
        <f>VLOOKUP(H2942,zdroj!C:F,4,0)</f>
        <v>0</v>
      </c>
      <c r="N2942" s="61" t="str">
        <f t="shared" si="90"/>
        <v>-</v>
      </c>
      <c r="P2942" s="72" t="str">
        <f t="shared" si="91"/>
        <v/>
      </c>
      <c r="Q2942" s="61" t="s">
        <v>86</v>
      </c>
    </row>
    <row r="2943" spans="8:17" x14ac:dyDescent="0.25">
      <c r="H2943" s="59">
        <v>39926</v>
      </c>
      <c r="I2943" s="59" t="s">
        <v>72</v>
      </c>
      <c r="J2943" s="59">
        <v>15741796</v>
      </c>
      <c r="K2943" s="59" t="s">
        <v>3273</v>
      </c>
      <c r="L2943" s="61" t="s">
        <v>81</v>
      </c>
      <c r="M2943" s="61">
        <f>VLOOKUP(H2943,zdroj!C:F,4,0)</f>
        <v>0</v>
      </c>
      <c r="N2943" s="61" t="str">
        <f t="shared" si="90"/>
        <v>-</v>
      </c>
      <c r="P2943" s="72" t="str">
        <f t="shared" si="91"/>
        <v/>
      </c>
      <c r="Q2943" s="61" t="s">
        <v>86</v>
      </c>
    </row>
    <row r="2944" spans="8:17" x14ac:dyDescent="0.25">
      <c r="H2944" s="59">
        <v>39926</v>
      </c>
      <c r="I2944" s="59" t="s">
        <v>72</v>
      </c>
      <c r="J2944" s="59">
        <v>15741800</v>
      </c>
      <c r="K2944" s="59" t="s">
        <v>3274</v>
      </c>
      <c r="L2944" s="61" t="s">
        <v>81</v>
      </c>
      <c r="M2944" s="61">
        <f>VLOOKUP(H2944,zdroj!C:F,4,0)</f>
        <v>0</v>
      </c>
      <c r="N2944" s="61" t="str">
        <f t="shared" si="90"/>
        <v>-</v>
      </c>
      <c r="P2944" s="72" t="str">
        <f t="shared" si="91"/>
        <v/>
      </c>
      <c r="Q2944" s="61" t="s">
        <v>86</v>
      </c>
    </row>
    <row r="2945" spans="8:17" x14ac:dyDescent="0.25">
      <c r="H2945" s="59">
        <v>39926</v>
      </c>
      <c r="I2945" s="59" t="s">
        <v>72</v>
      </c>
      <c r="J2945" s="59">
        <v>15741818</v>
      </c>
      <c r="K2945" s="59" t="s">
        <v>3275</v>
      </c>
      <c r="L2945" s="61" t="s">
        <v>81</v>
      </c>
      <c r="M2945" s="61">
        <f>VLOOKUP(H2945,zdroj!C:F,4,0)</f>
        <v>0</v>
      </c>
      <c r="N2945" s="61" t="str">
        <f t="shared" si="90"/>
        <v>-</v>
      </c>
      <c r="P2945" s="72" t="str">
        <f t="shared" si="91"/>
        <v/>
      </c>
      <c r="Q2945" s="61" t="s">
        <v>86</v>
      </c>
    </row>
    <row r="2946" spans="8:17" x14ac:dyDescent="0.25">
      <c r="H2946" s="59">
        <v>39926</v>
      </c>
      <c r="I2946" s="59" t="s">
        <v>72</v>
      </c>
      <c r="J2946" s="59">
        <v>15741826</v>
      </c>
      <c r="K2946" s="59" t="s">
        <v>3276</v>
      </c>
      <c r="L2946" s="61" t="s">
        <v>81</v>
      </c>
      <c r="M2946" s="61">
        <f>VLOOKUP(H2946,zdroj!C:F,4,0)</f>
        <v>0</v>
      </c>
      <c r="N2946" s="61" t="str">
        <f t="shared" si="90"/>
        <v>-</v>
      </c>
      <c r="P2946" s="72" t="str">
        <f t="shared" si="91"/>
        <v/>
      </c>
      <c r="Q2946" s="61" t="s">
        <v>88</v>
      </c>
    </row>
    <row r="2947" spans="8:17" x14ac:dyDescent="0.25">
      <c r="H2947" s="59">
        <v>39926</v>
      </c>
      <c r="I2947" s="59" t="s">
        <v>72</v>
      </c>
      <c r="J2947" s="59">
        <v>15741834</v>
      </c>
      <c r="K2947" s="59" t="s">
        <v>3277</v>
      </c>
      <c r="L2947" s="61" t="s">
        <v>81</v>
      </c>
      <c r="M2947" s="61">
        <f>VLOOKUP(H2947,zdroj!C:F,4,0)</f>
        <v>0</v>
      </c>
      <c r="N2947" s="61" t="str">
        <f t="shared" si="90"/>
        <v>-</v>
      </c>
      <c r="P2947" s="72" t="str">
        <f t="shared" si="91"/>
        <v/>
      </c>
      <c r="Q2947" s="61" t="s">
        <v>86</v>
      </c>
    </row>
    <row r="2948" spans="8:17" x14ac:dyDescent="0.25">
      <c r="H2948" s="59">
        <v>39926</v>
      </c>
      <c r="I2948" s="59" t="s">
        <v>72</v>
      </c>
      <c r="J2948" s="59">
        <v>15741851</v>
      </c>
      <c r="K2948" s="59" t="s">
        <v>3278</v>
      </c>
      <c r="L2948" s="61" t="s">
        <v>81</v>
      </c>
      <c r="M2948" s="61">
        <f>VLOOKUP(H2948,zdroj!C:F,4,0)</f>
        <v>0</v>
      </c>
      <c r="N2948" s="61" t="str">
        <f t="shared" si="90"/>
        <v>-</v>
      </c>
      <c r="P2948" s="72" t="str">
        <f t="shared" si="91"/>
        <v/>
      </c>
      <c r="Q2948" s="61" t="s">
        <v>86</v>
      </c>
    </row>
    <row r="2949" spans="8:17" x14ac:dyDescent="0.25">
      <c r="H2949" s="59">
        <v>39926</v>
      </c>
      <c r="I2949" s="59" t="s">
        <v>72</v>
      </c>
      <c r="J2949" s="59">
        <v>15741869</v>
      </c>
      <c r="K2949" s="59" t="s">
        <v>3279</v>
      </c>
      <c r="L2949" s="61" t="s">
        <v>81</v>
      </c>
      <c r="M2949" s="61">
        <f>VLOOKUP(H2949,zdroj!C:F,4,0)</f>
        <v>0</v>
      </c>
      <c r="N2949" s="61" t="str">
        <f t="shared" si="90"/>
        <v>-</v>
      </c>
      <c r="P2949" s="72" t="str">
        <f t="shared" si="91"/>
        <v/>
      </c>
      <c r="Q2949" s="61" t="s">
        <v>86</v>
      </c>
    </row>
    <row r="2950" spans="8:17" x14ac:dyDescent="0.25">
      <c r="H2950" s="59">
        <v>39926</v>
      </c>
      <c r="I2950" s="59" t="s">
        <v>72</v>
      </c>
      <c r="J2950" s="59">
        <v>15741877</v>
      </c>
      <c r="K2950" s="59" t="s">
        <v>3280</v>
      </c>
      <c r="L2950" s="61" t="s">
        <v>81</v>
      </c>
      <c r="M2950" s="61">
        <f>VLOOKUP(H2950,zdroj!C:F,4,0)</f>
        <v>0</v>
      </c>
      <c r="N2950" s="61" t="str">
        <f t="shared" si="90"/>
        <v>-</v>
      </c>
      <c r="P2950" s="72" t="str">
        <f t="shared" si="91"/>
        <v/>
      </c>
      <c r="Q2950" s="61" t="s">
        <v>86</v>
      </c>
    </row>
    <row r="2951" spans="8:17" x14ac:dyDescent="0.25">
      <c r="H2951" s="59">
        <v>39926</v>
      </c>
      <c r="I2951" s="59" t="s">
        <v>72</v>
      </c>
      <c r="J2951" s="59">
        <v>15741885</v>
      </c>
      <c r="K2951" s="59" t="s">
        <v>3281</v>
      </c>
      <c r="L2951" s="61" t="s">
        <v>81</v>
      </c>
      <c r="M2951" s="61">
        <f>VLOOKUP(H2951,zdroj!C:F,4,0)</f>
        <v>0</v>
      </c>
      <c r="N2951" s="61" t="str">
        <f t="shared" ref="N2951:N3014" si="92">IF(M2951="A",IF(L2951="katA","katB",L2951),L2951)</f>
        <v>-</v>
      </c>
      <c r="P2951" s="72" t="str">
        <f t="shared" ref="P2951:P3014" si="93">IF(O2951="A",1,"")</f>
        <v/>
      </c>
      <c r="Q2951" s="61" t="s">
        <v>86</v>
      </c>
    </row>
    <row r="2952" spans="8:17" x14ac:dyDescent="0.25">
      <c r="H2952" s="59">
        <v>39926</v>
      </c>
      <c r="I2952" s="59" t="s">
        <v>72</v>
      </c>
      <c r="J2952" s="59">
        <v>15741893</v>
      </c>
      <c r="K2952" s="59" t="s">
        <v>3282</v>
      </c>
      <c r="L2952" s="61" t="s">
        <v>81</v>
      </c>
      <c r="M2952" s="61">
        <f>VLOOKUP(H2952,zdroj!C:F,4,0)</f>
        <v>0</v>
      </c>
      <c r="N2952" s="61" t="str">
        <f t="shared" si="92"/>
        <v>-</v>
      </c>
      <c r="P2952" s="72" t="str">
        <f t="shared" si="93"/>
        <v/>
      </c>
      <c r="Q2952" s="61" t="s">
        <v>86</v>
      </c>
    </row>
    <row r="2953" spans="8:17" x14ac:dyDescent="0.25">
      <c r="H2953" s="59">
        <v>39926</v>
      </c>
      <c r="I2953" s="59" t="s">
        <v>72</v>
      </c>
      <c r="J2953" s="59">
        <v>15741907</v>
      </c>
      <c r="K2953" s="59" t="s">
        <v>3283</v>
      </c>
      <c r="L2953" s="61" t="s">
        <v>81</v>
      </c>
      <c r="M2953" s="61">
        <f>VLOOKUP(H2953,zdroj!C:F,4,0)</f>
        <v>0</v>
      </c>
      <c r="N2953" s="61" t="str">
        <f t="shared" si="92"/>
        <v>-</v>
      </c>
      <c r="P2953" s="72" t="str">
        <f t="shared" si="93"/>
        <v/>
      </c>
      <c r="Q2953" s="61" t="s">
        <v>86</v>
      </c>
    </row>
    <row r="2954" spans="8:17" x14ac:dyDescent="0.25">
      <c r="H2954" s="59">
        <v>39926</v>
      </c>
      <c r="I2954" s="59" t="s">
        <v>72</v>
      </c>
      <c r="J2954" s="59">
        <v>15741915</v>
      </c>
      <c r="K2954" s="59" t="s">
        <v>3284</v>
      </c>
      <c r="L2954" s="61" t="s">
        <v>81</v>
      </c>
      <c r="M2954" s="61">
        <f>VLOOKUP(H2954,zdroj!C:F,4,0)</f>
        <v>0</v>
      </c>
      <c r="N2954" s="61" t="str">
        <f t="shared" si="92"/>
        <v>-</v>
      </c>
      <c r="P2954" s="72" t="str">
        <f t="shared" si="93"/>
        <v/>
      </c>
      <c r="Q2954" s="61" t="s">
        <v>86</v>
      </c>
    </row>
    <row r="2955" spans="8:17" x14ac:dyDescent="0.25">
      <c r="H2955" s="59">
        <v>39926</v>
      </c>
      <c r="I2955" s="59" t="s">
        <v>72</v>
      </c>
      <c r="J2955" s="59">
        <v>15741923</v>
      </c>
      <c r="K2955" s="59" t="s">
        <v>3285</v>
      </c>
      <c r="L2955" s="61" t="s">
        <v>81</v>
      </c>
      <c r="M2955" s="61">
        <f>VLOOKUP(H2955,zdroj!C:F,4,0)</f>
        <v>0</v>
      </c>
      <c r="N2955" s="61" t="str">
        <f t="shared" si="92"/>
        <v>-</v>
      </c>
      <c r="P2955" s="72" t="str">
        <f t="shared" si="93"/>
        <v/>
      </c>
      <c r="Q2955" s="61" t="s">
        <v>86</v>
      </c>
    </row>
    <row r="2956" spans="8:17" x14ac:dyDescent="0.25">
      <c r="H2956" s="59">
        <v>39926</v>
      </c>
      <c r="I2956" s="59" t="s">
        <v>72</v>
      </c>
      <c r="J2956" s="59">
        <v>15741931</v>
      </c>
      <c r="K2956" s="59" t="s">
        <v>3286</v>
      </c>
      <c r="L2956" s="61" t="s">
        <v>81</v>
      </c>
      <c r="M2956" s="61">
        <f>VLOOKUP(H2956,zdroj!C:F,4,0)</f>
        <v>0</v>
      </c>
      <c r="N2956" s="61" t="str">
        <f t="shared" si="92"/>
        <v>-</v>
      </c>
      <c r="P2956" s="72" t="str">
        <f t="shared" si="93"/>
        <v/>
      </c>
      <c r="Q2956" s="61" t="s">
        <v>86</v>
      </c>
    </row>
    <row r="2957" spans="8:17" x14ac:dyDescent="0.25">
      <c r="H2957" s="59">
        <v>39926</v>
      </c>
      <c r="I2957" s="59" t="s">
        <v>72</v>
      </c>
      <c r="J2957" s="59">
        <v>15741940</v>
      </c>
      <c r="K2957" s="59" t="s">
        <v>3287</v>
      </c>
      <c r="L2957" s="61" t="s">
        <v>81</v>
      </c>
      <c r="M2957" s="61">
        <f>VLOOKUP(H2957,zdroj!C:F,4,0)</f>
        <v>0</v>
      </c>
      <c r="N2957" s="61" t="str">
        <f t="shared" si="92"/>
        <v>-</v>
      </c>
      <c r="P2957" s="72" t="str">
        <f t="shared" si="93"/>
        <v/>
      </c>
      <c r="Q2957" s="61" t="s">
        <v>86</v>
      </c>
    </row>
    <row r="2958" spans="8:17" x14ac:dyDescent="0.25">
      <c r="H2958" s="59">
        <v>39926</v>
      </c>
      <c r="I2958" s="59" t="s">
        <v>72</v>
      </c>
      <c r="J2958" s="59">
        <v>15741958</v>
      </c>
      <c r="K2958" s="59" t="s">
        <v>3288</v>
      </c>
      <c r="L2958" s="61" t="s">
        <v>81</v>
      </c>
      <c r="M2958" s="61">
        <f>VLOOKUP(H2958,zdroj!C:F,4,0)</f>
        <v>0</v>
      </c>
      <c r="N2958" s="61" t="str">
        <f t="shared" si="92"/>
        <v>-</v>
      </c>
      <c r="P2958" s="72" t="str">
        <f t="shared" si="93"/>
        <v/>
      </c>
      <c r="Q2958" s="61" t="s">
        <v>86</v>
      </c>
    </row>
    <row r="2959" spans="8:17" x14ac:dyDescent="0.25">
      <c r="H2959" s="59">
        <v>39926</v>
      </c>
      <c r="I2959" s="59" t="s">
        <v>72</v>
      </c>
      <c r="J2959" s="59">
        <v>15741966</v>
      </c>
      <c r="K2959" s="59" t="s">
        <v>3289</v>
      </c>
      <c r="L2959" s="61" t="s">
        <v>81</v>
      </c>
      <c r="M2959" s="61">
        <f>VLOOKUP(H2959,zdroj!C:F,4,0)</f>
        <v>0</v>
      </c>
      <c r="N2959" s="61" t="str">
        <f t="shared" si="92"/>
        <v>-</v>
      </c>
      <c r="P2959" s="72" t="str">
        <f t="shared" si="93"/>
        <v/>
      </c>
      <c r="Q2959" s="61" t="s">
        <v>86</v>
      </c>
    </row>
    <row r="2960" spans="8:17" x14ac:dyDescent="0.25">
      <c r="H2960" s="59">
        <v>39926</v>
      </c>
      <c r="I2960" s="59" t="s">
        <v>72</v>
      </c>
      <c r="J2960" s="59">
        <v>15741974</v>
      </c>
      <c r="K2960" s="59" t="s">
        <v>3290</v>
      </c>
      <c r="L2960" s="61" t="s">
        <v>81</v>
      </c>
      <c r="M2960" s="61">
        <f>VLOOKUP(H2960,zdroj!C:F,4,0)</f>
        <v>0</v>
      </c>
      <c r="N2960" s="61" t="str">
        <f t="shared" si="92"/>
        <v>-</v>
      </c>
      <c r="P2960" s="72" t="str">
        <f t="shared" si="93"/>
        <v/>
      </c>
      <c r="Q2960" s="61" t="s">
        <v>86</v>
      </c>
    </row>
    <row r="2961" spans="8:17" x14ac:dyDescent="0.25">
      <c r="H2961" s="59">
        <v>39926</v>
      </c>
      <c r="I2961" s="59" t="s">
        <v>72</v>
      </c>
      <c r="J2961" s="59">
        <v>15741982</v>
      </c>
      <c r="K2961" s="59" t="s">
        <v>3291</v>
      </c>
      <c r="L2961" s="61" t="s">
        <v>81</v>
      </c>
      <c r="M2961" s="61">
        <f>VLOOKUP(H2961,zdroj!C:F,4,0)</f>
        <v>0</v>
      </c>
      <c r="N2961" s="61" t="str">
        <f t="shared" si="92"/>
        <v>-</v>
      </c>
      <c r="P2961" s="72" t="str">
        <f t="shared" si="93"/>
        <v/>
      </c>
      <c r="Q2961" s="61" t="s">
        <v>86</v>
      </c>
    </row>
    <row r="2962" spans="8:17" x14ac:dyDescent="0.25">
      <c r="H2962" s="59">
        <v>39926</v>
      </c>
      <c r="I2962" s="59" t="s">
        <v>72</v>
      </c>
      <c r="J2962" s="59">
        <v>15741991</v>
      </c>
      <c r="K2962" s="59" t="s">
        <v>3292</v>
      </c>
      <c r="L2962" s="61" t="s">
        <v>81</v>
      </c>
      <c r="M2962" s="61">
        <f>VLOOKUP(H2962,zdroj!C:F,4,0)</f>
        <v>0</v>
      </c>
      <c r="N2962" s="61" t="str">
        <f t="shared" si="92"/>
        <v>-</v>
      </c>
      <c r="P2962" s="72" t="str">
        <f t="shared" si="93"/>
        <v/>
      </c>
      <c r="Q2962" s="61" t="s">
        <v>86</v>
      </c>
    </row>
    <row r="2963" spans="8:17" x14ac:dyDescent="0.25">
      <c r="H2963" s="59">
        <v>39926</v>
      </c>
      <c r="I2963" s="59" t="s">
        <v>72</v>
      </c>
      <c r="J2963" s="59">
        <v>15742008</v>
      </c>
      <c r="K2963" s="59" t="s">
        <v>3293</v>
      </c>
      <c r="L2963" s="61" t="s">
        <v>81</v>
      </c>
      <c r="M2963" s="61">
        <f>VLOOKUP(H2963,zdroj!C:F,4,0)</f>
        <v>0</v>
      </c>
      <c r="N2963" s="61" t="str">
        <f t="shared" si="92"/>
        <v>-</v>
      </c>
      <c r="P2963" s="72" t="str">
        <f t="shared" si="93"/>
        <v/>
      </c>
      <c r="Q2963" s="61" t="s">
        <v>86</v>
      </c>
    </row>
    <row r="2964" spans="8:17" x14ac:dyDescent="0.25">
      <c r="H2964" s="59">
        <v>39926</v>
      </c>
      <c r="I2964" s="59" t="s">
        <v>72</v>
      </c>
      <c r="J2964" s="59">
        <v>15742016</v>
      </c>
      <c r="K2964" s="59" t="s">
        <v>3294</v>
      </c>
      <c r="L2964" s="61" t="s">
        <v>81</v>
      </c>
      <c r="M2964" s="61">
        <f>VLOOKUP(H2964,zdroj!C:F,4,0)</f>
        <v>0</v>
      </c>
      <c r="N2964" s="61" t="str">
        <f t="shared" si="92"/>
        <v>-</v>
      </c>
      <c r="P2964" s="72" t="str">
        <f t="shared" si="93"/>
        <v/>
      </c>
      <c r="Q2964" s="61" t="s">
        <v>86</v>
      </c>
    </row>
    <row r="2965" spans="8:17" x14ac:dyDescent="0.25">
      <c r="H2965" s="59">
        <v>39926</v>
      </c>
      <c r="I2965" s="59" t="s">
        <v>72</v>
      </c>
      <c r="J2965" s="59">
        <v>15742024</v>
      </c>
      <c r="K2965" s="59" t="s">
        <v>3295</v>
      </c>
      <c r="L2965" s="61" t="s">
        <v>81</v>
      </c>
      <c r="M2965" s="61">
        <f>VLOOKUP(H2965,zdroj!C:F,4,0)</f>
        <v>0</v>
      </c>
      <c r="N2965" s="61" t="str">
        <f t="shared" si="92"/>
        <v>-</v>
      </c>
      <c r="P2965" s="72" t="str">
        <f t="shared" si="93"/>
        <v/>
      </c>
      <c r="Q2965" s="61" t="s">
        <v>86</v>
      </c>
    </row>
    <row r="2966" spans="8:17" x14ac:dyDescent="0.25">
      <c r="H2966" s="59">
        <v>39926</v>
      </c>
      <c r="I2966" s="59" t="s">
        <v>72</v>
      </c>
      <c r="J2966" s="59">
        <v>15742032</v>
      </c>
      <c r="K2966" s="59" t="s">
        <v>3296</v>
      </c>
      <c r="L2966" s="61" t="s">
        <v>81</v>
      </c>
      <c r="M2966" s="61">
        <f>VLOOKUP(H2966,zdroj!C:F,4,0)</f>
        <v>0</v>
      </c>
      <c r="N2966" s="61" t="str">
        <f t="shared" si="92"/>
        <v>-</v>
      </c>
      <c r="P2966" s="72" t="str">
        <f t="shared" si="93"/>
        <v/>
      </c>
      <c r="Q2966" s="61" t="s">
        <v>86</v>
      </c>
    </row>
    <row r="2967" spans="8:17" x14ac:dyDescent="0.25">
      <c r="H2967" s="59">
        <v>39926</v>
      </c>
      <c r="I2967" s="59" t="s">
        <v>72</v>
      </c>
      <c r="J2967" s="59">
        <v>15742041</v>
      </c>
      <c r="K2967" s="59" t="s">
        <v>3297</v>
      </c>
      <c r="L2967" s="61" t="s">
        <v>81</v>
      </c>
      <c r="M2967" s="61">
        <f>VLOOKUP(H2967,zdroj!C:F,4,0)</f>
        <v>0</v>
      </c>
      <c r="N2967" s="61" t="str">
        <f t="shared" si="92"/>
        <v>-</v>
      </c>
      <c r="P2967" s="72" t="str">
        <f t="shared" si="93"/>
        <v/>
      </c>
      <c r="Q2967" s="61" t="s">
        <v>86</v>
      </c>
    </row>
    <row r="2968" spans="8:17" x14ac:dyDescent="0.25">
      <c r="H2968" s="59">
        <v>39926</v>
      </c>
      <c r="I2968" s="59" t="s">
        <v>72</v>
      </c>
      <c r="J2968" s="59">
        <v>15742059</v>
      </c>
      <c r="K2968" s="59" t="s">
        <v>3298</v>
      </c>
      <c r="L2968" s="61" t="s">
        <v>81</v>
      </c>
      <c r="M2968" s="61">
        <f>VLOOKUP(H2968,zdroj!C:F,4,0)</f>
        <v>0</v>
      </c>
      <c r="N2968" s="61" t="str">
        <f t="shared" si="92"/>
        <v>-</v>
      </c>
      <c r="P2968" s="72" t="str">
        <f t="shared" si="93"/>
        <v/>
      </c>
      <c r="Q2968" s="61" t="s">
        <v>86</v>
      </c>
    </row>
    <row r="2969" spans="8:17" x14ac:dyDescent="0.25">
      <c r="H2969" s="59">
        <v>39926</v>
      </c>
      <c r="I2969" s="59" t="s">
        <v>72</v>
      </c>
      <c r="J2969" s="59">
        <v>15742067</v>
      </c>
      <c r="K2969" s="59" t="s">
        <v>3299</v>
      </c>
      <c r="L2969" s="61" t="s">
        <v>81</v>
      </c>
      <c r="M2969" s="61">
        <f>VLOOKUP(H2969,zdroj!C:F,4,0)</f>
        <v>0</v>
      </c>
      <c r="N2969" s="61" t="str">
        <f t="shared" si="92"/>
        <v>-</v>
      </c>
      <c r="P2969" s="72" t="str">
        <f t="shared" si="93"/>
        <v/>
      </c>
      <c r="Q2969" s="61" t="s">
        <v>86</v>
      </c>
    </row>
    <row r="2970" spans="8:17" x14ac:dyDescent="0.25">
      <c r="H2970" s="59">
        <v>39926</v>
      </c>
      <c r="I2970" s="59" t="s">
        <v>72</v>
      </c>
      <c r="J2970" s="59">
        <v>15742075</v>
      </c>
      <c r="K2970" s="59" t="s">
        <v>3300</v>
      </c>
      <c r="L2970" s="61" t="s">
        <v>81</v>
      </c>
      <c r="M2970" s="61">
        <f>VLOOKUP(H2970,zdroj!C:F,4,0)</f>
        <v>0</v>
      </c>
      <c r="N2970" s="61" t="str">
        <f t="shared" si="92"/>
        <v>-</v>
      </c>
      <c r="P2970" s="72" t="str">
        <f t="shared" si="93"/>
        <v/>
      </c>
      <c r="Q2970" s="61" t="s">
        <v>86</v>
      </c>
    </row>
    <row r="2971" spans="8:17" x14ac:dyDescent="0.25">
      <c r="H2971" s="59">
        <v>39926</v>
      </c>
      <c r="I2971" s="59" t="s">
        <v>72</v>
      </c>
      <c r="J2971" s="59">
        <v>15742083</v>
      </c>
      <c r="K2971" s="59" t="s">
        <v>3301</v>
      </c>
      <c r="L2971" s="61" t="s">
        <v>81</v>
      </c>
      <c r="M2971" s="61">
        <f>VLOOKUP(H2971,zdroj!C:F,4,0)</f>
        <v>0</v>
      </c>
      <c r="N2971" s="61" t="str">
        <f t="shared" si="92"/>
        <v>-</v>
      </c>
      <c r="P2971" s="72" t="str">
        <f t="shared" si="93"/>
        <v/>
      </c>
      <c r="Q2971" s="61" t="s">
        <v>86</v>
      </c>
    </row>
    <row r="2972" spans="8:17" x14ac:dyDescent="0.25">
      <c r="H2972" s="59">
        <v>39926</v>
      </c>
      <c r="I2972" s="59" t="s">
        <v>72</v>
      </c>
      <c r="J2972" s="59">
        <v>15742091</v>
      </c>
      <c r="K2972" s="59" t="s">
        <v>3302</v>
      </c>
      <c r="L2972" s="61" t="s">
        <v>81</v>
      </c>
      <c r="M2972" s="61">
        <f>VLOOKUP(H2972,zdroj!C:F,4,0)</f>
        <v>0</v>
      </c>
      <c r="N2972" s="61" t="str">
        <f t="shared" si="92"/>
        <v>-</v>
      </c>
      <c r="P2972" s="72" t="str">
        <f t="shared" si="93"/>
        <v/>
      </c>
      <c r="Q2972" s="61" t="s">
        <v>86</v>
      </c>
    </row>
    <row r="2973" spans="8:17" x14ac:dyDescent="0.25">
      <c r="H2973" s="59">
        <v>39926</v>
      </c>
      <c r="I2973" s="59" t="s">
        <v>72</v>
      </c>
      <c r="J2973" s="59">
        <v>15742105</v>
      </c>
      <c r="K2973" s="59" t="s">
        <v>3303</v>
      </c>
      <c r="L2973" s="61" t="s">
        <v>81</v>
      </c>
      <c r="M2973" s="61">
        <f>VLOOKUP(H2973,zdroj!C:F,4,0)</f>
        <v>0</v>
      </c>
      <c r="N2973" s="61" t="str">
        <f t="shared" si="92"/>
        <v>-</v>
      </c>
      <c r="P2973" s="72" t="str">
        <f t="shared" si="93"/>
        <v/>
      </c>
      <c r="Q2973" s="61" t="s">
        <v>86</v>
      </c>
    </row>
    <row r="2974" spans="8:17" x14ac:dyDescent="0.25">
      <c r="H2974" s="59">
        <v>39926</v>
      </c>
      <c r="I2974" s="59" t="s">
        <v>72</v>
      </c>
      <c r="J2974" s="59">
        <v>15742113</v>
      </c>
      <c r="K2974" s="59" t="s">
        <v>3304</v>
      </c>
      <c r="L2974" s="61" t="s">
        <v>81</v>
      </c>
      <c r="M2974" s="61">
        <f>VLOOKUP(H2974,zdroj!C:F,4,0)</f>
        <v>0</v>
      </c>
      <c r="N2974" s="61" t="str">
        <f t="shared" si="92"/>
        <v>-</v>
      </c>
      <c r="P2974" s="72" t="str">
        <f t="shared" si="93"/>
        <v/>
      </c>
      <c r="Q2974" s="61" t="s">
        <v>86</v>
      </c>
    </row>
    <row r="2975" spans="8:17" x14ac:dyDescent="0.25">
      <c r="H2975" s="59">
        <v>39926</v>
      </c>
      <c r="I2975" s="59" t="s">
        <v>72</v>
      </c>
      <c r="J2975" s="59">
        <v>15742121</v>
      </c>
      <c r="K2975" s="59" t="s">
        <v>3305</v>
      </c>
      <c r="L2975" s="61" t="s">
        <v>81</v>
      </c>
      <c r="M2975" s="61">
        <f>VLOOKUP(H2975,zdroj!C:F,4,0)</f>
        <v>0</v>
      </c>
      <c r="N2975" s="61" t="str">
        <f t="shared" si="92"/>
        <v>-</v>
      </c>
      <c r="P2975" s="72" t="str">
        <f t="shared" si="93"/>
        <v/>
      </c>
      <c r="Q2975" s="61" t="s">
        <v>86</v>
      </c>
    </row>
    <row r="2976" spans="8:17" x14ac:dyDescent="0.25">
      <c r="H2976" s="59">
        <v>39926</v>
      </c>
      <c r="I2976" s="59" t="s">
        <v>72</v>
      </c>
      <c r="J2976" s="59">
        <v>15742130</v>
      </c>
      <c r="K2976" s="59" t="s">
        <v>3306</v>
      </c>
      <c r="L2976" s="61" t="s">
        <v>81</v>
      </c>
      <c r="M2976" s="61">
        <f>VLOOKUP(H2976,zdroj!C:F,4,0)</f>
        <v>0</v>
      </c>
      <c r="N2976" s="61" t="str">
        <f t="shared" si="92"/>
        <v>-</v>
      </c>
      <c r="P2976" s="72" t="str">
        <f t="shared" si="93"/>
        <v/>
      </c>
      <c r="Q2976" s="61" t="s">
        <v>86</v>
      </c>
    </row>
    <row r="2977" spans="8:17" x14ac:dyDescent="0.25">
      <c r="H2977" s="59">
        <v>39926</v>
      </c>
      <c r="I2977" s="59" t="s">
        <v>72</v>
      </c>
      <c r="J2977" s="59">
        <v>15742148</v>
      </c>
      <c r="K2977" s="59" t="s">
        <v>3307</v>
      </c>
      <c r="L2977" s="61" t="s">
        <v>81</v>
      </c>
      <c r="M2977" s="61">
        <f>VLOOKUP(H2977,zdroj!C:F,4,0)</f>
        <v>0</v>
      </c>
      <c r="N2977" s="61" t="str">
        <f t="shared" si="92"/>
        <v>-</v>
      </c>
      <c r="P2977" s="72" t="str">
        <f t="shared" si="93"/>
        <v/>
      </c>
      <c r="Q2977" s="61" t="s">
        <v>86</v>
      </c>
    </row>
    <row r="2978" spans="8:17" x14ac:dyDescent="0.25">
      <c r="H2978" s="59">
        <v>39926</v>
      </c>
      <c r="I2978" s="59" t="s">
        <v>72</v>
      </c>
      <c r="J2978" s="59">
        <v>15742156</v>
      </c>
      <c r="K2978" s="59" t="s">
        <v>3308</v>
      </c>
      <c r="L2978" s="61" t="s">
        <v>81</v>
      </c>
      <c r="M2978" s="61">
        <f>VLOOKUP(H2978,zdroj!C:F,4,0)</f>
        <v>0</v>
      </c>
      <c r="N2978" s="61" t="str">
        <f t="shared" si="92"/>
        <v>-</v>
      </c>
      <c r="P2978" s="72" t="str">
        <f t="shared" si="93"/>
        <v/>
      </c>
      <c r="Q2978" s="61" t="s">
        <v>86</v>
      </c>
    </row>
    <row r="2979" spans="8:17" x14ac:dyDescent="0.25">
      <c r="H2979" s="59">
        <v>39926</v>
      </c>
      <c r="I2979" s="59" t="s">
        <v>72</v>
      </c>
      <c r="J2979" s="59">
        <v>15742164</v>
      </c>
      <c r="K2979" s="59" t="s">
        <v>3309</v>
      </c>
      <c r="L2979" s="61" t="s">
        <v>81</v>
      </c>
      <c r="M2979" s="61">
        <f>VLOOKUP(H2979,zdroj!C:F,4,0)</f>
        <v>0</v>
      </c>
      <c r="N2979" s="61" t="str">
        <f t="shared" si="92"/>
        <v>-</v>
      </c>
      <c r="P2979" s="72" t="str">
        <f t="shared" si="93"/>
        <v/>
      </c>
      <c r="Q2979" s="61" t="s">
        <v>86</v>
      </c>
    </row>
    <row r="2980" spans="8:17" x14ac:dyDescent="0.25">
      <c r="H2980" s="59">
        <v>39926</v>
      </c>
      <c r="I2980" s="59" t="s">
        <v>72</v>
      </c>
      <c r="J2980" s="59">
        <v>15742172</v>
      </c>
      <c r="K2980" s="59" t="s">
        <v>3310</v>
      </c>
      <c r="L2980" s="61" t="s">
        <v>81</v>
      </c>
      <c r="M2980" s="61">
        <f>VLOOKUP(H2980,zdroj!C:F,4,0)</f>
        <v>0</v>
      </c>
      <c r="N2980" s="61" t="str">
        <f t="shared" si="92"/>
        <v>-</v>
      </c>
      <c r="P2980" s="72" t="str">
        <f t="shared" si="93"/>
        <v/>
      </c>
      <c r="Q2980" s="61" t="s">
        <v>86</v>
      </c>
    </row>
    <row r="2981" spans="8:17" x14ac:dyDescent="0.25">
      <c r="H2981" s="59">
        <v>39926</v>
      </c>
      <c r="I2981" s="59" t="s">
        <v>72</v>
      </c>
      <c r="J2981" s="59">
        <v>15742181</v>
      </c>
      <c r="K2981" s="59" t="s">
        <v>3311</v>
      </c>
      <c r="L2981" s="61" t="s">
        <v>81</v>
      </c>
      <c r="M2981" s="61">
        <f>VLOOKUP(H2981,zdroj!C:F,4,0)</f>
        <v>0</v>
      </c>
      <c r="N2981" s="61" t="str">
        <f t="shared" si="92"/>
        <v>-</v>
      </c>
      <c r="P2981" s="72" t="str">
        <f t="shared" si="93"/>
        <v/>
      </c>
      <c r="Q2981" s="61" t="s">
        <v>86</v>
      </c>
    </row>
    <row r="2982" spans="8:17" x14ac:dyDescent="0.25">
      <c r="H2982" s="59">
        <v>39926</v>
      </c>
      <c r="I2982" s="59" t="s">
        <v>72</v>
      </c>
      <c r="J2982" s="59">
        <v>15742199</v>
      </c>
      <c r="K2982" s="59" t="s">
        <v>3312</v>
      </c>
      <c r="L2982" s="61" t="s">
        <v>81</v>
      </c>
      <c r="M2982" s="61">
        <f>VLOOKUP(H2982,zdroj!C:F,4,0)</f>
        <v>0</v>
      </c>
      <c r="N2982" s="61" t="str">
        <f t="shared" si="92"/>
        <v>-</v>
      </c>
      <c r="P2982" s="72" t="str">
        <f t="shared" si="93"/>
        <v/>
      </c>
      <c r="Q2982" s="61" t="s">
        <v>86</v>
      </c>
    </row>
    <row r="2983" spans="8:17" x14ac:dyDescent="0.25">
      <c r="H2983" s="59">
        <v>39926</v>
      </c>
      <c r="I2983" s="59" t="s">
        <v>72</v>
      </c>
      <c r="J2983" s="59">
        <v>15742202</v>
      </c>
      <c r="K2983" s="59" t="s">
        <v>3313</v>
      </c>
      <c r="L2983" s="61" t="s">
        <v>81</v>
      </c>
      <c r="M2983" s="61">
        <f>VLOOKUP(H2983,zdroj!C:F,4,0)</f>
        <v>0</v>
      </c>
      <c r="N2983" s="61" t="str">
        <f t="shared" si="92"/>
        <v>-</v>
      </c>
      <c r="P2983" s="72" t="str">
        <f t="shared" si="93"/>
        <v/>
      </c>
      <c r="Q2983" s="61" t="s">
        <v>86</v>
      </c>
    </row>
    <row r="2984" spans="8:17" x14ac:dyDescent="0.25">
      <c r="H2984" s="59">
        <v>39926</v>
      </c>
      <c r="I2984" s="59" t="s">
        <v>72</v>
      </c>
      <c r="J2984" s="59">
        <v>15742211</v>
      </c>
      <c r="K2984" s="59" t="s">
        <v>3314</v>
      </c>
      <c r="L2984" s="61" t="s">
        <v>81</v>
      </c>
      <c r="M2984" s="61">
        <f>VLOOKUP(H2984,zdroj!C:F,4,0)</f>
        <v>0</v>
      </c>
      <c r="N2984" s="61" t="str">
        <f t="shared" si="92"/>
        <v>-</v>
      </c>
      <c r="P2984" s="72" t="str">
        <f t="shared" si="93"/>
        <v/>
      </c>
      <c r="Q2984" s="61" t="s">
        <v>86</v>
      </c>
    </row>
    <row r="2985" spans="8:17" x14ac:dyDescent="0.25">
      <c r="H2985" s="59">
        <v>39926</v>
      </c>
      <c r="I2985" s="59" t="s">
        <v>72</v>
      </c>
      <c r="J2985" s="59">
        <v>15742229</v>
      </c>
      <c r="K2985" s="59" t="s">
        <v>3315</v>
      </c>
      <c r="L2985" s="61" t="s">
        <v>81</v>
      </c>
      <c r="M2985" s="61">
        <f>VLOOKUP(H2985,zdroj!C:F,4,0)</f>
        <v>0</v>
      </c>
      <c r="N2985" s="61" t="str">
        <f t="shared" si="92"/>
        <v>-</v>
      </c>
      <c r="P2985" s="72" t="str">
        <f t="shared" si="93"/>
        <v/>
      </c>
      <c r="Q2985" s="61" t="s">
        <v>86</v>
      </c>
    </row>
    <row r="2986" spans="8:17" x14ac:dyDescent="0.25">
      <c r="H2986" s="59">
        <v>39926</v>
      </c>
      <c r="I2986" s="59" t="s">
        <v>72</v>
      </c>
      <c r="J2986" s="59">
        <v>15742237</v>
      </c>
      <c r="K2986" s="59" t="s">
        <v>3316</v>
      </c>
      <c r="L2986" s="61" t="s">
        <v>81</v>
      </c>
      <c r="M2986" s="61">
        <f>VLOOKUP(H2986,zdroj!C:F,4,0)</f>
        <v>0</v>
      </c>
      <c r="N2986" s="61" t="str">
        <f t="shared" si="92"/>
        <v>-</v>
      </c>
      <c r="P2986" s="72" t="str">
        <f t="shared" si="93"/>
        <v/>
      </c>
      <c r="Q2986" s="61" t="s">
        <v>86</v>
      </c>
    </row>
    <row r="2987" spans="8:17" x14ac:dyDescent="0.25">
      <c r="H2987" s="59">
        <v>39926</v>
      </c>
      <c r="I2987" s="59" t="s">
        <v>72</v>
      </c>
      <c r="J2987" s="59">
        <v>15742245</v>
      </c>
      <c r="K2987" s="59" t="s">
        <v>3317</v>
      </c>
      <c r="L2987" s="61" t="s">
        <v>81</v>
      </c>
      <c r="M2987" s="61">
        <f>VLOOKUP(H2987,zdroj!C:F,4,0)</f>
        <v>0</v>
      </c>
      <c r="N2987" s="61" t="str">
        <f t="shared" si="92"/>
        <v>-</v>
      </c>
      <c r="P2987" s="72" t="str">
        <f t="shared" si="93"/>
        <v/>
      </c>
      <c r="Q2987" s="61" t="s">
        <v>86</v>
      </c>
    </row>
    <row r="2988" spans="8:17" x14ac:dyDescent="0.25">
      <c r="H2988" s="59">
        <v>39926</v>
      </c>
      <c r="I2988" s="59" t="s">
        <v>72</v>
      </c>
      <c r="J2988" s="59">
        <v>15742253</v>
      </c>
      <c r="K2988" s="59" t="s">
        <v>3318</v>
      </c>
      <c r="L2988" s="61" t="s">
        <v>81</v>
      </c>
      <c r="M2988" s="61">
        <f>VLOOKUP(H2988,zdroj!C:F,4,0)</f>
        <v>0</v>
      </c>
      <c r="N2988" s="61" t="str">
        <f t="shared" si="92"/>
        <v>-</v>
      </c>
      <c r="P2988" s="72" t="str">
        <f t="shared" si="93"/>
        <v/>
      </c>
      <c r="Q2988" s="61" t="s">
        <v>86</v>
      </c>
    </row>
    <row r="2989" spans="8:17" x14ac:dyDescent="0.25">
      <c r="H2989" s="59">
        <v>39926</v>
      </c>
      <c r="I2989" s="59" t="s">
        <v>72</v>
      </c>
      <c r="J2989" s="59">
        <v>15742261</v>
      </c>
      <c r="K2989" s="59" t="s">
        <v>3319</v>
      </c>
      <c r="L2989" s="61" t="s">
        <v>81</v>
      </c>
      <c r="M2989" s="61">
        <f>VLOOKUP(H2989,zdroj!C:F,4,0)</f>
        <v>0</v>
      </c>
      <c r="N2989" s="61" t="str">
        <f t="shared" si="92"/>
        <v>-</v>
      </c>
      <c r="P2989" s="72" t="str">
        <f t="shared" si="93"/>
        <v/>
      </c>
      <c r="Q2989" s="61" t="s">
        <v>86</v>
      </c>
    </row>
    <row r="2990" spans="8:17" x14ac:dyDescent="0.25">
      <c r="H2990" s="59">
        <v>39926</v>
      </c>
      <c r="I2990" s="59" t="s">
        <v>72</v>
      </c>
      <c r="J2990" s="59">
        <v>15742270</v>
      </c>
      <c r="K2990" s="59" t="s">
        <v>3320</v>
      </c>
      <c r="L2990" s="61" t="s">
        <v>115</v>
      </c>
      <c r="M2990" s="61">
        <f>VLOOKUP(H2990,zdroj!C:F,4,0)</f>
        <v>0</v>
      </c>
      <c r="N2990" s="61" t="str">
        <f t="shared" si="92"/>
        <v>katC</v>
      </c>
      <c r="P2990" s="72" t="str">
        <f t="shared" si="93"/>
        <v/>
      </c>
      <c r="Q2990" s="61" t="s">
        <v>33</v>
      </c>
    </row>
    <row r="2991" spans="8:17" x14ac:dyDescent="0.25">
      <c r="H2991" s="59">
        <v>39926</v>
      </c>
      <c r="I2991" s="59" t="s">
        <v>72</v>
      </c>
      <c r="J2991" s="59">
        <v>15742288</v>
      </c>
      <c r="K2991" s="59" t="s">
        <v>3321</v>
      </c>
      <c r="L2991" s="61" t="s">
        <v>81</v>
      </c>
      <c r="M2991" s="61">
        <f>VLOOKUP(H2991,zdroj!C:F,4,0)</f>
        <v>0</v>
      </c>
      <c r="N2991" s="61" t="str">
        <f t="shared" si="92"/>
        <v>-</v>
      </c>
      <c r="P2991" s="72" t="str">
        <f t="shared" si="93"/>
        <v/>
      </c>
      <c r="Q2991" s="61" t="s">
        <v>86</v>
      </c>
    </row>
    <row r="2992" spans="8:17" x14ac:dyDescent="0.25">
      <c r="H2992" s="59">
        <v>39926</v>
      </c>
      <c r="I2992" s="59" t="s">
        <v>72</v>
      </c>
      <c r="J2992" s="59">
        <v>15742296</v>
      </c>
      <c r="K2992" s="59" t="s">
        <v>3322</v>
      </c>
      <c r="L2992" s="61" t="s">
        <v>81</v>
      </c>
      <c r="M2992" s="61">
        <f>VLOOKUP(H2992,zdroj!C:F,4,0)</f>
        <v>0</v>
      </c>
      <c r="N2992" s="61" t="str">
        <f t="shared" si="92"/>
        <v>-</v>
      </c>
      <c r="P2992" s="72" t="str">
        <f t="shared" si="93"/>
        <v/>
      </c>
      <c r="Q2992" s="61" t="s">
        <v>86</v>
      </c>
    </row>
    <row r="2993" spans="8:17" x14ac:dyDescent="0.25">
      <c r="H2993" s="59">
        <v>39926</v>
      </c>
      <c r="I2993" s="59" t="s">
        <v>72</v>
      </c>
      <c r="J2993" s="59">
        <v>15742300</v>
      </c>
      <c r="K2993" s="59" t="s">
        <v>3323</v>
      </c>
      <c r="L2993" s="61" t="s">
        <v>81</v>
      </c>
      <c r="M2993" s="61">
        <f>VLOOKUP(H2993,zdroj!C:F,4,0)</f>
        <v>0</v>
      </c>
      <c r="N2993" s="61" t="str">
        <f t="shared" si="92"/>
        <v>-</v>
      </c>
      <c r="P2993" s="72" t="str">
        <f t="shared" si="93"/>
        <v/>
      </c>
      <c r="Q2993" s="61" t="s">
        <v>86</v>
      </c>
    </row>
    <row r="2994" spans="8:17" x14ac:dyDescent="0.25">
      <c r="H2994" s="59">
        <v>39926</v>
      </c>
      <c r="I2994" s="59" t="s">
        <v>72</v>
      </c>
      <c r="J2994" s="59">
        <v>15742318</v>
      </c>
      <c r="K2994" s="59" t="s">
        <v>3324</v>
      </c>
      <c r="L2994" s="61" t="s">
        <v>81</v>
      </c>
      <c r="M2994" s="61">
        <f>VLOOKUP(H2994,zdroj!C:F,4,0)</f>
        <v>0</v>
      </c>
      <c r="N2994" s="61" t="str">
        <f t="shared" si="92"/>
        <v>-</v>
      </c>
      <c r="P2994" s="72" t="str">
        <f t="shared" si="93"/>
        <v/>
      </c>
      <c r="Q2994" s="61" t="s">
        <v>86</v>
      </c>
    </row>
    <row r="2995" spans="8:17" x14ac:dyDescent="0.25">
      <c r="H2995" s="59">
        <v>39926</v>
      </c>
      <c r="I2995" s="59" t="s">
        <v>72</v>
      </c>
      <c r="J2995" s="59">
        <v>15742326</v>
      </c>
      <c r="K2995" s="59" t="s">
        <v>3325</v>
      </c>
      <c r="L2995" s="61" t="s">
        <v>81</v>
      </c>
      <c r="M2995" s="61">
        <f>VLOOKUP(H2995,zdroj!C:F,4,0)</f>
        <v>0</v>
      </c>
      <c r="N2995" s="61" t="str">
        <f t="shared" si="92"/>
        <v>-</v>
      </c>
      <c r="P2995" s="72" t="str">
        <f t="shared" si="93"/>
        <v/>
      </c>
      <c r="Q2995" s="61" t="s">
        <v>86</v>
      </c>
    </row>
    <row r="2996" spans="8:17" x14ac:dyDescent="0.25">
      <c r="H2996" s="59">
        <v>39926</v>
      </c>
      <c r="I2996" s="59" t="s">
        <v>72</v>
      </c>
      <c r="J2996" s="59">
        <v>15742334</v>
      </c>
      <c r="K2996" s="59" t="s">
        <v>3326</v>
      </c>
      <c r="L2996" s="61" t="s">
        <v>81</v>
      </c>
      <c r="M2996" s="61">
        <f>VLOOKUP(H2996,zdroj!C:F,4,0)</f>
        <v>0</v>
      </c>
      <c r="N2996" s="61" t="str">
        <f t="shared" si="92"/>
        <v>-</v>
      </c>
      <c r="P2996" s="72" t="str">
        <f t="shared" si="93"/>
        <v/>
      </c>
      <c r="Q2996" s="61" t="s">
        <v>86</v>
      </c>
    </row>
    <row r="2997" spans="8:17" x14ac:dyDescent="0.25">
      <c r="H2997" s="59">
        <v>39926</v>
      </c>
      <c r="I2997" s="59" t="s">
        <v>72</v>
      </c>
      <c r="J2997" s="59">
        <v>15742342</v>
      </c>
      <c r="K2997" s="59" t="s">
        <v>3327</v>
      </c>
      <c r="L2997" s="61" t="s">
        <v>81</v>
      </c>
      <c r="M2997" s="61">
        <f>VLOOKUP(H2997,zdroj!C:F,4,0)</f>
        <v>0</v>
      </c>
      <c r="N2997" s="61" t="str">
        <f t="shared" si="92"/>
        <v>-</v>
      </c>
      <c r="P2997" s="72" t="str">
        <f t="shared" si="93"/>
        <v/>
      </c>
      <c r="Q2997" s="61" t="s">
        <v>86</v>
      </c>
    </row>
    <row r="2998" spans="8:17" x14ac:dyDescent="0.25">
      <c r="H2998" s="59">
        <v>39926</v>
      </c>
      <c r="I2998" s="59" t="s">
        <v>72</v>
      </c>
      <c r="J2998" s="59">
        <v>15742351</v>
      </c>
      <c r="K2998" s="59" t="s">
        <v>3328</v>
      </c>
      <c r="L2998" s="61" t="s">
        <v>81</v>
      </c>
      <c r="M2998" s="61">
        <f>VLOOKUP(H2998,zdroj!C:F,4,0)</f>
        <v>0</v>
      </c>
      <c r="N2998" s="61" t="str">
        <f t="shared" si="92"/>
        <v>-</v>
      </c>
      <c r="P2998" s="72" t="str">
        <f t="shared" si="93"/>
        <v/>
      </c>
      <c r="Q2998" s="61" t="s">
        <v>86</v>
      </c>
    </row>
    <row r="2999" spans="8:17" x14ac:dyDescent="0.25">
      <c r="H2999" s="59">
        <v>39926</v>
      </c>
      <c r="I2999" s="59" t="s">
        <v>72</v>
      </c>
      <c r="J2999" s="59">
        <v>15742369</v>
      </c>
      <c r="K2999" s="59" t="s">
        <v>3329</v>
      </c>
      <c r="L2999" s="61" t="s">
        <v>81</v>
      </c>
      <c r="M2999" s="61">
        <f>VLOOKUP(H2999,zdroj!C:F,4,0)</f>
        <v>0</v>
      </c>
      <c r="N2999" s="61" t="str">
        <f t="shared" si="92"/>
        <v>-</v>
      </c>
      <c r="P2999" s="72" t="str">
        <f t="shared" si="93"/>
        <v/>
      </c>
      <c r="Q2999" s="61" t="s">
        <v>86</v>
      </c>
    </row>
    <row r="3000" spans="8:17" x14ac:dyDescent="0.25">
      <c r="H3000" s="59">
        <v>39926</v>
      </c>
      <c r="I3000" s="59" t="s">
        <v>72</v>
      </c>
      <c r="J3000" s="59">
        <v>15742377</v>
      </c>
      <c r="K3000" s="59" t="s">
        <v>3330</v>
      </c>
      <c r="L3000" s="61" t="s">
        <v>81</v>
      </c>
      <c r="M3000" s="61">
        <f>VLOOKUP(H3000,zdroj!C:F,4,0)</f>
        <v>0</v>
      </c>
      <c r="N3000" s="61" t="str">
        <f t="shared" si="92"/>
        <v>-</v>
      </c>
      <c r="P3000" s="72" t="str">
        <f t="shared" si="93"/>
        <v/>
      </c>
      <c r="Q3000" s="61" t="s">
        <v>86</v>
      </c>
    </row>
    <row r="3001" spans="8:17" x14ac:dyDescent="0.25">
      <c r="H3001" s="59">
        <v>39926</v>
      </c>
      <c r="I3001" s="59" t="s">
        <v>72</v>
      </c>
      <c r="J3001" s="59">
        <v>15742385</v>
      </c>
      <c r="K3001" s="59" t="s">
        <v>3331</v>
      </c>
      <c r="L3001" s="61" t="s">
        <v>81</v>
      </c>
      <c r="M3001" s="61">
        <f>VLOOKUP(H3001,zdroj!C:F,4,0)</f>
        <v>0</v>
      </c>
      <c r="N3001" s="61" t="str">
        <f t="shared" si="92"/>
        <v>-</v>
      </c>
      <c r="P3001" s="72" t="str">
        <f t="shared" si="93"/>
        <v/>
      </c>
      <c r="Q3001" s="61" t="s">
        <v>86</v>
      </c>
    </row>
    <row r="3002" spans="8:17" x14ac:dyDescent="0.25">
      <c r="H3002" s="59">
        <v>39926</v>
      </c>
      <c r="I3002" s="59" t="s">
        <v>72</v>
      </c>
      <c r="J3002" s="59">
        <v>15742393</v>
      </c>
      <c r="K3002" s="59" t="s">
        <v>3332</v>
      </c>
      <c r="L3002" s="61" t="s">
        <v>81</v>
      </c>
      <c r="M3002" s="61">
        <f>VLOOKUP(H3002,zdroj!C:F,4,0)</f>
        <v>0</v>
      </c>
      <c r="N3002" s="61" t="str">
        <f t="shared" si="92"/>
        <v>-</v>
      </c>
      <c r="P3002" s="72" t="str">
        <f t="shared" si="93"/>
        <v/>
      </c>
      <c r="Q3002" s="61" t="s">
        <v>86</v>
      </c>
    </row>
    <row r="3003" spans="8:17" x14ac:dyDescent="0.25">
      <c r="H3003" s="59">
        <v>39926</v>
      </c>
      <c r="I3003" s="59" t="s">
        <v>72</v>
      </c>
      <c r="J3003" s="59">
        <v>15742407</v>
      </c>
      <c r="K3003" s="59" t="s">
        <v>3333</v>
      </c>
      <c r="L3003" s="61" t="s">
        <v>81</v>
      </c>
      <c r="M3003" s="61">
        <f>VLOOKUP(H3003,zdroj!C:F,4,0)</f>
        <v>0</v>
      </c>
      <c r="N3003" s="61" t="str">
        <f t="shared" si="92"/>
        <v>-</v>
      </c>
      <c r="P3003" s="72" t="str">
        <f t="shared" si="93"/>
        <v/>
      </c>
      <c r="Q3003" s="61" t="s">
        <v>86</v>
      </c>
    </row>
    <row r="3004" spans="8:17" x14ac:dyDescent="0.25">
      <c r="H3004" s="59">
        <v>39926</v>
      </c>
      <c r="I3004" s="59" t="s">
        <v>72</v>
      </c>
      <c r="J3004" s="59">
        <v>15742415</v>
      </c>
      <c r="K3004" s="59" t="s">
        <v>3334</v>
      </c>
      <c r="L3004" s="61" t="s">
        <v>81</v>
      </c>
      <c r="M3004" s="61">
        <f>VLOOKUP(H3004,zdroj!C:F,4,0)</f>
        <v>0</v>
      </c>
      <c r="N3004" s="61" t="str">
        <f t="shared" si="92"/>
        <v>-</v>
      </c>
      <c r="P3004" s="72" t="str">
        <f t="shared" si="93"/>
        <v/>
      </c>
      <c r="Q3004" s="61" t="s">
        <v>86</v>
      </c>
    </row>
    <row r="3005" spans="8:17" x14ac:dyDescent="0.25">
      <c r="H3005" s="59">
        <v>39926</v>
      </c>
      <c r="I3005" s="59" t="s">
        <v>72</v>
      </c>
      <c r="J3005" s="59">
        <v>15742423</v>
      </c>
      <c r="K3005" s="59" t="s">
        <v>3335</v>
      </c>
      <c r="L3005" s="61" t="s">
        <v>81</v>
      </c>
      <c r="M3005" s="61">
        <f>VLOOKUP(H3005,zdroj!C:F,4,0)</f>
        <v>0</v>
      </c>
      <c r="N3005" s="61" t="str">
        <f t="shared" si="92"/>
        <v>-</v>
      </c>
      <c r="P3005" s="72" t="str">
        <f t="shared" si="93"/>
        <v/>
      </c>
      <c r="Q3005" s="61" t="s">
        <v>86</v>
      </c>
    </row>
    <row r="3006" spans="8:17" x14ac:dyDescent="0.25">
      <c r="H3006" s="59">
        <v>39926</v>
      </c>
      <c r="I3006" s="59" t="s">
        <v>72</v>
      </c>
      <c r="J3006" s="59">
        <v>15742431</v>
      </c>
      <c r="K3006" s="59" t="s">
        <v>3336</v>
      </c>
      <c r="L3006" s="61" t="s">
        <v>81</v>
      </c>
      <c r="M3006" s="61">
        <f>VLOOKUP(H3006,zdroj!C:F,4,0)</f>
        <v>0</v>
      </c>
      <c r="N3006" s="61" t="str">
        <f t="shared" si="92"/>
        <v>-</v>
      </c>
      <c r="P3006" s="72" t="str">
        <f t="shared" si="93"/>
        <v/>
      </c>
      <c r="Q3006" s="61" t="s">
        <v>86</v>
      </c>
    </row>
    <row r="3007" spans="8:17" x14ac:dyDescent="0.25">
      <c r="H3007" s="59">
        <v>39926</v>
      </c>
      <c r="I3007" s="59" t="s">
        <v>72</v>
      </c>
      <c r="J3007" s="59">
        <v>15742440</v>
      </c>
      <c r="K3007" s="59" t="s">
        <v>3337</v>
      </c>
      <c r="L3007" s="61" t="s">
        <v>81</v>
      </c>
      <c r="M3007" s="61">
        <f>VLOOKUP(H3007,zdroj!C:F,4,0)</f>
        <v>0</v>
      </c>
      <c r="N3007" s="61" t="str">
        <f t="shared" si="92"/>
        <v>-</v>
      </c>
      <c r="P3007" s="72" t="str">
        <f t="shared" si="93"/>
        <v/>
      </c>
      <c r="Q3007" s="61" t="s">
        <v>86</v>
      </c>
    </row>
    <row r="3008" spans="8:17" x14ac:dyDescent="0.25">
      <c r="H3008" s="59">
        <v>39926</v>
      </c>
      <c r="I3008" s="59" t="s">
        <v>72</v>
      </c>
      <c r="J3008" s="59">
        <v>15742458</v>
      </c>
      <c r="K3008" s="59" t="s">
        <v>3338</v>
      </c>
      <c r="L3008" s="61" t="s">
        <v>81</v>
      </c>
      <c r="M3008" s="61">
        <f>VLOOKUP(H3008,zdroj!C:F,4,0)</f>
        <v>0</v>
      </c>
      <c r="N3008" s="61" t="str">
        <f t="shared" si="92"/>
        <v>-</v>
      </c>
      <c r="P3008" s="72" t="str">
        <f t="shared" si="93"/>
        <v/>
      </c>
      <c r="Q3008" s="61" t="s">
        <v>86</v>
      </c>
    </row>
    <row r="3009" spans="8:17" x14ac:dyDescent="0.25">
      <c r="H3009" s="59">
        <v>39926</v>
      </c>
      <c r="I3009" s="59" t="s">
        <v>72</v>
      </c>
      <c r="J3009" s="59">
        <v>15742466</v>
      </c>
      <c r="K3009" s="59" t="s">
        <v>3339</v>
      </c>
      <c r="L3009" s="61" t="s">
        <v>115</v>
      </c>
      <c r="M3009" s="61">
        <f>VLOOKUP(H3009,zdroj!C:F,4,0)</f>
        <v>0</v>
      </c>
      <c r="N3009" s="61" t="str">
        <f t="shared" si="92"/>
        <v>katC</v>
      </c>
      <c r="P3009" s="72" t="str">
        <f t="shared" si="93"/>
        <v/>
      </c>
      <c r="Q3009" s="61" t="s">
        <v>31</v>
      </c>
    </row>
    <row r="3010" spans="8:17" x14ac:dyDescent="0.25">
      <c r="H3010" s="59">
        <v>39926</v>
      </c>
      <c r="I3010" s="59" t="s">
        <v>72</v>
      </c>
      <c r="J3010" s="59">
        <v>15742474</v>
      </c>
      <c r="K3010" s="59" t="s">
        <v>3340</v>
      </c>
      <c r="L3010" s="61" t="s">
        <v>81</v>
      </c>
      <c r="M3010" s="61">
        <f>VLOOKUP(H3010,zdroj!C:F,4,0)</f>
        <v>0</v>
      </c>
      <c r="N3010" s="61" t="str">
        <f t="shared" si="92"/>
        <v>-</v>
      </c>
      <c r="P3010" s="72" t="str">
        <f t="shared" si="93"/>
        <v/>
      </c>
      <c r="Q3010" s="61" t="s">
        <v>86</v>
      </c>
    </row>
    <row r="3011" spans="8:17" x14ac:dyDescent="0.25">
      <c r="H3011" s="59">
        <v>39926</v>
      </c>
      <c r="I3011" s="59" t="s">
        <v>72</v>
      </c>
      <c r="J3011" s="59">
        <v>15742482</v>
      </c>
      <c r="K3011" s="59" t="s">
        <v>3341</v>
      </c>
      <c r="L3011" s="61" t="s">
        <v>81</v>
      </c>
      <c r="M3011" s="61">
        <f>VLOOKUP(H3011,zdroj!C:F,4,0)</f>
        <v>0</v>
      </c>
      <c r="N3011" s="61" t="str">
        <f t="shared" si="92"/>
        <v>-</v>
      </c>
      <c r="P3011" s="72" t="str">
        <f t="shared" si="93"/>
        <v/>
      </c>
      <c r="Q3011" s="61" t="s">
        <v>86</v>
      </c>
    </row>
    <row r="3012" spans="8:17" x14ac:dyDescent="0.25">
      <c r="H3012" s="59">
        <v>39926</v>
      </c>
      <c r="I3012" s="59" t="s">
        <v>72</v>
      </c>
      <c r="J3012" s="59">
        <v>15742491</v>
      </c>
      <c r="K3012" s="59" t="s">
        <v>3342</v>
      </c>
      <c r="L3012" s="61" t="s">
        <v>81</v>
      </c>
      <c r="M3012" s="61">
        <f>VLOOKUP(H3012,zdroj!C:F,4,0)</f>
        <v>0</v>
      </c>
      <c r="N3012" s="61" t="str">
        <f t="shared" si="92"/>
        <v>-</v>
      </c>
      <c r="P3012" s="72" t="str">
        <f t="shared" si="93"/>
        <v/>
      </c>
      <c r="Q3012" s="61" t="s">
        <v>86</v>
      </c>
    </row>
    <row r="3013" spans="8:17" x14ac:dyDescent="0.25">
      <c r="H3013" s="59">
        <v>39926</v>
      </c>
      <c r="I3013" s="59" t="s">
        <v>72</v>
      </c>
      <c r="J3013" s="59">
        <v>15742504</v>
      </c>
      <c r="K3013" s="59" t="s">
        <v>3343</v>
      </c>
      <c r="L3013" s="61" t="s">
        <v>81</v>
      </c>
      <c r="M3013" s="61">
        <f>VLOOKUP(H3013,zdroj!C:F,4,0)</f>
        <v>0</v>
      </c>
      <c r="N3013" s="61" t="str">
        <f t="shared" si="92"/>
        <v>-</v>
      </c>
      <c r="P3013" s="72" t="str">
        <f t="shared" si="93"/>
        <v/>
      </c>
      <c r="Q3013" s="61" t="s">
        <v>86</v>
      </c>
    </row>
    <row r="3014" spans="8:17" x14ac:dyDescent="0.25">
      <c r="H3014" s="59">
        <v>39926</v>
      </c>
      <c r="I3014" s="59" t="s">
        <v>72</v>
      </c>
      <c r="J3014" s="59">
        <v>15742512</v>
      </c>
      <c r="K3014" s="59" t="s">
        <v>3344</v>
      </c>
      <c r="L3014" s="61" t="s">
        <v>81</v>
      </c>
      <c r="M3014" s="61">
        <f>VLOOKUP(H3014,zdroj!C:F,4,0)</f>
        <v>0</v>
      </c>
      <c r="N3014" s="61" t="str">
        <f t="shared" si="92"/>
        <v>-</v>
      </c>
      <c r="P3014" s="72" t="str">
        <f t="shared" si="93"/>
        <v/>
      </c>
      <c r="Q3014" s="61" t="s">
        <v>86</v>
      </c>
    </row>
    <row r="3015" spans="8:17" x14ac:dyDescent="0.25">
      <c r="H3015" s="59">
        <v>39926</v>
      </c>
      <c r="I3015" s="59" t="s">
        <v>72</v>
      </c>
      <c r="J3015" s="59">
        <v>15742521</v>
      </c>
      <c r="K3015" s="59" t="s">
        <v>3345</v>
      </c>
      <c r="L3015" s="61" t="s">
        <v>115</v>
      </c>
      <c r="M3015" s="61">
        <f>VLOOKUP(H3015,zdroj!C:F,4,0)</f>
        <v>0</v>
      </c>
      <c r="N3015" s="61" t="str">
        <f t="shared" ref="N3015:N3078" si="94">IF(M3015="A",IF(L3015="katA","katB",L3015),L3015)</f>
        <v>katC</v>
      </c>
      <c r="P3015" s="72" t="str">
        <f t="shared" ref="P3015:P3078" si="95">IF(O3015="A",1,"")</f>
        <v/>
      </c>
      <c r="Q3015" s="61" t="s">
        <v>31</v>
      </c>
    </row>
    <row r="3016" spans="8:17" x14ac:dyDescent="0.25">
      <c r="H3016" s="59">
        <v>39926</v>
      </c>
      <c r="I3016" s="59" t="s">
        <v>72</v>
      </c>
      <c r="J3016" s="59">
        <v>25430572</v>
      </c>
      <c r="K3016" s="59" t="s">
        <v>3346</v>
      </c>
      <c r="L3016" s="61" t="s">
        <v>81</v>
      </c>
      <c r="M3016" s="61">
        <f>VLOOKUP(H3016,zdroj!C:F,4,0)</f>
        <v>0</v>
      </c>
      <c r="N3016" s="61" t="str">
        <f t="shared" si="94"/>
        <v>-</v>
      </c>
      <c r="P3016" s="72" t="str">
        <f t="shared" si="95"/>
        <v/>
      </c>
      <c r="Q3016" s="61" t="s">
        <v>86</v>
      </c>
    </row>
    <row r="3017" spans="8:17" x14ac:dyDescent="0.25">
      <c r="H3017" s="59">
        <v>39926</v>
      </c>
      <c r="I3017" s="59" t="s">
        <v>72</v>
      </c>
      <c r="J3017" s="59">
        <v>25692429</v>
      </c>
      <c r="K3017" s="59" t="s">
        <v>3347</v>
      </c>
      <c r="L3017" s="61" t="s">
        <v>115</v>
      </c>
      <c r="M3017" s="61">
        <f>VLOOKUP(H3017,zdroj!C:F,4,0)</f>
        <v>0</v>
      </c>
      <c r="N3017" s="61" t="str">
        <f t="shared" si="94"/>
        <v>katC</v>
      </c>
      <c r="P3017" s="72" t="str">
        <f t="shared" si="95"/>
        <v/>
      </c>
      <c r="Q3017" s="61" t="s">
        <v>33</v>
      </c>
    </row>
    <row r="3018" spans="8:17" x14ac:dyDescent="0.25">
      <c r="H3018" s="59">
        <v>39926</v>
      </c>
      <c r="I3018" s="59" t="s">
        <v>72</v>
      </c>
      <c r="J3018" s="59">
        <v>25701070</v>
      </c>
      <c r="K3018" s="59" t="s">
        <v>3348</v>
      </c>
      <c r="L3018" s="61" t="s">
        <v>81</v>
      </c>
      <c r="M3018" s="61">
        <f>VLOOKUP(H3018,zdroj!C:F,4,0)</f>
        <v>0</v>
      </c>
      <c r="N3018" s="61" t="str">
        <f t="shared" si="94"/>
        <v>-</v>
      </c>
      <c r="P3018" s="72" t="str">
        <f t="shared" si="95"/>
        <v/>
      </c>
      <c r="Q3018" s="61" t="s">
        <v>86</v>
      </c>
    </row>
    <row r="3019" spans="8:17" x14ac:dyDescent="0.25">
      <c r="H3019" s="59">
        <v>39926</v>
      </c>
      <c r="I3019" s="59" t="s">
        <v>72</v>
      </c>
      <c r="J3019" s="59">
        <v>25701088</v>
      </c>
      <c r="K3019" s="59" t="s">
        <v>3349</v>
      </c>
      <c r="L3019" s="61" t="s">
        <v>81</v>
      </c>
      <c r="M3019" s="61">
        <f>VLOOKUP(H3019,zdroj!C:F,4,0)</f>
        <v>0</v>
      </c>
      <c r="N3019" s="61" t="str">
        <f t="shared" si="94"/>
        <v>-</v>
      </c>
      <c r="P3019" s="72" t="str">
        <f t="shared" si="95"/>
        <v/>
      </c>
      <c r="Q3019" s="61" t="s">
        <v>86</v>
      </c>
    </row>
    <row r="3020" spans="8:17" x14ac:dyDescent="0.25">
      <c r="H3020" s="59">
        <v>39926</v>
      </c>
      <c r="I3020" s="59" t="s">
        <v>72</v>
      </c>
      <c r="J3020" s="59">
        <v>25701096</v>
      </c>
      <c r="K3020" s="59" t="s">
        <v>3350</v>
      </c>
      <c r="L3020" s="61" t="s">
        <v>81</v>
      </c>
      <c r="M3020" s="61">
        <f>VLOOKUP(H3020,zdroj!C:F,4,0)</f>
        <v>0</v>
      </c>
      <c r="N3020" s="61" t="str">
        <f t="shared" si="94"/>
        <v>-</v>
      </c>
      <c r="P3020" s="72" t="str">
        <f t="shared" si="95"/>
        <v/>
      </c>
      <c r="Q3020" s="61" t="s">
        <v>86</v>
      </c>
    </row>
    <row r="3021" spans="8:17" x14ac:dyDescent="0.25">
      <c r="H3021" s="59">
        <v>39926</v>
      </c>
      <c r="I3021" s="59" t="s">
        <v>72</v>
      </c>
      <c r="J3021" s="59">
        <v>25733419</v>
      </c>
      <c r="K3021" s="59" t="s">
        <v>3351</v>
      </c>
      <c r="L3021" s="61" t="s">
        <v>81</v>
      </c>
      <c r="M3021" s="61">
        <f>VLOOKUP(H3021,zdroj!C:F,4,0)</f>
        <v>0</v>
      </c>
      <c r="N3021" s="61" t="str">
        <f t="shared" si="94"/>
        <v>-</v>
      </c>
      <c r="P3021" s="72" t="str">
        <f t="shared" si="95"/>
        <v/>
      </c>
      <c r="Q3021" s="61" t="s">
        <v>86</v>
      </c>
    </row>
    <row r="3022" spans="8:17" x14ac:dyDescent="0.25">
      <c r="H3022" s="59">
        <v>39926</v>
      </c>
      <c r="I3022" s="59" t="s">
        <v>72</v>
      </c>
      <c r="J3022" s="59">
        <v>26260662</v>
      </c>
      <c r="K3022" s="59" t="s">
        <v>3352</v>
      </c>
      <c r="L3022" s="61" t="s">
        <v>81</v>
      </c>
      <c r="M3022" s="61">
        <f>VLOOKUP(H3022,zdroj!C:F,4,0)</f>
        <v>0</v>
      </c>
      <c r="N3022" s="61" t="str">
        <f t="shared" si="94"/>
        <v>-</v>
      </c>
      <c r="P3022" s="72" t="str">
        <f t="shared" si="95"/>
        <v/>
      </c>
      <c r="Q3022" s="61" t="s">
        <v>86</v>
      </c>
    </row>
    <row r="3023" spans="8:17" x14ac:dyDescent="0.25">
      <c r="H3023" s="59">
        <v>39926</v>
      </c>
      <c r="I3023" s="59" t="s">
        <v>72</v>
      </c>
      <c r="J3023" s="59">
        <v>27241386</v>
      </c>
      <c r="K3023" s="59" t="s">
        <v>3353</v>
      </c>
      <c r="L3023" s="61" t="s">
        <v>81</v>
      </c>
      <c r="M3023" s="61">
        <f>VLOOKUP(H3023,zdroj!C:F,4,0)</f>
        <v>0</v>
      </c>
      <c r="N3023" s="61" t="str">
        <f t="shared" si="94"/>
        <v>-</v>
      </c>
      <c r="P3023" s="72" t="str">
        <f t="shared" si="95"/>
        <v/>
      </c>
      <c r="Q3023" s="61" t="s">
        <v>88</v>
      </c>
    </row>
    <row r="3024" spans="8:17" x14ac:dyDescent="0.25">
      <c r="H3024" s="59">
        <v>39926</v>
      </c>
      <c r="I3024" s="59" t="s">
        <v>72</v>
      </c>
      <c r="J3024" s="59">
        <v>27241394</v>
      </c>
      <c r="K3024" s="59" t="s">
        <v>3354</v>
      </c>
      <c r="L3024" s="61" t="s">
        <v>81</v>
      </c>
      <c r="M3024" s="61">
        <f>VLOOKUP(H3024,zdroj!C:F,4,0)</f>
        <v>0</v>
      </c>
      <c r="N3024" s="61" t="str">
        <f t="shared" si="94"/>
        <v>-</v>
      </c>
      <c r="P3024" s="72" t="str">
        <f t="shared" si="95"/>
        <v/>
      </c>
      <c r="Q3024" s="61" t="s">
        <v>86</v>
      </c>
    </row>
    <row r="3025" spans="8:17" x14ac:dyDescent="0.25">
      <c r="H3025" s="59">
        <v>39926</v>
      </c>
      <c r="I3025" s="59" t="s">
        <v>72</v>
      </c>
      <c r="J3025" s="59">
        <v>28208404</v>
      </c>
      <c r="K3025" s="59" t="s">
        <v>3355</v>
      </c>
      <c r="L3025" s="61" t="s">
        <v>81</v>
      </c>
      <c r="M3025" s="61">
        <f>VLOOKUP(H3025,zdroj!C:F,4,0)</f>
        <v>0</v>
      </c>
      <c r="N3025" s="61" t="str">
        <f t="shared" si="94"/>
        <v>-</v>
      </c>
      <c r="P3025" s="72" t="str">
        <f t="shared" si="95"/>
        <v/>
      </c>
      <c r="Q3025" s="61" t="s">
        <v>86</v>
      </c>
    </row>
    <row r="3026" spans="8:17" x14ac:dyDescent="0.25">
      <c r="H3026" s="59">
        <v>39926</v>
      </c>
      <c r="I3026" s="59" t="s">
        <v>72</v>
      </c>
      <c r="J3026" s="59">
        <v>28208412</v>
      </c>
      <c r="K3026" s="59" t="s">
        <v>3356</v>
      </c>
      <c r="L3026" s="61" t="s">
        <v>81</v>
      </c>
      <c r="M3026" s="61">
        <f>VLOOKUP(H3026,zdroj!C:F,4,0)</f>
        <v>0</v>
      </c>
      <c r="N3026" s="61" t="str">
        <f t="shared" si="94"/>
        <v>-</v>
      </c>
      <c r="P3026" s="72" t="str">
        <f t="shared" si="95"/>
        <v/>
      </c>
      <c r="Q3026" s="61" t="s">
        <v>86</v>
      </c>
    </row>
    <row r="3027" spans="8:17" x14ac:dyDescent="0.25">
      <c r="H3027" s="59">
        <v>39926</v>
      </c>
      <c r="I3027" s="59" t="s">
        <v>72</v>
      </c>
      <c r="J3027" s="59">
        <v>28208421</v>
      </c>
      <c r="K3027" s="59" t="s">
        <v>3357</v>
      </c>
      <c r="L3027" s="61" t="s">
        <v>81</v>
      </c>
      <c r="M3027" s="61">
        <f>VLOOKUP(H3027,zdroj!C:F,4,0)</f>
        <v>0</v>
      </c>
      <c r="N3027" s="61" t="str">
        <f t="shared" si="94"/>
        <v>-</v>
      </c>
      <c r="P3027" s="72" t="str">
        <f t="shared" si="95"/>
        <v/>
      </c>
      <c r="Q3027" s="61" t="s">
        <v>88</v>
      </c>
    </row>
    <row r="3028" spans="8:17" x14ac:dyDescent="0.25">
      <c r="H3028" s="59">
        <v>39926</v>
      </c>
      <c r="I3028" s="59" t="s">
        <v>72</v>
      </c>
      <c r="J3028" s="59">
        <v>28208439</v>
      </c>
      <c r="K3028" s="59" t="s">
        <v>3358</v>
      </c>
      <c r="L3028" s="61" t="s">
        <v>81</v>
      </c>
      <c r="M3028" s="61">
        <f>VLOOKUP(H3028,zdroj!C:F,4,0)</f>
        <v>0</v>
      </c>
      <c r="N3028" s="61" t="str">
        <f t="shared" si="94"/>
        <v>-</v>
      </c>
      <c r="P3028" s="72" t="str">
        <f t="shared" si="95"/>
        <v/>
      </c>
      <c r="Q3028" s="61" t="s">
        <v>86</v>
      </c>
    </row>
    <row r="3029" spans="8:17" x14ac:dyDescent="0.25">
      <c r="H3029" s="59">
        <v>39926</v>
      </c>
      <c r="I3029" s="59" t="s">
        <v>72</v>
      </c>
      <c r="J3029" s="59">
        <v>28208447</v>
      </c>
      <c r="K3029" s="59" t="s">
        <v>3359</v>
      </c>
      <c r="L3029" s="61" t="s">
        <v>81</v>
      </c>
      <c r="M3029" s="61">
        <f>VLOOKUP(H3029,zdroj!C:F,4,0)</f>
        <v>0</v>
      </c>
      <c r="N3029" s="61" t="str">
        <f t="shared" si="94"/>
        <v>-</v>
      </c>
      <c r="P3029" s="72" t="str">
        <f t="shared" si="95"/>
        <v/>
      </c>
      <c r="Q3029" s="61" t="s">
        <v>88</v>
      </c>
    </row>
    <row r="3030" spans="8:17" x14ac:dyDescent="0.25">
      <c r="H3030" s="59">
        <v>39926</v>
      </c>
      <c r="I3030" s="59" t="s">
        <v>72</v>
      </c>
      <c r="J3030" s="59">
        <v>28208455</v>
      </c>
      <c r="K3030" s="59" t="s">
        <v>3360</v>
      </c>
      <c r="L3030" s="61" t="s">
        <v>81</v>
      </c>
      <c r="M3030" s="61">
        <f>VLOOKUP(H3030,zdroj!C:F,4,0)</f>
        <v>0</v>
      </c>
      <c r="N3030" s="61" t="str">
        <f t="shared" si="94"/>
        <v>-</v>
      </c>
      <c r="P3030" s="72" t="str">
        <f t="shared" si="95"/>
        <v/>
      </c>
      <c r="Q3030" s="61" t="s">
        <v>88</v>
      </c>
    </row>
    <row r="3031" spans="8:17" x14ac:dyDescent="0.25">
      <c r="H3031" s="59">
        <v>39926</v>
      </c>
      <c r="I3031" s="59" t="s">
        <v>72</v>
      </c>
      <c r="J3031" s="59">
        <v>28208463</v>
      </c>
      <c r="K3031" s="59" t="s">
        <v>3361</v>
      </c>
      <c r="L3031" s="61" t="s">
        <v>81</v>
      </c>
      <c r="M3031" s="61">
        <f>VLOOKUP(H3031,zdroj!C:F,4,0)</f>
        <v>0</v>
      </c>
      <c r="N3031" s="61" t="str">
        <f t="shared" si="94"/>
        <v>-</v>
      </c>
      <c r="P3031" s="72" t="str">
        <f t="shared" si="95"/>
        <v/>
      </c>
      <c r="Q3031" s="61" t="s">
        <v>88</v>
      </c>
    </row>
    <row r="3032" spans="8:17" x14ac:dyDescent="0.25">
      <c r="H3032" s="59">
        <v>39926</v>
      </c>
      <c r="I3032" s="59" t="s">
        <v>72</v>
      </c>
      <c r="J3032" s="59">
        <v>28208471</v>
      </c>
      <c r="K3032" s="59" t="s">
        <v>3362</v>
      </c>
      <c r="L3032" s="61" t="s">
        <v>81</v>
      </c>
      <c r="M3032" s="61">
        <f>VLOOKUP(H3032,zdroj!C:F,4,0)</f>
        <v>0</v>
      </c>
      <c r="N3032" s="61" t="str">
        <f t="shared" si="94"/>
        <v>-</v>
      </c>
      <c r="P3032" s="72" t="str">
        <f t="shared" si="95"/>
        <v/>
      </c>
      <c r="Q3032" s="61" t="s">
        <v>88</v>
      </c>
    </row>
    <row r="3033" spans="8:17" x14ac:dyDescent="0.25">
      <c r="H3033" s="59">
        <v>39926</v>
      </c>
      <c r="I3033" s="59" t="s">
        <v>72</v>
      </c>
      <c r="J3033" s="59">
        <v>28208480</v>
      </c>
      <c r="K3033" s="59" t="s">
        <v>3363</v>
      </c>
      <c r="L3033" s="61" t="s">
        <v>81</v>
      </c>
      <c r="M3033" s="61">
        <f>VLOOKUP(H3033,zdroj!C:F,4,0)</f>
        <v>0</v>
      </c>
      <c r="N3033" s="61" t="str">
        <f t="shared" si="94"/>
        <v>-</v>
      </c>
      <c r="P3033" s="72" t="str">
        <f t="shared" si="95"/>
        <v/>
      </c>
      <c r="Q3033" s="61" t="s">
        <v>88</v>
      </c>
    </row>
    <row r="3034" spans="8:17" x14ac:dyDescent="0.25">
      <c r="H3034" s="59">
        <v>39926</v>
      </c>
      <c r="I3034" s="59" t="s">
        <v>72</v>
      </c>
      <c r="J3034" s="59">
        <v>30745900</v>
      </c>
      <c r="K3034" s="59" t="s">
        <v>3364</v>
      </c>
      <c r="L3034" s="61" t="s">
        <v>115</v>
      </c>
      <c r="M3034" s="61">
        <f>VLOOKUP(H3034,zdroj!C:F,4,0)</f>
        <v>0</v>
      </c>
      <c r="N3034" s="61" t="str">
        <f t="shared" si="94"/>
        <v>katC</v>
      </c>
      <c r="P3034" s="72" t="str">
        <f t="shared" si="95"/>
        <v/>
      </c>
      <c r="Q3034" s="61" t="s">
        <v>31</v>
      </c>
    </row>
    <row r="3035" spans="8:17" x14ac:dyDescent="0.25">
      <c r="H3035" s="59">
        <v>39926</v>
      </c>
      <c r="I3035" s="59" t="s">
        <v>72</v>
      </c>
      <c r="J3035" s="59">
        <v>31212697</v>
      </c>
      <c r="K3035" s="59" t="s">
        <v>3365</v>
      </c>
      <c r="L3035" s="61" t="s">
        <v>115</v>
      </c>
      <c r="M3035" s="61">
        <f>VLOOKUP(H3035,zdroj!C:F,4,0)</f>
        <v>0</v>
      </c>
      <c r="N3035" s="61" t="str">
        <f t="shared" si="94"/>
        <v>katC</v>
      </c>
      <c r="P3035" s="72" t="str">
        <f t="shared" si="95"/>
        <v/>
      </c>
      <c r="Q3035" s="61" t="s">
        <v>31</v>
      </c>
    </row>
    <row r="3036" spans="8:17" x14ac:dyDescent="0.25">
      <c r="H3036" s="59">
        <v>39926</v>
      </c>
      <c r="I3036" s="59" t="s">
        <v>72</v>
      </c>
      <c r="J3036" s="59">
        <v>42654751</v>
      </c>
      <c r="K3036" s="59" t="s">
        <v>3366</v>
      </c>
      <c r="L3036" s="61" t="s">
        <v>81</v>
      </c>
      <c r="M3036" s="61">
        <f>VLOOKUP(H3036,zdroj!C:F,4,0)</f>
        <v>0</v>
      </c>
      <c r="N3036" s="61" t="str">
        <f t="shared" si="94"/>
        <v>-</v>
      </c>
      <c r="P3036" s="72" t="str">
        <f t="shared" si="95"/>
        <v/>
      </c>
      <c r="Q3036" s="61" t="s">
        <v>88</v>
      </c>
    </row>
    <row r="3037" spans="8:17" x14ac:dyDescent="0.25">
      <c r="H3037" s="59">
        <v>39926</v>
      </c>
      <c r="I3037" s="59" t="s">
        <v>72</v>
      </c>
      <c r="J3037" s="59">
        <v>74333101</v>
      </c>
      <c r="K3037" s="59" t="s">
        <v>3367</v>
      </c>
      <c r="L3037" s="61" t="s">
        <v>81</v>
      </c>
      <c r="M3037" s="61">
        <f>VLOOKUP(H3037,zdroj!C:F,4,0)</f>
        <v>0</v>
      </c>
      <c r="N3037" s="61" t="str">
        <f t="shared" si="94"/>
        <v>-</v>
      </c>
      <c r="P3037" s="72" t="str">
        <f t="shared" si="95"/>
        <v/>
      </c>
      <c r="Q3037" s="61" t="s">
        <v>88</v>
      </c>
    </row>
    <row r="3038" spans="8:17" x14ac:dyDescent="0.25">
      <c r="H3038" s="59">
        <v>39926</v>
      </c>
      <c r="I3038" s="59" t="s">
        <v>72</v>
      </c>
      <c r="J3038" s="59">
        <v>75503433</v>
      </c>
      <c r="K3038" s="59" t="s">
        <v>3368</v>
      </c>
      <c r="L3038" s="61" t="s">
        <v>115</v>
      </c>
      <c r="M3038" s="61">
        <f>VLOOKUP(H3038,zdroj!C:F,4,0)</f>
        <v>0</v>
      </c>
      <c r="N3038" s="61" t="str">
        <f t="shared" si="94"/>
        <v>katC</v>
      </c>
      <c r="P3038" s="72" t="str">
        <f t="shared" si="95"/>
        <v/>
      </c>
      <c r="Q3038" s="61" t="s">
        <v>31</v>
      </c>
    </row>
    <row r="3039" spans="8:17" x14ac:dyDescent="0.25">
      <c r="H3039" s="59">
        <v>39926</v>
      </c>
      <c r="I3039" s="59" t="s">
        <v>72</v>
      </c>
      <c r="J3039" s="59">
        <v>78420792</v>
      </c>
      <c r="K3039" s="59" t="s">
        <v>3369</v>
      </c>
      <c r="L3039" s="61" t="s">
        <v>81</v>
      </c>
      <c r="M3039" s="61">
        <f>VLOOKUP(H3039,zdroj!C:F,4,0)</f>
        <v>0</v>
      </c>
      <c r="N3039" s="61" t="str">
        <f t="shared" si="94"/>
        <v>-</v>
      </c>
      <c r="P3039" s="72" t="str">
        <f t="shared" si="95"/>
        <v/>
      </c>
      <c r="Q3039" s="61" t="s">
        <v>88</v>
      </c>
    </row>
    <row r="3040" spans="8:17" x14ac:dyDescent="0.25">
      <c r="H3040" s="59">
        <v>45365</v>
      </c>
      <c r="I3040" s="59" t="s">
        <v>72</v>
      </c>
      <c r="J3040" s="59">
        <v>15746291</v>
      </c>
      <c r="K3040" s="59" t="s">
        <v>3370</v>
      </c>
      <c r="L3040" s="61" t="s">
        <v>81</v>
      </c>
      <c r="M3040" s="61">
        <f>VLOOKUP(H3040,zdroj!C:F,4,0)</f>
        <v>0</v>
      </c>
      <c r="N3040" s="61" t="str">
        <f t="shared" si="94"/>
        <v>-</v>
      </c>
      <c r="P3040" s="72" t="str">
        <f t="shared" si="95"/>
        <v/>
      </c>
      <c r="Q3040" s="61" t="s">
        <v>86</v>
      </c>
    </row>
    <row r="3041" spans="8:17" x14ac:dyDescent="0.25">
      <c r="H3041" s="59">
        <v>45365</v>
      </c>
      <c r="I3041" s="59" t="s">
        <v>72</v>
      </c>
      <c r="J3041" s="59">
        <v>15746313</v>
      </c>
      <c r="K3041" s="59" t="s">
        <v>3371</v>
      </c>
      <c r="L3041" s="61" t="s">
        <v>81</v>
      </c>
      <c r="M3041" s="61">
        <f>VLOOKUP(H3041,zdroj!C:F,4,0)</f>
        <v>0</v>
      </c>
      <c r="N3041" s="61" t="str">
        <f t="shared" si="94"/>
        <v>-</v>
      </c>
      <c r="P3041" s="72" t="str">
        <f t="shared" si="95"/>
        <v/>
      </c>
      <c r="Q3041" s="61" t="s">
        <v>86</v>
      </c>
    </row>
    <row r="3042" spans="8:17" x14ac:dyDescent="0.25">
      <c r="H3042" s="59">
        <v>45365</v>
      </c>
      <c r="I3042" s="59" t="s">
        <v>72</v>
      </c>
      <c r="J3042" s="59">
        <v>15746321</v>
      </c>
      <c r="K3042" s="59" t="s">
        <v>3372</v>
      </c>
      <c r="L3042" s="61" t="s">
        <v>115</v>
      </c>
      <c r="M3042" s="61">
        <f>VLOOKUP(H3042,zdroj!C:F,4,0)</f>
        <v>0</v>
      </c>
      <c r="N3042" s="61" t="str">
        <f t="shared" si="94"/>
        <v>katC</v>
      </c>
      <c r="P3042" s="72" t="str">
        <f t="shared" si="95"/>
        <v/>
      </c>
      <c r="Q3042" s="61" t="s">
        <v>31</v>
      </c>
    </row>
    <row r="3043" spans="8:17" x14ac:dyDescent="0.25">
      <c r="H3043" s="59">
        <v>45365</v>
      </c>
      <c r="I3043" s="59" t="s">
        <v>72</v>
      </c>
      <c r="J3043" s="59">
        <v>15746330</v>
      </c>
      <c r="K3043" s="59" t="s">
        <v>3373</v>
      </c>
      <c r="L3043" s="61" t="s">
        <v>115</v>
      </c>
      <c r="M3043" s="61">
        <f>VLOOKUP(H3043,zdroj!C:F,4,0)</f>
        <v>0</v>
      </c>
      <c r="N3043" s="61" t="str">
        <f t="shared" si="94"/>
        <v>katC</v>
      </c>
      <c r="P3043" s="72" t="str">
        <f t="shared" si="95"/>
        <v/>
      </c>
      <c r="Q3043" s="61" t="s">
        <v>31</v>
      </c>
    </row>
    <row r="3044" spans="8:17" x14ac:dyDescent="0.25">
      <c r="H3044" s="59">
        <v>45365</v>
      </c>
      <c r="I3044" s="59" t="s">
        <v>72</v>
      </c>
      <c r="J3044" s="59">
        <v>15746348</v>
      </c>
      <c r="K3044" s="59" t="s">
        <v>3374</v>
      </c>
      <c r="L3044" s="61" t="s">
        <v>81</v>
      </c>
      <c r="M3044" s="61">
        <f>VLOOKUP(H3044,zdroj!C:F,4,0)</f>
        <v>0</v>
      </c>
      <c r="N3044" s="61" t="str">
        <f t="shared" si="94"/>
        <v>-</v>
      </c>
      <c r="P3044" s="72" t="str">
        <f t="shared" si="95"/>
        <v/>
      </c>
      <c r="Q3044" s="61" t="s">
        <v>86</v>
      </c>
    </row>
    <row r="3045" spans="8:17" x14ac:dyDescent="0.25">
      <c r="H3045" s="59">
        <v>45365</v>
      </c>
      <c r="I3045" s="59" t="s">
        <v>72</v>
      </c>
      <c r="J3045" s="59">
        <v>15746356</v>
      </c>
      <c r="K3045" s="59" t="s">
        <v>3375</v>
      </c>
      <c r="L3045" s="61" t="s">
        <v>81</v>
      </c>
      <c r="M3045" s="61">
        <f>VLOOKUP(H3045,zdroj!C:F,4,0)</f>
        <v>0</v>
      </c>
      <c r="N3045" s="61" t="str">
        <f t="shared" si="94"/>
        <v>-</v>
      </c>
      <c r="P3045" s="72" t="str">
        <f t="shared" si="95"/>
        <v/>
      </c>
      <c r="Q3045" s="61" t="s">
        <v>86</v>
      </c>
    </row>
    <row r="3046" spans="8:17" x14ac:dyDescent="0.25">
      <c r="H3046" s="59">
        <v>45365</v>
      </c>
      <c r="I3046" s="59" t="s">
        <v>72</v>
      </c>
      <c r="J3046" s="59">
        <v>15746364</v>
      </c>
      <c r="K3046" s="59" t="s">
        <v>3376</v>
      </c>
      <c r="L3046" s="61" t="s">
        <v>81</v>
      </c>
      <c r="M3046" s="61">
        <f>VLOOKUP(H3046,zdroj!C:F,4,0)</f>
        <v>0</v>
      </c>
      <c r="N3046" s="61" t="str">
        <f t="shared" si="94"/>
        <v>-</v>
      </c>
      <c r="P3046" s="72" t="str">
        <f t="shared" si="95"/>
        <v/>
      </c>
      <c r="Q3046" s="61" t="s">
        <v>86</v>
      </c>
    </row>
    <row r="3047" spans="8:17" x14ac:dyDescent="0.25">
      <c r="H3047" s="59">
        <v>45365</v>
      </c>
      <c r="I3047" s="59" t="s">
        <v>72</v>
      </c>
      <c r="J3047" s="59">
        <v>15746381</v>
      </c>
      <c r="K3047" s="59" t="s">
        <v>3377</v>
      </c>
      <c r="L3047" s="61" t="s">
        <v>115</v>
      </c>
      <c r="M3047" s="61">
        <f>VLOOKUP(H3047,zdroj!C:F,4,0)</f>
        <v>0</v>
      </c>
      <c r="N3047" s="61" t="str">
        <f t="shared" si="94"/>
        <v>katC</v>
      </c>
      <c r="P3047" s="72" t="str">
        <f t="shared" si="95"/>
        <v/>
      </c>
      <c r="Q3047" s="61" t="s">
        <v>31</v>
      </c>
    </row>
    <row r="3048" spans="8:17" x14ac:dyDescent="0.25">
      <c r="H3048" s="59">
        <v>45365</v>
      </c>
      <c r="I3048" s="59" t="s">
        <v>72</v>
      </c>
      <c r="J3048" s="59">
        <v>15746399</v>
      </c>
      <c r="K3048" s="59" t="s">
        <v>3378</v>
      </c>
      <c r="L3048" s="61" t="s">
        <v>81</v>
      </c>
      <c r="M3048" s="61">
        <f>VLOOKUP(H3048,zdroj!C:F,4,0)</f>
        <v>0</v>
      </c>
      <c r="N3048" s="61" t="str">
        <f t="shared" si="94"/>
        <v>-</v>
      </c>
      <c r="P3048" s="72" t="str">
        <f t="shared" si="95"/>
        <v/>
      </c>
      <c r="Q3048" s="61" t="s">
        <v>88</v>
      </c>
    </row>
    <row r="3049" spans="8:17" x14ac:dyDescent="0.25">
      <c r="H3049" s="59">
        <v>45365</v>
      </c>
      <c r="I3049" s="59" t="s">
        <v>72</v>
      </c>
      <c r="J3049" s="59">
        <v>15746402</v>
      </c>
      <c r="K3049" s="59" t="s">
        <v>3379</v>
      </c>
      <c r="L3049" s="61" t="s">
        <v>81</v>
      </c>
      <c r="M3049" s="61">
        <f>VLOOKUP(H3049,zdroj!C:F,4,0)</f>
        <v>0</v>
      </c>
      <c r="N3049" s="61" t="str">
        <f t="shared" si="94"/>
        <v>-</v>
      </c>
      <c r="P3049" s="72" t="str">
        <f t="shared" si="95"/>
        <v/>
      </c>
      <c r="Q3049" s="61" t="s">
        <v>88</v>
      </c>
    </row>
    <row r="3050" spans="8:17" x14ac:dyDescent="0.25">
      <c r="H3050" s="59">
        <v>45365</v>
      </c>
      <c r="I3050" s="59" t="s">
        <v>72</v>
      </c>
      <c r="J3050" s="59">
        <v>15746411</v>
      </c>
      <c r="K3050" s="59" t="s">
        <v>3380</v>
      </c>
      <c r="L3050" s="61" t="s">
        <v>81</v>
      </c>
      <c r="M3050" s="61">
        <f>VLOOKUP(H3050,zdroj!C:F,4,0)</f>
        <v>0</v>
      </c>
      <c r="N3050" s="61" t="str">
        <f t="shared" si="94"/>
        <v>-</v>
      </c>
      <c r="P3050" s="72" t="str">
        <f t="shared" si="95"/>
        <v/>
      </c>
      <c r="Q3050" s="61" t="s">
        <v>88</v>
      </c>
    </row>
    <row r="3051" spans="8:17" x14ac:dyDescent="0.25">
      <c r="H3051" s="59">
        <v>45365</v>
      </c>
      <c r="I3051" s="59" t="s">
        <v>72</v>
      </c>
      <c r="J3051" s="59">
        <v>15746429</v>
      </c>
      <c r="K3051" s="59" t="s">
        <v>3381</v>
      </c>
      <c r="L3051" s="61" t="s">
        <v>81</v>
      </c>
      <c r="M3051" s="61">
        <f>VLOOKUP(H3051,zdroj!C:F,4,0)</f>
        <v>0</v>
      </c>
      <c r="N3051" s="61" t="str">
        <f t="shared" si="94"/>
        <v>-</v>
      </c>
      <c r="P3051" s="72" t="str">
        <f t="shared" si="95"/>
        <v/>
      </c>
      <c r="Q3051" s="61" t="s">
        <v>88</v>
      </c>
    </row>
    <row r="3052" spans="8:17" x14ac:dyDescent="0.25">
      <c r="H3052" s="59">
        <v>45365</v>
      </c>
      <c r="I3052" s="59" t="s">
        <v>72</v>
      </c>
      <c r="J3052" s="59">
        <v>15746437</v>
      </c>
      <c r="K3052" s="59" t="s">
        <v>3382</v>
      </c>
      <c r="L3052" s="61" t="s">
        <v>81</v>
      </c>
      <c r="M3052" s="61">
        <f>VLOOKUP(H3052,zdroj!C:F,4,0)</f>
        <v>0</v>
      </c>
      <c r="N3052" s="61" t="str">
        <f t="shared" si="94"/>
        <v>-</v>
      </c>
      <c r="P3052" s="72" t="str">
        <f t="shared" si="95"/>
        <v/>
      </c>
      <c r="Q3052" s="61" t="s">
        <v>86</v>
      </c>
    </row>
    <row r="3053" spans="8:17" x14ac:dyDescent="0.25">
      <c r="H3053" s="59">
        <v>45365</v>
      </c>
      <c r="I3053" s="59" t="s">
        <v>72</v>
      </c>
      <c r="J3053" s="59">
        <v>15746445</v>
      </c>
      <c r="K3053" s="59" t="s">
        <v>3383</v>
      </c>
      <c r="L3053" s="61" t="s">
        <v>81</v>
      </c>
      <c r="M3053" s="61">
        <f>VLOOKUP(H3053,zdroj!C:F,4,0)</f>
        <v>0</v>
      </c>
      <c r="N3053" s="61" t="str">
        <f t="shared" si="94"/>
        <v>-</v>
      </c>
      <c r="P3053" s="72" t="str">
        <f t="shared" si="95"/>
        <v/>
      </c>
      <c r="Q3053" s="61" t="s">
        <v>86</v>
      </c>
    </row>
    <row r="3054" spans="8:17" x14ac:dyDescent="0.25">
      <c r="H3054" s="59">
        <v>45365</v>
      </c>
      <c r="I3054" s="59" t="s">
        <v>72</v>
      </c>
      <c r="J3054" s="59">
        <v>15746453</v>
      </c>
      <c r="K3054" s="59" t="s">
        <v>3384</v>
      </c>
      <c r="L3054" s="61" t="s">
        <v>81</v>
      </c>
      <c r="M3054" s="61">
        <f>VLOOKUP(H3054,zdroj!C:F,4,0)</f>
        <v>0</v>
      </c>
      <c r="N3054" s="61" t="str">
        <f t="shared" si="94"/>
        <v>-</v>
      </c>
      <c r="P3054" s="72" t="str">
        <f t="shared" si="95"/>
        <v/>
      </c>
      <c r="Q3054" s="61" t="s">
        <v>86</v>
      </c>
    </row>
    <row r="3055" spans="8:17" x14ac:dyDescent="0.25">
      <c r="H3055" s="59">
        <v>45365</v>
      </c>
      <c r="I3055" s="59" t="s">
        <v>72</v>
      </c>
      <c r="J3055" s="59">
        <v>15746461</v>
      </c>
      <c r="K3055" s="59" t="s">
        <v>3385</v>
      </c>
      <c r="L3055" s="61" t="s">
        <v>81</v>
      </c>
      <c r="M3055" s="61">
        <f>VLOOKUP(H3055,zdroj!C:F,4,0)</f>
        <v>0</v>
      </c>
      <c r="N3055" s="61" t="str">
        <f t="shared" si="94"/>
        <v>-</v>
      </c>
      <c r="P3055" s="72" t="str">
        <f t="shared" si="95"/>
        <v/>
      </c>
      <c r="Q3055" s="61" t="s">
        <v>86</v>
      </c>
    </row>
    <row r="3056" spans="8:17" x14ac:dyDescent="0.25">
      <c r="H3056" s="59">
        <v>45365</v>
      </c>
      <c r="I3056" s="59" t="s">
        <v>72</v>
      </c>
      <c r="J3056" s="59">
        <v>15746470</v>
      </c>
      <c r="K3056" s="59" t="s">
        <v>3386</v>
      </c>
      <c r="L3056" s="61" t="s">
        <v>81</v>
      </c>
      <c r="M3056" s="61">
        <f>VLOOKUP(H3056,zdroj!C:F,4,0)</f>
        <v>0</v>
      </c>
      <c r="N3056" s="61" t="str">
        <f t="shared" si="94"/>
        <v>-</v>
      </c>
      <c r="P3056" s="72" t="str">
        <f t="shared" si="95"/>
        <v/>
      </c>
      <c r="Q3056" s="61" t="s">
        <v>86</v>
      </c>
    </row>
    <row r="3057" spans="8:17" x14ac:dyDescent="0.25">
      <c r="H3057" s="59">
        <v>45365</v>
      </c>
      <c r="I3057" s="59" t="s">
        <v>72</v>
      </c>
      <c r="J3057" s="59">
        <v>15746488</v>
      </c>
      <c r="K3057" s="59" t="s">
        <v>3387</v>
      </c>
      <c r="L3057" s="61" t="s">
        <v>81</v>
      </c>
      <c r="M3057" s="61">
        <f>VLOOKUP(H3057,zdroj!C:F,4,0)</f>
        <v>0</v>
      </c>
      <c r="N3057" s="61" t="str">
        <f t="shared" si="94"/>
        <v>-</v>
      </c>
      <c r="P3057" s="72" t="str">
        <f t="shared" si="95"/>
        <v/>
      </c>
      <c r="Q3057" s="61" t="s">
        <v>86</v>
      </c>
    </row>
    <row r="3058" spans="8:17" x14ac:dyDescent="0.25">
      <c r="H3058" s="59">
        <v>45365</v>
      </c>
      <c r="I3058" s="59" t="s">
        <v>72</v>
      </c>
      <c r="J3058" s="59">
        <v>15746496</v>
      </c>
      <c r="K3058" s="59" t="s">
        <v>3388</v>
      </c>
      <c r="L3058" s="61" t="s">
        <v>81</v>
      </c>
      <c r="M3058" s="61">
        <f>VLOOKUP(H3058,zdroj!C:F,4,0)</f>
        <v>0</v>
      </c>
      <c r="N3058" s="61" t="str">
        <f t="shared" si="94"/>
        <v>-</v>
      </c>
      <c r="P3058" s="72" t="str">
        <f t="shared" si="95"/>
        <v/>
      </c>
      <c r="Q3058" s="61" t="s">
        <v>86</v>
      </c>
    </row>
    <row r="3059" spans="8:17" x14ac:dyDescent="0.25">
      <c r="H3059" s="59">
        <v>45365</v>
      </c>
      <c r="I3059" s="59" t="s">
        <v>72</v>
      </c>
      <c r="J3059" s="59">
        <v>15746500</v>
      </c>
      <c r="K3059" s="59" t="s">
        <v>3389</v>
      </c>
      <c r="L3059" s="61" t="s">
        <v>81</v>
      </c>
      <c r="M3059" s="61">
        <f>VLOOKUP(H3059,zdroj!C:F,4,0)</f>
        <v>0</v>
      </c>
      <c r="N3059" s="61" t="str">
        <f t="shared" si="94"/>
        <v>-</v>
      </c>
      <c r="P3059" s="72" t="str">
        <f t="shared" si="95"/>
        <v/>
      </c>
      <c r="Q3059" s="61" t="s">
        <v>86</v>
      </c>
    </row>
    <row r="3060" spans="8:17" x14ac:dyDescent="0.25">
      <c r="H3060" s="59">
        <v>45365</v>
      </c>
      <c r="I3060" s="59" t="s">
        <v>72</v>
      </c>
      <c r="J3060" s="59">
        <v>15746518</v>
      </c>
      <c r="K3060" s="59" t="s">
        <v>3390</v>
      </c>
      <c r="L3060" s="61" t="s">
        <v>81</v>
      </c>
      <c r="M3060" s="61">
        <f>VLOOKUP(H3060,zdroj!C:F,4,0)</f>
        <v>0</v>
      </c>
      <c r="N3060" s="61" t="str">
        <f t="shared" si="94"/>
        <v>-</v>
      </c>
      <c r="P3060" s="72" t="str">
        <f t="shared" si="95"/>
        <v/>
      </c>
      <c r="Q3060" s="61" t="s">
        <v>86</v>
      </c>
    </row>
    <row r="3061" spans="8:17" x14ac:dyDescent="0.25">
      <c r="H3061" s="59">
        <v>45365</v>
      </c>
      <c r="I3061" s="59" t="s">
        <v>72</v>
      </c>
      <c r="J3061" s="59">
        <v>15746526</v>
      </c>
      <c r="K3061" s="59" t="s">
        <v>3391</v>
      </c>
      <c r="L3061" s="61" t="s">
        <v>81</v>
      </c>
      <c r="M3061" s="61">
        <f>VLOOKUP(H3061,zdroj!C:F,4,0)</f>
        <v>0</v>
      </c>
      <c r="N3061" s="61" t="str">
        <f t="shared" si="94"/>
        <v>-</v>
      </c>
      <c r="P3061" s="72" t="str">
        <f t="shared" si="95"/>
        <v/>
      </c>
      <c r="Q3061" s="61" t="s">
        <v>86</v>
      </c>
    </row>
    <row r="3062" spans="8:17" x14ac:dyDescent="0.25">
      <c r="H3062" s="59">
        <v>45365</v>
      </c>
      <c r="I3062" s="59" t="s">
        <v>72</v>
      </c>
      <c r="J3062" s="59">
        <v>15746534</v>
      </c>
      <c r="K3062" s="59" t="s">
        <v>3392</v>
      </c>
      <c r="L3062" s="61" t="s">
        <v>81</v>
      </c>
      <c r="M3062" s="61">
        <f>VLOOKUP(H3062,zdroj!C:F,4,0)</f>
        <v>0</v>
      </c>
      <c r="N3062" s="61" t="str">
        <f t="shared" si="94"/>
        <v>-</v>
      </c>
      <c r="P3062" s="72" t="str">
        <f t="shared" si="95"/>
        <v/>
      </c>
      <c r="Q3062" s="61" t="s">
        <v>86</v>
      </c>
    </row>
    <row r="3063" spans="8:17" x14ac:dyDescent="0.25">
      <c r="H3063" s="59">
        <v>45365</v>
      </c>
      <c r="I3063" s="59" t="s">
        <v>72</v>
      </c>
      <c r="J3063" s="59">
        <v>15746542</v>
      </c>
      <c r="K3063" s="59" t="s">
        <v>3393</v>
      </c>
      <c r="L3063" s="61" t="s">
        <v>81</v>
      </c>
      <c r="M3063" s="61">
        <f>VLOOKUP(H3063,zdroj!C:F,4,0)</f>
        <v>0</v>
      </c>
      <c r="N3063" s="61" t="str">
        <f t="shared" si="94"/>
        <v>-</v>
      </c>
      <c r="P3063" s="72" t="str">
        <f t="shared" si="95"/>
        <v/>
      </c>
      <c r="Q3063" s="61" t="s">
        <v>86</v>
      </c>
    </row>
    <row r="3064" spans="8:17" x14ac:dyDescent="0.25">
      <c r="H3064" s="59">
        <v>45365</v>
      </c>
      <c r="I3064" s="59" t="s">
        <v>72</v>
      </c>
      <c r="J3064" s="59">
        <v>15746551</v>
      </c>
      <c r="K3064" s="59" t="s">
        <v>3394</v>
      </c>
      <c r="L3064" s="61" t="s">
        <v>81</v>
      </c>
      <c r="M3064" s="61">
        <f>VLOOKUP(H3064,zdroj!C:F,4,0)</f>
        <v>0</v>
      </c>
      <c r="N3064" s="61" t="str">
        <f t="shared" si="94"/>
        <v>-</v>
      </c>
      <c r="P3064" s="72" t="str">
        <f t="shared" si="95"/>
        <v/>
      </c>
      <c r="Q3064" s="61" t="s">
        <v>86</v>
      </c>
    </row>
    <row r="3065" spans="8:17" x14ac:dyDescent="0.25">
      <c r="H3065" s="59">
        <v>45365</v>
      </c>
      <c r="I3065" s="59" t="s">
        <v>72</v>
      </c>
      <c r="J3065" s="59">
        <v>15746569</v>
      </c>
      <c r="K3065" s="59" t="s">
        <v>3395</v>
      </c>
      <c r="L3065" s="61" t="s">
        <v>81</v>
      </c>
      <c r="M3065" s="61">
        <f>VLOOKUP(H3065,zdroj!C:F,4,0)</f>
        <v>0</v>
      </c>
      <c r="N3065" s="61" t="str">
        <f t="shared" si="94"/>
        <v>-</v>
      </c>
      <c r="P3065" s="72" t="str">
        <f t="shared" si="95"/>
        <v/>
      </c>
      <c r="Q3065" s="61" t="s">
        <v>86</v>
      </c>
    </row>
    <row r="3066" spans="8:17" x14ac:dyDescent="0.25">
      <c r="H3066" s="59">
        <v>45365</v>
      </c>
      <c r="I3066" s="59" t="s">
        <v>72</v>
      </c>
      <c r="J3066" s="59">
        <v>15746577</v>
      </c>
      <c r="K3066" s="59" t="s">
        <v>3396</v>
      </c>
      <c r="L3066" s="61" t="s">
        <v>81</v>
      </c>
      <c r="M3066" s="61">
        <f>VLOOKUP(H3066,zdroj!C:F,4,0)</f>
        <v>0</v>
      </c>
      <c r="N3066" s="61" t="str">
        <f t="shared" si="94"/>
        <v>-</v>
      </c>
      <c r="P3066" s="72" t="str">
        <f t="shared" si="95"/>
        <v/>
      </c>
      <c r="Q3066" s="61" t="s">
        <v>86</v>
      </c>
    </row>
    <row r="3067" spans="8:17" x14ac:dyDescent="0.25">
      <c r="H3067" s="59">
        <v>45365</v>
      </c>
      <c r="I3067" s="59" t="s">
        <v>72</v>
      </c>
      <c r="J3067" s="59">
        <v>15746593</v>
      </c>
      <c r="K3067" s="59" t="s">
        <v>3397</v>
      </c>
      <c r="L3067" s="61" t="s">
        <v>81</v>
      </c>
      <c r="M3067" s="61">
        <f>VLOOKUP(H3067,zdroj!C:F,4,0)</f>
        <v>0</v>
      </c>
      <c r="N3067" s="61" t="str">
        <f t="shared" si="94"/>
        <v>-</v>
      </c>
      <c r="P3067" s="72" t="str">
        <f t="shared" si="95"/>
        <v/>
      </c>
      <c r="Q3067" s="61" t="s">
        <v>88</v>
      </c>
    </row>
    <row r="3068" spans="8:17" x14ac:dyDescent="0.25">
      <c r="H3068" s="59">
        <v>45365</v>
      </c>
      <c r="I3068" s="59" t="s">
        <v>72</v>
      </c>
      <c r="J3068" s="59">
        <v>15746607</v>
      </c>
      <c r="K3068" s="59" t="s">
        <v>3398</v>
      </c>
      <c r="L3068" s="61" t="s">
        <v>81</v>
      </c>
      <c r="M3068" s="61">
        <f>VLOOKUP(H3068,zdroj!C:F,4,0)</f>
        <v>0</v>
      </c>
      <c r="N3068" s="61" t="str">
        <f t="shared" si="94"/>
        <v>-</v>
      </c>
      <c r="P3068" s="72" t="str">
        <f t="shared" si="95"/>
        <v/>
      </c>
      <c r="Q3068" s="61" t="s">
        <v>86</v>
      </c>
    </row>
    <row r="3069" spans="8:17" x14ac:dyDescent="0.25">
      <c r="H3069" s="59">
        <v>45365</v>
      </c>
      <c r="I3069" s="59" t="s">
        <v>72</v>
      </c>
      <c r="J3069" s="59">
        <v>15746615</v>
      </c>
      <c r="K3069" s="59" t="s">
        <v>3399</v>
      </c>
      <c r="L3069" s="61" t="s">
        <v>81</v>
      </c>
      <c r="M3069" s="61">
        <f>VLOOKUP(H3069,zdroj!C:F,4,0)</f>
        <v>0</v>
      </c>
      <c r="N3069" s="61" t="str">
        <f t="shared" si="94"/>
        <v>-</v>
      </c>
      <c r="P3069" s="72" t="str">
        <f t="shared" si="95"/>
        <v/>
      </c>
      <c r="Q3069" s="61" t="s">
        <v>86</v>
      </c>
    </row>
    <row r="3070" spans="8:17" x14ac:dyDescent="0.25">
      <c r="H3070" s="59">
        <v>45365</v>
      </c>
      <c r="I3070" s="59" t="s">
        <v>72</v>
      </c>
      <c r="J3070" s="59">
        <v>15746623</v>
      </c>
      <c r="K3070" s="59" t="s">
        <v>3400</v>
      </c>
      <c r="L3070" s="61" t="s">
        <v>81</v>
      </c>
      <c r="M3070" s="61">
        <f>VLOOKUP(H3070,zdroj!C:F,4,0)</f>
        <v>0</v>
      </c>
      <c r="N3070" s="61" t="str">
        <f t="shared" si="94"/>
        <v>-</v>
      </c>
      <c r="P3070" s="72" t="str">
        <f t="shared" si="95"/>
        <v/>
      </c>
      <c r="Q3070" s="61" t="s">
        <v>88</v>
      </c>
    </row>
    <row r="3071" spans="8:17" x14ac:dyDescent="0.25">
      <c r="H3071" s="59">
        <v>45365</v>
      </c>
      <c r="I3071" s="59" t="s">
        <v>72</v>
      </c>
      <c r="J3071" s="59">
        <v>15746631</v>
      </c>
      <c r="K3071" s="59" t="s">
        <v>3401</v>
      </c>
      <c r="L3071" s="61" t="s">
        <v>81</v>
      </c>
      <c r="M3071" s="61">
        <f>VLOOKUP(H3071,zdroj!C:F,4,0)</f>
        <v>0</v>
      </c>
      <c r="N3071" s="61" t="str">
        <f t="shared" si="94"/>
        <v>-</v>
      </c>
      <c r="P3071" s="72" t="str">
        <f t="shared" si="95"/>
        <v/>
      </c>
      <c r="Q3071" s="61" t="s">
        <v>88</v>
      </c>
    </row>
    <row r="3072" spans="8:17" x14ac:dyDescent="0.25">
      <c r="H3072" s="59">
        <v>45365</v>
      </c>
      <c r="I3072" s="59" t="s">
        <v>72</v>
      </c>
      <c r="J3072" s="59">
        <v>15746640</v>
      </c>
      <c r="K3072" s="59" t="s">
        <v>3402</v>
      </c>
      <c r="L3072" s="61" t="s">
        <v>81</v>
      </c>
      <c r="M3072" s="61">
        <f>VLOOKUP(H3072,zdroj!C:F,4,0)</f>
        <v>0</v>
      </c>
      <c r="N3072" s="61" t="str">
        <f t="shared" si="94"/>
        <v>-</v>
      </c>
      <c r="P3072" s="72" t="str">
        <f t="shared" si="95"/>
        <v/>
      </c>
      <c r="Q3072" s="61" t="s">
        <v>86</v>
      </c>
    </row>
    <row r="3073" spans="8:17" x14ac:dyDescent="0.25">
      <c r="H3073" s="59">
        <v>45365</v>
      </c>
      <c r="I3073" s="59" t="s">
        <v>72</v>
      </c>
      <c r="J3073" s="59">
        <v>15746658</v>
      </c>
      <c r="K3073" s="59" t="s">
        <v>3403</v>
      </c>
      <c r="L3073" s="61" t="s">
        <v>81</v>
      </c>
      <c r="M3073" s="61">
        <f>VLOOKUP(H3073,zdroj!C:F,4,0)</f>
        <v>0</v>
      </c>
      <c r="N3073" s="61" t="str">
        <f t="shared" si="94"/>
        <v>-</v>
      </c>
      <c r="P3073" s="72" t="str">
        <f t="shared" si="95"/>
        <v/>
      </c>
      <c r="Q3073" s="61" t="s">
        <v>86</v>
      </c>
    </row>
    <row r="3074" spans="8:17" x14ac:dyDescent="0.25">
      <c r="H3074" s="59">
        <v>45365</v>
      </c>
      <c r="I3074" s="59" t="s">
        <v>72</v>
      </c>
      <c r="J3074" s="59">
        <v>15746666</v>
      </c>
      <c r="K3074" s="59" t="s">
        <v>3404</v>
      </c>
      <c r="L3074" s="61" t="s">
        <v>81</v>
      </c>
      <c r="M3074" s="61">
        <f>VLOOKUP(H3074,zdroj!C:F,4,0)</f>
        <v>0</v>
      </c>
      <c r="N3074" s="61" t="str">
        <f t="shared" si="94"/>
        <v>-</v>
      </c>
      <c r="P3074" s="72" t="str">
        <f t="shared" si="95"/>
        <v/>
      </c>
      <c r="Q3074" s="61" t="s">
        <v>88</v>
      </c>
    </row>
    <row r="3075" spans="8:17" x14ac:dyDescent="0.25">
      <c r="H3075" s="59">
        <v>45365</v>
      </c>
      <c r="I3075" s="59" t="s">
        <v>72</v>
      </c>
      <c r="J3075" s="59">
        <v>15746674</v>
      </c>
      <c r="K3075" s="59" t="s">
        <v>3405</v>
      </c>
      <c r="L3075" s="61" t="s">
        <v>81</v>
      </c>
      <c r="M3075" s="61">
        <f>VLOOKUP(H3075,zdroj!C:F,4,0)</f>
        <v>0</v>
      </c>
      <c r="N3075" s="61" t="str">
        <f t="shared" si="94"/>
        <v>-</v>
      </c>
      <c r="P3075" s="72" t="str">
        <f t="shared" si="95"/>
        <v/>
      </c>
      <c r="Q3075" s="61" t="s">
        <v>88</v>
      </c>
    </row>
    <row r="3076" spans="8:17" x14ac:dyDescent="0.25">
      <c r="H3076" s="59">
        <v>45365</v>
      </c>
      <c r="I3076" s="59" t="s">
        <v>72</v>
      </c>
      <c r="J3076" s="59">
        <v>15746682</v>
      </c>
      <c r="K3076" s="59" t="s">
        <v>3406</v>
      </c>
      <c r="L3076" s="61" t="s">
        <v>81</v>
      </c>
      <c r="M3076" s="61">
        <f>VLOOKUP(H3076,zdroj!C:F,4,0)</f>
        <v>0</v>
      </c>
      <c r="N3076" s="61" t="str">
        <f t="shared" si="94"/>
        <v>-</v>
      </c>
      <c r="P3076" s="72" t="str">
        <f t="shared" si="95"/>
        <v/>
      </c>
      <c r="Q3076" s="61" t="s">
        <v>86</v>
      </c>
    </row>
    <row r="3077" spans="8:17" x14ac:dyDescent="0.25">
      <c r="H3077" s="59">
        <v>45365</v>
      </c>
      <c r="I3077" s="59" t="s">
        <v>72</v>
      </c>
      <c r="J3077" s="59">
        <v>15746691</v>
      </c>
      <c r="K3077" s="59" t="s">
        <v>3407</v>
      </c>
      <c r="L3077" s="61" t="s">
        <v>81</v>
      </c>
      <c r="M3077" s="61">
        <f>VLOOKUP(H3077,zdroj!C:F,4,0)</f>
        <v>0</v>
      </c>
      <c r="N3077" s="61" t="str">
        <f t="shared" si="94"/>
        <v>-</v>
      </c>
      <c r="P3077" s="72" t="str">
        <f t="shared" si="95"/>
        <v/>
      </c>
      <c r="Q3077" s="61" t="s">
        <v>88</v>
      </c>
    </row>
    <row r="3078" spans="8:17" x14ac:dyDescent="0.25">
      <c r="H3078" s="59">
        <v>45365</v>
      </c>
      <c r="I3078" s="59" t="s">
        <v>72</v>
      </c>
      <c r="J3078" s="59">
        <v>15746704</v>
      </c>
      <c r="K3078" s="59" t="s">
        <v>3408</v>
      </c>
      <c r="L3078" s="61" t="s">
        <v>81</v>
      </c>
      <c r="M3078" s="61">
        <f>VLOOKUP(H3078,zdroj!C:F,4,0)</f>
        <v>0</v>
      </c>
      <c r="N3078" s="61" t="str">
        <f t="shared" si="94"/>
        <v>-</v>
      </c>
      <c r="P3078" s="72" t="str">
        <f t="shared" si="95"/>
        <v/>
      </c>
      <c r="Q3078" s="61" t="s">
        <v>86</v>
      </c>
    </row>
    <row r="3079" spans="8:17" x14ac:dyDescent="0.25">
      <c r="H3079" s="59">
        <v>45365</v>
      </c>
      <c r="I3079" s="59" t="s">
        <v>72</v>
      </c>
      <c r="J3079" s="59">
        <v>15746712</v>
      </c>
      <c r="K3079" s="59" t="s">
        <v>3409</v>
      </c>
      <c r="L3079" s="61" t="s">
        <v>81</v>
      </c>
      <c r="M3079" s="61">
        <f>VLOOKUP(H3079,zdroj!C:F,4,0)</f>
        <v>0</v>
      </c>
      <c r="N3079" s="61" t="str">
        <f t="shared" ref="N3079:N3142" si="96">IF(M3079="A",IF(L3079="katA","katB",L3079),L3079)</f>
        <v>-</v>
      </c>
      <c r="P3079" s="72" t="str">
        <f t="shared" ref="P3079:P3142" si="97">IF(O3079="A",1,"")</f>
        <v/>
      </c>
      <c r="Q3079" s="61" t="s">
        <v>86</v>
      </c>
    </row>
    <row r="3080" spans="8:17" x14ac:dyDescent="0.25">
      <c r="H3080" s="59">
        <v>45365</v>
      </c>
      <c r="I3080" s="59" t="s">
        <v>72</v>
      </c>
      <c r="J3080" s="59">
        <v>15746721</v>
      </c>
      <c r="K3080" s="59" t="s">
        <v>3410</v>
      </c>
      <c r="L3080" s="61" t="s">
        <v>81</v>
      </c>
      <c r="M3080" s="61">
        <f>VLOOKUP(H3080,zdroj!C:F,4,0)</f>
        <v>0</v>
      </c>
      <c r="N3080" s="61" t="str">
        <f t="shared" si="96"/>
        <v>-</v>
      </c>
      <c r="P3080" s="72" t="str">
        <f t="shared" si="97"/>
        <v/>
      </c>
      <c r="Q3080" s="61" t="s">
        <v>86</v>
      </c>
    </row>
    <row r="3081" spans="8:17" x14ac:dyDescent="0.25">
      <c r="H3081" s="59">
        <v>45365</v>
      </c>
      <c r="I3081" s="59" t="s">
        <v>72</v>
      </c>
      <c r="J3081" s="59">
        <v>15746739</v>
      </c>
      <c r="K3081" s="59" t="s">
        <v>3411</v>
      </c>
      <c r="L3081" s="61" t="s">
        <v>81</v>
      </c>
      <c r="M3081" s="61">
        <f>VLOOKUP(H3081,zdroj!C:F,4,0)</f>
        <v>0</v>
      </c>
      <c r="N3081" s="61" t="str">
        <f t="shared" si="96"/>
        <v>-</v>
      </c>
      <c r="P3081" s="72" t="str">
        <f t="shared" si="97"/>
        <v/>
      </c>
      <c r="Q3081" s="61" t="s">
        <v>86</v>
      </c>
    </row>
    <row r="3082" spans="8:17" x14ac:dyDescent="0.25">
      <c r="H3082" s="59">
        <v>45365</v>
      </c>
      <c r="I3082" s="59" t="s">
        <v>72</v>
      </c>
      <c r="J3082" s="59">
        <v>15746747</v>
      </c>
      <c r="K3082" s="59" t="s">
        <v>3412</v>
      </c>
      <c r="L3082" s="61" t="s">
        <v>81</v>
      </c>
      <c r="M3082" s="61">
        <f>VLOOKUP(H3082,zdroj!C:F,4,0)</f>
        <v>0</v>
      </c>
      <c r="N3082" s="61" t="str">
        <f t="shared" si="96"/>
        <v>-</v>
      </c>
      <c r="P3082" s="72" t="str">
        <f t="shared" si="97"/>
        <v/>
      </c>
      <c r="Q3082" s="61" t="s">
        <v>88</v>
      </c>
    </row>
    <row r="3083" spans="8:17" x14ac:dyDescent="0.25">
      <c r="H3083" s="59">
        <v>45365</v>
      </c>
      <c r="I3083" s="59" t="s">
        <v>72</v>
      </c>
      <c r="J3083" s="59">
        <v>15746755</v>
      </c>
      <c r="K3083" s="59" t="s">
        <v>3413</v>
      </c>
      <c r="L3083" s="61" t="s">
        <v>81</v>
      </c>
      <c r="M3083" s="61">
        <f>VLOOKUP(H3083,zdroj!C:F,4,0)</f>
        <v>0</v>
      </c>
      <c r="N3083" s="61" t="str">
        <f t="shared" si="96"/>
        <v>-</v>
      </c>
      <c r="P3083" s="72" t="str">
        <f t="shared" si="97"/>
        <v/>
      </c>
      <c r="Q3083" s="61" t="s">
        <v>86</v>
      </c>
    </row>
    <row r="3084" spans="8:17" x14ac:dyDescent="0.25">
      <c r="H3084" s="59">
        <v>45365</v>
      </c>
      <c r="I3084" s="59" t="s">
        <v>72</v>
      </c>
      <c r="J3084" s="59">
        <v>15746763</v>
      </c>
      <c r="K3084" s="59" t="s">
        <v>3414</v>
      </c>
      <c r="L3084" s="61" t="s">
        <v>81</v>
      </c>
      <c r="M3084" s="61">
        <f>VLOOKUP(H3084,zdroj!C:F,4,0)</f>
        <v>0</v>
      </c>
      <c r="N3084" s="61" t="str">
        <f t="shared" si="96"/>
        <v>-</v>
      </c>
      <c r="P3084" s="72" t="str">
        <f t="shared" si="97"/>
        <v/>
      </c>
      <c r="Q3084" s="61" t="s">
        <v>86</v>
      </c>
    </row>
    <row r="3085" spans="8:17" x14ac:dyDescent="0.25">
      <c r="H3085" s="59">
        <v>45365</v>
      </c>
      <c r="I3085" s="59" t="s">
        <v>72</v>
      </c>
      <c r="J3085" s="59">
        <v>15746771</v>
      </c>
      <c r="K3085" s="59" t="s">
        <v>3415</v>
      </c>
      <c r="L3085" s="61" t="s">
        <v>81</v>
      </c>
      <c r="M3085" s="61">
        <f>VLOOKUP(H3085,zdroj!C:F,4,0)</f>
        <v>0</v>
      </c>
      <c r="N3085" s="61" t="str">
        <f t="shared" si="96"/>
        <v>-</v>
      </c>
      <c r="P3085" s="72" t="str">
        <f t="shared" si="97"/>
        <v/>
      </c>
      <c r="Q3085" s="61" t="s">
        <v>86</v>
      </c>
    </row>
    <row r="3086" spans="8:17" x14ac:dyDescent="0.25">
      <c r="H3086" s="59">
        <v>45365</v>
      </c>
      <c r="I3086" s="59" t="s">
        <v>72</v>
      </c>
      <c r="J3086" s="59">
        <v>15746780</v>
      </c>
      <c r="K3086" s="59" t="s">
        <v>3416</v>
      </c>
      <c r="L3086" s="61" t="s">
        <v>81</v>
      </c>
      <c r="M3086" s="61">
        <f>VLOOKUP(H3086,zdroj!C:F,4,0)</f>
        <v>0</v>
      </c>
      <c r="N3086" s="61" t="str">
        <f t="shared" si="96"/>
        <v>-</v>
      </c>
      <c r="P3086" s="72" t="str">
        <f t="shared" si="97"/>
        <v/>
      </c>
      <c r="Q3086" s="61" t="s">
        <v>86</v>
      </c>
    </row>
    <row r="3087" spans="8:17" x14ac:dyDescent="0.25">
      <c r="H3087" s="59">
        <v>45365</v>
      </c>
      <c r="I3087" s="59" t="s">
        <v>72</v>
      </c>
      <c r="J3087" s="59">
        <v>15746801</v>
      </c>
      <c r="K3087" s="59" t="s">
        <v>3417</v>
      </c>
      <c r="L3087" s="61" t="s">
        <v>81</v>
      </c>
      <c r="M3087" s="61">
        <f>VLOOKUP(H3087,zdroj!C:F,4,0)</f>
        <v>0</v>
      </c>
      <c r="N3087" s="61" t="str">
        <f t="shared" si="96"/>
        <v>-</v>
      </c>
      <c r="P3087" s="72" t="str">
        <f t="shared" si="97"/>
        <v/>
      </c>
      <c r="Q3087" s="61" t="s">
        <v>86</v>
      </c>
    </row>
    <row r="3088" spans="8:17" x14ac:dyDescent="0.25">
      <c r="H3088" s="59">
        <v>45365</v>
      </c>
      <c r="I3088" s="59" t="s">
        <v>72</v>
      </c>
      <c r="J3088" s="59">
        <v>15746810</v>
      </c>
      <c r="K3088" s="59" t="s">
        <v>3418</v>
      </c>
      <c r="L3088" s="61" t="s">
        <v>81</v>
      </c>
      <c r="M3088" s="61">
        <f>VLOOKUP(H3088,zdroj!C:F,4,0)</f>
        <v>0</v>
      </c>
      <c r="N3088" s="61" t="str">
        <f t="shared" si="96"/>
        <v>-</v>
      </c>
      <c r="P3088" s="72" t="str">
        <f t="shared" si="97"/>
        <v/>
      </c>
      <c r="Q3088" s="61" t="s">
        <v>86</v>
      </c>
    </row>
    <row r="3089" spans="8:17" x14ac:dyDescent="0.25">
      <c r="H3089" s="59">
        <v>45365</v>
      </c>
      <c r="I3089" s="59" t="s">
        <v>72</v>
      </c>
      <c r="J3089" s="59">
        <v>15746828</v>
      </c>
      <c r="K3089" s="59" t="s">
        <v>3419</v>
      </c>
      <c r="L3089" s="61" t="s">
        <v>81</v>
      </c>
      <c r="M3089" s="61">
        <f>VLOOKUP(H3089,zdroj!C:F,4,0)</f>
        <v>0</v>
      </c>
      <c r="N3089" s="61" t="str">
        <f t="shared" si="96"/>
        <v>-</v>
      </c>
      <c r="P3089" s="72" t="str">
        <f t="shared" si="97"/>
        <v/>
      </c>
      <c r="Q3089" s="61" t="s">
        <v>86</v>
      </c>
    </row>
    <row r="3090" spans="8:17" x14ac:dyDescent="0.25">
      <c r="H3090" s="59">
        <v>45365</v>
      </c>
      <c r="I3090" s="59" t="s">
        <v>72</v>
      </c>
      <c r="J3090" s="59">
        <v>15746836</v>
      </c>
      <c r="K3090" s="59" t="s">
        <v>3420</v>
      </c>
      <c r="L3090" s="61" t="s">
        <v>81</v>
      </c>
      <c r="M3090" s="61">
        <f>VLOOKUP(H3090,zdroj!C:F,4,0)</f>
        <v>0</v>
      </c>
      <c r="N3090" s="61" t="str">
        <f t="shared" si="96"/>
        <v>-</v>
      </c>
      <c r="P3090" s="72" t="str">
        <f t="shared" si="97"/>
        <v/>
      </c>
      <c r="Q3090" s="61" t="s">
        <v>86</v>
      </c>
    </row>
    <row r="3091" spans="8:17" x14ac:dyDescent="0.25">
      <c r="H3091" s="59">
        <v>45365</v>
      </c>
      <c r="I3091" s="59" t="s">
        <v>72</v>
      </c>
      <c r="J3091" s="59">
        <v>15746844</v>
      </c>
      <c r="K3091" s="59" t="s">
        <v>3421</v>
      </c>
      <c r="L3091" s="61" t="s">
        <v>81</v>
      </c>
      <c r="M3091" s="61">
        <f>VLOOKUP(H3091,zdroj!C:F,4,0)</f>
        <v>0</v>
      </c>
      <c r="N3091" s="61" t="str">
        <f t="shared" si="96"/>
        <v>-</v>
      </c>
      <c r="P3091" s="72" t="str">
        <f t="shared" si="97"/>
        <v/>
      </c>
      <c r="Q3091" s="61" t="s">
        <v>86</v>
      </c>
    </row>
    <row r="3092" spans="8:17" x14ac:dyDescent="0.25">
      <c r="H3092" s="59">
        <v>45365</v>
      </c>
      <c r="I3092" s="59" t="s">
        <v>72</v>
      </c>
      <c r="J3092" s="59">
        <v>15746852</v>
      </c>
      <c r="K3092" s="59" t="s">
        <v>3422</v>
      </c>
      <c r="L3092" s="61" t="s">
        <v>81</v>
      </c>
      <c r="M3092" s="61">
        <f>VLOOKUP(H3092,zdroj!C:F,4,0)</f>
        <v>0</v>
      </c>
      <c r="N3092" s="61" t="str">
        <f t="shared" si="96"/>
        <v>-</v>
      </c>
      <c r="P3092" s="72" t="str">
        <f t="shared" si="97"/>
        <v/>
      </c>
      <c r="Q3092" s="61" t="s">
        <v>88</v>
      </c>
    </row>
    <row r="3093" spans="8:17" x14ac:dyDescent="0.25">
      <c r="H3093" s="59">
        <v>45365</v>
      </c>
      <c r="I3093" s="59" t="s">
        <v>72</v>
      </c>
      <c r="J3093" s="59">
        <v>15746861</v>
      </c>
      <c r="K3093" s="59" t="s">
        <v>3423</v>
      </c>
      <c r="L3093" s="61" t="s">
        <v>81</v>
      </c>
      <c r="M3093" s="61">
        <f>VLOOKUP(H3093,zdroj!C:F,4,0)</f>
        <v>0</v>
      </c>
      <c r="N3093" s="61" t="str">
        <f t="shared" si="96"/>
        <v>-</v>
      </c>
      <c r="P3093" s="72" t="str">
        <f t="shared" si="97"/>
        <v/>
      </c>
      <c r="Q3093" s="61" t="s">
        <v>88</v>
      </c>
    </row>
    <row r="3094" spans="8:17" x14ac:dyDescent="0.25">
      <c r="H3094" s="59">
        <v>45365</v>
      </c>
      <c r="I3094" s="59" t="s">
        <v>72</v>
      </c>
      <c r="J3094" s="59">
        <v>15746879</v>
      </c>
      <c r="K3094" s="59" t="s">
        <v>3424</v>
      </c>
      <c r="L3094" s="61" t="s">
        <v>81</v>
      </c>
      <c r="M3094" s="61">
        <f>VLOOKUP(H3094,zdroj!C:F,4,0)</f>
        <v>0</v>
      </c>
      <c r="N3094" s="61" t="str">
        <f t="shared" si="96"/>
        <v>-</v>
      </c>
      <c r="P3094" s="72" t="str">
        <f t="shared" si="97"/>
        <v/>
      </c>
      <c r="Q3094" s="61" t="s">
        <v>86</v>
      </c>
    </row>
    <row r="3095" spans="8:17" x14ac:dyDescent="0.25">
      <c r="H3095" s="59">
        <v>45365</v>
      </c>
      <c r="I3095" s="59" t="s">
        <v>72</v>
      </c>
      <c r="J3095" s="59">
        <v>15746887</v>
      </c>
      <c r="K3095" s="59" t="s">
        <v>3425</v>
      </c>
      <c r="L3095" s="61" t="s">
        <v>81</v>
      </c>
      <c r="M3095" s="61">
        <f>VLOOKUP(H3095,zdroj!C:F,4,0)</f>
        <v>0</v>
      </c>
      <c r="N3095" s="61" t="str">
        <f t="shared" si="96"/>
        <v>-</v>
      </c>
      <c r="P3095" s="72" t="str">
        <f t="shared" si="97"/>
        <v/>
      </c>
      <c r="Q3095" s="61" t="s">
        <v>86</v>
      </c>
    </row>
    <row r="3096" spans="8:17" x14ac:dyDescent="0.25">
      <c r="H3096" s="59">
        <v>45365</v>
      </c>
      <c r="I3096" s="59" t="s">
        <v>72</v>
      </c>
      <c r="J3096" s="59">
        <v>15746895</v>
      </c>
      <c r="K3096" s="59" t="s">
        <v>3426</v>
      </c>
      <c r="L3096" s="61" t="s">
        <v>81</v>
      </c>
      <c r="M3096" s="61">
        <f>VLOOKUP(H3096,zdroj!C:F,4,0)</f>
        <v>0</v>
      </c>
      <c r="N3096" s="61" t="str">
        <f t="shared" si="96"/>
        <v>-</v>
      </c>
      <c r="P3096" s="72" t="str">
        <f t="shared" si="97"/>
        <v/>
      </c>
      <c r="Q3096" s="61" t="s">
        <v>88</v>
      </c>
    </row>
    <row r="3097" spans="8:17" x14ac:dyDescent="0.25">
      <c r="H3097" s="59">
        <v>45365</v>
      </c>
      <c r="I3097" s="59" t="s">
        <v>72</v>
      </c>
      <c r="J3097" s="59">
        <v>15746909</v>
      </c>
      <c r="K3097" s="59" t="s">
        <v>3427</v>
      </c>
      <c r="L3097" s="61" t="s">
        <v>81</v>
      </c>
      <c r="M3097" s="61">
        <f>VLOOKUP(H3097,zdroj!C:F,4,0)</f>
        <v>0</v>
      </c>
      <c r="N3097" s="61" t="str">
        <f t="shared" si="96"/>
        <v>-</v>
      </c>
      <c r="P3097" s="72" t="str">
        <f t="shared" si="97"/>
        <v/>
      </c>
      <c r="Q3097" s="61" t="s">
        <v>86</v>
      </c>
    </row>
    <row r="3098" spans="8:17" x14ac:dyDescent="0.25">
      <c r="H3098" s="59">
        <v>45365</v>
      </c>
      <c r="I3098" s="59" t="s">
        <v>72</v>
      </c>
      <c r="J3098" s="59">
        <v>15746917</v>
      </c>
      <c r="K3098" s="59" t="s">
        <v>3428</v>
      </c>
      <c r="L3098" s="61" t="s">
        <v>81</v>
      </c>
      <c r="M3098" s="61">
        <f>VLOOKUP(H3098,zdroj!C:F,4,0)</f>
        <v>0</v>
      </c>
      <c r="N3098" s="61" t="str">
        <f t="shared" si="96"/>
        <v>-</v>
      </c>
      <c r="P3098" s="72" t="str">
        <f t="shared" si="97"/>
        <v/>
      </c>
      <c r="Q3098" s="61" t="s">
        <v>86</v>
      </c>
    </row>
    <row r="3099" spans="8:17" x14ac:dyDescent="0.25">
      <c r="H3099" s="59">
        <v>45365</v>
      </c>
      <c r="I3099" s="59" t="s">
        <v>72</v>
      </c>
      <c r="J3099" s="59">
        <v>15746925</v>
      </c>
      <c r="K3099" s="59" t="s">
        <v>3429</v>
      </c>
      <c r="L3099" s="61" t="s">
        <v>81</v>
      </c>
      <c r="M3099" s="61">
        <f>VLOOKUP(H3099,zdroj!C:F,4,0)</f>
        <v>0</v>
      </c>
      <c r="N3099" s="61" t="str">
        <f t="shared" si="96"/>
        <v>-</v>
      </c>
      <c r="P3099" s="72" t="str">
        <f t="shared" si="97"/>
        <v/>
      </c>
      <c r="Q3099" s="61" t="s">
        <v>86</v>
      </c>
    </row>
    <row r="3100" spans="8:17" x14ac:dyDescent="0.25">
      <c r="H3100" s="59">
        <v>45365</v>
      </c>
      <c r="I3100" s="59" t="s">
        <v>72</v>
      </c>
      <c r="J3100" s="59">
        <v>15746933</v>
      </c>
      <c r="K3100" s="59" t="s">
        <v>3430</v>
      </c>
      <c r="L3100" s="61" t="s">
        <v>81</v>
      </c>
      <c r="M3100" s="61">
        <f>VLOOKUP(H3100,zdroj!C:F,4,0)</f>
        <v>0</v>
      </c>
      <c r="N3100" s="61" t="str">
        <f t="shared" si="96"/>
        <v>-</v>
      </c>
      <c r="P3100" s="72" t="str">
        <f t="shared" si="97"/>
        <v/>
      </c>
      <c r="Q3100" s="61" t="s">
        <v>86</v>
      </c>
    </row>
    <row r="3101" spans="8:17" x14ac:dyDescent="0.25">
      <c r="H3101" s="59">
        <v>45365</v>
      </c>
      <c r="I3101" s="59" t="s">
        <v>72</v>
      </c>
      <c r="J3101" s="59">
        <v>15746941</v>
      </c>
      <c r="K3101" s="59" t="s">
        <v>3431</v>
      </c>
      <c r="L3101" s="61" t="s">
        <v>81</v>
      </c>
      <c r="M3101" s="61">
        <f>VLOOKUP(H3101,zdroj!C:F,4,0)</f>
        <v>0</v>
      </c>
      <c r="N3101" s="61" t="str">
        <f t="shared" si="96"/>
        <v>-</v>
      </c>
      <c r="P3101" s="72" t="str">
        <f t="shared" si="97"/>
        <v/>
      </c>
      <c r="Q3101" s="61" t="s">
        <v>86</v>
      </c>
    </row>
    <row r="3102" spans="8:17" x14ac:dyDescent="0.25">
      <c r="H3102" s="59">
        <v>45365</v>
      </c>
      <c r="I3102" s="59" t="s">
        <v>72</v>
      </c>
      <c r="J3102" s="59">
        <v>15746950</v>
      </c>
      <c r="K3102" s="59" t="s">
        <v>3432</v>
      </c>
      <c r="L3102" s="61" t="s">
        <v>81</v>
      </c>
      <c r="M3102" s="61">
        <f>VLOOKUP(H3102,zdroj!C:F,4,0)</f>
        <v>0</v>
      </c>
      <c r="N3102" s="61" t="str">
        <f t="shared" si="96"/>
        <v>-</v>
      </c>
      <c r="P3102" s="72" t="str">
        <f t="shared" si="97"/>
        <v/>
      </c>
      <c r="Q3102" s="61" t="s">
        <v>86</v>
      </c>
    </row>
    <row r="3103" spans="8:17" x14ac:dyDescent="0.25">
      <c r="H3103" s="59">
        <v>45365</v>
      </c>
      <c r="I3103" s="59" t="s">
        <v>72</v>
      </c>
      <c r="J3103" s="59">
        <v>15746968</v>
      </c>
      <c r="K3103" s="59" t="s">
        <v>3433</v>
      </c>
      <c r="L3103" s="61" t="s">
        <v>81</v>
      </c>
      <c r="M3103" s="61">
        <f>VLOOKUP(H3103,zdroj!C:F,4,0)</f>
        <v>0</v>
      </c>
      <c r="N3103" s="61" t="str">
        <f t="shared" si="96"/>
        <v>-</v>
      </c>
      <c r="P3103" s="72" t="str">
        <f t="shared" si="97"/>
        <v/>
      </c>
      <c r="Q3103" s="61" t="s">
        <v>88</v>
      </c>
    </row>
    <row r="3104" spans="8:17" x14ac:dyDescent="0.25">
      <c r="H3104" s="59">
        <v>45365</v>
      </c>
      <c r="I3104" s="59" t="s">
        <v>72</v>
      </c>
      <c r="J3104" s="59">
        <v>15746976</v>
      </c>
      <c r="K3104" s="59" t="s">
        <v>3434</v>
      </c>
      <c r="L3104" s="61" t="s">
        <v>81</v>
      </c>
      <c r="M3104" s="61">
        <f>VLOOKUP(H3104,zdroj!C:F,4,0)</f>
        <v>0</v>
      </c>
      <c r="N3104" s="61" t="str">
        <f t="shared" si="96"/>
        <v>-</v>
      </c>
      <c r="P3104" s="72" t="str">
        <f t="shared" si="97"/>
        <v/>
      </c>
      <c r="Q3104" s="61" t="s">
        <v>88</v>
      </c>
    </row>
    <row r="3105" spans="8:17" x14ac:dyDescent="0.25">
      <c r="H3105" s="59">
        <v>45365</v>
      </c>
      <c r="I3105" s="59" t="s">
        <v>72</v>
      </c>
      <c r="J3105" s="59">
        <v>15746984</v>
      </c>
      <c r="K3105" s="59" t="s">
        <v>3435</v>
      </c>
      <c r="L3105" s="61" t="s">
        <v>81</v>
      </c>
      <c r="M3105" s="61">
        <f>VLOOKUP(H3105,zdroj!C:F,4,0)</f>
        <v>0</v>
      </c>
      <c r="N3105" s="61" t="str">
        <f t="shared" si="96"/>
        <v>-</v>
      </c>
      <c r="P3105" s="72" t="str">
        <f t="shared" si="97"/>
        <v/>
      </c>
      <c r="Q3105" s="61" t="s">
        <v>86</v>
      </c>
    </row>
    <row r="3106" spans="8:17" x14ac:dyDescent="0.25">
      <c r="H3106" s="59">
        <v>45365</v>
      </c>
      <c r="I3106" s="59" t="s">
        <v>72</v>
      </c>
      <c r="J3106" s="59">
        <v>15746992</v>
      </c>
      <c r="K3106" s="59" t="s">
        <v>3436</v>
      </c>
      <c r="L3106" s="61" t="s">
        <v>81</v>
      </c>
      <c r="M3106" s="61">
        <f>VLOOKUP(H3106,zdroj!C:F,4,0)</f>
        <v>0</v>
      </c>
      <c r="N3106" s="61" t="str">
        <f t="shared" si="96"/>
        <v>-</v>
      </c>
      <c r="P3106" s="72" t="str">
        <f t="shared" si="97"/>
        <v/>
      </c>
      <c r="Q3106" s="61" t="s">
        <v>86</v>
      </c>
    </row>
    <row r="3107" spans="8:17" x14ac:dyDescent="0.25">
      <c r="H3107" s="59">
        <v>45365</v>
      </c>
      <c r="I3107" s="59" t="s">
        <v>72</v>
      </c>
      <c r="J3107" s="59">
        <v>15747000</v>
      </c>
      <c r="K3107" s="59" t="s">
        <v>3437</v>
      </c>
      <c r="L3107" s="61" t="s">
        <v>81</v>
      </c>
      <c r="M3107" s="61">
        <f>VLOOKUP(H3107,zdroj!C:F,4,0)</f>
        <v>0</v>
      </c>
      <c r="N3107" s="61" t="str">
        <f t="shared" si="96"/>
        <v>-</v>
      </c>
      <c r="P3107" s="72" t="str">
        <f t="shared" si="97"/>
        <v/>
      </c>
      <c r="Q3107" s="61" t="s">
        <v>86</v>
      </c>
    </row>
    <row r="3108" spans="8:17" x14ac:dyDescent="0.25">
      <c r="H3108" s="59">
        <v>45365</v>
      </c>
      <c r="I3108" s="59" t="s">
        <v>72</v>
      </c>
      <c r="J3108" s="59">
        <v>15747018</v>
      </c>
      <c r="K3108" s="59" t="s">
        <v>3438</v>
      </c>
      <c r="L3108" s="61" t="s">
        <v>81</v>
      </c>
      <c r="M3108" s="61">
        <f>VLOOKUP(H3108,zdroj!C:F,4,0)</f>
        <v>0</v>
      </c>
      <c r="N3108" s="61" t="str">
        <f t="shared" si="96"/>
        <v>-</v>
      </c>
      <c r="P3108" s="72" t="str">
        <f t="shared" si="97"/>
        <v/>
      </c>
      <c r="Q3108" s="61" t="s">
        <v>86</v>
      </c>
    </row>
    <row r="3109" spans="8:17" x14ac:dyDescent="0.25">
      <c r="H3109" s="59">
        <v>45365</v>
      </c>
      <c r="I3109" s="59" t="s">
        <v>72</v>
      </c>
      <c r="J3109" s="59">
        <v>15747026</v>
      </c>
      <c r="K3109" s="59" t="s">
        <v>3439</v>
      </c>
      <c r="L3109" s="61" t="s">
        <v>81</v>
      </c>
      <c r="M3109" s="61">
        <f>VLOOKUP(H3109,zdroj!C:F,4,0)</f>
        <v>0</v>
      </c>
      <c r="N3109" s="61" t="str">
        <f t="shared" si="96"/>
        <v>-</v>
      </c>
      <c r="P3109" s="72" t="str">
        <f t="shared" si="97"/>
        <v/>
      </c>
      <c r="Q3109" s="61" t="s">
        <v>86</v>
      </c>
    </row>
    <row r="3110" spans="8:17" x14ac:dyDescent="0.25">
      <c r="H3110" s="59">
        <v>45365</v>
      </c>
      <c r="I3110" s="59" t="s">
        <v>72</v>
      </c>
      <c r="J3110" s="59">
        <v>15747034</v>
      </c>
      <c r="K3110" s="59" t="s">
        <v>3440</v>
      </c>
      <c r="L3110" s="61" t="s">
        <v>81</v>
      </c>
      <c r="M3110" s="61">
        <f>VLOOKUP(H3110,zdroj!C:F,4,0)</f>
        <v>0</v>
      </c>
      <c r="N3110" s="61" t="str">
        <f t="shared" si="96"/>
        <v>-</v>
      </c>
      <c r="P3110" s="72" t="str">
        <f t="shared" si="97"/>
        <v/>
      </c>
      <c r="Q3110" s="61" t="s">
        <v>86</v>
      </c>
    </row>
    <row r="3111" spans="8:17" x14ac:dyDescent="0.25">
      <c r="H3111" s="59">
        <v>45365</v>
      </c>
      <c r="I3111" s="59" t="s">
        <v>72</v>
      </c>
      <c r="J3111" s="59">
        <v>15747042</v>
      </c>
      <c r="K3111" s="59" t="s">
        <v>3441</v>
      </c>
      <c r="L3111" s="61" t="s">
        <v>81</v>
      </c>
      <c r="M3111" s="61">
        <f>VLOOKUP(H3111,zdroj!C:F,4,0)</f>
        <v>0</v>
      </c>
      <c r="N3111" s="61" t="str">
        <f t="shared" si="96"/>
        <v>-</v>
      </c>
      <c r="P3111" s="72" t="str">
        <f t="shared" si="97"/>
        <v/>
      </c>
      <c r="Q3111" s="61" t="s">
        <v>88</v>
      </c>
    </row>
    <row r="3112" spans="8:17" x14ac:dyDescent="0.25">
      <c r="H3112" s="59">
        <v>45365</v>
      </c>
      <c r="I3112" s="59" t="s">
        <v>72</v>
      </c>
      <c r="J3112" s="59">
        <v>15747051</v>
      </c>
      <c r="K3112" s="59" t="s">
        <v>3442</v>
      </c>
      <c r="L3112" s="61" t="s">
        <v>81</v>
      </c>
      <c r="M3112" s="61">
        <f>VLOOKUP(H3112,zdroj!C:F,4,0)</f>
        <v>0</v>
      </c>
      <c r="N3112" s="61" t="str">
        <f t="shared" si="96"/>
        <v>-</v>
      </c>
      <c r="P3112" s="72" t="str">
        <f t="shared" si="97"/>
        <v/>
      </c>
      <c r="Q3112" s="61" t="s">
        <v>88</v>
      </c>
    </row>
    <row r="3113" spans="8:17" x14ac:dyDescent="0.25">
      <c r="H3113" s="59">
        <v>45365</v>
      </c>
      <c r="I3113" s="59" t="s">
        <v>72</v>
      </c>
      <c r="J3113" s="59">
        <v>15747069</v>
      </c>
      <c r="K3113" s="59" t="s">
        <v>3443</v>
      </c>
      <c r="L3113" s="61" t="s">
        <v>81</v>
      </c>
      <c r="M3113" s="61">
        <f>VLOOKUP(H3113,zdroj!C:F,4,0)</f>
        <v>0</v>
      </c>
      <c r="N3113" s="61" t="str">
        <f t="shared" si="96"/>
        <v>-</v>
      </c>
      <c r="P3113" s="72" t="str">
        <f t="shared" si="97"/>
        <v/>
      </c>
      <c r="Q3113" s="61" t="s">
        <v>86</v>
      </c>
    </row>
    <row r="3114" spans="8:17" x14ac:dyDescent="0.25">
      <c r="H3114" s="59">
        <v>45365</v>
      </c>
      <c r="I3114" s="59" t="s">
        <v>72</v>
      </c>
      <c r="J3114" s="59">
        <v>15747077</v>
      </c>
      <c r="K3114" s="59" t="s">
        <v>3444</v>
      </c>
      <c r="L3114" s="61" t="s">
        <v>81</v>
      </c>
      <c r="M3114" s="61">
        <f>VLOOKUP(H3114,zdroj!C:F,4,0)</f>
        <v>0</v>
      </c>
      <c r="N3114" s="61" t="str">
        <f t="shared" si="96"/>
        <v>-</v>
      </c>
      <c r="P3114" s="72" t="str">
        <f t="shared" si="97"/>
        <v/>
      </c>
      <c r="Q3114" s="61" t="s">
        <v>86</v>
      </c>
    </row>
    <row r="3115" spans="8:17" x14ac:dyDescent="0.25">
      <c r="H3115" s="59">
        <v>45365</v>
      </c>
      <c r="I3115" s="59" t="s">
        <v>72</v>
      </c>
      <c r="J3115" s="59">
        <v>15747085</v>
      </c>
      <c r="K3115" s="59" t="s">
        <v>3445</v>
      </c>
      <c r="L3115" s="61" t="s">
        <v>81</v>
      </c>
      <c r="M3115" s="61">
        <f>VLOOKUP(H3115,zdroj!C:F,4,0)</f>
        <v>0</v>
      </c>
      <c r="N3115" s="61" t="str">
        <f t="shared" si="96"/>
        <v>-</v>
      </c>
      <c r="P3115" s="72" t="str">
        <f t="shared" si="97"/>
        <v/>
      </c>
      <c r="Q3115" s="61" t="s">
        <v>86</v>
      </c>
    </row>
    <row r="3116" spans="8:17" x14ac:dyDescent="0.25">
      <c r="H3116" s="59">
        <v>45365</v>
      </c>
      <c r="I3116" s="59" t="s">
        <v>72</v>
      </c>
      <c r="J3116" s="59">
        <v>15747093</v>
      </c>
      <c r="K3116" s="59" t="s">
        <v>3446</v>
      </c>
      <c r="L3116" s="61" t="s">
        <v>81</v>
      </c>
      <c r="M3116" s="61">
        <f>VLOOKUP(H3116,zdroj!C:F,4,0)</f>
        <v>0</v>
      </c>
      <c r="N3116" s="61" t="str">
        <f t="shared" si="96"/>
        <v>-</v>
      </c>
      <c r="P3116" s="72" t="str">
        <f t="shared" si="97"/>
        <v/>
      </c>
      <c r="Q3116" s="61" t="s">
        <v>86</v>
      </c>
    </row>
    <row r="3117" spans="8:17" x14ac:dyDescent="0.25">
      <c r="H3117" s="59">
        <v>45365</v>
      </c>
      <c r="I3117" s="59" t="s">
        <v>72</v>
      </c>
      <c r="J3117" s="59">
        <v>15747107</v>
      </c>
      <c r="K3117" s="59" t="s">
        <v>3447</v>
      </c>
      <c r="L3117" s="61" t="s">
        <v>81</v>
      </c>
      <c r="M3117" s="61">
        <f>VLOOKUP(H3117,zdroj!C:F,4,0)</f>
        <v>0</v>
      </c>
      <c r="N3117" s="61" t="str">
        <f t="shared" si="96"/>
        <v>-</v>
      </c>
      <c r="P3117" s="72" t="str">
        <f t="shared" si="97"/>
        <v/>
      </c>
      <c r="Q3117" s="61" t="s">
        <v>88</v>
      </c>
    </row>
    <row r="3118" spans="8:17" x14ac:dyDescent="0.25">
      <c r="H3118" s="59">
        <v>45365</v>
      </c>
      <c r="I3118" s="59" t="s">
        <v>72</v>
      </c>
      <c r="J3118" s="59">
        <v>15747115</v>
      </c>
      <c r="K3118" s="59" t="s">
        <v>3448</v>
      </c>
      <c r="L3118" s="61" t="s">
        <v>81</v>
      </c>
      <c r="M3118" s="61">
        <f>VLOOKUP(H3118,zdroj!C:F,4,0)</f>
        <v>0</v>
      </c>
      <c r="N3118" s="61" t="str">
        <f t="shared" si="96"/>
        <v>-</v>
      </c>
      <c r="P3118" s="72" t="str">
        <f t="shared" si="97"/>
        <v/>
      </c>
      <c r="Q3118" s="61" t="s">
        <v>86</v>
      </c>
    </row>
    <row r="3119" spans="8:17" x14ac:dyDescent="0.25">
      <c r="H3119" s="59">
        <v>45365</v>
      </c>
      <c r="I3119" s="59" t="s">
        <v>72</v>
      </c>
      <c r="J3119" s="59">
        <v>15747131</v>
      </c>
      <c r="K3119" s="59" t="s">
        <v>3449</v>
      </c>
      <c r="L3119" s="61" t="s">
        <v>115</v>
      </c>
      <c r="M3119" s="61">
        <f>VLOOKUP(H3119,zdroj!C:F,4,0)</f>
        <v>0</v>
      </c>
      <c r="N3119" s="61" t="str">
        <f t="shared" si="96"/>
        <v>katC</v>
      </c>
      <c r="P3119" s="72" t="str">
        <f t="shared" si="97"/>
        <v/>
      </c>
      <c r="Q3119" s="61" t="s">
        <v>31</v>
      </c>
    </row>
    <row r="3120" spans="8:17" x14ac:dyDescent="0.25">
      <c r="H3120" s="59">
        <v>45365</v>
      </c>
      <c r="I3120" s="59" t="s">
        <v>72</v>
      </c>
      <c r="J3120" s="59">
        <v>15747140</v>
      </c>
      <c r="K3120" s="59" t="s">
        <v>3450</v>
      </c>
      <c r="L3120" s="61" t="s">
        <v>81</v>
      </c>
      <c r="M3120" s="61">
        <f>VLOOKUP(H3120,zdroj!C:F,4,0)</f>
        <v>0</v>
      </c>
      <c r="N3120" s="61" t="str">
        <f t="shared" si="96"/>
        <v>-</v>
      </c>
      <c r="P3120" s="72" t="str">
        <f t="shared" si="97"/>
        <v/>
      </c>
      <c r="Q3120" s="61" t="s">
        <v>86</v>
      </c>
    </row>
    <row r="3121" spans="8:17" x14ac:dyDescent="0.25">
      <c r="H3121" s="59">
        <v>45365</v>
      </c>
      <c r="I3121" s="59" t="s">
        <v>72</v>
      </c>
      <c r="J3121" s="59">
        <v>15747158</v>
      </c>
      <c r="K3121" s="59" t="s">
        <v>3451</v>
      </c>
      <c r="L3121" s="61" t="s">
        <v>81</v>
      </c>
      <c r="M3121" s="61">
        <f>VLOOKUP(H3121,zdroj!C:F,4,0)</f>
        <v>0</v>
      </c>
      <c r="N3121" s="61" t="str">
        <f t="shared" si="96"/>
        <v>-</v>
      </c>
      <c r="P3121" s="72" t="str">
        <f t="shared" si="97"/>
        <v/>
      </c>
      <c r="Q3121" s="61" t="s">
        <v>86</v>
      </c>
    </row>
    <row r="3122" spans="8:17" x14ac:dyDescent="0.25">
      <c r="H3122" s="59">
        <v>45365</v>
      </c>
      <c r="I3122" s="59" t="s">
        <v>72</v>
      </c>
      <c r="J3122" s="59">
        <v>15747166</v>
      </c>
      <c r="K3122" s="59" t="s">
        <v>3452</v>
      </c>
      <c r="L3122" s="61" t="s">
        <v>81</v>
      </c>
      <c r="M3122" s="61">
        <f>VLOOKUP(H3122,zdroj!C:F,4,0)</f>
        <v>0</v>
      </c>
      <c r="N3122" s="61" t="str">
        <f t="shared" si="96"/>
        <v>-</v>
      </c>
      <c r="P3122" s="72" t="str">
        <f t="shared" si="97"/>
        <v/>
      </c>
      <c r="Q3122" s="61" t="s">
        <v>86</v>
      </c>
    </row>
    <row r="3123" spans="8:17" x14ac:dyDescent="0.25">
      <c r="H3123" s="59">
        <v>45365</v>
      </c>
      <c r="I3123" s="59" t="s">
        <v>72</v>
      </c>
      <c r="J3123" s="59">
        <v>15747174</v>
      </c>
      <c r="K3123" s="59" t="s">
        <v>3453</v>
      </c>
      <c r="L3123" s="61" t="s">
        <v>81</v>
      </c>
      <c r="M3123" s="61">
        <f>VLOOKUP(H3123,zdroj!C:F,4,0)</f>
        <v>0</v>
      </c>
      <c r="N3123" s="61" t="str">
        <f t="shared" si="96"/>
        <v>-</v>
      </c>
      <c r="P3123" s="72" t="str">
        <f t="shared" si="97"/>
        <v/>
      </c>
      <c r="Q3123" s="61" t="s">
        <v>86</v>
      </c>
    </row>
    <row r="3124" spans="8:17" x14ac:dyDescent="0.25">
      <c r="H3124" s="59">
        <v>45365</v>
      </c>
      <c r="I3124" s="59" t="s">
        <v>72</v>
      </c>
      <c r="J3124" s="59">
        <v>15747191</v>
      </c>
      <c r="K3124" s="59" t="s">
        <v>3454</v>
      </c>
      <c r="L3124" s="61" t="s">
        <v>81</v>
      </c>
      <c r="M3124" s="61">
        <f>VLOOKUP(H3124,zdroj!C:F,4,0)</f>
        <v>0</v>
      </c>
      <c r="N3124" s="61" t="str">
        <f t="shared" si="96"/>
        <v>-</v>
      </c>
      <c r="P3124" s="72" t="str">
        <f t="shared" si="97"/>
        <v/>
      </c>
      <c r="Q3124" s="61" t="s">
        <v>88</v>
      </c>
    </row>
    <row r="3125" spans="8:17" x14ac:dyDescent="0.25">
      <c r="H3125" s="59">
        <v>45365</v>
      </c>
      <c r="I3125" s="59" t="s">
        <v>72</v>
      </c>
      <c r="J3125" s="59">
        <v>15747204</v>
      </c>
      <c r="K3125" s="59" t="s">
        <v>3455</v>
      </c>
      <c r="L3125" s="61" t="s">
        <v>81</v>
      </c>
      <c r="M3125" s="61">
        <f>VLOOKUP(H3125,zdroj!C:F,4,0)</f>
        <v>0</v>
      </c>
      <c r="N3125" s="61" t="str">
        <f t="shared" si="96"/>
        <v>-</v>
      </c>
      <c r="P3125" s="72" t="str">
        <f t="shared" si="97"/>
        <v/>
      </c>
      <c r="Q3125" s="61" t="s">
        <v>88</v>
      </c>
    </row>
    <row r="3126" spans="8:17" x14ac:dyDescent="0.25">
      <c r="H3126" s="59">
        <v>45365</v>
      </c>
      <c r="I3126" s="59" t="s">
        <v>72</v>
      </c>
      <c r="J3126" s="59">
        <v>15747212</v>
      </c>
      <c r="K3126" s="59" t="s">
        <v>3456</v>
      </c>
      <c r="L3126" s="61" t="s">
        <v>115</v>
      </c>
      <c r="M3126" s="61">
        <f>VLOOKUP(H3126,zdroj!C:F,4,0)</f>
        <v>0</v>
      </c>
      <c r="N3126" s="61" t="str">
        <f t="shared" si="96"/>
        <v>katC</v>
      </c>
      <c r="P3126" s="72" t="str">
        <f t="shared" si="97"/>
        <v/>
      </c>
      <c r="Q3126" s="61" t="s">
        <v>31</v>
      </c>
    </row>
    <row r="3127" spans="8:17" x14ac:dyDescent="0.25">
      <c r="H3127" s="59">
        <v>45365</v>
      </c>
      <c r="I3127" s="59" t="s">
        <v>72</v>
      </c>
      <c r="J3127" s="59">
        <v>15747221</v>
      </c>
      <c r="K3127" s="59" t="s">
        <v>3457</v>
      </c>
      <c r="L3127" s="61" t="s">
        <v>81</v>
      </c>
      <c r="M3127" s="61">
        <f>VLOOKUP(H3127,zdroj!C:F,4,0)</f>
        <v>0</v>
      </c>
      <c r="N3127" s="61" t="str">
        <f t="shared" si="96"/>
        <v>-</v>
      </c>
      <c r="P3127" s="72" t="str">
        <f t="shared" si="97"/>
        <v/>
      </c>
      <c r="Q3127" s="61" t="s">
        <v>86</v>
      </c>
    </row>
    <row r="3128" spans="8:17" x14ac:dyDescent="0.25">
      <c r="H3128" s="59">
        <v>45365</v>
      </c>
      <c r="I3128" s="59" t="s">
        <v>72</v>
      </c>
      <c r="J3128" s="59">
        <v>15747239</v>
      </c>
      <c r="K3128" s="59" t="s">
        <v>3458</v>
      </c>
      <c r="L3128" s="61" t="s">
        <v>81</v>
      </c>
      <c r="M3128" s="61">
        <f>VLOOKUP(H3128,zdroj!C:F,4,0)</f>
        <v>0</v>
      </c>
      <c r="N3128" s="61" t="str">
        <f t="shared" si="96"/>
        <v>-</v>
      </c>
      <c r="P3128" s="72" t="str">
        <f t="shared" si="97"/>
        <v/>
      </c>
      <c r="Q3128" s="61" t="s">
        <v>88</v>
      </c>
    </row>
    <row r="3129" spans="8:17" x14ac:dyDescent="0.25">
      <c r="H3129" s="59">
        <v>45365</v>
      </c>
      <c r="I3129" s="59" t="s">
        <v>72</v>
      </c>
      <c r="J3129" s="59">
        <v>15747247</v>
      </c>
      <c r="K3129" s="59" t="s">
        <v>3459</v>
      </c>
      <c r="L3129" s="61" t="s">
        <v>81</v>
      </c>
      <c r="M3129" s="61">
        <f>VLOOKUP(H3129,zdroj!C:F,4,0)</f>
        <v>0</v>
      </c>
      <c r="N3129" s="61" t="str">
        <f t="shared" si="96"/>
        <v>-</v>
      </c>
      <c r="P3129" s="72" t="str">
        <f t="shared" si="97"/>
        <v/>
      </c>
      <c r="Q3129" s="61" t="s">
        <v>86</v>
      </c>
    </row>
    <row r="3130" spans="8:17" x14ac:dyDescent="0.25">
      <c r="H3130" s="59">
        <v>45365</v>
      </c>
      <c r="I3130" s="59" t="s">
        <v>72</v>
      </c>
      <c r="J3130" s="59">
        <v>15747255</v>
      </c>
      <c r="K3130" s="59" t="s">
        <v>3460</v>
      </c>
      <c r="L3130" s="61" t="s">
        <v>81</v>
      </c>
      <c r="M3130" s="61">
        <f>VLOOKUP(H3130,zdroj!C:F,4,0)</f>
        <v>0</v>
      </c>
      <c r="N3130" s="61" t="str">
        <f t="shared" si="96"/>
        <v>-</v>
      </c>
      <c r="P3130" s="72" t="str">
        <f t="shared" si="97"/>
        <v/>
      </c>
      <c r="Q3130" s="61" t="s">
        <v>86</v>
      </c>
    </row>
    <row r="3131" spans="8:17" x14ac:dyDescent="0.25">
      <c r="H3131" s="59">
        <v>45365</v>
      </c>
      <c r="I3131" s="59" t="s">
        <v>72</v>
      </c>
      <c r="J3131" s="59">
        <v>15747263</v>
      </c>
      <c r="K3131" s="59" t="s">
        <v>3461</v>
      </c>
      <c r="L3131" s="61" t="s">
        <v>81</v>
      </c>
      <c r="M3131" s="61">
        <f>VLOOKUP(H3131,zdroj!C:F,4,0)</f>
        <v>0</v>
      </c>
      <c r="N3131" s="61" t="str">
        <f t="shared" si="96"/>
        <v>-</v>
      </c>
      <c r="P3131" s="72" t="str">
        <f t="shared" si="97"/>
        <v/>
      </c>
      <c r="Q3131" s="61" t="s">
        <v>88</v>
      </c>
    </row>
    <row r="3132" spans="8:17" x14ac:dyDescent="0.25">
      <c r="H3132" s="59">
        <v>45365</v>
      </c>
      <c r="I3132" s="59" t="s">
        <v>72</v>
      </c>
      <c r="J3132" s="59">
        <v>15747271</v>
      </c>
      <c r="K3132" s="59" t="s">
        <v>3462</v>
      </c>
      <c r="L3132" s="61" t="s">
        <v>81</v>
      </c>
      <c r="M3132" s="61">
        <f>VLOOKUP(H3132,zdroj!C:F,4,0)</f>
        <v>0</v>
      </c>
      <c r="N3132" s="61" t="str">
        <f t="shared" si="96"/>
        <v>-</v>
      </c>
      <c r="P3132" s="72" t="str">
        <f t="shared" si="97"/>
        <v/>
      </c>
      <c r="Q3132" s="61" t="s">
        <v>86</v>
      </c>
    </row>
    <row r="3133" spans="8:17" x14ac:dyDescent="0.25">
      <c r="H3133" s="59">
        <v>45365</v>
      </c>
      <c r="I3133" s="59" t="s">
        <v>72</v>
      </c>
      <c r="J3133" s="59">
        <v>15747280</v>
      </c>
      <c r="K3133" s="59" t="s">
        <v>3463</v>
      </c>
      <c r="L3133" s="61" t="s">
        <v>81</v>
      </c>
      <c r="M3133" s="61">
        <f>VLOOKUP(H3133,zdroj!C:F,4,0)</f>
        <v>0</v>
      </c>
      <c r="N3133" s="61" t="str">
        <f t="shared" si="96"/>
        <v>-</v>
      </c>
      <c r="P3133" s="72" t="str">
        <f t="shared" si="97"/>
        <v/>
      </c>
      <c r="Q3133" s="61" t="s">
        <v>86</v>
      </c>
    </row>
    <row r="3134" spans="8:17" x14ac:dyDescent="0.25">
      <c r="H3134" s="59">
        <v>45365</v>
      </c>
      <c r="I3134" s="59" t="s">
        <v>72</v>
      </c>
      <c r="J3134" s="59">
        <v>15747298</v>
      </c>
      <c r="K3134" s="59" t="s">
        <v>3464</v>
      </c>
      <c r="L3134" s="61" t="s">
        <v>81</v>
      </c>
      <c r="M3134" s="61">
        <f>VLOOKUP(H3134,zdroj!C:F,4,0)</f>
        <v>0</v>
      </c>
      <c r="N3134" s="61" t="str">
        <f t="shared" si="96"/>
        <v>-</v>
      </c>
      <c r="P3134" s="72" t="str">
        <f t="shared" si="97"/>
        <v/>
      </c>
      <c r="Q3134" s="61" t="s">
        <v>86</v>
      </c>
    </row>
    <row r="3135" spans="8:17" x14ac:dyDescent="0.25">
      <c r="H3135" s="59">
        <v>45365</v>
      </c>
      <c r="I3135" s="59" t="s">
        <v>72</v>
      </c>
      <c r="J3135" s="59">
        <v>15747301</v>
      </c>
      <c r="K3135" s="59" t="s">
        <v>3465</v>
      </c>
      <c r="L3135" s="61" t="s">
        <v>81</v>
      </c>
      <c r="M3135" s="61">
        <f>VLOOKUP(H3135,zdroj!C:F,4,0)</f>
        <v>0</v>
      </c>
      <c r="N3135" s="61" t="str">
        <f t="shared" si="96"/>
        <v>-</v>
      </c>
      <c r="P3135" s="72" t="str">
        <f t="shared" si="97"/>
        <v/>
      </c>
      <c r="Q3135" s="61" t="s">
        <v>86</v>
      </c>
    </row>
    <row r="3136" spans="8:17" x14ac:dyDescent="0.25">
      <c r="H3136" s="59">
        <v>45365</v>
      </c>
      <c r="I3136" s="59" t="s">
        <v>72</v>
      </c>
      <c r="J3136" s="59">
        <v>15747310</v>
      </c>
      <c r="K3136" s="59" t="s">
        <v>3466</v>
      </c>
      <c r="L3136" s="61" t="s">
        <v>81</v>
      </c>
      <c r="M3136" s="61">
        <f>VLOOKUP(H3136,zdroj!C:F,4,0)</f>
        <v>0</v>
      </c>
      <c r="N3136" s="61" t="str">
        <f t="shared" si="96"/>
        <v>-</v>
      </c>
      <c r="P3136" s="72" t="str">
        <f t="shared" si="97"/>
        <v/>
      </c>
      <c r="Q3136" s="61" t="s">
        <v>86</v>
      </c>
    </row>
    <row r="3137" spans="8:17" x14ac:dyDescent="0.25">
      <c r="H3137" s="59">
        <v>45365</v>
      </c>
      <c r="I3137" s="59" t="s">
        <v>72</v>
      </c>
      <c r="J3137" s="59">
        <v>15747328</v>
      </c>
      <c r="K3137" s="59" t="s">
        <v>3467</v>
      </c>
      <c r="L3137" s="61" t="s">
        <v>81</v>
      </c>
      <c r="M3137" s="61">
        <f>VLOOKUP(H3137,zdroj!C:F,4,0)</f>
        <v>0</v>
      </c>
      <c r="N3137" s="61" t="str">
        <f t="shared" si="96"/>
        <v>-</v>
      </c>
      <c r="P3137" s="72" t="str">
        <f t="shared" si="97"/>
        <v/>
      </c>
      <c r="Q3137" s="61" t="s">
        <v>86</v>
      </c>
    </row>
    <row r="3138" spans="8:17" x14ac:dyDescent="0.25">
      <c r="H3138" s="59">
        <v>45365</v>
      </c>
      <c r="I3138" s="59" t="s">
        <v>72</v>
      </c>
      <c r="J3138" s="59">
        <v>15747336</v>
      </c>
      <c r="K3138" s="59" t="s">
        <v>3468</v>
      </c>
      <c r="L3138" s="61" t="s">
        <v>81</v>
      </c>
      <c r="M3138" s="61">
        <f>VLOOKUP(H3138,zdroj!C:F,4,0)</f>
        <v>0</v>
      </c>
      <c r="N3138" s="61" t="str">
        <f t="shared" si="96"/>
        <v>-</v>
      </c>
      <c r="P3138" s="72" t="str">
        <f t="shared" si="97"/>
        <v/>
      </c>
      <c r="Q3138" s="61" t="s">
        <v>86</v>
      </c>
    </row>
    <row r="3139" spans="8:17" x14ac:dyDescent="0.25">
      <c r="H3139" s="59">
        <v>45365</v>
      </c>
      <c r="I3139" s="59" t="s">
        <v>72</v>
      </c>
      <c r="J3139" s="59">
        <v>15747344</v>
      </c>
      <c r="K3139" s="59" t="s">
        <v>3469</v>
      </c>
      <c r="L3139" s="61" t="s">
        <v>81</v>
      </c>
      <c r="M3139" s="61">
        <f>VLOOKUP(H3139,zdroj!C:F,4,0)</f>
        <v>0</v>
      </c>
      <c r="N3139" s="61" t="str">
        <f t="shared" si="96"/>
        <v>-</v>
      </c>
      <c r="P3139" s="72" t="str">
        <f t="shared" si="97"/>
        <v/>
      </c>
      <c r="Q3139" s="61" t="s">
        <v>86</v>
      </c>
    </row>
    <row r="3140" spans="8:17" x14ac:dyDescent="0.25">
      <c r="H3140" s="59">
        <v>45365</v>
      </c>
      <c r="I3140" s="59" t="s">
        <v>72</v>
      </c>
      <c r="J3140" s="59">
        <v>15747352</v>
      </c>
      <c r="K3140" s="59" t="s">
        <v>3470</v>
      </c>
      <c r="L3140" s="61" t="s">
        <v>81</v>
      </c>
      <c r="M3140" s="61">
        <f>VLOOKUP(H3140,zdroj!C:F,4,0)</f>
        <v>0</v>
      </c>
      <c r="N3140" s="61" t="str">
        <f t="shared" si="96"/>
        <v>-</v>
      </c>
      <c r="P3140" s="72" t="str">
        <f t="shared" si="97"/>
        <v/>
      </c>
      <c r="Q3140" s="61" t="s">
        <v>86</v>
      </c>
    </row>
    <row r="3141" spans="8:17" x14ac:dyDescent="0.25">
      <c r="H3141" s="59">
        <v>45365</v>
      </c>
      <c r="I3141" s="59" t="s">
        <v>72</v>
      </c>
      <c r="J3141" s="59">
        <v>15747361</v>
      </c>
      <c r="K3141" s="59" t="s">
        <v>3471</v>
      </c>
      <c r="L3141" s="61" t="s">
        <v>81</v>
      </c>
      <c r="M3141" s="61">
        <f>VLOOKUP(H3141,zdroj!C:F,4,0)</f>
        <v>0</v>
      </c>
      <c r="N3141" s="61" t="str">
        <f t="shared" si="96"/>
        <v>-</v>
      </c>
      <c r="P3141" s="72" t="str">
        <f t="shared" si="97"/>
        <v/>
      </c>
      <c r="Q3141" s="61" t="s">
        <v>86</v>
      </c>
    </row>
    <row r="3142" spans="8:17" x14ac:dyDescent="0.25">
      <c r="H3142" s="59">
        <v>45365</v>
      </c>
      <c r="I3142" s="59" t="s">
        <v>72</v>
      </c>
      <c r="J3142" s="59">
        <v>15747379</v>
      </c>
      <c r="K3142" s="59" t="s">
        <v>3472</v>
      </c>
      <c r="L3142" s="61" t="s">
        <v>81</v>
      </c>
      <c r="M3142" s="61">
        <f>VLOOKUP(H3142,zdroj!C:F,4,0)</f>
        <v>0</v>
      </c>
      <c r="N3142" s="61" t="str">
        <f t="shared" si="96"/>
        <v>-</v>
      </c>
      <c r="P3142" s="72" t="str">
        <f t="shared" si="97"/>
        <v/>
      </c>
      <c r="Q3142" s="61" t="s">
        <v>86</v>
      </c>
    </row>
    <row r="3143" spans="8:17" x14ac:dyDescent="0.25">
      <c r="H3143" s="59">
        <v>45365</v>
      </c>
      <c r="I3143" s="59" t="s">
        <v>72</v>
      </c>
      <c r="J3143" s="59">
        <v>15747387</v>
      </c>
      <c r="K3143" s="59" t="s">
        <v>3473</v>
      </c>
      <c r="L3143" s="61" t="s">
        <v>81</v>
      </c>
      <c r="M3143" s="61">
        <f>VLOOKUP(H3143,zdroj!C:F,4,0)</f>
        <v>0</v>
      </c>
      <c r="N3143" s="61" t="str">
        <f t="shared" ref="N3143:N3206" si="98">IF(M3143="A",IF(L3143="katA","katB",L3143),L3143)</f>
        <v>-</v>
      </c>
      <c r="P3143" s="72" t="str">
        <f t="shared" ref="P3143:P3206" si="99">IF(O3143="A",1,"")</f>
        <v/>
      </c>
      <c r="Q3143" s="61" t="s">
        <v>86</v>
      </c>
    </row>
    <row r="3144" spans="8:17" x14ac:dyDescent="0.25">
      <c r="H3144" s="59">
        <v>45365</v>
      </c>
      <c r="I3144" s="59" t="s">
        <v>72</v>
      </c>
      <c r="J3144" s="59">
        <v>15747395</v>
      </c>
      <c r="K3144" s="59" t="s">
        <v>3474</v>
      </c>
      <c r="L3144" s="61" t="s">
        <v>81</v>
      </c>
      <c r="M3144" s="61">
        <f>VLOOKUP(H3144,zdroj!C:F,4,0)</f>
        <v>0</v>
      </c>
      <c r="N3144" s="61" t="str">
        <f t="shared" si="98"/>
        <v>-</v>
      </c>
      <c r="P3144" s="72" t="str">
        <f t="shared" si="99"/>
        <v/>
      </c>
      <c r="Q3144" s="61" t="s">
        <v>86</v>
      </c>
    </row>
    <row r="3145" spans="8:17" x14ac:dyDescent="0.25">
      <c r="H3145" s="59">
        <v>45365</v>
      </c>
      <c r="I3145" s="59" t="s">
        <v>72</v>
      </c>
      <c r="J3145" s="59">
        <v>15747409</v>
      </c>
      <c r="K3145" s="59" t="s">
        <v>3475</v>
      </c>
      <c r="L3145" s="61" t="s">
        <v>81</v>
      </c>
      <c r="M3145" s="61">
        <f>VLOOKUP(H3145,zdroj!C:F,4,0)</f>
        <v>0</v>
      </c>
      <c r="N3145" s="61" t="str">
        <f t="shared" si="98"/>
        <v>-</v>
      </c>
      <c r="P3145" s="72" t="str">
        <f t="shared" si="99"/>
        <v/>
      </c>
      <c r="Q3145" s="61" t="s">
        <v>86</v>
      </c>
    </row>
    <row r="3146" spans="8:17" x14ac:dyDescent="0.25">
      <c r="H3146" s="59">
        <v>45365</v>
      </c>
      <c r="I3146" s="59" t="s">
        <v>72</v>
      </c>
      <c r="J3146" s="59">
        <v>15747417</v>
      </c>
      <c r="K3146" s="59" t="s">
        <v>3476</v>
      </c>
      <c r="L3146" s="61" t="s">
        <v>115</v>
      </c>
      <c r="M3146" s="61">
        <f>VLOOKUP(H3146,zdroj!C:F,4,0)</f>
        <v>0</v>
      </c>
      <c r="N3146" s="61" t="str">
        <f t="shared" si="98"/>
        <v>katC</v>
      </c>
      <c r="P3146" s="72" t="str">
        <f t="shared" si="99"/>
        <v/>
      </c>
      <c r="Q3146" s="61" t="s">
        <v>31</v>
      </c>
    </row>
    <row r="3147" spans="8:17" x14ac:dyDescent="0.25">
      <c r="H3147" s="59">
        <v>45365</v>
      </c>
      <c r="I3147" s="59" t="s">
        <v>72</v>
      </c>
      <c r="J3147" s="59">
        <v>15747425</v>
      </c>
      <c r="K3147" s="59" t="s">
        <v>3477</v>
      </c>
      <c r="L3147" s="61" t="s">
        <v>81</v>
      </c>
      <c r="M3147" s="61">
        <f>VLOOKUP(H3147,zdroj!C:F,4,0)</f>
        <v>0</v>
      </c>
      <c r="N3147" s="61" t="str">
        <f t="shared" si="98"/>
        <v>-</v>
      </c>
      <c r="P3147" s="72" t="str">
        <f t="shared" si="99"/>
        <v/>
      </c>
      <c r="Q3147" s="61" t="s">
        <v>88</v>
      </c>
    </row>
    <row r="3148" spans="8:17" x14ac:dyDescent="0.25">
      <c r="H3148" s="59">
        <v>45365</v>
      </c>
      <c r="I3148" s="59" t="s">
        <v>72</v>
      </c>
      <c r="J3148" s="59">
        <v>15747433</v>
      </c>
      <c r="K3148" s="59" t="s">
        <v>3478</v>
      </c>
      <c r="L3148" s="61" t="s">
        <v>81</v>
      </c>
      <c r="M3148" s="61">
        <f>VLOOKUP(H3148,zdroj!C:F,4,0)</f>
        <v>0</v>
      </c>
      <c r="N3148" s="61" t="str">
        <f t="shared" si="98"/>
        <v>-</v>
      </c>
      <c r="P3148" s="72" t="str">
        <f t="shared" si="99"/>
        <v/>
      </c>
      <c r="Q3148" s="61" t="s">
        <v>86</v>
      </c>
    </row>
    <row r="3149" spans="8:17" x14ac:dyDescent="0.25">
      <c r="H3149" s="59">
        <v>45365</v>
      </c>
      <c r="I3149" s="59" t="s">
        <v>72</v>
      </c>
      <c r="J3149" s="59">
        <v>15747441</v>
      </c>
      <c r="K3149" s="59" t="s">
        <v>3479</v>
      </c>
      <c r="L3149" s="61" t="s">
        <v>81</v>
      </c>
      <c r="M3149" s="61">
        <f>VLOOKUP(H3149,zdroj!C:F,4,0)</f>
        <v>0</v>
      </c>
      <c r="N3149" s="61" t="str">
        <f t="shared" si="98"/>
        <v>-</v>
      </c>
      <c r="P3149" s="72" t="str">
        <f t="shared" si="99"/>
        <v/>
      </c>
      <c r="Q3149" s="61" t="s">
        <v>86</v>
      </c>
    </row>
    <row r="3150" spans="8:17" x14ac:dyDescent="0.25">
      <c r="H3150" s="59">
        <v>45365</v>
      </c>
      <c r="I3150" s="59" t="s">
        <v>72</v>
      </c>
      <c r="J3150" s="59">
        <v>15747450</v>
      </c>
      <c r="K3150" s="59" t="s">
        <v>3480</v>
      </c>
      <c r="L3150" s="61" t="s">
        <v>115</v>
      </c>
      <c r="M3150" s="61">
        <f>VLOOKUP(H3150,zdroj!C:F,4,0)</f>
        <v>0</v>
      </c>
      <c r="N3150" s="61" t="str">
        <f t="shared" si="98"/>
        <v>katC</v>
      </c>
      <c r="P3150" s="72" t="str">
        <f t="shared" si="99"/>
        <v/>
      </c>
      <c r="Q3150" s="61" t="s">
        <v>31</v>
      </c>
    </row>
    <row r="3151" spans="8:17" x14ac:dyDescent="0.25">
      <c r="H3151" s="59">
        <v>45365</v>
      </c>
      <c r="I3151" s="59" t="s">
        <v>72</v>
      </c>
      <c r="J3151" s="59">
        <v>15747476</v>
      </c>
      <c r="K3151" s="59" t="s">
        <v>3481</v>
      </c>
      <c r="L3151" s="61" t="s">
        <v>81</v>
      </c>
      <c r="M3151" s="61">
        <f>VLOOKUP(H3151,zdroj!C:F,4,0)</f>
        <v>0</v>
      </c>
      <c r="N3151" s="61" t="str">
        <f t="shared" si="98"/>
        <v>-</v>
      </c>
      <c r="P3151" s="72" t="str">
        <f t="shared" si="99"/>
        <v/>
      </c>
      <c r="Q3151" s="61" t="s">
        <v>86</v>
      </c>
    </row>
    <row r="3152" spans="8:17" x14ac:dyDescent="0.25">
      <c r="H3152" s="59">
        <v>45365</v>
      </c>
      <c r="I3152" s="59" t="s">
        <v>72</v>
      </c>
      <c r="J3152" s="59">
        <v>15747484</v>
      </c>
      <c r="K3152" s="59" t="s">
        <v>3482</v>
      </c>
      <c r="L3152" s="61" t="s">
        <v>81</v>
      </c>
      <c r="M3152" s="61">
        <f>VLOOKUP(H3152,zdroj!C:F,4,0)</f>
        <v>0</v>
      </c>
      <c r="N3152" s="61" t="str">
        <f t="shared" si="98"/>
        <v>-</v>
      </c>
      <c r="P3152" s="72" t="str">
        <f t="shared" si="99"/>
        <v/>
      </c>
      <c r="Q3152" s="61" t="s">
        <v>88</v>
      </c>
    </row>
    <row r="3153" spans="8:17" x14ac:dyDescent="0.25">
      <c r="H3153" s="59">
        <v>45365</v>
      </c>
      <c r="I3153" s="59" t="s">
        <v>72</v>
      </c>
      <c r="J3153" s="59">
        <v>15747492</v>
      </c>
      <c r="K3153" s="59" t="s">
        <v>3483</v>
      </c>
      <c r="L3153" s="61" t="s">
        <v>81</v>
      </c>
      <c r="M3153" s="61">
        <f>VLOOKUP(H3153,zdroj!C:F,4,0)</f>
        <v>0</v>
      </c>
      <c r="N3153" s="61" t="str">
        <f t="shared" si="98"/>
        <v>-</v>
      </c>
      <c r="P3153" s="72" t="str">
        <f t="shared" si="99"/>
        <v/>
      </c>
      <c r="Q3153" s="61" t="s">
        <v>86</v>
      </c>
    </row>
    <row r="3154" spans="8:17" x14ac:dyDescent="0.25">
      <c r="H3154" s="59">
        <v>45365</v>
      </c>
      <c r="I3154" s="59" t="s">
        <v>72</v>
      </c>
      <c r="J3154" s="59">
        <v>15747506</v>
      </c>
      <c r="K3154" s="59" t="s">
        <v>3484</v>
      </c>
      <c r="L3154" s="61" t="s">
        <v>81</v>
      </c>
      <c r="M3154" s="61">
        <f>VLOOKUP(H3154,zdroj!C:F,4,0)</f>
        <v>0</v>
      </c>
      <c r="N3154" s="61" t="str">
        <f t="shared" si="98"/>
        <v>-</v>
      </c>
      <c r="P3154" s="72" t="str">
        <f t="shared" si="99"/>
        <v/>
      </c>
      <c r="Q3154" s="61" t="s">
        <v>86</v>
      </c>
    </row>
    <row r="3155" spans="8:17" x14ac:dyDescent="0.25">
      <c r="H3155" s="59">
        <v>45365</v>
      </c>
      <c r="I3155" s="59" t="s">
        <v>72</v>
      </c>
      <c r="J3155" s="59">
        <v>15747514</v>
      </c>
      <c r="K3155" s="59" t="s">
        <v>3485</v>
      </c>
      <c r="L3155" s="61" t="s">
        <v>81</v>
      </c>
      <c r="M3155" s="61">
        <f>VLOOKUP(H3155,zdroj!C:F,4,0)</f>
        <v>0</v>
      </c>
      <c r="N3155" s="61" t="str">
        <f t="shared" si="98"/>
        <v>-</v>
      </c>
      <c r="P3155" s="72" t="str">
        <f t="shared" si="99"/>
        <v/>
      </c>
      <c r="Q3155" s="61" t="s">
        <v>88</v>
      </c>
    </row>
    <row r="3156" spans="8:17" x14ac:dyDescent="0.25">
      <c r="H3156" s="59">
        <v>45365</v>
      </c>
      <c r="I3156" s="59" t="s">
        <v>72</v>
      </c>
      <c r="J3156" s="59">
        <v>15747522</v>
      </c>
      <c r="K3156" s="59" t="s">
        <v>3486</v>
      </c>
      <c r="L3156" s="61" t="s">
        <v>81</v>
      </c>
      <c r="M3156" s="61">
        <f>VLOOKUP(H3156,zdroj!C:F,4,0)</f>
        <v>0</v>
      </c>
      <c r="N3156" s="61" t="str">
        <f t="shared" si="98"/>
        <v>-</v>
      </c>
      <c r="P3156" s="72" t="str">
        <f t="shared" si="99"/>
        <v/>
      </c>
      <c r="Q3156" s="61" t="s">
        <v>88</v>
      </c>
    </row>
    <row r="3157" spans="8:17" x14ac:dyDescent="0.25">
      <c r="H3157" s="59">
        <v>45365</v>
      </c>
      <c r="I3157" s="59" t="s">
        <v>72</v>
      </c>
      <c r="J3157" s="59">
        <v>15747531</v>
      </c>
      <c r="K3157" s="59" t="s">
        <v>3487</v>
      </c>
      <c r="L3157" s="61" t="s">
        <v>81</v>
      </c>
      <c r="M3157" s="61">
        <f>VLOOKUP(H3157,zdroj!C:F,4,0)</f>
        <v>0</v>
      </c>
      <c r="N3157" s="61" t="str">
        <f t="shared" si="98"/>
        <v>-</v>
      </c>
      <c r="P3157" s="72" t="str">
        <f t="shared" si="99"/>
        <v/>
      </c>
      <c r="Q3157" s="61" t="s">
        <v>86</v>
      </c>
    </row>
    <row r="3158" spans="8:17" x14ac:dyDescent="0.25">
      <c r="H3158" s="59">
        <v>45365</v>
      </c>
      <c r="I3158" s="59" t="s">
        <v>72</v>
      </c>
      <c r="J3158" s="59">
        <v>15747549</v>
      </c>
      <c r="K3158" s="59" t="s">
        <v>3488</v>
      </c>
      <c r="L3158" s="61" t="s">
        <v>81</v>
      </c>
      <c r="M3158" s="61">
        <f>VLOOKUP(H3158,zdroj!C:F,4,0)</f>
        <v>0</v>
      </c>
      <c r="N3158" s="61" t="str">
        <f t="shared" si="98"/>
        <v>-</v>
      </c>
      <c r="P3158" s="72" t="str">
        <f t="shared" si="99"/>
        <v/>
      </c>
      <c r="Q3158" s="61" t="s">
        <v>86</v>
      </c>
    </row>
    <row r="3159" spans="8:17" x14ac:dyDescent="0.25">
      <c r="H3159" s="59">
        <v>45365</v>
      </c>
      <c r="I3159" s="59" t="s">
        <v>72</v>
      </c>
      <c r="J3159" s="59">
        <v>15747557</v>
      </c>
      <c r="K3159" s="59" t="s">
        <v>3489</v>
      </c>
      <c r="L3159" s="61" t="s">
        <v>81</v>
      </c>
      <c r="M3159" s="61">
        <f>VLOOKUP(H3159,zdroj!C:F,4,0)</f>
        <v>0</v>
      </c>
      <c r="N3159" s="61" t="str">
        <f t="shared" si="98"/>
        <v>-</v>
      </c>
      <c r="P3159" s="72" t="str">
        <f t="shared" si="99"/>
        <v/>
      </c>
      <c r="Q3159" s="61" t="s">
        <v>86</v>
      </c>
    </row>
    <row r="3160" spans="8:17" x14ac:dyDescent="0.25">
      <c r="H3160" s="59">
        <v>45365</v>
      </c>
      <c r="I3160" s="59" t="s">
        <v>72</v>
      </c>
      <c r="J3160" s="59">
        <v>15747565</v>
      </c>
      <c r="K3160" s="59" t="s">
        <v>3490</v>
      </c>
      <c r="L3160" s="61" t="s">
        <v>81</v>
      </c>
      <c r="M3160" s="61">
        <f>VLOOKUP(H3160,zdroj!C:F,4,0)</f>
        <v>0</v>
      </c>
      <c r="N3160" s="61" t="str">
        <f t="shared" si="98"/>
        <v>-</v>
      </c>
      <c r="P3160" s="72" t="str">
        <f t="shared" si="99"/>
        <v/>
      </c>
      <c r="Q3160" s="61" t="s">
        <v>86</v>
      </c>
    </row>
    <row r="3161" spans="8:17" x14ac:dyDescent="0.25">
      <c r="H3161" s="59">
        <v>45365</v>
      </c>
      <c r="I3161" s="59" t="s">
        <v>72</v>
      </c>
      <c r="J3161" s="59">
        <v>15747573</v>
      </c>
      <c r="K3161" s="59" t="s">
        <v>3491</v>
      </c>
      <c r="L3161" s="61" t="s">
        <v>81</v>
      </c>
      <c r="M3161" s="61">
        <f>VLOOKUP(H3161,zdroj!C:F,4,0)</f>
        <v>0</v>
      </c>
      <c r="N3161" s="61" t="str">
        <f t="shared" si="98"/>
        <v>-</v>
      </c>
      <c r="P3161" s="72" t="str">
        <f t="shared" si="99"/>
        <v/>
      </c>
      <c r="Q3161" s="61" t="s">
        <v>86</v>
      </c>
    </row>
    <row r="3162" spans="8:17" x14ac:dyDescent="0.25">
      <c r="H3162" s="59">
        <v>45365</v>
      </c>
      <c r="I3162" s="59" t="s">
        <v>72</v>
      </c>
      <c r="J3162" s="59">
        <v>15747581</v>
      </c>
      <c r="K3162" s="59" t="s">
        <v>3492</v>
      </c>
      <c r="L3162" s="61" t="s">
        <v>81</v>
      </c>
      <c r="M3162" s="61">
        <f>VLOOKUP(H3162,zdroj!C:F,4,0)</f>
        <v>0</v>
      </c>
      <c r="N3162" s="61" t="str">
        <f t="shared" si="98"/>
        <v>-</v>
      </c>
      <c r="P3162" s="72" t="str">
        <f t="shared" si="99"/>
        <v/>
      </c>
      <c r="Q3162" s="61" t="s">
        <v>86</v>
      </c>
    </row>
    <row r="3163" spans="8:17" x14ac:dyDescent="0.25">
      <c r="H3163" s="59">
        <v>45365</v>
      </c>
      <c r="I3163" s="59" t="s">
        <v>72</v>
      </c>
      <c r="J3163" s="59">
        <v>15747590</v>
      </c>
      <c r="K3163" s="59" t="s">
        <v>3493</v>
      </c>
      <c r="L3163" s="61" t="s">
        <v>81</v>
      </c>
      <c r="M3163" s="61">
        <f>VLOOKUP(H3163,zdroj!C:F,4,0)</f>
        <v>0</v>
      </c>
      <c r="N3163" s="61" t="str">
        <f t="shared" si="98"/>
        <v>-</v>
      </c>
      <c r="P3163" s="72" t="str">
        <f t="shared" si="99"/>
        <v/>
      </c>
      <c r="Q3163" s="61" t="s">
        <v>86</v>
      </c>
    </row>
    <row r="3164" spans="8:17" x14ac:dyDescent="0.25">
      <c r="H3164" s="59">
        <v>45365</v>
      </c>
      <c r="I3164" s="59" t="s">
        <v>72</v>
      </c>
      <c r="J3164" s="59">
        <v>15747603</v>
      </c>
      <c r="K3164" s="59" t="s">
        <v>3494</v>
      </c>
      <c r="L3164" s="61" t="s">
        <v>81</v>
      </c>
      <c r="M3164" s="61">
        <f>VLOOKUP(H3164,zdroj!C:F,4,0)</f>
        <v>0</v>
      </c>
      <c r="N3164" s="61" t="str">
        <f t="shared" si="98"/>
        <v>-</v>
      </c>
      <c r="P3164" s="72" t="str">
        <f t="shared" si="99"/>
        <v/>
      </c>
      <c r="Q3164" s="61" t="s">
        <v>86</v>
      </c>
    </row>
    <row r="3165" spans="8:17" x14ac:dyDescent="0.25">
      <c r="H3165" s="59">
        <v>45365</v>
      </c>
      <c r="I3165" s="59" t="s">
        <v>72</v>
      </c>
      <c r="J3165" s="59">
        <v>15747611</v>
      </c>
      <c r="K3165" s="59" t="s">
        <v>3495</v>
      </c>
      <c r="L3165" s="61" t="s">
        <v>81</v>
      </c>
      <c r="M3165" s="61">
        <f>VLOOKUP(H3165,zdroj!C:F,4,0)</f>
        <v>0</v>
      </c>
      <c r="N3165" s="61" t="str">
        <f t="shared" si="98"/>
        <v>-</v>
      </c>
      <c r="P3165" s="72" t="str">
        <f t="shared" si="99"/>
        <v/>
      </c>
      <c r="Q3165" s="61" t="s">
        <v>86</v>
      </c>
    </row>
    <row r="3166" spans="8:17" x14ac:dyDescent="0.25">
      <c r="H3166" s="59">
        <v>45365</v>
      </c>
      <c r="I3166" s="59" t="s">
        <v>72</v>
      </c>
      <c r="J3166" s="59">
        <v>15747620</v>
      </c>
      <c r="K3166" s="59" t="s">
        <v>3496</v>
      </c>
      <c r="L3166" s="61" t="s">
        <v>81</v>
      </c>
      <c r="M3166" s="61">
        <f>VLOOKUP(H3166,zdroj!C:F,4,0)</f>
        <v>0</v>
      </c>
      <c r="N3166" s="61" t="str">
        <f t="shared" si="98"/>
        <v>-</v>
      </c>
      <c r="P3166" s="72" t="str">
        <f t="shared" si="99"/>
        <v/>
      </c>
      <c r="Q3166" s="61" t="s">
        <v>86</v>
      </c>
    </row>
    <row r="3167" spans="8:17" x14ac:dyDescent="0.25">
      <c r="H3167" s="59">
        <v>45365</v>
      </c>
      <c r="I3167" s="59" t="s">
        <v>72</v>
      </c>
      <c r="J3167" s="59">
        <v>27650766</v>
      </c>
      <c r="K3167" s="59" t="s">
        <v>3497</v>
      </c>
      <c r="L3167" s="61" t="s">
        <v>81</v>
      </c>
      <c r="M3167" s="61">
        <f>VLOOKUP(H3167,zdroj!C:F,4,0)</f>
        <v>0</v>
      </c>
      <c r="N3167" s="61" t="str">
        <f t="shared" si="98"/>
        <v>-</v>
      </c>
      <c r="P3167" s="72" t="str">
        <f t="shared" si="99"/>
        <v/>
      </c>
      <c r="Q3167" s="61" t="s">
        <v>86</v>
      </c>
    </row>
    <row r="3168" spans="8:17" x14ac:dyDescent="0.25">
      <c r="H3168" s="59">
        <v>45365</v>
      </c>
      <c r="I3168" s="59" t="s">
        <v>72</v>
      </c>
      <c r="J3168" s="59">
        <v>27650774</v>
      </c>
      <c r="K3168" s="59" t="s">
        <v>3498</v>
      </c>
      <c r="L3168" s="61" t="s">
        <v>81</v>
      </c>
      <c r="M3168" s="61">
        <f>VLOOKUP(H3168,zdroj!C:F,4,0)</f>
        <v>0</v>
      </c>
      <c r="N3168" s="61" t="str">
        <f t="shared" si="98"/>
        <v>-</v>
      </c>
      <c r="P3168" s="72" t="str">
        <f t="shared" si="99"/>
        <v/>
      </c>
      <c r="Q3168" s="61" t="s">
        <v>86</v>
      </c>
    </row>
    <row r="3169" spans="8:17" x14ac:dyDescent="0.25">
      <c r="H3169" s="59">
        <v>45365</v>
      </c>
      <c r="I3169" s="59" t="s">
        <v>72</v>
      </c>
      <c r="J3169" s="59">
        <v>27763218</v>
      </c>
      <c r="K3169" s="59" t="s">
        <v>3499</v>
      </c>
      <c r="L3169" s="61" t="s">
        <v>81</v>
      </c>
      <c r="M3169" s="61">
        <f>VLOOKUP(H3169,zdroj!C:F,4,0)</f>
        <v>0</v>
      </c>
      <c r="N3169" s="61" t="str">
        <f t="shared" si="98"/>
        <v>-</v>
      </c>
      <c r="P3169" s="72" t="str">
        <f t="shared" si="99"/>
        <v/>
      </c>
      <c r="Q3169" s="61" t="s">
        <v>88</v>
      </c>
    </row>
    <row r="3170" spans="8:17" x14ac:dyDescent="0.25">
      <c r="H3170" s="59">
        <v>45365</v>
      </c>
      <c r="I3170" s="59" t="s">
        <v>72</v>
      </c>
      <c r="J3170" s="59">
        <v>27905233</v>
      </c>
      <c r="K3170" s="59" t="s">
        <v>3500</v>
      </c>
      <c r="L3170" s="61" t="s">
        <v>81</v>
      </c>
      <c r="M3170" s="61">
        <f>VLOOKUP(H3170,zdroj!C:F,4,0)</f>
        <v>0</v>
      </c>
      <c r="N3170" s="61" t="str">
        <f t="shared" si="98"/>
        <v>-</v>
      </c>
      <c r="P3170" s="72" t="str">
        <f t="shared" si="99"/>
        <v/>
      </c>
      <c r="Q3170" s="61" t="s">
        <v>88</v>
      </c>
    </row>
    <row r="3171" spans="8:17" x14ac:dyDescent="0.25">
      <c r="H3171" s="59">
        <v>45365</v>
      </c>
      <c r="I3171" s="59" t="s">
        <v>72</v>
      </c>
      <c r="J3171" s="59">
        <v>28055462</v>
      </c>
      <c r="K3171" s="59" t="s">
        <v>3501</v>
      </c>
      <c r="L3171" s="61" t="s">
        <v>81</v>
      </c>
      <c r="M3171" s="61">
        <f>VLOOKUP(H3171,zdroj!C:F,4,0)</f>
        <v>0</v>
      </c>
      <c r="N3171" s="61" t="str">
        <f t="shared" si="98"/>
        <v>-</v>
      </c>
      <c r="P3171" s="72" t="str">
        <f t="shared" si="99"/>
        <v/>
      </c>
      <c r="Q3171" s="61" t="s">
        <v>88</v>
      </c>
    </row>
    <row r="3172" spans="8:17" x14ac:dyDescent="0.25">
      <c r="H3172" s="59">
        <v>45365</v>
      </c>
      <c r="I3172" s="59" t="s">
        <v>72</v>
      </c>
      <c r="J3172" s="59">
        <v>28055471</v>
      </c>
      <c r="K3172" s="59" t="s">
        <v>3502</v>
      </c>
      <c r="L3172" s="61" t="s">
        <v>81</v>
      </c>
      <c r="M3172" s="61">
        <f>VLOOKUP(H3172,zdroj!C:F,4,0)</f>
        <v>0</v>
      </c>
      <c r="N3172" s="61" t="str">
        <f t="shared" si="98"/>
        <v>-</v>
      </c>
      <c r="P3172" s="72" t="str">
        <f t="shared" si="99"/>
        <v/>
      </c>
      <c r="Q3172" s="61" t="s">
        <v>88</v>
      </c>
    </row>
    <row r="3173" spans="8:17" x14ac:dyDescent="0.25">
      <c r="H3173" s="59">
        <v>45365</v>
      </c>
      <c r="I3173" s="59" t="s">
        <v>72</v>
      </c>
      <c r="J3173" s="59">
        <v>28179714</v>
      </c>
      <c r="K3173" s="59" t="s">
        <v>3503</v>
      </c>
      <c r="L3173" s="61" t="s">
        <v>115</v>
      </c>
      <c r="M3173" s="61">
        <f>VLOOKUP(H3173,zdroj!C:F,4,0)</f>
        <v>0</v>
      </c>
      <c r="N3173" s="61" t="str">
        <f t="shared" si="98"/>
        <v>katC</v>
      </c>
      <c r="P3173" s="72" t="str">
        <f t="shared" si="99"/>
        <v/>
      </c>
      <c r="Q3173" s="61" t="s">
        <v>31</v>
      </c>
    </row>
    <row r="3174" spans="8:17" x14ac:dyDescent="0.25">
      <c r="H3174" s="59">
        <v>45365</v>
      </c>
      <c r="I3174" s="59" t="s">
        <v>72</v>
      </c>
      <c r="J3174" s="59">
        <v>28390474</v>
      </c>
      <c r="K3174" s="59" t="s">
        <v>3504</v>
      </c>
      <c r="L3174" s="61" t="s">
        <v>81</v>
      </c>
      <c r="M3174" s="61">
        <f>VLOOKUP(H3174,zdroj!C:F,4,0)</f>
        <v>0</v>
      </c>
      <c r="N3174" s="61" t="str">
        <f t="shared" si="98"/>
        <v>-</v>
      </c>
      <c r="P3174" s="72" t="str">
        <f t="shared" si="99"/>
        <v/>
      </c>
      <c r="Q3174" s="61" t="s">
        <v>88</v>
      </c>
    </row>
    <row r="3175" spans="8:17" x14ac:dyDescent="0.25">
      <c r="H3175" s="59">
        <v>45365</v>
      </c>
      <c r="I3175" s="59" t="s">
        <v>72</v>
      </c>
      <c r="J3175" s="59">
        <v>28492960</v>
      </c>
      <c r="K3175" s="59" t="s">
        <v>3505</v>
      </c>
      <c r="L3175" s="61" t="s">
        <v>81</v>
      </c>
      <c r="M3175" s="61">
        <f>VLOOKUP(H3175,zdroj!C:F,4,0)</f>
        <v>0</v>
      </c>
      <c r="N3175" s="61" t="str">
        <f t="shared" si="98"/>
        <v>-</v>
      </c>
      <c r="P3175" s="72" t="str">
        <f t="shared" si="99"/>
        <v/>
      </c>
      <c r="Q3175" s="61" t="s">
        <v>88</v>
      </c>
    </row>
    <row r="3176" spans="8:17" x14ac:dyDescent="0.25">
      <c r="H3176" s="59">
        <v>45365</v>
      </c>
      <c r="I3176" s="59" t="s">
        <v>72</v>
      </c>
      <c r="J3176" s="59">
        <v>31217842</v>
      </c>
      <c r="K3176" s="59" t="s">
        <v>3506</v>
      </c>
      <c r="L3176" s="61" t="s">
        <v>81</v>
      </c>
      <c r="M3176" s="61">
        <f>VLOOKUP(H3176,zdroj!C:F,4,0)</f>
        <v>0</v>
      </c>
      <c r="N3176" s="61" t="str">
        <f t="shared" si="98"/>
        <v>-</v>
      </c>
      <c r="P3176" s="72" t="str">
        <f t="shared" si="99"/>
        <v/>
      </c>
      <c r="Q3176" s="61" t="s">
        <v>86</v>
      </c>
    </row>
    <row r="3177" spans="8:17" x14ac:dyDescent="0.25">
      <c r="H3177" s="59">
        <v>45365</v>
      </c>
      <c r="I3177" s="59" t="s">
        <v>72</v>
      </c>
      <c r="J3177" s="59">
        <v>40034909</v>
      </c>
      <c r="K3177" s="59" t="s">
        <v>3507</v>
      </c>
      <c r="L3177" s="61" t="s">
        <v>81</v>
      </c>
      <c r="M3177" s="61">
        <f>VLOOKUP(H3177,zdroj!C:F,4,0)</f>
        <v>0</v>
      </c>
      <c r="N3177" s="61" t="str">
        <f t="shared" si="98"/>
        <v>-</v>
      </c>
      <c r="P3177" s="72" t="str">
        <f t="shared" si="99"/>
        <v/>
      </c>
      <c r="Q3177" s="61" t="s">
        <v>86</v>
      </c>
    </row>
    <row r="3178" spans="8:17" x14ac:dyDescent="0.25">
      <c r="H3178" s="59">
        <v>45365</v>
      </c>
      <c r="I3178" s="59" t="s">
        <v>72</v>
      </c>
      <c r="J3178" s="59">
        <v>40471217</v>
      </c>
      <c r="K3178" s="59" t="s">
        <v>3508</v>
      </c>
      <c r="L3178" s="61" t="s">
        <v>81</v>
      </c>
      <c r="M3178" s="61">
        <f>VLOOKUP(H3178,zdroj!C:F,4,0)</f>
        <v>0</v>
      </c>
      <c r="N3178" s="61" t="str">
        <f t="shared" si="98"/>
        <v>-</v>
      </c>
      <c r="P3178" s="72" t="str">
        <f t="shared" si="99"/>
        <v/>
      </c>
      <c r="Q3178" s="61" t="s">
        <v>88</v>
      </c>
    </row>
    <row r="3179" spans="8:17" x14ac:dyDescent="0.25">
      <c r="H3179" s="59">
        <v>45365</v>
      </c>
      <c r="I3179" s="59" t="s">
        <v>72</v>
      </c>
      <c r="J3179" s="59">
        <v>40511634</v>
      </c>
      <c r="K3179" s="59" t="s">
        <v>3509</v>
      </c>
      <c r="L3179" s="61" t="s">
        <v>81</v>
      </c>
      <c r="M3179" s="61">
        <f>VLOOKUP(H3179,zdroj!C:F,4,0)</f>
        <v>0</v>
      </c>
      <c r="N3179" s="61" t="str">
        <f t="shared" si="98"/>
        <v>-</v>
      </c>
      <c r="P3179" s="72" t="str">
        <f t="shared" si="99"/>
        <v/>
      </c>
      <c r="Q3179" s="61" t="s">
        <v>88</v>
      </c>
    </row>
    <row r="3180" spans="8:17" x14ac:dyDescent="0.25">
      <c r="H3180" s="59">
        <v>45365</v>
      </c>
      <c r="I3180" s="59" t="s">
        <v>72</v>
      </c>
      <c r="J3180" s="59">
        <v>40935116</v>
      </c>
      <c r="K3180" s="59" t="s">
        <v>3510</v>
      </c>
      <c r="L3180" s="61" t="s">
        <v>81</v>
      </c>
      <c r="M3180" s="61">
        <f>VLOOKUP(H3180,zdroj!C:F,4,0)</f>
        <v>0</v>
      </c>
      <c r="N3180" s="61" t="str">
        <f t="shared" si="98"/>
        <v>-</v>
      </c>
      <c r="P3180" s="72" t="str">
        <f t="shared" si="99"/>
        <v/>
      </c>
      <c r="Q3180" s="61" t="s">
        <v>88</v>
      </c>
    </row>
    <row r="3181" spans="8:17" x14ac:dyDescent="0.25">
      <c r="H3181" s="59">
        <v>45365</v>
      </c>
      <c r="I3181" s="59" t="s">
        <v>72</v>
      </c>
      <c r="J3181" s="59">
        <v>41050037</v>
      </c>
      <c r="K3181" s="59" t="s">
        <v>3511</v>
      </c>
      <c r="L3181" s="61" t="s">
        <v>81</v>
      </c>
      <c r="M3181" s="61">
        <f>VLOOKUP(H3181,zdroj!C:F,4,0)</f>
        <v>0</v>
      </c>
      <c r="N3181" s="61" t="str">
        <f t="shared" si="98"/>
        <v>-</v>
      </c>
      <c r="P3181" s="72" t="str">
        <f t="shared" si="99"/>
        <v/>
      </c>
      <c r="Q3181" s="61" t="s">
        <v>88</v>
      </c>
    </row>
    <row r="3182" spans="8:17" x14ac:dyDescent="0.25">
      <c r="H3182" s="59">
        <v>45365</v>
      </c>
      <c r="I3182" s="59" t="s">
        <v>72</v>
      </c>
      <c r="J3182" s="59">
        <v>41421647</v>
      </c>
      <c r="K3182" s="59" t="s">
        <v>3512</v>
      </c>
      <c r="L3182" s="61" t="s">
        <v>81</v>
      </c>
      <c r="M3182" s="61">
        <f>VLOOKUP(H3182,zdroj!C:F,4,0)</f>
        <v>0</v>
      </c>
      <c r="N3182" s="61" t="str">
        <f t="shared" si="98"/>
        <v>-</v>
      </c>
      <c r="P3182" s="72" t="str">
        <f t="shared" si="99"/>
        <v/>
      </c>
      <c r="Q3182" s="61" t="s">
        <v>88</v>
      </c>
    </row>
    <row r="3183" spans="8:17" x14ac:dyDescent="0.25">
      <c r="H3183" s="59">
        <v>45365</v>
      </c>
      <c r="I3183" s="59" t="s">
        <v>72</v>
      </c>
      <c r="J3183" s="59">
        <v>72473606</v>
      </c>
      <c r="K3183" s="59" t="s">
        <v>3513</v>
      </c>
      <c r="L3183" s="61" t="s">
        <v>81</v>
      </c>
      <c r="M3183" s="61">
        <f>VLOOKUP(H3183,zdroj!C:F,4,0)</f>
        <v>0</v>
      </c>
      <c r="N3183" s="61" t="str">
        <f t="shared" si="98"/>
        <v>-</v>
      </c>
      <c r="P3183" s="72" t="str">
        <f t="shared" si="99"/>
        <v/>
      </c>
      <c r="Q3183" s="61" t="s">
        <v>88</v>
      </c>
    </row>
    <row r="3184" spans="8:17" x14ac:dyDescent="0.25">
      <c r="H3184" s="59">
        <v>45365</v>
      </c>
      <c r="I3184" s="59" t="s">
        <v>72</v>
      </c>
      <c r="J3184" s="59">
        <v>73063312</v>
      </c>
      <c r="K3184" s="59" t="s">
        <v>3514</v>
      </c>
      <c r="L3184" s="61" t="s">
        <v>81</v>
      </c>
      <c r="M3184" s="61">
        <f>VLOOKUP(H3184,zdroj!C:F,4,0)</f>
        <v>0</v>
      </c>
      <c r="N3184" s="61" t="str">
        <f t="shared" si="98"/>
        <v>-</v>
      </c>
      <c r="P3184" s="72" t="str">
        <f t="shared" si="99"/>
        <v/>
      </c>
      <c r="Q3184" s="61" t="s">
        <v>88</v>
      </c>
    </row>
    <row r="3185" spans="8:18" x14ac:dyDescent="0.25">
      <c r="H3185" s="59">
        <v>45365</v>
      </c>
      <c r="I3185" s="59" t="s">
        <v>72</v>
      </c>
      <c r="J3185" s="59">
        <v>73449369</v>
      </c>
      <c r="K3185" s="59" t="s">
        <v>3515</v>
      </c>
      <c r="L3185" s="61" t="s">
        <v>81</v>
      </c>
      <c r="M3185" s="61">
        <f>VLOOKUP(H3185,zdroj!C:F,4,0)</f>
        <v>0</v>
      </c>
      <c r="N3185" s="61" t="str">
        <f t="shared" si="98"/>
        <v>-</v>
      </c>
      <c r="P3185" s="72" t="str">
        <f t="shared" si="99"/>
        <v/>
      </c>
      <c r="Q3185" s="61" t="s">
        <v>88</v>
      </c>
    </row>
    <row r="3186" spans="8:18" x14ac:dyDescent="0.25">
      <c r="H3186" s="59">
        <v>45365</v>
      </c>
      <c r="I3186" s="59" t="s">
        <v>72</v>
      </c>
      <c r="J3186" s="59">
        <v>74172425</v>
      </c>
      <c r="K3186" s="59" t="s">
        <v>3516</v>
      </c>
      <c r="L3186" s="61" t="s">
        <v>81</v>
      </c>
      <c r="M3186" s="61">
        <f>VLOOKUP(H3186,zdroj!C:F,4,0)</f>
        <v>0</v>
      </c>
      <c r="N3186" s="61" t="str">
        <f t="shared" si="98"/>
        <v>-</v>
      </c>
      <c r="P3186" s="72" t="str">
        <f t="shared" si="99"/>
        <v/>
      </c>
      <c r="Q3186" s="61" t="s">
        <v>88</v>
      </c>
    </row>
    <row r="3187" spans="8:18" x14ac:dyDescent="0.25">
      <c r="H3187" s="59">
        <v>58521</v>
      </c>
      <c r="I3187" s="59" t="s">
        <v>71</v>
      </c>
      <c r="J3187" s="59">
        <v>15751384</v>
      </c>
      <c r="K3187" s="59" t="s">
        <v>3517</v>
      </c>
      <c r="L3187" s="61" t="s">
        <v>113</v>
      </c>
      <c r="M3187" s="61">
        <f>VLOOKUP(H3187,zdroj!C:F,4,0)</f>
        <v>0</v>
      </c>
      <c r="N3187" s="61" t="str">
        <f t="shared" si="98"/>
        <v>katA</v>
      </c>
      <c r="P3187" s="72" t="str">
        <f t="shared" si="99"/>
        <v/>
      </c>
      <c r="Q3187" s="61" t="s">
        <v>30</v>
      </c>
    </row>
    <row r="3188" spans="8:18" x14ac:dyDescent="0.25">
      <c r="H3188" s="59">
        <v>58521</v>
      </c>
      <c r="I3188" s="59" t="s">
        <v>71</v>
      </c>
      <c r="J3188" s="59">
        <v>15751392</v>
      </c>
      <c r="K3188" s="59" t="s">
        <v>3518</v>
      </c>
      <c r="L3188" s="61" t="s">
        <v>113</v>
      </c>
      <c r="M3188" s="61">
        <f>VLOOKUP(H3188,zdroj!C:F,4,0)</f>
        <v>0</v>
      </c>
      <c r="N3188" s="61" t="str">
        <f t="shared" si="98"/>
        <v>katA</v>
      </c>
      <c r="P3188" s="72" t="str">
        <f t="shared" si="99"/>
        <v/>
      </c>
      <c r="Q3188" s="61" t="s">
        <v>30</v>
      </c>
    </row>
    <row r="3189" spans="8:18" x14ac:dyDescent="0.25">
      <c r="H3189" s="59">
        <v>58521</v>
      </c>
      <c r="I3189" s="59" t="s">
        <v>71</v>
      </c>
      <c r="J3189" s="59">
        <v>15751406</v>
      </c>
      <c r="K3189" s="59" t="s">
        <v>3519</v>
      </c>
      <c r="L3189" s="61" t="s">
        <v>113</v>
      </c>
      <c r="M3189" s="61">
        <f>VLOOKUP(H3189,zdroj!C:F,4,0)</f>
        <v>0</v>
      </c>
      <c r="N3189" s="61" t="str">
        <f t="shared" si="98"/>
        <v>katA</v>
      </c>
      <c r="P3189" s="72" t="str">
        <f t="shared" si="99"/>
        <v/>
      </c>
      <c r="Q3189" s="61" t="s">
        <v>30</v>
      </c>
    </row>
    <row r="3190" spans="8:18" x14ac:dyDescent="0.25">
      <c r="H3190" s="59">
        <v>58521</v>
      </c>
      <c r="I3190" s="59" t="s">
        <v>71</v>
      </c>
      <c r="J3190" s="59">
        <v>15751414</v>
      </c>
      <c r="K3190" s="59" t="s">
        <v>3520</v>
      </c>
      <c r="L3190" s="61" t="s">
        <v>113</v>
      </c>
      <c r="M3190" s="61">
        <f>VLOOKUP(H3190,zdroj!C:F,4,0)</f>
        <v>0</v>
      </c>
      <c r="N3190" s="61" t="str">
        <f t="shared" si="98"/>
        <v>katA</v>
      </c>
      <c r="P3190" s="72" t="str">
        <f t="shared" si="99"/>
        <v/>
      </c>
      <c r="Q3190" s="61" t="s">
        <v>30</v>
      </c>
    </row>
    <row r="3191" spans="8:18" x14ac:dyDescent="0.25">
      <c r="H3191" s="59">
        <v>58521</v>
      </c>
      <c r="I3191" s="59" t="s">
        <v>71</v>
      </c>
      <c r="J3191" s="59">
        <v>15751422</v>
      </c>
      <c r="K3191" s="59" t="s">
        <v>3521</v>
      </c>
      <c r="L3191" s="61" t="s">
        <v>113</v>
      </c>
      <c r="M3191" s="61">
        <f>VLOOKUP(H3191,zdroj!C:F,4,0)</f>
        <v>0</v>
      </c>
      <c r="N3191" s="61" t="str">
        <f t="shared" si="98"/>
        <v>katA</v>
      </c>
      <c r="P3191" s="72" t="str">
        <f t="shared" si="99"/>
        <v/>
      </c>
      <c r="Q3191" s="61" t="s">
        <v>30</v>
      </c>
    </row>
    <row r="3192" spans="8:18" x14ac:dyDescent="0.25">
      <c r="H3192" s="59">
        <v>58521</v>
      </c>
      <c r="I3192" s="59" t="s">
        <v>71</v>
      </c>
      <c r="J3192" s="59">
        <v>15751431</v>
      </c>
      <c r="K3192" s="59" t="s">
        <v>3522</v>
      </c>
      <c r="L3192" s="61" t="s">
        <v>113</v>
      </c>
      <c r="M3192" s="61">
        <f>VLOOKUP(H3192,zdroj!C:F,4,0)</f>
        <v>0</v>
      </c>
      <c r="N3192" s="61" t="str">
        <f t="shared" si="98"/>
        <v>katA</v>
      </c>
      <c r="P3192" s="72" t="str">
        <f t="shared" si="99"/>
        <v/>
      </c>
      <c r="Q3192" s="61" t="s">
        <v>31</v>
      </c>
    </row>
    <row r="3193" spans="8:18" x14ac:dyDescent="0.25">
      <c r="H3193" s="59">
        <v>58521</v>
      </c>
      <c r="I3193" s="59" t="s">
        <v>71</v>
      </c>
      <c r="J3193" s="59">
        <v>15751449</v>
      </c>
      <c r="K3193" s="59" t="s">
        <v>3523</v>
      </c>
      <c r="L3193" s="61" t="s">
        <v>113</v>
      </c>
      <c r="M3193" s="61">
        <f>VLOOKUP(H3193,zdroj!C:F,4,0)</f>
        <v>0</v>
      </c>
      <c r="N3193" s="61" t="str">
        <f t="shared" si="98"/>
        <v>katA</v>
      </c>
      <c r="P3193" s="72" t="str">
        <f t="shared" si="99"/>
        <v/>
      </c>
      <c r="Q3193" s="61" t="s">
        <v>30</v>
      </c>
    </row>
    <row r="3194" spans="8:18" x14ac:dyDescent="0.25">
      <c r="H3194" s="59">
        <v>58521</v>
      </c>
      <c r="I3194" s="59" t="s">
        <v>71</v>
      </c>
      <c r="J3194" s="59">
        <v>15751457</v>
      </c>
      <c r="K3194" s="59" t="s">
        <v>3524</v>
      </c>
      <c r="L3194" s="61" t="s">
        <v>113</v>
      </c>
      <c r="M3194" s="61">
        <f>VLOOKUP(H3194,zdroj!C:F,4,0)</f>
        <v>0</v>
      </c>
      <c r="N3194" s="61" t="str">
        <f t="shared" si="98"/>
        <v>katA</v>
      </c>
      <c r="P3194" s="72" t="str">
        <f t="shared" si="99"/>
        <v/>
      </c>
      <c r="Q3194" s="61" t="s">
        <v>30</v>
      </c>
    </row>
    <row r="3195" spans="8:18" x14ac:dyDescent="0.25">
      <c r="H3195" s="59">
        <v>58521</v>
      </c>
      <c r="I3195" s="59" t="s">
        <v>71</v>
      </c>
      <c r="J3195" s="59">
        <v>15751465</v>
      </c>
      <c r="K3195" s="59" t="s">
        <v>3525</v>
      </c>
      <c r="L3195" s="61" t="s">
        <v>113</v>
      </c>
      <c r="M3195" s="61">
        <f>VLOOKUP(H3195,zdroj!C:F,4,0)</f>
        <v>0</v>
      </c>
      <c r="N3195" s="61" t="str">
        <f t="shared" si="98"/>
        <v>katA</v>
      </c>
      <c r="P3195" s="72" t="str">
        <f t="shared" si="99"/>
        <v/>
      </c>
      <c r="Q3195" s="61" t="s">
        <v>30</v>
      </c>
    </row>
    <row r="3196" spans="8:18" x14ac:dyDescent="0.25">
      <c r="H3196" s="59">
        <v>58521</v>
      </c>
      <c r="I3196" s="59" t="s">
        <v>71</v>
      </c>
      <c r="J3196" s="59">
        <v>15751473</v>
      </c>
      <c r="K3196" s="59" t="s">
        <v>3526</v>
      </c>
      <c r="L3196" s="61" t="s">
        <v>114</v>
      </c>
      <c r="M3196" s="61">
        <f>VLOOKUP(H3196,zdroj!C:F,4,0)</f>
        <v>0</v>
      </c>
      <c r="N3196" s="61" t="str">
        <f t="shared" si="98"/>
        <v>katB</v>
      </c>
      <c r="P3196" s="72" t="str">
        <f t="shared" si="99"/>
        <v/>
      </c>
      <c r="Q3196" s="61" t="s">
        <v>30</v>
      </c>
      <c r="R3196" s="61" t="s">
        <v>91</v>
      </c>
    </row>
    <row r="3197" spans="8:18" x14ac:dyDescent="0.25">
      <c r="H3197" s="59">
        <v>58521</v>
      </c>
      <c r="I3197" s="59" t="s">
        <v>71</v>
      </c>
      <c r="J3197" s="59">
        <v>15751481</v>
      </c>
      <c r="K3197" s="59" t="s">
        <v>3527</v>
      </c>
      <c r="L3197" s="61" t="s">
        <v>113</v>
      </c>
      <c r="M3197" s="61">
        <f>VLOOKUP(H3197,zdroj!C:F,4,0)</f>
        <v>0</v>
      </c>
      <c r="N3197" s="61" t="str">
        <f t="shared" si="98"/>
        <v>katA</v>
      </c>
      <c r="P3197" s="72" t="str">
        <f t="shared" si="99"/>
        <v/>
      </c>
      <c r="Q3197" s="61" t="s">
        <v>30</v>
      </c>
    </row>
    <row r="3198" spans="8:18" x14ac:dyDescent="0.25">
      <c r="H3198" s="59">
        <v>58521</v>
      </c>
      <c r="I3198" s="59" t="s">
        <v>71</v>
      </c>
      <c r="J3198" s="59">
        <v>15751490</v>
      </c>
      <c r="K3198" s="59" t="s">
        <v>3528</v>
      </c>
      <c r="L3198" s="61" t="s">
        <v>113</v>
      </c>
      <c r="M3198" s="61">
        <f>VLOOKUP(H3198,zdroj!C:F,4,0)</f>
        <v>0</v>
      </c>
      <c r="N3198" s="61" t="str">
        <f t="shared" si="98"/>
        <v>katA</v>
      </c>
      <c r="P3198" s="72" t="str">
        <f t="shared" si="99"/>
        <v/>
      </c>
      <c r="Q3198" s="61" t="s">
        <v>30</v>
      </c>
    </row>
    <row r="3199" spans="8:18" x14ac:dyDescent="0.25">
      <c r="H3199" s="59">
        <v>58521</v>
      </c>
      <c r="I3199" s="59" t="s">
        <v>71</v>
      </c>
      <c r="J3199" s="59">
        <v>15751511</v>
      </c>
      <c r="K3199" s="59" t="s">
        <v>3529</v>
      </c>
      <c r="L3199" s="61" t="s">
        <v>113</v>
      </c>
      <c r="M3199" s="61">
        <f>VLOOKUP(H3199,zdroj!C:F,4,0)</f>
        <v>0</v>
      </c>
      <c r="N3199" s="61" t="str">
        <f t="shared" si="98"/>
        <v>katA</v>
      </c>
      <c r="P3199" s="72" t="str">
        <f t="shared" si="99"/>
        <v/>
      </c>
      <c r="Q3199" s="61" t="s">
        <v>30</v>
      </c>
    </row>
    <row r="3200" spans="8:18" x14ac:dyDescent="0.25">
      <c r="H3200" s="59">
        <v>58521</v>
      </c>
      <c r="I3200" s="59" t="s">
        <v>71</v>
      </c>
      <c r="J3200" s="59">
        <v>15751520</v>
      </c>
      <c r="K3200" s="59" t="s">
        <v>3530</v>
      </c>
      <c r="L3200" s="61" t="s">
        <v>113</v>
      </c>
      <c r="M3200" s="61">
        <f>VLOOKUP(H3200,zdroj!C:F,4,0)</f>
        <v>0</v>
      </c>
      <c r="N3200" s="61" t="str">
        <f t="shared" si="98"/>
        <v>katA</v>
      </c>
      <c r="P3200" s="72" t="str">
        <f t="shared" si="99"/>
        <v/>
      </c>
      <c r="Q3200" s="61" t="s">
        <v>30</v>
      </c>
    </row>
    <row r="3201" spans="8:17" x14ac:dyDescent="0.25">
      <c r="H3201" s="59">
        <v>58521</v>
      </c>
      <c r="I3201" s="59" t="s">
        <v>71</v>
      </c>
      <c r="J3201" s="59">
        <v>15751538</v>
      </c>
      <c r="K3201" s="59" t="s">
        <v>3531</v>
      </c>
      <c r="L3201" s="61" t="s">
        <v>113</v>
      </c>
      <c r="M3201" s="61">
        <f>VLOOKUP(H3201,zdroj!C:F,4,0)</f>
        <v>0</v>
      </c>
      <c r="N3201" s="61" t="str">
        <f t="shared" si="98"/>
        <v>katA</v>
      </c>
      <c r="P3201" s="72" t="str">
        <f t="shared" si="99"/>
        <v/>
      </c>
      <c r="Q3201" s="61" t="s">
        <v>30</v>
      </c>
    </row>
    <row r="3202" spans="8:17" x14ac:dyDescent="0.25">
      <c r="H3202" s="59">
        <v>58521</v>
      </c>
      <c r="I3202" s="59" t="s">
        <v>71</v>
      </c>
      <c r="J3202" s="59">
        <v>15751546</v>
      </c>
      <c r="K3202" s="59" t="s">
        <v>3532</v>
      </c>
      <c r="L3202" s="61" t="s">
        <v>113</v>
      </c>
      <c r="M3202" s="61">
        <f>VLOOKUP(H3202,zdroj!C:F,4,0)</f>
        <v>0</v>
      </c>
      <c r="N3202" s="61" t="str">
        <f t="shared" si="98"/>
        <v>katA</v>
      </c>
      <c r="P3202" s="72" t="str">
        <f t="shared" si="99"/>
        <v/>
      </c>
      <c r="Q3202" s="61" t="s">
        <v>30</v>
      </c>
    </row>
    <row r="3203" spans="8:17" x14ac:dyDescent="0.25">
      <c r="H3203" s="59">
        <v>58521</v>
      </c>
      <c r="I3203" s="59" t="s">
        <v>71</v>
      </c>
      <c r="J3203" s="59">
        <v>15751554</v>
      </c>
      <c r="K3203" s="59" t="s">
        <v>3533</v>
      </c>
      <c r="L3203" s="61" t="s">
        <v>113</v>
      </c>
      <c r="M3203" s="61">
        <f>VLOOKUP(H3203,zdroj!C:F,4,0)</f>
        <v>0</v>
      </c>
      <c r="N3203" s="61" t="str">
        <f t="shared" si="98"/>
        <v>katA</v>
      </c>
      <c r="P3203" s="72" t="str">
        <f t="shared" si="99"/>
        <v/>
      </c>
      <c r="Q3203" s="61" t="s">
        <v>30</v>
      </c>
    </row>
    <row r="3204" spans="8:17" x14ac:dyDescent="0.25">
      <c r="H3204" s="59">
        <v>58521</v>
      </c>
      <c r="I3204" s="59" t="s">
        <v>71</v>
      </c>
      <c r="J3204" s="59">
        <v>15751562</v>
      </c>
      <c r="K3204" s="59" t="s">
        <v>3534</v>
      </c>
      <c r="L3204" s="61" t="s">
        <v>113</v>
      </c>
      <c r="M3204" s="61">
        <f>VLOOKUP(H3204,zdroj!C:F,4,0)</f>
        <v>0</v>
      </c>
      <c r="N3204" s="61" t="str">
        <f t="shared" si="98"/>
        <v>katA</v>
      </c>
      <c r="P3204" s="72" t="str">
        <f t="shared" si="99"/>
        <v/>
      </c>
      <c r="Q3204" s="61" t="s">
        <v>30</v>
      </c>
    </row>
    <row r="3205" spans="8:17" x14ac:dyDescent="0.25">
      <c r="H3205" s="59">
        <v>58521</v>
      </c>
      <c r="I3205" s="59" t="s">
        <v>71</v>
      </c>
      <c r="J3205" s="59">
        <v>15751571</v>
      </c>
      <c r="K3205" s="59" t="s">
        <v>3535</v>
      </c>
      <c r="L3205" s="61" t="s">
        <v>113</v>
      </c>
      <c r="M3205" s="61">
        <f>VLOOKUP(H3205,zdroj!C:F,4,0)</f>
        <v>0</v>
      </c>
      <c r="N3205" s="61" t="str">
        <f t="shared" si="98"/>
        <v>katA</v>
      </c>
      <c r="P3205" s="72" t="str">
        <f t="shared" si="99"/>
        <v/>
      </c>
      <c r="Q3205" s="61" t="s">
        <v>30</v>
      </c>
    </row>
    <row r="3206" spans="8:17" x14ac:dyDescent="0.25">
      <c r="H3206" s="59">
        <v>58521</v>
      </c>
      <c r="I3206" s="59" t="s">
        <v>71</v>
      </c>
      <c r="J3206" s="59">
        <v>15751589</v>
      </c>
      <c r="K3206" s="59" t="s">
        <v>3536</v>
      </c>
      <c r="L3206" s="61" t="s">
        <v>113</v>
      </c>
      <c r="M3206" s="61">
        <f>VLOOKUP(H3206,zdroj!C:F,4,0)</f>
        <v>0</v>
      </c>
      <c r="N3206" s="61" t="str">
        <f t="shared" si="98"/>
        <v>katA</v>
      </c>
      <c r="P3206" s="72" t="str">
        <f t="shared" si="99"/>
        <v/>
      </c>
      <c r="Q3206" s="61" t="s">
        <v>31</v>
      </c>
    </row>
    <row r="3207" spans="8:17" x14ac:dyDescent="0.25">
      <c r="H3207" s="59">
        <v>58521</v>
      </c>
      <c r="I3207" s="59" t="s">
        <v>71</v>
      </c>
      <c r="J3207" s="59">
        <v>15751597</v>
      </c>
      <c r="K3207" s="59" t="s">
        <v>3537</v>
      </c>
      <c r="L3207" s="61" t="s">
        <v>113</v>
      </c>
      <c r="M3207" s="61">
        <f>VLOOKUP(H3207,zdroj!C:F,4,0)</f>
        <v>0</v>
      </c>
      <c r="N3207" s="61" t="str">
        <f t="shared" ref="N3207:N3270" si="100">IF(M3207="A",IF(L3207="katA","katB",L3207),L3207)</f>
        <v>katA</v>
      </c>
      <c r="P3207" s="72" t="str">
        <f t="shared" ref="P3207:P3270" si="101">IF(O3207="A",1,"")</f>
        <v/>
      </c>
      <c r="Q3207" s="61" t="s">
        <v>30</v>
      </c>
    </row>
    <row r="3208" spans="8:17" x14ac:dyDescent="0.25">
      <c r="H3208" s="59">
        <v>58521</v>
      </c>
      <c r="I3208" s="59" t="s">
        <v>71</v>
      </c>
      <c r="J3208" s="59">
        <v>15751601</v>
      </c>
      <c r="K3208" s="59" t="s">
        <v>3538</v>
      </c>
      <c r="L3208" s="61" t="s">
        <v>113</v>
      </c>
      <c r="M3208" s="61">
        <f>VLOOKUP(H3208,zdroj!C:F,4,0)</f>
        <v>0</v>
      </c>
      <c r="N3208" s="61" t="str">
        <f t="shared" si="100"/>
        <v>katA</v>
      </c>
      <c r="P3208" s="72" t="str">
        <f t="shared" si="101"/>
        <v/>
      </c>
      <c r="Q3208" s="61" t="s">
        <v>30</v>
      </c>
    </row>
    <row r="3209" spans="8:17" x14ac:dyDescent="0.25">
      <c r="H3209" s="59">
        <v>58521</v>
      </c>
      <c r="I3209" s="59" t="s">
        <v>71</v>
      </c>
      <c r="J3209" s="59">
        <v>15751619</v>
      </c>
      <c r="K3209" s="59" t="s">
        <v>3539</v>
      </c>
      <c r="L3209" s="61" t="s">
        <v>113</v>
      </c>
      <c r="M3209" s="61">
        <f>VLOOKUP(H3209,zdroj!C:F,4,0)</f>
        <v>0</v>
      </c>
      <c r="N3209" s="61" t="str">
        <f t="shared" si="100"/>
        <v>katA</v>
      </c>
      <c r="P3209" s="72" t="str">
        <f t="shared" si="101"/>
        <v/>
      </c>
      <c r="Q3209" s="61" t="s">
        <v>30</v>
      </c>
    </row>
    <row r="3210" spans="8:17" x14ac:dyDescent="0.25">
      <c r="H3210" s="59">
        <v>58521</v>
      </c>
      <c r="I3210" s="59" t="s">
        <v>71</v>
      </c>
      <c r="J3210" s="59">
        <v>15751627</v>
      </c>
      <c r="K3210" s="59" t="s">
        <v>3540</v>
      </c>
      <c r="L3210" s="61" t="s">
        <v>113</v>
      </c>
      <c r="M3210" s="61">
        <f>VLOOKUP(H3210,zdroj!C:F,4,0)</f>
        <v>0</v>
      </c>
      <c r="N3210" s="61" t="str">
        <f t="shared" si="100"/>
        <v>katA</v>
      </c>
      <c r="P3210" s="72" t="str">
        <f t="shared" si="101"/>
        <v/>
      </c>
      <c r="Q3210" s="61" t="s">
        <v>30</v>
      </c>
    </row>
    <row r="3211" spans="8:17" x14ac:dyDescent="0.25">
      <c r="H3211" s="59">
        <v>58521</v>
      </c>
      <c r="I3211" s="59" t="s">
        <v>71</v>
      </c>
      <c r="J3211" s="59">
        <v>15751635</v>
      </c>
      <c r="K3211" s="59" t="s">
        <v>3541</v>
      </c>
      <c r="L3211" s="61" t="s">
        <v>113</v>
      </c>
      <c r="M3211" s="61">
        <f>VLOOKUP(H3211,zdroj!C:F,4,0)</f>
        <v>0</v>
      </c>
      <c r="N3211" s="61" t="str">
        <f t="shared" si="100"/>
        <v>katA</v>
      </c>
      <c r="P3211" s="72" t="str">
        <f t="shared" si="101"/>
        <v/>
      </c>
      <c r="Q3211" s="61" t="s">
        <v>30</v>
      </c>
    </row>
    <row r="3212" spans="8:17" x14ac:dyDescent="0.25">
      <c r="H3212" s="59">
        <v>58521</v>
      </c>
      <c r="I3212" s="59" t="s">
        <v>71</v>
      </c>
      <c r="J3212" s="59">
        <v>15751643</v>
      </c>
      <c r="K3212" s="59" t="s">
        <v>3542</v>
      </c>
      <c r="L3212" s="61" t="s">
        <v>113</v>
      </c>
      <c r="M3212" s="61">
        <f>VLOOKUP(H3212,zdroj!C:F,4,0)</f>
        <v>0</v>
      </c>
      <c r="N3212" s="61" t="str">
        <f t="shared" si="100"/>
        <v>katA</v>
      </c>
      <c r="P3212" s="72" t="str">
        <f t="shared" si="101"/>
        <v/>
      </c>
      <c r="Q3212" s="61" t="s">
        <v>30</v>
      </c>
    </row>
    <row r="3213" spans="8:17" x14ac:dyDescent="0.25">
      <c r="H3213" s="59">
        <v>58521</v>
      </c>
      <c r="I3213" s="59" t="s">
        <v>71</v>
      </c>
      <c r="J3213" s="59">
        <v>15751651</v>
      </c>
      <c r="K3213" s="59" t="s">
        <v>3543</v>
      </c>
      <c r="L3213" s="61" t="s">
        <v>113</v>
      </c>
      <c r="M3213" s="61">
        <f>VLOOKUP(H3213,zdroj!C:F,4,0)</f>
        <v>0</v>
      </c>
      <c r="N3213" s="61" t="str">
        <f t="shared" si="100"/>
        <v>katA</v>
      </c>
      <c r="P3213" s="72" t="str">
        <f t="shared" si="101"/>
        <v/>
      </c>
      <c r="Q3213" s="61" t="s">
        <v>30</v>
      </c>
    </row>
    <row r="3214" spans="8:17" x14ac:dyDescent="0.25">
      <c r="H3214" s="59">
        <v>58521</v>
      </c>
      <c r="I3214" s="59" t="s">
        <v>71</v>
      </c>
      <c r="J3214" s="59">
        <v>15751660</v>
      </c>
      <c r="K3214" s="59" t="s">
        <v>3544</v>
      </c>
      <c r="L3214" s="61" t="s">
        <v>113</v>
      </c>
      <c r="M3214" s="61">
        <f>VLOOKUP(H3214,zdroj!C:F,4,0)</f>
        <v>0</v>
      </c>
      <c r="N3214" s="61" t="str">
        <f t="shared" si="100"/>
        <v>katA</v>
      </c>
      <c r="P3214" s="72" t="str">
        <f t="shared" si="101"/>
        <v/>
      </c>
      <c r="Q3214" s="61" t="s">
        <v>30</v>
      </c>
    </row>
    <row r="3215" spans="8:17" x14ac:dyDescent="0.25">
      <c r="H3215" s="59">
        <v>58521</v>
      </c>
      <c r="I3215" s="59" t="s">
        <v>71</v>
      </c>
      <c r="J3215" s="59">
        <v>15751678</v>
      </c>
      <c r="K3215" s="59" t="s">
        <v>3545</v>
      </c>
      <c r="L3215" s="61" t="s">
        <v>81</v>
      </c>
      <c r="M3215" s="61">
        <f>VLOOKUP(H3215,zdroj!C:F,4,0)</f>
        <v>0</v>
      </c>
      <c r="N3215" s="61" t="str">
        <f t="shared" si="100"/>
        <v>-</v>
      </c>
      <c r="P3215" s="72" t="str">
        <f t="shared" si="101"/>
        <v/>
      </c>
      <c r="Q3215" s="61" t="s">
        <v>88</v>
      </c>
    </row>
    <row r="3216" spans="8:17" x14ac:dyDescent="0.25">
      <c r="H3216" s="59">
        <v>197416</v>
      </c>
      <c r="I3216" s="59" t="s">
        <v>71</v>
      </c>
      <c r="J3216" s="59">
        <v>15849457</v>
      </c>
      <c r="K3216" s="59" t="s">
        <v>3546</v>
      </c>
      <c r="L3216" s="61" t="s">
        <v>113</v>
      </c>
      <c r="M3216" s="61">
        <f>VLOOKUP(H3216,zdroj!C:F,4,0)</f>
        <v>0</v>
      </c>
      <c r="N3216" s="61" t="str">
        <f t="shared" si="100"/>
        <v>katA</v>
      </c>
      <c r="P3216" s="72" t="str">
        <f t="shared" si="101"/>
        <v/>
      </c>
      <c r="Q3216" s="61" t="s">
        <v>30</v>
      </c>
    </row>
    <row r="3217" spans="8:17" x14ac:dyDescent="0.25">
      <c r="H3217" s="59">
        <v>197416</v>
      </c>
      <c r="I3217" s="59" t="s">
        <v>71</v>
      </c>
      <c r="J3217" s="59">
        <v>15849465</v>
      </c>
      <c r="K3217" s="59" t="s">
        <v>3547</v>
      </c>
      <c r="L3217" s="61" t="s">
        <v>113</v>
      </c>
      <c r="M3217" s="61">
        <f>VLOOKUP(H3217,zdroj!C:F,4,0)</f>
        <v>0</v>
      </c>
      <c r="N3217" s="61" t="str">
        <f t="shared" si="100"/>
        <v>katA</v>
      </c>
      <c r="P3217" s="72" t="str">
        <f t="shared" si="101"/>
        <v/>
      </c>
      <c r="Q3217" s="61" t="s">
        <v>30</v>
      </c>
    </row>
    <row r="3218" spans="8:17" x14ac:dyDescent="0.25">
      <c r="H3218" s="59">
        <v>197416</v>
      </c>
      <c r="I3218" s="59" t="s">
        <v>71</v>
      </c>
      <c r="J3218" s="59">
        <v>15849473</v>
      </c>
      <c r="K3218" s="59" t="s">
        <v>3548</v>
      </c>
      <c r="L3218" s="61" t="s">
        <v>113</v>
      </c>
      <c r="M3218" s="61">
        <f>VLOOKUP(H3218,zdroj!C:F,4,0)</f>
        <v>0</v>
      </c>
      <c r="N3218" s="61" t="str">
        <f t="shared" si="100"/>
        <v>katA</v>
      </c>
      <c r="P3218" s="72" t="str">
        <f t="shared" si="101"/>
        <v/>
      </c>
      <c r="Q3218" s="61" t="s">
        <v>30</v>
      </c>
    </row>
    <row r="3219" spans="8:17" x14ac:dyDescent="0.25">
      <c r="H3219" s="59">
        <v>197416</v>
      </c>
      <c r="I3219" s="59" t="s">
        <v>71</v>
      </c>
      <c r="J3219" s="59">
        <v>15849481</v>
      </c>
      <c r="K3219" s="59" t="s">
        <v>3549</v>
      </c>
      <c r="L3219" s="61" t="s">
        <v>81</v>
      </c>
      <c r="M3219" s="61">
        <f>VLOOKUP(H3219,zdroj!C:F,4,0)</f>
        <v>0</v>
      </c>
      <c r="N3219" s="61" t="str">
        <f t="shared" si="100"/>
        <v>-</v>
      </c>
      <c r="P3219" s="72" t="str">
        <f t="shared" si="101"/>
        <v/>
      </c>
      <c r="Q3219" s="61" t="s">
        <v>88</v>
      </c>
    </row>
    <row r="3220" spans="8:17" x14ac:dyDescent="0.25">
      <c r="H3220" s="59">
        <v>197416</v>
      </c>
      <c r="I3220" s="59" t="s">
        <v>71</v>
      </c>
      <c r="J3220" s="59">
        <v>15849490</v>
      </c>
      <c r="K3220" s="59" t="s">
        <v>3550</v>
      </c>
      <c r="L3220" s="61" t="s">
        <v>113</v>
      </c>
      <c r="M3220" s="61">
        <f>VLOOKUP(H3220,zdroj!C:F,4,0)</f>
        <v>0</v>
      </c>
      <c r="N3220" s="61" t="str">
        <f t="shared" si="100"/>
        <v>katA</v>
      </c>
      <c r="P3220" s="72" t="str">
        <f t="shared" si="101"/>
        <v/>
      </c>
      <c r="Q3220" s="61" t="s">
        <v>30</v>
      </c>
    </row>
    <row r="3221" spans="8:17" x14ac:dyDescent="0.25">
      <c r="H3221" s="59">
        <v>197416</v>
      </c>
      <c r="I3221" s="59" t="s">
        <v>71</v>
      </c>
      <c r="J3221" s="59">
        <v>15849503</v>
      </c>
      <c r="K3221" s="59" t="s">
        <v>3551</v>
      </c>
      <c r="L3221" s="61" t="s">
        <v>113</v>
      </c>
      <c r="M3221" s="61">
        <f>VLOOKUP(H3221,zdroj!C:F,4,0)</f>
        <v>0</v>
      </c>
      <c r="N3221" s="61" t="str">
        <f t="shared" si="100"/>
        <v>katA</v>
      </c>
      <c r="P3221" s="72" t="str">
        <f t="shared" si="101"/>
        <v/>
      </c>
      <c r="Q3221" s="61" t="s">
        <v>30</v>
      </c>
    </row>
    <row r="3222" spans="8:17" x14ac:dyDescent="0.25">
      <c r="H3222" s="59">
        <v>197416</v>
      </c>
      <c r="I3222" s="59" t="s">
        <v>71</v>
      </c>
      <c r="J3222" s="59">
        <v>15849511</v>
      </c>
      <c r="K3222" s="59" t="s">
        <v>3552</v>
      </c>
      <c r="L3222" s="61" t="s">
        <v>113</v>
      </c>
      <c r="M3222" s="61">
        <f>VLOOKUP(H3222,zdroj!C:F,4,0)</f>
        <v>0</v>
      </c>
      <c r="N3222" s="61" t="str">
        <f t="shared" si="100"/>
        <v>katA</v>
      </c>
      <c r="P3222" s="72" t="str">
        <f t="shared" si="101"/>
        <v/>
      </c>
      <c r="Q3222" s="61" t="s">
        <v>31</v>
      </c>
    </row>
    <row r="3223" spans="8:17" x14ac:dyDescent="0.25">
      <c r="H3223" s="59">
        <v>197416</v>
      </c>
      <c r="I3223" s="59" t="s">
        <v>71</v>
      </c>
      <c r="J3223" s="59">
        <v>15849538</v>
      </c>
      <c r="K3223" s="59" t="s">
        <v>3553</v>
      </c>
      <c r="L3223" s="61" t="s">
        <v>113</v>
      </c>
      <c r="M3223" s="61">
        <f>VLOOKUP(H3223,zdroj!C:F,4,0)</f>
        <v>0</v>
      </c>
      <c r="N3223" s="61" t="str">
        <f t="shared" si="100"/>
        <v>katA</v>
      </c>
      <c r="P3223" s="72" t="str">
        <f t="shared" si="101"/>
        <v/>
      </c>
      <c r="Q3223" s="61" t="s">
        <v>30</v>
      </c>
    </row>
    <row r="3224" spans="8:17" x14ac:dyDescent="0.25">
      <c r="H3224" s="59">
        <v>197416</v>
      </c>
      <c r="I3224" s="59" t="s">
        <v>71</v>
      </c>
      <c r="J3224" s="59">
        <v>15849546</v>
      </c>
      <c r="K3224" s="59" t="s">
        <v>3554</v>
      </c>
      <c r="L3224" s="61" t="s">
        <v>113</v>
      </c>
      <c r="M3224" s="61">
        <f>VLOOKUP(H3224,zdroj!C:F,4,0)</f>
        <v>0</v>
      </c>
      <c r="N3224" s="61" t="str">
        <f t="shared" si="100"/>
        <v>katA</v>
      </c>
      <c r="P3224" s="72" t="str">
        <f t="shared" si="101"/>
        <v/>
      </c>
      <c r="Q3224" s="61" t="s">
        <v>30</v>
      </c>
    </row>
    <row r="3225" spans="8:17" x14ac:dyDescent="0.25">
      <c r="H3225" s="59">
        <v>197416</v>
      </c>
      <c r="I3225" s="59" t="s">
        <v>71</v>
      </c>
      <c r="J3225" s="59">
        <v>15849562</v>
      </c>
      <c r="K3225" s="59" t="s">
        <v>3555</v>
      </c>
      <c r="L3225" s="61" t="s">
        <v>113</v>
      </c>
      <c r="M3225" s="61">
        <f>VLOOKUP(H3225,zdroj!C:F,4,0)</f>
        <v>0</v>
      </c>
      <c r="N3225" s="61" t="str">
        <f t="shared" si="100"/>
        <v>katA</v>
      </c>
      <c r="P3225" s="72" t="str">
        <f t="shared" si="101"/>
        <v/>
      </c>
      <c r="Q3225" s="61" t="s">
        <v>30</v>
      </c>
    </row>
    <row r="3226" spans="8:17" x14ac:dyDescent="0.25">
      <c r="H3226" s="59">
        <v>197416</v>
      </c>
      <c r="I3226" s="59" t="s">
        <v>71</v>
      </c>
      <c r="J3226" s="59">
        <v>15849571</v>
      </c>
      <c r="K3226" s="59" t="s">
        <v>3556</v>
      </c>
      <c r="L3226" s="61" t="s">
        <v>113</v>
      </c>
      <c r="M3226" s="61">
        <f>VLOOKUP(H3226,zdroj!C:F,4,0)</f>
        <v>0</v>
      </c>
      <c r="N3226" s="61" t="str">
        <f t="shared" si="100"/>
        <v>katA</v>
      </c>
      <c r="P3226" s="72" t="str">
        <f t="shared" si="101"/>
        <v/>
      </c>
      <c r="Q3226" s="61" t="s">
        <v>30</v>
      </c>
    </row>
    <row r="3227" spans="8:17" x14ac:dyDescent="0.25">
      <c r="H3227" s="59">
        <v>197416</v>
      </c>
      <c r="I3227" s="59" t="s">
        <v>71</v>
      </c>
      <c r="J3227" s="59">
        <v>15849589</v>
      </c>
      <c r="K3227" s="59" t="s">
        <v>3557</v>
      </c>
      <c r="L3227" s="61" t="s">
        <v>113</v>
      </c>
      <c r="M3227" s="61">
        <f>VLOOKUP(H3227,zdroj!C:F,4,0)</f>
        <v>0</v>
      </c>
      <c r="N3227" s="61" t="str">
        <f t="shared" si="100"/>
        <v>katA</v>
      </c>
      <c r="P3227" s="72" t="str">
        <f t="shared" si="101"/>
        <v/>
      </c>
      <c r="Q3227" s="61" t="s">
        <v>30</v>
      </c>
    </row>
    <row r="3228" spans="8:17" x14ac:dyDescent="0.25">
      <c r="H3228" s="59">
        <v>197416</v>
      </c>
      <c r="I3228" s="59" t="s">
        <v>71</v>
      </c>
      <c r="J3228" s="59">
        <v>15849597</v>
      </c>
      <c r="K3228" s="59" t="s">
        <v>3558</v>
      </c>
      <c r="L3228" s="61" t="s">
        <v>113</v>
      </c>
      <c r="M3228" s="61">
        <f>VLOOKUP(H3228,zdroj!C:F,4,0)</f>
        <v>0</v>
      </c>
      <c r="N3228" s="61" t="str">
        <f t="shared" si="100"/>
        <v>katA</v>
      </c>
      <c r="P3228" s="72" t="str">
        <f t="shared" si="101"/>
        <v/>
      </c>
      <c r="Q3228" s="61" t="s">
        <v>30</v>
      </c>
    </row>
    <row r="3229" spans="8:17" x14ac:dyDescent="0.25">
      <c r="H3229" s="59">
        <v>197416</v>
      </c>
      <c r="I3229" s="59" t="s">
        <v>71</v>
      </c>
      <c r="J3229" s="59">
        <v>15849601</v>
      </c>
      <c r="K3229" s="59" t="s">
        <v>3559</v>
      </c>
      <c r="L3229" s="61" t="s">
        <v>113</v>
      </c>
      <c r="M3229" s="61">
        <f>VLOOKUP(H3229,zdroj!C:F,4,0)</f>
        <v>0</v>
      </c>
      <c r="N3229" s="61" t="str">
        <f t="shared" si="100"/>
        <v>katA</v>
      </c>
      <c r="P3229" s="72" t="str">
        <f t="shared" si="101"/>
        <v/>
      </c>
      <c r="Q3229" s="61" t="s">
        <v>30</v>
      </c>
    </row>
    <row r="3230" spans="8:17" x14ac:dyDescent="0.25">
      <c r="H3230" s="59">
        <v>197416</v>
      </c>
      <c r="I3230" s="59" t="s">
        <v>71</v>
      </c>
      <c r="J3230" s="59">
        <v>15849619</v>
      </c>
      <c r="K3230" s="59" t="s">
        <v>3560</v>
      </c>
      <c r="L3230" s="61" t="s">
        <v>113</v>
      </c>
      <c r="M3230" s="61">
        <f>VLOOKUP(H3230,zdroj!C:F,4,0)</f>
        <v>0</v>
      </c>
      <c r="N3230" s="61" t="str">
        <f t="shared" si="100"/>
        <v>katA</v>
      </c>
      <c r="P3230" s="72" t="str">
        <f t="shared" si="101"/>
        <v/>
      </c>
      <c r="Q3230" s="61" t="s">
        <v>30</v>
      </c>
    </row>
    <row r="3231" spans="8:17" x14ac:dyDescent="0.25">
      <c r="H3231" s="59">
        <v>197416</v>
      </c>
      <c r="I3231" s="59" t="s">
        <v>71</v>
      </c>
      <c r="J3231" s="59">
        <v>15849627</v>
      </c>
      <c r="K3231" s="59" t="s">
        <v>3561</v>
      </c>
      <c r="L3231" s="61" t="s">
        <v>113</v>
      </c>
      <c r="M3231" s="61">
        <f>VLOOKUP(H3231,zdroj!C:F,4,0)</f>
        <v>0</v>
      </c>
      <c r="N3231" s="61" t="str">
        <f t="shared" si="100"/>
        <v>katA</v>
      </c>
      <c r="P3231" s="72" t="str">
        <f t="shared" si="101"/>
        <v/>
      </c>
      <c r="Q3231" s="61" t="s">
        <v>30</v>
      </c>
    </row>
    <row r="3232" spans="8:17" x14ac:dyDescent="0.25">
      <c r="H3232" s="59">
        <v>197416</v>
      </c>
      <c r="I3232" s="59" t="s">
        <v>71</v>
      </c>
      <c r="J3232" s="59">
        <v>15849635</v>
      </c>
      <c r="K3232" s="59" t="s">
        <v>3562</v>
      </c>
      <c r="L3232" s="61" t="s">
        <v>113</v>
      </c>
      <c r="M3232" s="61">
        <f>VLOOKUP(H3232,zdroj!C:F,4,0)</f>
        <v>0</v>
      </c>
      <c r="N3232" s="61" t="str">
        <f t="shared" si="100"/>
        <v>katA</v>
      </c>
      <c r="P3232" s="72" t="str">
        <f t="shared" si="101"/>
        <v/>
      </c>
      <c r="Q3232" s="61" t="s">
        <v>30</v>
      </c>
    </row>
    <row r="3233" spans="8:18" x14ac:dyDescent="0.25">
      <c r="H3233" s="59">
        <v>197416</v>
      </c>
      <c r="I3233" s="59" t="s">
        <v>71</v>
      </c>
      <c r="J3233" s="59">
        <v>15849643</v>
      </c>
      <c r="K3233" s="59" t="s">
        <v>3563</v>
      </c>
      <c r="L3233" s="61" t="s">
        <v>113</v>
      </c>
      <c r="M3233" s="61">
        <f>VLOOKUP(H3233,zdroj!C:F,4,0)</f>
        <v>0</v>
      </c>
      <c r="N3233" s="61" t="str">
        <f t="shared" si="100"/>
        <v>katA</v>
      </c>
      <c r="P3233" s="72" t="str">
        <f t="shared" si="101"/>
        <v/>
      </c>
      <c r="Q3233" s="61" t="s">
        <v>30</v>
      </c>
    </row>
    <row r="3234" spans="8:18" x14ac:dyDescent="0.25">
      <c r="H3234" s="59">
        <v>197416</v>
      </c>
      <c r="I3234" s="59" t="s">
        <v>71</v>
      </c>
      <c r="J3234" s="59">
        <v>15849651</v>
      </c>
      <c r="K3234" s="59" t="s">
        <v>3564</v>
      </c>
      <c r="L3234" s="61" t="s">
        <v>113</v>
      </c>
      <c r="M3234" s="61">
        <f>VLOOKUP(H3234,zdroj!C:F,4,0)</f>
        <v>0</v>
      </c>
      <c r="N3234" s="61" t="str">
        <f t="shared" si="100"/>
        <v>katA</v>
      </c>
      <c r="P3234" s="72" t="str">
        <f t="shared" si="101"/>
        <v/>
      </c>
      <c r="Q3234" s="61" t="s">
        <v>30</v>
      </c>
    </row>
    <row r="3235" spans="8:18" x14ac:dyDescent="0.25">
      <c r="H3235" s="59">
        <v>197416</v>
      </c>
      <c r="I3235" s="59" t="s">
        <v>71</v>
      </c>
      <c r="J3235" s="59">
        <v>15849660</v>
      </c>
      <c r="K3235" s="59" t="s">
        <v>3565</v>
      </c>
      <c r="L3235" s="61" t="s">
        <v>113</v>
      </c>
      <c r="M3235" s="61">
        <f>VLOOKUP(H3235,zdroj!C:F,4,0)</f>
        <v>0</v>
      </c>
      <c r="N3235" s="61" t="str">
        <f t="shared" si="100"/>
        <v>katA</v>
      </c>
      <c r="P3235" s="72" t="str">
        <f t="shared" si="101"/>
        <v/>
      </c>
      <c r="Q3235" s="61" t="s">
        <v>30</v>
      </c>
    </row>
    <row r="3236" spans="8:18" x14ac:dyDescent="0.25">
      <c r="H3236" s="59">
        <v>197416</v>
      </c>
      <c r="I3236" s="59" t="s">
        <v>71</v>
      </c>
      <c r="J3236" s="59">
        <v>15849678</v>
      </c>
      <c r="K3236" s="59" t="s">
        <v>3566</v>
      </c>
      <c r="L3236" s="61" t="s">
        <v>113</v>
      </c>
      <c r="M3236" s="61">
        <f>VLOOKUP(H3236,zdroj!C:F,4,0)</f>
        <v>0</v>
      </c>
      <c r="N3236" s="61" t="str">
        <f t="shared" si="100"/>
        <v>katA</v>
      </c>
      <c r="P3236" s="72" t="str">
        <f t="shared" si="101"/>
        <v/>
      </c>
      <c r="Q3236" s="61" t="s">
        <v>30</v>
      </c>
    </row>
    <row r="3237" spans="8:18" x14ac:dyDescent="0.25">
      <c r="H3237" s="59">
        <v>197416</v>
      </c>
      <c r="I3237" s="59" t="s">
        <v>71</v>
      </c>
      <c r="J3237" s="59">
        <v>15849686</v>
      </c>
      <c r="K3237" s="59" t="s">
        <v>3567</v>
      </c>
      <c r="L3237" s="61" t="s">
        <v>114</v>
      </c>
      <c r="M3237" s="61">
        <f>VLOOKUP(H3237,zdroj!C:F,4,0)</f>
        <v>0</v>
      </c>
      <c r="N3237" s="61" t="str">
        <f t="shared" si="100"/>
        <v>katB</v>
      </c>
      <c r="P3237" s="72" t="str">
        <f t="shared" si="101"/>
        <v/>
      </c>
      <c r="Q3237" s="61" t="s">
        <v>30</v>
      </c>
      <c r="R3237" s="61" t="s">
        <v>91</v>
      </c>
    </row>
    <row r="3238" spans="8:18" x14ac:dyDescent="0.25">
      <c r="H3238" s="59">
        <v>197416</v>
      </c>
      <c r="I3238" s="59" t="s">
        <v>71</v>
      </c>
      <c r="J3238" s="59">
        <v>15849694</v>
      </c>
      <c r="K3238" s="59" t="s">
        <v>3568</v>
      </c>
      <c r="L3238" s="61" t="s">
        <v>113</v>
      </c>
      <c r="M3238" s="61">
        <f>VLOOKUP(H3238,zdroj!C:F,4,0)</f>
        <v>0</v>
      </c>
      <c r="N3238" s="61" t="str">
        <f t="shared" si="100"/>
        <v>katA</v>
      </c>
      <c r="P3238" s="72" t="str">
        <f t="shared" si="101"/>
        <v/>
      </c>
      <c r="Q3238" s="61" t="s">
        <v>30</v>
      </c>
    </row>
    <row r="3239" spans="8:18" x14ac:dyDescent="0.25">
      <c r="H3239" s="59">
        <v>197416</v>
      </c>
      <c r="I3239" s="59" t="s">
        <v>71</v>
      </c>
      <c r="J3239" s="59">
        <v>15849708</v>
      </c>
      <c r="K3239" s="59" t="s">
        <v>3569</v>
      </c>
      <c r="L3239" s="61" t="s">
        <v>113</v>
      </c>
      <c r="M3239" s="61">
        <f>VLOOKUP(H3239,zdroj!C:F,4,0)</f>
        <v>0</v>
      </c>
      <c r="N3239" s="61" t="str">
        <f t="shared" si="100"/>
        <v>katA</v>
      </c>
      <c r="P3239" s="72" t="str">
        <f t="shared" si="101"/>
        <v/>
      </c>
      <c r="Q3239" s="61" t="s">
        <v>30</v>
      </c>
    </row>
    <row r="3240" spans="8:18" x14ac:dyDescent="0.25">
      <c r="H3240" s="59">
        <v>197416</v>
      </c>
      <c r="I3240" s="59" t="s">
        <v>71</v>
      </c>
      <c r="J3240" s="59">
        <v>15849716</v>
      </c>
      <c r="K3240" s="59" t="s">
        <v>3570</v>
      </c>
      <c r="L3240" s="61" t="s">
        <v>113</v>
      </c>
      <c r="M3240" s="61">
        <f>VLOOKUP(H3240,zdroj!C:F,4,0)</f>
        <v>0</v>
      </c>
      <c r="N3240" s="61" t="str">
        <f t="shared" si="100"/>
        <v>katA</v>
      </c>
      <c r="P3240" s="72" t="str">
        <f t="shared" si="101"/>
        <v/>
      </c>
      <c r="Q3240" s="61" t="s">
        <v>30</v>
      </c>
    </row>
    <row r="3241" spans="8:18" x14ac:dyDescent="0.25">
      <c r="H3241" s="59">
        <v>197416</v>
      </c>
      <c r="I3241" s="59" t="s">
        <v>71</v>
      </c>
      <c r="J3241" s="59">
        <v>15849724</v>
      </c>
      <c r="K3241" s="59" t="s">
        <v>3571</v>
      </c>
      <c r="L3241" s="61" t="s">
        <v>113</v>
      </c>
      <c r="M3241" s="61">
        <f>VLOOKUP(H3241,zdroj!C:F,4,0)</f>
        <v>0</v>
      </c>
      <c r="N3241" s="61" t="str">
        <f t="shared" si="100"/>
        <v>katA</v>
      </c>
      <c r="P3241" s="72" t="str">
        <f t="shared" si="101"/>
        <v/>
      </c>
      <c r="Q3241" s="61" t="s">
        <v>30</v>
      </c>
    </row>
    <row r="3242" spans="8:18" x14ac:dyDescent="0.25">
      <c r="H3242" s="59">
        <v>197416</v>
      </c>
      <c r="I3242" s="59" t="s">
        <v>71</v>
      </c>
      <c r="J3242" s="59">
        <v>15849732</v>
      </c>
      <c r="K3242" s="59" t="s">
        <v>3572</v>
      </c>
      <c r="L3242" s="61" t="s">
        <v>113</v>
      </c>
      <c r="M3242" s="61">
        <f>VLOOKUP(H3242,zdroj!C:F,4,0)</f>
        <v>0</v>
      </c>
      <c r="N3242" s="61" t="str">
        <f t="shared" si="100"/>
        <v>katA</v>
      </c>
      <c r="P3242" s="72" t="str">
        <f t="shared" si="101"/>
        <v/>
      </c>
      <c r="Q3242" s="61" t="s">
        <v>30</v>
      </c>
    </row>
    <row r="3243" spans="8:18" x14ac:dyDescent="0.25">
      <c r="H3243" s="59">
        <v>197416</v>
      </c>
      <c r="I3243" s="59" t="s">
        <v>71</v>
      </c>
      <c r="J3243" s="59">
        <v>15849741</v>
      </c>
      <c r="K3243" s="59" t="s">
        <v>3573</v>
      </c>
      <c r="L3243" s="61" t="s">
        <v>113</v>
      </c>
      <c r="M3243" s="61">
        <f>VLOOKUP(H3243,zdroj!C:F,4,0)</f>
        <v>0</v>
      </c>
      <c r="N3243" s="61" t="str">
        <f t="shared" si="100"/>
        <v>katA</v>
      </c>
      <c r="P3243" s="72" t="str">
        <f t="shared" si="101"/>
        <v/>
      </c>
      <c r="Q3243" s="61" t="s">
        <v>30</v>
      </c>
    </row>
    <row r="3244" spans="8:18" x14ac:dyDescent="0.25">
      <c r="H3244" s="59">
        <v>197416</v>
      </c>
      <c r="I3244" s="59" t="s">
        <v>71</v>
      </c>
      <c r="J3244" s="59">
        <v>15849759</v>
      </c>
      <c r="K3244" s="59" t="s">
        <v>3574</v>
      </c>
      <c r="L3244" s="61" t="s">
        <v>113</v>
      </c>
      <c r="M3244" s="61">
        <f>VLOOKUP(H3244,zdroj!C:F,4,0)</f>
        <v>0</v>
      </c>
      <c r="N3244" s="61" t="str">
        <f t="shared" si="100"/>
        <v>katA</v>
      </c>
      <c r="P3244" s="72" t="str">
        <f t="shared" si="101"/>
        <v/>
      </c>
      <c r="Q3244" s="61" t="s">
        <v>30</v>
      </c>
    </row>
    <row r="3245" spans="8:18" x14ac:dyDescent="0.25">
      <c r="H3245" s="59">
        <v>197416</v>
      </c>
      <c r="I3245" s="59" t="s">
        <v>71</v>
      </c>
      <c r="J3245" s="59">
        <v>15849767</v>
      </c>
      <c r="K3245" s="59" t="s">
        <v>3575</v>
      </c>
      <c r="L3245" s="61" t="s">
        <v>113</v>
      </c>
      <c r="M3245" s="61">
        <f>VLOOKUP(H3245,zdroj!C:F,4,0)</f>
        <v>0</v>
      </c>
      <c r="N3245" s="61" t="str">
        <f t="shared" si="100"/>
        <v>katA</v>
      </c>
      <c r="P3245" s="72" t="str">
        <f t="shared" si="101"/>
        <v/>
      </c>
      <c r="Q3245" s="61" t="s">
        <v>30</v>
      </c>
    </row>
    <row r="3246" spans="8:18" x14ac:dyDescent="0.25">
      <c r="H3246" s="59">
        <v>197416</v>
      </c>
      <c r="I3246" s="59" t="s">
        <v>71</v>
      </c>
      <c r="J3246" s="59">
        <v>15849775</v>
      </c>
      <c r="K3246" s="59" t="s">
        <v>3576</v>
      </c>
      <c r="L3246" s="61" t="s">
        <v>113</v>
      </c>
      <c r="M3246" s="61">
        <f>VLOOKUP(H3246,zdroj!C:F,4,0)</f>
        <v>0</v>
      </c>
      <c r="N3246" s="61" t="str">
        <f t="shared" si="100"/>
        <v>katA</v>
      </c>
      <c r="P3246" s="72" t="str">
        <f t="shared" si="101"/>
        <v/>
      </c>
      <c r="Q3246" s="61" t="s">
        <v>30</v>
      </c>
    </row>
    <row r="3247" spans="8:18" x14ac:dyDescent="0.25">
      <c r="H3247" s="59">
        <v>197416</v>
      </c>
      <c r="I3247" s="59" t="s">
        <v>71</v>
      </c>
      <c r="J3247" s="59">
        <v>15849783</v>
      </c>
      <c r="K3247" s="59" t="s">
        <v>3577</v>
      </c>
      <c r="L3247" s="61" t="s">
        <v>113</v>
      </c>
      <c r="M3247" s="61">
        <f>VLOOKUP(H3247,zdroj!C:F,4,0)</f>
        <v>0</v>
      </c>
      <c r="N3247" s="61" t="str">
        <f t="shared" si="100"/>
        <v>katA</v>
      </c>
      <c r="P3247" s="72" t="str">
        <f t="shared" si="101"/>
        <v/>
      </c>
      <c r="Q3247" s="61" t="s">
        <v>30</v>
      </c>
    </row>
    <row r="3248" spans="8:18" x14ac:dyDescent="0.25">
      <c r="H3248" s="59">
        <v>197416</v>
      </c>
      <c r="I3248" s="59" t="s">
        <v>71</v>
      </c>
      <c r="J3248" s="59">
        <v>27646149</v>
      </c>
      <c r="K3248" s="59" t="s">
        <v>3578</v>
      </c>
      <c r="L3248" s="61" t="s">
        <v>81</v>
      </c>
      <c r="M3248" s="61">
        <f>VLOOKUP(H3248,zdroj!C:F,4,0)</f>
        <v>0</v>
      </c>
      <c r="N3248" s="61" t="str">
        <f t="shared" si="100"/>
        <v>-</v>
      </c>
      <c r="P3248" s="72" t="str">
        <f t="shared" si="101"/>
        <v/>
      </c>
      <c r="Q3248" s="61" t="s">
        <v>88</v>
      </c>
    </row>
    <row r="3249" spans="8:17" x14ac:dyDescent="0.25">
      <c r="H3249" s="59">
        <v>197416</v>
      </c>
      <c r="I3249" s="59" t="s">
        <v>71</v>
      </c>
      <c r="J3249" s="59">
        <v>28144104</v>
      </c>
      <c r="K3249" s="59" t="s">
        <v>3579</v>
      </c>
      <c r="L3249" s="61" t="s">
        <v>113</v>
      </c>
      <c r="M3249" s="61">
        <f>VLOOKUP(H3249,zdroj!C:F,4,0)</f>
        <v>0</v>
      </c>
      <c r="N3249" s="61" t="str">
        <f t="shared" si="100"/>
        <v>katA</v>
      </c>
      <c r="P3249" s="72" t="str">
        <f t="shared" si="101"/>
        <v/>
      </c>
      <c r="Q3249" s="61" t="s">
        <v>30</v>
      </c>
    </row>
    <row r="3250" spans="8:17" x14ac:dyDescent="0.25">
      <c r="H3250" s="59">
        <v>197416</v>
      </c>
      <c r="I3250" s="59" t="s">
        <v>71</v>
      </c>
      <c r="J3250" s="59">
        <v>30964822</v>
      </c>
      <c r="K3250" s="59" t="s">
        <v>3580</v>
      </c>
      <c r="L3250" s="61" t="s">
        <v>113</v>
      </c>
      <c r="M3250" s="61">
        <f>VLOOKUP(H3250,zdroj!C:F,4,0)</f>
        <v>0</v>
      </c>
      <c r="N3250" s="61" t="str">
        <f t="shared" si="100"/>
        <v>katA</v>
      </c>
      <c r="P3250" s="72" t="str">
        <f t="shared" si="101"/>
        <v/>
      </c>
      <c r="Q3250" s="61" t="s">
        <v>31</v>
      </c>
    </row>
    <row r="3251" spans="8:17" x14ac:dyDescent="0.25">
      <c r="H3251" s="59">
        <v>197416</v>
      </c>
      <c r="I3251" s="59" t="s">
        <v>71</v>
      </c>
      <c r="J3251" s="59">
        <v>79541411</v>
      </c>
      <c r="K3251" s="59" t="s">
        <v>3581</v>
      </c>
      <c r="L3251" s="61" t="s">
        <v>113</v>
      </c>
      <c r="M3251" s="61">
        <f>VLOOKUP(H3251,zdroj!C:F,4,0)</f>
        <v>0</v>
      </c>
      <c r="N3251" s="61" t="str">
        <f t="shared" si="100"/>
        <v>katA</v>
      </c>
      <c r="P3251" s="72" t="str">
        <f t="shared" si="101"/>
        <v/>
      </c>
      <c r="Q3251" s="61" t="s">
        <v>31</v>
      </c>
    </row>
    <row r="3252" spans="8:17" x14ac:dyDescent="0.25">
      <c r="H3252" s="59">
        <v>197416</v>
      </c>
      <c r="I3252" s="59" t="s">
        <v>71</v>
      </c>
      <c r="J3252" s="59">
        <v>80042899</v>
      </c>
      <c r="K3252" s="59" t="s">
        <v>3582</v>
      </c>
      <c r="L3252" s="61" t="s">
        <v>113</v>
      </c>
      <c r="M3252" s="61">
        <f>VLOOKUP(H3252,zdroj!C:F,4,0)</f>
        <v>0</v>
      </c>
      <c r="N3252" s="61" t="str">
        <f t="shared" si="100"/>
        <v>katA</v>
      </c>
      <c r="P3252" s="72" t="str">
        <f t="shared" si="101"/>
        <v/>
      </c>
      <c r="Q3252" s="61" t="s">
        <v>30</v>
      </c>
    </row>
    <row r="3253" spans="8:17" x14ac:dyDescent="0.25">
      <c r="H3253" s="59">
        <v>197424</v>
      </c>
      <c r="I3253" s="59" t="s">
        <v>67</v>
      </c>
      <c r="J3253" s="59">
        <v>15849805</v>
      </c>
      <c r="K3253" s="59" t="s">
        <v>3583</v>
      </c>
      <c r="L3253" s="61" t="s">
        <v>113</v>
      </c>
      <c r="M3253" s="61">
        <f>VLOOKUP(H3253,zdroj!C:F,4,0)</f>
        <v>0</v>
      </c>
      <c r="N3253" s="61" t="str">
        <f t="shared" si="100"/>
        <v>katA</v>
      </c>
      <c r="P3253" s="72" t="str">
        <f t="shared" si="101"/>
        <v/>
      </c>
      <c r="Q3253" s="61" t="s">
        <v>30</v>
      </c>
    </row>
    <row r="3254" spans="8:17" x14ac:dyDescent="0.25">
      <c r="H3254" s="59">
        <v>197424</v>
      </c>
      <c r="I3254" s="59" t="s">
        <v>67</v>
      </c>
      <c r="J3254" s="59">
        <v>15849813</v>
      </c>
      <c r="K3254" s="59" t="s">
        <v>3584</v>
      </c>
      <c r="L3254" s="61" t="s">
        <v>113</v>
      </c>
      <c r="M3254" s="61">
        <f>VLOOKUP(H3254,zdroj!C:F,4,0)</f>
        <v>0</v>
      </c>
      <c r="N3254" s="61" t="str">
        <f t="shared" si="100"/>
        <v>katA</v>
      </c>
      <c r="P3254" s="72" t="str">
        <f t="shared" si="101"/>
        <v/>
      </c>
      <c r="Q3254" s="61" t="s">
        <v>30</v>
      </c>
    </row>
    <row r="3255" spans="8:17" x14ac:dyDescent="0.25">
      <c r="H3255" s="59">
        <v>197424</v>
      </c>
      <c r="I3255" s="59" t="s">
        <v>67</v>
      </c>
      <c r="J3255" s="59">
        <v>15849821</v>
      </c>
      <c r="K3255" s="59" t="s">
        <v>3585</v>
      </c>
      <c r="L3255" s="61" t="s">
        <v>113</v>
      </c>
      <c r="M3255" s="61">
        <f>VLOOKUP(H3255,zdroj!C:F,4,0)</f>
        <v>0</v>
      </c>
      <c r="N3255" s="61" t="str">
        <f t="shared" si="100"/>
        <v>katA</v>
      </c>
      <c r="P3255" s="72" t="str">
        <f t="shared" si="101"/>
        <v/>
      </c>
      <c r="Q3255" s="61" t="s">
        <v>30</v>
      </c>
    </row>
    <row r="3256" spans="8:17" x14ac:dyDescent="0.25">
      <c r="H3256" s="59">
        <v>197424</v>
      </c>
      <c r="I3256" s="59" t="s">
        <v>67</v>
      </c>
      <c r="J3256" s="59">
        <v>15849830</v>
      </c>
      <c r="K3256" s="59" t="s">
        <v>3586</v>
      </c>
      <c r="L3256" s="61" t="s">
        <v>113</v>
      </c>
      <c r="M3256" s="61">
        <f>VLOOKUP(H3256,zdroj!C:F,4,0)</f>
        <v>0</v>
      </c>
      <c r="N3256" s="61" t="str">
        <f t="shared" si="100"/>
        <v>katA</v>
      </c>
      <c r="P3256" s="72" t="str">
        <f t="shared" si="101"/>
        <v/>
      </c>
      <c r="Q3256" s="61" t="s">
        <v>30</v>
      </c>
    </row>
    <row r="3257" spans="8:17" x14ac:dyDescent="0.25">
      <c r="H3257" s="59">
        <v>197424</v>
      </c>
      <c r="I3257" s="59" t="s">
        <v>67</v>
      </c>
      <c r="J3257" s="59">
        <v>15849848</v>
      </c>
      <c r="K3257" s="59" t="s">
        <v>3587</v>
      </c>
      <c r="L3257" s="61" t="s">
        <v>113</v>
      </c>
      <c r="M3257" s="61">
        <f>VLOOKUP(H3257,zdroj!C:F,4,0)</f>
        <v>0</v>
      </c>
      <c r="N3257" s="61" t="str">
        <f t="shared" si="100"/>
        <v>katA</v>
      </c>
      <c r="P3257" s="72" t="str">
        <f t="shared" si="101"/>
        <v/>
      </c>
      <c r="Q3257" s="61" t="s">
        <v>30</v>
      </c>
    </row>
    <row r="3258" spans="8:17" x14ac:dyDescent="0.25">
      <c r="H3258" s="59">
        <v>197424</v>
      </c>
      <c r="I3258" s="59" t="s">
        <v>67</v>
      </c>
      <c r="J3258" s="59">
        <v>15849856</v>
      </c>
      <c r="K3258" s="59" t="s">
        <v>3588</v>
      </c>
      <c r="L3258" s="61" t="s">
        <v>113</v>
      </c>
      <c r="M3258" s="61">
        <f>VLOOKUP(H3258,zdroj!C:F,4,0)</f>
        <v>0</v>
      </c>
      <c r="N3258" s="61" t="str">
        <f t="shared" si="100"/>
        <v>katA</v>
      </c>
      <c r="P3258" s="72" t="str">
        <f t="shared" si="101"/>
        <v/>
      </c>
      <c r="Q3258" s="61" t="s">
        <v>30</v>
      </c>
    </row>
    <row r="3259" spans="8:17" x14ac:dyDescent="0.25">
      <c r="H3259" s="59">
        <v>197424</v>
      </c>
      <c r="I3259" s="59" t="s">
        <v>67</v>
      </c>
      <c r="J3259" s="59">
        <v>15849864</v>
      </c>
      <c r="K3259" s="59" t="s">
        <v>3589</v>
      </c>
      <c r="L3259" s="61" t="s">
        <v>113</v>
      </c>
      <c r="M3259" s="61">
        <f>VLOOKUP(H3259,zdroj!C:F,4,0)</f>
        <v>0</v>
      </c>
      <c r="N3259" s="61" t="str">
        <f t="shared" si="100"/>
        <v>katA</v>
      </c>
      <c r="P3259" s="72" t="str">
        <f t="shared" si="101"/>
        <v/>
      </c>
      <c r="Q3259" s="61" t="s">
        <v>30</v>
      </c>
    </row>
    <row r="3260" spans="8:17" x14ac:dyDescent="0.25">
      <c r="H3260" s="59">
        <v>197424</v>
      </c>
      <c r="I3260" s="59" t="s">
        <v>67</v>
      </c>
      <c r="J3260" s="59">
        <v>15849872</v>
      </c>
      <c r="K3260" s="59" t="s">
        <v>3590</v>
      </c>
      <c r="L3260" s="61" t="s">
        <v>113</v>
      </c>
      <c r="M3260" s="61">
        <f>VLOOKUP(H3260,zdroj!C:F,4,0)</f>
        <v>0</v>
      </c>
      <c r="N3260" s="61" t="str">
        <f t="shared" si="100"/>
        <v>katA</v>
      </c>
      <c r="P3260" s="72" t="str">
        <f t="shared" si="101"/>
        <v/>
      </c>
      <c r="Q3260" s="61" t="s">
        <v>30</v>
      </c>
    </row>
    <row r="3261" spans="8:17" x14ac:dyDescent="0.25">
      <c r="H3261" s="59">
        <v>197424</v>
      </c>
      <c r="I3261" s="59" t="s">
        <v>67</v>
      </c>
      <c r="J3261" s="59">
        <v>15849881</v>
      </c>
      <c r="K3261" s="59" t="s">
        <v>3591</v>
      </c>
      <c r="L3261" s="61" t="s">
        <v>113</v>
      </c>
      <c r="M3261" s="61">
        <f>VLOOKUP(H3261,zdroj!C:F,4,0)</f>
        <v>0</v>
      </c>
      <c r="N3261" s="61" t="str">
        <f t="shared" si="100"/>
        <v>katA</v>
      </c>
      <c r="P3261" s="72" t="str">
        <f t="shared" si="101"/>
        <v/>
      </c>
      <c r="Q3261" s="61" t="s">
        <v>30</v>
      </c>
    </row>
    <row r="3262" spans="8:17" x14ac:dyDescent="0.25">
      <c r="H3262" s="59">
        <v>197424</v>
      </c>
      <c r="I3262" s="59" t="s">
        <v>67</v>
      </c>
      <c r="J3262" s="59">
        <v>15849899</v>
      </c>
      <c r="K3262" s="59" t="s">
        <v>3592</v>
      </c>
      <c r="L3262" s="61" t="s">
        <v>113</v>
      </c>
      <c r="M3262" s="61">
        <f>VLOOKUP(H3262,zdroj!C:F,4,0)</f>
        <v>0</v>
      </c>
      <c r="N3262" s="61" t="str">
        <f t="shared" si="100"/>
        <v>katA</v>
      </c>
      <c r="P3262" s="72" t="str">
        <f t="shared" si="101"/>
        <v/>
      </c>
      <c r="Q3262" s="61" t="s">
        <v>30</v>
      </c>
    </row>
    <row r="3263" spans="8:17" x14ac:dyDescent="0.25">
      <c r="H3263" s="59">
        <v>197424</v>
      </c>
      <c r="I3263" s="59" t="s">
        <v>67</v>
      </c>
      <c r="J3263" s="59">
        <v>15849902</v>
      </c>
      <c r="K3263" s="59" t="s">
        <v>3593</v>
      </c>
      <c r="L3263" s="61" t="s">
        <v>113</v>
      </c>
      <c r="M3263" s="61">
        <f>VLOOKUP(H3263,zdroj!C:F,4,0)</f>
        <v>0</v>
      </c>
      <c r="N3263" s="61" t="str">
        <f t="shared" si="100"/>
        <v>katA</v>
      </c>
      <c r="P3263" s="72" t="str">
        <f t="shared" si="101"/>
        <v/>
      </c>
      <c r="Q3263" s="61" t="s">
        <v>30</v>
      </c>
    </row>
    <row r="3264" spans="8:17" x14ac:dyDescent="0.25">
      <c r="H3264" s="59">
        <v>197424</v>
      </c>
      <c r="I3264" s="59" t="s">
        <v>67</v>
      </c>
      <c r="J3264" s="59">
        <v>15849911</v>
      </c>
      <c r="K3264" s="59" t="s">
        <v>3594</v>
      </c>
      <c r="L3264" s="61" t="s">
        <v>113</v>
      </c>
      <c r="M3264" s="61">
        <f>VLOOKUP(H3264,zdroj!C:F,4,0)</f>
        <v>0</v>
      </c>
      <c r="N3264" s="61" t="str">
        <f t="shared" si="100"/>
        <v>katA</v>
      </c>
      <c r="P3264" s="72" t="str">
        <f t="shared" si="101"/>
        <v/>
      </c>
      <c r="Q3264" s="61" t="s">
        <v>30</v>
      </c>
    </row>
    <row r="3265" spans="8:17" x14ac:dyDescent="0.25">
      <c r="H3265" s="59">
        <v>197424</v>
      </c>
      <c r="I3265" s="59" t="s">
        <v>67</v>
      </c>
      <c r="J3265" s="59">
        <v>15849929</v>
      </c>
      <c r="K3265" s="59" t="s">
        <v>3595</v>
      </c>
      <c r="L3265" s="61" t="s">
        <v>113</v>
      </c>
      <c r="M3265" s="61">
        <f>VLOOKUP(H3265,zdroj!C:F,4,0)</f>
        <v>0</v>
      </c>
      <c r="N3265" s="61" t="str">
        <f t="shared" si="100"/>
        <v>katA</v>
      </c>
      <c r="P3265" s="72" t="str">
        <f t="shared" si="101"/>
        <v/>
      </c>
      <c r="Q3265" s="61" t="s">
        <v>30</v>
      </c>
    </row>
    <row r="3266" spans="8:17" x14ac:dyDescent="0.25">
      <c r="H3266" s="59">
        <v>197424</v>
      </c>
      <c r="I3266" s="59" t="s">
        <v>67</v>
      </c>
      <c r="J3266" s="59">
        <v>15849937</v>
      </c>
      <c r="K3266" s="59" t="s">
        <v>3596</v>
      </c>
      <c r="L3266" s="61" t="s">
        <v>113</v>
      </c>
      <c r="M3266" s="61">
        <f>VLOOKUP(H3266,zdroj!C:F,4,0)</f>
        <v>0</v>
      </c>
      <c r="N3266" s="61" t="str">
        <f t="shared" si="100"/>
        <v>katA</v>
      </c>
      <c r="P3266" s="72" t="str">
        <f t="shared" si="101"/>
        <v/>
      </c>
      <c r="Q3266" s="61" t="s">
        <v>30</v>
      </c>
    </row>
    <row r="3267" spans="8:17" x14ac:dyDescent="0.25">
      <c r="H3267" s="59">
        <v>197424</v>
      </c>
      <c r="I3267" s="59" t="s">
        <v>67</v>
      </c>
      <c r="J3267" s="59">
        <v>15849945</v>
      </c>
      <c r="K3267" s="59" t="s">
        <v>3597</v>
      </c>
      <c r="L3267" s="61" t="s">
        <v>113</v>
      </c>
      <c r="M3267" s="61">
        <f>VLOOKUP(H3267,zdroj!C:F,4,0)</f>
        <v>0</v>
      </c>
      <c r="N3267" s="61" t="str">
        <f t="shared" si="100"/>
        <v>katA</v>
      </c>
      <c r="P3267" s="72" t="str">
        <f t="shared" si="101"/>
        <v/>
      </c>
      <c r="Q3267" s="61" t="s">
        <v>30</v>
      </c>
    </row>
    <row r="3268" spans="8:17" x14ac:dyDescent="0.25">
      <c r="H3268" s="59">
        <v>197424</v>
      </c>
      <c r="I3268" s="59" t="s">
        <v>67</v>
      </c>
      <c r="J3268" s="59">
        <v>15849953</v>
      </c>
      <c r="K3268" s="59" t="s">
        <v>3598</v>
      </c>
      <c r="L3268" s="61" t="s">
        <v>113</v>
      </c>
      <c r="M3268" s="61">
        <f>VLOOKUP(H3268,zdroj!C:F,4,0)</f>
        <v>0</v>
      </c>
      <c r="N3268" s="61" t="str">
        <f t="shared" si="100"/>
        <v>katA</v>
      </c>
      <c r="P3268" s="72" t="str">
        <f t="shared" si="101"/>
        <v/>
      </c>
      <c r="Q3268" s="61" t="s">
        <v>30</v>
      </c>
    </row>
    <row r="3269" spans="8:17" x14ac:dyDescent="0.25">
      <c r="H3269" s="59">
        <v>197424</v>
      </c>
      <c r="I3269" s="59" t="s">
        <v>67</v>
      </c>
      <c r="J3269" s="59">
        <v>15849961</v>
      </c>
      <c r="K3269" s="59" t="s">
        <v>3599</v>
      </c>
      <c r="L3269" s="61" t="s">
        <v>113</v>
      </c>
      <c r="M3269" s="61">
        <f>VLOOKUP(H3269,zdroj!C:F,4,0)</f>
        <v>0</v>
      </c>
      <c r="N3269" s="61" t="str">
        <f t="shared" si="100"/>
        <v>katA</v>
      </c>
      <c r="P3269" s="72" t="str">
        <f t="shared" si="101"/>
        <v/>
      </c>
      <c r="Q3269" s="61" t="s">
        <v>30</v>
      </c>
    </row>
    <row r="3270" spans="8:17" x14ac:dyDescent="0.25">
      <c r="H3270" s="59">
        <v>197424</v>
      </c>
      <c r="I3270" s="59" t="s">
        <v>67</v>
      </c>
      <c r="J3270" s="59">
        <v>15849970</v>
      </c>
      <c r="K3270" s="59" t="s">
        <v>3600</v>
      </c>
      <c r="L3270" s="61" t="s">
        <v>113</v>
      </c>
      <c r="M3270" s="61">
        <f>VLOOKUP(H3270,zdroj!C:F,4,0)</f>
        <v>0</v>
      </c>
      <c r="N3270" s="61" t="str">
        <f t="shared" si="100"/>
        <v>katA</v>
      </c>
      <c r="P3270" s="72" t="str">
        <f t="shared" si="101"/>
        <v/>
      </c>
      <c r="Q3270" s="61" t="s">
        <v>30</v>
      </c>
    </row>
    <row r="3271" spans="8:17" x14ac:dyDescent="0.25">
      <c r="H3271" s="59">
        <v>197424</v>
      </c>
      <c r="I3271" s="59" t="s">
        <v>67</v>
      </c>
      <c r="J3271" s="59">
        <v>15849988</v>
      </c>
      <c r="K3271" s="59" t="s">
        <v>3601</v>
      </c>
      <c r="L3271" s="61" t="s">
        <v>113</v>
      </c>
      <c r="M3271" s="61">
        <f>VLOOKUP(H3271,zdroj!C:F,4,0)</f>
        <v>0</v>
      </c>
      <c r="N3271" s="61" t="str">
        <f t="shared" ref="N3271:N3334" si="102">IF(M3271="A",IF(L3271="katA","katB",L3271),L3271)</f>
        <v>katA</v>
      </c>
      <c r="P3271" s="72" t="str">
        <f t="shared" ref="P3271:P3334" si="103">IF(O3271="A",1,"")</f>
        <v/>
      </c>
      <c r="Q3271" s="61" t="s">
        <v>30</v>
      </c>
    </row>
    <row r="3272" spans="8:17" x14ac:dyDescent="0.25">
      <c r="H3272" s="59">
        <v>197424</v>
      </c>
      <c r="I3272" s="59" t="s">
        <v>67</v>
      </c>
      <c r="J3272" s="59">
        <v>15849996</v>
      </c>
      <c r="K3272" s="59" t="s">
        <v>3602</v>
      </c>
      <c r="L3272" s="61" t="s">
        <v>113</v>
      </c>
      <c r="M3272" s="61">
        <f>VLOOKUP(H3272,zdroj!C:F,4,0)</f>
        <v>0</v>
      </c>
      <c r="N3272" s="61" t="str">
        <f t="shared" si="102"/>
        <v>katA</v>
      </c>
      <c r="P3272" s="72" t="str">
        <f t="shared" si="103"/>
        <v/>
      </c>
      <c r="Q3272" s="61" t="s">
        <v>30</v>
      </c>
    </row>
    <row r="3273" spans="8:17" x14ac:dyDescent="0.25">
      <c r="H3273" s="59">
        <v>197424</v>
      </c>
      <c r="I3273" s="59" t="s">
        <v>67</v>
      </c>
      <c r="J3273" s="59">
        <v>15850005</v>
      </c>
      <c r="K3273" s="59" t="s">
        <v>3603</v>
      </c>
      <c r="L3273" s="61" t="s">
        <v>113</v>
      </c>
      <c r="M3273" s="61">
        <f>VLOOKUP(H3273,zdroj!C:F,4,0)</f>
        <v>0</v>
      </c>
      <c r="N3273" s="61" t="str">
        <f t="shared" si="102"/>
        <v>katA</v>
      </c>
      <c r="P3273" s="72" t="str">
        <f t="shared" si="103"/>
        <v/>
      </c>
      <c r="Q3273" s="61" t="s">
        <v>30</v>
      </c>
    </row>
    <row r="3274" spans="8:17" x14ac:dyDescent="0.25">
      <c r="H3274" s="59">
        <v>197424</v>
      </c>
      <c r="I3274" s="59" t="s">
        <v>67</v>
      </c>
      <c r="J3274" s="59">
        <v>15850013</v>
      </c>
      <c r="K3274" s="59" t="s">
        <v>3604</v>
      </c>
      <c r="L3274" s="61" t="s">
        <v>113</v>
      </c>
      <c r="M3274" s="61">
        <f>VLOOKUP(H3274,zdroj!C:F,4,0)</f>
        <v>0</v>
      </c>
      <c r="N3274" s="61" t="str">
        <f t="shared" si="102"/>
        <v>katA</v>
      </c>
      <c r="P3274" s="72" t="str">
        <f t="shared" si="103"/>
        <v/>
      </c>
      <c r="Q3274" s="61" t="s">
        <v>30</v>
      </c>
    </row>
    <row r="3275" spans="8:17" x14ac:dyDescent="0.25">
      <c r="H3275" s="59">
        <v>197424</v>
      </c>
      <c r="I3275" s="59" t="s">
        <v>67</v>
      </c>
      <c r="J3275" s="59">
        <v>15850021</v>
      </c>
      <c r="K3275" s="59" t="s">
        <v>3605</v>
      </c>
      <c r="L3275" s="61" t="s">
        <v>113</v>
      </c>
      <c r="M3275" s="61">
        <f>VLOOKUP(H3275,zdroj!C:F,4,0)</f>
        <v>0</v>
      </c>
      <c r="N3275" s="61" t="str">
        <f t="shared" si="102"/>
        <v>katA</v>
      </c>
      <c r="P3275" s="72" t="str">
        <f t="shared" si="103"/>
        <v/>
      </c>
      <c r="Q3275" s="61" t="s">
        <v>30</v>
      </c>
    </row>
    <row r="3276" spans="8:17" x14ac:dyDescent="0.25">
      <c r="H3276" s="59">
        <v>197424</v>
      </c>
      <c r="I3276" s="59" t="s">
        <v>67</v>
      </c>
      <c r="J3276" s="59">
        <v>15850030</v>
      </c>
      <c r="K3276" s="59" t="s">
        <v>3606</v>
      </c>
      <c r="L3276" s="61" t="s">
        <v>113</v>
      </c>
      <c r="M3276" s="61">
        <f>VLOOKUP(H3276,zdroj!C:F,4,0)</f>
        <v>0</v>
      </c>
      <c r="N3276" s="61" t="str">
        <f t="shared" si="102"/>
        <v>katA</v>
      </c>
      <c r="P3276" s="72" t="str">
        <f t="shared" si="103"/>
        <v/>
      </c>
      <c r="Q3276" s="61" t="s">
        <v>30</v>
      </c>
    </row>
    <row r="3277" spans="8:17" x14ac:dyDescent="0.25">
      <c r="H3277" s="59">
        <v>197424</v>
      </c>
      <c r="I3277" s="59" t="s">
        <v>67</v>
      </c>
      <c r="J3277" s="59">
        <v>15850048</v>
      </c>
      <c r="K3277" s="59" t="s">
        <v>3607</v>
      </c>
      <c r="L3277" s="61" t="s">
        <v>113</v>
      </c>
      <c r="M3277" s="61">
        <f>VLOOKUP(H3277,zdroj!C:F,4,0)</f>
        <v>0</v>
      </c>
      <c r="N3277" s="61" t="str">
        <f t="shared" si="102"/>
        <v>katA</v>
      </c>
      <c r="P3277" s="72" t="str">
        <f t="shared" si="103"/>
        <v/>
      </c>
      <c r="Q3277" s="61" t="s">
        <v>30</v>
      </c>
    </row>
    <row r="3278" spans="8:17" x14ac:dyDescent="0.25">
      <c r="H3278" s="59">
        <v>197424</v>
      </c>
      <c r="I3278" s="59" t="s">
        <v>67</v>
      </c>
      <c r="J3278" s="59">
        <v>15850056</v>
      </c>
      <c r="K3278" s="59" t="s">
        <v>3608</v>
      </c>
      <c r="L3278" s="61" t="s">
        <v>113</v>
      </c>
      <c r="M3278" s="61">
        <f>VLOOKUP(H3278,zdroj!C:F,4,0)</f>
        <v>0</v>
      </c>
      <c r="N3278" s="61" t="str">
        <f t="shared" si="102"/>
        <v>katA</v>
      </c>
      <c r="P3278" s="72" t="str">
        <f t="shared" si="103"/>
        <v/>
      </c>
      <c r="Q3278" s="61" t="s">
        <v>30</v>
      </c>
    </row>
    <row r="3279" spans="8:17" x14ac:dyDescent="0.25">
      <c r="H3279" s="59">
        <v>197424</v>
      </c>
      <c r="I3279" s="59" t="s">
        <v>67</v>
      </c>
      <c r="J3279" s="59">
        <v>15850064</v>
      </c>
      <c r="K3279" s="59" t="s">
        <v>3609</v>
      </c>
      <c r="L3279" s="61" t="s">
        <v>113</v>
      </c>
      <c r="M3279" s="61">
        <f>VLOOKUP(H3279,zdroj!C:F,4,0)</f>
        <v>0</v>
      </c>
      <c r="N3279" s="61" t="str">
        <f t="shared" si="102"/>
        <v>katA</v>
      </c>
      <c r="P3279" s="72" t="str">
        <f t="shared" si="103"/>
        <v/>
      </c>
      <c r="Q3279" s="61" t="s">
        <v>30</v>
      </c>
    </row>
    <row r="3280" spans="8:17" x14ac:dyDescent="0.25">
      <c r="H3280" s="59">
        <v>197424</v>
      </c>
      <c r="I3280" s="59" t="s">
        <v>67</v>
      </c>
      <c r="J3280" s="59">
        <v>15850072</v>
      </c>
      <c r="K3280" s="59" t="s">
        <v>3610</v>
      </c>
      <c r="L3280" s="61" t="s">
        <v>113</v>
      </c>
      <c r="M3280" s="61">
        <f>VLOOKUP(H3280,zdroj!C:F,4,0)</f>
        <v>0</v>
      </c>
      <c r="N3280" s="61" t="str">
        <f t="shared" si="102"/>
        <v>katA</v>
      </c>
      <c r="P3280" s="72" t="str">
        <f t="shared" si="103"/>
        <v/>
      </c>
      <c r="Q3280" s="61" t="s">
        <v>30</v>
      </c>
    </row>
    <row r="3281" spans="8:17" x14ac:dyDescent="0.25">
      <c r="H3281" s="59">
        <v>197424</v>
      </c>
      <c r="I3281" s="59" t="s">
        <v>67</v>
      </c>
      <c r="J3281" s="59">
        <v>15850081</v>
      </c>
      <c r="K3281" s="59" t="s">
        <v>3611</v>
      </c>
      <c r="L3281" s="61" t="s">
        <v>113</v>
      </c>
      <c r="M3281" s="61">
        <f>VLOOKUP(H3281,zdroj!C:F,4,0)</f>
        <v>0</v>
      </c>
      <c r="N3281" s="61" t="str">
        <f t="shared" si="102"/>
        <v>katA</v>
      </c>
      <c r="P3281" s="72" t="str">
        <f t="shared" si="103"/>
        <v/>
      </c>
      <c r="Q3281" s="61" t="s">
        <v>30</v>
      </c>
    </row>
    <row r="3282" spans="8:17" x14ac:dyDescent="0.25">
      <c r="H3282" s="59">
        <v>197424</v>
      </c>
      <c r="I3282" s="59" t="s">
        <v>67</v>
      </c>
      <c r="J3282" s="59">
        <v>15850099</v>
      </c>
      <c r="K3282" s="59" t="s">
        <v>3612</v>
      </c>
      <c r="L3282" s="61" t="s">
        <v>113</v>
      </c>
      <c r="M3282" s="61">
        <f>VLOOKUP(H3282,zdroj!C:F,4,0)</f>
        <v>0</v>
      </c>
      <c r="N3282" s="61" t="str">
        <f t="shared" si="102"/>
        <v>katA</v>
      </c>
      <c r="P3282" s="72" t="str">
        <f t="shared" si="103"/>
        <v/>
      </c>
      <c r="Q3282" s="61" t="s">
        <v>30</v>
      </c>
    </row>
    <row r="3283" spans="8:17" x14ac:dyDescent="0.25">
      <c r="H3283" s="59">
        <v>197424</v>
      </c>
      <c r="I3283" s="59" t="s">
        <v>67</v>
      </c>
      <c r="J3283" s="59">
        <v>15850102</v>
      </c>
      <c r="K3283" s="59" t="s">
        <v>3613</v>
      </c>
      <c r="L3283" s="61" t="s">
        <v>113</v>
      </c>
      <c r="M3283" s="61">
        <f>VLOOKUP(H3283,zdroj!C:F,4,0)</f>
        <v>0</v>
      </c>
      <c r="N3283" s="61" t="str">
        <f t="shared" si="102"/>
        <v>katA</v>
      </c>
      <c r="P3283" s="72" t="str">
        <f t="shared" si="103"/>
        <v/>
      </c>
      <c r="Q3283" s="61" t="s">
        <v>30</v>
      </c>
    </row>
    <row r="3284" spans="8:17" x14ac:dyDescent="0.25">
      <c r="H3284" s="59">
        <v>197424</v>
      </c>
      <c r="I3284" s="59" t="s">
        <v>67</v>
      </c>
      <c r="J3284" s="59">
        <v>15850111</v>
      </c>
      <c r="K3284" s="59" t="s">
        <v>3614</v>
      </c>
      <c r="L3284" s="61" t="s">
        <v>113</v>
      </c>
      <c r="M3284" s="61">
        <f>VLOOKUP(H3284,zdroj!C:F,4,0)</f>
        <v>0</v>
      </c>
      <c r="N3284" s="61" t="str">
        <f t="shared" si="102"/>
        <v>katA</v>
      </c>
      <c r="P3284" s="72" t="str">
        <f t="shared" si="103"/>
        <v/>
      </c>
      <c r="Q3284" s="61" t="s">
        <v>30</v>
      </c>
    </row>
    <row r="3285" spans="8:17" x14ac:dyDescent="0.25">
      <c r="H3285" s="59">
        <v>197424</v>
      </c>
      <c r="I3285" s="59" t="s">
        <v>67</v>
      </c>
      <c r="J3285" s="59">
        <v>15850129</v>
      </c>
      <c r="K3285" s="59" t="s">
        <v>3615</v>
      </c>
      <c r="L3285" s="61" t="s">
        <v>113</v>
      </c>
      <c r="M3285" s="61">
        <f>VLOOKUP(H3285,zdroj!C:F,4,0)</f>
        <v>0</v>
      </c>
      <c r="N3285" s="61" t="str">
        <f t="shared" si="102"/>
        <v>katA</v>
      </c>
      <c r="P3285" s="72" t="str">
        <f t="shared" si="103"/>
        <v/>
      </c>
      <c r="Q3285" s="61" t="s">
        <v>30</v>
      </c>
    </row>
    <row r="3286" spans="8:17" x14ac:dyDescent="0.25">
      <c r="H3286" s="59">
        <v>197424</v>
      </c>
      <c r="I3286" s="59" t="s">
        <v>67</v>
      </c>
      <c r="J3286" s="59">
        <v>15850137</v>
      </c>
      <c r="K3286" s="59" t="s">
        <v>3616</v>
      </c>
      <c r="L3286" s="61" t="s">
        <v>113</v>
      </c>
      <c r="M3286" s="61">
        <f>VLOOKUP(H3286,zdroj!C:F,4,0)</f>
        <v>0</v>
      </c>
      <c r="N3286" s="61" t="str">
        <f t="shared" si="102"/>
        <v>katA</v>
      </c>
      <c r="P3286" s="72" t="str">
        <f t="shared" si="103"/>
        <v/>
      </c>
      <c r="Q3286" s="61" t="s">
        <v>30</v>
      </c>
    </row>
    <row r="3287" spans="8:17" x14ac:dyDescent="0.25">
      <c r="H3287" s="59">
        <v>197424</v>
      </c>
      <c r="I3287" s="59" t="s">
        <v>67</v>
      </c>
      <c r="J3287" s="59">
        <v>15850145</v>
      </c>
      <c r="K3287" s="59" t="s">
        <v>3617</v>
      </c>
      <c r="L3287" s="61" t="s">
        <v>113</v>
      </c>
      <c r="M3287" s="61">
        <f>VLOOKUP(H3287,zdroj!C:F,4,0)</f>
        <v>0</v>
      </c>
      <c r="N3287" s="61" t="str">
        <f t="shared" si="102"/>
        <v>katA</v>
      </c>
      <c r="P3287" s="72" t="str">
        <f t="shared" si="103"/>
        <v/>
      </c>
      <c r="Q3287" s="61" t="s">
        <v>30</v>
      </c>
    </row>
    <row r="3288" spans="8:17" x14ac:dyDescent="0.25">
      <c r="H3288" s="59">
        <v>197424</v>
      </c>
      <c r="I3288" s="59" t="s">
        <v>67</v>
      </c>
      <c r="J3288" s="59">
        <v>15850153</v>
      </c>
      <c r="K3288" s="59" t="s">
        <v>3618</v>
      </c>
      <c r="L3288" s="61" t="s">
        <v>113</v>
      </c>
      <c r="M3288" s="61">
        <f>VLOOKUP(H3288,zdroj!C:F,4,0)</f>
        <v>0</v>
      </c>
      <c r="N3288" s="61" t="str">
        <f t="shared" si="102"/>
        <v>katA</v>
      </c>
      <c r="P3288" s="72" t="str">
        <f t="shared" si="103"/>
        <v/>
      </c>
      <c r="Q3288" s="61" t="s">
        <v>30</v>
      </c>
    </row>
    <row r="3289" spans="8:17" x14ac:dyDescent="0.25">
      <c r="H3289" s="59">
        <v>197424</v>
      </c>
      <c r="I3289" s="59" t="s">
        <v>67</v>
      </c>
      <c r="J3289" s="59">
        <v>15850161</v>
      </c>
      <c r="K3289" s="59" t="s">
        <v>3619</v>
      </c>
      <c r="L3289" s="61" t="s">
        <v>113</v>
      </c>
      <c r="M3289" s="61">
        <f>VLOOKUP(H3289,zdroj!C:F,4,0)</f>
        <v>0</v>
      </c>
      <c r="N3289" s="61" t="str">
        <f t="shared" si="102"/>
        <v>katA</v>
      </c>
      <c r="P3289" s="72" t="str">
        <f t="shared" si="103"/>
        <v/>
      </c>
      <c r="Q3289" s="61" t="s">
        <v>30</v>
      </c>
    </row>
    <row r="3290" spans="8:17" x14ac:dyDescent="0.25">
      <c r="H3290" s="59">
        <v>197424</v>
      </c>
      <c r="I3290" s="59" t="s">
        <v>67</v>
      </c>
      <c r="J3290" s="59">
        <v>15850170</v>
      </c>
      <c r="K3290" s="59" t="s">
        <v>3620</v>
      </c>
      <c r="L3290" s="61" t="s">
        <v>113</v>
      </c>
      <c r="M3290" s="61">
        <f>VLOOKUP(H3290,zdroj!C:F,4,0)</f>
        <v>0</v>
      </c>
      <c r="N3290" s="61" t="str">
        <f t="shared" si="102"/>
        <v>katA</v>
      </c>
      <c r="P3290" s="72" t="str">
        <f t="shared" si="103"/>
        <v/>
      </c>
      <c r="Q3290" s="61" t="s">
        <v>30</v>
      </c>
    </row>
    <row r="3291" spans="8:17" x14ac:dyDescent="0.25">
      <c r="H3291" s="59">
        <v>197424</v>
      </c>
      <c r="I3291" s="59" t="s">
        <v>67</v>
      </c>
      <c r="J3291" s="59">
        <v>15850188</v>
      </c>
      <c r="K3291" s="59" t="s">
        <v>3621</v>
      </c>
      <c r="L3291" s="61" t="s">
        <v>113</v>
      </c>
      <c r="M3291" s="61">
        <f>VLOOKUP(H3291,zdroj!C:F,4,0)</f>
        <v>0</v>
      </c>
      <c r="N3291" s="61" t="str">
        <f t="shared" si="102"/>
        <v>katA</v>
      </c>
      <c r="P3291" s="72" t="str">
        <f t="shared" si="103"/>
        <v/>
      </c>
      <c r="Q3291" s="61" t="s">
        <v>30</v>
      </c>
    </row>
    <row r="3292" spans="8:17" x14ac:dyDescent="0.25">
      <c r="H3292" s="59">
        <v>197424</v>
      </c>
      <c r="I3292" s="59" t="s">
        <v>67</v>
      </c>
      <c r="J3292" s="59">
        <v>15850196</v>
      </c>
      <c r="K3292" s="59" t="s">
        <v>3622</v>
      </c>
      <c r="L3292" s="61" t="s">
        <v>113</v>
      </c>
      <c r="M3292" s="61">
        <f>VLOOKUP(H3292,zdroj!C:F,4,0)</f>
        <v>0</v>
      </c>
      <c r="N3292" s="61" t="str">
        <f t="shared" si="102"/>
        <v>katA</v>
      </c>
      <c r="P3292" s="72" t="str">
        <f t="shared" si="103"/>
        <v/>
      </c>
      <c r="Q3292" s="61" t="s">
        <v>30</v>
      </c>
    </row>
    <row r="3293" spans="8:17" x14ac:dyDescent="0.25">
      <c r="H3293" s="59">
        <v>197424</v>
      </c>
      <c r="I3293" s="59" t="s">
        <v>67</v>
      </c>
      <c r="J3293" s="59">
        <v>15850200</v>
      </c>
      <c r="K3293" s="59" t="s">
        <v>3623</v>
      </c>
      <c r="L3293" s="61" t="s">
        <v>113</v>
      </c>
      <c r="M3293" s="61">
        <f>VLOOKUP(H3293,zdroj!C:F,4,0)</f>
        <v>0</v>
      </c>
      <c r="N3293" s="61" t="str">
        <f t="shared" si="102"/>
        <v>katA</v>
      </c>
      <c r="P3293" s="72" t="str">
        <f t="shared" si="103"/>
        <v/>
      </c>
      <c r="Q3293" s="61" t="s">
        <v>30</v>
      </c>
    </row>
    <row r="3294" spans="8:17" x14ac:dyDescent="0.25">
      <c r="H3294" s="59">
        <v>197424</v>
      </c>
      <c r="I3294" s="59" t="s">
        <v>67</v>
      </c>
      <c r="J3294" s="59">
        <v>15850218</v>
      </c>
      <c r="K3294" s="59" t="s">
        <v>3624</v>
      </c>
      <c r="L3294" s="61" t="s">
        <v>113</v>
      </c>
      <c r="M3294" s="61">
        <f>VLOOKUP(H3294,zdroj!C:F,4,0)</f>
        <v>0</v>
      </c>
      <c r="N3294" s="61" t="str">
        <f t="shared" si="102"/>
        <v>katA</v>
      </c>
      <c r="P3294" s="72" t="str">
        <f t="shared" si="103"/>
        <v/>
      </c>
      <c r="Q3294" s="61" t="s">
        <v>30</v>
      </c>
    </row>
    <row r="3295" spans="8:17" x14ac:dyDescent="0.25">
      <c r="H3295" s="59">
        <v>197424</v>
      </c>
      <c r="I3295" s="59" t="s">
        <v>67</v>
      </c>
      <c r="J3295" s="59">
        <v>15850226</v>
      </c>
      <c r="K3295" s="59" t="s">
        <v>3625</v>
      </c>
      <c r="L3295" s="61" t="s">
        <v>113</v>
      </c>
      <c r="M3295" s="61">
        <f>VLOOKUP(H3295,zdroj!C:F,4,0)</f>
        <v>0</v>
      </c>
      <c r="N3295" s="61" t="str">
        <f t="shared" si="102"/>
        <v>katA</v>
      </c>
      <c r="P3295" s="72" t="str">
        <f t="shared" si="103"/>
        <v/>
      </c>
      <c r="Q3295" s="61" t="s">
        <v>30</v>
      </c>
    </row>
    <row r="3296" spans="8:17" x14ac:dyDescent="0.25">
      <c r="H3296" s="59">
        <v>197424</v>
      </c>
      <c r="I3296" s="59" t="s">
        <v>67</v>
      </c>
      <c r="J3296" s="59">
        <v>15850234</v>
      </c>
      <c r="K3296" s="59" t="s">
        <v>3626</v>
      </c>
      <c r="L3296" s="61" t="s">
        <v>113</v>
      </c>
      <c r="M3296" s="61">
        <f>VLOOKUP(H3296,zdroj!C:F,4,0)</f>
        <v>0</v>
      </c>
      <c r="N3296" s="61" t="str">
        <f t="shared" si="102"/>
        <v>katA</v>
      </c>
      <c r="P3296" s="72" t="str">
        <f t="shared" si="103"/>
        <v/>
      </c>
      <c r="Q3296" s="61" t="s">
        <v>30</v>
      </c>
    </row>
    <row r="3297" spans="8:17" x14ac:dyDescent="0.25">
      <c r="H3297" s="59">
        <v>197424</v>
      </c>
      <c r="I3297" s="59" t="s">
        <v>67</v>
      </c>
      <c r="J3297" s="59">
        <v>15850242</v>
      </c>
      <c r="K3297" s="59" t="s">
        <v>3627</v>
      </c>
      <c r="L3297" s="61" t="s">
        <v>113</v>
      </c>
      <c r="M3297" s="61">
        <f>VLOOKUP(H3297,zdroj!C:F,4,0)</f>
        <v>0</v>
      </c>
      <c r="N3297" s="61" t="str">
        <f t="shared" si="102"/>
        <v>katA</v>
      </c>
      <c r="P3297" s="72" t="str">
        <f t="shared" si="103"/>
        <v/>
      </c>
      <c r="Q3297" s="61" t="s">
        <v>30</v>
      </c>
    </row>
    <row r="3298" spans="8:17" x14ac:dyDescent="0.25">
      <c r="H3298" s="59">
        <v>197424</v>
      </c>
      <c r="I3298" s="59" t="s">
        <v>67</v>
      </c>
      <c r="J3298" s="59">
        <v>15850251</v>
      </c>
      <c r="K3298" s="59" t="s">
        <v>3628</v>
      </c>
      <c r="L3298" s="61" t="s">
        <v>113</v>
      </c>
      <c r="M3298" s="61">
        <f>VLOOKUP(H3298,zdroj!C:F,4,0)</f>
        <v>0</v>
      </c>
      <c r="N3298" s="61" t="str">
        <f t="shared" si="102"/>
        <v>katA</v>
      </c>
      <c r="P3298" s="72" t="str">
        <f t="shared" si="103"/>
        <v/>
      </c>
      <c r="Q3298" s="61" t="s">
        <v>30</v>
      </c>
    </row>
    <row r="3299" spans="8:17" x14ac:dyDescent="0.25">
      <c r="H3299" s="59">
        <v>197424</v>
      </c>
      <c r="I3299" s="59" t="s">
        <v>67</v>
      </c>
      <c r="J3299" s="59">
        <v>15850269</v>
      </c>
      <c r="K3299" s="59" t="s">
        <v>3629</v>
      </c>
      <c r="L3299" s="61" t="s">
        <v>113</v>
      </c>
      <c r="M3299" s="61">
        <f>VLOOKUP(H3299,zdroj!C:F,4,0)</f>
        <v>0</v>
      </c>
      <c r="N3299" s="61" t="str">
        <f t="shared" si="102"/>
        <v>katA</v>
      </c>
      <c r="P3299" s="72" t="str">
        <f t="shared" si="103"/>
        <v/>
      </c>
      <c r="Q3299" s="61" t="s">
        <v>30</v>
      </c>
    </row>
    <row r="3300" spans="8:17" x14ac:dyDescent="0.25">
      <c r="H3300" s="59">
        <v>197424</v>
      </c>
      <c r="I3300" s="59" t="s">
        <v>67</v>
      </c>
      <c r="J3300" s="59">
        <v>15850277</v>
      </c>
      <c r="K3300" s="59" t="s">
        <v>3630</v>
      </c>
      <c r="L3300" s="61" t="s">
        <v>113</v>
      </c>
      <c r="M3300" s="61">
        <f>VLOOKUP(H3300,zdroj!C:F,4,0)</f>
        <v>0</v>
      </c>
      <c r="N3300" s="61" t="str">
        <f t="shared" si="102"/>
        <v>katA</v>
      </c>
      <c r="P3300" s="72" t="str">
        <f t="shared" si="103"/>
        <v/>
      </c>
      <c r="Q3300" s="61" t="s">
        <v>30</v>
      </c>
    </row>
    <row r="3301" spans="8:17" x14ac:dyDescent="0.25">
      <c r="H3301" s="59">
        <v>197424</v>
      </c>
      <c r="I3301" s="59" t="s">
        <v>67</v>
      </c>
      <c r="J3301" s="59">
        <v>15850285</v>
      </c>
      <c r="K3301" s="59" t="s">
        <v>3631</v>
      </c>
      <c r="L3301" s="61" t="s">
        <v>113</v>
      </c>
      <c r="M3301" s="61">
        <f>VLOOKUP(H3301,zdroj!C:F,4,0)</f>
        <v>0</v>
      </c>
      <c r="N3301" s="61" t="str">
        <f t="shared" si="102"/>
        <v>katA</v>
      </c>
      <c r="P3301" s="72" t="str">
        <f t="shared" si="103"/>
        <v/>
      </c>
      <c r="Q3301" s="61" t="s">
        <v>30</v>
      </c>
    </row>
    <row r="3302" spans="8:17" x14ac:dyDescent="0.25">
      <c r="H3302" s="59">
        <v>197424</v>
      </c>
      <c r="I3302" s="59" t="s">
        <v>67</v>
      </c>
      <c r="J3302" s="59">
        <v>15850293</v>
      </c>
      <c r="K3302" s="59" t="s">
        <v>3632</v>
      </c>
      <c r="L3302" s="61" t="s">
        <v>113</v>
      </c>
      <c r="M3302" s="61">
        <f>VLOOKUP(H3302,zdroj!C:F,4,0)</f>
        <v>0</v>
      </c>
      <c r="N3302" s="61" t="str">
        <f t="shared" si="102"/>
        <v>katA</v>
      </c>
      <c r="P3302" s="72" t="str">
        <f t="shared" si="103"/>
        <v/>
      </c>
      <c r="Q3302" s="61" t="s">
        <v>30</v>
      </c>
    </row>
    <row r="3303" spans="8:17" x14ac:dyDescent="0.25">
      <c r="H3303" s="59">
        <v>197424</v>
      </c>
      <c r="I3303" s="59" t="s">
        <v>67</v>
      </c>
      <c r="J3303" s="59">
        <v>15850307</v>
      </c>
      <c r="K3303" s="59" t="s">
        <v>3633</v>
      </c>
      <c r="L3303" s="61" t="s">
        <v>113</v>
      </c>
      <c r="M3303" s="61">
        <f>VLOOKUP(H3303,zdroj!C:F,4,0)</f>
        <v>0</v>
      </c>
      <c r="N3303" s="61" t="str">
        <f t="shared" si="102"/>
        <v>katA</v>
      </c>
      <c r="P3303" s="72" t="str">
        <f t="shared" si="103"/>
        <v/>
      </c>
      <c r="Q3303" s="61" t="s">
        <v>30</v>
      </c>
    </row>
    <row r="3304" spans="8:17" x14ac:dyDescent="0.25">
      <c r="H3304" s="59">
        <v>197424</v>
      </c>
      <c r="I3304" s="59" t="s">
        <v>67</v>
      </c>
      <c r="J3304" s="59">
        <v>15850315</v>
      </c>
      <c r="K3304" s="59" t="s">
        <v>3634</v>
      </c>
      <c r="L3304" s="61" t="s">
        <v>113</v>
      </c>
      <c r="M3304" s="61">
        <f>VLOOKUP(H3304,zdroj!C:F,4,0)</f>
        <v>0</v>
      </c>
      <c r="N3304" s="61" t="str">
        <f t="shared" si="102"/>
        <v>katA</v>
      </c>
      <c r="P3304" s="72" t="str">
        <f t="shared" si="103"/>
        <v/>
      </c>
      <c r="Q3304" s="61" t="s">
        <v>30</v>
      </c>
    </row>
    <row r="3305" spans="8:17" x14ac:dyDescent="0.25">
      <c r="H3305" s="59">
        <v>197424</v>
      </c>
      <c r="I3305" s="59" t="s">
        <v>67</v>
      </c>
      <c r="J3305" s="59">
        <v>15850323</v>
      </c>
      <c r="K3305" s="59" t="s">
        <v>3635</v>
      </c>
      <c r="L3305" s="61" t="s">
        <v>113</v>
      </c>
      <c r="M3305" s="61">
        <f>VLOOKUP(H3305,zdroj!C:F,4,0)</f>
        <v>0</v>
      </c>
      <c r="N3305" s="61" t="str">
        <f t="shared" si="102"/>
        <v>katA</v>
      </c>
      <c r="P3305" s="72" t="str">
        <f t="shared" si="103"/>
        <v/>
      </c>
      <c r="Q3305" s="61" t="s">
        <v>30</v>
      </c>
    </row>
    <row r="3306" spans="8:17" x14ac:dyDescent="0.25">
      <c r="H3306" s="59">
        <v>197424</v>
      </c>
      <c r="I3306" s="59" t="s">
        <v>67</v>
      </c>
      <c r="J3306" s="59">
        <v>15850331</v>
      </c>
      <c r="K3306" s="59" t="s">
        <v>3636</v>
      </c>
      <c r="L3306" s="61" t="s">
        <v>113</v>
      </c>
      <c r="M3306" s="61">
        <f>VLOOKUP(H3306,zdroj!C:F,4,0)</f>
        <v>0</v>
      </c>
      <c r="N3306" s="61" t="str">
        <f t="shared" si="102"/>
        <v>katA</v>
      </c>
      <c r="P3306" s="72" t="str">
        <f t="shared" si="103"/>
        <v/>
      </c>
      <c r="Q3306" s="61" t="s">
        <v>30</v>
      </c>
    </row>
    <row r="3307" spans="8:17" x14ac:dyDescent="0.25">
      <c r="H3307" s="59">
        <v>197424</v>
      </c>
      <c r="I3307" s="59" t="s">
        <v>67</v>
      </c>
      <c r="J3307" s="59">
        <v>15850340</v>
      </c>
      <c r="K3307" s="59" t="s">
        <v>3637</v>
      </c>
      <c r="L3307" s="61" t="s">
        <v>113</v>
      </c>
      <c r="M3307" s="61">
        <f>VLOOKUP(H3307,zdroj!C:F,4,0)</f>
        <v>0</v>
      </c>
      <c r="N3307" s="61" t="str">
        <f t="shared" si="102"/>
        <v>katA</v>
      </c>
      <c r="P3307" s="72" t="str">
        <f t="shared" si="103"/>
        <v/>
      </c>
      <c r="Q3307" s="61" t="s">
        <v>30</v>
      </c>
    </row>
    <row r="3308" spans="8:17" x14ac:dyDescent="0.25">
      <c r="H3308" s="59">
        <v>197424</v>
      </c>
      <c r="I3308" s="59" t="s">
        <v>67</v>
      </c>
      <c r="J3308" s="59">
        <v>15850358</v>
      </c>
      <c r="K3308" s="59" t="s">
        <v>3638</v>
      </c>
      <c r="L3308" s="61" t="s">
        <v>113</v>
      </c>
      <c r="M3308" s="61">
        <f>VLOOKUP(H3308,zdroj!C:F,4,0)</f>
        <v>0</v>
      </c>
      <c r="N3308" s="61" t="str">
        <f t="shared" si="102"/>
        <v>katA</v>
      </c>
      <c r="P3308" s="72" t="str">
        <f t="shared" si="103"/>
        <v/>
      </c>
      <c r="Q3308" s="61" t="s">
        <v>30</v>
      </c>
    </row>
    <row r="3309" spans="8:17" x14ac:dyDescent="0.25">
      <c r="H3309" s="59">
        <v>197424</v>
      </c>
      <c r="I3309" s="59" t="s">
        <v>67</v>
      </c>
      <c r="J3309" s="59">
        <v>15850366</v>
      </c>
      <c r="K3309" s="59" t="s">
        <v>3639</v>
      </c>
      <c r="L3309" s="61" t="s">
        <v>113</v>
      </c>
      <c r="M3309" s="61">
        <f>VLOOKUP(H3309,zdroj!C:F,4,0)</f>
        <v>0</v>
      </c>
      <c r="N3309" s="61" t="str">
        <f t="shared" si="102"/>
        <v>katA</v>
      </c>
      <c r="P3309" s="72" t="str">
        <f t="shared" si="103"/>
        <v/>
      </c>
      <c r="Q3309" s="61" t="s">
        <v>30</v>
      </c>
    </row>
    <row r="3310" spans="8:17" x14ac:dyDescent="0.25">
      <c r="H3310" s="59">
        <v>197424</v>
      </c>
      <c r="I3310" s="59" t="s">
        <v>67</v>
      </c>
      <c r="J3310" s="59">
        <v>27935884</v>
      </c>
      <c r="K3310" s="59" t="s">
        <v>3640</v>
      </c>
      <c r="L3310" s="61" t="s">
        <v>113</v>
      </c>
      <c r="M3310" s="61">
        <f>VLOOKUP(H3310,zdroj!C:F,4,0)</f>
        <v>0</v>
      </c>
      <c r="N3310" s="61" t="str">
        <f t="shared" si="102"/>
        <v>katA</v>
      </c>
      <c r="P3310" s="72" t="str">
        <f t="shared" si="103"/>
        <v/>
      </c>
      <c r="Q3310" s="61" t="s">
        <v>30</v>
      </c>
    </row>
    <row r="3311" spans="8:17" x14ac:dyDescent="0.25">
      <c r="H3311" s="59">
        <v>197424</v>
      </c>
      <c r="I3311" s="59" t="s">
        <v>67</v>
      </c>
      <c r="J3311" s="59">
        <v>40164489</v>
      </c>
      <c r="K3311" s="59" t="s">
        <v>3641</v>
      </c>
      <c r="L3311" s="61" t="s">
        <v>81</v>
      </c>
      <c r="M3311" s="61">
        <f>VLOOKUP(H3311,zdroj!C:F,4,0)</f>
        <v>0</v>
      </c>
      <c r="N3311" s="61" t="str">
        <f t="shared" si="102"/>
        <v>-</v>
      </c>
      <c r="P3311" s="72" t="str">
        <f t="shared" si="103"/>
        <v/>
      </c>
      <c r="Q3311" s="61" t="s">
        <v>88</v>
      </c>
    </row>
    <row r="3312" spans="8:17" x14ac:dyDescent="0.25">
      <c r="H3312" s="59">
        <v>197424</v>
      </c>
      <c r="I3312" s="59" t="s">
        <v>67</v>
      </c>
      <c r="J3312" s="59">
        <v>73857220</v>
      </c>
      <c r="K3312" s="59" t="s">
        <v>3642</v>
      </c>
      <c r="L3312" s="61" t="s">
        <v>113</v>
      </c>
      <c r="M3312" s="61">
        <f>VLOOKUP(H3312,zdroj!C:F,4,0)</f>
        <v>0</v>
      </c>
      <c r="N3312" s="61" t="str">
        <f t="shared" si="102"/>
        <v>katA</v>
      </c>
      <c r="P3312" s="72" t="str">
        <f t="shared" si="103"/>
        <v/>
      </c>
      <c r="Q3312" s="61" t="s">
        <v>30</v>
      </c>
    </row>
    <row r="3313" spans="8:17" x14ac:dyDescent="0.25">
      <c r="H3313" s="59">
        <v>47325</v>
      </c>
      <c r="I3313" s="59" t="s">
        <v>71</v>
      </c>
      <c r="J3313" s="59">
        <v>15747638</v>
      </c>
      <c r="K3313" s="59" t="s">
        <v>3643</v>
      </c>
      <c r="L3313" s="61" t="s">
        <v>81</v>
      </c>
      <c r="M3313" s="61">
        <f>VLOOKUP(H3313,zdroj!C:F,4,0)</f>
        <v>0</v>
      </c>
      <c r="N3313" s="61" t="str">
        <f t="shared" si="102"/>
        <v>-</v>
      </c>
      <c r="P3313" s="72" t="str">
        <f t="shared" si="103"/>
        <v/>
      </c>
      <c r="Q3313" s="61" t="s">
        <v>88</v>
      </c>
    </row>
    <row r="3314" spans="8:17" x14ac:dyDescent="0.25">
      <c r="H3314" s="59">
        <v>47325</v>
      </c>
      <c r="I3314" s="59" t="s">
        <v>71</v>
      </c>
      <c r="J3314" s="59">
        <v>15747646</v>
      </c>
      <c r="K3314" s="59" t="s">
        <v>3644</v>
      </c>
      <c r="L3314" s="61" t="s">
        <v>113</v>
      </c>
      <c r="M3314" s="61">
        <f>VLOOKUP(H3314,zdroj!C:F,4,0)</f>
        <v>0</v>
      </c>
      <c r="N3314" s="61" t="str">
        <f t="shared" si="102"/>
        <v>katA</v>
      </c>
      <c r="P3314" s="72" t="str">
        <f t="shared" si="103"/>
        <v/>
      </c>
      <c r="Q3314" s="61" t="s">
        <v>30</v>
      </c>
    </row>
    <row r="3315" spans="8:17" x14ac:dyDescent="0.25">
      <c r="H3315" s="59">
        <v>47325</v>
      </c>
      <c r="I3315" s="59" t="s">
        <v>71</v>
      </c>
      <c r="J3315" s="59">
        <v>15747654</v>
      </c>
      <c r="K3315" s="59" t="s">
        <v>3645</v>
      </c>
      <c r="L3315" s="61" t="s">
        <v>113</v>
      </c>
      <c r="M3315" s="61">
        <f>VLOOKUP(H3315,zdroj!C:F,4,0)</f>
        <v>0</v>
      </c>
      <c r="N3315" s="61" t="str">
        <f t="shared" si="102"/>
        <v>katA</v>
      </c>
      <c r="P3315" s="72" t="str">
        <f t="shared" si="103"/>
        <v/>
      </c>
      <c r="Q3315" s="61" t="s">
        <v>30</v>
      </c>
    </row>
    <row r="3316" spans="8:17" x14ac:dyDescent="0.25">
      <c r="H3316" s="59">
        <v>47325</v>
      </c>
      <c r="I3316" s="59" t="s">
        <v>71</v>
      </c>
      <c r="J3316" s="59">
        <v>15747662</v>
      </c>
      <c r="K3316" s="59" t="s">
        <v>3646</v>
      </c>
      <c r="L3316" s="61" t="s">
        <v>113</v>
      </c>
      <c r="M3316" s="61">
        <f>VLOOKUP(H3316,zdroj!C:F,4,0)</f>
        <v>0</v>
      </c>
      <c r="N3316" s="61" t="str">
        <f t="shared" si="102"/>
        <v>katA</v>
      </c>
      <c r="P3316" s="72" t="str">
        <f t="shared" si="103"/>
        <v/>
      </c>
      <c r="Q3316" s="61" t="s">
        <v>30</v>
      </c>
    </row>
    <row r="3317" spans="8:17" x14ac:dyDescent="0.25">
      <c r="H3317" s="59">
        <v>47325</v>
      </c>
      <c r="I3317" s="59" t="s">
        <v>71</v>
      </c>
      <c r="J3317" s="59">
        <v>15747671</v>
      </c>
      <c r="K3317" s="59" t="s">
        <v>3647</v>
      </c>
      <c r="L3317" s="61" t="s">
        <v>113</v>
      </c>
      <c r="M3317" s="61">
        <f>VLOOKUP(H3317,zdroj!C:F,4,0)</f>
        <v>0</v>
      </c>
      <c r="N3317" s="61" t="str">
        <f t="shared" si="102"/>
        <v>katA</v>
      </c>
      <c r="P3317" s="72" t="str">
        <f t="shared" si="103"/>
        <v/>
      </c>
      <c r="Q3317" s="61" t="s">
        <v>30</v>
      </c>
    </row>
    <row r="3318" spans="8:17" x14ac:dyDescent="0.25">
      <c r="H3318" s="59">
        <v>47325</v>
      </c>
      <c r="I3318" s="59" t="s">
        <v>71</v>
      </c>
      <c r="J3318" s="59">
        <v>15747689</v>
      </c>
      <c r="K3318" s="59" t="s">
        <v>3648</v>
      </c>
      <c r="L3318" s="61" t="s">
        <v>113</v>
      </c>
      <c r="M3318" s="61">
        <f>VLOOKUP(H3318,zdroj!C:F,4,0)</f>
        <v>0</v>
      </c>
      <c r="N3318" s="61" t="str">
        <f t="shared" si="102"/>
        <v>katA</v>
      </c>
      <c r="P3318" s="72" t="str">
        <f t="shared" si="103"/>
        <v/>
      </c>
      <c r="Q3318" s="61" t="s">
        <v>30</v>
      </c>
    </row>
    <row r="3319" spans="8:17" x14ac:dyDescent="0.25">
      <c r="H3319" s="59">
        <v>47325</v>
      </c>
      <c r="I3319" s="59" t="s">
        <v>71</v>
      </c>
      <c r="J3319" s="59">
        <v>15747697</v>
      </c>
      <c r="K3319" s="59" t="s">
        <v>3649</v>
      </c>
      <c r="L3319" s="61" t="s">
        <v>113</v>
      </c>
      <c r="M3319" s="61">
        <f>VLOOKUP(H3319,zdroj!C:F,4,0)</f>
        <v>0</v>
      </c>
      <c r="N3319" s="61" t="str">
        <f t="shared" si="102"/>
        <v>katA</v>
      </c>
      <c r="P3319" s="72" t="str">
        <f t="shared" si="103"/>
        <v/>
      </c>
      <c r="Q3319" s="61" t="s">
        <v>30</v>
      </c>
    </row>
    <row r="3320" spans="8:17" x14ac:dyDescent="0.25">
      <c r="H3320" s="59">
        <v>47325</v>
      </c>
      <c r="I3320" s="59" t="s">
        <v>71</v>
      </c>
      <c r="J3320" s="59">
        <v>15747701</v>
      </c>
      <c r="K3320" s="59" t="s">
        <v>3650</v>
      </c>
      <c r="L3320" s="61" t="s">
        <v>113</v>
      </c>
      <c r="M3320" s="61">
        <f>VLOOKUP(H3320,zdroj!C:F,4,0)</f>
        <v>0</v>
      </c>
      <c r="N3320" s="61" t="str">
        <f t="shared" si="102"/>
        <v>katA</v>
      </c>
      <c r="P3320" s="72" t="str">
        <f t="shared" si="103"/>
        <v/>
      </c>
      <c r="Q3320" s="61" t="s">
        <v>30</v>
      </c>
    </row>
    <row r="3321" spans="8:17" x14ac:dyDescent="0.25">
      <c r="H3321" s="59">
        <v>47325</v>
      </c>
      <c r="I3321" s="59" t="s">
        <v>71</v>
      </c>
      <c r="J3321" s="59">
        <v>15747719</v>
      </c>
      <c r="K3321" s="59" t="s">
        <v>3651</v>
      </c>
      <c r="L3321" s="61" t="s">
        <v>113</v>
      </c>
      <c r="M3321" s="61">
        <f>VLOOKUP(H3321,zdroj!C:F,4,0)</f>
        <v>0</v>
      </c>
      <c r="N3321" s="61" t="str">
        <f t="shared" si="102"/>
        <v>katA</v>
      </c>
      <c r="P3321" s="72" t="str">
        <f t="shared" si="103"/>
        <v/>
      </c>
      <c r="Q3321" s="61" t="s">
        <v>30</v>
      </c>
    </row>
    <row r="3322" spans="8:17" x14ac:dyDescent="0.25">
      <c r="H3322" s="59">
        <v>47325</v>
      </c>
      <c r="I3322" s="59" t="s">
        <v>71</v>
      </c>
      <c r="J3322" s="59">
        <v>15747727</v>
      </c>
      <c r="K3322" s="59" t="s">
        <v>3652</v>
      </c>
      <c r="L3322" s="61" t="s">
        <v>113</v>
      </c>
      <c r="M3322" s="61">
        <f>VLOOKUP(H3322,zdroj!C:F,4,0)</f>
        <v>0</v>
      </c>
      <c r="N3322" s="61" t="str">
        <f t="shared" si="102"/>
        <v>katA</v>
      </c>
      <c r="P3322" s="72" t="str">
        <f t="shared" si="103"/>
        <v/>
      </c>
      <c r="Q3322" s="61" t="s">
        <v>30</v>
      </c>
    </row>
    <row r="3323" spans="8:17" x14ac:dyDescent="0.25">
      <c r="H3323" s="59">
        <v>47325</v>
      </c>
      <c r="I3323" s="59" t="s">
        <v>71</v>
      </c>
      <c r="J3323" s="59">
        <v>15747735</v>
      </c>
      <c r="K3323" s="59" t="s">
        <v>3653</v>
      </c>
      <c r="L3323" s="61" t="s">
        <v>113</v>
      </c>
      <c r="M3323" s="61">
        <f>VLOOKUP(H3323,zdroj!C:F,4,0)</f>
        <v>0</v>
      </c>
      <c r="N3323" s="61" t="str">
        <f t="shared" si="102"/>
        <v>katA</v>
      </c>
      <c r="P3323" s="72" t="str">
        <f t="shared" si="103"/>
        <v/>
      </c>
      <c r="Q3323" s="61" t="s">
        <v>30</v>
      </c>
    </row>
    <row r="3324" spans="8:17" x14ac:dyDescent="0.25">
      <c r="H3324" s="59">
        <v>47325</v>
      </c>
      <c r="I3324" s="59" t="s">
        <v>71</v>
      </c>
      <c r="J3324" s="59">
        <v>15747743</v>
      </c>
      <c r="K3324" s="59" t="s">
        <v>3654</v>
      </c>
      <c r="L3324" s="61" t="s">
        <v>113</v>
      </c>
      <c r="M3324" s="61">
        <f>VLOOKUP(H3324,zdroj!C:F,4,0)</f>
        <v>0</v>
      </c>
      <c r="N3324" s="61" t="str">
        <f t="shared" si="102"/>
        <v>katA</v>
      </c>
      <c r="P3324" s="72" t="str">
        <f t="shared" si="103"/>
        <v/>
      </c>
      <c r="Q3324" s="61" t="s">
        <v>30</v>
      </c>
    </row>
    <row r="3325" spans="8:17" x14ac:dyDescent="0.25">
      <c r="H3325" s="59">
        <v>47325</v>
      </c>
      <c r="I3325" s="59" t="s">
        <v>71</v>
      </c>
      <c r="J3325" s="59">
        <v>15747751</v>
      </c>
      <c r="K3325" s="59" t="s">
        <v>3655</v>
      </c>
      <c r="L3325" s="61" t="s">
        <v>113</v>
      </c>
      <c r="M3325" s="61">
        <f>VLOOKUP(H3325,zdroj!C:F,4,0)</f>
        <v>0</v>
      </c>
      <c r="N3325" s="61" t="str">
        <f t="shared" si="102"/>
        <v>katA</v>
      </c>
      <c r="P3325" s="72" t="str">
        <f t="shared" si="103"/>
        <v/>
      </c>
      <c r="Q3325" s="61" t="s">
        <v>30</v>
      </c>
    </row>
    <row r="3326" spans="8:17" x14ac:dyDescent="0.25">
      <c r="H3326" s="59">
        <v>47325</v>
      </c>
      <c r="I3326" s="59" t="s">
        <v>71</v>
      </c>
      <c r="J3326" s="59">
        <v>15747760</v>
      </c>
      <c r="K3326" s="59" t="s">
        <v>3656</v>
      </c>
      <c r="L3326" s="61" t="s">
        <v>113</v>
      </c>
      <c r="M3326" s="61">
        <f>VLOOKUP(H3326,zdroj!C:F,4,0)</f>
        <v>0</v>
      </c>
      <c r="N3326" s="61" t="str">
        <f t="shared" si="102"/>
        <v>katA</v>
      </c>
      <c r="P3326" s="72" t="str">
        <f t="shared" si="103"/>
        <v/>
      </c>
      <c r="Q3326" s="61" t="s">
        <v>30</v>
      </c>
    </row>
    <row r="3327" spans="8:17" x14ac:dyDescent="0.25">
      <c r="H3327" s="59">
        <v>47325</v>
      </c>
      <c r="I3327" s="59" t="s">
        <v>71</v>
      </c>
      <c r="J3327" s="59">
        <v>15747778</v>
      </c>
      <c r="K3327" s="59" t="s">
        <v>3657</v>
      </c>
      <c r="L3327" s="61" t="s">
        <v>113</v>
      </c>
      <c r="M3327" s="61">
        <f>VLOOKUP(H3327,zdroj!C:F,4,0)</f>
        <v>0</v>
      </c>
      <c r="N3327" s="61" t="str">
        <f t="shared" si="102"/>
        <v>katA</v>
      </c>
      <c r="P3327" s="72" t="str">
        <f t="shared" si="103"/>
        <v/>
      </c>
      <c r="Q3327" s="61" t="s">
        <v>30</v>
      </c>
    </row>
    <row r="3328" spans="8:17" x14ac:dyDescent="0.25">
      <c r="H3328" s="59">
        <v>47325</v>
      </c>
      <c r="I3328" s="59" t="s">
        <v>71</v>
      </c>
      <c r="J3328" s="59">
        <v>15747786</v>
      </c>
      <c r="K3328" s="59" t="s">
        <v>3658</v>
      </c>
      <c r="L3328" s="61" t="s">
        <v>113</v>
      </c>
      <c r="M3328" s="61">
        <f>VLOOKUP(H3328,zdroj!C:F,4,0)</f>
        <v>0</v>
      </c>
      <c r="N3328" s="61" t="str">
        <f t="shared" si="102"/>
        <v>katA</v>
      </c>
      <c r="P3328" s="72" t="str">
        <f t="shared" si="103"/>
        <v/>
      </c>
      <c r="Q3328" s="61" t="s">
        <v>30</v>
      </c>
    </row>
    <row r="3329" spans="8:18" x14ac:dyDescent="0.25">
      <c r="H3329" s="59">
        <v>47325</v>
      </c>
      <c r="I3329" s="59" t="s">
        <v>71</v>
      </c>
      <c r="J3329" s="59">
        <v>15747794</v>
      </c>
      <c r="K3329" s="59" t="s">
        <v>3659</v>
      </c>
      <c r="L3329" s="61" t="s">
        <v>113</v>
      </c>
      <c r="M3329" s="61">
        <f>VLOOKUP(H3329,zdroj!C:F,4,0)</f>
        <v>0</v>
      </c>
      <c r="N3329" s="61" t="str">
        <f t="shared" si="102"/>
        <v>katA</v>
      </c>
      <c r="P3329" s="72" t="str">
        <f t="shared" si="103"/>
        <v/>
      </c>
      <c r="Q3329" s="61" t="s">
        <v>30</v>
      </c>
    </row>
    <row r="3330" spans="8:18" x14ac:dyDescent="0.25">
      <c r="H3330" s="59">
        <v>47325</v>
      </c>
      <c r="I3330" s="59" t="s">
        <v>71</v>
      </c>
      <c r="J3330" s="59">
        <v>15747808</v>
      </c>
      <c r="K3330" s="59" t="s">
        <v>3660</v>
      </c>
      <c r="L3330" s="61" t="s">
        <v>114</v>
      </c>
      <c r="M3330" s="61">
        <f>VLOOKUP(H3330,zdroj!C:F,4,0)</f>
        <v>0</v>
      </c>
      <c r="N3330" s="61" t="str">
        <f t="shared" si="102"/>
        <v>katB</v>
      </c>
      <c r="P3330" s="72" t="str">
        <f t="shared" si="103"/>
        <v/>
      </c>
      <c r="Q3330" s="61" t="s">
        <v>30</v>
      </c>
      <c r="R3330" s="61" t="s">
        <v>91</v>
      </c>
    </row>
    <row r="3331" spans="8:18" x14ac:dyDescent="0.25">
      <c r="H3331" s="59">
        <v>47325</v>
      </c>
      <c r="I3331" s="59" t="s">
        <v>71</v>
      </c>
      <c r="J3331" s="59">
        <v>15747816</v>
      </c>
      <c r="K3331" s="59" t="s">
        <v>3661</v>
      </c>
      <c r="L3331" s="61" t="s">
        <v>113</v>
      </c>
      <c r="M3331" s="61">
        <f>VLOOKUP(H3331,zdroj!C:F,4,0)</f>
        <v>0</v>
      </c>
      <c r="N3331" s="61" t="str">
        <f t="shared" si="102"/>
        <v>katA</v>
      </c>
      <c r="P3331" s="72" t="str">
        <f t="shared" si="103"/>
        <v/>
      </c>
      <c r="Q3331" s="61" t="s">
        <v>30</v>
      </c>
    </row>
    <row r="3332" spans="8:18" x14ac:dyDescent="0.25">
      <c r="H3332" s="59">
        <v>47325</v>
      </c>
      <c r="I3332" s="59" t="s">
        <v>71</v>
      </c>
      <c r="J3332" s="59">
        <v>15747824</v>
      </c>
      <c r="K3332" s="59" t="s">
        <v>3662</v>
      </c>
      <c r="L3332" s="61" t="s">
        <v>113</v>
      </c>
      <c r="M3332" s="61">
        <f>VLOOKUP(H3332,zdroj!C:F,4,0)</f>
        <v>0</v>
      </c>
      <c r="N3332" s="61" t="str">
        <f t="shared" si="102"/>
        <v>katA</v>
      </c>
      <c r="P3332" s="72" t="str">
        <f t="shared" si="103"/>
        <v/>
      </c>
      <c r="Q3332" s="61" t="s">
        <v>30</v>
      </c>
    </row>
    <row r="3333" spans="8:18" x14ac:dyDescent="0.25">
      <c r="H3333" s="59">
        <v>47325</v>
      </c>
      <c r="I3333" s="59" t="s">
        <v>71</v>
      </c>
      <c r="J3333" s="59">
        <v>15747832</v>
      </c>
      <c r="K3333" s="59" t="s">
        <v>3663</v>
      </c>
      <c r="L3333" s="61" t="s">
        <v>113</v>
      </c>
      <c r="M3333" s="61">
        <f>VLOOKUP(H3333,zdroj!C:F,4,0)</f>
        <v>0</v>
      </c>
      <c r="N3333" s="61" t="str">
        <f t="shared" si="102"/>
        <v>katA</v>
      </c>
      <c r="P3333" s="72" t="str">
        <f t="shared" si="103"/>
        <v/>
      </c>
      <c r="Q3333" s="61" t="s">
        <v>30</v>
      </c>
    </row>
    <row r="3334" spans="8:18" x14ac:dyDescent="0.25">
      <c r="H3334" s="59">
        <v>47325</v>
      </c>
      <c r="I3334" s="59" t="s">
        <v>71</v>
      </c>
      <c r="J3334" s="59">
        <v>15747841</v>
      </c>
      <c r="K3334" s="59" t="s">
        <v>3664</v>
      </c>
      <c r="L3334" s="61" t="s">
        <v>113</v>
      </c>
      <c r="M3334" s="61">
        <f>VLOOKUP(H3334,zdroj!C:F,4,0)</f>
        <v>0</v>
      </c>
      <c r="N3334" s="61" t="str">
        <f t="shared" si="102"/>
        <v>katA</v>
      </c>
      <c r="P3334" s="72" t="str">
        <f t="shared" si="103"/>
        <v/>
      </c>
      <c r="Q3334" s="61" t="s">
        <v>30</v>
      </c>
    </row>
    <row r="3335" spans="8:18" x14ac:dyDescent="0.25">
      <c r="H3335" s="59">
        <v>47325</v>
      </c>
      <c r="I3335" s="59" t="s">
        <v>71</v>
      </c>
      <c r="J3335" s="59">
        <v>15747859</v>
      </c>
      <c r="K3335" s="59" t="s">
        <v>3665</v>
      </c>
      <c r="L3335" s="61" t="s">
        <v>113</v>
      </c>
      <c r="M3335" s="61">
        <f>VLOOKUP(H3335,zdroj!C:F,4,0)</f>
        <v>0</v>
      </c>
      <c r="N3335" s="61" t="str">
        <f t="shared" ref="N3335:N3398" si="104">IF(M3335="A",IF(L3335="katA","katB",L3335),L3335)</f>
        <v>katA</v>
      </c>
      <c r="P3335" s="72" t="str">
        <f t="shared" ref="P3335:P3398" si="105">IF(O3335="A",1,"")</f>
        <v/>
      </c>
      <c r="Q3335" s="61" t="s">
        <v>30</v>
      </c>
    </row>
    <row r="3336" spans="8:18" x14ac:dyDescent="0.25">
      <c r="H3336" s="59">
        <v>47325</v>
      </c>
      <c r="I3336" s="59" t="s">
        <v>71</v>
      </c>
      <c r="J3336" s="59">
        <v>15747867</v>
      </c>
      <c r="K3336" s="59" t="s">
        <v>3666</v>
      </c>
      <c r="L3336" s="61" t="s">
        <v>113</v>
      </c>
      <c r="M3336" s="61">
        <f>VLOOKUP(H3336,zdroj!C:F,4,0)</f>
        <v>0</v>
      </c>
      <c r="N3336" s="61" t="str">
        <f t="shared" si="104"/>
        <v>katA</v>
      </c>
      <c r="P3336" s="72" t="str">
        <f t="shared" si="105"/>
        <v/>
      </c>
      <c r="Q3336" s="61" t="s">
        <v>30</v>
      </c>
    </row>
    <row r="3337" spans="8:18" x14ac:dyDescent="0.25">
      <c r="H3337" s="59">
        <v>47325</v>
      </c>
      <c r="I3337" s="59" t="s">
        <v>71</v>
      </c>
      <c r="J3337" s="59">
        <v>15747883</v>
      </c>
      <c r="K3337" s="59" t="s">
        <v>3667</v>
      </c>
      <c r="L3337" s="61" t="s">
        <v>113</v>
      </c>
      <c r="M3337" s="61">
        <f>VLOOKUP(H3337,zdroj!C:F,4,0)</f>
        <v>0</v>
      </c>
      <c r="N3337" s="61" t="str">
        <f t="shared" si="104"/>
        <v>katA</v>
      </c>
      <c r="P3337" s="72" t="str">
        <f t="shared" si="105"/>
        <v/>
      </c>
      <c r="Q3337" s="61" t="s">
        <v>30</v>
      </c>
    </row>
    <row r="3338" spans="8:18" x14ac:dyDescent="0.25">
      <c r="H3338" s="59">
        <v>47325</v>
      </c>
      <c r="I3338" s="59" t="s">
        <v>71</v>
      </c>
      <c r="J3338" s="59">
        <v>15747891</v>
      </c>
      <c r="K3338" s="59" t="s">
        <v>3668</v>
      </c>
      <c r="L3338" s="61" t="s">
        <v>113</v>
      </c>
      <c r="M3338" s="61">
        <f>VLOOKUP(H3338,zdroj!C:F,4,0)</f>
        <v>0</v>
      </c>
      <c r="N3338" s="61" t="str">
        <f t="shared" si="104"/>
        <v>katA</v>
      </c>
      <c r="P3338" s="72" t="str">
        <f t="shared" si="105"/>
        <v/>
      </c>
      <c r="Q3338" s="61" t="s">
        <v>30</v>
      </c>
    </row>
    <row r="3339" spans="8:18" x14ac:dyDescent="0.25">
      <c r="H3339" s="59">
        <v>47325</v>
      </c>
      <c r="I3339" s="59" t="s">
        <v>71</v>
      </c>
      <c r="J3339" s="59">
        <v>15747905</v>
      </c>
      <c r="K3339" s="59" t="s">
        <v>3669</v>
      </c>
      <c r="L3339" s="61" t="s">
        <v>113</v>
      </c>
      <c r="M3339" s="61">
        <f>VLOOKUP(H3339,zdroj!C:F,4,0)</f>
        <v>0</v>
      </c>
      <c r="N3339" s="61" t="str">
        <f t="shared" si="104"/>
        <v>katA</v>
      </c>
      <c r="P3339" s="72" t="str">
        <f t="shared" si="105"/>
        <v/>
      </c>
      <c r="Q3339" s="61" t="s">
        <v>30</v>
      </c>
    </row>
    <row r="3340" spans="8:18" x14ac:dyDescent="0.25">
      <c r="H3340" s="59">
        <v>47325</v>
      </c>
      <c r="I3340" s="59" t="s">
        <v>71</v>
      </c>
      <c r="J3340" s="59">
        <v>15747913</v>
      </c>
      <c r="K3340" s="59" t="s">
        <v>3670</v>
      </c>
      <c r="L3340" s="61" t="s">
        <v>113</v>
      </c>
      <c r="M3340" s="61">
        <f>VLOOKUP(H3340,zdroj!C:F,4,0)</f>
        <v>0</v>
      </c>
      <c r="N3340" s="61" t="str">
        <f t="shared" si="104"/>
        <v>katA</v>
      </c>
      <c r="P3340" s="72" t="str">
        <f t="shared" si="105"/>
        <v/>
      </c>
      <c r="Q3340" s="61" t="s">
        <v>30</v>
      </c>
    </row>
    <row r="3341" spans="8:18" x14ac:dyDescent="0.25">
      <c r="H3341" s="59">
        <v>47325</v>
      </c>
      <c r="I3341" s="59" t="s">
        <v>71</v>
      </c>
      <c r="J3341" s="59">
        <v>15747921</v>
      </c>
      <c r="K3341" s="59" t="s">
        <v>3671</v>
      </c>
      <c r="L3341" s="61" t="s">
        <v>113</v>
      </c>
      <c r="M3341" s="61">
        <f>VLOOKUP(H3341,zdroj!C:F,4,0)</f>
        <v>0</v>
      </c>
      <c r="N3341" s="61" t="str">
        <f t="shared" si="104"/>
        <v>katA</v>
      </c>
      <c r="P3341" s="72" t="str">
        <f t="shared" si="105"/>
        <v/>
      </c>
      <c r="Q3341" s="61" t="s">
        <v>30</v>
      </c>
    </row>
    <row r="3342" spans="8:18" x14ac:dyDescent="0.25">
      <c r="H3342" s="59">
        <v>47325</v>
      </c>
      <c r="I3342" s="59" t="s">
        <v>71</v>
      </c>
      <c r="J3342" s="59">
        <v>15747930</v>
      </c>
      <c r="K3342" s="59" t="s">
        <v>3672</v>
      </c>
      <c r="L3342" s="61" t="s">
        <v>114</v>
      </c>
      <c r="M3342" s="61">
        <f>VLOOKUP(H3342,zdroj!C:F,4,0)</f>
        <v>0</v>
      </c>
      <c r="N3342" s="61" t="str">
        <f t="shared" si="104"/>
        <v>katB</v>
      </c>
      <c r="P3342" s="72" t="str">
        <f t="shared" si="105"/>
        <v/>
      </c>
      <c r="Q3342" s="61" t="s">
        <v>30</v>
      </c>
      <c r="R3342" s="61" t="s">
        <v>91</v>
      </c>
    </row>
    <row r="3343" spans="8:18" x14ac:dyDescent="0.25">
      <c r="H3343" s="59">
        <v>47325</v>
      </c>
      <c r="I3343" s="59" t="s">
        <v>71</v>
      </c>
      <c r="J3343" s="59">
        <v>15747948</v>
      </c>
      <c r="K3343" s="59" t="s">
        <v>3673</v>
      </c>
      <c r="L3343" s="61" t="s">
        <v>113</v>
      </c>
      <c r="M3343" s="61">
        <f>VLOOKUP(H3343,zdroj!C:F,4,0)</f>
        <v>0</v>
      </c>
      <c r="N3343" s="61" t="str">
        <f t="shared" si="104"/>
        <v>katA</v>
      </c>
      <c r="P3343" s="72" t="str">
        <f t="shared" si="105"/>
        <v/>
      </c>
      <c r="Q3343" s="61" t="s">
        <v>30</v>
      </c>
    </row>
    <row r="3344" spans="8:18" x14ac:dyDescent="0.25">
      <c r="H3344" s="59">
        <v>47325</v>
      </c>
      <c r="I3344" s="59" t="s">
        <v>71</v>
      </c>
      <c r="J3344" s="59">
        <v>15747956</v>
      </c>
      <c r="K3344" s="59" t="s">
        <v>3674</v>
      </c>
      <c r="L3344" s="61" t="s">
        <v>113</v>
      </c>
      <c r="M3344" s="61">
        <f>VLOOKUP(H3344,zdroj!C:F,4,0)</f>
        <v>0</v>
      </c>
      <c r="N3344" s="61" t="str">
        <f t="shared" si="104"/>
        <v>katA</v>
      </c>
      <c r="P3344" s="72" t="str">
        <f t="shared" si="105"/>
        <v/>
      </c>
      <c r="Q3344" s="61" t="s">
        <v>30</v>
      </c>
    </row>
    <row r="3345" spans="8:17" x14ac:dyDescent="0.25">
      <c r="H3345" s="59">
        <v>47325</v>
      </c>
      <c r="I3345" s="59" t="s">
        <v>71</v>
      </c>
      <c r="J3345" s="59">
        <v>15747964</v>
      </c>
      <c r="K3345" s="59" t="s">
        <v>3675</v>
      </c>
      <c r="L3345" s="61" t="s">
        <v>113</v>
      </c>
      <c r="M3345" s="61">
        <f>VLOOKUP(H3345,zdroj!C:F,4,0)</f>
        <v>0</v>
      </c>
      <c r="N3345" s="61" t="str">
        <f t="shared" si="104"/>
        <v>katA</v>
      </c>
      <c r="P3345" s="72" t="str">
        <f t="shared" si="105"/>
        <v/>
      </c>
      <c r="Q3345" s="61" t="s">
        <v>30</v>
      </c>
    </row>
    <row r="3346" spans="8:17" x14ac:dyDescent="0.25">
      <c r="H3346" s="59">
        <v>47325</v>
      </c>
      <c r="I3346" s="59" t="s">
        <v>71</v>
      </c>
      <c r="J3346" s="59">
        <v>15747972</v>
      </c>
      <c r="K3346" s="59" t="s">
        <v>3676</v>
      </c>
      <c r="L3346" s="61" t="s">
        <v>113</v>
      </c>
      <c r="M3346" s="61">
        <f>VLOOKUP(H3346,zdroj!C:F,4,0)</f>
        <v>0</v>
      </c>
      <c r="N3346" s="61" t="str">
        <f t="shared" si="104"/>
        <v>katA</v>
      </c>
      <c r="P3346" s="72" t="str">
        <f t="shared" si="105"/>
        <v/>
      </c>
      <c r="Q3346" s="61" t="s">
        <v>30</v>
      </c>
    </row>
    <row r="3347" spans="8:17" x14ac:dyDescent="0.25">
      <c r="H3347" s="59">
        <v>47325</v>
      </c>
      <c r="I3347" s="59" t="s">
        <v>71</v>
      </c>
      <c r="J3347" s="59">
        <v>15747981</v>
      </c>
      <c r="K3347" s="59" t="s">
        <v>3677</v>
      </c>
      <c r="L3347" s="61" t="s">
        <v>113</v>
      </c>
      <c r="M3347" s="61">
        <f>VLOOKUP(H3347,zdroj!C:F,4,0)</f>
        <v>0</v>
      </c>
      <c r="N3347" s="61" t="str">
        <f t="shared" si="104"/>
        <v>katA</v>
      </c>
      <c r="P3347" s="72" t="str">
        <f t="shared" si="105"/>
        <v/>
      </c>
      <c r="Q3347" s="61" t="s">
        <v>30</v>
      </c>
    </row>
    <row r="3348" spans="8:17" x14ac:dyDescent="0.25">
      <c r="H3348" s="59">
        <v>47325</v>
      </c>
      <c r="I3348" s="59" t="s">
        <v>71</v>
      </c>
      <c r="J3348" s="59">
        <v>15748006</v>
      </c>
      <c r="K3348" s="59" t="s">
        <v>3678</v>
      </c>
      <c r="L3348" s="61" t="s">
        <v>113</v>
      </c>
      <c r="M3348" s="61">
        <f>VLOOKUP(H3348,zdroj!C:F,4,0)</f>
        <v>0</v>
      </c>
      <c r="N3348" s="61" t="str">
        <f t="shared" si="104"/>
        <v>katA</v>
      </c>
      <c r="P3348" s="72" t="str">
        <f t="shared" si="105"/>
        <v/>
      </c>
      <c r="Q3348" s="61" t="s">
        <v>30</v>
      </c>
    </row>
    <row r="3349" spans="8:17" x14ac:dyDescent="0.25">
      <c r="H3349" s="59">
        <v>47325</v>
      </c>
      <c r="I3349" s="59" t="s">
        <v>71</v>
      </c>
      <c r="J3349" s="59">
        <v>15748014</v>
      </c>
      <c r="K3349" s="59" t="s">
        <v>3679</v>
      </c>
      <c r="L3349" s="61" t="s">
        <v>113</v>
      </c>
      <c r="M3349" s="61">
        <f>VLOOKUP(H3349,zdroj!C:F,4,0)</f>
        <v>0</v>
      </c>
      <c r="N3349" s="61" t="str">
        <f t="shared" si="104"/>
        <v>katA</v>
      </c>
      <c r="P3349" s="72" t="str">
        <f t="shared" si="105"/>
        <v/>
      </c>
      <c r="Q3349" s="61" t="s">
        <v>30</v>
      </c>
    </row>
    <row r="3350" spans="8:17" x14ac:dyDescent="0.25">
      <c r="H3350" s="59">
        <v>47325</v>
      </c>
      <c r="I3350" s="59" t="s">
        <v>71</v>
      </c>
      <c r="J3350" s="59">
        <v>15748022</v>
      </c>
      <c r="K3350" s="59" t="s">
        <v>3680</v>
      </c>
      <c r="L3350" s="61" t="s">
        <v>113</v>
      </c>
      <c r="M3350" s="61">
        <f>VLOOKUP(H3350,zdroj!C:F,4,0)</f>
        <v>0</v>
      </c>
      <c r="N3350" s="61" t="str">
        <f t="shared" si="104"/>
        <v>katA</v>
      </c>
      <c r="P3350" s="72" t="str">
        <f t="shared" si="105"/>
        <v/>
      </c>
      <c r="Q3350" s="61" t="s">
        <v>30</v>
      </c>
    </row>
    <row r="3351" spans="8:17" x14ac:dyDescent="0.25">
      <c r="H3351" s="59">
        <v>47325</v>
      </c>
      <c r="I3351" s="59" t="s">
        <v>71</v>
      </c>
      <c r="J3351" s="59">
        <v>15748031</v>
      </c>
      <c r="K3351" s="59" t="s">
        <v>3681</v>
      </c>
      <c r="L3351" s="61" t="s">
        <v>113</v>
      </c>
      <c r="M3351" s="61">
        <f>VLOOKUP(H3351,zdroj!C:F,4,0)</f>
        <v>0</v>
      </c>
      <c r="N3351" s="61" t="str">
        <f t="shared" si="104"/>
        <v>katA</v>
      </c>
      <c r="P3351" s="72" t="str">
        <f t="shared" si="105"/>
        <v/>
      </c>
      <c r="Q3351" s="61" t="s">
        <v>30</v>
      </c>
    </row>
    <row r="3352" spans="8:17" x14ac:dyDescent="0.25">
      <c r="H3352" s="59">
        <v>47325</v>
      </c>
      <c r="I3352" s="59" t="s">
        <v>71</v>
      </c>
      <c r="J3352" s="59">
        <v>15748049</v>
      </c>
      <c r="K3352" s="59" t="s">
        <v>3682</v>
      </c>
      <c r="L3352" s="61" t="s">
        <v>113</v>
      </c>
      <c r="M3352" s="61">
        <f>VLOOKUP(H3352,zdroj!C:F,4,0)</f>
        <v>0</v>
      </c>
      <c r="N3352" s="61" t="str">
        <f t="shared" si="104"/>
        <v>katA</v>
      </c>
      <c r="P3352" s="72" t="str">
        <f t="shared" si="105"/>
        <v/>
      </c>
      <c r="Q3352" s="61" t="s">
        <v>33</v>
      </c>
    </row>
    <row r="3353" spans="8:17" x14ac:dyDescent="0.25">
      <c r="H3353" s="59">
        <v>47325</v>
      </c>
      <c r="I3353" s="59" t="s">
        <v>71</v>
      </c>
      <c r="J3353" s="59">
        <v>15748065</v>
      </c>
      <c r="K3353" s="59" t="s">
        <v>3683</v>
      </c>
      <c r="L3353" s="61" t="s">
        <v>113</v>
      </c>
      <c r="M3353" s="61">
        <f>VLOOKUP(H3353,zdroj!C:F,4,0)</f>
        <v>0</v>
      </c>
      <c r="N3353" s="61" t="str">
        <f t="shared" si="104"/>
        <v>katA</v>
      </c>
      <c r="P3353" s="72" t="str">
        <f t="shared" si="105"/>
        <v/>
      </c>
      <c r="Q3353" s="61" t="s">
        <v>30</v>
      </c>
    </row>
    <row r="3354" spans="8:17" x14ac:dyDescent="0.25">
      <c r="H3354" s="59">
        <v>47325</v>
      </c>
      <c r="I3354" s="59" t="s">
        <v>71</v>
      </c>
      <c r="J3354" s="59">
        <v>15748073</v>
      </c>
      <c r="K3354" s="59" t="s">
        <v>3684</v>
      </c>
      <c r="L3354" s="61" t="s">
        <v>113</v>
      </c>
      <c r="M3354" s="61">
        <f>VLOOKUP(H3354,zdroj!C:F,4,0)</f>
        <v>0</v>
      </c>
      <c r="N3354" s="61" t="str">
        <f t="shared" si="104"/>
        <v>katA</v>
      </c>
      <c r="P3354" s="72" t="str">
        <f t="shared" si="105"/>
        <v/>
      </c>
      <c r="Q3354" s="61" t="s">
        <v>30</v>
      </c>
    </row>
    <row r="3355" spans="8:17" x14ac:dyDescent="0.25">
      <c r="H3355" s="59">
        <v>47325</v>
      </c>
      <c r="I3355" s="59" t="s">
        <v>71</v>
      </c>
      <c r="J3355" s="59">
        <v>15748081</v>
      </c>
      <c r="K3355" s="59" t="s">
        <v>3685</v>
      </c>
      <c r="L3355" s="61" t="s">
        <v>113</v>
      </c>
      <c r="M3355" s="61">
        <f>VLOOKUP(H3355,zdroj!C:F,4,0)</f>
        <v>0</v>
      </c>
      <c r="N3355" s="61" t="str">
        <f t="shared" si="104"/>
        <v>katA</v>
      </c>
      <c r="P3355" s="72" t="str">
        <f t="shared" si="105"/>
        <v/>
      </c>
      <c r="Q3355" s="61" t="s">
        <v>30</v>
      </c>
    </row>
    <row r="3356" spans="8:17" x14ac:dyDescent="0.25">
      <c r="H3356" s="59">
        <v>47325</v>
      </c>
      <c r="I3356" s="59" t="s">
        <v>71</v>
      </c>
      <c r="J3356" s="59">
        <v>15748090</v>
      </c>
      <c r="K3356" s="59" t="s">
        <v>3686</v>
      </c>
      <c r="L3356" s="61" t="s">
        <v>113</v>
      </c>
      <c r="M3356" s="61">
        <f>VLOOKUP(H3356,zdroj!C:F,4,0)</f>
        <v>0</v>
      </c>
      <c r="N3356" s="61" t="str">
        <f t="shared" si="104"/>
        <v>katA</v>
      </c>
      <c r="P3356" s="72" t="str">
        <f t="shared" si="105"/>
        <v/>
      </c>
      <c r="Q3356" s="61" t="s">
        <v>30</v>
      </c>
    </row>
    <row r="3357" spans="8:17" x14ac:dyDescent="0.25">
      <c r="H3357" s="59">
        <v>47325</v>
      </c>
      <c r="I3357" s="59" t="s">
        <v>71</v>
      </c>
      <c r="J3357" s="59">
        <v>15748103</v>
      </c>
      <c r="K3357" s="59" t="s">
        <v>3687</v>
      </c>
      <c r="L3357" s="61" t="s">
        <v>113</v>
      </c>
      <c r="M3357" s="61">
        <f>VLOOKUP(H3357,zdroj!C:F,4,0)</f>
        <v>0</v>
      </c>
      <c r="N3357" s="61" t="str">
        <f t="shared" si="104"/>
        <v>katA</v>
      </c>
      <c r="P3357" s="72" t="str">
        <f t="shared" si="105"/>
        <v/>
      </c>
      <c r="Q3357" s="61" t="s">
        <v>30</v>
      </c>
    </row>
    <row r="3358" spans="8:17" x14ac:dyDescent="0.25">
      <c r="H3358" s="59">
        <v>47325</v>
      </c>
      <c r="I3358" s="59" t="s">
        <v>71</v>
      </c>
      <c r="J3358" s="59">
        <v>15748111</v>
      </c>
      <c r="K3358" s="59" t="s">
        <v>3688</v>
      </c>
      <c r="L3358" s="61" t="s">
        <v>113</v>
      </c>
      <c r="M3358" s="61">
        <f>VLOOKUP(H3358,zdroj!C:F,4,0)</f>
        <v>0</v>
      </c>
      <c r="N3358" s="61" t="str">
        <f t="shared" si="104"/>
        <v>katA</v>
      </c>
      <c r="P3358" s="72" t="str">
        <f t="shared" si="105"/>
        <v/>
      </c>
      <c r="Q3358" s="61" t="s">
        <v>30</v>
      </c>
    </row>
    <row r="3359" spans="8:17" x14ac:dyDescent="0.25">
      <c r="H3359" s="59">
        <v>47325</v>
      </c>
      <c r="I3359" s="59" t="s">
        <v>71</v>
      </c>
      <c r="J3359" s="59">
        <v>15748120</v>
      </c>
      <c r="K3359" s="59" t="s">
        <v>3689</v>
      </c>
      <c r="L3359" s="61" t="s">
        <v>113</v>
      </c>
      <c r="M3359" s="61">
        <f>VLOOKUP(H3359,zdroj!C:F,4,0)</f>
        <v>0</v>
      </c>
      <c r="N3359" s="61" t="str">
        <f t="shared" si="104"/>
        <v>katA</v>
      </c>
      <c r="P3359" s="72" t="str">
        <f t="shared" si="105"/>
        <v/>
      </c>
      <c r="Q3359" s="61" t="s">
        <v>30</v>
      </c>
    </row>
    <row r="3360" spans="8:17" x14ac:dyDescent="0.25">
      <c r="H3360" s="59">
        <v>47325</v>
      </c>
      <c r="I3360" s="59" t="s">
        <v>71</v>
      </c>
      <c r="J3360" s="59">
        <v>15748138</v>
      </c>
      <c r="K3360" s="59" t="s">
        <v>3690</v>
      </c>
      <c r="L3360" s="61" t="s">
        <v>113</v>
      </c>
      <c r="M3360" s="61">
        <f>VLOOKUP(H3360,zdroj!C:F,4,0)</f>
        <v>0</v>
      </c>
      <c r="N3360" s="61" t="str">
        <f t="shared" si="104"/>
        <v>katA</v>
      </c>
      <c r="P3360" s="72" t="str">
        <f t="shared" si="105"/>
        <v/>
      </c>
      <c r="Q3360" s="61" t="s">
        <v>30</v>
      </c>
    </row>
    <row r="3361" spans="8:17" x14ac:dyDescent="0.25">
      <c r="H3361" s="59">
        <v>47325</v>
      </c>
      <c r="I3361" s="59" t="s">
        <v>71</v>
      </c>
      <c r="J3361" s="59">
        <v>15748146</v>
      </c>
      <c r="K3361" s="59" t="s">
        <v>3691</v>
      </c>
      <c r="L3361" s="61" t="s">
        <v>113</v>
      </c>
      <c r="M3361" s="61">
        <f>VLOOKUP(H3361,zdroj!C:F,4,0)</f>
        <v>0</v>
      </c>
      <c r="N3361" s="61" t="str">
        <f t="shared" si="104"/>
        <v>katA</v>
      </c>
      <c r="P3361" s="72" t="str">
        <f t="shared" si="105"/>
        <v/>
      </c>
      <c r="Q3361" s="61" t="s">
        <v>30</v>
      </c>
    </row>
    <row r="3362" spans="8:17" x14ac:dyDescent="0.25">
      <c r="H3362" s="59">
        <v>47325</v>
      </c>
      <c r="I3362" s="59" t="s">
        <v>71</v>
      </c>
      <c r="J3362" s="59">
        <v>15748154</v>
      </c>
      <c r="K3362" s="59" t="s">
        <v>3692</v>
      </c>
      <c r="L3362" s="61" t="s">
        <v>113</v>
      </c>
      <c r="M3362" s="61">
        <f>VLOOKUP(H3362,zdroj!C:F,4,0)</f>
        <v>0</v>
      </c>
      <c r="N3362" s="61" t="str">
        <f t="shared" si="104"/>
        <v>katA</v>
      </c>
      <c r="P3362" s="72" t="str">
        <f t="shared" si="105"/>
        <v/>
      </c>
      <c r="Q3362" s="61" t="s">
        <v>30</v>
      </c>
    </row>
    <row r="3363" spans="8:17" x14ac:dyDescent="0.25">
      <c r="H3363" s="59">
        <v>47325</v>
      </c>
      <c r="I3363" s="59" t="s">
        <v>71</v>
      </c>
      <c r="J3363" s="59">
        <v>15748162</v>
      </c>
      <c r="K3363" s="59" t="s">
        <v>3693</v>
      </c>
      <c r="L3363" s="61" t="s">
        <v>113</v>
      </c>
      <c r="M3363" s="61">
        <f>VLOOKUP(H3363,zdroj!C:F,4,0)</f>
        <v>0</v>
      </c>
      <c r="N3363" s="61" t="str">
        <f t="shared" si="104"/>
        <v>katA</v>
      </c>
      <c r="P3363" s="72" t="str">
        <f t="shared" si="105"/>
        <v/>
      </c>
      <c r="Q3363" s="61" t="s">
        <v>30</v>
      </c>
    </row>
    <row r="3364" spans="8:17" x14ac:dyDescent="0.25">
      <c r="H3364" s="59">
        <v>47325</v>
      </c>
      <c r="I3364" s="59" t="s">
        <v>71</v>
      </c>
      <c r="J3364" s="59">
        <v>15748171</v>
      </c>
      <c r="K3364" s="59" t="s">
        <v>3694</v>
      </c>
      <c r="L3364" s="61" t="s">
        <v>113</v>
      </c>
      <c r="M3364" s="61">
        <f>VLOOKUP(H3364,zdroj!C:F,4,0)</f>
        <v>0</v>
      </c>
      <c r="N3364" s="61" t="str">
        <f t="shared" si="104"/>
        <v>katA</v>
      </c>
      <c r="P3364" s="72" t="str">
        <f t="shared" si="105"/>
        <v/>
      </c>
      <c r="Q3364" s="61" t="s">
        <v>30</v>
      </c>
    </row>
    <row r="3365" spans="8:17" x14ac:dyDescent="0.25">
      <c r="H3365" s="59">
        <v>47325</v>
      </c>
      <c r="I3365" s="59" t="s">
        <v>71</v>
      </c>
      <c r="J3365" s="59">
        <v>15748189</v>
      </c>
      <c r="K3365" s="59" t="s">
        <v>3695</v>
      </c>
      <c r="L3365" s="61" t="s">
        <v>113</v>
      </c>
      <c r="M3365" s="61">
        <f>VLOOKUP(H3365,zdroj!C:F,4,0)</f>
        <v>0</v>
      </c>
      <c r="N3365" s="61" t="str">
        <f t="shared" si="104"/>
        <v>katA</v>
      </c>
      <c r="P3365" s="72" t="str">
        <f t="shared" si="105"/>
        <v/>
      </c>
      <c r="Q3365" s="61" t="s">
        <v>30</v>
      </c>
    </row>
    <row r="3366" spans="8:17" x14ac:dyDescent="0.25">
      <c r="H3366" s="59">
        <v>47325</v>
      </c>
      <c r="I3366" s="59" t="s">
        <v>71</v>
      </c>
      <c r="J3366" s="59">
        <v>15748197</v>
      </c>
      <c r="K3366" s="59" t="s">
        <v>3696</v>
      </c>
      <c r="L3366" s="61" t="s">
        <v>113</v>
      </c>
      <c r="M3366" s="61">
        <f>VLOOKUP(H3366,zdroj!C:F,4,0)</f>
        <v>0</v>
      </c>
      <c r="N3366" s="61" t="str">
        <f t="shared" si="104"/>
        <v>katA</v>
      </c>
      <c r="P3366" s="72" t="str">
        <f t="shared" si="105"/>
        <v/>
      </c>
      <c r="Q3366" s="61" t="s">
        <v>30</v>
      </c>
    </row>
    <row r="3367" spans="8:17" x14ac:dyDescent="0.25">
      <c r="H3367" s="59">
        <v>47325</v>
      </c>
      <c r="I3367" s="59" t="s">
        <v>71</v>
      </c>
      <c r="J3367" s="59">
        <v>15748201</v>
      </c>
      <c r="K3367" s="59" t="s">
        <v>3697</v>
      </c>
      <c r="L3367" s="61" t="s">
        <v>113</v>
      </c>
      <c r="M3367" s="61">
        <f>VLOOKUP(H3367,zdroj!C:F,4,0)</f>
        <v>0</v>
      </c>
      <c r="N3367" s="61" t="str">
        <f t="shared" si="104"/>
        <v>katA</v>
      </c>
      <c r="P3367" s="72" t="str">
        <f t="shared" si="105"/>
        <v/>
      </c>
      <c r="Q3367" s="61" t="s">
        <v>30</v>
      </c>
    </row>
    <row r="3368" spans="8:17" x14ac:dyDescent="0.25">
      <c r="H3368" s="59">
        <v>47325</v>
      </c>
      <c r="I3368" s="59" t="s">
        <v>71</v>
      </c>
      <c r="J3368" s="59">
        <v>15748227</v>
      </c>
      <c r="K3368" s="59" t="s">
        <v>3698</v>
      </c>
      <c r="L3368" s="61" t="s">
        <v>113</v>
      </c>
      <c r="M3368" s="61">
        <f>VLOOKUP(H3368,zdroj!C:F,4,0)</f>
        <v>0</v>
      </c>
      <c r="N3368" s="61" t="str">
        <f t="shared" si="104"/>
        <v>katA</v>
      </c>
      <c r="P3368" s="72" t="str">
        <f t="shared" si="105"/>
        <v/>
      </c>
      <c r="Q3368" s="61" t="s">
        <v>30</v>
      </c>
    </row>
    <row r="3369" spans="8:17" x14ac:dyDescent="0.25">
      <c r="H3369" s="59">
        <v>47325</v>
      </c>
      <c r="I3369" s="59" t="s">
        <v>71</v>
      </c>
      <c r="J3369" s="59">
        <v>15748235</v>
      </c>
      <c r="K3369" s="59" t="s">
        <v>3699</v>
      </c>
      <c r="L3369" s="61" t="s">
        <v>113</v>
      </c>
      <c r="M3369" s="61">
        <f>VLOOKUP(H3369,zdroj!C:F,4,0)</f>
        <v>0</v>
      </c>
      <c r="N3369" s="61" t="str">
        <f t="shared" si="104"/>
        <v>katA</v>
      </c>
      <c r="P3369" s="72" t="str">
        <f t="shared" si="105"/>
        <v/>
      </c>
      <c r="Q3369" s="61" t="s">
        <v>30</v>
      </c>
    </row>
    <row r="3370" spans="8:17" x14ac:dyDescent="0.25">
      <c r="H3370" s="59">
        <v>47325</v>
      </c>
      <c r="I3370" s="59" t="s">
        <v>71</v>
      </c>
      <c r="J3370" s="59">
        <v>15748243</v>
      </c>
      <c r="K3370" s="59" t="s">
        <v>3700</v>
      </c>
      <c r="L3370" s="61" t="s">
        <v>113</v>
      </c>
      <c r="M3370" s="61">
        <f>VLOOKUP(H3370,zdroj!C:F,4,0)</f>
        <v>0</v>
      </c>
      <c r="N3370" s="61" t="str">
        <f t="shared" si="104"/>
        <v>katA</v>
      </c>
      <c r="P3370" s="72" t="str">
        <f t="shared" si="105"/>
        <v/>
      </c>
      <c r="Q3370" s="61" t="s">
        <v>30</v>
      </c>
    </row>
    <row r="3371" spans="8:17" x14ac:dyDescent="0.25">
      <c r="H3371" s="59">
        <v>47325</v>
      </c>
      <c r="I3371" s="59" t="s">
        <v>71</v>
      </c>
      <c r="J3371" s="59">
        <v>15748251</v>
      </c>
      <c r="K3371" s="59" t="s">
        <v>3701</v>
      </c>
      <c r="L3371" s="61" t="s">
        <v>113</v>
      </c>
      <c r="M3371" s="61">
        <f>VLOOKUP(H3371,zdroj!C:F,4,0)</f>
        <v>0</v>
      </c>
      <c r="N3371" s="61" t="str">
        <f t="shared" si="104"/>
        <v>katA</v>
      </c>
      <c r="P3371" s="72" t="str">
        <f t="shared" si="105"/>
        <v/>
      </c>
      <c r="Q3371" s="61" t="s">
        <v>30</v>
      </c>
    </row>
    <row r="3372" spans="8:17" x14ac:dyDescent="0.25">
      <c r="H3372" s="59">
        <v>47325</v>
      </c>
      <c r="I3372" s="59" t="s">
        <v>71</v>
      </c>
      <c r="J3372" s="59">
        <v>15748260</v>
      </c>
      <c r="K3372" s="59" t="s">
        <v>3702</v>
      </c>
      <c r="L3372" s="61" t="s">
        <v>113</v>
      </c>
      <c r="M3372" s="61">
        <f>VLOOKUP(H3372,zdroj!C:F,4,0)</f>
        <v>0</v>
      </c>
      <c r="N3372" s="61" t="str">
        <f t="shared" si="104"/>
        <v>katA</v>
      </c>
      <c r="P3372" s="72" t="str">
        <f t="shared" si="105"/>
        <v/>
      </c>
      <c r="Q3372" s="61" t="s">
        <v>30</v>
      </c>
    </row>
    <row r="3373" spans="8:17" x14ac:dyDescent="0.25">
      <c r="H3373" s="59">
        <v>47325</v>
      </c>
      <c r="I3373" s="59" t="s">
        <v>71</v>
      </c>
      <c r="J3373" s="59">
        <v>15748278</v>
      </c>
      <c r="K3373" s="59" t="s">
        <v>3703</v>
      </c>
      <c r="L3373" s="61" t="s">
        <v>113</v>
      </c>
      <c r="M3373" s="61">
        <f>VLOOKUP(H3373,zdroj!C:F,4,0)</f>
        <v>0</v>
      </c>
      <c r="N3373" s="61" t="str">
        <f t="shared" si="104"/>
        <v>katA</v>
      </c>
      <c r="P3373" s="72" t="str">
        <f t="shared" si="105"/>
        <v/>
      </c>
      <c r="Q3373" s="61" t="s">
        <v>30</v>
      </c>
    </row>
    <row r="3374" spans="8:17" x14ac:dyDescent="0.25">
      <c r="H3374" s="59">
        <v>47325</v>
      </c>
      <c r="I3374" s="59" t="s">
        <v>71</v>
      </c>
      <c r="J3374" s="59">
        <v>26030241</v>
      </c>
      <c r="K3374" s="59" t="s">
        <v>3704</v>
      </c>
      <c r="L3374" s="61" t="s">
        <v>113</v>
      </c>
      <c r="M3374" s="61">
        <f>VLOOKUP(H3374,zdroj!C:F,4,0)</f>
        <v>0</v>
      </c>
      <c r="N3374" s="61" t="str">
        <f t="shared" si="104"/>
        <v>katA</v>
      </c>
      <c r="P3374" s="72" t="str">
        <f t="shared" si="105"/>
        <v/>
      </c>
      <c r="Q3374" s="61" t="s">
        <v>30</v>
      </c>
    </row>
    <row r="3375" spans="8:17" x14ac:dyDescent="0.25">
      <c r="H3375" s="59">
        <v>47325</v>
      </c>
      <c r="I3375" s="59" t="s">
        <v>71</v>
      </c>
      <c r="J3375" s="59">
        <v>26030250</v>
      </c>
      <c r="K3375" s="59" t="s">
        <v>3705</v>
      </c>
      <c r="L3375" s="61" t="s">
        <v>113</v>
      </c>
      <c r="M3375" s="61">
        <f>VLOOKUP(H3375,zdroj!C:F,4,0)</f>
        <v>0</v>
      </c>
      <c r="N3375" s="61" t="str">
        <f t="shared" si="104"/>
        <v>katA</v>
      </c>
      <c r="P3375" s="72" t="str">
        <f t="shared" si="105"/>
        <v/>
      </c>
      <c r="Q3375" s="61" t="s">
        <v>30</v>
      </c>
    </row>
    <row r="3376" spans="8:17" x14ac:dyDescent="0.25">
      <c r="H3376" s="59">
        <v>47325</v>
      </c>
      <c r="I3376" s="59" t="s">
        <v>71</v>
      </c>
      <c r="J3376" s="59">
        <v>26030268</v>
      </c>
      <c r="K3376" s="59" t="s">
        <v>3706</v>
      </c>
      <c r="L3376" s="61" t="s">
        <v>113</v>
      </c>
      <c r="M3376" s="61">
        <f>VLOOKUP(H3376,zdroj!C:F,4,0)</f>
        <v>0</v>
      </c>
      <c r="N3376" s="61" t="str">
        <f t="shared" si="104"/>
        <v>katA</v>
      </c>
      <c r="P3376" s="72" t="str">
        <f t="shared" si="105"/>
        <v/>
      </c>
      <c r="Q3376" s="61" t="s">
        <v>30</v>
      </c>
    </row>
    <row r="3377" spans="8:18" x14ac:dyDescent="0.25">
      <c r="H3377" s="59">
        <v>47325</v>
      </c>
      <c r="I3377" s="59" t="s">
        <v>71</v>
      </c>
      <c r="J3377" s="59">
        <v>26237369</v>
      </c>
      <c r="K3377" s="59" t="s">
        <v>3707</v>
      </c>
      <c r="L3377" s="61" t="s">
        <v>113</v>
      </c>
      <c r="M3377" s="61">
        <f>VLOOKUP(H3377,zdroj!C:F,4,0)</f>
        <v>0</v>
      </c>
      <c r="N3377" s="61" t="str">
        <f t="shared" si="104"/>
        <v>katA</v>
      </c>
      <c r="P3377" s="72" t="str">
        <f t="shared" si="105"/>
        <v/>
      </c>
      <c r="Q3377" s="61" t="s">
        <v>30</v>
      </c>
    </row>
    <row r="3378" spans="8:18" x14ac:dyDescent="0.25">
      <c r="H3378" s="59">
        <v>47325</v>
      </c>
      <c r="I3378" s="59" t="s">
        <v>71</v>
      </c>
      <c r="J3378" s="59">
        <v>26324521</v>
      </c>
      <c r="K3378" s="59" t="s">
        <v>3708</v>
      </c>
      <c r="L3378" s="61" t="s">
        <v>113</v>
      </c>
      <c r="M3378" s="61">
        <f>VLOOKUP(H3378,zdroj!C:F,4,0)</f>
        <v>0</v>
      </c>
      <c r="N3378" s="61" t="str">
        <f t="shared" si="104"/>
        <v>katA</v>
      </c>
      <c r="P3378" s="72" t="str">
        <f t="shared" si="105"/>
        <v/>
      </c>
      <c r="Q3378" s="61" t="s">
        <v>30</v>
      </c>
    </row>
    <row r="3379" spans="8:18" x14ac:dyDescent="0.25">
      <c r="H3379" s="59">
        <v>47325</v>
      </c>
      <c r="I3379" s="59" t="s">
        <v>71</v>
      </c>
      <c r="J3379" s="59">
        <v>28144074</v>
      </c>
      <c r="K3379" s="59" t="s">
        <v>3709</v>
      </c>
      <c r="L3379" s="61" t="s">
        <v>113</v>
      </c>
      <c r="M3379" s="61">
        <f>VLOOKUP(H3379,zdroj!C:F,4,0)</f>
        <v>0</v>
      </c>
      <c r="N3379" s="61" t="str">
        <f t="shared" si="104"/>
        <v>katA</v>
      </c>
      <c r="P3379" s="72" t="str">
        <f t="shared" si="105"/>
        <v/>
      </c>
      <c r="Q3379" s="61" t="s">
        <v>30</v>
      </c>
    </row>
    <row r="3380" spans="8:18" x14ac:dyDescent="0.25">
      <c r="H3380" s="59">
        <v>47325</v>
      </c>
      <c r="I3380" s="59" t="s">
        <v>71</v>
      </c>
      <c r="J3380" s="59">
        <v>30755221</v>
      </c>
      <c r="K3380" s="59" t="s">
        <v>3710</v>
      </c>
      <c r="L3380" s="61" t="s">
        <v>113</v>
      </c>
      <c r="M3380" s="61">
        <f>VLOOKUP(H3380,zdroj!C:F,4,0)</f>
        <v>0</v>
      </c>
      <c r="N3380" s="61" t="str">
        <f t="shared" si="104"/>
        <v>katA</v>
      </c>
      <c r="P3380" s="72" t="str">
        <f t="shared" si="105"/>
        <v/>
      </c>
      <c r="Q3380" s="61" t="s">
        <v>30</v>
      </c>
    </row>
    <row r="3381" spans="8:18" x14ac:dyDescent="0.25">
      <c r="H3381" s="59">
        <v>47325</v>
      </c>
      <c r="I3381" s="59" t="s">
        <v>71</v>
      </c>
      <c r="J3381" s="59">
        <v>40036642</v>
      </c>
      <c r="K3381" s="59" t="s">
        <v>3711</v>
      </c>
      <c r="L3381" s="61" t="s">
        <v>113</v>
      </c>
      <c r="M3381" s="61">
        <f>VLOOKUP(H3381,zdroj!C:F,4,0)</f>
        <v>0</v>
      </c>
      <c r="N3381" s="61" t="str">
        <f t="shared" si="104"/>
        <v>katA</v>
      </c>
      <c r="P3381" s="72" t="str">
        <f t="shared" si="105"/>
        <v/>
      </c>
      <c r="Q3381" s="61" t="s">
        <v>31</v>
      </c>
    </row>
    <row r="3382" spans="8:18" x14ac:dyDescent="0.25">
      <c r="H3382" s="59">
        <v>47325</v>
      </c>
      <c r="I3382" s="59" t="s">
        <v>71</v>
      </c>
      <c r="J3382" s="59">
        <v>74187210</v>
      </c>
      <c r="K3382" s="59" t="s">
        <v>3712</v>
      </c>
      <c r="L3382" s="61" t="s">
        <v>113</v>
      </c>
      <c r="M3382" s="61">
        <f>VLOOKUP(H3382,zdroj!C:F,4,0)</f>
        <v>0</v>
      </c>
      <c r="N3382" s="61" t="str">
        <f t="shared" si="104"/>
        <v>katA</v>
      </c>
      <c r="P3382" s="72" t="str">
        <f t="shared" si="105"/>
        <v/>
      </c>
      <c r="Q3382" s="61" t="s">
        <v>30</v>
      </c>
    </row>
    <row r="3383" spans="8:18" x14ac:dyDescent="0.25">
      <c r="H3383" s="59">
        <v>47325</v>
      </c>
      <c r="I3383" s="59" t="s">
        <v>71</v>
      </c>
      <c r="J3383" s="59">
        <v>78044235</v>
      </c>
      <c r="K3383" s="59" t="s">
        <v>3713</v>
      </c>
      <c r="L3383" s="61" t="s">
        <v>114</v>
      </c>
      <c r="M3383" s="61">
        <f>VLOOKUP(H3383,zdroj!C:F,4,0)</f>
        <v>0</v>
      </c>
      <c r="N3383" s="61" t="str">
        <f t="shared" si="104"/>
        <v>katB</v>
      </c>
      <c r="P3383" s="72" t="str">
        <f t="shared" si="105"/>
        <v/>
      </c>
      <c r="Q3383" s="61" t="s">
        <v>30</v>
      </c>
      <c r="R3383" s="61" t="s">
        <v>91</v>
      </c>
    </row>
    <row r="3384" spans="8:18" x14ac:dyDescent="0.25">
      <c r="H3384" s="59">
        <v>47325</v>
      </c>
      <c r="I3384" s="59" t="s">
        <v>71</v>
      </c>
      <c r="J3384" s="59">
        <v>78284902</v>
      </c>
      <c r="K3384" s="59" t="s">
        <v>3714</v>
      </c>
      <c r="L3384" s="61" t="s">
        <v>81</v>
      </c>
      <c r="M3384" s="61">
        <f>VLOOKUP(H3384,zdroj!C:F,4,0)</f>
        <v>0</v>
      </c>
      <c r="N3384" s="61" t="str">
        <f t="shared" si="104"/>
        <v>-</v>
      </c>
      <c r="P3384" s="72" t="str">
        <f t="shared" si="105"/>
        <v/>
      </c>
      <c r="Q3384" s="61" t="s">
        <v>88</v>
      </c>
    </row>
    <row r="3385" spans="8:18" x14ac:dyDescent="0.25">
      <c r="H3385" s="59">
        <v>47325</v>
      </c>
      <c r="I3385" s="59" t="s">
        <v>71</v>
      </c>
      <c r="J3385" s="59">
        <v>80969712</v>
      </c>
      <c r="K3385" s="59" t="s">
        <v>3715</v>
      </c>
      <c r="L3385" s="61" t="s">
        <v>113</v>
      </c>
      <c r="M3385" s="61">
        <f>VLOOKUP(H3385,zdroj!C:F,4,0)</f>
        <v>0</v>
      </c>
      <c r="N3385" s="61" t="str">
        <f t="shared" si="104"/>
        <v>katA</v>
      </c>
      <c r="P3385" s="72" t="str">
        <f t="shared" si="105"/>
        <v/>
      </c>
      <c r="Q3385" s="61" t="s">
        <v>30</v>
      </c>
    </row>
    <row r="3386" spans="8:18" x14ac:dyDescent="0.25">
      <c r="H3386" s="59">
        <v>54780</v>
      </c>
      <c r="I3386" s="59" t="s">
        <v>72</v>
      </c>
      <c r="J3386" s="59">
        <v>15750680</v>
      </c>
      <c r="K3386" s="59" t="s">
        <v>3716</v>
      </c>
      <c r="L3386" s="61" t="s">
        <v>81</v>
      </c>
      <c r="M3386" s="61">
        <f>VLOOKUP(H3386,zdroj!C:F,4,0)</f>
        <v>0</v>
      </c>
      <c r="N3386" s="61" t="str">
        <f t="shared" si="104"/>
        <v>-</v>
      </c>
      <c r="P3386" s="72" t="str">
        <f t="shared" si="105"/>
        <v/>
      </c>
      <c r="Q3386" s="61" t="s">
        <v>86</v>
      </c>
    </row>
    <row r="3387" spans="8:18" x14ac:dyDescent="0.25">
      <c r="H3387" s="59">
        <v>54780</v>
      </c>
      <c r="I3387" s="59" t="s">
        <v>72</v>
      </c>
      <c r="J3387" s="59">
        <v>15750698</v>
      </c>
      <c r="K3387" s="59" t="s">
        <v>3717</v>
      </c>
      <c r="L3387" s="61" t="s">
        <v>81</v>
      </c>
      <c r="M3387" s="61">
        <f>VLOOKUP(H3387,zdroj!C:F,4,0)</f>
        <v>0</v>
      </c>
      <c r="N3387" s="61" t="str">
        <f t="shared" si="104"/>
        <v>-</v>
      </c>
      <c r="P3387" s="72" t="str">
        <f t="shared" si="105"/>
        <v/>
      </c>
      <c r="Q3387" s="61" t="s">
        <v>86</v>
      </c>
    </row>
    <row r="3388" spans="8:18" x14ac:dyDescent="0.25">
      <c r="H3388" s="59">
        <v>54780</v>
      </c>
      <c r="I3388" s="59" t="s">
        <v>72</v>
      </c>
      <c r="J3388" s="59">
        <v>15750701</v>
      </c>
      <c r="K3388" s="59" t="s">
        <v>3718</v>
      </c>
      <c r="L3388" s="61" t="s">
        <v>81</v>
      </c>
      <c r="M3388" s="61">
        <f>VLOOKUP(H3388,zdroj!C:F,4,0)</f>
        <v>0</v>
      </c>
      <c r="N3388" s="61" t="str">
        <f t="shared" si="104"/>
        <v>-</v>
      </c>
      <c r="P3388" s="72" t="str">
        <f t="shared" si="105"/>
        <v/>
      </c>
      <c r="Q3388" s="61" t="s">
        <v>86</v>
      </c>
    </row>
    <row r="3389" spans="8:18" x14ac:dyDescent="0.25">
      <c r="H3389" s="59">
        <v>54780</v>
      </c>
      <c r="I3389" s="59" t="s">
        <v>72</v>
      </c>
      <c r="J3389" s="59">
        <v>15750710</v>
      </c>
      <c r="K3389" s="59" t="s">
        <v>3719</v>
      </c>
      <c r="L3389" s="61" t="s">
        <v>81</v>
      </c>
      <c r="M3389" s="61">
        <f>VLOOKUP(H3389,zdroj!C:F,4,0)</f>
        <v>0</v>
      </c>
      <c r="N3389" s="61" t="str">
        <f t="shared" si="104"/>
        <v>-</v>
      </c>
      <c r="P3389" s="72" t="str">
        <f t="shared" si="105"/>
        <v/>
      </c>
      <c r="Q3389" s="61" t="s">
        <v>86</v>
      </c>
    </row>
    <row r="3390" spans="8:18" x14ac:dyDescent="0.25">
      <c r="H3390" s="59">
        <v>54780</v>
      </c>
      <c r="I3390" s="59" t="s">
        <v>72</v>
      </c>
      <c r="J3390" s="59">
        <v>15750728</v>
      </c>
      <c r="K3390" s="59" t="s">
        <v>3720</v>
      </c>
      <c r="L3390" s="61" t="s">
        <v>81</v>
      </c>
      <c r="M3390" s="61">
        <f>VLOOKUP(H3390,zdroj!C:F,4,0)</f>
        <v>0</v>
      </c>
      <c r="N3390" s="61" t="str">
        <f t="shared" si="104"/>
        <v>-</v>
      </c>
      <c r="P3390" s="72" t="str">
        <f t="shared" si="105"/>
        <v/>
      </c>
      <c r="Q3390" s="61" t="s">
        <v>86</v>
      </c>
    </row>
    <row r="3391" spans="8:18" x14ac:dyDescent="0.25">
      <c r="H3391" s="59">
        <v>54780</v>
      </c>
      <c r="I3391" s="59" t="s">
        <v>72</v>
      </c>
      <c r="J3391" s="59">
        <v>15750736</v>
      </c>
      <c r="K3391" s="59" t="s">
        <v>3721</v>
      </c>
      <c r="L3391" s="61" t="s">
        <v>81</v>
      </c>
      <c r="M3391" s="61">
        <f>VLOOKUP(H3391,zdroj!C:F,4,0)</f>
        <v>0</v>
      </c>
      <c r="N3391" s="61" t="str">
        <f t="shared" si="104"/>
        <v>-</v>
      </c>
      <c r="P3391" s="72" t="str">
        <f t="shared" si="105"/>
        <v/>
      </c>
      <c r="Q3391" s="61" t="s">
        <v>86</v>
      </c>
    </row>
    <row r="3392" spans="8:18" x14ac:dyDescent="0.25">
      <c r="H3392" s="59">
        <v>54780</v>
      </c>
      <c r="I3392" s="59" t="s">
        <v>72</v>
      </c>
      <c r="J3392" s="59">
        <v>15750744</v>
      </c>
      <c r="K3392" s="59" t="s">
        <v>3722</v>
      </c>
      <c r="L3392" s="61" t="s">
        <v>81</v>
      </c>
      <c r="M3392" s="61">
        <f>VLOOKUP(H3392,zdroj!C:F,4,0)</f>
        <v>0</v>
      </c>
      <c r="N3392" s="61" t="str">
        <f t="shared" si="104"/>
        <v>-</v>
      </c>
      <c r="P3392" s="72" t="str">
        <f t="shared" si="105"/>
        <v/>
      </c>
      <c r="Q3392" s="61" t="s">
        <v>86</v>
      </c>
    </row>
    <row r="3393" spans="8:17" x14ac:dyDescent="0.25">
      <c r="H3393" s="59">
        <v>54780</v>
      </c>
      <c r="I3393" s="59" t="s">
        <v>72</v>
      </c>
      <c r="J3393" s="59">
        <v>15750752</v>
      </c>
      <c r="K3393" s="59" t="s">
        <v>3723</v>
      </c>
      <c r="L3393" s="61" t="s">
        <v>81</v>
      </c>
      <c r="M3393" s="61">
        <f>VLOOKUP(H3393,zdroj!C:F,4,0)</f>
        <v>0</v>
      </c>
      <c r="N3393" s="61" t="str">
        <f t="shared" si="104"/>
        <v>-</v>
      </c>
      <c r="P3393" s="72" t="str">
        <f t="shared" si="105"/>
        <v/>
      </c>
      <c r="Q3393" s="61" t="s">
        <v>86</v>
      </c>
    </row>
    <row r="3394" spans="8:17" x14ac:dyDescent="0.25">
      <c r="H3394" s="59">
        <v>54780</v>
      </c>
      <c r="I3394" s="59" t="s">
        <v>72</v>
      </c>
      <c r="J3394" s="59">
        <v>15750761</v>
      </c>
      <c r="K3394" s="59" t="s">
        <v>3724</v>
      </c>
      <c r="L3394" s="61" t="s">
        <v>81</v>
      </c>
      <c r="M3394" s="61">
        <f>VLOOKUP(H3394,zdroj!C:F,4,0)</f>
        <v>0</v>
      </c>
      <c r="N3394" s="61" t="str">
        <f t="shared" si="104"/>
        <v>-</v>
      </c>
      <c r="P3394" s="72" t="str">
        <f t="shared" si="105"/>
        <v/>
      </c>
      <c r="Q3394" s="61" t="s">
        <v>86</v>
      </c>
    </row>
    <row r="3395" spans="8:17" x14ac:dyDescent="0.25">
      <c r="H3395" s="59">
        <v>54780</v>
      </c>
      <c r="I3395" s="59" t="s">
        <v>72</v>
      </c>
      <c r="J3395" s="59">
        <v>15750779</v>
      </c>
      <c r="K3395" s="59" t="s">
        <v>3725</v>
      </c>
      <c r="L3395" s="61" t="s">
        <v>81</v>
      </c>
      <c r="M3395" s="61">
        <f>VLOOKUP(H3395,zdroj!C:F,4,0)</f>
        <v>0</v>
      </c>
      <c r="N3395" s="61" t="str">
        <f t="shared" si="104"/>
        <v>-</v>
      </c>
      <c r="P3395" s="72" t="str">
        <f t="shared" si="105"/>
        <v/>
      </c>
      <c r="Q3395" s="61" t="s">
        <v>86</v>
      </c>
    </row>
    <row r="3396" spans="8:17" x14ac:dyDescent="0.25">
      <c r="H3396" s="59">
        <v>54780</v>
      </c>
      <c r="I3396" s="59" t="s">
        <v>72</v>
      </c>
      <c r="J3396" s="59">
        <v>15750787</v>
      </c>
      <c r="K3396" s="59" t="s">
        <v>3726</v>
      </c>
      <c r="L3396" s="61" t="s">
        <v>115</v>
      </c>
      <c r="M3396" s="61">
        <f>VLOOKUP(H3396,zdroj!C:F,4,0)</f>
        <v>0</v>
      </c>
      <c r="N3396" s="61" t="str">
        <f t="shared" si="104"/>
        <v>katC</v>
      </c>
      <c r="P3396" s="72" t="str">
        <f t="shared" si="105"/>
        <v/>
      </c>
      <c r="Q3396" s="61" t="s">
        <v>31</v>
      </c>
    </row>
    <row r="3397" spans="8:17" x14ac:dyDescent="0.25">
      <c r="H3397" s="59">
        <v>54780</v>
      </c>
      <c r="I3397" s="59" t="s">
        <v>72</v>
      </c>
      <c r="J3397" s="59">
        <v>15750795</v>
      </c>
      <c r="K3397" s="59" t="s">
        <v>3727</v>
      </c>
      <c r="L3397" s="61" t="s">
        <v>81</v>
      </c>
      <c r="M3397" s="61">
        <f>VLOOKUP(H3397,zdroj!C:F,4,0)</f>
        <v>0</v>
      </c>
      <c r="N3397" s="61" t="str">
        <f t="shared" si="104"/>
        <v>-</v>
      </c>
      <c r="P3397" s="72" t="str">
        <f t="shared" si="105"/>
        <v/>
      </c>
      <c r="Q3397" s="61" t="s">
        <v>86</v>
      </c>
    </row>
    <row r="3398" spans="8:17" x14ac:dyDescent="0.25">
      <c r="H3398" s="59">
        <v>54780</v>
      </c>
      <c r="I3398" s="59" t="s">
        <v>72</v>
      </c>
      <c r="J3398" s="59">
        <v>15750809</v>
      </c>
      <c r="K3398" s="59" t="s">
        <v>3728</v>
      </c>
      <c r="L3398" s="61" t="s">
        <v>81</v>
      </c>
      <c r="M3398" s="61">
        <f>VLOOKUP(H3398,zdroj!C:F,4,0)</f>
        <v>0</v>
      </c>
      <c r="N3398" s="61" t="str">
        <f t="shared" si="104"/>
        <v>-</v>
      </c>
      <c r="P3398" s="72" t="str">
        <f t="shared" si="105"/>
        <v/>
      </c>
      <c r="Q3398" s="61" t="s">
        <v>86</v>
      </c>
    </row>
    <row r="3399" spans="8:17" x14ac:dyDescent="0.25">
      <c r="H3399" s="59">
        <v>54780</v>
      </c>
      <c r="I3399" s="59" t="s">
        <v>72</v>
      </c>
      <c r="J3399" s="59">
        <v>15750817</v>
      </c>
      <c r="K3399" s="59" t="s">
        <v>3729</v>
      </c>
      <c r="L3399" s="61" t="s">
        <v>81</v>
      </c>
      <c r="M3399" s="61">
        <f>VLOOKUP(H3399,zdroj!C:F,4,0)</f>
        <v>0</v>
      </c>
      <c r="N3399" s="61" t="str">
        <f t="shared" ref="N3399:N3462" si="106">IF(M3399="A",IF(L3399="katA","katB",L3399),L3399)</f>
        <v>-</v>
      </c>
      <c r="P3399" s="72" t="str">
        <f t="shared" ref="P3399:P3462" si="107">IF(O3399="A",1,"")</f>
        <v/>
      </c>
      <c r="Q3399" s="61" t="s">
        <v>86</v>
      </c>
    </row>
    <row r="3400" spans="8:17" x14ac:dyDescent="0.25">
      <c r="H3400" s="59">
        <v>54780</v>
      </c>
      <c r="I3400" s="59" t="s">
        <v>72</v>
      </c>
      <c r="J3400" s="59">
        <v>15750825</v>
      </c>
      <c r="K3400" s="59" t="s">
        <v>3730</v>
      </c>
      <c r="L3400" s="61" t="s">
        <v>81</v>
      </c>
      <c r="M3400" s="61">
        <f>VLOOKUP(H3400,zdroj!C:F,4,0)</f>
        <v>0</v>
      </c>
      <c r="N3400" s="61" t="str">
        <f t="shared" si="106"/>
        <v>-</v>
      </c>
      <c r="P3400" s="72" t="str">
        <f t="shared" si="107"/>
        <v/>
      </c>
      <c r="Q3400" s="61" t="s">
        <v>86</v>
      </c>
    </row>
    <row r="3401" spans="8:17" x14ac:dyDescent="0.25">
      <c r="H3401" s="59">
        <v>54780</v>
      </c>
      <c r="I3401" s="59" t="s">
        <v>72</v>
      </c>
      <c r="J3401" s="59">
        <v>15750833</v>
      </c>
      <c r="K3401" s="59" t="s">
        <v>3731</v>
      </c>
      <c r="L3401" s="61" t="s">
        <v>81</v>
      </c>
      <c r="M3401" s="61">
        <f>VLOOKUP(H3401,zdroj!C:F,4,0)</f>
        <v>0</v>
      </c>
      <c r="N3401" s="61" t="str">
        <f t="shared" si="106"/>
        <v>-</v>
      </c>
      <c r="P3401" s="72" t="str">
        <f t="shared" si="107"/>
        <v/>
      </c>
      <c r="Q3401" s="61" t="s">
        <v>86</v>
      </c>
    </row>
    <row r="3402" spans="8:17" x14ac:dyDescent="0.25">
      <c r="H3402" s="59">
        <v>54780</v>
      </c>
      <c r="I3402" s="59" t="s">
        <v>72</v>
      </c>
      <c r="J3402" s="59">
        <v>15750841</v>
      </c>
      <c r="K3402" s="59" t="s">
        <v>3732</v>
      </c>
      <c r="L3402" s="61" t="s">
        <v>81</v>
      </c>
      <c r="M3402" s="61">
        <f>VLOOKUP(H3402,zdroj!C:F,4,0)</f>
        <v>0</v>
      </c>
      <c r="N3402" s="61" t="str">
        <f t="shared" si="106"/>
        <v>-</v>
      </c>
      <c r="P3402" s="72" t="str">
        <f t="shared" si="107"/>
        <v/>
      </c>
      <c r="Q3402" s="61" t="s">
        <v>86</v>
      </c>
    </row>
    <row r="3403" spans="8:17" x14ac:dyDescent="0.25">
      <c r="H3403" s="59">
        <v>54780</v>
      </c>
      <c r="I3403" s="59" t="s">
        <v>72</v>
      </c>
      <c r="J3403" s="59">
        <v>15750850</v>
      </c>
      <c r="K3403" s="59" t="s">
        <v>3733</v>
      </c>
      <c r="L3403" s="61" t="s">
        <v>81</v>
      </c>
      <c r="M3403" s="61">
        <f>VLOOKUP(H3403,zdroj!C:F,4,0)</f>
        <v>0</v>
      </c>
      <c r="N3403" s="61" t="str">
        <f t="shared" si="106"/>
        <v>-</v>
      </c>
      <c r="P3403" s="72" t="str">
        <f t="shared" si="107"/>
        <v/>
      </c>
      <c r="Q3403" s="61" t="s">
        <v>86</v>
      </c>
    </row>
    <row r="3404" spans="8:17" x14ac:dyDescent="0.25">
      <c r="H3404" s="59">
        <v>54780</v>
      </c>
      <c r="I3404" s="59" t="s">
        <v>72</v>
      </c>
      <c r="J3404" s="59">
        <v>15750868</v>
      </c>
      <c r="K3404" s="59" t="s">
        <v>3734</v>
      </c>
      <c r="L3404" s="61" t="s">
        <v>81</v>
      </c>
      <c r="M3404" s="61">
        <f>VLOOKUP(H3404,zdroj!C:F,4,0)</f>
        <v>0</v>
      </c>
      <c r="N3404" s="61" t="str">
        <f t="shared" si="106"/>
        <v>-</v>
      </c>
      <c r="P3404" s="72" t="str">
        <f t="shared" si="107"/>
        <v/>
      </c>
      <c r="Q3404" s="61" t="s">
        <v>86</v>
      </c>
    </row>
    <row r="3405" spans="8:17" x14ac:dyDescent="0.25">
      <c r="H3405" s="59">
        <v>54780</v>
      </c>
      <c r="I3405" s="59" t="s">
        <v>72</v>
      </c>
      <c r="J3405" s="59">
        <v>15750876</v>
      </c>
      <c r="K3405" s="59" t="s">
        <v>3735</v>
      </c>
      <c r="L3405" s="61" t="s">
        <v>81</v>
      </c>
      <c r="M3405" s="61">
        <f>VLOOKUP(H3405,zdroj!C:F,4,0)</f>
        <v>0</v>
      </c>
      <c r="N3405" s="61" t="str">
        <f t="shared" si="106"/>
        <v>-</v>
      </c>
      <c r="P3405" s="72" t="str">
        <f t="shared" si="107"/>
        <v/>
      </c>
      <c r="Q3405" s="61" t="s">
        <v>86</v>
      </c>
    </row>
    <row r="3406" spans="8:17" x14ac:dyDescent="0.25">
      <c r="H3406" s="59">
        <v>54780</v>
      </c>
      <c r="I3406" s="59" t="s">
        <v>72</v>
      </c>
      <c r="J3406" s="59">
        <v>15750884</v>
      </c>
      <c r="K3406" s="59" t="s">
        <v>3736</v>
      </c>
      <c r="L3406" s="61" t="s">
        <v>81</v>
      </c>
      <c r="M3406" s="61">
        <f>VLOOKUP(H3406,zdroj!C:F,4,0)</f>
        <v>0</v>
      </c>
      <c r="N3406" s="61" t="str">
        <f t="shared" si="106"/>
        <v>-</v>
      </c>
      <c r="P3406" s="72" t="str">
        <f t="shared" si="107"/>
        <v/>
      </c>
      <c r="Q3406" s="61" t="s">
        <v>86</v>
      </c>
    </row>
    <row r="3407" spans="8:17" x14ac:dyDescent="0.25">
      <c r="H3407" s="59">
        <v>54780</v>
      </c>
      <c r="I3407" s="59" t="s">
        <v>72</v>
      </c>
      <c r="J3407" s="59">
        <v>15750892</v>
      </c>
      <c r="K3407" s="59" t="s">
        <v>3737</v>
      </c>
      <c r="L3407" s="61" t="s">
        <v>81</v>
      </c>
      <c r="M3407" s="61">
        <f>VLOOKUP(H3407,zdroj!C:F,4,0)</f>
        <v>0</v>
      </c>
      <c r="N3407" s="61" t="str">
        <f t="shared" si="106"/>
        <v>-</v>
      </c>
      <c r="P3407" s="72" t="str">
        <f t="shared" si="107"/>
        <v/>
      </c>
      <c r="Q3407" s="61" t="s">
        <v>86</v>
      </c>
    </row>
    <row r="3408" spans="8:17" x14ac:dyDescent="0.25">
      <c r="H3408" s="59">
        <v>54780</v>
      </c>
      <c r="I3408" s="59" t="s">
        <v>72</v>
      </c>
      <c r="J3408" s="59">
        <v>15750906</v>
      </c>
      <c r="K3408" s="59" t="s">
        <v>3738</v>
      </c>
      <c r="L3408" s="61" t="s">
        <v>81</v>
      </c>
      <c r="M3408" s="61">
        <f>VLOOKUP(H3408,zdroj!C:F,4,0)</f>
        <v>0</v>
      </c>
      <c r="N3408" s="61" t="str">
        <f t="shared" si="106"/>
        <v>-</v>
      </c>
      <c r="P3408" s="72" t="str">
        <f t="shared" si="107"/>
        <v/>
      </c>
      <c r="Q3408" s="61" t="s">
        <v>86</v>
      </c>
    </row>
    <row r="3409" spans="8:17" x14ac:dyDescent="0.25">
      <c r="H3409" s="59">
        <v>54780</v>
      </c>
      <c r="I3409" s="59" t="s">
        <v>72</v>
      </c>
      <c r="J3409" s="59">
        <v>15750914</v>
      </c>
      <c r="K3409" s="59" t="s">
        <v>3739</v>
      </c>
      <c r="L3409" s="61" t="s">
        <v>81</v>
      </c>
      <c r="M3409" s="61">
        <f>VLOOKUP(H3409,zdroj!C:F,4,0)</f>
        <v>0</v>
      </c>
      <c r="N3409" s="61" t="str">
        <f t="shared" si="106"/>
        <v>-</v>
      </c>
      <c r="P3409" s="72" t="str">
        <f t="shared" si="107"/>
        <v/>
      </c>
      <c r="Q3409" s="61" t="s">
        <v>86</v>
      </c>
    </row>
    <row r="3410" spans="8:17" x14ac:dyDescent="0.25">
      <c r="H3410" s="59">
        <v>54780</v>
      </c>
      <c r="I3410" s="59" t="s">
        <v>72</v>
      </c>
      <c r="J3410" s="59">
        <v>15750922</v>
      </c>
      <c r="K3410" s="59" t="s">
        <v>3740</v>
      </c>
      <c r="L3410" s="61" t="s">
        <v>81</v>
      </c>
      <c r="M3410" s="61">
        <f>VLOOKUP(H3410,zdroj!C:F,4,0)</f>
        <v>0</v>
      </c>
      <c r="N3410" s="61" t="str">
        <f t="shared" si="106"/>
        <v>-</v>
      </c>
      <c r="P3410" s="72" t="str">
        <f t="shared" si="107"/>
        <v/>
      </c>
      <c r="Q3410" s="61" t="s">
        <v>86</v>
      </c>
    </row>
    <row r="3411" spans="8:17" x14ac:dyDescent="0.25">
      <c r="H3411" s="59">
        <v>54780</v>
      </c>
      <c r="I3411" s="59" t="s">
        <v>72</v>
      </c>
      <c r="J3411" s="59">
        <v>15750931</v>
      </c>
      <c r="K3411" s="59" t="s">
        <v>3741</v>
      </c>
      <c r="L3411" s="61" t="s">
        <v>81</v>
      </c>
      <c r="M3411" s="61">
        <f>VLOOKUP(H3411,zdroj!C:F,4,0)</f>
        <v>0</v>
      </c>
      <c r="N3411" s="61" t="str">
        <f t="shared" si="106"/>
        <v>-</v>
      </c>
      <c r="P3411" s="72" t="str">
        <f t="shared" si="107"/>
        <v/>
      </c>
      <c r="Q3411" s="61" t="s">
        <v>86</v>
      </c>
    </row>
    <row r="3412" spans="8:17" x14ac:dyDescent="0.25">
      <c r="H3412" s="59">
        <v>54780</v>
      </c>
      <c r="I3412" s="59" t="s">
        <v>72</v>
      </c>
      <c r="J3412" s="59">
        <v>15750949</v>
      </c>
      <c r="K3412" s="59" t="s">
        <v>3742</v>
      </c>
      <c r="L3412" s="61" t="s">
        <v>81</v>
      </c>
      <c r="M3412" s="61">
        <f>VLOOKUP(H3412,zdroj!C:F,4,0)</f>
        <v>0</v>
      </c>
      <c r="N3412" s="61" t="str">
        <f t="shared" si="106"/>
        <v>-</v>
      </c>
      <c r="P3412" s="72" t="str">
        <f t="shared" si="107"/>
        <v/>
      </c>
      <c r="Q3412" s="61" t="s">
        <v>86</v>
      </c>
    </row>
    <row r="3413" spans="8:17" x14ac:dyDescent="0.25">
      <c r="H3413" s="59">
        <v>54780</v>
      </c>
      <c r="I3413" s="59" t="s">
        <v>72</v>
      </c>
      <c r="J3413" s="59">
        <v>15750957</v>
      </c>
      <c r="K3413" s="59" t="s">
        <v>3743</v>
      </c>
      <c r="L3413" s="61" t="s">
        <v>81</v>
      </c>
      <c r="M3413" s="61">
        <f>VLOOKUP(H3413,zdroj!C:F,4,0)</f>
        <v>0</v>
      </c>
      <c r="N3413" s="61" t="str">
        <f t="shared" si="106"/>
        <v>-</v>
      </c>
      <c r="P3413" s="72" t="str">
        <f t="shared" si="107"/>
        <v/>
      </c>
      <c r="Q3413" s="61" t="s">
        <v>86</v>
      </c>
    </row>
    <row r="3414" spans="8:17" x14ac:dyDescent="0.25">
      <c r="H3414" s="59">
        <v>54780</v>
      </c>
      <c r="I3414" s="59" t="s">
        <v>72</v>
      </c>
      <c r="J3414" s="59">
        <v>15750965</v>
      </c>
      <c r="K3414" s="59" t="s">
        <v>3744</v>
      </c>
      <c r="L3414" s="61" t="s">
        <v>81</v>
      </c>
      <c r="M3414" s="61">
        <f>VLOOKUP(H3414,zdroj!C:F,4,0)</f>
        <v>0</v>
      </c>
      <c r="N3414" s="61" t="str">
        <f t="shared" si="106"/>
        <v>-</v>
      </c>
      <c r="P3414" s="72" t="str">
        <f t="shared" si="107"/>
        <v/>
      </c>
      <c r="Q3414" s="61" t="s">
        <v>86</v>
      </c>
    </row>
    <row r="3415" spans="8:17" x14ac:dyDescent="0.25">
      <c r="H3415" s="59">
        <v>54780</v>
      </c>
      <c r="I3415" s="59" t="s">
        <v>72</v>
      </c>
      <c r="J3415" s="59">
        <v>15750973</v>
      </c>
      <c r="K3415" s="59" t="s">
        <v>3745</v>
      </c>
      <c r="L3415" s="61" t="s">
        <v>81</v>
      </c>
      <c r="M3415" s="61">
        <f>VLOOKUP(H3415,zdroj!C:F,4,0)</f>
        <v>0</v>
      </c>
      <c r="N3415" s="61" t="str">
        <f t="shared" si="106"/>
        <v>-</v>
      </c>
      <c r="P3415" s="72" t="str">
        <f t="shared" si="107"/>
        <v/>
      </c>
      <c r="Q3415" s="61" t="s">
        <v>86</v>
      </c>
    </row>
    <row r="3416" spans="8:17" x14ac:dyDescent="0.25">
      <c r="H3416" s="59">
        <v>54780</v>
      </c>
      <c r="I3416" s="59" t="s">
        <v>72</v>
      </c>
      <c r="J3416" s="59">
        <v>15750981</v>
      </c>
      <c r="K3416" s="59" t="s">
        <v>3746</v>
      </c>
      <c r="L3416" s="61" t="s">
        <v>115</v>
      </c>
      <c r="M3416" s="61">
        <f>VLOOKUP(H3416,zdroj!C:F,4,0)</f>
        <v>0</v>
      </c>
      <c r="N3416" s="61" t="str">
        <f t="shared" si="106"/>
        <v>katC</v>
      </c>
      <c r="P3416" s="72" t="str">
        <f t="shared" si="107"/>
        <v/>
      </c>
      <c r="Q3416" s="61" t="s">
        <v>33</v>
      </c>
    </row>
    <row r="3417" spans="8:17" x14ac:dyDescent="0.25">
      <c r="H3417" s="59">
        <v>54780</v>
      </c>
      <c r="I3417" s="59" t="s">
        <v>72</v>
      </c>
      <c r="J3417" s="59">
        <v>15750990</v>
      </c>
      <c r="K3417" s="59" t="s">
        <v>3747</v>
      </c>
      <c r="L3417" s="61" t="s">
        <v>81</v>
      </c>
      <c r="M3417" s="61">
        <f>VLOOKUP(H3417,zdroj!C:F,4,0)</f>
        <v>0</v>
      </c>
      <c r="N3417" s="61" t="str">
        <f t="shared" si="106"/>
        <v>-</v>
      </c>
      <c r="P3417" s="72" t="str">
        <f t="shared" si="107"/>
        <v/>
      </c>
      <c r="Q3417" s="61" t="s">
        <v>86</v>
      </c>
    </row>
    <row r="3418" spans="8:17" x14ac:dyDescent="0.25">
      <c r="H3418" s="59">
        <v>54780</v>
      </c>
      <c r="I3418" s="59" t="s">
        <v>72</v>
      </c>
      <c r="J3418" s="59">
        <v>15751007</v>
      </c>
      <c r="K3418" s="59" t="s">
        <v>3748</v>
      </c>
      <c r="L3418" s="61" t="s">
        <v>81</v>
      </c>
      <c r="M3418" s="61">
        <f>VLOOKUP(H3418,zdroj!C:F,4,0)</f>
        <v>0</v>
      </c>
      <c r="N3418" s="61" t="str">
        <f t="shared" si="106"/>
        <v>-</v>
      </c>
      <c r="P3418" s="72" t="str">
        <f t="shared" si="107"/>
        <v/>
      </c>
      <c r="Q3418" s="61" t="s">
        <v>86</v>
      </c>
    </row>
    <row r="3419" spans="8:17" x14ac:dyDescent="0.25">
      <c r="H3419" s="59">
        <v>54780</v>
      </c>
      <c r="I3419" s="59" t="s">
        <v>72</v>
      </c>
      <c r="J3419" s="59">
        <v>15751015</v>
      </c>
      <c r="K3419" s="59" t="s">
        <v>3749</v>
      </c>
      <c r="L3419" s="61" t="s">
        <v>81</v>
      </c>
      <c r="M3419" s="61">
        <f>VLOOKUP(H3419,zdroj!C:F,4,0)</f>
        <v>0</v>
      </c>
      <c r="N3419" s="61" t="str">
        <f t="shared" si="106"/>
        <v>-</v>
      </c>
      <c r="P3419" s="72" t="str">
        <f t="shared" si="107"/>
        <v/>
      </c>
      <c r="Q3419" s="61" t="s">
        <v>86</v>
      </c>
    </row>
    <row r="3420" spans="8:17" x14ac:dyDescent="0.25">
      <c r="H3420" s="59">
        <v>54780</v>
      </c>
      <c r="I3420" s="59" t="s">
        <v>72</v>
      </c>
      <c r="J3420" s="59">
        <v>15751023</v>
      </c>
      <c r="K3420" s="59" t="s">
        <v>3750</v>
      </c>
      <c r="L3420" s="61" t="s">
        <v>81</v>
      </c>
      <c r="M3420" s="61">
        <f>VLOOKUP(H3420,zdroj!C:F,4,0)</f>
        <v>0</v>
      </c>
      <c r="N3420" s="61" t="str">
        <f t="shared" si="106"/>
        <v>-</v>
      </c>
      <c r="P3420" s="72" t="str">
        <f t="shared" si="107"/>
        <v/>
      </c>
      <c r="Q3420" s="61" t="s">
        <v>86</v>
      </c>
    </row>
    <row r="3421" spans="8:17" x14ac:dyDescent="0.25">
      <c r="H3421" s="59">
        <v>54780</v>
      </c>
      <c r="I3421" s="59" t="s">
        <v>72</v>
      </c>
      <c r="J3421" s="59">
        <v>15751031</v>
      </c>
      <c r="K3421" s="59" t="s">
        <v>3751</v>
      </c>
      <c r="L3421" s="61" t="s">
        <v>81</v>
      </c>
      <c r="M3421" s="61">
        <f>VLOOKUP(H3421,zdroj!C:F,4,0)</f>
        <v>0</v>
      </c>
      <c r="N3421" s="61" t="str">
        <f t="shared" si="106"/>
        <v>-</v>
      </c>
      <c r="P3421" s="72" t="str">
        <f t="shared" si="107"/>
        <v/>
      </c>
      <c r="Q3421" s="61" t="s">
        <v>86</v>
      </c>
    </row>
    <row r="3422" spans="8:17" x14ac:dyDescent="0.25">
      <c r="H3422" s="59">
        <v>54780</v>
      </c>
      <c r="I3422" s="59" t="s">
        <v>72</v>
      </c>
      <c r="J3422" s="59">
        <v>15751040</v>
      </c>
      <c r="K3422" s="59" t="s">
        <v>3752</v>
      </c>
      <c r="L3422" s="61" t="s">
        <v>81</v>
      </c>
      <c r="M3422" s="61">
        <f>VLOOKUP(H3422,zdroj!C:F,4,0)</f>
        <v>0</v>
      </c>
      <c r="N3422" s="61" t="str">
        <f t="shared" si="106"/>
        <v>-</v>
      </c>
      <c r="P3422" s="72" t="str">
        <f t="shared" si="107"/>
        <v/>
      </c>
      <c r="Q3422" s="61" t="s">
        <v>86</v>
      </c>
    </row>
    <row r="3423" spans="8:17" x14ac:dyDescent="0.25">
      <c r="H3423" s="59">
        <v>54780</v>
      </c>
      <c r="I3423" s="59" t="s">
        <v>72</v>
      </c>
      <c r="J3423" s="59">
        <v>15751058</v>
      </c>
      <c r="K3423" s="59" t="s">
        <v>3753</v>
      </c>
      <c r="L3423" s="61" t="s">
        <v>115</v>
      </c>
      <c r="M3423" s="61">
        <f>VLOOKUP(H3423,zdroj!C:F,4,0)</f>
        <v>0</v>
      </c>
      <c r="N3423" s="61" t="str">
        <f t="shared" si="106"/>
        <v>katC</v>
      </c>
      <c r="P3423" s="72" t="str">
        <f t="shared" si="107"/>
        <v/>
      </c>
      <c r="Q3423" s="61" t="s">
        <v>31</v>
      </c>
    </row>
    <row r="3424" spans="8:17" x14ac:dyDescent="0.25">
      <c r="H3424" s="59">
        <v>54780</v>
      </c>
      <c r="I3424" s="59" t="s">
        <v>72</v>
      </c>
      <c r="J3424" s="59">
        <v>15751066</v>
      </c>
      <c r="K3424" s="59" t="s">
        <v>3754</v>
      </c>
      <c r="L3424" s="61" t="s">
        <v>81</v>
      </c>
      <c r="M3424" s="61">
        <f>VLOOKUP(H3424,zdroj!C:F,4,0)</f>
        <v>0</v>
      </c>
      <c r="N3424" s="61" t="str">
        <f t="shared" si="106"/>
        <v>-</v>
      </c>
      <c r="P3424" s="72" t="str">
        <f t="shared" si="107"/>
        <v/>
      </c>
      <c r="Q3424" s="61" t="s">
        <v>86</v>
      </c>
    </row>
    <row r="3425" spans="8:17" x14ac:dyDescent="0.25">
      <c r="H3425" s="59">
        <v>54780</v>
      </c>
      <c r="I3425" s="59" t="s">
        <v>72</v>
      </c>
      <c r="J3425" s="59">
        <v>15751074</v>
      </c>
      <c r="K3425" s="59" t="s">
        <v>3755</v>
      </c>
      <c r="L3425" s="61" t="s">
        <v>81</v>
      </c>
      <c r="M3425" s="61">
        <f>VLOOKUP(H3425,zdroj!C:F,4,0)</f>
        <v>0</v>
      </c>
      <c r="N3425" s="61" t="str">
        <f t="shared" si="106"/>
        <v>-</v>
      </c>
      <c r="P3425" s="72" t="str">
        <f t="shared" si="107"/>
        <v/>
      </c>
      <c r="Q3425" s="61" t="s">
        <v>86</v>
      </c>
    </row>
    <row r="3426" spans="8:17" x14ac:dyDescent="0.25">
      <c r="H3426" s="59">
        <v>54780</v>
      </c>
      <c r="I3426" s="59" t="s">
        <v>72</v>
      </c>
      <c r="J3426" s="59">
        <v>15751082</v>
      </c>
      <c r="K3426" s="59" t="s">
        <v>3756</v>
      </c>
      <c r="L3426" s="61" t="s">
        <v>81</v>
      </c>
      <c r="M3426" s="61">
        <f>VLOOKUP(H3426,zdroj!C:F,4,0)</f>
        <v>0</v>
      </c>
      <c r="N3426" s="61" t="str">
        <f t="shared" si="106"/>
        <v>-</v>
      </c>
      <c r="P3426" s="72" t="str">
        <f t="shared" si="107"/>
        <v/>
      </c>
      <c r="Q3426" s="61" t="s">
        <v>86</v>
      </c>
    </row>
    <row r="3427" spans="8:17" x14ac:dyDescent="0.25">
      <c r="H3427" s="59">
        <v>54780</v>
      </c>
      <c r="I3427" s="59" t="s">
        <v>72</v>
      </c>
      <c r="J3427" s="59">
        <v>15751091</v>
      </c>
      <c r="K3427" s="59" t="s">
        <v>3757</v>
      </c>
      <c r="L3427" s="61" t="s">
        <v>81</v>
      </c>
      <c r="M3427" s="61">
        <f>VLOOKUP(H3427,zdroj!C:F,4,0)</f>
        <v>0</v>
      </c>
      <c r="N3427" s="61" t="str">
        <f t="shared" si="106"/>
        <v>-</v>
      </c>
      <c r="P3427" s="72" t="str">
        <f t="shared" si="107"/>
        <v/>
      </c>
      <c r="Q3427" s="61" t="s">
        <v>86</v>
      </c>
    </row>
    <row r="3428" spans="8:17" x14ac:dyDescent="0.25">
      <c r="H3428" s="59">
        <v>54780</v>
      </c>
      <c r="I3428" s="59" t="s">
        <v>72</v>
      </c>
      <c r="J3428" s="59">
        <v>15751104</v>
      </c>
      <c r="K3428" s="59" t="s">
        <v>3758</v>
      </c>
      <c r="L3428" s="61" t="s">
        <v>81</v>
      </c>
      <c r="M3428" s="61">
        <f>VLOOKUP(H3428,zdroj!C:F,4,0)</f>
        <v>0</v>
      </c>
      <c r="N3428" s="61" t="str">
        <f t="shared" si="106"/>
        <v>-</v>
      </c>
      <c r="P3428" s="72" t="str">
        <f t="shared" si="107"/>
        <v/>
      </c>
      <c r="Q3428" s="61" t="s">
        <v>86</v>
      </c>
    </row>
    <row r="3429" spans="8:17" x14ac:dyDescent="0.25">
      <c r="H3429" s="59">
        <v>54780</v>
      </c>
      <c r="I3429" s="59" t="s">
        <v>72</v>
      </c>
      <c r="J3429" s="59">
        <v>15751112</v>
      </c>
      <c r="K3429" s="59" t="s">
        <v>3759</v>
      </c>
      <c r="L3429" s="61" t="s">
        <v>81</v>
      </c>
      <c r="M3429" s="61">
        <f>VLOOKUP(H3429,zdroj!C:F,4,0)</f>
        <v>0</v>
      </c>
      <c r="N3429" s="61" t="str">
        <f t="shared" si="106"/>
        <v>-</v>
      </c>
      <c r="P3429" s="72" t="str">
        <f t="shared" si="107"/>
        <v/>
      </c>
      <c r="Q3429" s="61" t="s">
        <v>86</v>
      </c>
    </row>
    <row r="3430" spans="8:17" x14ac:dyDescent="0.25">
      <c r="H3430" s="59">
        <v>54780</v>
      </c>
      <c r="I3430" s="59" t="s">
        <v>72</v>
      </c>
      <c r="J3430" s="59">
        <v>15751121</v>
      </c>
      <c r="K3430" s="59" t="s">
        <v>3760</v>
      </c>
      <c r="L3430" s="61" t="s">
        <v>81</v>
      </c>
      <c r="M3430" s="61">
        <f>VLOOKUP(H3430,zdroj!C:F,4,0)</f>
        <v>0</v>
      </c>
      <c r="N3430" s="61" t="str">
        <f t="shared" si="106"/>
        <v>-</v>
      </c>
      <c r="P3430" s="72" t="str">
        <f t="shared" si="107"/>
        <v/>
      </c>
      <c r="Q3430" s="61" t="s">
        <v>86</v>
      </c>
    </row>
    <row r="3431" spans="8:17" x14ac:dyDescent="0.25">
      <c r="H3431" s="59">
        <v>54780</v>
      </c>
      <c r="I3431" s="59" t="s">
        <v>72</v>
      </c>
      <c r="J3431" s="59">
        <v>15751139</v>
      </c>
      <c r="K3431" s="59" t="s">
        <v>3761</v>
      </c>
      <c r="L3431" s="61" t="s">
        <v>81</v>
      </c>
      <c r="M3431" s="61">
        <f>VLOOKUP(H3431,zdroj!C:F,4,0)</f>
        <v>0</v>
      </c>
      <c r="N3431" s="61" t="str">
        <f t="shared" si="106"/>
        <v>-</v>
      </c>
      <c r="P3431" s="72" t="str">
        <f t="shared" si="107"/>
        <v/>
      </c>
      <c r="Q3431" s="61" t="s">
        <v>86</v>
      </c>
    </row>
    <row r="3432" spans="8:17" x14ac:dyDescent="0.25">
      <c r="H3432" s="59">
        <v>54780</v>
      </c>
      <c r="I3432" s="59" t="s">
        <v>72</v>
      </c>
      <c r="J3432" s="59">
        <v>15751147</v>
      </c>
      <c r="K3432" s="59" t="s">
        <v>3762</v>
      </c>
      <c r="L3432" s="61" t="s">
        <v>81</v>
      </c>
      <c r="M3432" s="61">
        <f>VLOOKUP(H3432,zdroj!C:F,4,0)</f>
        <v>0</v>
      </c>
      <c r="N3432" s="61" t="str">
        <f t="shared" si="106"/>
        <v>-</v>
      </c>
      <c r="P3432" s="72" t="str">
        <f t="shared" si="107"/>
        <v/>
      </c>
      <c r="Q3432" s="61" t="s">
        <v>86</v>
      </c>
    </row>
    <row r="3433" spans="8:17" x14ac:dyDescent="0.25">
      <c r="H3433" s="59">
        <v>54780</v>
      </c>
      <c r="I3433" s="59" t="s">
        <v>72</v>
      </c>
      <c r="J3433" s="59">
        <v>15751155</v>
      </c>
      <c r="K3433" s="59" t="s">
        <v>3763</v>
      </c>
      <c r="L3433" s="61" t="s">
        <v>81</v>
      </c>
      <c r="M3433" s="61">
        <f>VLOOKUP(H3433,zdroj!C:F,4,0)</f>
        <v>0</v>
      </c>
      <c r="N3433" s="61" t="str">
        <f t="shared" si="106"/>
        <v>-</v>
      </c>
      <c r="P3433" s="72" t="str">
        <f t="shared" si="107"/>
        <v/>
      </c>
      <c r="Q3433" s="61" t="s">
        <v>86</v>
      </c>
    </row>
    <row r="3434" spans="8:17" x14ac:dyDescent="0.25">
      <c r="H3434" s="59">
        <v>54780</v>
      </c>
      <c r="I3434" s="59" t="s">
        <v>72</v>
      </c>
      <c r="J3434" s="59">
        <v>15751163</v>
      </c>
      <c r="K3434" s="59" t="s">
        <v>3764</v>
      </c>
      <c r="L3434" s="61" t="s">
        <v>81</v>
      </c>
      <c r="M3434" s="61">
        <f>VLOOKUP(H3434,zdroj!C:F,4,0)</f>
        <v>0</v>
      </c>
      <c r="N3434" s="61" t="str">
        <f t="shared" si="106"/>
        <v>-</v>
      </c>
      <c r="P3434" s="72" t="str">
        <f t="shared" si="107"/>
        <v/>
      </c>
      <c r="Q3434" s="61" t="s">
        <v>86</v>
      </c>
    </row>
    <row r="3435" spans="8:17" x14ac:dyDescent="0.25">
      <c r="H3435" s="59">
        <v>54780</v>
      </c>
      <c r="I3435" s="59" t="s">
        <v>72</v>
      </c>
      <c r="J3435" s="59">
        <v>15751171</v>
      </c>
      <c r="K3435" s="59" t="s">
        <v>3765</v>
      </c>
      <c r="L3435" s="61" t="s">
        <v>81</v>
      </c>
      <c r="M3435" s="61">
        <f>VLOOKUP(H3435,zdroj!C:F,4,0)</f>
        <v>0</v>
      </c>
      <c r="N3435" s="61" t="str">
        <f t="shared" si="106"/>
        <v>-</v>
      </c>
      <c r="P3435" s="72" t="str">
        <f t="shared" si="107"/>
        <v/>
      </c>
      <c r="Q3435" s="61" t="s">
        <v>86</v>
      </c>
    </row>
    <row r="3436" spans="8:17" x14ac:dyDescent="0.25">
      <c r="H3436" s="59">
        <v>54780</v>
      </c>
      <c r="I3436" s="59" t="s">
        <v>72</v>
      </c>
      <c r="J3436" s="59">
        <v>15751180</v>
      </c>
      <c r="K3436" s="59" t="s">
        <v>3766</v>
      </c>
      <c r="L3436" s="61" t="s">
        <v>115</v>
      </c>
      <c r="M3436" s="61">
        <f>VLOOKUP(H3436,zdroj!C:F,4,0)</f>
        <v>0</v>
      </c>
      <c r="N3436" s="61" t="str">
        <f t="shared" si="106"/>
        <v>katC</v>
      </c>
      <c r="P3436" s="72" t="str">
        <f t="shared" si="107"/>
        <v/>
      </c>
      <c r="Q3436" s="61" t="s">
        <v>31</v>
      </c>
    </row>
    <row r="3437" spans="8:17" x14ac:dyDescent="0.25">
      <c r="H3437" s="59">
        <v>54780</v>
      </c>
      <c r="I3437" s="59" t="s">
        <v>72</v>
      </c>
      <c r="J3437" s="59">
        <v>15751198</v>
      </c>
      <c r="K3437" s="59" t="s">
        <v>3767</v>
      </c>
      <c r="L3437" s="61" t="s">
        <v>81</v>
      </c>
      <c r="M3437" s="61">
        <f>VLOOKUP(H3437,zdroj!C:F,4,0)</f>
        <v>0</v>
      </c>
      <c r="N3437" s="61" t="str">
        <f t="shared" si="106"/>
        <v>-</v>
      </c>
      <c r="P3437" s="72" t="str">
        <f t="shared" si="107"/>
        <v/>
      </c>
      <c r="Q3437" s="61" t="s">
        <v>86</v>
      </c>
    </row>
    <row r="3438" spans="8:17" x14ac:dyDescent="0.25">
      <c r="H3438" s="59">
        <v>54780</v>
      </c>
      <c r="I3438" s="59" t="s">
        <v>72</v>
      </c>
      <c r="J3438" s="59">
        <v>15751201</v>
      </c>
      <c r="K3438" s="59" t="s">
        <v>3768</v>
      </c>
      <c r="L3438" s="61" t="s">
        <v>81</v>
      </c>
      <c r="M3438" s="61">
        <f>VLOOKUP(H3438,zdroj!C:F,4,0)</f>
        <v>0</v>
      </c>
      <c r="N3438" s="61" t="str">
        <f t="shared" si="106"/>
        <v>-</v>
      </c>
      <c r="P3438" s="72" t="str">
        <f t="shared" si="107"/>
        <v/>
      </c>
      <c r="Q3438" s="61" t="s">
        <v>86</v>
      </c>
    </row>
    <row r="3439" spans="8:17" x14ac:dyDescent="0.25">
      <c r="H3439" s="59">
        <v>54780</v>
      </c>
      <c r="I3439" s="59" t="s">
        <v>72</v>
      </c>
      <c r="J3439" s="59">
        <v>15751210</v>
      </c>
      <c r="K3439" s="59" t="s">
        <v>3769</v>
      </c>
      <c r="L3439" s="61" t="s">
        <v>81</v>
      </c>
      <c r="M3439" s="61">
        <f>VLOOKUP(H3439,zdroj!C:F,4,0)</f>
        <v>0</v>
      </c>
      <c r="N3439" s="61" t="str">
        <f t="shared" si="106"/>
        <v>-</v>
      </c>
      <c r="P3439" s="72" t="str">
        <f t="shared" si="107"/>
        <v/>
      </c>
      <c r="Q3439" s="61" t="s">
        <v>86</v>
      </c>
    </row>
    <row r="3440" spans="8:17" x14ac:dyDescent="0.25">
      <c r="H3440" s="59">
        <v>54780</v>
      </c>
      <c r="I3440" s="59" t="s">
        <v>72</v>
      </c>
      <c r="J3440" s="59">
        <v>15751228</v>
      </c>
      <c r="K3440" s="59" t="s">
        <v>3770</v>
      </c>
      <c r="L3440" s="61" t="s">
        <v>81</v>
      </c>
      <c r="M3440" s="61">
        <f>VLOOKUP(H3440,zdroj!C:F,4,0)</f>
        <v>0</v>
      </c>
      <c r="N3440" s="61" t="str">
        <f t="shared" si="106"/>
        <v>-</v>
      </c>
      <c r="P3440" s="72" t="str">
        <f t="shared" si="107"/>
        <v/>
      </c>
      <c r="Q3440" s="61" t="s">
        <v>86</v>
      </c>
    </row>
    <row r="3441" spans="8:17" x14ac:dyDescent="0.25">
      <c r="H3441" s="59">
        <v>54780</v>
      </c>
      <c r="I3441" s="59" t="s">
        <v>72</v>
      </c>
      <c r="J3441" s="59">
        <v>15751236</v>
      </c>
      <c r="K3441" s="59" t="s">
        <v>3771</v>
      </c>
      <c r="L3441" s="61" t="s">
        <v>81</v>
      </c>
      <c r="M3441" s="61">
        <f>VLOOKUP(H3441,zdroj!C:F,4,0)</f>
        <v>0</v>
      </c>
      <c r="N3441" s="61" t="str">
        <f t="shared" si="106"/>
        <v>-</v>
      </c>
      <c r="P3441" s="72" t="str">
        <f t="shared" si="107"/>
        <v/>
      </c>
      <c r="Q3441" s="61" t="s">
        <v>86</v>
      </c>
    </row>
    <row r="3442" spans="8:17" x14ac:dyDescent="0.25">
      <c r="H3442" s="59">
        <v>54780</v>
      </c>
      <c r="I3442" s="59" t="s">
        <v>72</v>
      </c>
      <c r="J3442" s="59">
        <v>15751244</v>
      </c>
      <c r="K3442" s="59" t="s">
        <v>3772</v>
      </c>
      <c r="L3442" s="61" t="s">
        <v>81</v>
      </c>
      <c r="M3442" s="61">
        <f>VLOOKUP(H3442,zdroj!C:F,4,0)</f>
        <v>0</v>
      </c>
      <c r="N3442" s="61" t="str">
        <f t="shared" si="106"/>
        <v>-</v>
      </c>
      <c r="P3442" s="72" t="str">
        <f t="shared" si="107"/>
        <v/>
      </c>
      <c r="Q3442" s="61" t="s">
        <v>86</v>
      </c>
    </row>
    <row r="3443" spans="8:17" x14ac:dyDescent="0.25">
      <c r="H3443" s="59">
        <v>54780</v>
      </c>
      <c r="I3443" s="59" t="s">
        <v>72</v>
      </c>
      <c r="J3443" s="59">
        <v>15751252</v>
      </c>
      <c r="K3443" s="59" t="s">
        <v>3773</v>
      </c>
      <c r="L3443" s="61" t="s">
        <v>81</v>
      </c>
      <c r="M3443" s="61">
        <f>VLOOKUP(H3443,zdroj!C:F,4,0)</f>
        <v>0</v>
      </c>
      <c r="N3443" s="61" t="str">
        <f t="shared" si="106"/>
        <v>-</v>
      </c>
      <c r="P3443" s="72" t="str">
        <f t="shared" si="107"/>
        <v/>
      </c>
      <c r="Q3443" s="61" t="s">
        <v>86</v>
      </c>
    </row>
    <row r="3444" spans="8:17" x14ac:dyDescent="0.25">
      <c r="H3444" s="59">
        <v>54780</v>
      </c>
      <c r="I3444" s="59" t="s">
        <v>72</v>
      </c>
      <c r="J3444" s="59">
        <v>15751261</v>
      </c>
      <c r="K3444" s="59" t="s">
        <v>3774</v>
      </c>
      <c r="L3444" s="61" t="s">
        <v>115</v>
      </c>
      <c r="M3444" s="61">
        <f>VLOOKUP(H3444,zdroj!C:F,4,0)</f>
        <v>0</v>
      </c>
      <c r="N3444" s="61" t="str">
        <f t="shared" si="106"/>
        <v>katC</v>
      </c>
      <c r="P3444" s="72" t="str">
        <f t="shared" si="107"/>
        <v/>
      </c>
      <c r="Q3444" s="61" t="s">
        <v>31</v>
      </c>
    </row>
    <row r="3445" spans="8:17" x14ac:dyDescent="0.25">
      <c r="H3445" s="59">
        <v>54780</v>
      </c>
      <c r="I3445" s="59" t="s">
        <v>72</v>
      </c>
      <c r="J3445" s="59">
        <v>15751279</v>
      </c>
      <c r="K3445" s="59" t="s">
        <v>3775</v>
      </c>
      <c r="L3445" s="61" t="s">
        <v>81</v>
      </c>
      <c r="M3445" s="61">
        <f>VLOOKUP(H3445,zdroj!C:F,4,0)</f>
        <v>0</v>
      </c>
      <c r="N3445" s="61" t="str">
        <f t="shared" si="106"/>
        <v>-</v>
      </c>
      <c r="P3445" s="72" t="str">
        <f t="shared" si="107"/>
        <v/>
      </c>
      <c r="Q3445" s="61" t="s">
        <v>86</v>
      </c>
    </row>
    <row r="3446" spans="8:17" x14ac:dyDescent="0.25">
      <c r="H3446" s="59">
        <v>54780</v>
      </c>
      <c r="I3446" s="59" t="s">
        <v>72</v>
      </c>
      <c r="J3446" s="59">
        <v>15751287</v>
      </c>
      <c r="K3446" s="59" t="s">
        <v>3776</v>
      </c>
      <c r="L3446" s="61" t="s">
        <v>81</v>
      </c>
      <c r="M3446" s="61">
        <f>VLOOKUP(H3446,zdroj!C:F,4,0)</f>
        <v>0</v>
      </c>
      <c r="N3446" s="61" t="str">
        <f t="shared" si="106"/>
        <v>-</v>
      </c>
      <c r="P3446" s="72" t="str">
        <f t="shared" si="107"/>
        <v/>
      </c>
      <c r="Q3446" s="61" t="s">
        <v>86</v>
      </c>
    </row>
    <row r="3447" spans="8:17" x14ac:dyDescent="0.25">
      <c r="H3447" s="59">
        <v>54780</v>
      </c>
      <c r="I3447" s="59" t="s">
        <v>72</v>
      </c>
      <c r="J3447" s="59">
        <v>15751295</v>
      </c>
      <c r="K3447" s="59" t="s">
        <v>3777</v>
      </c>
      <c r="L3447" s="61" t="s">
        <v>81</v>
      </c>
      <c r="M3447" s="61">
        <f>VLOOKUP(H3447,zdroj!C:F,4,0)</f>
        <v>0</v>
      </c>
      <c r="N3447" s="61" t="str">
        <f t="shared" si="106"/>
        <v>-</v>
      </c>
      <c r="P3447" s="72" t="str">
        <f t="shared" si="107"/>
        <v/>
      </c>
      <c r="Q3447" s="61" t="s">
        <v>86</v>
      </c>
    </row>
    <row r="3448" spans="8:17" x14ac:dyDescent="0.25">
      <c r="H3448" s="59">
        <v>54780</v>
      </c>
      <c r="I3448" s="59" t="s">
        <v>72</v>
      </c>
      <c r="J3448" s="59">
        <v>15751309</v>
      </c>
      <c r="K3448" s="59" t="s">
        <v>3778</v>
      </c>
      <c r="L3448" s="61" t="s">
        <v>81</v>
      </c>
      <c r="M3448" s="61">
        <f>VLOOKUP(H3448,zdroj!C:F,4,0)</f>
        <v>0</v>
      </c>
      <c r="N3448" s="61" t="str">
        <f t="shared" si="106"/>
        <v>-</v>
      </c>
      <c r="P3448" s="72" t="str">
        <f t="shared" si="107"/>
        <v/>
      </c>
      <c r="Q3448" s="61" t="s">
        <v>86</v>
      </c>
    </row>
    <row r="3449" spans="8:17" x14ac:dyDescent="0.25">
      <c r="H3449" s="59">
        <v>54780</v>
      </c>
      <c r="I3449" s="59" t="s">
        <v>72</v>
      </c>
      <c r="J3449" s="59">
        <v>15751317</v>
      </c>
      <c r="K3449" s="59" t="s">
        <v>3779</v>
      </c>
      <c r="L3449" s="61" t="s">
        <v>81</v>
      </c>
      <c r="M3449" s="61">
        <f>VLOOKUP(H3449,zdroj!C:F,4,0)</f>
        <v>0</v>
      </c>
      <c r="N3449" s="61" t="str">
        <f t="shared" si="106"/>
        <v>-</v>
      </c>
      <c r="P3449" s="72" t="str">
        <f t="shared" si="107"/>
        <v/>
      </c>
      <c r="Q3449" s="61" t="s">
        <v>86</v>
      </c>
    </row>
    <row r="3450" spans="8:17" x14ac:dyDescent="0.25">
      <c r="H3450" s="59">
        <v>54780</v>
      </c>
      <c r="I3450" s="59" t="s">
        <v>72</v>
      </c>
      <c r="J3450" s="59">
        <v>15751325</v>
      </c>
      <c r="K3450" s="59" t="s">
        <v>3780</v>
      </c>
      <c r="L3450" s="61" t="s">
        <v>81</v>
      </c>
      <c r="M3450" s="61">
        <f>VLOOKUP(H3450,zdroj!C:F,4,0)</f>
        <v>0</v>
      </c>
      <c r="N3450" s="61" t="str">
        <f t="shared" si="106"/>
        <v>-</v>
      </c>
      <c r="P3450" s="72" t="str">
        <f t="shared" si="107"/>
        <v/>
      </c>
      <c r="Q3450" s="61" t="s">
        <v>86</v>
      </c>
    </row>
    <row r="3451" spans="8:17" x14ac:dyDescent="0.25">
      <c r="H3451" s="59">
        <v>54780</v>
      </c>
      <c r="I3451" s="59" t="s">
        <v>72</v>
      </c>
      <c r="J3451" s="59">
        <v>15751333</v>
      </c>
      <c r="K3451" s="59" t="s">
        <v>3781</v>
      </c>
      <c r="L3451" s="61" t="s">
        <v>81</v>
      </c>
      <c r="M3451" s="61">
        <f>VLOOKUP(H3451,zdroj!C:F,4,0)</f>
        <v>0</v>
      </c>
      <c r="N3451" s="61" t="str">
        <f t="shared" si="106"/>
        <v>-</v>
      </c>
      <c r="P3451" s="72" t="str">
        <f t="shared" si="107"/>
        <v/>
      </c>
      <c r="Q3451" s="61" t="s">
        <v>86</v>
      </c>
    </row>
    <row r="3452" spans="8:17" x14ac:dyDescent="0.25">
      <c r="H3452" s="59">
        <v>54780</v>
      </c>
      <c r="I3452" s="59" t="s">
        <v>72</v>
      </c>
      <c r="J3452" s="59">
        <v>15751341</v>
      </c>
      <c r="K3452" s="59" t="s">
        <v>3782</v>
      </c>
      <c r="L3452" s="61" t="s">
        <v>81</v>
      </c>
      <c r="M3452" s="61">
        <f>VLOOKUP(H3452,zdroj!C:F,4,0)</f>
        <v>0</v>
      </c>
      <c r="N3452" s="61" t="str">
        <f t="shared" si="106"/>
        <v>-</v>
      </c>
      <c r="P3452" s="72" t="str">
        <f t="shared" si="107"/>
        <v/>
      </c>
      <c r="Q3452" s="61" t="s">
        <v>86</v>
      </c>
    </row>
    <row r="3453" spans="8:17" x14ac:dyDescent="0.25">
      <c r="H3453" s="59">
        <v>54780</v>
      </c>
      <c r="I3453" s="59" t="s">
        <v>72</v>
      </c>
      <c r="J3453" s="59">
        <v>15751350</v>
      </c>
      <c r="K3453" s="59" t="s">
        <v>3783</v>
      </c>
      <c r="L3453" s="61" t="s">
        <v>81</v>
      </c>
      <c r="M3453" s="61">
        <f>VLOOKUP(H3453,zdroj!C:F,4,0)</f>
        <v>0</v>
      </c>
      <c r="N3453" s="61" t="str">
        <f t="shared" si="106"/>
        <v>-</v>
      </c>
      <c r="P3453" s="72" t="str">
        <f t="shared" si="107"/>
        <v/>
      </c>
      <c r="Q3453" s="61" t="s">
        <v>86</v>
      </c>
    </row>
    <row r="3454" spans="8:17" x14ac:dyDescent="0.25">
      <c r="H3454" s="59">
        <v>54780</v>
      </c>
      <c r="I3454" s="59" t="s">
        <v>72</v>
      </c>
      <c r="J3454" s="59">
        <v>15751368</v>
      </c>
      <c r="K3454" s="59" t="s">
        <v>3784</v>
      </c>
      <c r="L3454" s="61" t="s">
        <v>81</v>
      </c>
      <c r="M3454" s="61">
        <f>VLOOKUP(H3454,zdroj!C:F,4,0)</f>
        <v>0</v>
      </c>
      <c r="N3454" s="61" t="str">
        <f t="shared" si="106"/>
        <v>-</v>
      </c>
      <c r="P3454" s="72" t="str">
        <f t="shared" si="107"/>
        <v/>
      </c>
      <c r="Q3454" s="61" t="s">
        <v>86</v>
      </c>
    </row>
    <row r="3455" spans="8:17" x14ac:dyDescent="0.25">
      <c r="H3455" s="59">
        <v>54780</v>
      </c>
      <c r="I3455" s="59" t="s">
        <v>72</v>
      </c>
      <c r="J3455" s="59">
        <v>25692437</v>
      </c>
      <c r="K3455" s="59" t="s">
        <v>3785</v>
      </c>
      <c r="L3455" s="61" t="s">
        <v>81</v>
      </c>
      <c r="M3455" s="61">
        <f>VLOOKUP(H3455,zdroj!C:F,4,0)</f>
        <v>0</v>
      </c>
      <c r="N3455" s="61" t="str">
        <f t="shared" si="106"/>
        <v>-</v>
      </c>
      <c r="P3455" s="72" t="str">
        <f t="shared" si="107"/>
        <v/>
      </c>
      <c r="Q3455" s="61" t="s">
        <v>86</v>
      </c>
    </row>
    <row r="3456" spans="8:17" x14ac:dyDescent="0.25">
      <c r="H3456" s="59">
        <v>54780</v>
      </c>
      <c r="I3456" s="59" t="s">
        <v>72</v>
      </c>
      <c r="J3456" s="59">
        <v>25882287</v>
      </c>
      <c r="K3456" s="59" t="s">
        <v>3786</v>
      </c>
      <c r="L3456" s="61" t="s">
        <v>81</v>
      </c>
      <c r="M3456" s="61">
        <f>VLOOKUP(H3456,zdroj!C:F,4,0)</f>
        <v>0</v>
      </c>
      <c r="N3456" s="61" t="str">
        <f t="shared" si="106"/>
        <v>-</v>
      </c>
      <c r="P3456" s="72" t="str">
        <f t="shared" si="107"/>
        <v/>
      </c>
      <c r="Q3456" s="61" t="s">
        <v>86</v>
      </c>
    </row>
    <row r="3457" spans="8:17" x14ac:dyDescent="0.25">
      <c r="H3457" s="59">
        <v>54780</v>
      </c>
      <c r="I3457" s="59" t="s">
        <v>72</v>
      </c>
      <c r="J3457" s="59">
        <v>26015382</v>
      </c>
      <c r="K3457" s="59" t="s">
        <v>3787</v>
      </c>
      <c r="L3457" s="61" t="s">
        <v>81</v>
      </c>
      <c r="M3457" s="61">
        <f>VLOOKUP(H3457,zdroj!C:F,4,0)</f>
        <v>0</v>
      </c>
      <c r="N3457" s="61" t="str">
        <f t="shared" si="106"/>
        <v>-</v>
      </c>
      <c r="P3457" s="72" t="str">
        <f t="shared" si="107"/>
        <v/>
      </c>
      <c r="Q3457" s="61" t="s">
        <v>86</v>
      </c>
    </row>
    <row r="3458" spans="8:17" x14ac:dyDescent="0.25">
      <c r="H3458" s="59">
        <v>54780</v>
      </c>
      <c r="I3458" s="59" t="s">
        <v>72</v>
      </c>
      <c r="J3458" s="59">
        <v>26015391</v>
      </c>
      <c r="K3458" s="59" t="s">
        <v>3788</v>
      </c>
      <c r="L3458" s="61" t="s">
        <v>81</v>
      </c>
      <c r="M3458" s="61">
        <f>VLOOKUP(H3458,zdroj!C:F,4,0)</f>
        <v>0</v>
      </c>
      <c r="N3458" s="61" t="str">
        <f t="shared" si="106"/>
        <v>-</v>
      </c>
      <c r="P3458" s="72" t="str">
        <f t="shared" si="107"/>
        <v/>
      </c>
      <c r="Q3458" s="61" t="s">
        <v>86</v>
      </c>
    </row>
    <row r="3459" spans="8:17" x14ac:dyDescent="0.25">
      <c r="H3459" s="59">
        <v>54780</v>
      </c>
      <c r="I3459" s="59" t="s">
        <v>72</v>
      </c>
      <c r="J3459" s="59">
        <v>26358476</v>
      </c>
      <c r="K3459" s="59" t="s">
        <v>3789</v>
      </c>
      <c r="L3459" s="61" t="s">
        <v>81</v>
      </c>
      <c r="M3459" s="61">
        <f>VLOOKUP(H3459,zdroj!C:F,4,0)</f>
        <v>0</v>
      </c>
      <c r="N3459" s="61" t="str">
        <f t="shared" si="106"/>
        <v>-</v>
      </c>
      <c r="P3459" s="72" t="str">
        <f t="shared" si="107"/>
        <v/>
      </c>
      <c r="Q3459" s="61" t="s">
        <v>86</v>
      </c>
    </row>
    <row r="3460" spans="8:17" x14ac:dyDescent="0.25">
      <c r="H3460" s="59">
        <v>54780</v>
      </c>
      <c r="I3460" s="59" t="s">
        <v>72</v>
      </c>
      <c r="J3460" s="59">
        <v>26358484</v>
      </c>
      <c r="K3460" s="59" t="s">
        <v>3790</v>
      </c>
      <c r="L3460" s="61" t="s">
        <v>81</v>
      </c>
      <c r="M3460" s="61">
        <f>VLOOKUP(H3460,zdroj!C:F,4,0)</f>
        <v>0</v>
      </c>
      <c r="N3460" s="61" t="str">
        <f t="shared" si="106"/>
        <v>-</v>
      </c>
      <c r="P3460" s="72" t="str">
        <f t="shared" si="107"/>
        <v/>
      </c>
      <c r="Q3460" s="61" t="s">
        <v>86</v>
      </c>
    </row>
    <row r="3461" spans="8:17" x14ac:dyDescent="0.25">
      <c r="H3461" s="59">
        <v>54780</v>
      </c>
      <c r="I3461" s="59" t="s">
        <v>72</v>
      </c>
      <c r="J3461" s="59">
        <v>26364387</v>
      </c>
      <c r="K3461" s="59" t="s">
        <v>3791</v>
      </c>
      <c r="L3461" s="61" t="s">
        <v>81</v>
      </c>
      <c r="M3461" s="61">
        <f>VLOOKUP(H3461,zdroj!C:F,4,0)</f>
        <v>0</v>
      </c>
      <c r="N3461" s="61" t="str">
        <f t="shared" si="106"/>
        <v>-</v>
      </c>
      <c r="P3461" s="72" t="str">
        <f t="shared" si="107"/>
        <v/>
      </c>
      <c r="Q3461" s="61" t="s">
        <v>86</v>
      </c>
    </row>
    <row r="3462" spans="8:17" x14ac:dyDescent="0.25">
      <c r="H3462" s="59">
        <v>54780</v>
      </c>
      <c r="I3462" s="59" t="s">
        <v>72</v>
      </c>
      <c r="J3462" s="59">
        <v>26364395</v>
      </c>
      <c r="K3462" s="59" t="s">
        <v>3792</v>
      </c>
      <c r="L3462" s="61" t="s">
        <v>81</v>
      </c>
      <c r="M3462" s="61">
        <f>VLOOKUP(H3462,zdroj!C:F,4,0)</f>
        <v>0</v>
      </c>
      <c r="N3462" s="61" t="str">
        <f t="shared" si="106"/>
        <v>-</v>
      </c>
      <c r="P3462" s="72" t="str">
        <f t="shared" si="107"/>
        <v/>
      </c>
      <c r="Q3462" s="61" t="s">
        <v>86</v>
      </c>
    </row>
    <row r="3463" spans="8:17" x14ac:dyDescent="0.25">
      <c r="H3463" s="59">
        <v>54780</v>
      </c>
      <c r="I3463" s="59" t="s">
        <v>72</v>
      </c>
      <c r="J3463" s="59">
        <v>26364409</v>
      </c>
      <c r="K3463" s="59" t="s">
        <v>3793</v>
      </c>
      <c r="L3463" s="61" t="s">
        <v>81</v>
      </c>
      <c r="M3463" s="61">
        <f>VLOOKUP(H3463,zdroj!C:F,4,0)</f>
        <v>0</v>
      </c>
      <c r="N3463" s="61" t="str">
        <f t="shared" ref="N3463:N3526" si="108">IF(M3463="A",IF(L3463="katA","katB",L3463),L3463)</f>
        <v>-</v>
      </c>
      <c r="P3463" s="72" t="str">
        <f t="shared" ref="P3463:P3526" si="109">IF(O3463="A",1,"")</f>
        <v/>
      </c>
      <c r="Q3463" s="61" t="s">
        <v>86</v>
      </c>
    </row>
    <row r="3464" spans="8:17" x14ac:dyDescent="0.25">
      <c r="H3464" s="59">
        <v>54780</v>
      </c>
      <c r="I3464" s="59" t="s">
        <v>72</v>
      </c>
      <c r="J3464" s="59">
        <v>26364417</v>
      </c>
      <c r="K3464" s="59" t="s">
        <v>3794</v>
      </c>
      <c r="L3464" s="61" t="s">
        <v>81</v>
      </c>
      <c r="M3464" s="61">
        <f>VLOOKUP(H3464,zdroj!C:F,4,0)</f>
        <v>0</v>
      </c>
      <c r="N3464" s="61" t="str">
        <f t="shared" si="108"/>
        <v>-</v>
      </c>
      <c r="P3464" s="72" t="str">
        <f t="shared" si="109"/>
        <v/>
      </c>
      <c r="Q3464" s="61" t="s">
        <v>86</v>
      </c>
    </row>
    <row r="3465" spans="8:17" x14ac:dyDescent="0.25">
      <c r="H3465" s="59">
        <v>54780</v>
      </c>
      <c r="I3465" s="59" t="s">
        <v>72</v>
      </c>
      <c r="J3465" s="59">
        <v>26364425</v>
      </c>
      <c r="K3465" s="59" t="s">
        <v>3795</v>
      </c>
      <c r="L3465" s="61" t="s">
        <v>81</v>
      </c>
      <c r="M3465" s="61">
        <f>VLOOKUP(H3465,zdroj!C:F,4,0)</f>
        <v>0</v>
      </c>
      <c r="N3465" s="61" t="str">
        <f t="shared" si="108"/>
        <v>-</v>
      </c>
      <c r="P3465" s="72" t="str">
        <f t="shared" si="109"/>
        <v/>
      </c>
      <c r="Q3465" s="61" t="s">
        <v>86</v>
      </c>
    </row>
    <row r="3466" spans="8:17" x14ac:dyDescent="0.25">
      <c r="H3466" s="59">
        <v>54780</v>
      </c>
      <c r="I3466" s="59" t="s">
        <v>72</v>
      </c>
      <c r="J3466" s="59">
        <v>26364433</v>
      </c>
      <c r="K3466" s="59" t="s">
        <v>3796</v>
      </c>
      <c r="L3466" s="61" t="s">
        <v>81</v>
      </c>
      <c r="M3466" s="61">
        <f>VLOOKUP(H3466,zdroj!C:F,4,0)</f>
        <v>0</v>
      </c>
      <c r="N3466" s="61" t="str">
        <f t="shared" si="108"/>
        <v>-</v>
      </c>
      <c r="P3466" s="72" t="str">
        <f t="shared" si="109"/>
        <v/>
      </c>
      <c r="Q3466" s="61" t="s">
        <v>86</v>
      </c>
    </row>
    <row r="3467" spans="8:17" x14ac:dyDescent="0.25">
      <c r="H3467" s="59">
        <v>54780</v>
      </c>
      <c r="I3467" s="59" t="s">
        <v>72</v>
      </c>
      <c r="J3467" s="59">
        <v>26364441</v>
      </c>
      <c r="K3467" s="59" t="s">
        <v>3797</v>
      </c>
      <c r="L3467" s="61" t="s">
        <v>81</v>
      </c>
      <c r="M3467" s="61">
        <f>VLOOKUP(H3467,zdroj!C:F,4,0)</f>
        <v>0</v>
      </c>
      <c r="N3467" s="61" t="str">
        <f t="shared" si="108"/>
        <v>-</v>
      </c>
      <c r="P3467" s="72" t="str">
        <f t="shared" si="109"/>
        <v/>
      </c>
      <c r="Q3467" s="61" t="s">
        <v>86</v>
      </c>
    </row>
    <row r="3468" spans="8:17" x14ac:dyDescent="0.25">
      <c r="H3468" s="59">
        <v>54780</v>
      </c>
      <c r="I3468" s="59" t="s">
        <v>72</v>
      </c>
      <c r="J3468" s="59">
        <v>26364450</v>
      </c>
      <c r="K3468" s="59" t="s">
        <v>3798</v>
      </c>
      <c r="L3468" s="61" t="s">
        <v>81</v>
      </c>
      <c r="M3468" s="61">
        <f>VLOOKUP(H3468,zdroj!C:F,4,0)</f>
        <v>0</v>
      </c>
      <c r="N3468" s="61" t="str">
        <f t="shared" si="108"/>
        <v>-</v>
      </c>
      <c r="P3468" s="72" t="str">
        <f t="shared" si="109"/>
        <v/>
      </c>
      <c r="Q3468" s="61" t="s">
        <v>86</v>
      </c>
    </row>
    <row r="3469" spans="8:17" x14ac:dyDescent="0.25">
      <c r="H3469" s="59">
        <v>54780</v>
      </c>
      <c r="I3469" s="59" t="s">
        <v>72</v>
      </c>
      <c r="J3469" s="59">
        <v>26364468</v>
      </c>
      <c r="K3469" s="59" t="s">
        <v>3799</v>
      </c>
      <c r="L3469" s="61" t="s">
        <v>81</v>
      </c>
      <c r="M3469" s="61">
        <f>VLOOKUP(H3469,zdroj!C:F,4,0)</f>
        <v>0</v>
      </c>
      <c r="N3469" s="61" t="str">
        <f t="shared" si="108"/>
        <v>-</v>
      </c>
      <c r="P3469" s="72" t="str">
        <f t="shared" si="109"/>
        <v/>
      </c>
      <c r="Q3469" s="61" t="s">
        <v>86</v>
      </c>
    </row>
    <row r="3470" spans="8:17" x14ac:dyDescent="0.25">
      <c r="H3470" s="59">
        <v>54780</v>
      </c>
      <c r="I3470" s="59" t="s">
        <v>72</v>
      </c>
      <c r="J3470" s="59">
        <v>26364476</v>
      </c>
      <c r="K3470" s="59" t="s">
        <v>3800</v>
      </c>
      <c r="L3470" s="61" t="s">
        <v>81</v>
      </c>
      <c r="M3470" s="61">
        <f>VLOOKUP(H3470,zdroj!C:F,4,0)</f>
        <v>0</v>
      </c>
      <c r="N3470" s="61" t="str">
        <f t="shared" si="108"/>
        <v>-</v>
      </c>
      <c r="P3470" s="72" t="str">
        <f t="shared" si="109"/>
        <v/>
      </c>
      <c r="Q3470" s="61" t="s">
        <v>86</v>
      </c>
    </row>
    <row r="3471" spans="8:17" x14ac:dyDescent="0.25">
      <c r="H3471" s="59">
        <v>54780</v>
      </c>
      <c r="I3471" s="59" t="s">
        <v>72</v>
      </c>
      <c r="J3471" s="59">
        <v>26364484</v>
      </c>
      <c r="K3471" s="59" t="s">
        <v>3801</v>
      </c>
      <c r="L3471" s="61" t="s">
        <v>81</v>
      </c>
      <c r="M3471" s="61">
        <f>VLOOKUP(H3471,zdroj!C:F,4,0)</f>
        <v>0</v>
      </c>
      <c r="N3471" s="61" t="str">
        <f t="shared" si="108"/>
        <v>-</v>
      </c>
      <c r="P3471" s="72" t="str">
        <f t="shared" si="109"/>
        <v/>
      </c>
      <c r="Q3471" s="61" t="s">
        <v>86</v>
      </c>
    </row>
    <row r="3472" spans="8:17" x14ac:dyDescent="0.25">
      <c r="H3472" s="59">
        <v>54780</v>
      </c>
      <c r="I3472" s="59" t="s">
        <v>72</v>
      </c>
      <c r="J3472" s="59">
        <v>26364492</v>
      </c>
      <c r="K3472" s="59" t="s">
        <v>3802</v>
      </c>
      <c r="L3472" s="61" t="s">
        <v>81</v>
      </c>
      <c r="M3472" s="61">
        <f>VLOOKUP(H3472,zdroj!C:F,4,0)</f>
        <v>0</v>
      </c>
      <c r="N3472" s="61" t="str">
        <f t="shared" si="108"/>
        <v>-</v>
      </c>
      <c r="P3472" s="72" t="str">
        <f t="shared" si="109"/>
        <v/>
      </c>
      <c r="Q3472" s="61" t="s">
        <v>86</v>
      </c>
    </row>
    <row r="3473" spans="8:17" x14ac:dyDescent="0.25">
      <c r="H3473" s="59">
        <v>54780</v>
      </c>
      <c r="I3473" s="59" t="s">
        <v>72</v>
      </c>
      <c r="J3473" s="59">
        <v>26364506</v>
      </c>
      <c r="K3473" s="59" t="s">
        <v>3803</v>
      </c>
      <c r="L3473" s="61" t="s">
        <v>81</v>
      </c>
      <c r="M3473" s="61">
        <f>VLOOKUP(H3473,zdroj!C:F,4,0)</f>
        <v>0</v>
      </c>
      <c r="N3473" s="61" t="str">
        <f t="shared" si="108"/>
        <v>-</v>
      </c>
      <c r="P3473" s="72" t="str">
        <f t="shared" si="109"/>
        <v/>
      </c>
      <c r="Q3473" s="61" t="s">
        <v>86</v>
      </c>
    </row>
    <row r="3474" spans="8:17" x14ac:dyDescent="0.25">
      <c r="H3474" s="59">
        <v>54780</v>
      </c>
      <c r="I3474" s="59" t="s">
        <v>72</v>
      </c>
      <c r="J3474" s="59">
        <v>26364514</v>
      </c>
      <c r="K3474" s="59" t="s">
        <v>3804</v>
      </c>
      <c r="L3474" s="61" t="s">
        <v>81</v>
      </c>
      <c r="M3474" s="61">
        <f>VLOOKUP(H3474,zdroj!C:F,4,0)</f>
        <v>0</v>
      </c>
      <c r="N3474" s="61" t="str">
        <f t="shared" si="108"/>
        <v>-</v>
      </c>
      <c r="P3474" s="72" t="str">
        <f t="shared" si="109"/>
        <v/>
      </c>
      <c r="Q3474" s="61" t="s">
        <v>86</v>
      </c>
    </row>
    <row r="3475" spans="8:17" x14ac:dyDescent="0.25">
      <c r="H3475" s="59">
        <v>54780</v>
      </c>
      <c r="I3475" s="59" t="s">
        <v>72</v>
      </c>
      <c r="J3475" s="59">
        <v>26364522</v>
      </c>
      <c r="K3475" s="59" t="s">
        <v>3805</v>
      </c>
      <c r="L3475" s="61" t="s">
        <v>81</v>
      </c>
      <c r="M3475" s="61">
        <f>VLOOKUP(H3475,zdroj!C:F,4,0)</f>
        <v>0</v>
      </c>
      <c r="N3475" s="61" t="str">
        <f t="shared" si="108"/>
        <v>-</v>
      </c>
      <c r="P3475" s="72" t="str">
        <f t="shared" si="109"/>
        <v/>
      </c>
      <c r="Q3475" s="61" t="s">
        <v>86</v>
      </c>
    </row>
    <row r="3476" spans="8:17" x14ac:dyDescent="0.25">
      <c r="H3476" s="59">
        <v>54780</v>
      </c>
      <c r="I3476" s="59" t="s">
        <v>72</v>
      </c>
      <c r="J3476" s="59">
        <v>42582814</v>
      </c>
      <c r="K3476" s="59" t="s">
        <v>3806</v>
      </c>
      <c r="L3476" s="61" t="s">
        <v>81</v>
      </c>
      <c r="M3476" s="61">
        <f>VLOOKUP(H3476,zdroj!C:F,4,0)</f>
        <v>0</v>
      </c>
      <c r="N3476" s="61" t="str">
        <f t="shared" si="108"/>
        <v>-</v>
      </c>
      <c r="P3476" s="72" t="str">
        <f t="shared" si="109"/>
        <v/>
      </c>
      <c r="Q3476" s="61" t="s">
        <v>86</v>
      </c>
    </row>
    <row r="3477" spans="8:17" x14ac:dyDescent="0.25">
      <c r="H3477" s="59">
        <v>54780</v>
      </c>
      <c r="I3477" s="59" t="s">
        <v>72</v>
      </c>
      <c r="J3477" s="59">
        <v>73685496</v>
      </c>
      <c r="K3477" s="59" t="s">
        <v>3807</v>
      </c>
      <c r="L3477" s="61" t="s">
        <v>81</v>
      </c>
      <c r="M3477" s="61">
        <f>VLOOKUP(H3477,zdroj!C:F,4,0)</f>
        <v>0</v>
      </c>
      <c r="N3477" s="61" t="str">
        <f t="shared" si="108"/>
        <v>-</v>
      </c>
      <c r="P3477" s="72" t="str">
        <f t="shared" si="109"/>
        <v/>
      </c>
      <c r="Q3477" s="61" t="s">
        <v>86</v>
      </c>
    </row>
    <row r="3478" spans="8:17" x14ac:dyDescent="0.25">
      <c r="H3478" s="59">
        <v>54780</v>
      </c>
      <c r="I3478" s="59" t="s">
        <v>72</v>
      </c>
      <c r="J3478" s="59">
        <v>74193341</v>
      </c>
      <c r="K3478" s="59" t="s">
        <v>3808</v>
      </c>
      <c r="L3478" s="61" t="s">
        <v>81</v>
      </c>
      <c r="M3478" s="61">
        <f>VLOOKUP(H3478,zdroj!C:F,4,0)</f>
        <v>0</v>
      </c>
      <c r="N3478" s="61" t="str">
        <f t="shared" si="108"/>
        <v>-</v>
      </c>
      <c r="P3478" s="72" t="str">
        <f t="shared" si="109"/>
        <v/>
      </c>
      <c r="Q3478" s="61" t="s">
        <v>86</v>
      </c>
    </row>
    <row r="3479" spans="8:17" x14ac:dyDescent="0.25">
      <c r="H3479" s="59">
        <v>54780</v>
      </c>
      <c r="I3479" s="59" t="s">
        <v>72</v>
      </c>
      <c r="J3479" s="59">
        <v>75588145</v>
      </c>
      <c r="K3479" s="59" t="s">
        <v>3809</v>
      </c>
      <c r="L3479" s="61" t="s">
        <v>81</v>
      </c>
      <c r="M3479" s="61">
        <f>VLOOKUP(H3479,zdroj!C:F,4,0)</f>
        <v>0</v>
      </c>
      <c r="N3479" s="61" t="str">
        <f t="shared" si="108"/>
        <v>-</v>
      </c>
      <c r="P3479" s="72" t="str">
        <f t="shared" si="109"/>
        <v/>
      </c>
      <c r="Q3479" s="61" t="s">
        <v>86</v>
      </c>
    </row>
    <row r="3480" spans="8:17" x14ac:dyDescent="0.25">
      <c r="H3480" s="59">
        <v>54780</v>
      </c>
      <c r="I3480" s="59" t="s">
        <v>72</v>
      </c>
      <c r="J3480" s="59">
        <v>75752522</v>
      </c>
      <c r="K3480" s="59" t="s">
        <v>3810</v>
      </c>
      <c r="L3480" s="61" t="s">
        <v>81</v>
      </c>
      <c r="M3480" s="61">
        <f>VLOOKUP(H3480,zdroj!C:F,4,0)</f>
        <v>0</v>
      </c>
      <c r="N3480" s="61" t="str">
        <f t="shared" si="108"/>
        <v>-</v>
      </c>
      <c r="P3480" s="72" t="str">
        <f t="shared" si="109"/>
        <v/>
      </c>
      <c r="Q3480" s="61" t="s">
        <v>86</v>
      </c>
    </row>
    <row r="3481" spans="8:17" x14ac:dyDescent="0.25">
      <c r="H3481" s="59">
        <v>54780</v>
      </c>
      <c r="I3481" s="59" t="s">
        <v>72</v>
      </c>
      <c r="J3481" s="59">
        <v>78079802</v>
      </c>
      <c r="K3481" s="59" t="s">
        <v>3811</v>
      </c>
      <c r="L3481" s="61" t="s">
        <v>81</v>
      </c>
      <c r="M3481" s="61">
        <f>VLOOKUP(H3481,zdroj!C:F,4,0)</f>
        <v>0</v>
      </c>
      <c r="N3481" s="61" t="str">
        <f t="shared" si="108"/>
        <v>-</v>
      </c>
      <c r="P3481" s="72" t="str">
        <f t="shared" si="109"/>
        <v/>
      </c>
      <c r="Q3481" s="61" t="s">
        <v>86</v>
      </c>
    </row>
    <row r="3482" spans="8:17" x14ac:dyDescent="0.25">
      <c r="H3482" s="59">
        <v>54780</v>
      </c>
      <c r="I3482" s="59" t="s">
        <v>72</v>
      </c>
      <c r="J3482" s="59">
        <v>78573033</v>
      </c>
      <c r="K3482" s="59" t="s">
        <v>3812</v>
      </c>
      <c r="L3482" s="61" t="s">
        <v>81</v>
      </c>
      <c r="M3482" s="61">
        <f>VLOOKUP(H3482,zdroj!C:F,4,0)</f>
        <v>0</v>
      </c>
      <c r="N3482" s="61" t="str">
        <f t="shared" si="108"/>
        <v>-</v>
      </c>
      <c r="P3482" s="72" t="str">
        <f t="shared" si="109"/>
        <v/>
      </c>
      <c r="Q3482" s="61" t="s">
        <v>86</v>
      </c>
    </row>
    <row r="3483" spans="8:17" x14ac:dyDescent="0.25">
      <c r="H3483" s="59">
        <v>54780</v>
      </c>
      <c r="I3483" s="59" t="s">
        <v>72</v>
      </c>
      <c r="J3483" s="59">
        <v>79426891</v>
      </c>
      <c r="K3483" s="59" t="s">
        <v>3813</v>
      </c>
      <c r="L3483" s="61" t="s">
        <v>81</v>
      </c>
      <c r="M3483" s="61">
        <f>VLOOKUP(H3483,zdroj!C:F,4,0)</f>
        <v>0</v>
      </c>
      <c r="N3483" s="61" t="str">
        <f t="shared" si="108"/>
        <v>-</v>
      </c>
      <c r="P3483" s="72" t="str">
        <f t="shared" si="109"/>
        <v/>
      </c>
      <c r="Q3483" s="61" t="s">
        <v>86</v>
      </c>
    </row>
    <row r="3484" spans="8:17" x14ac:dyDescent="0.25">
      <c r="H3484" s="59">
        <v>54780</v>
      </c>
      <c r="I3484" s="59" t="s">
        <v>72</v>
      </c>
      <c r="J3484" s="59">
        <v>79754236</v>
      </c>
      <c r="K3484" s="59" t="s">
        <v>3814</v>
      </c>
      <c r="L3484" s="61" t="s">
        <v>81</v>
      </c>
      <c r="M3484" s="61">
        <f>VLOOKUP(H3484,zdroj!C:F,4,0)</f>
        <v>0</v>
      </c>
      <c r="N3484" s="61" t="str">
        <f t="shared" si="108"/>
        <v>-</v>
      </c>
      <c r="P3484" s="72" t="str">
        <f t="shared" si="109"/>
        <v/>
      </c>
      <c r="Q3484" s="61" t="s">
        <v>86</v>
      </c>
    </row>
    <row r="3485" spans="8:17" x14ac:dyDescent="0.25">
      <c r="H3485" s="59">
        <v>63185</v>
      </c>
      <c r="I3485" s="59" t="s">
        <v>72</v>
      </c>
      <c r="J3485" s="59">
        <v>20309473</v>
      </c>
      <c r="K3485" s="59" t="s">
        <v>3815</v>
      </c>
      <c r="L3485" s="61" t="s">
        <v>81</v>
      </c>
      <c r="M3485" s="61">
        <f>VLOOKUP(H3485,zdroj!C:F,4,0)</f>
        <v>0</v>
      </c>
      <c r="N3485" s="61" t="str">
        <f t="shared" si="108"/>
        <v>-</v>
      </c>
      <c r="P3485" s="72" t="str">
        <f t="shared" si="109"/>
        <v/>
      </c>
      <c r="Q3485" s="61" t="s">
        <v>86</v>
      </c>
    </row>
    <row r="3486" spans="8:17" x14ac:dyDescent="0.25">
      <c r="H3486" s="59">
        <v>63185</v>
      </c>
      <c r="I3486" s="59" t="s">
        <v>72</v>
      </c>
      <c r="J3486" s="59">
        <v>20309490</v>
      </c>
      <c r="K3486" s="59" t="s">
        <v>3816</v>
      </c>
      <c r="L3486" s="61" t="s">
        <v>81</v>
      </c>
      <c r="M3486" s="61">
        <f>VLOOKUP(H3486,zdroj!C:F,4,0)</f>
        <v>0</v>
      </c>
      <c r="N3486" s="61" t="str">
        <f t="shared" si="108"/>
        <v>-</v>
      </c>
      <c r="P3486" s="72" t="str">
        <f t="shared" si="109"/>
        <v/>
      </c>
      <c r="Q3486" s="61" t="s">
        <v>86</v>
      </c>
    </row>
    <row r="3487" spans="8:17" x14ac:dyDescent="0.25">
      <c r="H3487" s="59">
        <v>63185</v>
      </c>
      <c r="I3487" s="59" t="s">
        <v>72</v>
      </c>
      <c r="J3487" s="59">
        <v>20309503</v>
      </c>
      <c r="K3487" s="59" t="s">
        <v>3817</v>
      </c>
      <c r="L3487" s="61" t="s">
        <v>81</v>
      </c>
      <c r="M3487" s="61">
        <f>VLOOKUP(H3487,zdroj!C:F,4,0)</f>
        <v>0</v>
      </c>
      <c r="N3487" s="61" t="str">
        <f t="shared" si="108"/>
        <v>-</v>
      </c>
      <c r="P3487" s="72" t="str">
        <f t="shared" si="109"/>
        <v/>
      </c>
      <c r="Q3487" s="61" t="s">
        <v>86</v>
      </c>
    </row>
    <row r="3488" spans="8:17" x14ac:dyDescent="0.25">
      <c r="H3488" s="59">
        <v>63185</v>
      </c>
      <c r="I3488" s="59" t="s">
        <v>72</v>
      </c>
      <c r="J3488" s="59">
        <v>20309511</v>
      </c>
      <c r="K3488" s="59" t="s">
        <v>3818</v>
      </c>
      <c r="L3488" s="61" t="s">
        <v>81</v>
      </c>
      <c r="M3488" s="61">
        <f>VLOOKUP(H3488,zdroj!C:F,4,0)</f>
        <v>0</v>
      </c>
      <c r="N3488" s="61" t="str">
        <f t="shared" si="108"/>
        <v>-</v>
      </c>
      <c r="P3488" s="72" t="str">
        <f t="shared" si="109"/>
        <v/>
      </c>
      <c r="Q3488" s="61" t="s">
        <v>86</v>
      </c>
    </row>
    <row r="3489" spans="8:17" x14ac:dyDescent="0.25">
      <c r="H3489" s="59">
        <v>63185</v>
      </c>
      <c r="I3489" s="59" t="s">
        <v>72</v>
      </c>
      <c r="J3489" s="59">
        <v>20309520</v>
      </c>
      <c r="K3489" s="59" t="s">
        <v>3819</v>
      </c>
      <c r="L3489" s="61" t="s">
        <v>81</v>
      </c>
      <c r="M3489" s="61">
        <f>VLOOKUP(H3489,zdroj!C:F,4,0)</f>
        <v>0</v>
      </c>
      <c r="N3489" s="61" t="str">
        <f t="shared" si="108"/>
        <v>-</v>
      </c>
      <c r="P3489" s="72" t="str">
        <f t="shared" si="109"/>
        <v/>
      </c>
      <c r="Q3489" s="61" t="s">
        <v>86</v>
      </c>
    </row>
    <row r="3490" spans="8:17" x14ac:dyDescent="0.25">
      <c r="H3490" s="59">
        <v>63185</v>
      </c>
      <c r="I3490" s="59" t="s">
        <v>72</v>
      </c>
      <c r="J3490" s="59">
        <v>20309538</v>
      </c>
      <c r="K3490" s="59" t="s">
        <v>3820</v>
      </c>
      <c r="L3490" s="61" t="s">
        <v>81</v>
      </c>
      <c r="M3490" s="61">
        <f>VLOOKUP(H3490,zdroj!C:F,4,0)</f>
        <v>0</v>
      </c>
      <c r="N3490" s="61" t="str">
        <f t="shared" si="108"/>
        <v>-</v>
      </c>
      <c r="P3490" s="72" t="str">
        <f t="shared" si="109"/>
        <v/>
      </c>
      <c r="Q3490" s="61" t="s">
        <v>86</v>
      </c>
    </row>
    <row r="3491" spans="8:17" x14ac:dyDescent="0.25">
      <c r="H3491" s="59">
        <v>63185</v>
      </c>
      <c r="I3491" s="59" t="s">
        <v>72</v>
      </c>
      <c r="J3491" s="59">
        <v>20309546</v>
      </c>
      <c r="K3491" s="59" t="s">
        <v>3821</v>
      </c>
      <c r="L3491" s="61" t="s">
        <v>81</v>
      </c>
      <c r="M3491" s="61">
        <f>VLOOKUP(H3491,zdroj!C:F,4,0)</f>
        <v>0</v>
      </c>
      <c r="N3491" s="61" t="str">
        <f t="shared" si="108"/>
        <v>-</v>
      </c>
      <c r="P3491" s="72" t="str">
        <f t="shared" si="109"/>
        <v/>
      </c>
      <c r="Q3491" s="61" t="s">
        <v>86</v>
      </c>
    </row>
    <row r="3492" spans="8:17" x14ac:dyDescent="0.25">
      <c r="H3492" s="59">
        <v>63185</v>
      </c>
      <c r="I3492" s="59" t="s">
        <v>72</v>
      </c>
      <c r="J3492" s="59">
        <v>20309554</v>
      </c>
      <c r="K3492" s="59" t="s">
        <v>3822</v>
      </c>
      <c r="L3492" s="61" t="s">
        <v>81</v>
      </c>
      <c r="M3492" s="61">
        <f>VLOOKUP(H3492,zdroj!C:F,4,0)</f>
        <v>0</v>
      </c>
      <c r="N3492" s="61" t="str">
        <f t="shared" si="108"/>
        <v>-</v>
      </c>
      <c r="P3492" s="72" t="str">
        <f t="shared" si="109"/>
        <v/>
      </c>
      <c r="Q3492" s="61" t="s">
        <v>86</v>
      </c>
    </row>
    <row r="3493" spans="8:17" x14ac:dyDescent="0.25">
      <c r="H3493" s="59">
        <v>63185</v>
      </c>
      <c r="I3493" s="59" t="s">
        <v>72</v>
      </c>
      <c r="J3493" s="59">
        <v>20309562</v>
      </c>
      <c r="K3493" s="59" t="s">
        <v>3823</v>
      </c>
      <c r="L3493" s="61" t="s">
        <v>81</v>
      </c>
      <c r="M3493" s="61">
        <f>VLOOKUP(H3493,zdroj!C:F,4,0)</f>
        <v>0</v>
      </c>
      <c r="N3493" s="61" t="str">
        <f t="shared" si="108"/>
        <v>-</v>
      </c>
      <c r="P3493" s="72" t="str">
        <f t="shared" si="109"/>
        <v/>
      </c>
      <c r="Q3493" s="61" t="s">
        <v>86</v>
      </c>
    </row>
    <row r="3494" spans="8:17" x14ac:dyDescent="0.25">
      <c r="H3494" s="59">
        <v>63185</v>
      </c>
      <c r="I3494" s="59" t="s">
        <v>72</v>
      </c>
      <c r="J3494" s="59">
        <v>20309571</v>
      </c>
      <c r="K3494" s="59" t="s">
        <v>3824</v>
      </c>
      <c r="L3494" s="61" t="s">
        <v>81</v>
      </c>
      <c r="M3494" s="61">
        <f>VLOOKUP(H3494,zdroj!C:F,4,0)</f>
        <v>0</v>
      </c>
      <c r="N3494" s="61" t="str">
        <f t="shared" si="108"/>
        <v>-</v>
      </c>
      <c r="P3494" s="72" t="str">
        <f t="shared" si="109"/>
        <v/>
      </c>
      <c r="Q3494" s="61" t="s">
        <v>86</v>
      </c>
    </row>
    <row r="3495" spans="8:17" x14ac:dyDescent="0.25">
      <c r="H3495" s="59">
        <v>63185</v>
      </c>
      <c r="I3495" s="59" t="s">
        <v>72</v>
      </c>
      <c r="J3495" s="59">
        <v>20309589</v>
      </c>
      <c r="K3495" s="59" t="s">
        <v>3825</v>
      </c>
      <c r="L3495" s="61" t="s">
        <v>81</v>
      </c>
      <c r="M3495" s="61">
        <f>VLOOKUP(H3495,zdroj!C:F,4,0)</f>
        <v>0</v>
      </c>
      <c r="N3495" s="61" t="str">
        <f t="shared" si="108"/>
        <v>-</v>
      </c>
      <c r="P3495" s="72" t="str">
        <f t="shared" si="109"/>
        <v/>
      </c>
      <c r="Q3495" s="61" t="s">
        <v>86</v>
      </c>
    </row>
    <row r="3496" spans="8:17" x14ac:dyDescent="0.25">
      <c r="H3496" s="59">
        <v>63185</v>
      </c>
      <c r="I3496" s="59" t="s">
        <v>72</v>
      </c>
      <c r="J3496" s="59">
        <v>20309597</v>
      </c>
      <c r="K3496" s="59" t="s">
        <v>3826</v>
      </c>
      <c r="L3496" s="61" t="s">
        <v>115</v>
      </c>
      <c r="M3496" s="61">
        <f>VLOOKUP(H3496,zdroj!C:F,4,0)</f>
        <v>0</v>
      </c>
      <c r="N3496" s="61" t="str">
        <f t="shared" si="108"/>
        <v>katC</v>
      </c>
      <c r="P3496" s="72" t="str">
        <f t="shared" si="109"/>
        <v/>
      </c>
      <c r="Q3496" s="61" t="s">
        <v>31</v>
      </c>
    </row>
    <row r="3497" spans="8:17" x14ac:dyDescent="0.25">
      <c r="H3497" s="59">
        <v>63185</v>
      </c>
      <c r="I3497" s="59" t="s">
        <v>72</v>
      </c>
      <c r="J3497" s="59">
        <v>20309601</v>
      </c>
      <c r="K3497" s="59" t="s">
        <v>3827</v>
      </c>
      <c r="L3497" s="61" t="s">
        <v>81</v>
      </c>
      <c r="M3497" s="61">
        <f>VLOOKUP(H3497,zdroj!C:F,4,0)</f>
        <v>0</v>
      </c>
      <c r="N3497" s="61" t="str">
        <f t="shared" si="108"/>
        <v>-</v>
      </c>
      <c r="P3497" s="72" t="str">
        <f t="shared" si="109"/>
        <v/>
      </c>
      <c r="Q3497" s="61" t="s">
        <v>86</v>
      </c>
    </row>
    <row r="3498" spans="8:17" x14ac:dyDescent="0.25">
      <c r="H3498" s="59">
        <v>63185</v>
      </c>
      <c r="I3498" s="59" t="s">
        <v>72</v>
      </c>
      <c r="J3498" s="59">
        <v>20309619</v>
      </c>
      <c r="K3498" s="59" t="s">
        <v>3828</v>
      </c>
      <c r="L3498" s="61" t="s">
        <v>81</v>
      </c>
      <c r="M3498" s="61">
        <f>VLOOKUP(H3498,zdroj!C:F,4,0)</f>
        <v>0</v>
      </c>
      <c r="N3498" s="61" t="str">
        <f t="shared" si="108"/>
        <v>-</v>
      </c>
      <c r="P3498" s="72" t="str">
        <f t="shared" si="109"/>
        <v/>
      </c>
      <c r="Q3498" s="61" t="s">
        <v>86</v>
      </c>
    </row>
    <row r="3499" spans="8:17" x14ac:dyDescent="0.25">
      <c r="H3499" s="59">
        <v>63185</v>
      </c>
      <c r="I3499" s="59" t="s">
        <v>72</v>
      </c>
      <c r="J3499" s="59">
        <v>20309627</v>
      </c>
      <c r="K3499" s="59" t="s">
        <v>3829</v>
      </c>
      <c r="L3499" s="61" t="s">
        <v>81</v>
      </c>
      <c r="M3499" s="61">
        <f>VLOOKUP(H3499,zdroj!C:F,4,0)</f>
        <v>0</v>
      </c>
      <c r="N3499" s="61" t="str">
        <f t="shared" si="108"/>
        <v>-</v>
      </c>
      <c r="P3499" s="72" t="str">
        <f t="shared" si="109"/>
        <v/>
      </c>
      <c r="Q3499" s="61" t="s">
        <v>86</v>
      </c>
    </row>
    <row r="3500" spans="8:17" x14ac:dyDescent="0.25">
      <c r="H3500" s="59">
        <v>63185</v>
      </c>
      <c r="I3500" s="59" t="s">
        <v>72</v>
      </c>
      <c r="J3500" s="59">
        <v>20309635</v>
      </c>
      <c r="K3500" s="59" t="s">
        <v>3830</v>
      </c>
      <c r="L3500" s="61" t="s">
        <v>81</v>
      </c>
      <c r="M3500" s="61">
        <f>VLOOKUP(H3500,zdroj!C:F,4,0)</f>
        <v>0</v>
      </c>
      <c r="N3500" s="61" t="str">
        <f t="shared" si="108"/>
        <v>-</v>
      </c>
      <c r="P3500" s="72" t="str">
        <f t="shared" si="109"/>
        <v/>
      </c>
      <c r="Q3500" s="61" t="s">
        <v>86</v>
      </c>
    </row>
    <row r="3501" spans="8:17" x14ac:dyDescent="0.25">
      <c r="H3501" s="59">
        <v>63185</v>
      </c>
      <c r="I3501" s="59" t="s">
        <v>72</v>
      </c>
      <c r="J3501" s="59">
        <v>20309643</v>
      </c>
      <c r="K3501" s="59" t="s">
        <v>3831</v>
      </c>
      <c r="L3501" s="61" t="s">
        <v>81</v>
      </c>
      <c r="M3501" s="61">
        <f>VLOOKUP(H3501,zdroj!C:F,4,0)</f>
        <v>0</v>
      </c>
      <c r="N3501" s="61" t="str">
        <f t="shared" si="108"/>
        <v>-</v>
      </c>
      <c r="P3501" s="72" t="str">
        <f t="shared" si="109"/>
        <v/>
      </c>
      <c r="Q3501" s="61" t="s">
        <v>86</v>
      </c>
    </row>
    <row r="3502" spans="8:17" x14ac:dyDescent="0.25">
      <c r="H3502" s="59">
        <v>63185</v>
      </c>
      <c r="I3502" s="59" t="s">
        <v>72</v>
      </c>
      <c r="J3502" s="59">
        <v>20309651</v>
      </c>
      <c r="K3502" s="59" t="s">
        <v>3832</v>
      </c>
      <c r="L3502" s="61" t="s">
        <v>81</v>
      </c>
      <c r="M3502" s="61">
        <f>VLOOKUP(H3502,zdroj!C:F,4,0)</f>
        <v>0</v>
      </c>
      <c r="N3502" s="61" t="str">
        <f t="shared" si="108"/>
        <v>-</v>
      </c>
      <c r="P3502" s="72" t="str">
        <f t="shared" si="109"/>
        <v/>
      </c>
      <c r="Q3502" s="61" t="s">
        <v>86</v>
      </c>
    </row>
    <row r="3503" spans="8:17" x14ac:dyDescent="0.25">
      <c r="H3503" s="59">
        <v>63185</v>
      </c>
      <c r="I3503" s="59" t="s">
        <v>72</v>
      </c>
      <c r="J3503" s="59">
        <v>20309660</v>
      </c>
      <c r="K3503" s="59" t="s">
        <v>3833</v>
      </c>
      <c r="L3503" s="61" t="s">
        <v>81</v>
      </c>
      <c r="M3503" s="61">
        <f>VLOOKUP(H3503,zdroj!C:F,4,0)</f>
        <v>0</v>
      </c>
      <c r="N3503" s="61" t="str">
        <f t="shared" si="108"/>
        <v>-</v>
      </c>
      <c r="P3503" s="72" t="str">
        <f t="shared" si="109"/>
        <v/>
      </c>
      <c r="Q3503" s="61" t="s">
        <v>86</v>
      </c>
    </row>
    <row r="3504" spans="8:17" x14ac:dyDescent="0.25">
      <c r="H3504" s="59">
        <v>63185</v>
      </c>
      <c r="I3504" s="59" t="s">
        <v>72</v>
      </c>
      <c r="J3504" s="59">
        <v>20309686</v>
      </c>
      <c r="K3504" s="59" t="s">
        <v>3834</v>
      </c>
      <c r="L3504" s="61" t="s">
        <v>81</v>
      </c>
      <c r="M3504" s="61">
        <f>VLOOKUP(H3504,zdroj!C:F,4,0)</f>
        <v>0</v>
      </c>
      <c r="N3504" s="61" t="str">
        <f t="shared" si="108"/>
        <v>-</v>
      </c>
      <c r="P3504" s="72" t="str">
        <f t="shared" si="109"/>
        <v/>
      </c>
      <c r="Q3504" s="61" t="s">
        <v>86</v>
      </c>
    </row>
    <row r="3505" spans="8:17" x14ac:dyDescent="0.25">
      <c r="H3505" s="59">
        <v>63185</v>
      </c>
      <c r="I3505" s="59" t="s">
        <v>72</v>
      </c>
      <c r="J3505" s="59">
        <v>20309694</v>
      </c>
      <c r="K3505" s="59" t="s">
        <v>3835</v>
      </c>
      <c r="L3505" s="61" t="s">
        <v>81</v>
      </c>
      <c r="M3505" s="61">
        <f>VLOOKUP(H3505,zdroj!C:F,4,0)</f>
        <v>0</v>
      </c>
      <c r="N3505" s="61" t="str">
        <f t="shared" si="108"/>
        <v>-</v>
      </c>
      <c r="P3505" s="72" t="str">
        <f t="shared" si="109"/>
        <v/>
      </c>
      <c r="Q3505" s="61" t="s">
        <v>86</v>
      </c>
    </row>
    <row r="3506" spans="8:17" x14ac:dyDescent="0.25">
      <c r="H3506" s="59">
        <v>63185</v>
      </c>
      <c r="I3506" s="59" t="s">
        <v>72</v>
      </c>
      <c r="J3506" s="59">
        <v>20309708</v>
      </c>
      <c r="K3506" s="59" t="s">
        <v>3836</v>
      </c>
      <c r="L3506" s="61" t="s">
        <v>81</v>
      </c>
      <c r="M3506" s="61">
        <f>VLOOKUP(H3506,zdroj!C:F,4,0)</f>
        <v>0</v>
      </c>
      <c r="N3506" s="61" t="str">
        <f t="shared" si="108"/>
        <v>-</v>
      </c>
      <c r="P3506" s="72" t="str">
        <f t="shared" si="109"/>
        <v/>
      </c>
      <c r="Q3506" s="61" t="s">
        <v>86</v>
      </c>
    </row>
    <row r="3507" spans="8:17" x14ac:dyDescent="0.25">
      <c r="H3507" s="59">
        <v>63185</v>
      </c>
      <c r="I3507" s="59" t="s">
        <v>72</v>
      </c>
      <c r="J3507" s="59">
        <v>20309716</v>
      </c>
      <c r="K3507" s="59" t="s">
        <v>3837</v>
      </c>
      <c r="L3507" s="61" t="s">
        <v>81</v>
      </c>
      <c r="M3507" s="61">
        <f>VLOOKUP(H3507,zdroj!C:F,4,0)</f>
        <v>0</v>
      </c>
      <c r="N3507" s="61" t="str">
        <f t="shared" si="108"/>
        <v>-</v>
      </c>
      <c r="P3507" s="72" t="str">
        <f t="shared" si="109"/>
        <v/>
      </c>
      <c r="Q3507" s="61" t="s">
        <v>86</v>
      </c>
    </row>
    <row r="3508" spans="8:17" x14ac:dyDescent="0.25">
      <c r="H3508" s="59">
        <v>63185</v>
      </c>
      <c r="I3508" s="59" t="s">
        <v>72</v>
      </c>
      <c r="J3508" s="59">
        <v>20309724</v>
      </c>
      <c r="K3508" s="59" t="s">
        <v>3838</v>
      </c>
      <c r="L3508" s="61" t="s">
        <v>81</v>
      </c>
      <c r="M3508" s="61">
        <f>VLOOKUP(H3508,zdroj!C:F,4,0)</f>
        <v>0</v>
      </c>
      <c r="N3508" s="61" t="str">
        <f t="shared" si="108"/>
        <v>-</v>
      </c>
      <c r="P3508" s="72" t="str">
        <f t="shared" si="109"/>
        <v/>
      </c>
      <c r="Q3508" s="61" t="s">
        <v>86</v>
      </c>
    </row>
    <row r="3509" spans="8:17" x14ac:dyDescent="0.25">
      <c r="H3509" s="59">
        <v>63185</v>
      </c>
      <c r="I3509" s="59" t="s">
        <v>72</v>
      </c>
      <c r="J3509" s="59">
        <v>20309732</v>
      </c>
      <c r="K3509" s="59" t="s">
        <v>3839</v>
      </c>
      <c r="L3509" s="61" t="s">
        <v>81</v>
      </c>
      <c r="M3509" s="61">
        <f>VLOOKUP(H3509,zdroj!C:F,4,0)</f>
        <v>0</v>
      </c>
      <c r="N3509" s="61" t="str">
        <f t="shared" si="108"/>
        <v>-</v>
      </c>
      <c r="P3509" s="72" t="str">
        <f t="shared" si="109"/>
        <v/>
      </c>
      <c r="Q3509" s="61" t="s">
        <v>86</v>
      </c>
    </row>
    <row r="3510" spans="8:17" x14ac:dyDescent="0.25">
      <c r="H3510" s="59">
        <v>63185</v>
      </c>
      <c r="I3510" s="59" t="s">
        <v>72</v>
      </c>
      <c r="J3510" s="59">
        <v>20309741</v>
      </c>
      <c r="K3510" s="59" t="s">
        <v>3840</v>
      </c>
      <c r="L3510" s="61" t="s">
        <v>81</v>
      </c>
      <c r="M3510" s="61">
        <f>VLOOKUP(H3510,zdroj!C:F,4,0)</f>
        <v>0</v>
      </c>
      <c r="N3510" s="61" t="str">
        <f t="shared" si="108"/>
        <v>-</v>
      </c>
      <c r="P3510" s="72" t="str">
        <f t="shared" si="109"/>
        <v/>
      </c>
      <c r="Q3510" s="61" t="s">
        <v>86</v>
      </c>
    </row>
    <row r="3511" spans="8:17" x14ac:dyDescent="0.25">
      <c r="H3511" s="59">
        <v>63185</v>
      </c>
      <c r="I3511" s="59" t="s">
        <v>72</v>
      </c>
      <c r="J3511" s="59">
        <v>20309759</v>
      </c>
      <c r="K3511" s="59" t="s">
        <v>3841</v>
      </c>
      <c r="L3511" s="61" t="s">
        <v>81</v>
      </c>
      <c r="M3511" s="61">
        <f>VLOOKUP(H3511,zdroj!C:F,4,0)</f>
        <v>0</v>
      </c>
      <c r="N3511" s="61" t="str">
        <f t="shared" si="108"/>
        <v>-</v>
      </c>
      <c r="P3511" s="72" t="str">
        <f t="shared" si="109"/>
        <v/>
      </c>
      <c r="Q3511" s="61" t="s">
        <v>86</v>
      </c>
    </row>
    <row r="3512" spans="8:17" x14ac:dyDescent="0.25">
      <c r="H3512" s="59">
        <v>63185</v>
      </c>
      <c r="I3512" s="59" t="s">
        <v>72</v>
      </c>
      <c r="J3512" s="59">
        <v>20309767</v>
      </c>
      <c r="K3512" s="59" t="s">
        <v>3842</v>
      </c>
      <c r="L3512" s="61" t="s">
        <v>81</v>
      </c>
      <c r="M3512" s="61">
        <f>VLOOKUP(H3512,zdroj!C:F,4,0)</f>
        <v>0</v>
      </c>
      <c r="N3512" s="61" t="str">
        <f t="shared" si="108"/>
        <v>-</v>
      </c>
      <c r="P3512" s="72" t="str">
        <f t="shared" si="109"/>
        <v/>
      </c>
      <c r="Q3512" s="61" t="s">
        <v>86</v>
      </c>
    </row>
    <row r="3513" spans="8:17" x14ac:dyDescent="0.25">
      <c r="H3513" s="59">
        <v>63185</v>
      </c>
      <c r="I3513" s="59" t="s">
        <v>72</v>
      </c>
      <c r="J3513" s="59">
        <v>20309775</v>
      </c>
      <c r="K3513" s="59" t="s">
        <v>3843</v>
      </c>
      <c r="L3513" s="61" t="s">
        <v>81</v>
      </c>
      <c r="M3513" s="61">
        <f>VLOOKUP(H3513,zdroj!C:F,4,0)</f>
        <v>0</v>
      </c>
      <c r="N3513" s="61" t="str">
        <f t="shared" si="108"/>
        <v>-</v>
      </c>
      <c r="P3513" s="72" t="str">
        <f t="shared" si="109"/>
        <v/>
      </c>
      <c r="Q3513" s="61" t="s">
        <v>86</v>
      </c>
    </row>
    <row r="3514" spans="8:17" x14ac:dyDescent="0.25">
      <c r="H3514" s="59">
        <v>63185</v>
      </c>
      <c r="I3514" s="59" t="s">
        <v>72</v>
      </c>
      <c r="J3514" s="59">
        <v>20309783</v>
      </c>
      <c r="K3514" s="59" t="s">
        <v>3844</v>
      </c>
      <c r="L3514" s="61" t="s">
        <v>81</v>
      </c>
      <c r="M3514" s="61">
        <f>VLOOKUP(H3514,zdroj!C:F,4,0)</f>
        <v>0</v>
      </c>
      <c r="N3514" s="61" t="str">
        <f t="shared" si="108"/>
        <v>-</v>
      </c>
      <c r="P3514" s="72" t="str">
        <f t="shared" si="109"/>
        <v/>
      </c>
      <c r="Q3514" s="61" t="s">
        <v>86</v>
      </c>
    </row>
    <row r="3515" spans="8:17" x14ac:dyDescent="0.25">
      <c r="H3515" s="59">
        <v>63185</v>
      </c>
      <c r="I3515" s="59" t="s">
        <v>72</v>
      </c>
      <c r="J3515" s="59">
        <v>20309791</v>
      </c>
      <c r="K3515" s="59" t="s">
        <v>3845</v>
      </c>
      <c r="L3515" s="61" t="s">
        <v>81</v>
      </c>
      <c r="M3515" s="61">
        <f>VLOOKUP(H3515,zdroj!C:F,4,0)</f>
        <v>0</v>
      </c>
      <c r="N3515" s="61" t="str">
        <f t="shared" si="108"/>
        <v>-</v>
      </c>
      <c r="P3515" s="72" t="str">
        <f t="shared" si="109"/>
        <v/>
      </c>
      <c r="Q3515" s="61" t="s">
        <v>86</v>
      </c>
    </row>
    <row r="3516" spans="8:17" x14ac:dyDescent="0.25">
      <c r="H3516" s="59">
        <v>63185</v>
      </c>
      <c r="I3516" s="59" t="s">
        <v>72</v>
      </c>
      <c r="J3516" s="59">
        <v>20309805</v>
      </c>
      <c r="K3516" s="59" t="s">
        <v>3846</v>
      </c>
      <c r="L3516" s="61" t="s">
        <v>81</v>
      </c>
      <c r="M3516" s="61">
        <f>VLOOKUP(H3516,zdroj!C:F,4,0)</f>
        <v>0</v>
      </c>
      <c r="N3516" s="61" t="str">
        <f t="shared" si="108"/>
        <v>-</v>
      </c>
      <c r="P3516" s="72" t="str">
        <f t="shared" si="109"/>
        <v/>
      </c>
      <c r="Q3516" s="61" t="s">
        <v>86</v>
      </c>
    </row>
    <row r="3517" spans="8:17" x14ac:dyDescent="0.25">
      <c r="H3517" s="59">
        <v>63185</v>
      </c>
      <c r="I3517" s="59" t="s">
        <v>72</v>
      </c>
      <c r="J3517" s="59">
        <v>20309813</v>
      </c>
      <c r="K3517" s="59" t="s">
        <v>3847</v>
      </c>
      <c r="L3517" s="61" t="s">
        <v>81</v>
      </c>
      <c r="M3517" s="61">
        <f>VLOOKUP(H3517,zdroj!C:F,4,0)</f>
        <v>0</v>
      </c>
      <c r="N3517" s="61" t="str">
        <f t="shared" si="108"/>
        <v>-</v>
      </c>
      <c r="P3517" s="72" t="str">
        <f t="shared" si="109"/>
        <v/>
      </c>
      <c r="Q3517" s="61" t="s">
        <v>86</v>
      </c>
    </row>
    <row r="3518" spans="8:17" x14ac:dyDescent="0.25">
      <c r="H3518" s="59">
        <v>63185</v>
      </c>
      <c r="I3518" s="59" t="s">
        <v>72</v>
      </c>
      <c r="J3518" s="59">
        <v>20309821</v>
      </c>
      <c r="K3518" s="59" t="s">
        <v>3848</v>
      </c>
      <c r="L3518" s="61" t="s">
        <v>81</v>
      </c>
      <c r="M3518" s="61">
        <f>VLOOKUP(H3518,zdroj!C:F,4,0)</f>
        <v>0</v>
      </c>
      <c r="N3518" s="61" t="str">
        <f t="shared" si="108"/>
        <v>-</v>
      </c>
      <c r="P3518" s="72" t="str">
        <f t="shared" si="109"/>
        <v/>
      </c>
      <c r="Q3518" s="61" t="s">
        <v>86</v>
      </c>
    </row>
    <row r="3519" spans="8:17" x14ac:dyDescent="0.25">
      <c r="H3519" s="59">
        <v>63185</v>
      </c>
      <c r="I3519" s="59" t="s">
        <v>72</v>
      </c>
      <c r="J3519" s="59">
        <v>20309830</v>
      </c>
      <c r="K3519" s="59" t="s">
        <v>3849</v>
      </c>
      <c r="L3519" s="61" t="s">
        <v>81</v>
      </c>
      <c r="M3519" s="61">
        <f>VLOOKUP(H3519,zdroj!C:F,4,0)</f>
        <v>0</v>
      </c>
      <c r="N3519" s="61" t="str">
        <f t="shared" si="108"/>
        <v>-</v>
      </c>
      <c r="P3519" s="72" t="str">
        <f t="shared" si="109"/>
        <v/>
      </c>
      <c r="Q3519" s="61" t="s">
        <v>86</v>
      </c>
    </row>
    <row r="3520" spans="8:17" x14ac:dyDescent="0.25">
      <c r="H3520" s="59">
        <v>63185</v>
      </c>
      <c r="I3520" s="59" t="s">
        <v>72</v>
      </c>
      <c r="J3520" s="59">
        <v>20309848</v>
      </c>
      <c r="K3520" s="59" t="s">
        <v>3850</v>
      </c>
      <c r="L3520" s="61" t="s">
        <v>81</v>
      </c>
      <c r="M3520" s="61">
        <f>VLOOKUP(H3520,zdroj!C:F,4,0)</f>
        <v>0</v>
      </c>
      <c r="N3520" s="61" t="str">
        <f t="shared" si="108"/>
        <v>-</v>
      </c>
      <c r="P3520" s="72" t="str">
        <f t="shared" si="109"/>
        <v/>
      </c>
      <c r="Q3520" s="61" t="s">
        <v>86</v>
      </c>
    </row>
    <row r="3521" spans="8:17" x14ac:dyDescent="0.25">
      <c r="H3521" s="59">
        <v>63185</v>
      </c>
      <c r="I3521" s="59" t="s">
        <v>72</v>
      </c>
      <c r="J3521" s="59">
        <v>20309856</v>
      </c>
      <c r="K3521" s="59" t="s">
        <v>3851</v>
      </c>
      <c r="L3521" s="61" t="s">
        <v>81</v>
      </c>
      <c r="M3521" s="61">
        <f>VLOOKUP(H3521,zdroj!C:F,4,0)</f>
        <v>0</v>
      </c>
      <c r="N3521" s="61" t="str">
        <f t="shared" si="108"/>
        <v>-</v>
      </c>
      <c r="P3521" s="72" t="str">
        <f t="shared" si="109"/>
        <v/>
      </c>
      <c r="Q3521" s="61" t="s">
        <v>86</v>
      </c>
    </row>
    <row r="3522" spans="8:17" x14ac:dyDescent="0.25">
      <c r="H3522" s="59">
        <v>63185</v>
      </c>
      <c r="I3522" s="59" t="s">
        <v>72</v>
      </c>
      <c r="J3522" s="59">
        <v>20309864</v>
      </c>
      <c r="K3522" s="59" t="s">
        <v>3852</v>
      </c>
      <c r="L3522" s="61" t="s">
        <v>81</v>
      </c>
      <c r="M3522" s="61">
        <f>VLOOKUP(H3522,zdroj!C:F,4,0)</f>
        <v>0</v>
      </c>
      <c r="N3522" s="61" t="str">
        <f t="shared" si="108"/>
        <v>-</v>
      </c>
      <c r="P3522" s="72" t="str">
        <f t="shared" si="109"/>
        <v/>
      </c>
      <c r="Q3522" s="61" t="s">
        <v>86</v>
      </c>
    </row>
    <row r="3523" spans="8:17" x14ac:dyDescent="0.25">
      <c r="H3523" s="59">
        <v>63185</v>
      </c>
      <c r="I3523" s="59" t="s">
        <v>72</v>
      </c>
      <c r="J3523" s="59">
        <v>20309872</v>
      </c>
      <c r="K3523" s="59" t="s">
        <v>3853</v>
      </c>
      <c r="L3523" s="61" t="s">
        <v>81</v>
      </c>
      <c r="M3523" s="61">
        <f>VLOOKUP(H3523,zdroj!C:F,4,0)</f>
        <v>0</v>
      </c>
      <c r="N3523" s="61" t="str">
        <f t="shared" si="108"/>
        <v>-</v>
      </c>
      <c r="P3523" s="72" t="str">
        <f t="shared" si="109"/>
        <v/>
      </c>
      <c r="Q3523" s="61" t="s">
        <v>86</v>
      </c>
    </row>
    <row r="3524" spans="8:17" x14ac:dyDescent="0.25">
      <c r="H3524" s="59">
        <v>63185</v>
      </c>
      <c r="I3524" s="59" t="s">
        <v>72</v>
      </c>
      <c r="J3524" s="59">
        <v>20309881</v>
      </c>
      <c r="K3524" s="59" t="s">
        <v>3854</v>
      </c>
      <c r="L3524" s="61" t="s">
        <v>81</v>
      </c>
      <c r="M3524" s="61">
        <f>VLOOKUP(H3524,zdroj!C:F,4,0)</f>
        <v>0</v>
      </c>
      <c r="N3524" s="61" t="str">
        <f t="shared" si="108"/>
        <v>-</v>
      </c>
      <c r="P3524" s="72" t="str">
        <f t="shared" si="109"/>
        <v/>
      </c>
      <c r="Q3524" s="61" t="s">
        <v>88</v>
      </c>
    </row>
    <row r="3525" spans="8:17" x14ac:dyDescent="0.25">
      <c r="H3525" s="59">
        <v>63185</v>
      </c>
      <c r="I3525" s="59" t="s">
        <v>72</v>
      </c>
      <c r="J3525" s="59">
        <v>20309899</v>
      </c>
      <c r="K3525" s="59" t="s">
        <v>3855</v>
      </c>
      <c r="L3525" s="61" t="s">
        <v>81</v>
      </c>
      <c r="M3525" s="61">
        <f>VLOOKUP(H3525,zdroj!C:F,4,0)</f>
        <v>0</v>
      </c>
      <c r="N3525" s="61" t="str">
        <f t="shared" si="108"/>
        <v>-</v>
      </c>
      <c r="P3525" s="72" t="str">
        <f t="shared" si="109"/>
        <v/>
      </c>
      <c r="Q3525" s="61" t="s">
        <v>88</v>
      </c>
    </row>
    <row r="3526" spans="8:17" x14ac:dyDescent="0.25">
      <c r="H3526" s="59">
        <v>63185</v>
      </c>
      <c r="I3526" s="59" t="s">
        <v>72</v>
      </c>
      <c r="J3526" s="59">
        <v>20309902</v>
      </c>
      <c r="K3526" s="59" t="s">
        <v>3856</v>
      </c>
      <c r="L3526" s="61" t="s">
        <v>81</v>
      </c>
      <c r="M3526" s="61">
        <f>VLOOKUP(H3526,zdroj!C:F,4,0)</f>
        <v>0</v>
      </c>
      <c r="N3526" s="61" t="str">
        <f t="shared" si="108"/>
        <v>-</v>
      </c>
      <c r="P3526" s="72" t="str">
        <f t="shared" si="109"/>
        <v/>
      </c>
      <c r="Q3526" s="61" t="s">
        <v>86</v>
      </c>
    </row>
    <row r="3527" spans="8:17" x14ac:dyDescent="0.25">
      <c r="H3527" s="59">
        <v>63185</v>
      </c>
      <c r="I3527" s="59" t="s">
        <v>72</v>
      </c>
      <c r="J3527" s="59">
        <v>20309911</v>
      </c>
      <c r="K3527" s="59" t="s">
        <v>3857</v>
      </c>
      <c r="L3527" s="61" t="s">
        <v>115</v>
      </c>
      <c r="M3527" s="61">
        <f>VLOOKUP(H3527,zdroj!C:F,4,0)</f>
        <v>0</v>
      </c>
      <c r="N3527" s="61" t="str">
        <f t="shared" ref="N3527:N3590" si="110">IF(M3527="A",IF(L3527="katA","katB",L3527),L3527)</f>
        <v>katC</v>
      </c>
      <c r="P3527" s="72" t="str">
        <f t="shared" ref="P3527:P3590" si="111">IF(O3527="A",1,"")</f>
        <v/>
      </c>
      <c r="Q3527" s="61" t="s">
        <v>33</v>
      </c>
    </row>
    <row r="3528" spans="8:17" x14ac:dyDescent="0.25">
      <c r="H3528" s="59">
        <v>63185</v>
      </c>
      <c r="I3528" s="59" t="s">
        <v>72</v>
      </c>
      <c r="J3528" s="59">
        <v>20309929</v>
      </c>
      <c r="K3528" s="59" t="s">
        <v>3858</v>
      </c>
      <c r="L3528" s="61" t="s">
        <v>81</v>
      </c>
      <c r="M3528" s="61">
        <f>VLOOKUP(H3528,zdroj!C:F,4,0)</f>
        <v>0</v>
      </c>
      <c r="N3528" s="61" t="str">
        <f t="shared" si="110"/>
        <v>-</v>
      </c>
      <c r="P3528" s="72" t="str">
        <f t="shared" si="111"/>
        <v/>
      </c>
      <c r="Q3528" s="61" t="s">
        <v>86</v>
      </c>
    </row>
    <row r="3529" spans="8:17" x14ac:dyDescent="0.25">
      <c r="H3529" s="59">
        <v>63185</v>
      </c>
      <c r="I3529" s="59" t="s">
        <v>72</v>
      </c>
      <c r="J3529" s="59">
        <v>20309937</v>
      </c>
      <c r="K3529" s="59" t="s">
        <v>3859</v>
      </c>
      <c r="L3529" s="61" t="s">
        <v>115</v>
      </c>
      <c r="M3529" s="61">
        <f>VLOOKUP(H3529,zdroj!C:F,4,0)</f>
        <v>0</v>
      </c>
      <c r="N3529" s="61" t="str">
        <f t="shared" si="110"/>
        <v>katC</v>
      </c>
      <c r="P3529" s="72" t="str">
        <f t="shared" si="111"/>
        <v/>
      </c>
      <c r="Q3529" s="61" t="s">
        <v>31</v>
      </c>
    </row>
    <row r="3530" spans="8:17" x14ac:dyDescent="0.25">
      <c r="H3530" s="59">
        <v>63185</v>
      </c>
      <c r="I3530" s="59" t="s">
        <v>72</v>
      </c>
      <c r="J3530" s="59">
        <v>20309945</v>
      </c>
      <c r="K3530" s="59" t="s">
        <v>3860</v>
      </c>
      <c r="L3530" s="61" t="s">
        <v>81</v>
      </c>
      <c r="M3530" s="61">
        <f>VLOOKUP(H3530,zdroj!C:F,4,0)</f>
        <v>0</v>
      </c>
      <c r="N3530" s="61" t="str">
        <f t="shared" si="110"/>
        <v>-</v>
      </c>
      <c r="P3530" s="72" t="str">
        <f t="shared" si="111"/>
        <v/>
      </c>
      <c r="Q3530" s="61" t="s">
        <v>86</v>
      </c>
    </row>
    <row r="3531" spans="8:17" x14ac:dyDescent="0.25">
      <c r="H3531" s="59">
        <v>63185</v>
      </c>
      <c r="I3531" s="59" t="s">
        <v>72</v>
      </c>
      <c r="J3531" s="59">
        <v>20309953</v>
      </c>
      <c r="K3531" s="59" t="s">
        <v>3861</v>
      </c>
      <c r="L3531" s="61" t="s">
        <v>81</v>
      </c>
      <c r="M3531" s="61">
        <f>VLOOKUP(H3531,zdroj!C:F,4,0)</f>
        <v>0</v>
      </c>
      <c r="N3531" s="61" t="str">
        <f t="shared" si="110"/>
        <v>-</v>
      </c>
      <c r="P3531" s="72" t="str">
        <f t="shared" si="111"/>
        <v/>
      </c>
      <c r="Q3531" s="61" t="s">
        <v>86</v>
      </c>
    </row>
    <row r="3532" spans="8:17" x14ac:dyDescent="0.25">
      <c r="H3532" s="59">
        <v>63185</v>
      </c>
      <c r="I3532" s="59" t="s">
        <v>72</v>
      </c>
      <c r="J3532" s="59">
        <v>20309961</v>
      </c>
      <c r="K3532" s="59" t="s">
        <v>3862</v>
      </c>
      <c r="L3532" s="61" t="s">
        <v>81</v>
      </c>
      <c r="M3532" s="61">
        <f>VLOOKUP(H3532,zdroj!C:F,4,0)</f>
        <v>0</v>
      </c>
      <c r="N3532" s="61" t="str">
        <f t="shared" si="110"/>
        <v>-</v>
      </c>
      <c r="P3532" s="72" t="str">
        <f t="shared" si="111"/>
        <v/>
      </c>
      <c r="Q3532" s="61" t="s">
        <v>86</v>
      </c>
    </row>
    <row r="3533" spans="8:17" x14ac:dyDescent="0.25">
      <c r="H3533" s="59">
        <v>63185</v>
      </c>
      <c r="I3533" s="59" t="s">
        <v>72</v>
      </c>
      <c r="J3533" s="59">
        <v>20309970</v>
      </c>
      <c r="K3533" s="59" t="s">
        <v>3863</v>
      </c>
      <c r="L3533" s="61" t="s">
        <v>81</v>
      </c>
      <c r="M3533" s="61">
        <f>VLOOKUP(H3533,zdroj!C:F,4,0)</f>
        <v>0</v>
      </c>
      <c r="N3533" s="61" t="str">
        <f t="shared" si="110"/>
        <v>-</v>
      </c>
      <c r="P3533" s="72" t="str">
        <f t="shared" si="111"/>
        <v/>
      </c>
      <c r="Q3533" s="61" t="s">
        <v>86</v>
      </c>
    </row>
    <row r="3534" spans="8:17" x14ac:dyDescent="0.25">
      <c r="H3534" s="59">
        <v>63185</v>
      </c>
      <c r="I3534" s="59" t="s">
        <v>72</v>
      </c>
      <c r="J3534" s="59">
        <v>20309988</v>
      </c>
      <c r="K3534" s="59" t="s">
        <v>3864</v>
      </c>
      <c r="L3534" s="61" t="s">
        <v>81</v>
      </c>
      <c r="M3534" s="61">
        <f>VLOOKUP(H3534,zdroj!C:F,4,0)</f>
        <v>0</v>
      </c>
      <c r="N3534" s="61" t="str">
        <f t="shared" si="110"/>
        <v>-</v>
      </c>
      <c r="P3534" s="72" t="str">
        <f t="shared" si="111"/>
        <v/>
      </c>
      <c r="Q3534" s="61" t="s">
        <v>86</v>
      </c>
    </row>
    <row r="3535" spans="8:17" x14ac:dyDescent="0.25">
      <c r="H3535" s="59">
        <v>63185</v>
      </c>
      <c r="I3535" s="59" t="s">
        <v>72</v>
      </c>
      <c r="J3535" s="59">
        <v>20309996</v>
      </c>
      <c r="K3535" s="59" t="s">
        <v>3865</v>
      </c>
      <c r="L3535" s="61" t="s">
        <v>81</v>
      </c>
      <c r="M3535" s="61">
        <f>VLOOKUP(H3535,zdroj!C:F,4,0)</f>
        <v>0</v>
      </c>
      <c r="N3535" s="61" t="str">
        <f t="shared" si="110"/>
        <v>-</v>
      </c>
      <c r="P3535" s="72" t="str">
        <f t="shared" si="111"/>
        <v/>
      </c>
      <c r="Q3535" s="61" t="s">
        <v>86</v>
      </c>
    </row>
    <row r="3536" spans="8:17" x14ac:dyDescent="0.25">
      <c r="H3536" s="59">
        <v>63185</v>
      </c>
      <c r="I3536" s="59" t="s">
        <v>72</v>
      </c>
      <c r="J3536" s="59">
        <v>20310005</v>
      </c>
      <c r="K3536" s="59" t="s">
        <v>3866</v>
      </c>
      <c r="L3536" s="61" t="s">
        <v>81</v>
      </c>
      <c r="M3536" s="61">
        <f>VLOOKUP(H3536,zdroj!C:F,4,0)</f>
        <v>0</v>
      </c>
      <c r="N3536" s="61" t="str">
        <f t="shared" si="110"/>
        <v>-</v>
      </c>
      <c r="P3536" s="72" t="str">
        <f t="shared" si="111"/>
        <v/>
      </c>
      <c r="Q3536" s="61" t="s">
        <v>86</v>
      </c>
    </row>
    <row r="3537" spans="8:17" x14ac:dyDescent="0.25">
      <c r="H3537" s="59">
        <v>63185</v>
      </c>
      <c r="I3537" s="59" t="s">
        <v>72</v>
      </c>
      <c r="J3537" s="59">
        <v>20310013</v>
      </c>
      <c r="K3537" s="59" t="s">
        <v>3867</v>
      </c>
      <c r="L3537" s="61" t="s">
        <v>81</v>
      </c>
      <c r="M3537" s="61">
        <f>VLOOKUP(H3537,zdroj!C:F,4,0)</f>
        <v>0</v>
      </c>
      <c r="N3537" s="61" t="str">
        <f t="shared" si="110"/>
        <v>-</v>
      </c>
      <c r="P3537" s="72" t="str">
        <f t="shared" si="111"/>
        <v/>
      </c>
      <c r="Q3537" s="61" t="s">
        <v>86</v>
      </c>
    </row>
    <row r="3538" spans="8:17" x14ac:dyDescent="0.25">
      <c r="H3538" s="59">
        <v>63185</v>
      </c>
      <c r="I3538" s="59" t="s">
        <v>72</v>
      </c>
      <c r="J3538" s="59">
        <v>20310021</v>
      </c>
      <c r="K3538" s="59" t="s">
        <v>3868</v>
      </c>
      <c r="L3538" s="61" t="s">
        <v>81</v>
      </c>
      <c r="M3538" s="61">
        <f>VLOOKUP(H3538,zdroj!C:F,4,0)</f>
        <v>0</v>
      </c>
      <c r="N3538" s="61" t="str">
        <f t="shared" si="110"/>
        <v>-</v>
      </c>
      <c r="P3538" s="72" t="str">
        <f t="shared" si="111"/>
        <v/>
      </c>
      <c r="Q3538" s="61" t="s">
        <v>86</v>
      </c>
    </row>
    <row r="3539" spans="8:17" x14ac:dyDescent="0.25">
      <c r="H3539" s="59">
        <v>63185</v>
      </c>
      <c r="I3539" s="59" t="s">
        <v>72</v>
      </c>
      <c r="J3539" s="59">
        <v>20310030</v>
      </c>
      <c r="K3539" s="59" t="s">
        <v>3869</v>
      </c>
      <c r="L3539" s="61" t="s">
        <v>115</v>
      </c>
      <c r="M3539" s="61">
        <f>VLOOKUP(H3539,zdroj!C:F,4,0)</f>
        <v>0</v>
      </c>
      <c r="N3539" s="61" t="str">
        <f t="shared" si="110"/>
        <v>katC</v>
      </c>
      <c r="P3539" s="72" t="str">
        <f t="shared" si="111"/>
        <v/>
      </c>
      <c r="Q3539" s="61" t="s">
        <v>31</v>
      </c>
    </row>
    <row r="3540" spans="8:17" x14ac:dyDescent="0.25">
      <c r="H3540" s="59">
        <v>63185</v>
      </c>
      <c r="I3540" s="59" t="s">
        <v>72</v>
      </c>
      <c r="J3540" s="59">
        <v>20310048</v>
      </c>
      <c r="K3540" s="59" t="s">
        <v>3870</v>
      </c>
      <c r="L3540" s="61" t="s">
        <v>81</v>
      </c>
      <c r="M3540" s="61">
        <f>VLOOKUP(H3540,zdroj!C:F,4,0)</f>
        <v>0</v>
      </c>
      <c r="N3540" s="61" t="str">
        <f t="shared" si="110"/>
        <v>-</v>
      </c>
      <c r="P3540" s="72" t="str">
        <f t="shared" si="111"/>
        <v/>
      </c>
      <c r="Q3540" s="61" t="s">
        <v>86</v>
      </c>
    </row>
    <row r="3541" spans="8:17" x14ac:dyDescent="0.25">
      <c r="H3541" s="59">
        <v>63185</v>
      </c>
      <c r="I3541" s="59" t="s">
        <v>72</v>
      </c>
      <c r="J3541" s="59">
        <v>20310056</v>
      </c>
      <c r="K3541" s="59" t="s">
        <v>3871</v>
      </c>
      <c r="L3541" s="61" t="s">
        <v>81</v>
      </c>
      <c r="M3541" s="61">
        <f>VLOOKUP(H3541,zdroj!C:F,4,0)</f>
        <v>0</v>
      </c>
      <c r="N3541" s="61" t="str">
        <f t="shared" si="110"/>
        <v>-</v>
      </c>
      <c r="P3541" s="72" t="str">
        <f t="shared" si="111"/>
        <v/>
      </c>
      <c r="Q3541" s="61" t="s">
        <v>86</v>
      </c>
    </row>
    <row r="3542" spans="8:17" x14ac:dyDescent="0.25">
      <c r="H3542" s="59">
        <v>63185</v>
      </c>
      <c r="I3542" s="59" t="s">
        <v>72</v>
      </c>
      <c r="J3542" s="59">
        <v>20310064</v>
      </c>
      <c r="K3542" s="59" t="s">
        <v>3872</v>
      </c>
      <c r="L3542" s="61" t="s">
        <v>81</v>
      </c>
      <c r="M3542" s="61">
        <f>VLOOKUP(H3542,zdroj!C:F,4,0)</f>
        <v>0</v>
      </c>
      <c r="N3542" s="61" t="str">
        <f t="shared" si="110"/>
        <v>-</v>
      </c>
      <c r="P3542" s="72" t="str">
        <f t="shared" si="111"/>
        <v/>
      </c>
      <c r="Q3542" s="61" t="s">
        <v>86</v>
      </c>
    </row>
    <row r="3543" spans="8:17" x14ac:dyDescent="0.25">
      <c r="H3543" s="59">
        <v>63185</v>
      </c>
      <c r="I3543" s="59" t="s">
        <v>72</v>
      </c>
      <c r="J3543" s="59">
        <v>20310072</v>
      </c>
      <c r="K3543" s="59" t="s">
        <v>3873</v>
      </c>
      <c r="L3543" s="61" t="s">
        <v>81</v>
      </c>
      <c r="M3543" s="61">
        <f>VLOOKUP(H3543,zdroj!C:F,4,0)</f>
        <v>0</v>
      </c>
      <c r="N3543" s="61" t="str">
        <f t="shared" si="110"/>
        <v>-</v>
      </c>
      <c r="P3543" s="72" t="str">
        <f t="shared" si="111"/>
        <v/>
      </c>
      <c r="Q3543" s="61" t="s">
        <v>86</v>
      </c>
    </row>
    <row r="3544" spans="8:17" x14ac:dyDescent="0.25">
      <c r="H3544" s="59">
        <v>63185</v>
      </c>
      <c r="I3544" s="59" t="s">
        <v>72</v>
      </c>
      <c r="J3544" s="59">
        <v>20310081</v>
      </c>
      <c r="K3544" s="59" t="s">
        <v>3874</v>
      </c>
      <c r="L3544" s="61" t="s">
        <v>81</v>
      </c>
      <c r="M3544" s="61">
        <f>VLOOKUP(H3544,zdroj!C:F,4,0)</f>
        <v>0</v>
      </c>
      <c r="N3544" s="61" t="str">
        <f t="shared" si="110"/>
        <v>-</v>
      </c>
      <c r="P3544" s="72" t="str">
        <f t="shared" si="111"/>
        <v/>
      </c>
      <c r="Q3544" s="61" t="s">
        <v>86</v>
      </c>
    </row>
    <row r="3545" spans="8:17" x14ac:dyDescent="0.25">
      <c r="H3545" s="59">
        <v>63185</v>
      </c>
      <c r="I3545" s="59" t="s">
        <v>72</v>
      </c>
      <c r="J3545" s="59">
        <v>20310099</v>
      </c>
      <c r="K3545" s="59" t="s">
        <v>3875</v>
      </c>
      <c r="L3545" s="61" t="s">
        <v>81</v>
      </c>
      <c r="M3545" s="61">
        <f>VLOOKUP(H3545,zdroj!C:F,4,0)</f>
        <v>0</v>
      </c>
      <c r="N3545" s="61" t="str">
        <f t="shared" si="110"/>
        <v>-</v>
      </c>
      <c r="P3545" s="72" t="str">
        <f t="shared" si="111"/>
        <v/>
      </c>
      <c r="Q3545" s="61" t="s">
        <v>86</v>
      </c>
    </row>
    <row r="3546" spans="8:17" x14ac:dyDescent="0.25">
      <c r="H3546" s="59">
        <v>63185</v>
      </c>
      <c r="I3546" s="59" t="s">
        <v>72</v>
      </c>
      <c r="J3546" s="59">
        <v>20310102</v>
      </c>
      <c r="K3546" s="59" t="s">
        <v>3876</v>
      </c>
      <c r="L3546" s="61" t="s">
        <v>115</v>
      </c>
      <c r="M3546" s="61">
        <f>VLOOKUP(H3546,zdroj!C:F,4,0)</f>
        <v>0</v>
      </c>
      <c r="N3546" s="61" t="str">
        <f t="shared" si="110"/>
        <v>katC</v>
      </c>
      <c r="P3546" s="72" t="str">
        <f t="shared" si="111"/>
        <v/>
      </c>
      <c r="Q3546" s="61" t="s">
        <v>31</v>
      </c>
    </row>
    <row r="3547" spans="8:17" x14ac:dyDescent="0.25">
      <c r="H3547" s="59">
        <v>63185</v>
      </c>
      <c r="I3547" s="59" t="s">
        <v>72</v>
      </c>
      <c r="J3547" s="59">
        <v>20310111</v>
      </c>
      <c r="K3547" s="59" t="s">
        <v>3877</v>
      </c>
      <c r="L3547" s="61" t="s">
        <v>81</v>
      </c>
      <c r="M3547" s="61">
        <f>VLOOKUP(H3547,zdroj!C:F,4,0)</f>
        <v>0</v>
      </c>
      <c r="N3547" s="61" t="str">
        <f t="shared" si="110"/>
        <v>-</v>
      </c>
      <c r="P3547" s="72" t="str">
        <f t="shared" si="111"/>
        <v/>
      </c>
      <c r="Q3547" s="61" t="s">
        <v>86</v>
      </c>
    </row>
    <row r="3548" spans="8:17" x14ac:dyDescent="0.25">
      <c r="H3548" s="59">
        <v>63185</v>
      </c>
      <c r="I3548" s="59" t="s">
        <v>72</v>
      </c>
      <c r="J3548" s="59">
        <v>20310129</v>
      </c>
      <c r="K3548" s="59" t="s">
        <v>3878</v>
      </c>
      <c r="L3548" s="61" t="s">
        <v>81</v>
      </c>
      <c r="M3548" s="61">
        <f>VLOOKUP(H3548,zdroj!C:F,4,0)</f>
        <v>0</v>
      </c>
      <c r="N3548" s="61" t="str">
        <f t="shared" si="110"/>
        <v>-</v>
      </c>
      <c r="P3548" s="72" t="str">
        <f t="shared" si="111"/>
        <v/>
      </c>
      <c r="Q3548" s="61" t="s">
        <v>86</v>
      </c>
    </row>
    <row r="3549" spans="8:17" x14ac:dyDescent="0.25">
      <c r="H3549" s="59">
        <v>63185</v>
      </c>
      <c r="I3549" s="59" t="s">
        <v>72</v>
      </c>
      <c r="J3549" s="59">
        <v>20310137</v>
      </c>
      <c r="K3549" s="59" t="s">
        <v>3879</v>
      </c>
      <c r="L3549" s="61" t="s">
        <v>81</v>
      </c>
      <c r="M3549" s="61">
        <f>VLOOKUP(H3549,zdroj!C:F,4,0)</f>
        <v>0</v>
      </c>
      <c r="N3549" s="61" t="str">
        <f t="shared" si="110"/>
        <v>-</v>
      </c>
      <c r="P3549" s="72" t="str">
        <f t="shared" si="111"/>
        <v/>
      </c>
      <c r="Q3549" s="61" t="s">
        <v>86</v>
      </c>
    </row>
    <row r="3550" spans="8:17" x14ac:dyDescent="0.25">
      <c r="H3550" s="59">
        <v>63185</v>
      </c>
      <c r="I3550" s="59" t="s">
        <v>72</v>
      </c>
      <c r="J3550" s="59">
        <v>20310145</v>
      </c>
      <c r="K3550" s="59" t="s">
        <v>3880</v>
      </c>
      <c r="L3550" s="61" t="s">
        <v>81</v>
      </c>
      <c r="M3550" s="61">
        <f>VLOOKUP(H3550,zdroj!C:F,4,0)</f>
        <v>0</v>
      </c>
      <c r="N3550" s="61" t="str">
        <f t="shared" si="110"/>
        <v>-</v>
      </c>
      <c r="P3550" s="72" t="str">
        <f t="shared" si="111"/>
        <v/>
      </c>
      <c r="Q3550" s="61" t="s">
        <v>86</v>
      </c>
    </row>
    <row r="3551" spans="8:17" x14ac:dyDescent="0.25">
      <c r="H3551" s="59">
        <v>63185</v>
      </c>
      <c r="I3551" s="59" t="s">
        <v>72</v>
      </c>
      <c r="J3551" s="59">
        <v>20310153</v>
      </c>
      <c r="K3551" s="59" t="s">
        <v>3881</v>
      </c>
      <c r="L3551" s="61" t="s">
        <v>81</v>
      </c>
      <c r="M3551" s="61">
        <f>VLOOKUP(H3551,zdroj!C:F,4,0)</f>
        <v>0</v>
      </c>
      <c r="N3551" s="61" t="str">
        <f t="shared" si="110"/>
        <v>-</v>
      </c>
      <c r="P3551" s="72" t="str">
        <f t="shared" si="111"/>
        <v/>
      </c>
      <c r="Q3551" s="61" t="s">
        <v>86</v>
      </c>
    </row>
    <row r="3552" spans="8:17" x14ac:dyDescent="0.25">
      <c r="H3552" s="59">
        <v>63185</v>
      </c>
      <c r="I3552" s="59" t="s">
        <v>72</v>
      </c>
      <c r="J3552" s="59">
        <v>20310161</v>
      </c>
      <c r="K3552" s="59" t="s">
        <v>3882</v>
      </c>
      <c r="L3552" s="61" t="s">
        <v>81</v>
      </c>
      <c r="M3552" s="61">
        <f>VLOOKUP(H3552,zdroj!C:F,4,0)</f>
        <v>0</v>
      </c>
      <c r="N3552" s="61" t="str">
        <f t="shared" si="110"/>
        <v>-</v>
      </c>
      <c r="P3552" s="72" t="str">
        <f t="shared" si="111"/>
        <v/>
      </c>
      <c r="Q3552" s="61" t="s">
        <v>86</v>
      </c>
    </row>
    <row r="3553" spans="8:17" x14ac:dyDescent="0.25">
      <c r="H3553" s="59">
        <v>63185</v>
      </c>
      <c r="I3553" s="59" t="s">
        <v>72</v>
      </c>
      <c r="J3553" s="59">
        <v>25193759</v>
      </c>
      <c r="K3553" s="59" t="s">
        <v>3883</v>
      </c>
      <c r="L3553" s="61" t="s">
        <v>81</v>
      </c>
      <c r="M3553" s="61">
        <f>VLOOKUP(H3553,zdroj!C:F,4,0)</f>
        <v>0</v>
      </c>
      <c r="N3553" s="61" t="str">
        <f t="shared" si="110"/>
        <v>-</v>
      </c>
      <c r="P3553" s="72" t="str">
        <f t="shared" si="111"/>
        <v/>
      </c>
      <c r="Q3553" s="61" t="s">
        <v>86</v>
      </c>
    </row>
    <row r="3554" spans="8:17" x14ac:dyDescent="0.25">
      <c r="H3554" s="59">
        <v>63185</v>
      </c>
      <c r="I3554" s="59" t="s">
        <v>72</v>
      </c>
      <c r="J3554" s="59">
        <v>25875035</v>
      </c>
      <c r="K3554" s="59" t="s">
        <v>3884</v>
      </c>
      <c r="L3554" s="61" t="s">
        <v>81</v>
      </c>
      <c r="M3554" s="61">
        <f>VLOOKUP(H3554,zdroj!C:F,4,0)</f>
        <v>0</v>
      </c>
      <c r="N3554" s="61" t="str">
        <f t="shared" si="110"/>
        <v>-</v>
      </c>
      <c r="P3554" s="72" t="str">
        <f t="shared" si="111"/>
        <v/>
      </c>
      <c r="Q3554" s="61" t="s">
        <v>86</v>
      </c>
    </row>
    <row r="3555" spans="8:17" x14ac:dyDescent="0.25">
      <c r="H3555" s="59">
        <v>63185</v>
      </c>
      <c r="I3555" s="59" t="s">
        <v>72</v>
      </c>
      <c r="J3555" s="59">
        <v>26020831</v>
      </c>
      <c r="K3555" s="59" t="s">
        <v>3885</v>
      </c>
      <c r="L3555" s="61" t="s">
        <v>81</v>
      </c>
      <c r="M3555" s="61">
        <f>VLOOKUP(H3555,zdroj!C:F,4,0)</f>
        <v>0</v>
      </c>
      <c r="N3555" s="61" t="str">
        <f t="shared" si="110"/>
        <v>-</v>
      </c>
      <c r="P3555" s="72" t="str">
        <f t="shared" si="111"/>
        <v/>
      </c>
      <c r="Q3555" s="61" t="s">
        <v>86</v>
      </c>
    </row>
    <row r="3556" spans="8:17" x14ac:dyDescent="0.25">
      <c r="H3556" s="59">
        <v>63185</v>
      </c>
      <c r="I3556" s="59" t="s">
        <v>72</v>
      </c>
      <c r="J3556" s="59">
        <v>26126184</v>
      </c>
      <c r="K3556" s="59" t="s">
        <v>3886</v>
      </c>
      <c r="L3556" s="61" t="s">
        <v>81</v>
      </c>
      <c r="M3556" s="61">
        <f>VLOOKUP(H3556,zdroj!C:F,4,0)</f>
        <v>0</v>
      </c>
      <c r="N3556" s="61" t="str">
        <f t="shared" si="110"/>
        <v>-</v>
      </c>
      <c r="P3556" s="72" t="str">
        <f t="shared" si="111"/>
        <v/>
      </c>
      <c r="Q3556" s="61" t="s">
        <v>86</v>
      </c>
    </row>
    <row r="3557" spans="8:17" x14ac:dyDescent="0.25">
      <c r="H3557" s="59">
        <v>63185</v>
      </c>
      <c r="I3557" s="59" t="s">
        <v>72</v>
      </c>
      <c r="J3557" s="59">
        <v>26293111</v>
      </c>
      <c r="K3557" s="59" t="s">
        <v>3887</v>
      </c>
      <c r="L3557" s="61" t="s">
        <v>81</v>
      </c>
      <c r="M3557" s="61">
        <f>VLOOKUP(H3557,zdroj!C:F,4,0)</f>
        <v>0</v>
      </c>
      <c r="N3557" s="61" t="str">
        <f t="shared" si="110"/>
        <v>-</v>
      </c>
      <c r="P3557" s="72" t="str">
        <f t="shared" si="111"/>
        <v/>
      </c>
      <c r="Q3557" s="61" t="s">
        <v>86</v>
      </c>
    </row>
    <row r="3558" spans="8:17" x14ac:dyDescent="0.25">
      <c r="H3558" s="59">
        <v>63185</v>
      </c>
      <c r="I3558" s="59" t="s">
        <v>72</v>
      </c>
      <c r="J3558" s="59">
        <v>26584026</v>
      </c>
      <c r="K3558" s="59" t="s">
        <v>3888</v>
      </c>
      <c r="L3558" s="61" t="s">
        <v>81</v>
      </c>
      <c r="M3558" s="61">
        <f>VLOOKUP(H3558,zdroj!C:F,4,0)</f>
        <v>0</v>
      </c>
      <c r="N3558" s="61" t="str">
        <f t="shared" si="110"/>
        <v>-</v>
      </c>
      <c r="P3558" s="72" t="str">
        <f t="shared" si="111"/>
        <v/>
      </c>
      <c r="Q3558" s="61" t="s">
        <v>86</v>
      </c>
    </row>
    <row r="3559" spans="8:17" x14ac:dyDescent="0.25">
      <c r="H3559" s="59">
        <v>63185</v>
      </c>
      <c r="I3559" s="59" t="s">
        <v>72</v>
      </c>
      <c r="J3559" s="59">
        <v>27179478</v>
      </c>
      <c r="K3559" s="59" t="s">
        <v>3889</v>
      </c>
      <c r="L3559" s="61" t="s">
        <v>81</v>
      </c>
      <c r="M3559" s="61">
        <f>VLOOKUP(H3559,zdroj!C:F,4,0)</f>
        <v>0</v>
      </c>
      <c r="N3559" s="61" t="str">
        <f t="shared" si="110"/>
        <v>-</v>
      </c>
      <c r="P3559" s="72" t="str">
        <f t="shared" si="111"/>
        <v/>
      </c>
      <c r="Q3559" s="61" t="s">
        <v>88</v>
      </c>
    </row>
    <row r="3560" spans="8:17" x14ac:dyDescent="0.25">
      <c r="H3560" s="59">
        <v>63185</v>
      </c>
      <c r="I3560" s="59" t="s">
        <v>72</v>
      </c>
      <c r="J3560" s="59">
        <v>40051196</v>
      </c>
      <c r="K3560" s="59" t="s">
        <v>3890</v>
      </c>
      <c r="L3560" s="61" t="s">
        <v>81</v>
      </c>
      <c r="M3560" s="61">
        <f>VLOOKUP(H3560,zdroj!C:F,4,0)</f>
        <v>0</v>
      </c>
      <c r="N3560" s="61" t="str">
        <f t="shared" si="110"/>
        <v>-</v>
      </c>
      <c r="P3560" s="72" t="str">
        <f t="shared" si="111"/>
        <v/>
      </c>
      <c r="Q3560" s="61" t="s">
        <v>86</v>
      </c>
    </row>
    <row r="3561" spans="8:17" x14ac:dyDescent="0.25">
      <c r="H3561" s="59">
        <v>63185</v>
      </c>
      <c r="I3561" s="59" t="s">
        <v>72</v>
      </c>
      <c r="J3561" s="59">
        <v>40319547</v>
      </c>
      <c r="K3561" s="59" t="s">
        <v>3891</v>
      </c>
      <c r="L3561" s="61" t="s">
        <v>81</v>
      </c>
      <c r="M3561" s="61">
        <f>VLOOKUP(H3561,zdroj!C:F,4,0)</f>
        <v>0</v>
      </c>
      <c r="N3561" s="61" t="str">
        <f t="shared" si="110"/>
        <v>-</v>
      </c>
      <c r="P3561" s="72" t="str">
        <f t="shared" si="111"/>
        <v/>
      </c>
      <c r="Q3561" s="61" t="s">
        <v>86</v>
      </c>
    </row>
    <row r="3562" spans="8:17" x14ac:dyDescent="0.25">
      <c r="H3562" s="59">
        <v>63185</v>
      </c>
      <c r="I3562" s="59" t="s">
        <v>72</v>
      </c>
      <c r="J3562" s="59">
        <v>41199456</v>
      </c>
      <c r="K3562" s="59" t="s">
        <v>3892</v>
      </c>
      <c r="L3562" s="61" t="s">
        <v>81</v>
      </c>
      <c r="M3562" s="61">
        <f>VLOOKUP(H3562,zdroj!C:F,4,0)</f>
        <v>0</v>
      </c>
      <c r="N3562" s="61" t="str">
        <f t="shared" si="110"/>
        <v>-</v>
      </c>
      <c r="P3562" s="72" t="str">
        <f t="shared" si="111"/>
        <v/>
      </c>
      <c r="Q3562" s="61" t="s">
        <v>86</v>
      </c>
    </row>
    <row r="3563" spans="8:17" x14ac:dyDescent="0.25">
      <c r="H3563" s="59">
        <v>63185</v>
      </c>
      <c r="I3563" s="59" t="s">
        <v>72</v>
      </c>
      <c r="J3563" s="59">
        <v>41200241</v>
      </c>
      <c r="K3563" s="59" t="s">
        <v>3893</v>
      </c>
      <c r="L3563" s="61" t="s">
        <v>81</v>
      </c>
      <c r="M3563" s="61">
        <f>VLOOKUP(H3563,zdroj!C:F,4,0)</f>
        <v>0</v>
      </c>
      <c r="N3563" s="61" t="str">
        <f t="shared" si="110"/>
        <v>-</v>
      </c>
      <c r="P3563" s="72" t="str">
        <f t="shared" si="111"/>
        <v/>
      </c>
      <c r="Q3563" s="61" t="s">
        <v>86</v>
      </c>
    </row>
    <row r="3564" spans="8:17" x14ac:dyDescent="0.25">
      <c r="H3564" s="59">
        <v>63185</v>
      </c>
      <c r="I3564" s="59" t="s">
        <v>72</v>
      </c>
      <c r="J3564" s="59">
        <v>41623959</v>
      </c>
      <c r="K3564" s="59" t="s">
        <v>3894</v>
      </c>
      <c r="L3564" s="61" t="s">
        <v>81</v>
      </c>
      <c r="M3564" s="61">
        <f>VLOOKUP(H3564,zdroj!C:F,4,0)</f>
        <v>0</v>
      </c>
      <c r="N3564" s="61" t="str">
        <f t="shared" si="110"/>
        <v>-</v>
      </c>
      <c r="P3564" s="72" t="str">
        <f t="shared" si="111"/>
        <v/>
      </c>
      <c r="Q3564" s="61" t="s">
        <v>86</v>
      </c>
    </row>
    <row r="3565" spans="8:17" x14ac:dyDescent="0.25">
      <c r="H3565" s="59">
        <v>63185</v>
      </c>
      <c r="I3565" s="59" t="s">
        <v>72</v>
      </c>
      <c r="J3565" s="59">
        <v>42376611</v>
      </c>
      <c r="K3565" s="59" t="s">
        <v>3895</v>
      </c>
      <c r="L3565" s="61" t="s">
        <v>81</v>
      </c>
      <c r="M3565" s="61">
        <f>VLOOKUP(H3565,zdroj!C:F,4,0)</f>
        <v>0</v>
      </c>
      <c r="N3565" s="61" t="str">
        <f t="shared" si="110"/>
        <v>-</v>
      </c>
      <c r="P3565" s="72" t="str">
        <f t="shared" si="111"/>
        <v/>
      </c>
      <c r="Q3565" s="61" t="s">
        <v>86</v>
      </c>
    </row>
    <row r="3566" spans="8:17" x14ac:dyDescent="0.25">
      <c r="H3566" s="59">
        <v>63185</v>
      </c>
      <c r="I3566" s="59" t="s">
        <v>72</v>
      </c>
      <c r="J3566" s="59">
        <v>81300565</v>
      </c>
      <c r="K3566" s="59" t="s">
        <v>3896</v>
      </c>
      <c r="L3566" s="61" t="s">
        <v>81</v>
      </c>
      <c r="M3566" s="61">
        <f>VLOOKUP(H3566,zdroj!C:F,4,0)</f>
        <v>0</v>
      </c>
      <c r="N3566" s="61" t="str">
        <f t="shared" si="110"/>
        <v>-</v>
      </c>
      <c r="P3566" s="72" t="str">
        <f t="shared" si="111"/>
        <v/>
      </c>
      <c r="Q3566" s="61" t="s">
        <v>86</v>
      </c>
    </row>
    <row r="3567" spans="8:17" x14ac:dyDescent="0.25">
      <c r="H3567" s="59">
        <v>65421</v>
      </c>
      <c r="I3567" s="59" t="s">
        <v>72</v>
      </c>
      <c r="J3567" s="59">
        <v>15751686</v>
      </c>
      <c r="K3567" s="59" t="s">
        <v>3897</v>
      </c>
      <c r="L3567" s="61" t="s">
        <v>81</v>
      </c>
      <c r="M3567" s="61">
        <f>VLOOKUP(H3567,zdroj!C:F,4,0)</f>
        <v>0</v>
      </c>
      <c r="N3567" s="61" t="str">
        <f t="shared" si="110"/>
        <v>-</v>
      </c>
      <c r="P3567" s="72" t="str">
        <f t="shared" si="111"/>
        <v/>
      </c>
      <c r="Q3567" s="61" t="s">
        <v>86</v>
      </c>
    </row>
    <row r="3568" spans="8:17" x14ac:dyDescent="0.25">
      <c r="H3568" s="59">
        <v>65421</v>
      </c>
      <c r="I3568" s="59" t="s">
        <v>72</v>
      </c>
      <c r="J3568" s="59">
        <v>15751694</v>
      </c>
      <c r="K3568" s="59" t="s">
        <v>3898</v>
      </c>
      <c r="L3568" s="61" t="s">
        <v>81</v>
      </c>
      <c r="M3568" s="61">
        <f>VLOOKUP(H3568,zdroj!C:F,4,0)</f>
        <v>0</v>
      </c>
      <c r="N3568" s="61" t="str">
        <f t="shared" si="110"/>
        <v>-</v>
      </c>
      <c r="P3568" s="72" t="str">
        <f t="shared" si="111"/>
        <v/>
      </c>
      <c r="Q3568" s="61" t="s">
        <v>86</v>
      </c>
    </row>
    <row r="3569" spans="8:17" x14ac:dyDescent="0.25">
      <c r="H3569" s="59">
        <v>65421</v>
      </c>
      <c r="I3569" s="59" t="s">
        <v>72</v>
      </c>
      <c r="J3569" s="59">
        <v>15751708</v>
      </c>
      <c r="K3569" s="59" t="s">
        <v>3899</v>
      </c>
      <c r="L3569" s="61" t="s">
        <v>81</v>
      </c>
      <c r="M3569" s="61">
        <f>VLOOKUP(H3569,zdroj!C:F,4,0)</f>
        <v>0</v>
      </c>
      <c r="N3569" s="61" t="str">
        <f t="shared" si="110"/>
        <v>-</v>
      </c>
      <c r="P3569" s="72" t="str">
        <f t="shared" si="111"/>
        <v/>
      </c>
      <c r="Q3569" s="61" t="s">
        <v>86</v>
      </c>
    </row>
    <row r="3570" spans="8:17" x14ac:dyDescent="0.25">
      <c r="H3570" s="59">
        <v>65421</v>
      </c>
      <c r="I3570" s="59" t="s">
        <v>72</v>
      </c>
      <c r="J3570" s="59">
        <v>15751716</v>
      </c>
      <c r="K3570" s="59" t="s">
        <v>3900</v>
      </c>
      <c r="L3570" s="61" t="s">
        <v>81</v>
      </c>
      <c r="M3570" s="61">
        <f>VLOOKUP(H3570,zdroj!C:F,4,0)</f>
        <v>0</v>
      </c>
      <c r="N3570" s="61" t="str">
        <f t="shared" si="110"/>
        <v>-</v>
      </c>
      <c r="P3570" s="72" t="str">
        <f t="shared" si="111"/>
        <v/>
      </c>
      <c r="Q3570" s="61" t="s">
        <v>86</v>
      </c>
    </row>
    <row r="3571" spans="8:17" x14ac:dyDescent="0.25">
      <c r="H3571" s="59">
        <v>65421</v>
      </c>
      <c r="I3571" s="59" t="s">
        <v>72</v>
      </c>
      <c r="J3571" s="59">
        <v>15751724</v>
      </c>
      <c r="K3571" s="59" t="s">
        <v>3901</v>
      </c>
      <c r="L3571" s="61" t="s">
        <v>81</v>
      </c>
      <c r="M3571" s="61">
        <f>VLOOKUP(H3571,zdroj!C:F,4,0)</f>
        <v>0</v>
      </c>
      <c r="N3571" s="61" t="str">
        <f t="shared" si="110"/>
        <v>-</v>
      </c>
      <c r="P3571" s="72" t="str">
        <f t="shared" si="111"/>
        <v/>
      </c>
      <c r="Q3571" s="61" t="s">
        <v>86</v>
      </c>
    </row>
    <row r="3572" spans="8:17" x14ac:dyDescent="0.25">
      <c r="H3572" s="59">
        <v>65421</v>
      </c>
      <c r="I3572" s="59" t="s">
        <v>72</v>
      </c>
      <c r="J3572" s="59">
        <v>15751732</v>
      </c>
      <c r="K3572" s="59" t="s">
        <v>3902</v>
      </c>
      <c r="L3572" s="61" t="s">
        <v>81</v>
      </c>
      <c r="M3572" s="61">
        <f>VLOOKUP(H3572,zdroj!C:F,4,0)</f>
        <v>0</v>
      </c>
      <c r="N3572" s="61" t="str">
        <f t="shared" si="110"/>
        <v>-</v>
      </c>
      <c r="P3572" s="72" t="str">
        <f t="shared" si="111"/>
        <v/>
      </c>
      <c r="Q3572" s="61" t="s">
        <v>86</v>
      </c>
    </row>
    <row r="3573" spans="8:17" x14ac:dyDescent="0.25">
      <c r="H3573" s="59">
        <v>65421</v>
      </c>
      <c r="I3573" s="59" t="s">
        <v>72</v>
      </c>
      <c r="J3573" s="59">
        <v>15751741</v>
      </c>
      <c r="K3573" s="59" t="s">
        <v>3903</v>
      </c>
      <c r="L3573" s="61" t="s">
        <v>81</v>
      </c>
      <c r="M3573" s="61">
        <f>VLOOKUP(H3573,zdroj!C:F,4,0)</f>
        <v>0</v>
      </c>
      <c r="N3573" s="61" t="str">
        <f t="shared" si="110"/>
        <v>-</v>
      </c>
      <c r="P3573" s="72" t="str">
        <f t="shared" si="111"/>
        <v/>
      </c>
      <c r="Q3573" s="61" t="s">
        <v>86</v>
      </c>
    </row>
    <row r="3574" spans="8:17" x14ac:dyDescent="0.25">
      <c r="H3574" s="59">
        <v>65421</v>
      </c>
      <c r="I3574" s="59" t="s">
        <v>72</v>
      </c>
      <c r="J3574" s="59">
        <v>15751759</v>
      </c>
      <c r="K3574" s="59" t="s">
        <v>3904</v>
      </c>
      <c r="L3574" s="61" t="s">
        <v>81</v>
      </c>
      <c r="M3574" s="61">
        <f>VLOOKUP(H3574,zdroj!C:F,4,0)</f>
        <v>0</v>
      </c>
      <c r="N3574" s="61" t="str">
        <f t="shared" si="110"/>
        <v>-</v>
      </c>
      <c r="P3574" s="72" t="str">
        <f t="shared" si="111"/>
        <v/>
      </c>
      <c r="Q3574" s="61" t="s">
        <v>86</v>
      </c>
    </row>
    <row r="3575" spans="8:17" x14ac:dyDescent="0.25">
      <c r="H3575" s="59">
        <v>65421</v>
      </c>
      <c r="I3575" s="59" t="s">
        <v>72</v>
      </c>
      <c r="J3575" s="59">
        <v>15751767</v>
      </c>
      <c r="K3575" s="59" t="s">
        <v>3905</v>
      </c>
      <c r="L3575" s="61" t="s">
        <v>81</v>
      </c>
      <c r="M3575" s="61">
        <f>VLOOKUP(H3575,zdroj!C:F,4,0)</f>
        <v>0</v>
      </c>
      <c r="N3575" s="61" t="str">
        <f t="shared" si="110"/>
        <v>-</v>
      </c>
      <c r="P3575" s="72" t="str">
        <f t="shared" si="111"/>
        <v/>
      </c>
      <c r="Q3575" s="61" t="s">
        <v>86</v>
      </c>
    </row>
    <row r="3576" spans="8:17" x14ac:dyDescent="0.25">
      <c r="H3576" s="59">
        <v>65421</v>
      </c>
      <c r="I3576" s="59" t="s">
        <v>72</v>
      </c>
      <c r="J3576" s="59">
        <v>15751775</v>
      </c>
      <c r="K3576" s="59" t="s">
        <v>3906</v>
      </c>
      <c r="L3576" s="61" t="s">
        <v>81</v>
      </c>
      <c r="M3576" s="61">
        <f>VLOOKUP(H3576,zdroj!C:F,4,0)</f>
        <v>0</v>
      </c>
      <c r="N3576" s="61" t="str">
        <f t="shared" si="110"/>
        <v>-</v>
      </c>
      <c r="P3576" s="72" t="str">
        <f t="shared" si="111"/>
        <v/>
      </c>
      <c r="Q3576" s="61" t="s">
        <v>86</v>
      </c>
    </row>
    <row r="3577" spans="8:17" x14ac:dyDescent="0.25">
      <c r="H3577" s="59">
        <v>65421</v>
      </c>
      <c r="I3577" s="59" t="s">
        <v>72</v>
      </c>
      <c r="J3577" s="59">
        <v>15751783</v>
      </c>
      <c r="K3577" s="59" t="s">
        <v>3907</v>
      </c>
      <c r="L3577" s="61" t="s">
        <v>81</v>
      </c>
      <c r="M3577" s="61">
        <f>VLOOKUP(H3577,zdroj!C:F,4,0)</f>
        <v>0</v>
      </c>
      <c r="N3577" s="61" t="str">
        <f t="shared" si="110"/>
        <v>-</v>
      </c>
      <c r="P3577" s="72" t="str">
        <f t="shared" si="111"/>
        <v/>
      </c>
      <c r="Q3577" s="61" t="s">
        <v>86</v>
      </c>
    </row>
    <row r="3578" spans="8:17" x14ac:dyDescent="0.25">
      <c r="H3578" s="59">
        <v>65421</v>
      </c>
      <c r="I3578" s="59" t="s">
        <v>72</v>
      </c>
      <c r="J3578" s="59">
        <v>15751791</v>
      </c>
      <c r="K3578" s="59" t="s">
        <v>3908</v>
      </c>
      <c r="L3578" s="61" t="s">
        <v>81</v>
      </c>
      <c r="M3578" s="61">
        <f>VLOOKUP(H3578,zdroj!C:F,4,0)</f>
        <v>0</v>
      </c>
      <c r="N3578" s="61" t="str">
        <f t="shared" si="110"/>
        <v>-</v>
      </c>
      <c r="P3578" s="72" t="str">
        <f t="shared" si="111"/>
        <v/>
      </c>
      <c r="Q3578" s="61" t="s">
        <v>86</v>
      </c>
    </row>
    <row r="3579" spans="8:17" x14ac:dyDescent="0.25">
      <c r="H3579" s="59">
        <v>65421</v>
      </c>
      <c r="I3579" s="59" t="s">
        <v>72</v>
      </c>
      <c r="J3579" s="59">
        <v>15751805</v>
      </c>
      <c r="K3579" s="59" t="s">
        <v>3909</v>
      </c>
      <c r="L3579" s="61" t="s">
        <v>81</v>
      </c>
      <c r="M3579" s="61">
        <f>VLOOKUP(H3579,zdroj!C:F,4,0)</f>
        <v>0</v>
      </c>
      <c r="N3579" s="61" t="str">
        <f t="shared" si="110"/>
        <v>-</v>
      </c>
      <c r="P3579" s="72" t="str">
        <f t="shared" si="111"/>
        <v/>
      </c>
      <c r="Q3579" s="61" t="s">
        <v>86</v>
      </c>
    </row>
    <row r="3580" spans="8:17" x14ac:dyDescent="0.25">
      <c r="H3580" s="59">
        <v>65421</v>
      </c>
      <c r="I3580" s="59" t="s">
        <v>72</v>
      </c>
      <c r="J3580" s="59">
        <v>15751813</v>
      </c>
      <c r="K3580" s="59" t="s">
        <v>3910</v>
      </c>
      <c r="L3580" s="61" t="s">
        <v>81</v>
      </c>
      <c r="M3580" s="61">
        <f>VLOOKUP(H3580,zdroj!C:F,4,0)</f>
        <v>0</v>
      </c>
      <c r="N3580" s="61" t="str">
        <f t="shared" si="110"/>
        <v>-</v>
      </c>
      <c r="P3580" s="72" t="str">
        <f t="shared" si="111"/>
        <v/>
      </c>
      <c r="Q3580" s="61" t="s">
        <v>86</v>
      </c>
    </row>
    <row r="3581" spans="8:17" x14ac:dyDescent="0.25">
      <c r="H3581" s="59">
        <v>65421</v>
      </c>
      <c r="I3581" s="59" t="s">
        <v>72</v>
      </c>
      <c r="J3581" s="59">
        <v>15751821</v>
      </c>
      <c r="K3581" s="59" t="s">
        <v>3911</v>
      </c>
      <c r="L3581" s="61" t="s">
        <v>81</v>
      </c>
      <c r="M3581" s="61">
        <f>VLOOKUP(H3581,zdroj!C:F,4,0)</f>
        <v>0</v>
      </c>
      <c r="N3581" s="61" t="str">
        <f t="shared" si="110"/>
        <v>-</v>
      </c>
      <c r="P3581" s="72" t="str">
        <f t="shared" si="111"/>
        <v/>
      </c>
      <c r="Q3581" s="61" t="s">
        <v>86</v>
      </c>
    </row>
    <row r="3582" spans="8:17" x14ac:dyDescent="0.25">
      <c r="H3582" s="59">
        <v>65421</v>
      </c>
      <c r="I3582" s="59" t="s">
        <v>72</v>
      </c>
      <c r="J3582" s="59">
        <v>15751830</v>
      </c>
      <c r="K3582" s="59" t="s">
        <v>3912</v>
      </c>
      <c r="L3582" s="61" t="s">
        <v>81</v>
      </c>
      <c r="M3582" s="61">
        <f>VLOOKUP(H3582,zdroj!C:F,4,0)</f>
        <v>0</v>
      </c>
      <c r="N3582" s="61" t="str">
        <f t="shared" si="110"/>
        <v>-</v>
      </c>
      <c r="P3582" s="72" t="str">
        <f t="shared" si="111"/>
        <v/>
      </c>
      <c r="Q3582" s="61" t="s">
        <v>86</v>
      </c>
    </row>
    <row r="3583" spans="8:17" x14ac:dyDescent="0.25">
      <c r="H3583" s="59">
        <v>65421</v>
      </c>
      <c r="I3583" s="59" t="s">
        <v>72</v>
      </c>
      <c r="J3583" s="59">
        <v>15751848</v>
      </c>
      <c r="K3583" s="59" t="s">
        <v>3913</v>
      </c>
      <c r="L3583" s="61" t="s">
        <v>81</v>
      </c>
      <c r="M3583" s="61">
        <f>VLOOKUP(H3583,zdroj!C:F,4,0)</f>
        <v>0</v>
      </c>
      <c r="N3583" s="61" t="str">
        <f t="shared" si="110"/>
        <v>-</v>
      </c>
      <c r="P3583" s="72" t="str">
        <f t="shared" si="111"/>
        <v/>
      </c>
      <c r="Q3583" s="61" t="s">
        <v>86</v>
      </c>
    </row>
    <row r="3584" spans="8:17" x14ac:dyDescent="0.25">
      <c r="H3584" s="59">
        <v>65421</v>
      </c>
      <c r="I3584" s="59" t="s">
        <v>72</v>
      </c>
      <c r="J3584" s="59">
        <v>15751856</v>
      </c>
      <c r="K3584" s="59" t="s">
        <v>3914</v>
      </c>
      <c r="L3584" s="61" t="s">
        <v>81</v>
      </c>
      <c r="M3584" s="61">
        <f>VLOOKUP(H3584,zdroj!C:F,4,0)</f>
        <v>0</v>
      </c>
      <c r="N3584" s="61" t="str">
        <f t="shared" si="110"/>
        <v>-</v>
      </c>
      <c r="P3584" s="72" t="str">
        <f t="shared" si="111"/>
        <v/>
      </c>
      <c r="Q3584" s="61" t="s">
        <v>86</v>
      </c>
    </row>
    <row r="3585" spans="8:17" x14ac:dyDescent="0.25">
      <c r="H3585" s="59">
        <v>65421</v>
      </c>
      <c r="I3585" s="59" t="s">
        <v>72</v>
      </c>
      <c r="J3585" s="59">
        <v>15751872</v>
      </c>
      <c r="K3585" s="59" t="s">
        <v>3915</v>
      </c>
      <c r="L3585" s="61" t="s">
        <v>115</v>
      </c>
      <c r="M3585" s="61">
        <f>VLOOKUP(H3585,zdroj!C:F,4,0)</f>
        <v>0</v>
      </c>
      <c r="N3585" s="61" t="str">
        <f t="shared" si="110"/>
        <v>katC</v>
      </c>
      <c r="P3585" s="72" t="str">
        <f t="shared" si="111"/>
        <v/>
      </c>
      <c r="Q3585" s="61" t="s">
        <v>31</v>
      </c>
    </row>
    <row r="3586" spans="8:17" x14ac:dyDescent="0.25">
      <c r="H3586" s="59">
        <v>65421</v>
      </c>
      <c r="I3586" s="59" t="s">
        <v>72</v>
      </c>
      <c r="J3586" s="59">
        <v>15751881</v>
      </c>
      <c r="K3586" s="59" t="s">
        <v>3916</v>
      </c>
      <c r="L3586" s="61" t="s">
        <v>81</v>
      </c>
      <c r="M3586" s="61">
        <f>VLOOKUP(H3586,zdroj!C:F,4,0)</f>
        <v>0</v>
      </c>
      <c r="N3586" s="61" t="str">
        <f t="shared" si="110"/>
        <v>-</v>
      </c>
      <c r="P3586" s="72" t="str">
        <f t="shared" si="111"/>
        <v/>
      </c>
      <c r="Q3586" s="61" t="s">
        <v>86</v>
      </c>
    </row>
    <row r="3587" spans="8:17" x14ac:dyDescent="0.25">
      <c r="H3587" s="59">
        <v>65421</v>
      </c>
      <c r="I3587" s="59" t="s">
        <v>72</v>
      </c>
      <c r="J3587" s="59">
        <v>15751899</v>
      </c>
      <c r="K3587" s="59" t="s">
        <v>3917</v>
      </c>
      <c r="L3587" s="61" t="s">
        <v>81</v>
      </c>
      <c r="M3587" s="61">
        <f>VLOOKUP(H3587,zdroj!C:F,4,0)</f>
        <v>0</v>
      </c>
      <c r="N3587" s="61" t="str">
        <f t="shared" si="110"/>
        <v>-</v>
      </c>
      <c r="P3587" s="72" t="str">
        <f t="shared" si="111"/>
        <v/>
      </c>
      <c r="Q3587" s="61" t="s">
        <v>86</v>
      </c>
    </row>
    <row r="3588" spans="8:17" x14ac:dyDescent="0.25">
      <c r="H3588" s="59">
        <v>65421</v>
      </c>
      <c r="I3588" s="59" t="s">
        <v>72</v>
      </c>
      <c r="J3588" s="59">
        <v>15751902</v>
      </c>
      <c r="K3588" s="59" t="s">
        <v>3918</v>
      </c>
      <c r="L3588" s="61" t="s">
        <v>81</v>
      </c>
      <c r="M3588" s="61">
        <f>VLOOKUP(H3588,zdroj!C:F,4,0)</f>
        <v>0</v>
      </c>
      <c r="N3588" s="61" t="str">
        <f t="shared" si="110"/>
        <v>-</v>
      </c>
      <c r="P3588" s="72" t="str">
        <f t="shared" si="111"/>
        <v/>
      </c>
      <c r="Q3588" s="61" t="s">
        <v>86</v>
      </c>
    </row>
    <row r="3589" spans="8:17" x14ac:dyDescent="0.25">
      <c r="H3589" s="59">
        <v>65421</v>
      </c>
      <c r="I3589" s="59" t="s">
        <v>72</v>
      </c>
      <c r="J3589" s="59">
        <v>15751911</v>
      </c>
      <c r="K3589" s="59" t="s">
        <v>3919</v>
      </c>
      <c r="L3589" s="61" t="s">
        <v>81</v>
      </c>
      <c r="M3589" s="61">
        <f>VLOOKUP(H3589,zdroj!C:F,4,0)</f>
        <v>0</v>
      </c>
      <c r="N3589" s="61" t="str">
        <f t="shared" si="110"/>
        <v>-</v>
      </c>
      <c r="P3589" s="72" t="str">
        <f t="shared" si="111"/>
        <v/>
      </c>
      <c r="Q3589" s="61" t="s">
        <v>86</v>
      </c>
    </row>
    <row r="3590" spans="8:17" x14ac:dyDescent="0.25">
      <c r="H3590" s="59">
        <v>65421</v>
      </c>
      <c r="I3590" s="59" t="s">
        <v>72</v>
      </c>
      <c r="J3590" s="59">
        <v>15751929</v>
      </c>
      <c r="K3590" s="59" t="s">
        <v>3920</v>
      </c>
      <c r="L3590" s="61" t="s">
        <v>81</v>
      </c>
      <c r="M3590" s="61">
        <f>VLOOKUP(H3590,zdroj!C:F,4,0)</f>
        <v>0</v>
      </c>
      <c r="N3590" s="61" t="str">
        <f t="shared" si="110"/>
        <v>-</v>
      </c>
      <c r="P3590" s="72" t="str">
        <f t="shared" si="111"/>
        <v/>
      </c>
      <c r="Q3590" s="61" t="s">
        <v>86</v>
      </c>
    </row>
    <row r="3591" spans="8:17" x14ac:dyDescent="0.25">
      <c r="H3591" s="59">
        <v>65421</v>
      </c>
      <c r="I3591" s="59" t="s">
        <v>72</v>
      </c>
      <c r="J3591" s="59">
        <v>15751937</v>
      </c>
      <c r="K3591" s="59" t="s">
        <v>3921</v>
      </c>
      <c r="L3591" s="61" t="s">
        <v>115</v>
      </c>
      <c r="M3591" s="61">
        <f>VLOOKUP(H3591,zdroj!C:F,4,0)</f>
        <v>0</v>
      </c>
      <c r="N3591" s="61" t="str">
        <f t="shared" ref="N3591:N3654" si="112">IF(M3591="A",IF(L3591="katA","katB",L3591),L3591)</f>
        <v>katC</v>
      </c>
      <c r="P3591" s="72" t="str">
        <f t="shared" ref="P3591:P3654" si="113">IF(O3591="A",1,"")</f>
        <v/>
      </c>
      <c r="Q3591" s="61" t="s">
        <v>33</v>
      </c>
    </row>
    <row r="3592" spans="8:17" x14ac:dyDescent="0.25">
      <c r="H3592" s="59">
        <v>65421</v>
      </c>
      <c r="I3592" s="59" t="s">
        <v>72</v>
      </c>
      <c r="J3592" s="59">
        <v>15751953</v>
      </c>
      <c r="K3592" s="59" t="s">
        <v>3922</v>
      </c>
      <c r="L3592" s="61" t="s">
        <v>81</v>
      </c>
      <c r="M3592" s="61">
        <f>VLOOKUP(H3592,zdroj!C:F,4,0)</f>
        <v>0</v>
      </c>
      <c r="N3592" s="61" t="str">
        <f t="shared" si="112"/>
        <v>-</v>
      </c>
      <c r="P3592" s="72" t="str">
        <f t="shared" si="113"/>
        <v/>
      </c>
      <c r="Q3592" s="61" t="s">
        <v>86</v>
      </c>
    </row>
    <row r="3593" spans="8:17" x14ac:dyDescent="0.25">
      <c r="H3593" s="59">
        <v>65421</v>
      </c>
      <c r="I3593" s="59" t="s">
        <v>72</v>
      </c>
      <c r="J3593" s="59">
        <v>15751961</v>
      </c>
      <c r="K3593" s="59" t="s">
        <v>3923</v>
      </c>
      <c r="L3593" s="61" t="s">
        <v>81</v>
      </c>
      <c r="M3593" s="61">
        <f>VLOOKUP(H3593,zdroj!C:F,4,0)</f>
        <v>0</v>
      </c>
      <c r="N3593" s="61" t="str">
        <f t="shared" si="112"/>
        <v>-</v>
      </c>
      <c r="P3593" s="72" t="str">
        <f t="shared" si="113"/>
        <v/>
      </c>
      <c r="Q3593" s="61" t="s">
        <v>86</v>
      </c>
    </row>
    <row r="3594" spans="8:17" x14ac:dyDescent="0.25">
      <c r="H3594" s="59">
        <v>65421</v>
      </c>
      <c r="I3594" s="59" t="s">
        <v>72</v>
      </c>
      <c r="J3594" s="59">
        <v>15751970</v>
      </c>
      <c r="K3594" s="59" t="s">
        <v>3924</v>
      </c>
      <c r="L3594" s="61" t="s">
        <v>81</v>
      </c>
      <c r="M3594" s="61">
        <f>VLOOKUP(H3594,zdroj!C:F,4,0)</f>
        <v>0</v>
      </c>
      <c r="N3594" s="61" t="str">
        <f t="shared" si="112"/>
        <v>-</v>
      </c>
      <c r="P3594" s="72" t="str">
        <f t="shared" si="113"/>
        <v/>
      </c>
      <c r="Q3594" s="61" t="s">
        <v>86</v>
      </c>
    </row>
    <row r="3595" spans="8:17" x14ac:dyDescent="0.25">
      <c r="H3595" s="59">
        <v>65421</v>
      </c>
      <c r="I3595" s="59" t="s">
        <v>72</v>
      </c>
      <c r="J3595" s="59">
        <v>15751988</v>
      </c>
      <c r="K3595" s="59" t="s">
        <v>3925</v>
      </c>
      <c r="L3595" s="61" t="s">
        <v>115</v>
      </c>
      <c r="M3595" s="61">
        <f>VLOOKUP(H3595,zdroj!C:F,4,0)</f>
        <v>0</v>
      </c>
      <c r="N3595" s="61" t="str">
        <f t="shared" si="112"/>
        <v>katC</v>
      </c>
      <c r="P3595" s="72" t="str">
        <f t="shared" si="113"/>
        <v/>
      </c>
      <c r="Q3595" s="61" t="s">
        <v>31</v>
      </c>
    </row>
    <row r="3596" spans="8:17" x14ac:dyDescent="0.25">
      <c r="H3596" s="59">
        <v>65421</v>
      </c>
      <c r="I3596" s="59" t="s">
        <v>72</v>
      </c>
      <c r="J3596" s="59">
        <v>15751996</v>
      </c>
      <c r="K3596" s="59" t="s">
        <v>3926</v>
      </c>
      <c r="L3596" s="61" t="s">
        <v>81</v>
      </c>
      <c r="M3596" s="61">
        <f>VLOOKUP(H3596,zdroj!C:F,4,0)</f>
        <v>0</v>
      </c>
      <c r="N3596" s="61" t="str">
        <f t="shared" si="112"/>
        <v>-</v>
      </c>
      <c r="P3596" s="72" t="str">
        <f t="shared" si="113"/>
        <v/>
      </c>
      <c r="Q3596" s="61" t="s">
        <v>86</v>
      </c>
    </row>
    <row r="3597" spans="8:17" x14ac:dyDescent="0.25">
      <c r="H3597" s="59">
        <v>65421</v>
      </c>
      <c r="I3597" s="59" t="s">
        <v>72</v>
      </c>
      <c r="J3597" s="59">
        <v>15752003</v>
      </c>
      <c r="K3597" s="59" t="s">
        <v>3927</v>
      </c>
      <c r="L3597" s="61" t="s">
        <v>81</v>
      </c>
      <c r="M3597" s="61">
        <f>VLOOKUP(H3597,zdroj!C:F,4,0)</f>
        <v>0</v>
      </c>
      <c r="N3597" s="61" t="str">
        <f t="shared" si="112"/>
        <v>-</v>
      </c>
      <c r="P3597" s="72" t="str">
        <f t="shared" si="113"/>
        <v/>
      </c>
      <c r="Q3597" s="61" t="s">
        <v>86</v>
      </c>
    </row>
    <row r="3598" spans="8:17" x14ac:dyDescent="0.25">
      <c r="H3598" s="59">
        <v>65421</v>
      </c>
      <c r="I3598" s="59" t="s">
        <v>72</v>
      </c>
      <c r="J3598" s="59">
        <v>15752011</v>
      </c>
      <c r="K3598" s="59" t="s">
        <v>3928</v>
      </c>
      <c r="L3598" s="61" t="s">
        <v>81</v>
      </c>
      <c r="M3598" s="61">
        <f>VLOOKUP(H3598,zdroj!C:F,4,0)</f>
        <v>0</v>
      </c>
      <c r="N3598" s="61" t="str">
        <f t="shared" si="112"/>
        <v>-</v>
      </c>
      <c r="P3598" s="72" t="str">
        <f t="shared" si="113"/>
        <v/>
      </c>
      <c r="Q3598" s="61" t="s">
        <v>86</v>
      </c>
    </row>
    <row r="3599" spans="8:17" x14ac:dyDescent="0.25">
      <c r="H3599" s="59">
        <v>65421</v>
      </c>
      <c r="I3599" s="59" t="s">
        <v>72</v>
      </c>
      <c r="J3599" s="59">
        <v>15752020</v>
      </c>
      <c r="K3599" s="59" t="s">
        <v>3929</v>
      </c>
      <c r="L3599" s="61" t="s">
        <v>81</v>
      </c>
      <c r="M3599" s="61">
        <f>VLOOKUP(H3599,zdroj!C:F,4,0)</f>
        <v>0</v>
      </c>
      <c r="N3599" s="61" t="str">
        <f t="shared" si="112"/>
        <v>-</v>
      </c>
      <c r="P3599" s="72" t="str">
        <f t="shared" si="113"/>
        <v/>
      </c>
      <c r="Q3599" s="61" t="s">
        <v>88</v>
      </c>
    </row>
    <row r="3600" spans="8:17" x14ac:dyDescent="0.25">
      <c r="H3600" s="59">
        <v>65421</v>
      </c>
      <c r="I3600" s="59" t="s">
        <v>72</v>
      </c>
      <c r="J3600" s="59">
        <v>15752046</v>
      </c>
      <c r="K3600" s="59" t="s">
        <v>3930</v>
      </c>
      <c r="L3600" s="61" t="s">
        <v>81</v>
      </c>
      <c r="M3600" s="61">
        <f>VLOOKUP(H3600,zdroj!C:F,4,0)</f>
        <v>0</v>
      </c>
      <c r="N3600" s="61" t="str">
        <f t="shared" si="112"/>
        <v>-</v>
      </c>
      <c r="P3600" s="72" t="str">
        <f t="shared" si="113"/>
        <v/>
      </c>
      <c r="Q3600" s="61" t="s">
        <v>86</v>
      </c>
    </row>
    <row r="3601" spans="8:17" x14ac:dyDescent="0.25">
      <c r="H3601" s="59">
        <v>65421</v>
      </c>
      <c r="I3601" s="59" t="s">
        <v>72</v>
      </c>
      <c r="J3601" s="59">
        <v>15752054</v>
      </c>
      <c r="K3601" s="59" t="s">
        <v>3931</v>
      </c>
      <c r="L3601" s="61" t="s">
        <v>81</v>
      </c>
      <c r="M3601" s="61">
        <f>VLOOKUP(H3601,zdroj!C:F,4,0)</f>
        <v>0</v>
      </c>
      <c r="N3601" s="61" t="str">
        <f t="shared" si="112"/>
        <v>-</v>
      </c>
      <c r="P3601" s="72" t="str">
        <f t="shared" si="113"/>
        <v/>
      </c>
      <c r="Q3601" s="61" t="s">
        <v>86</v>
      </c>
    </row>
    <row r="3602" spans="8:17" x14ac:dyDescent="0.25">
      <c r="H3602" s="59">
        <v>65421</v>
      </c>
      <c r="I3602" s="59" t="s">
        <v>72</v>
      </c>
      <c r="J3602" s="59">
        <v>15752062</v>
      </c>
      <c r="K3602" s="59" t="s">
        <v>3932</v>
      </c>
      <c r="L3602" s="61" t="s">
        <v>81</v>
      </c>
      <c r="M3602" s="61">
        <f>VLOOKUP(H3602,zdroj!C:F,4,0)</f>
        <v>0</v>
      </c>
      <c r="N3602" s="61" t="str">
        <f t="shared" si="112"/>
        <v>-</v>
      </c>
      <c r="P3602" s="72" t="str">
        <f t="shared" si="113"/>
        <v/>
      </c>
      <c r="Q3602" s="61" t="s">
        <v>86</v>
      </c>
    </row>
    <row r="3603" spans="8:17" x14ac:dyDescent="0.25">
      <c r="H3603" s="59">
        <v>65421</v>
      </c>
      <c r="I3603" s="59" t="s">
        <v>72</v>
      </c>
      <c r="J3603" s="59">
        <v>15752071</v>
      </c>
      <c r="K3603" s="59" t="s">
        <v>3933</v>
      </c>
      <c r="L3603" s="61" t="s">
        <v>81</v>
      </c>
      <c r="M3603" s="61">
        <f>VLOOKUP(H3603,zdroj!C:F,4,0)</f>
        <v>0</v>
      </c>
      <c r="N3603" s="61" t="str">
        <f t="shared" si="112"/>
        <v>-</v>
      </c>
      <c r="P3603" s="72" t="str">
        <f t="shared" si="113"/>
        <v/>
      </c>
      <c r="Q3603" s="61" t="s">
        <v>86</v>
      </c>
    </row>
    <row r="3604" spans="8:17" x14ac:dyDescent="0.25">
      <c r="H3604" s="59">
        <v>65421</v>
      </c>
      <c r="I3604" s="59" t="s">
        <v>72</v>
      </c>
      <c r="J3604" s="59">
        <v>15752089</v>
      </c>
      <c r="K3604" s="59" t="s">
        <v>3934</v>
      </c>
      <c r="L3604" s="61" t="s">
        <v>81</v>
      </c>
      <c r="M3604" s="61">
        <f>VLOOKUP(H3604,zdroj!C:F,4,0)</f>
        <v>0</v>
      </c>
      <c r="N3604" s="61" t="str">
        <f t="shared" si="112"/>
        <v>-</v>
      </c>
      <c r="P3604" s="72" t="str">
        <f t="shared" si="113"/>
        <v/>
      </c>
      <c r="Q3604" s="61" t="s">
        <v>86</v>
      </c>
    </row>
    <row r="3605" spans="8:17" x14ac:dyDescent="0.25">
      <c r="H3605" s="59">
        <v>65421</v>
      </c>
      <c r="I3605" s="59" t="s">
        <v>72</v>
      </c>
      <c r="J3605" s="59">
        <v>15752097</v>
      </c>
      <c r="K3605" s="59" t="s">
        <v>3935</v>
      </c>
      <c r="L3605" s="61" t="s">
        <v>81</v>
      </c>
      <c r="M3605" s="61">
        <f>VLOOKUP(H3605,zdroj!C:F,4,0)</f>
        <v>0</v>
      </c>
      <c r="N3605" s="61" t="str">
        <f t="shared" si="112"/>
        <v>-</v>
      </c>
      <c r="P3605" s="72" t="str">
        <f t="shared" si="113"/>
        <v/>
      </c>
      <c r="Q3605" s="61" t="s">
        <v>86</v>
      </c>
    </row>
    <row r="3606" spans="8:17" x14ac:dyDescent="0.25">
      <c r="H3606" s="59">
        <v>65421</v>
      </c>
      <c r="I3606" s="59" t="s">
        <v>72</v>
      </c>
      <c r="J3606" s="59">
        <v>15752101</v>
      </c>
      <c r="K3606" s="59" t="s">
        <v>3936</v>
      </c>
      <c r="L3606" s="61" t="s">
        <v>81</v>
      </c>
      <c r="M3606" s="61">
        <f>VLOOKUP(H3606,zdroj!C:F,4,0)</f>
        <v>0</v>
      </c>
      <c r="N3606" s="61" t="str">
        <f t="shared" si="112"/>
        <v>-</v>
      </c>
      <c r="P3606" s="72" t="str">
        <f t="shared" si="113"/>
        <v/>
      </c>
      <c r="Q3606" s="61" t="s">
        <v>86</v>
      </c>
    </row>
    <row r="3607" spans="8:17" x14ac:dyDescent="0.25">
      <c r="H3607" s="59">
        <v>65421</v>
      </c>
      <c r="I3607" s="59" t="s">
        <v>72</v>
      </c>
      <c r="J3607" s="59">
        <v>15752119</v>
      </c>
      <c r="K3607" s="59" t="s">
        <v>3937</v>
      </c>
      <c r="L3607" s="61" t="s">
        <v>81</v>
      </c>
      <c r="M3607" s="61">
        <f>VLOOKUP(H3607,zdroj!C:F,4,0)</f>
        <v>0</v>
      </c>
      <c r="N3607" s="61" t="str">
        <f t="shared" si="112"/>
        <v>-</v>
      </c>
      <c r="P3607" s="72" t="str">
        <f t="shared" si="113"/>
        <v/>
      </c>
      <c r="Q3607" s="61" t="s">
        <v>86</v>
      </c>
    </row>
    <row r="3608" spans="8:17" x14ac:dyDescent="0.25">
      <c r="H3608" s="59">
        <v>65421</v>
      </c>
      <c r="I3608" s="59" t="s">
        <v>72</v>
      </c>
      <c r="J3608" s="59">
        <v>15752127</v>
      </c>
      <c r="K3608" s="59" t="s">
        <v>3938</v>
      </c>
      <c r="L3608" s="61" t="s">
        <v>81</v>
      </c>
      <c r="M3608" s="61">
        <f>VLOOKUP(H3608,zdroj!C:F,4,0)</f>
        <v>0</v>
      </c>
      <c r="N3608" s="61" t="str">
        <f t="shared" si="112"/>
        <v>-</v>
      </c>
      <c r="P3608" s="72" t="str">
        <f t="shared" si="113"/>
        <v/>
      </c>
      <c r="Q3608" s="61" t="s">
        <v>86</v>
      </c>
    </row>
    <row r="3609" spans="8:17" x14ac:dyDescent="0.25">
      <c r="H3609" s="59">
        <v>65421</v>
      </c>
      <c r="I3609" s="59" t="s">
        <v>72</v>
      </c>
      <c r="J3609" s="59">
        <v>15752135</v>
      </c>
      <c r="K3609" s="59" t="s">
        <v>3939</v>
      </c>
      <c r="L3609" s="61" t="s">
        <v>81</v>
      </c>
      <c r="M3609" s="61">
        <f>VLOOKUP(H3609,zdroj!C:F,4,0)</f>
        <v>0</v>
      </c>
      <c r="N3609" s="61" t="str">
        <f t="shared" si="112"/>
        <v>-</v>
      </c>
      <c r="P3609" s="72" t="str">
        <f t="shared" si="113"/>
        <v/>
      </c>
      <c r="Q3609" s="61" t="s">
        <v>86</v>
      </c>
    </row>
    <row r="3610" spans="8:17" x14ac:dyDescent="0.25">
      <c r="H3610" s="59">
        <v>65421</v>
      </c>
      <c r="I3610" s="59" t="s">
        <v>72</v>
      </c>
      <c r="J3610" s="59">
        <v>15752143</v>
      </c>
      <c r="K3610" s="59" t="s">
        <v>3940</v>
      </c>
      <c r="L3610" s="61" t="s">
        <v>81</v>
      </c>
      <c r="M3610" s="61">
        <f>VLOOKUP(H3610,zdroj!C:F,4,0)</f>
        <v>0</v>
      </c>
      <c r="N3610" s="61" t="str">
        <f t="shared" si="112"/>
        <v>-</v>
      </c>
      <c r="P3610" s="72" t="str">
        <f t="shared" si="113"/>
        <v/>
      </c>
      <c r="Q3610" s="61" t="s">
        <v>86</v>
      </c>
    </row>
    <row r="3611" spans="8:17" x14ac:dyDescent="0.25">
      <c r="H3611" s="59">
        <v>65421</v>
      </c>
      <c r="I3611" s="59" t="s">
        <v>72</v>
      </c>
      <c r="J3611" s="59">
        <v>15752151</v>
      </c>
      <c r="K3611" s="59" t="s">
        <v>3941</v>
      </c>
      <c r="L3611" s="61" t="s">
        <v>81</v>
      </c>
      <c r="M3611" s="61">
        <f>VLOOKUP(H3611,zdroj!C:F,4,0)</f>
        <v>0</v>
      </c>
      <c r="N3611" s="61" t="str">
        <f t="shared" si="112"/>
        <v>-</v>
      </c>
      <c r="P3611" s="72" t="str">
        <f t="shared" si="113"/>
        <v/>
      </c>
      <c r="Q3611" s="61" t="s">
        <v>86</v>
      </c>
    </row>
    <row r="3612" spans="8:17" x14ac:dyDescent="0.25">
      <c r="H3612" s="59">
        <v>65421</v>
      </c>
      <c r="I3612" s="59" t="s">
        <v>72</v>
      </c>
      <c r="J3612" s="59">
        <v>15752160</v>
      </c>
      <c r="K3612" s="59" t="s">
        <v>3942</v>
      </c>
      <c r="L3612" s="61" t="s">
        <v>81</v>
      </c>
      <c r="M3612" s="61">
        <f>VLOOKUP(H3612,zdroj!C:F,4,0)</f>
        <v>0</v>
      </c>
      <c r="N3612" s="61" t="str">
        <f t="shared" si="112"/>
        <v>-</v>
      </c>
      <c r="P3612" s="72" t="str">
        <f t="shared" si="113"/>
        <v/>
      </c>
      <c r="Q3612" s="61" t="s">
        <v>86</v>
      </c>
    </row>
    <row r="3613" spans="8:17" x14ac:dyDescent="0.25">
      <c r="H3613" s="59">
        <v>65421</v>
      </c>
      <c r="I3613" s="59" t="s">
        <v>72</v>
      </c>
      <c r="J3613" s="59">
        <v>15752178</v>
      </c>
      <c r="K3613" s="59" t="s">
        <v>3943</v>
      </c>
      <c r="L3613" s="61" t="s">
        <v>81</v>
      </c>
      <c r="M3613" s="61">
        <f>VLOOKUP(H3613,zdroj!C:F,4,0)</f>
        <v>0</v>
      </c>
      <c r="N3613" s="61" t="str">
        <f t="shared" si="112"/>
        <v>-</v>
      </c>
      <c r="P3613" s="72" t="str">
        <f t="shared" si="113"/>
        <v/>
      </c>
      <c r="Q3613" s="61" t="s">
        <v>86</v>
      </c>
    </row>
    <row r="3614" spans="8:17" x14ac:dyDescent="0.25">
      <c r="H3614" s="59">
        <v>65421</v>
      </c>
      <c r="I3614" s="59" t="s">
        <v>72</v>
      </c>
      <c r="J3614" s="59">
        <v>15752186</v>
      </c>
      <c r="K3614" s="59" t="s">
        <v>3944</v>
      </c>
      <c r="L3614" s="61" t="s">
        <v>81</v>
      </c>
      <c r="M3614" s="61">
        <f>VLOOKUP(H3614,zdroj!C:F,4,0)</f>
        <v>0</v>
      </c>
      <c r="N3614" s="61" t="str">
        <f t="shared" si="112"/>
        <v>-</v>
      </c>
      <c r="P3614" s="72" t="str">
        <f t="shared" si="113"/>
        <v/>
      </c>
      <c r="Q3614" s="61" t="s">
        <v>86</v>
      </c>
    </row>
    <row r="3615" spans="8:17" x14ac:dyDescent="0.25">
      <c r="H3615" s="59">
        <v>65421</v>
      </c>
      <c r="I3615" s="59" t="s">
        <v>72</v>
      </c>
      <c r="J3615" s="59">
        <v>15752194</v>
      </c>
      <c r="K3615" s="59" t="s">
        <v>3945</v>
      </c>
      <c r="L3615" s="61" t="s">
        <v>81</v>
      </c>
      <c r="M3615" s="61">
        <f>VLOOKUP(H3615,zdroj!C:F,4,0)</f>
        <v>0</v>
      </c>
      <c r="N3615" s="61" t="str">
        <f t="shared" si="112"/>
        <v>-</v>
      </c>
      <c r="P3615" s="72" t="str">
        <f t="shared" si="113"/>
        <v/>
      </c>
      <c r="Q3615" s="61" t="s">
        <v>86</v>
      </c>
    </row>
    <row r="3616" spans="8:17" x14ac:dyDescent="0.25">
      <c r="H3616" s="59">
        <v>65421</v>
      </c>
      <c r="I3616" s="59" t="s">
        <v>72</v>
      </c>
      <c r="J3616" s="59">
        <v>15752208</v>
      </c>
      <c r="K3616" s="59" t="s">
        <v>3946</v>
      </c>
      <c r="L3616" s="61" t="s">
        <v>81</v>
      </c>
      <c r="M3616" s="61">
        <f>VLOOKUP(H3616,zdroj!C:F,4,0)</f>
        <v>0</v>
      </c>
      <c r="N3616" s="61" t="str">
        <f t="shared" si="112"/>
        <v>-</v>
      </c>
      <c r="P3616" s="72" t="str">
        <f t="shared" si="113"/>
        <v/>
      </c>
      <c r="Q3616" s="61" t="s">
        <v>86</v>
      </c>
    </row>
    <row r="3617" spans="8:17" x14ac:dyDescent="0.25">
      <c r="H3617" s="59">
        <v>65421</v>
      </c>
      <c r="I3617" s="59" t="s">
        <v>72</v>
      </c>
      <c r="J3617" s="59">
        <v>15752216</v>
      </c>
      <c r="K3617" s="59" t="s">
        <v>3947</v>
      </c>
      <c r="L3617" s="61" t="s">
        <v>81</v>
      </c>
      <c r="M3617" s="61">
        <f>VLOOKUP(H3617,zdroj!C:F,4,0)</f>
        <v>0</v>
      </c>
      <c r="N3617" s="61" t="str">
        <f t="shared" si="112"/>
        <v>-</v>
      </c>
      <c r="P3617" s="72" t="str">
        <f t="shared" si="113"/>
        <v/>
      </c>
      <c r="Q3617" s="61" t="s">
        <v>86</v>
      </c>
    </row>
    <row r="3618" spans="8:17" x14ac:dyDescent="0.25">
      <c r="H3618" s="59">
        <v>65421</v>
      </c>
      <c r="I3618" s="59" t="s">
        <v>72</v>
      </c>
      <c r="J3618" s="59">
        <v>15752224</v>
      </c>
      <c r="K3618" s="59" t="s">
        <v>3948</v>
      </c>
      <c r="L3618" s="61" t="s">
        <v>81</v>
      </c>
      <c r="M3618" s="61">
        <f>VLOOKUP(H3618,zdroj!C:F,4,0)</f>
        <v>0</v>
      </c>
      <c r="N3618" s="61" t="str">
        <f t="shared" si="112"/>
        <v>-</v>
      </c>
      <c r="P3618" s="72" t="str">
        <f t="shared" si="113"/>
        <v/>
      </c>
      <c r="Q3618" s="61" t="s">
        <v>86</v>
      </c>
    </row>
    <row r="3619" spans="8:17" x14ac:dyDescent="0.25">
      <c r="H3619" s="59">
        <v>65421</v>
      </c>
      <c r="I3619" s="59" t="s">
        <v>72</v>
      </c>
      <c r="J3619" s="59">
        <v>15752232</v>
      </c>
      <c r="K3619" s="59" t="s">
        <v>3949</v>
      </c>
      <c r="L3619" s="61" t="s">
        <v>81</v>
      </c>
      <c r="M3619" s="61">
        <f>VLOOKUP(H3619,zdroj!C:F,4,0)</f>
        <v>0</v>
      </c>
      <c r="N3619" s="61" t="str">
        <f t="shared" si="112"/>
        <v>-</v>
      </c>
      <c r="P3619" s="72" t="str">
        <f t="shared" si="113"/>
        <v/>
      </c>
      <c r="Q3619" s="61" t="s">
        <v>86</v>
      </c>
    </row>
    <row r="3620" spans="8:17" x14ac:dyDescent="0.25">
      <c r="H3620" s="59">
        <v>65421</v>
      </c>
      <c r="I3620" s="59" t="s">
        <v>72</v>
      </c>
      <c r="J3620" s="59">
        <v>15752241</v>
      </c>
      <c r="K3620" s="59" t="s">
        <v>3950</v>
      </c>
      <c r="L3620" s="61" t="s">
        <v>81</v>
      </c>
      <c r="M3620" s="61">
        <f>VLOOKUP(H3620,zdroj!C:F,4,0)</f>
        <v>0</v>
      </c>
      <c r="N3620" s="61" t="str">
        <f t="shared" si="112"/>
        <v>-</v>
      </c>
      <c r="P3620" s="72" t="str">
        <f t="shared" si="113"/>
        <v/>
      </c>
      <c r="Q3620" s="61" t="s">
        <v>86</v>
      </c>
    </row>
    <row r="3621" spans="8:17" x14ac:dyDescent="0.25">
      <c r="H3621" s="59">
        <v>65421</v>
      </c>
      <c r="I3621" s="59" t="s">
        <v>72</v>
      </c>
      <c r="J3621" s="59">
        <v>15752259</v>
      </c>
      <c r="K3621" s="59" t="s">
        <v>3951</v>
      </c>
      <c r="L3621" s="61" t="s">
        <v>81</v>
      </c>
      <c r="M3621" s="61">
        <f>VLOOKUP(H3621,zdroj!C:F,4,0)</f>
        <v>0</v>
      </c>
      <c r="N3621" s="61" t="str">
        <f t="shared" si="112"/>
        <v>-</v>
      </c>
      <c r="P3621" s="72" t="str">
        <f t="shared" si="113"/>
        <v/>
      </c>
      <c r="Q3621" s="61" t="s">
        <v>86</v>
      </c>
    </row>
    <row r="3622" spans="8:17" x14ac:dyDescent="0.25">
      <c r="H3622" s="59">
        <v>65421</v>
      </c>
      <c r="I3622" s="59" t="s">
        <v>72</v>
      </c>
      <c r="J3622" s="59">
        <v>15752267</v>
      </c>
      <c r="K3622" s="59" t="s">
        <v>3952</v>
      </c>
      <c r="L3622" s="61" t="s">
        <v>81</v>
      </c>
      <c r="M3622" s="61">
        <f>VLOOKUP(H3622,zdroj!C:F,4,0)</f>
        <v>0</v>
      </c>
      <c r="N3622" s="61" t="str">
        <f t="shared" si="112"/>
        <v>-</v>
      </c>
      <c r="P3622" s="72" t="str">
        <f t="shared" si="113"/>
        <v/>
      </c>
      <c r="Q3622" s="61" t="s">
        <v>86</v>
      </c>
    </row>
    <row r="3623" spans="8:17" x14ac:dyDescent="0.25">
      <c r="H3623" s="59">
        <v>65421</v>
      </c>
      <c r="I3623" s="59" t="s">
        <v>72</v>
      </c>
      <c r="J3623" s="59">
        <v>15752275</v>
      </c>
      <c r="K3623" s="59" t="s">
        <v>3953</v>
      </c>
      <c r="L3623" s="61" t="s">
        <v>81</v>
      </c>
      <c r="M3623" s="61">
        <f>VLOOKUP(H3623,zdroj!C:F,4,0)</f>
        <v>0</v>
      </c>
      <c r="N3623" s="61" t="str">
        <f t="shared" si="112"/>
        <v>-</v>
      </c>
      <c r="P3623" s="72" t="str">
        <f t="shared" si="113"/>
        <v/>
      </c>
      <c r="Q3623" s="61" t="s">
        <v>86</v>
      </c>
    </row>
    <row r="3624" spans="8:17" x14ac:dyDescent="0.25">
      <c r="H3624" s="59">
        <v>65421</v>
      </c>
      <c r="I3624" s="59" t="s">
        <v>72</v>
      </c>
      <c r="J3624" s="59">
        <v>15752283</v>
      </c>
      <c r="K3624" s="59" t="s">
        <v>3954</v>
      </c>
      <c r="L3624" s="61" t="s">
        <v>81</v>
      </c>
      <c r="M3624" s="61">
        <f>VLOOKUP(H3624,zdroj!C:F,4,0)</f>
        <v>0</v>
      </c>
      <c r="N3624" s="61" t="str">
        <f t="shared" si="112"/>
        <v>-</v>
      </c>
      <c r="P3624" s="72" t="str">
        <f t="shared" si="113"/>
        <v/>
      </c>
      <c r="Q3624" s="61" t="s">
        <v>86</v>
      </c>
    </row>
    <row r="3625" spans="8:17" x14ac:dyDescent="0.25">
      <c r="H3625" s="59">
        <v>65421</v>
      </c>
      <c r="I3625" s="59" t="s">
        <v>72</v>
      </c>
      <c r="J3625" s="59">
        <v>15752291</v>
      </c>
      <c r="K3625" s="59" t="s">
        <v>3955</v>
      </c>
      <c r="L3625" s="61" t="s">
        <v>81</v>
      </c>
      <c r="M3625" s="61">
        <f>VLOOKUP(H3625,zdroj!C:F,4,0)</f>
        <v>0</v>
      </c>
      <c r="N3625" s="61" t="str">
        <f t="shared" si="112"/>
        <v>-</v>
      </c>
      <c r="P3625" s="72" t="str">
        <f t="shared" si="113"/>
        <v/>
      </c>
      <c r="Q3625" s="61" t="s">
        <v>86</v>
      </c>
    </row>
    <row r="3626" spans="8:17" x14ac:dyDescent="0.25">
      <c r="H3626" s="59">
        <v>65421</v>
      </c>
      <c r="I3626" s="59" t="s">
        <v>72</v>
      </c>
      <c r="J3626" s="59">
        <v>15752305</v>
      </c>
      <c r="K3626" s="59" t="s">
        <v>3956</v>
      </c>
      <c r="L3626" s="61" t="s">
        <v>81</v>
      </c>
      <c r="M3626" s="61">
        <f>VLOOKUP(H3626,zdroj!C:F,4,0)</f>
        <v>0</v>
      </c>
      <c r="N3626" s="61" t="str">
        <f t="shared" si="112"/>
        <v>-</v>
      </c>
      <c r="P3626" s="72" t="str">
        <f t="shared" si="113"/>
        <v/>
      </c>
      <c r="Q3626" s="61" t="s">
        <v>86</v>
      </c>
    </row>
    <row r="3627" spans="8:17" x14ac:dyDescent="0.25">
      <c r="H3627" s="59">
        <v>65421</v>
      </c>
      <c r="I3627" s="59" t="s">
        <v>72</v>
      </c>
      <c r="J3627" s="59">
        <v>15752313</v>
      </c>
      <c r="K3627" s="59" t="s">
        <v>3957</v>
      </c>
      <c r="L3627" s="61" t="s">
        <v>81</v>
      </c>
      <c r="M3627" s="61">
        <f>VLOOKUP(H3627,zdroj!C:F,4,0)</f>
        <v>0</v>
      </c>
      <c r="N3627" s="61" t="str">
        <f t="shared" si="112"/>
        <v>-</v>
      </c>
      <c r="P3627" s="72" t="str">
        <f t="shared" si="113"/>
        <v/>
      </c>
      <c r="Q3627" s="61" t="s">
        <v>86</v>
      </c>
    </row>
    <row r="3628" spans="8:17" x14ac:dyDescent="0.25">
      <c r="H3628" s="59">
        <v>65421</v>
      </c>
      <c r="I3628" s="59" t="s">
        <v>72</v>
      </c>
      <c r="J3628" s="59">
        <v>15752321</v>
      </c>
      <c r="K3628" s="59" t="s">
        <v>3958</v>
      </c>
      <c r="L3628" s="61" t="s">
        <v>115</v>
      </c>
      <c r="M3628" s="61">
        <f>VLOOKUP(H3628,zdroj!C:F,4,0)</f>
        <v>0</v>
      </c>
      <c r="N3628" s="61" t="str">
        <f t="shared" si="112"/>
        <v>katC</v>
      </c>
      <c r="P3628" s="72" t="str">
        <f t="shared" si="113"/>
        <v/>
      </c>
      <c r="Q3628" s="61" t="s">
        <v>31</v>
      </c>
    </row>
    <row r="3629" spans="8:17" x14ac:dyDescent="0.25">
      <c r="H3629" s="59">
        <v>65421</v>
      </c>
      <c r="I3629" s="59" t="s">
        <v>72</v>
      </c>
      <c r="J3629" s="59">
        <v>15752330</v>
      </c>
      <c r="K3629" s="59" t="s">
        <v>3959</v>
      </c>
      <c r="L3629" s="61" t="s">
        <v>81</v>
      </c>
      <c r="M3629" s="61">
        <f>VLOOKUP(H3629,zdroj!C:F,4,0)</f>
        <v>0</v>
      </c>
      <c r="N3629" s="61" t="str">
        <f t="shared" si="112"/>
        <v>-</v>
      </c>
      <c r="P3629" s="72" t="str">
        <f t="shared" si="113"/>
        <v/>
      </c>
      <c r="Q3629" s="61" t="s">
        <v>86</v>
      </c>
    </row>
    <row r="3630" spans="8:17" x14ac:dyDescent="0.25">
      <c r="H3630" s="59">
        <v>65421</v>
      </c>
      <c r="I3630" s="59" t="s">
        <v>72</v>
      </c>
      <c r="J3630" s="59">
        <v>15752348</v>
      </c>
      <c r="K3630" s="59" t="s">
        <v>3960</v>
      </c>
      <c r="L3630" s="61" t="s">
        <v>81</v>
      </c>
      <c r="M3630" s="61">
        <f>VLOOKUP(H3630,zdroj!C:F,4,0)</f>
        <v>0</v>
      </c>
      <c r="N3630" s="61" t="str">
        <f t="shared" si="112"/>
        <v>-</v>
      </c>
      <c r="P3630" s="72" t="str">
        <f t="shared" si="113"/>
        <v/>
      </c>
      <c r="Q3630" s="61" t="s">
        <v>86</v>
      </c>
    </row>
    <row r="3631" spans="8:17" x14ac:dyDescent="0.25">
      <c r="H3631" s="59">
        <v>65421</v>
      </c>
      <c r="I3631" s="59" t="s">
        <v>72</v>
      </c>
      <c r="J3631" s="59">
        <v>15752356</v>
      </c>
      <c r="K3631" s="59" t="s">
        <v>3961</v>
      </c>
      <c r="L3631" s="61" t="s">
        <v>81</v>
      </c>
      <c r="M3631" s="61">
        <f>VLOOKUP(H3631,zdroj!C:F,4,0)</f>
        <v>0</v>
      </c>
      <c r="N3631" s="61" t="str">
        <f t="shared" si="112"/>
        <v>-</v>
      </c>
      <c r="P3631" s="72" t="str">
        <f t="shared" si="113"/>
        <v/>
      </c>
      <c r="Q3631" s="61" t="s">
        <v>86</v>
      </c>
    </row>
    <row r="3632" spans="8:17" x14ac:dyDescent="0.25">
      <c r="H3632" s="59">
        <v>65421</v>
      </c>
      <c r="I3632" s="59" t="s">
        <v>72</v>
      </c>
      <c r="J3632" s="59">
        <v>15752364</v>
      </c>
      <c r="K3632" s="59" t="s">
        <v>3962</v>
      </c>
      <c r="L3632" s="61" t="s">
        <v>81</v>
      </c>
      <c r="M3632" s="61">
        <f>VLOOKUP(H3632,zdroj!C:F,4,0)</f>
        <v>0</v>
      </c>
      <c r="N3632" s="61" t="str">
        <f t="shared" si="112"/>
        <v>-</v>
      </c>
      <c r="P3632" s="72" t="str">
        <f t="shared" si="113"/>
        <v/>
      </c>
      <c r="Q3632" s="61" t="s">
        <v>86</v>
      </c>
    </row>
    <row r="3633" spans="8:17" x14ac:dyDescent="0.25">
      <c r="H3633" s="59">
        <v>65421</v>
      </c>
      <c r="I3633" s="59" t="s">
        <v>72</v>
      </c>
      <c r="J3633" s="59">
        <v>15752372</v>
      </c>
      <c r="K3633" s="59" t="s">
        <v>3963</v>
      </c>
      <c r="L3633" s="61" t="s">
        <v>81</v>
      </c>
      <c r="M3633" s="61">
        <f>VLOOKUP(H3633,zdroj!C:F,4,0)</f>
        <v>0</v>
      </c>
      <c r="N3633" s="61" t="str">
        <f t="shared" si="112"/>
        <v>-</v>
      </c>
      <c r="P3633" s="72" t="str">
        <f t="shared" si="113"/>
        <v/>
      </c>
      <c r="Q3633" s="61" t="s">
        <v>86</v>
      </c>
    </row>
    <row r="3634" spans="8:17" x14ac:dyDescent="0.25">
      <c r="H3634" s="59">
        <v>65421</v>
      </c>
      <c r="I3634" s="59" t="s">
        <v>72</v>
      </c>
      <c r="J3634" s="59">
        <v>15752381</v>
      </c>
      <c r="K3634" s="59" t="s">
        <v>3964</v>
      </c>
      <c r="L3634" s="61" t="s">
        <v>81</v>
      </c>
      <c r="M3634" s="61">
        <f>VLOOKUP(H3634,zdroj!C:F,4,0)</f>
        <v>0</v>
      </c>
      <c r="N3634" s="61" t="str">
        <f t="shared" si="112"/>
        <v>-</v>
      </c>
      <c r="P3634" s="72" t="str">
        <f t="shared" si="113"/>
        <v/>
      </c>
      <c r="Q3634" s="61" t="s">
        <v>86</v>
      </c>
    </row>
    <row r="3635" spans="8:17" x14ac:dyDescent="0.25">
      <c r="H3635" s="59">
        <v>65421</v>
      </c>
      <c r="I3635" s="59" t="s">
        <v>72</v>
      </c>
      <c r="J3635" s="59">
        <v>15752399</v>
      </c>
      <c r="K3635" s="59" t="s">
        <v>3965</v>
      </c>
      <c r="L3635" s="61" t="s">
        <v>81</v>
      </c>
      <c r="M3635" s="61">
        <f>VLOOKUP(H3635,zdroj!C:F,4,0)</f>
        <v>0</v>
      </c>
      <c r="N3635" s="61" t="str">
        <f t="shared" si="112"/>
        <v>-</v>
      </c>
      <c r="P3635" s="72" t="str">
        <f t="shared" si="113"/>
        <v/>
      </c>
      <c r="Q3635" s="61" t="s">
        <v>86</v>
      </c>
    </row>
    <row r="3636" spans="8:17" x14ac:dyDescent="0.25">
      <c r="H3636" s="59">
        <v>65421</v>
      </c>
      <c r="I3636" s="59" t="s">
        <v>72</v>
      </c>
      <c r="J3636" s="59">
        <v>15752402</v>
      </c>
      <c r="K3636" s="59" t="s">
        <v>3966</v>
      </c>
      <c r="L3636" s="61" t="s">
        <v>81</v>
      </c>
      <c r="M3636" s="61">
        <f>VLOOKUP(H3636,zdroj!C:F,4,0)</f>
        <v>0</v>
      </c>
      <c r="N3636" s="61" t="str">
        <f t="shared" si="112"/>
        <v>-</v>
      </c>
      <c r="P3636" s="72" t="str">
        <f t="shared" si="113"/>
        <v/>
      </c>
      <c r="Q3636" s="61" t="s">
        <v>86</v>
      </c>
    </row>
    <row r="3637" spans="8:17" x14ac:dyDescent="0.25">
      <c r="H3637" s="59">
        <v>65421</v>
      </c>
      <c r="I3637" s="59" t="s">
        <v>72</v>
      </c>
      <c r="J3637" s="59">
        <v>15752411</v>
      </c>
      <c r="K3637" s="59" t="s">
        <v>3967</v>
      </c>
      <c r="L3637" s="61" t="s">
        <v>81</v>
      </c>
      <c r="M3637" s="61">
        <f>VLOOKUP(H3637,zdroj!C:F,4,0)</f>
        <v>0</v>
      </c>
      <c r="N3637" s="61" t="str">
        <f t="shared" si="112"/>
        <v>-</v>
      </c>
      <c r="P3637" s="72" t="str">
        <f t="shared" si="113"/>
        <v/>
      </c>
      <c r="Q3637" s="61" t="s">
        <v>86</v>
      </c>
    </row>
    <row r="3638" spans="8:17" x14ac:dyDescent="0.25">
      <c r="H3638" s="59">
        <v>65421</v>
      </c>
      <c r="I3638" s="59" t="s">
        <v>72</v>
      </c>
      <c r="J3638" s="59">
        <v>15752429</v>
      </c>
      <c r="K3638" s="59" t="s">
        <v>3968</v>
      </c>
      <c r="L3638" s="61" t="s">
        <v>81</v>
      </c>
      <c r="M3638" s="61">
        <f>VLOOKUP(H3638,zdroj!C:F,4,0)</f>
        <v>0</v>
      </c>
      <c r="N3638" s="61" t="str">
        <f t="shared" si="112"/>
        <v>-</v>
      </c>
      <c r="P3638" s="72" t="str">
        <f t="shared" si="113"/>
        <v/>
      </c>
      <c r="Q3638" s="61" t="s">
        <v>88</v>
      </c>
    </row>
    <row r="3639" spans="8:17" x14ac:dyDescent="0.25">
      <c r="H3639" s="59">
        <v>65421</v>
      </c>
      <c r="I3639" s="59" t="s">
        <v>72</v>
      </c>
      <c r="J3639" s="59">
        <v>15752437</v>
      </c>
      <c r="K3639" s="59" t="s">
        <v>3969</v>
      </c>
      <c r="L3639" s="61" t="s">
        <v>81</v>
      </c>
      <c r="M3639" s="61">
        <f>VLOOKUP(H3639,zdroj!C:F,4,0)</f>
        <v>0</v>
      </c>
      <c r="N3639" s="61" t="str">
        <f t="shared" si="112"/>
        <v>-</v>
      </c>
      <c r="P3639" s="72" t="str">
        <f t="shared" si="113"/>
        <v/>
      </c>
      <c r="Q3639" s="61" t="s">
        <v>86</v>
      </c>
    </row>
    <row r="3640" spans="8:17" x14ac:dyDescent="0.25">
      <c r="H3640" s="59">
        <v>65421</v>
      </c>
      <c r="I3640" s="59" t="s">
        <v>72</v>
      </c>
      <c r="J3640" s="59">
        <v>15752445</v>
      </c>
      <c r="K3640" s="59" t="s">
        <v>3970</v>
      </c>
      <c r="L3640" s="61" t="s">
        <v>81</v>
      </c>
      <c r="M3640" s="61">
        <f>VLOOKUP(H3640,zdroj!C:F,4,0)</f>
        <v>0</v>
      </c>
      <c r="N3640" s="61" t="str">
        <f t="shared" si="112"/>
        <v>-</v>
      </c>
      <c r="P3640" s="72" t="str">
        <f t="shared" si="113"/>
        <v/>
      </c>
      <c r="Q3640" s="61" t="s">
        <v>86</v>
      </c>
    </row>
    <row r="3641" spans="8:17" x14ac:dyDescent="0.25">
      <c r="H3641" s="59">
        <v>65421</v>
      </c>
      <c r="I3641" s="59" t="s">
        <v>72</v>
      </c>
      <c r="J3641" s="59">
        <v>15752453</v>
      </c>
      <c r="K3641" s="59" t="s">
        <v>3971</v>
      </c>
      <c r="L3641" s="61" t="s">
        <v>81</v>
      </c>
      <c r="M3641" s="61">
        <f>VLOOKUP(H3641,zdroj!C:F,4,0)</f>
        <v>0</v>
      </c>
      <c r="N3641" s="61" t="str">
        <f t="shared" si="112"/>
        <v>-</v>
      </c>
      <c r="P3641" s="72" t="str">
        <f t="shared" si="113"/>
        <v/>
      </c>
      <c r="Q3641" s="61" t="s">
        <v>86</v>
      </c>
    </row>
    <row r="3642" spans="8:17" x14ac:dyDescent="0.25">
      <c r="H3642" s="59">
        <v>65421</v>
      </c>
      <c r="I3642" s="59" t="s">
        <v>72</v>
      </c>
      <c r="J3642" s="59">
        <v>15752461</v>
      </c>
      <c r="K3642" s="59" t="s">
        <v>3972</v>
      </c>
      <c r="L3642" s="61" t="s">
        <v>81</v>
      </c>
      <c r="M3642" s="61">
        <f>VLOOKUP(H3642,zdroj!C:F,4,0)</f>
        <v>0</v>
      </c>
      <c r="N3642" s="61" t="str">
        <f t="shared" si="112"/>
        <v>-</v>
      </c>
      <c r="P3642" s="72" t="str">
        <f t="shared" si="113"/>
        <v/>
      </c>
      <c r="Q3642" s="61" t="s">
        <v>86</v>
      </c>
    </row>
    <row r="3643" spans="8:17" x14ac:dyDescent="0.25">
      <c r="H3643" s="59">
        <v>65421</v>
      </c>
      <c r="I3643" s="59" t="s">
        <v>72</v>
      </c>
      <c r="J3643" s="59">
        <v>15752470</v>
      </c>
      <c r="K3643" s="59" t="s">
        <v>3973</v>
      </c>
      <c r="L3643" s="61" t="s">
        <v>81</v>
      </c>
      <c r="M3643" s="61">
        <f>VLOOKUP(H3643,zdroj!C:F,4,0)</f>
        <v>0</v>
      </c>
      <c r="N3643" s="61" t="str">
        <f t="shared" si="112"/>
        <v>-</v>
      </c>
      <c r="P3643" s="72" t="str">
        <f t="shared" si="113"/>
        <v/>
      </c>
      <c r="Q3643" s="61" t="s">
        <v>86</v>
      </c>
    </row>
    <row r="3644" spans="8:17" x14ac:dyDescent="0.25">
      <c r="H3644" s="59">
        <v>65421</v>
      </c>
      <c r="I3644" s="59" t="s">
        <v>72</v>
      </c>
      <c r="J3644" s="59">
        <v>15752488</v>
      </c>
      <c r="K3644" s="59" t="s">
        <v>3974</v>
      </c>
      <c r="L3644" s="61" t="s">
        <v>81</v>
      </c>
      <c r="M3644" s="61">
        <f>VLOOKUP(H3644,zdroj!C:F,4,0)</f>
        <v>0</v>
      </c>
      <c r="N3644" s="61" t="str">
        <f t="shared" si="112"/>
        <v>-</v>
      </c>
      <c r="P3644" s="72" t="str">
        <f t="shared" si="113"/>
        <v/>
      </c>
      <c r="Q3644" s="61" t="s">
        <v>86</v>
      </c>
    </row>
    <row r="3645" spans="8:17" x14ac:dyDescent="0.25">
      <c r="H3645" s="59">
        <v>65421</v>
      </c>
      <c r="I3645" s="59" t="s">
        <v>72</v>
      </c>
      <c r="J3645" s="59">
        <v>15752496</v>
      </c>
      <c r="K3645" s="59" t="s">
        <v>3975</v>
      </c>
      <c r="L3645" s="61" t="s">
        <v>81</v>
      </c>
      <c r="M3645" s="61">
        <f>VLOOKUP(H3645,zdroj!C:F,4,0)</f>
        <v>0</v>
      </c>
      <c r="N3645" s="61" t="str">
        <f t="shared" si="112"/>
        <v>-</v>
      </c>
      <c r="P3645" s="72" t="str">
        <f t="shared" si="113"/>
        <v/>
      </c>
      <c r="Q3645" s="61" t="s">
        <v>86</v>
      </c>
    </row>
    <row r="3646" spans="8:17" x14ac:dyDescent="0.25">
      <c r="H3646" s="59">
        <v>65421</v>
      </c>
      <c r="I3646" s="59" t="s">
        <v>72</v>
      </c>
      <c r="J3646" s="59">
        <v>15752500</v>
      </c>
      <c r="K3646" s="59" t="s">
        <v>3976</v>
      </c>
      <c r="L3646" s="61" t="s">
        <v>81</v>
      </c>
      <c r="M3646" s="61">
        <f>VLOOKUP(H3646,zdroj!C:F,4,0)</f>
        <v>0</v>
      </c>
      <c r="N3646" s="61" t="str">
        <f t="shared" si="112"/>
        <v>-</v>
      </c>
      <c r="P3646" s="72" t="str">
        <f t="shared" si="113"/>
        <v/>
      </c>
      <c r="Q3646" s="61" t="s">
        <v>86</v>
      </c>
    </row>
    <row r="3647" spans="8:17" x14ac:dyDescent="0.25">
      <c r="H3647" s="59">
        <v>65421</v>
      </c>
      <c r="I3647" s="59" t="s">
        <v>72</v>
      </c>
      <c r="J3647" s="59">
        <v>15752518</v>
      </c>
      <c r="K3647" s="59" t="s">
        <v>3977</v>
      </c>
      <c r="L3647" s="61" t="s">
        <v>81</v>
      </c>
      <c r="M3647" s="61">
        <f>VLOOKUP(H3647,zdroj!C:F,4,0)</f>
        <v>0</v>
      </c>
      <c r="N3647" s="61" t="str">
        <f t="shared" si="112"/>
        <v>-</v>
      </c>
      <c r="P3647" s="72" t="str">
        <f t="shared" si="113"/>
        <v/>
      </c>
      <c r="Q3647" s="61" t="s">
        <v>86</v>
      </c>
    </row>
    <row r="3648" spans="8:17" x14ac:dyDescent="0.25">
      <c r="H3648" s="59">
        <v>65421</v>
      </c>
      <c r="I3648" s="59" t="s">
        <v>72</v>
      </c>
      <c r="J3648" s="59">
        <v>15752526</v>
      </c>
      <c r="K3648" s="59" t="s">
        <v>3978</v>
      </c>
      <c r="L3648" s="61" t="s">
        <v>81</v>
      </c>
      <c r="M3648" s="61">
        <f>VLOOKUP(H3648,zdroj!C:F,4,0)</f>
        <v>0</v>
      </c>
      <c r="N3648" s="61" t="str">
        <f t="shared" si="112"/>
        <v>-</v>
      </c>
      <c r="P3648" s="72" t="str">
        <f t="shared" si="113"/>
        <v/>
      </c>
      <c r="Q3648" s="61" t="s">
        <v>86</v>
      </c>
    </row>
    <row r="3649" spans="8:17" x14ac:dyDescent="0.25">
      <c r="H3649" s="59">
        <v>65421</v>
      </c>
      <c r="I3649" s="59" t="s">
        <v>72</v>
      </c>
      <c r="J3649" s="59">
        <v>15752534</v>
      </c>
      <c r="K3649" s="59" t="s">
        <v>3979</v>
      </c>
      <c r="L3649" s="61" t="s">
        <v>81</v>
      </c>
      <c r="M3649" s="61">
        <f>VLOOKUP(H3649,zdroj!C:F,4,0)</f>
        <v>0</v>
      </c>
      <c r="N3649" s="61" t="str">
        <f t="shared" si="112"/>
        <v>-</v>
      </c>
      <c r="P3649" s="72" t="str">
        <f t="shared" si="113"/>
        <v/>
      </c>
      <c r="Q3649" s="61" t="s">
        <v>86</v>
      </c>
    </row>
    <row r="3650" spans="8:17" x14ac:dyDescent="0.25">
      <c r="H3650" s="59">
        <v>65421</v>
      </c>
      <c r="I3650" s="59" t="s">
        <v>72</v>
      </c>
      <c r="J3650" s="59">
        <v>15752542</v>
      </c>
      <c r="K3650" s="59" t="s">
        <v>3980</v>
      </c>
      <c r="L3650" s="61" t="s">
        <v>81</v>
      </c>
      <c r="M3650" s="61">
        <f>VLOOKUP(H3650,zdroj!C:F,4,0)</f>
        <v>0</v>
      </c>
      <c r="N3650" s="61" t="str">
        <f t="shared" si="112"/>
        <v>-</v>
      </c>
      <c r="P3650" s="72" t="str">
        <f t="shared" si="113"/>
        <v/>
      </c>
      <c r="Q3650" s="61" t="s">
        <v>86</v>
      </c>
    </row>
    <row r="3651" spans="8:17" x14ac:dyDescent="0.25">
      <c r="H3651" s="59">
        <v>65421</v>
      </c>
      <c r="I3651" s="59" t="s">
        <v>72</v>
      </c>
      <c r="J3651" s="59">
        <v>15752551</v>
      </c>
      <c r="K3651" s="59" t="s">
        <v>3981</v>
      </c>
      <c r="L3651" s="61" t="s">
        <v>81</v>
      </c>
      <c r="M3651" s="61">
        <f>VLOOKUP(H3651,zdroj!C:F,4,0)</f>
        <v>0</v>
      </c>
      <c r="N3651" s="61" t="str">
        <f t="shared" si="112"/>
        <v>-</v>
      </c>
      <c r="P3651" s="72" t="str">
        <f t="shared" si="113"/>
        <v/>
      </c>
      <c r="Q3651" s="61" t="s">
        <v>86</v>
      </c>
    </row>
    <row r="3652" spans="8:17" x14ac:dyDescent="0.25">
      <c r="H3652" s="59">
        <v>65421</v>
      </c>
      <c r="I3652" s="59" t="s">
        <v>72</v>
      </c>
      <c r="J3652" s="59">
        <v>15752569</v>
      </c>
      <c r="K3652" s="59" t="s">
        <v>3982</v>
      </c>
      <c r="L3652" s="61" t="s">
        <v>81</v>
      </c>
      <c r="M3652" s="61">
        <f>VLOOKUP(H3652,zdroj!C:F,4,0)</f>
        <v>0</v>
      </c>
      <c r="N3652" s="61" t="str">
        <f t="shared" si="112"/>
        <v>-</v>
      </c>
      <c r="P3652" s="72" t="str">
        <f t="shared" si="113"/>
        <v/>
      </c>
      <c r="Q3652" s="61" t="s">
        <v>86</v>
      </c>
    </row>
    <row r="3653" spans="8:17" x14ac:dyDescent="0.25">
      <c r="H3653" s="59">
        <v>65421</v>
      </c>
      <c r="I3653" s="59" t="s">
        <v>72</v>
      </c>
      <c r="J3653" s="59">
        <v>15752577</v>
      </c>
      <c r="K3653" s="59" t="s">
        <v>3983</v>
      </c>
      <c r="L3653" s="61" t="s">
        <v>81</v>
      </c>
      <c r="M3653" s="61">
        <f>VLOOKUP(H3653,zdroj!C:F,4,0)</f>
        <v>0</v>
      </c>
      <c r="N3653" s="61" t="str">
        <f t="shared" si="112"/>
        <v>-</v>
      </c>
      <c r="P3653" s="72" t="str">
        <f t="shared" si="113"/>
        <v/>
      </c>
      <c r="Q3653" s="61" t="s">
        <v>86</v>
      </c>
    </row>
    <row r="3654" spans="8:17" x14ac:dyDescent="0.25">
      <c r="H3654" s="59">
        <v>65421</v>
      </c>
      <c r="I3654" s="59" t="s">
        <v>72</v>
      </c>
      <c r="J3654" s="59">
        <v>15752585</v>
      </c>
      <c r="K3654" s="59" t="s">
        <v>3984</v>
      </c>
      <c r="L3654" s="61" t="s">
        <v>81</v>
      </c>
      <c r="M3654" s="61">
        <f>VLOOKUP(H3654,zdroj!C:F,4,0)</f>
        <v>0</v>
      </c>
      <c r="N3654" s="61" t="str">
        <f t="shared" si="112"/>
        <v>-</v>
      </c>
      <c r="P3654" s="72" t="str">
        <f t="shared" si="113"/>
        <v/>
      </c>
      <c r="Q3654" s="61" t="s">
        <v>86</v>
      </c>
    </row>
    <row r="3655" spans="8:17" x14ac:dyDescent="0.25">
      <c r="H3655" s="59">
        <v>65421</v>
      </c>
      <c r="I3655" s="59" t="s">
        <v>72</v>
      </c>
      <c r="J3655" s="59">
        <v>15752593</v>
      </c>
      <c r="K3655" s="59" t="s">
        <v>3985</v>
      </c>
      <c r="L3655" s="61" t="s">
        <v>81</v>
      </c>
      <c r="M3655" s="61">
        <f>VLOOKUP(H3655,zdroj!C:F,4,0)</f>
        <v>0</v>
      </c>
      <c r="N3655" s="61" t="str">
        <f t="shared" ref="N3655:N3718" si="114">IF(M3655="A",IF(L3655="katA","katB",L3655),L3655)</f>
        <v>-</v>
      </c>
      <c r="P3655" s="72" t="str">
        <f t="shared" ref="P3655:P3718" si="115">IF(O3655="A",1,"")</f>
        <v/>
      </c>
      <c r="Q3655" s="61" t="s">
        <v>86</v>
      </c>
    </row>
    <row r="3656" spans="8:17" x14ac:dyDescent="0.25">
      <c r="H3656" s="59">
        <v>65421</v>
      </c>
      <c r="I3656" s="59" t="s">
        <v>72</v>
      </c>
      <c r="J3656" s="59">
        <v>15752607</v>
      </c>
      <c r="K3656" s="59" t="s">
        <v>3986</v>
      </c>
      <c r="L3656" s="61" t="s">
        <v>81</v>
      </c>
      <c r="M3656" s="61">
        <f>VLOOKUP(H3656,zdroj!C:F,4,0)</f>
        <v>0</v>
      </c>
      <c r="N3656" s="61" t="str">
        <f t="shared" si="114"/>
        <v>-</v>
      </c>
      <c r="P3656" s="72" t="str">
        <f t="shared" si="115"/>
        <v/>
      </c>
      <c r="Q3656" s="61" t="s">
        <v>86</v>
      </c>
    </row>
    <row r="3657" spans="8:17" x14ac:dyDescent="0.25">
      <c r="H3657" s="59">
        <v>65421</v>
      </c>
      <c r="I3657" s="59" t="s">
        <v>72</v>
      </c>
      <c r="J3657" s="59">
        <v>15752615</v>
      </c>
      <c r="K3657" s="59" t="s">
        <v>3987</v>
      </c>
      <c r="L3657" s="61" t="s">
        <v>81</v>
      </c>
      <c r="M3657" s="61">
        <f>VLOOKUP(H3657,zdroj!C:F,4,0)</f>
        <v>0</v>
      </c>
      <c r="N3657" s="61" t="str">
        <f t="shared" si="114"/>
        <v>-</v>
      </c>
      <c r="P3657" s="72" t="str">
        <f t="shared" si="115"/>
        <v/>
      </c>
      <c r="Q3657" s="61" t="s">
        <v>86</v>
      </c>
    </row>
    <row r="3658" spans="8:17" x14ac:dyDescent="0.25">
      <c r="H3658" s="59">
        <v>65421</v>
      </c>
      <c r="I3658" s="59" t="s">
        <v>72</v>
      </c>
      <c r="J3658" s="59">
        <v>15752623</v>
      </c>
      <c r="K3658" s="59" t="s">
        <v>3988</v>
      </c>
      <c r="L3658" s="61" t="s">
        <v>81</v>
      </c>
      <c r="M3658" s="61">
        <f>VLOOKUP(H3658,zdroj!C:F,4,0)</f>
        <v>0</v>
      </c>
      <c r="N3658" s="61" t="str">
        <f t="shared" si="114"/>
        <v>-</v>
      </c>
      <c r="P3658" s="72" t="str">
        <f t="shared" si="115"/>
        <v/>
      </c>
      <c r="Q3658" s="61" t="s">
        <v>86</v>
      </c>
    </row>
    <row r="3659" spans="8:17" x14ac:dyDescent="0.25">
      <c r="H3659" s="59">
        <v>65421</v>
      </c>
      <c r="I3659" s="59" t="s">
        <v>72</v>
      </c>
      <c r="J3659" s="59">
        <v>15752631</v>
      </c>
      <c r="K3659" s="59" t="s">
        <v>3989</v>
      </c>
      <c r="L3659" s="61" t="s">
        <v>81</v>
      </c>
      <c r="M3659" s="61">
        <f>VLOOKUP(H3659,zdroj!C:F,4,0)</f>
        <v>0</v>
      </c>
      <c r="N3659" s="61" t="str">
        <f t="shared" si="114"/>
        <v>-</v>
      </c>
      <c r="P3659" s="72" t="str">
        <f t="shared" si="115"/>
        <v/>
      </c>
      <c r="Q3659" s="61" t="s">
        <v>86</v>
      </c>
    </row>
    <row r="3660" spans="8:17" x14ac:dyDescent="0.25">
      <c r="H3660" s="59">
        <v>65421</v>
      </c>
      <c r="I3660" s="59" t="s">
        <v>72</v>
      </c>
      <c r="J3660" s="59">
        <v>15752640</v>
      </c>
      <c r="K3660" s="59" t="s">
        <v>3990</v>
      </c>
      <c r="L3660" s="61" t="s">
        <v>81</v>
      </c>
      <c r="M3660" s="61">
        <f>VLOOKUP(H3660,zdroj!C:F,4,0)</f>
        <v>0</v>
      </c>
      <c r="N3660" s="61" t="str">
        <f t="shared" si="114"/>
        <v>-</v>
      </c>
      <c r="P3660" s="72" t="str">
        <f t="shared" si="115"/>
        <v/>
      </c>
      <c r="Q3660" s="61" t="s">
        <v>86</v>
      </c>
    </row>
    <row r="3661" spans="8:17" x14ac:dyDescent="0.25">
      <c r="H3661" s="59">
        <v>65421</v>
      </c>
      <c r="I3661" s="59" t="s">
        <v>72</v>
      </c>
      <c r="J3661" s="59">
        <v>15752658</v>
      </c>
      <c r="K3661" s="59" t="s">
        <v>3991</v>
      </c>
      <c r="L3661" s="61" t="s">
        <v>81</v>
      </c>
      <c r="M3661" s="61">
        <f>VLOOKUP(H3661,zdroj!C:F,4,0)</f>
        <v>0</v>
      </c>
      <c r="N3661" s="61" t="str">
        <f t="shared" si="114"/>
        <v>-</v>
      </c>
      <c r="P3661" s="72" t="str">
        <f t="shared" si="115"/>
        <v/>
      </c>
      <c r="Q3661" s="61" t="s">
        <v>86</v>
      </c>
    </row>
    <row r="3662" spans="8:17" x14ac:dyDescent="0.25">
      <c r="H3662" s="59">
        <v>65421</v>
      </c>
      <c r="I3662" s="59" t="s">
        <v>72</v>
      </c>
      <c r="J3662" s="59">
        <v>15752666</v>
      </c>
      <c r="K3662" s="59" t="s">
        <v>3992</v>
      </c>
      <c r="L3662" s="61" t="s">
        <v>81</v>
      </c>
      <c r="M3662" s="61">
        <f>VLOOKUP(H3662,zdroj!C:F,4,0)</f>
        <v>0</v>
      </c>
      <c r="N3662" s="61" t="str">
        <f t="shared" si="114"/>
        <v>-</v>
      </c>
      <c r="P3662" s="72" t="str">
        <f t="shared" si="115"/>
        <v/>
      </c>
      <c r="Q3662" s="61" t="s">
        <v>86</v>
      </c>
    </row>
    <row r="3663" spans="8:17" x14ac:dyDescent="0.25">
      <c r="H3663" s="59">
        <v>65421</v>
      </c>
      <c r="I3663" s="59" t="s">
        <v>72</v>
      </c>
      <c r="J3663" s="59">
        <v>15752674</v>
      </c>
      <c r="K3663" s="59" t="s">
        <v>3993</v>
      </c>
      <c r="L3663" s="61" t="s">
        <v>81</v>
      </c>
      <c r="M3663" s="61">
        <f>VLOOKUP(H3663,zdroj!C:F,4,0)</f>
        <v>0</v>
      </c>
      <c r="N3663" s="61" t="str">
        <f t="shared" si="114"/>
        <v>-</v>
      </c>
      <c r="P3663" s="72" t="str">
        <f t="shared" si="115"/>
        <v/>
      </c>
      <c r="Q3663" s="61" t="s">
        <v>86</v>
      </c>
    </row>
    <row r="3664" spans="8:17" x14ac:dyDescent="0.25">
      <c r="H3664" s="59">
        <v>65421</v>
      </c>
      <c r="I3664" s="59" t="s">
        <v>72</v>
      </c>
      <c r="J3664" s="59">
        <v>15752682</v>
      </c>
      <c r="K3664" s="59" t="s">
        <v>3994</v>
      </c>
      <c r="L3664" s="61" t="s">
        <v>81</v>
      </c>
      <c r="M3664" s="61">
        <f>VLOOKUP(H3664,zdroj!C:F,4,0)</f>
        <v>0</v>
      </c>
      <c r="N3664" s="61" t="str">
        <f t="shared" si="114"/>
        <v>-</v>
      </c>
      <c r="P3664" s="72" t="str">
        <f t="shared" si="115"/>
        <v/>
      </c>
      <c r="Q3664" s="61" t="s">
        <v>86</v>
      </c>
    </row>
    <row r="3665" spans="8:17" x14ac:dyDescent="0.25">
      <c r="H3665" s="59">
        <v>65421</v>
      </c>
      <c r="I3665" s="59" t="s">
        <v>72</v>
      </c>
      <c r="J3665" s="59">
        <v>15752691</v>
      </c>
      <c r="K3665" s="59" t="s">
        <v>3995</v>
      </c>
      <c r="L3665" s="61" t="s">
        <v>81</v>
      </c>
      <c r="M3665" s="61">
        <f>VLOOKUP(H3665,zdroj!C:F,4,0)</f>
        <v>0</v>
      </c>
      <c r="N3665" s="61" t="str">
        <f t="shared" si="114"/>
        <v>-</v>
      </c>
      <c r="P3665" s="72" t="str">
        <f t="shared" si="115"/>
        <v/>
      </c>
      <c r="Q3665" s="61" t="s">
        <v>86</v>
      </c>
    </row>
    <row r="3666" spans="8:17" x14ac:dyDescent="0.25">
      <c r="H3666" s="59">
        <v>65421</v>
      </c>
      <c r="I3666" s="59" t="s">
        <v>72</v>
      </c>
      <c r="J3666" s="59">
        <v>15752704</v>
      </c>
      <c r="K3666" s="59" t="s">
        <v>3996</v>
      </c>
      <c r="L3666" s="61" t="s">
        <v>81</v>
      </c>
      <c r="M3666" s="61">
        <f>VLOOKUP(H3666,zdroj!C:F,4,0)</f>
        <v>0</v>
      </c>
      <c r="N3666" s="61" t="str">
        <f t="shared" si="114"/>
        <v>-</v>
      </c>
      <c r="P3666" s="72" t="str">
        <f t="shared" si="115"/>
        <v/>
      </c>
      <c r="Q3666" s="61" t="s">
        <v>86</v>
      </c>
    </row>
    <row r="3667" spans="8:17" x14ac:dyDescent="0.25">
      <c r="H3667" s="59">
        <v>65421</v>
      </c>
      <c r="I3667" s="59" t="s">
        <v>72</v>
      </c>
      <c r="J3667" s="59">
        <v>15752712</v>
      </c>
      <c r="K3667" s="59" t="s">
        <v>3997</v>
      </c>
      <c r="L3667" s="61" t="s">
        <v>81</v>
      </c>
      <c r="M3667" s="61">
        <f>VLOOKUP(H3667,zdroj!C:F,4,0)</f>
        <v>0</v>
      </c>
      <c r="N3667" s="61" t="str">
        <f t="shared" si="114"/>
        <v>-</v>
      </c>
      <c r="P3667" s="72" t="str">
        <f t="shared" si="115"/>
        <v/>
      </c>
      <c r="Q3667" s="61" t="s">
        <v>86</v>
      </c>
    </row>
    <row r="3668" spans="8:17" x14ac:dyDescent="0.25">
      <c r="H3668" s="59">
        <v>65421</v>
      </c>
      <c r="I3668" s="59" t="s">
        <v>72</v>
      </c>
      <c r="J3668" s="59">
        <v>15752721</v>
      </c>
      <c r="K3668" s="59" t="s">
        <v>3998</v>
      </c>
      <c r="L3668" s="61" t="s">
        <v>81</v>
      </c>
      <c r="M3668" s="61">
        <f>VLOOKUP(H3668,zdroj!C:F,4,0)</f>
        <v>0</v>
      </c>
      <c r="N3668" s="61" t="str">
        <f t="shared" si="114"/>
        <v>-</v>
      </c>
      <c r="P3668" s="72" t="str">
        <f t="shared" si="115"/>
        <v/>
      </c>
      <c r="Q3668" s="61" t="s">
        <v>86</v>
      </c>
    </row>
    <row r="3669" spans="8:17" x14ac:dyDescent="0.25">
      <c r="H3669" s="59">
        <v>65421</v>
      </c>
      <c r="I3669" s="59" t="s">
        <v>72</v>
      </c>
      <c r="J3669" s="59">
        <v>15752739</v>
      </c>
      <c r="K3669" s="59" t="s">
        <v>3999</v>
      </c>
      <c r="L3669" s="61" t="s">
        <v>81</v>
      </c>
      <c r="M3669" s="61">
        <f>VLOOKUP(H3669,zdroj!C:F,4,0)</f>
        <v>0</v>
      </c>
      <c r="N3669" s="61" t="str">
        <f t="shared" si="114"/>
        <v>-</v>
      </c>
      <c r="P3669" s="72" t="str">
        <f t="shared" si="115"/>
        <v/>
      </c>
      <c r="Q3669" s="61" t="s">
        <v>86</v>
      </c>
    </row>
    <row r="3670" spans="8:17" x14ac:dyDescent="0.25">
      <c r="H3670" s="59">
        <v>65421</v>
      </c>
      <c r="I3670" s="59" t="s">
        <v>72</v>
      </c>
      <c r="J3670" s="59">
        <v>15752747</v>
      </c>
      <c r="K3670" s="59" t="s">
        <v>4000</v>
      </c>
      <c r="L3670" s="61" t="s">
        <v>81</v>
      </c>
      <c r="M3670" s="61">
        <f>VLOOKUP(H3670,zdroj!C:F,4,0)</f>
        <v>0</v>
      </c>
      <c r="N3670" s="61" t="str">
        <f t="shared" si="114"/>
        <v>-</v>
      </c>
      <c r="P3670" s="72" t="str">
        <f t="shared" si="115"/>
        <v/>
      </c>
      <c r="Q3670" s="61" t="s">
        <v>86</v>
      </c>
    </row>
    <row r="3671" spans="8:17" x14ac:dyDescent="0.25">
      <c r="H3671" s="59">
        <v>65421</v>
      </c>
      <c r="I3671" s="59" t="s">
        <v>72</v>
      </c>
      <c r="J3671" s="59">
        <v>15752755</v>
      </c>
      <c r="K3671" s="59" t="s">
        <v>4001</v>
      </c>
      <c r="L3671" s="61" t="s">
        <v>81</v>
      </c>
      <c r="M3671" s="61">
        <f>VLOOKUP(H3671,zdroj!C:F,4,0)</f>
        <v>0</v>
      </c>
      <c r="N3671" s="61" t="str">
        <f t="shared" si="114"/>
        <v>-</v>
      </c>
      <c r="P3671" s="72" t="str">
        <f t="shared" si="115"/>
        <v/>
      </c>
      <c r="Q3671" s="61" t="s">
        <v>86</v>
      </c>
    </row>
    <row r="3672" spans="8:17" x14ac:dyDescent="0.25">
      <c r="H3672" s="59">
        <v>65421</v>
      </c>
      <c r="I3672" s="59" t="s">
        <v>72</v>
      </c>
      <c r="J3672" s="59">
        <v>15752763</v>
      </c>
      <c r="K3672" s="59" t="s">
        <v>4002</v>
      </c>
      <c r="L3672" s="61" t="s">
        <v>81</v>
      </c>
      <c r="M3672" s="61">
        <f>VLOOKUP(H3672,zdroj!C:F,4,0)</f>
        <v>0</v>
      </c>
      <c r="N3672" s="61" t="str">
        <f t="shared" si="114"/>
        <v>-</v>
      </c>
      <c r="P3672" s="72" t="str">
        <f t="shared" si="115"/>
        <v/>
      </c>
      <c r="Q3672" s="61" t="s">
        <v>86</v>
      </c>
    </row>
    <row r="3673" spans="8:17" x14ac:dyDescent="0.25">
      <c r="H3673" s="59">
        <v>65421</v>
      </c>
      <c r="I3673" s="59" t="s">
        <v>72</v>
      </c>
      <c r="J3673" s="59">
        <v>15752771</v>
      </c>
      <c r="K3673" s="59" t="s">
        <v>4003</v>
      </c>
      <c r="L3673" s="61" t="s">
        <v>81</v>
      </c>
      <c r="M3673" s="61">
        <f>VLOOKUP(H3673,zdroj!C:F,4,0)</f>
        <v>0</v>
      </c>
      <c r="N3673" s="61" t="str">
        <f t="shared" si="114"/>
        <v>-</v>
      </c>
      <c r="P3673" s="72" t="str">
        <f t="shared" si="115"/>
        <v/>
      </c>
      <c r="Q3673" s="61" t="s">
        <v>86</v>
      </c>
    </row>
    <row r="3674" spans="8:17" x14ac:dyDescent="0.25">
      <c r="H3674" s="59">
        <v>65421</v>
      </c>
      <c r="I3674" s="59" t="s">
        <v>72</v>
      </c>
      <c r="J3674" s="59">
        <v>15752780</v>
      </c>
      <c r="K3674" s="59" t="s">
        <v>4004</v>
      </c>
      <c r="L3674" s="61" t="s">
        <v>81</v>
      </c>
      <c r="M3674" s="61">
        <f>VLOOKUP(H3674,zdroj!C:F,4,0)</f>
        <v>0</v>
      </c>
      <c r="N3674" s="61" t="str">
        <f t="shared" si="114"/>
        <v>-</v>
      </c>
      <c r="P3674" s="72" t="str">
        <f t="shared" si="115"/>
        <v/>
      </c>
      <c r="Q3674" s="61" t="s">
        <v>86</v>
      </c>
    </row>
    <row r="3675" spans="8:17" x14ac:dyDescent="0.25">
      <c r="H3675" s="59">
        <v>65421</v>
      </c>
      <c r="I3675" s="59" t="s">
        <v>72</v>
      </c>
      <c r="J3675" s="59">
        <v>15752798</v>
      </c>
      <c r="K3675" s="59" t="s">
        <v>4005</v>
      </c>
      <c r="L3675" s="61" t="s">
        <v>81</v>
      </c>
      <c r="M3675" s="61">
        <f>VLOOKUP(H3675,zdroj!C:F,4,0)</f>
        <v>0</v>
      </c>
      <c r="N3675" s="61" t="str">
        <f t="shared" si="114"/>
        <v>-</v>
      </c>
      <c r="P3675" s="72" t="str">
        <f t="shared" si="115"/>
        <v/>
      </c>
      <c r="Q3675" s="61" t="s">
        <v>86</v>
      </c>
    </row>
    <row r="3676" spans="8:17" x14ac:dyDescent="0.25">
      <c r="H3676" s="59">
        <v>65421</v>
      </c>
      <c r="I3676" s="59" t="s">
        <v>72</v>
      </c>
      <c r="J3676" s="59">
        <v>15752801</v>
      </c>
      <c r="K3676" s="59" t="s">
        <v>4006</v>
      </c>
      <c r="L3676" s="61" t="s">
        <v>81</v>
      </c>
      <c r="M3676" s="61">
        <f>VLOOKUP(H3676,zdroj!C:F,4,0)</f>
        <v>0</v>
      </c>
      <c r="N3676" s="61" t="str">
        <f t="shared" si="114"/>
        <v>-</v>
      </c>
      <c r="P3676" s="72" t="str">
        <f t="shared" si="115"/>
        <v/>
      </c>
      <c r="Q3676" s="61" t="s">
        <v>86</v>
      </c>
    </row>
    <row r="3677" spans="8:17" x14ac:dyDescent="0.25">
      <c r="H3677" s="59">
        <v>65421</v>
      </c>
      <c r="I3677" s="59" t="s">
        <v>72</v>
      </c>
      <c r="J3677" s="59">
        <v>15752810</v>
      </c>
      <c r="K3677" s="59" t="s">
        <v>4007</v>
      </c>
      <c r="L3677" s="61" t="s">
        <v>81</v>
      </c>
      <c r="M3677" s="61">
        <f>VLOOKUP(H3677,zdroj!C:F,4,0)</f>
        <v>0</v>
      </c>
      <c r="N3677" s="61" t="str">
        <f t="shared" si="114"/>
        <v>-</v>
      </c>
      <c r="P3677" s="72" t="str">
        <f t="shared" si="115"/>
        <v/>
      </c>
      <c r="Q3677" s="61" t="s">
        <v>86</v>
      </c>
    </row>
    <row r="3678" spans="8:17" x14ac:dyDescent="0.25">
      <c r="H3678" s="59">
        <v>65421</v>
      </c>
      <c r="I3678" s="59" t="s">
        <v>72</v>
      </c>
      <c r="J3678" s="59">
        <v>15752828</v>
      </c>
      <c r="K3678" s="59" t="s">
        <v>4008</v>
      </c>
      <c r="L3678" s="61" t="s">
        <v>81</v>
      </c>
      <c r="M3678" s="61">
        <f>VLOOKUP(H3678,zdroj!C:F,4,0)</f>
        <v>0</v>
      </c>
      <c r="N3678" s="61" t="str">
        <f t="shared" si="114"/>
        <v>-</v>
      </c>
      <c r="P3678" s="72" t="str">
        <f t="shared" si="115"/>
        <v/>
      </c>
      <c r="Q3678" s="61" t="s">
        <v>86</v>
      </c>
    </row>
    <row r="3679" spans="8:17" x14ac:dyDescent="0.25">
      <c r="H3679" s="59">
        <v>65421</v>
      </c>
      <c r="I3679" s="59" t="s">
        <v>72</v>
      </c>
      <c r="J3679" s="59">
        <v>15752836</v>
      </c>
      <c r="K3679" s="59" t="s">
        <v>4009</v>
      </c>
      <c r="L3679" s="61" t="s">
        <v>81</v>
      </c>
      <c r="M3679" s="61">
        <f>VLOOKUP(H3679,zdroj!C:F,4,0)</f>
        <v>0</v>
      </c>
      <c r="N3679" s="61" t="str">
        <f t="shared" si="114"/>
        <v>-</v>
      </c>
      <c r="P3679" s="72" t="str">
        <f t="shared" si="115"/>
        <v/>
      </c>
      <c r="Q3679" s="61" t="s">
        <v>86</v>
      </c>
    </row>
    <row r="3680" spans="8:17" x14ac:dyDescent="0.25">
      <c r="H3680" s="59">
        <v>65421</v>
      </c>
      <c r="I3680" s="59" t="s">
        <v>72</v>
      </c>
      <c r="J3680" s="59">
        <v>15752844</v>
      </c>
      <c r="K3680" s="59" t="s">
        <v>4010</v>
      </c>
      <c r="L3680" s="61" t="s">
        <v>81</v>
      </c>
      <c r="M3680" s="61">
        <f>VLOOKUP(H3680,zdroj!C:F,4,0)</f>
        <v>0</v>
      </c>
      <c r="N3680" s="61" t="str">
        <f t="shared" si="114"/>
        <v>-</v>
      </c>
      <c r="P3680" s="72" t="str">
        <f t="shared" si="115"/>
        <v/>
      </c>
      <c r="Q3680" s="61" t="s">
        <v>86</v>
      </c>
    </row>
    <row r="3681" spans="8:17" x14ac:dyDescent="0.25">
      <c r="H3681" s="59">
        <v>65421</v>
      </c>
      <c r="I3681" s="59" t="s">
        <v>72</v>
      </c>
      <c r="J3681" s="59">
        <v>15752852</v>
      </c>
      <c r="K3681" s="59" t="s">
        <v>4011</v>
      </c>
      <c r="L3681" s="61" t="s">
        <v>81</v>
      </c>
      <c r="M3681" s="61">
        <f>VLOOKUP(H3681,zdroj!C:F,4,0)</f>
        <v>0</v>
      </c>
      <c r="N3681" s="61" t="str">
        <f t="shared" si="114"/>
        <v>-</v>
      </c>
      <c r="P3681" s="72" t="str">
        <f t="shared" si="115"/>
        <v/>
      </c>
      <c r="Q3681" s="61" t="s">
        <v>86</v>
      </c>
    </row>
    <row r="3682" spans="8:17" x14ac:dyDescent="0.25">
      <c r="H3682" s="59">
        <v>65421</v>
      </c>
      <c r="I3682" s="59" t="s">
        <v>72</v>
      </c>
      <c r="J3682" s="59">
        <v>15752861</v>
      </c>
      <c r="K3682" s="59" t="s">
        <v>4012</v>
      </c>
      <c r="L3682" s="61" t="s">
        <v>81</v>
      </c>
      <c r="M3682" s="61">
        <f>VLOOKUP(H3682,zdroj!C:F,4,0)</f>
        <v>0</v>
      </c>
      <c r="N3682" s="61" t="str">
        <f t="shared" si="114"/>
        <v>-</v>
      </c>
      <c r="P3682" s="72" t="str">
        <f t="shared" si="115"/>
        <v/>
      </c>
      <c r="Q3682" s="61" t="s">
        <v>86</v>
      </c>
    </row>
    <row r="3683" spans="8:17" x14ac:dyDescent="0.25">
      <c r="H3683" s="59">
        <v>65421</v>
      </c>
      <c r="I3683" s="59" t="s">
        <v>72</v>
      </c>
      <c r="J3683" s="59">
        <v>15752879</v>
      </c>
      <c r="K3683" s="59" t="s">
        <v>4013</v>
      </c>
      <c r="L3683" s="61" t="s">
        <v>81</v>
      </c>
      <c r="M3683" s="61">
        <f>VLOOKUP(H3683,zdroj!C:F,4,0)</f>
        <v>0</v>
      </c>
      <c r="N3683" s="61" t="str">
        <f t="shared" si="114"/>
        <v>-</v>
      </c>
      <c r="P3683" s="72" t="str">
        <f t="shared" si="115"/>
        <v/>
      </c>
      <c r="Q3683" s="61" t="s">
        <v>86</v>
      </c>
    </row>
    <row r="3684" spans="8:17" x14ac:dyDescent="0.25">
      <c r="H3684" s="59">
        <v>65421</v>
      </c>
      <c r="I3684" s="59" t="s">
        <v>72</v>
      </c>
      <c r="J3684" s="59">
        <v>15752887</v>
      </c>
      <c r="K3684" s="59" t="s">
        <v>4014</v>
      </c>
      <c r="L3684" s="61" t="s">
        <v>81</v>
      </c>
      <c r="M3684" s="61">
        <f>VLOOKUP(H3684,zdroj!C:F,4,0)</f>
        <v>0</v>
      </c>
      <c r="N3684" s="61" t="str">
        <f t="shared" si="114"/>
        <v>-</v>
      </c>
      <c r="P3684" s="72" t="str">
        <f t="shared" si="115"/>
        <v/>
      </c>
      <c r="Q3684" s="61" t="s">
        <v>86</v>
      </c>
    </row>
    <row r="3685" spans="8:17" x14ac:dyDescent="0.25">
      <c r="H3685" s="59">
        <v>65421</v>
      </c>
      <c r="I3685" s="59" t="s">
        <v>72</v>
      </c>
      <c r="J3685" s="59">
        <v>15752895</v>
      </c>
      <c r="K3685" s="59" t="s">
        <v>4015</v>
      </c>
      <c r="L3685" s="61" t="s">
        <v>81</v>
      </c>
      <c r="M3685" s="61">
        <f>VLOOKUP(H3685,zdroj!C:F,4,0)</f>
        <v>0</v>
      </c>
      <c r="N3685" s="61" t="str">
        <f t="shared" si="114"/>
        <v>-</v>
      </c>
      <c r="P3685" s="72" t="str">
        <f t="shared" si="115"/>
        <v/>
      </c>
      <c r="Q3685" s="61" t="s">
        <v>86</v>
      </c>
    </row>
    <row r="3686" spans="8:17" x14ac:dyDescent="0.25">
      <c r="H3686" s="59">
        <v>65421</v>
      </c>
      <c r="I3686" s="59" t="s">
        <v>72</v>
      </c>
      <c r="J3686" s="59">
        <v>15752909</v>
      </c>
      <c r="K3686" s="59" t="s">
        <v>4016</v>
      </c>
      <c r="L3686" s="61" t="s">
        <v>81</v>
      </c>
      <c r="M3686" s="61">
        <f>VLOOKUP(H3686,zdroj!C:F,4,0)</f>
        <v>0</v>
      </c>
      <c r="N3686" s="61" t="str">
        <f t="shared" si="114"/>
        <v>-</v>
      </c>
      <c r="P3686" s="72" t="str">
        <f t="shared" si="115"/>
        <v/>
      </c>
      <c r="Q3686" s="61" t="s">
        <v>86</v>
      </c>
    </row>
    <row r="3687" spans="8:17" x14ac:dyDescent="0.25">
      <c r="H3687" s="59">
        <v>65421</v>
      </c>
      <c r="I3687" s="59" t="s">
        <v>72</v>
      </c>
      <c r="J3687" s="59">
        <v>15752917</v>
      </c>
      <c r="K3687" s="59" t="s">
        <v>4017</v>
      </c>
      <c r="L3687" s="61" t="s">
        <v>81</v>
      </c>
      <c r="M3687" s="61">
        <f>VLOOKUP(H3687,zdroj!C:F,4,0)</f>
        <v>0</v>
      </c>
      <c r="N3687" s="61" t="str">
        <f t="shared" si="114"/>
        <v>-</v>
      </c>
      <c r="P3687" s="72" t="str">
        <f t="shared" si="115"/>
        <v/>
      </c>
      <c r="Q3687" s="61" t="s">
        <v>86</v>
      </c>
    </row>
    <row r="3688" spans="8:17" x14ac:dyDescent="0.25">
      <c r="H3688" s="59">
        <v>65421</v>
      </c>
      <c r="I3688" s="59" t="s">
        <v>72</v>
      </c>
      <c r="J3688" s="59">
        <v>15752925</v>
      </c>
      <c r="K3688" s="59" t="s">
        <v>4018</v>
      </c>
      <c r="L3688" s="61" t="s">
        <v>81</v>
      </c>
      <c r="M3688" s="61">
        <f>VLOOKUP(H3688,zdroj!C:F,4,0)</f>
        <v>0</v>
      </c>
      <c r="N3688" s="61" t="str">
        <f t="shared" si="114"/>
        <v>-</v>
      </c>
      <c r="P3688" s="72" t="str">
        <f t="shared" si="115"/>
        <v/>
      </c>
      <c r="Q3688" s="61" t="s">
        <v>86</v>
      </c>
    </row>
    <row r="3689" spans="8:17" x14ac:dyDescent="0.25">
      <c r="H3689" s="59">
        <v>65421</v>
      </c>
      <c r="I3689" s="59" t="s">
        <v>72</v>
      </c>
      <c r="J3689" s="59">
        <v>15752933</v>
      </c>
      <c r="K3689" s="59" t="s">
        <v>4019</v>
      </c>
      <c r="L3689" s="61" t="s">
        <v>81</v>
      </c>
      <c r="M3689" s="61">
        <f>VLOOKUP(H3689,zdroj!C:F,4,0)</f>
        <v>0</v>
      </c>
      <c r="N3689" s="61" t="str">
        <f t="shared" si="114"/>
        <v>-</v>
      </c>
      <c r="P3689" s="72" t="str">
        <f t="shared" si="115"/>
        <v/>
      </c>
      <c r="Q3689" s="61" t="s">
        <v>86</v>
      </c>
    </row>
    <row r="3690" spans="8:17" x14ac:dyDescent="0.25">
      <c r="H3690" s="59">
        <v>65421</v>
      </c>
      <c r="I3690" s="59" t="s">
        <v>72</v>
      </c>
      <c r="J3690" s="59">
        <v>15752941</v>
      </c>
      <c r="K3690" s="59" t="s">
        <v>4020</v>
      </c>
      <c r="L3690" s="61" t="s">
        <v>81</v>
      </c>
      <c r="M3690" s="61">
        <f>VLOOKUP(H3690,zdroj!C:F,4,0)</f>
        <v>0</v>
      </c>
      <c r="N3690" s="61" t="str">
        <f t="shared" si="114"/>
        <v>-</v>
      </c>
      <c r="P3690" s="72" t="str">
        <f t="shared" si="115"/>
        <v/>
      </c>
      <c r="Q3690" s="61" t="s">
        <v>86</v>
      </c>
    </row>
    <row r="3691" spans="8:17" x14ac:dyDescent="0.25">
      <c r="H3691" s="59">
        <v>65421</v>
      </c>
      <c r="I3691" s="59" t="s">
        <v>72</v>
      </c>
      <c r="J3691" s="59">
        <v>15752950</v>
      </c>
      <c r="K3691" s="59" t="s">
        <v>4021</v>
      </c>
      <c r="L3691" s="61" t="s">
        <v>115</v>
      </c>
      <c r="M3691" s="61">
        <f>VLOOKUP(H3691,zdroj!C:F,4,0)</f>
        <v>0</v>
      </c>
      <c r="N3691" s="61" t="str">
        <f t="shared" si="114"/>
        <v>katC</v>
      </c>
      <c r="P3691" s="72" t="str">
        <f t="shared" si="115"/>
        <v/>
      </c>
      <c r="Q3691" s="61" t="s">
        <v>31</v>
      </c>
    </row>
    <row r="3692" spans="8:17" x14ac:dyDescent="0.25">
      <c r="H3692" s="59">
        <v>65421</v>
      </c>
      <c r="I3692" s="59" t="s">
        <v>72</v>
      </c>
      <c r="J3692" s="59">
        <v>15752968</v>
      </c>
      <c r="K3692" s="59" t="s">
        <v>4022</v>
      </c>
      <c r="L3692" s="61" t="s">
        <v>81</v>
      </c>
      <c r="M3692" s="61">
        <f>VLOOKUP(H3692,zdroj!C:F,4,0)</f>
        <v>0</v>
      </c>
      <c r="N3692" s="61" t="str">
        <f t="shared" si="114"/>
        <v>-</v>
      </c>
      <c r="P3692" s="72" t="str">
        <f t="shared" si="115"/>
        <v/>
      </c>
      <c r="Q3692" s="61" t="s">
        <v>86</v>
      </c>
    </row>
    <row r="3693" spans="8:17" x14ac:dyDescent="0.25">
      <c r="H3693" s="59">
        <v>65421</v>
      </c>
      <c r="I3693" s="59" t="s">
        <v>72</v>
      </c>
      <c r="J3693" s="59">
        <v>15752976</v>
      </c>
      <c r="K3693" s="59" t="s">
        <v>4023</v>
      </c>
      <c r="L3693" s="61" t="s">
        <v>81</v>
      </c>
      <c r="M3693" s="61">
        <f>VLOOKUP(H3693,zdroj!C:F,4,0)</f>
        <v>0</v>
      </c>
      <c r="N3693" s="61" t="str">
        <f t="shared" si="114"/>
        <v>-</v>
      </c>
      <c r="P3693" s="72" t="str">
        <f t="shared" si="115"/>
        <v/>
      </c>
      <c r="Q3693" s="61" t="s">
        <v>86</v>
      </c>
    </row>
    <row r="3694" spans="8:17" x14ac:dyDescent="0.25">
      <c r="H3694" s="59">
        <v>65421</v>
      </c>
      <c r="I3694" s="59" t="s">
        <v>72</v>
      </c>
      <c r="J3694" s="59">
        <v>15752984</v>
      </c>
      <c r="K3694" s="59" t="s">
        <v>4024</v>
      </c>
      <c r="L3694" s="61" t="s">
        <v>81</v>
      </c>
      <c r="M3694" s="61">
        <f>VLOOKUP(H3694,zdroj!C:F,4,0)</f>
        <v>0</v>
      </c>
      <c r="N3694" s="61" t="str">
        <f t="shared" si="114"/>
        <v>-</v>
      </c>
      <c r="P3694" s="72" t="str">
        <f t="shared" si="115"/>
        <v/>
      </c>
      <c r="Q3694" s="61" t="s">
        <v>86</v>
      </c>
    </row>
    <row r="3695" spans="8:17" x14ac:dyDescent="0.25">
      <c r="H3695" s="59">
        <v>65421</v>
      </c>
      <c r="I3695" s="59" t="s">
        <v>72</v>
      </c>
      <c r="J3695" s="59">
        <v>15752992</v>
      </c>
      <c r="K3695" s="59" t="s">
        <v>4025</v>
      </c>
      <c r="L3695" s="61" t="s">
        <v>81</v>
      </c>
      <c r="M3695" s="61">
        <f>VLOOKUP(H3695,zdroj!C:F,4,0)</f>
        <v>0</v>
      </c>
      <c r="N3695" s="61" t="str">
        <f t="shared" si="114"/>
        <v>-</v>
      </c>
      <c r="P3695" s="72" t="str">
        <f t="shared" si="115"/>
        <v/>
      </c>
      <c r="Q3695" s="61" t="s">
        <v>86</v>
      </c>
    </row>
    <row r="3696" spans="8:17" x14ac:dyDescent="0.25">
      <c r="H3696" s="59">
        <v>65421</v>
      </c>
      <c r="I3696" s="59" t="s">
        <v>72</v>
      </c>
      <c r="J3696" s="59">
        <v>15753000</v>
      </c>
      <c r="K3696" s="59" t="s">
        <v>4026</v>
      </c>
      <c r="L3696" s="61" t="s">
        <v>81</v>
      </c>
      <c r="M3696" s="61">
        <f>VLOOKUP(H3696,zdroj!C:F,4,0)</f>
        <v>0</v>
      </c>
      <c r="N3696" s="61" t="str">
        <f t="shared" si="114"/>
        <v>-</v>
      </c>
      <c r="P3696" s="72" t="str">
        <f t="shared" si="115"/>
        <v/>
      </c>
      <c r="Q3696" s="61" t="s">
        <v>86</v>
      </c>
    </row>
    <row r="3697" spans="8:18" x14ac:dyDescent="0.25">
      <c r="H3697" s="59">
        <v>65421</v>
      </c>
      <c r="I3697" s="59" t="s">
        <v>72</v>
      </c>
      <c r="J3697" s="59">
        <v>26411091</v>
      </c>
      <c r="K3697" s="59" t="s">
        <v>4027</v>
      </c>
      <c r="L3697" s="61" t="s">
        <v>81</v>
      </c>
      <c r="M3697" s="61">
        <f>VLOOKUP(H3697,zdroj!C:F,4,0)</f>
        <v>0</v>
      </c>
      <c r="N3697" s="61" t="str">
        <f t="shared" si="114"/>
        <v>-</v>
      </c>
      <c r="P3697" s="72" t="str">
        <f t="shared" si="115"/>
        <v/>
      </c>
      <c r="Q3697" s="61" t="s">
        <v>86</v>
      </c>
    </row>
    <row r="3698" spans="8:18" x14ac:dyDescent="0.25">
      <c r="H3698" s="59">
        <v>65421</v>
      </c>
      <c r="I3698" s="59" t="s">
        <v>72</v>
      </c>
      <c r="J3698" s="59">
        <v>26917491</v>
      </c>
      <c r="K3698" s="59" t="s">
        <v>4028</v>
      </c>
      <c r="L3698" s="61" t="s">
        <v>81</v>
      </c>
      <c r="M3698" s="61">
        <f>VLOOKUP(H3698,zdroj!C:F,4,0)</f>
        <v>0</v>
      </c>
      <c r="N3698" s="61" t="str">
        <f t="shared" si="114"/>
        <v>-</v>
      </c>
      <c r="P3698" s="72" t="str">
        <f t="shared" si="115"/>
        <v/>
      </c>
      <c r="Q3698" s="61" t="s">
        <v>86</v>
      </c>
    </row>
    <row r="3699" spans="8:18" x14ac:dyDescent="0.25">
      <c r="H3699" s="59">
        <v>65421</v>
      </c>
      <c r="I3699" s="59" t="s">
        <v>72</v>
      </c>
      <c r="J3699" s="59">
        <v>27366618</v>
      </c>
      <c r="K3699" s="59" t="s">
        <v>4029</v>
      </c>
      <c r="L3699" s="61" t="s">
        <v>81</v>
      </c>
      <c r="M3699" s="61">
        <f>VLOOKUP(H3699,zdroj!C:F,4,0)</f>
        <v>0</v>
      </c>
      <c r="N3699" s="61" t="str">
        <f t="shared" si="114"/>
        <v>-</v>
      </c>
      <c r="P3699" s="72" t="str">
        <f t="shared" si="115"/>
        <v/>
      </c>
      <c r="Q3699" s="61" t="s">
        <v>86</v>
      </c>
    </row>
    <row r="3700" spans="8:18" x14ac:dyDescent="0.25">
      <c r="H3700" s="59">
        <v>65421</v>
      </c>
      <c r="I3700" s="59" t="s">
        <v>72</v>
      </c>
      <c r="J3700" s="59">
        <v>28041593</v>
      </c>
      <c r="K3700" s="59" t="s">
        <v>4030</v>
      </c>
      <c r="L3700" s="61" t="s">
        <v>81</v>
      </c>
      <c r="M3700" s="61">
        <f>VLOOKUP(H3700,zdroj!C:F,4,0)</f>
        <v>0</v>
      </c>
      <c r="N3700" s="61" t="str">
        <f t="shared" si="114"/>
        <v>-</v>
      </c>
      <c r="P3700" s="72" t="str">
        <f t="shared" si="115"/>
        <v/>
      </c>
      <c r="Q3700" s="61" t="s">
        <v>86</v>
      </c>
    </row>
    <row r="3701" spans="8:18" x14ac:dyDescent="0.25">
      <c r="H3701" s="59">
        <v>65421</v>
      </c>
      <c r="I3701" s="59" t="s">
        <v>72</v>
      </c>
      <c r="J3701" s="59">
        <v>28102673</v>
      </c>
      <c r="K3701" s="59" t="s">
        <v>4031</v>
      </c>
      <c r="L3701" s="61" t="s">
        <v>81</v>
      </c>
      <c r="M3701" s="61">
        <f>VLOOKUP(H3701,zdroj!C:F,4,0)</f>
        <v>0</v>
      </c>
      <c r="N3701" s="61" t="str">
        <f t="shared" si="114"/>
        <v>-</v>
      </c>
      <c r="P3701" s="72" t="str">
        <f t="shared" si="115"/>
        <v/>
      </c>
      <c r="Q3701" s="61" t="s">
        <v>86</v>
      </c>
    </row>
    <row r="3702" spans="8:18" x14ac:dyDescent="0.25">
      <c r="H3702" s="59">
        <v>65421</v>
      </c>
      <c r="I3702" s="59" t="s">
        <v>72</v>
      </c>
      <c r="J3702" s="59">
        <v>28102681</v>
      </c>
      <c r="K3702" s="59" t="s">
        <v>4032</v>
      </c>
      <c r="L3702" s="61" t="s">
        <v>81</v>
      </c>
      <c r="M3702" s="61">
        <f>VLOOKUP(H3702,zdroj!C:F,4,0)</f>
        <v>0</v>
      </c>
      <c r="N3702" s="61" t="str">
        <f t="shared" si="114"/>
        <v>-</v>
      </c>
      <c r="P3702" s="72" t="str">
        <f t="shared" si="115"/>
        <v/>
      </c>
      <c r="Q3702" s="61" t="s">
        <v>86</v>
      </c>
    </row>
    <row r="3703" spans="8:18" x14ac:dyDescent="0.25">
      <c r="H3703" s="59">
        <v>65421</v>
      </c>
      <c r="I3703" s="59" t="s">
        <v>72</v>
      </c>
      <c r="J3703" s="59">
        <v>40628779</v>
      </c>
      <c r="K3703" s="59" t="s">
        <v>4033</v>
      </c>
      <c r="L3703" s="61" t="s">
        <v>81</v>
      </c>
      <c r="M3703" s="61">
        <f>VLOOKUP(H3703,zdroj!C:F,4,0)</f>
        <v>0</v>
      </c>
      <c r="N3703" s="61" t="str">
        <f t="shared" si="114"/>
        <v>-</v>
      </c>
      <c r="P3703" s="72" t="str">
        <f t="shared" si="115"/>
        <v/>
      </c>
      <c r="Q3703" s="61" t="s">
        <v>86</v>
      </c>
    </row>
    <row r="3704" spans="8:18" x14ac:dyDescent="0.25">
      <c r="H3704" s="59">
        <v>65421</v>
      </c>
      <c r="I3704" s="59" t="s">
        <v>72</v>
      </c>
      <c r="J3704" s="59">
        <v>41572963</v>
      </c>
      <c r="K3704" s="59" t="s">
        <v>4034</v>
      </c>
      <c r="L3704" s="61" t="s">
        <v>115</v>
      </c>
      <c r="M3704" s="61">
        <f>VLOOKUP(H3704,zdroj!C:F,4,0)</f>
        <v>0</v>
      </c>
      <c r="N3704" s="61" t="str">
        <f t="shared" si="114"/>
        <v>katC</v>
      </c>
      <c r="P3704" s="72" t="str">
        <f t="shared" si="115"/>
        <v/>
      </c>
      <c r="Q3704" s="61" t="s">
        <v>31</v>
      </c>
    </row>
    <row r="3705" spans="8:18" x14ac:dyDescent="0.25">
      <c r="H3705" s="59">
        <v>65421</v>
      </c>
      <c r="I3705" s="59" t="s">
        <v>72</v>
      </c>
      <c r="J3705" s="59">
        <v>42118433</v>
      </c>
      <c r="K3705" s="59" t="s">
        <v>4035</v>
      </c>
      <c r="L3705" s="61" t="s">
        <v>81</v>
      </c>
      <c r="M3705" s="61">
        <f>VLOOKUP(H3705,zdroj!C:F,4,0)</f>
        <v>0</v>
      </c>
      <c r="N3705" s="61" t="str">
        <f t="shared" si="114"/>
        <v>-</v>
      </c>
      <c r="P3705" s="72" t="str">
        <f t="shared" si="115"/>
        <v/>
      </c>
      <c r="Q3705" s="61" t="s">
        <v>86</v>
      </c>
    </row>
    <row r="3706" spans="8:18" x14ac:dyDescent="0.25">
      <c r="H3706" s="59">
        <v>65421</v>
      </c>
      <c r="I3706" s="59" t="s">
        <v>72</v>
      </c>
      <c r="J3706" s="59">
        <v>74502671</v>
      </c>
      <c r="K3706" s="59" t="s">
        <v>4036</v>
      </c>
      <c r="L3706" s="61" t="s">
        <v>81</v>
      </c>
      <c r="M3706" s="61">
        <f>VLOOKUP(H3706,zdroj!C:F,4,0)</f>
        <v>0</v>
      </c>
      <c r="N3706" s="61" t="str">
        <f t="shared" si="114"/>
        <v>-</v>
      </c>
      <c r="P3706" s="72" t="str">
        <f t="shared" si="115"/>
        <v/>
      </c>
      <c r="Q3706" s="61" t="s">
        <v>86</v>
      </c>
    </row>
    <row r="3707" spans="8:18" x14ac:dyDescent="0.25">
      <c r="H3707" s="59">
        <v>65421</v>
      </c>
      <c r="I3707" s="59" t="s">
        <v>72</v>
      </c>
      <c r="J3707" s="59">
        <v>74524941</v>
      </c>
      <c r="K3707" s="59" t="s">
        <v>4037</v>
      </c>
      <c r="L3707" s="61" t="s">
        <v>81</v>
      </c>
      <c r="M3707" s="61">
        <f>VLOOKUP(H3707,zdroj!C:F,4,0)</f>
        <v>0</v>
      </c>
      <c r="N3707" s="61" t="str">
        <f t="shared" si="114"/>
        <v>-</v>
      </c>
      <c r="P3707" s="72" t="str">
        <f t="shared" si="115"/>
        <v/>
      </c>
      <c r="Q3707" s="61" t="s">
        <v>86</v>
      </c>
    </row>
    <row r="3708" spans="8:18" x14ac:dyDescent="0.25">
      <c r="H3708" s="59">
        <v>65421</v>
      </c>
      <c r="I3708" s="59" t="s">
        <v>72</v>
      </c>
      <c r="J3708" s="59">
        <v>75174197</v>
      </c>
      <c r="K3708" s="59" t="s">
        <v>4038</v>
      </c>
      <c r="L3708" s="61" t="s">
        <v>81</v>
      </c>
      <c r="M3708" s="61">
        <f>VLOOKUP(H3708,zdroj!C:F,4,0)</f>
        <v>0</v>
      </c>
      <c r="N3708" s="61" t="str">
        <f t="shared" si="114"/>
        <v>-</v>
      </c>
      <c r="P3708" s="72" t="str">
        <f t="shared" si="115"/>
        <v/>
      </c>
      <c r="Q3708" s="61" t="s">
        <v>86</v>
      </c>
    </row>
    <row r="3709" spans="8:18" x14ac:dyDescent="0.25">
      <c r="H3709" s="59">
        <v>65421</v>
      </c>
      <c r="I3709" s="59" t="s">
        <v>72</v>
      </c>
      <c r="J3709" s="59">
        <v>79636390</v>
      </c>
      <c r="K3709" s="59" t="s">
        <v>4039</v>
      </c>
      <c r="L3709" s="61" t="s">
        <v>81</v>
      </c>
      <c r="M3709" s="61">
        <f>VLOOKUP(H3709,zdroj!C:F,4,0)</f>
        <v>0</v>
      </c>
      <c r="N3709" s="61" t="str">
        <f t="shared" si="114"/>
        <v>-</v>
      </c>
      <c r="P3709" s="72" t="str">
        <f t="shared" si="115"/>
        <v/>
      </c>
      <c r="Q3709" s="61" t="s">
        <v>86</v>
      </c>
    </row>
    <row r="3710" spans="8:18" x14ac:dyDescent="0.25">
      <c r="H3710" s="59">
        <v>65439</v>
      </c>
      <c r="I3710" s="59" t="s">
        <v>71</v>
      </c>
      <c r="J3710" s="59">
        <v>15753018</v>
      </c>
      <c r="K3710" s="59" t="s">
        <v>4040</v>
      </c>
      <c r="L3710" s="61" t="s">
        <v>113</v>
      </c>
      <c r="M3710" s="61">
        <f>VLOOKUP(H3710,zdroj!C:F,4,0)</f>
        <v>0</v>
      </c>
      <c r="N3710" s="61" t="str">
        <f t="shared" si="114"/>
        <v>katA</v>
      </c>
      <c r="P3710" s="72" t="str">
        <f t="shared" si="115"/>
        <v/>
      </c>
      <c r="Q3710" s="61" t="s">
        <v>30</v>
      </c>
    </row>
    <row r="3711" spans="8:18" x14ac:dyDescent="0.25">
      <c r="H3711" s="59">
        <v>65439</v>
      </c>
      <c r="I3711" s="59" t="s">
        <v>71</v>
      </c>
      <c r="J3711" s="59">
        <v>15753026</v>
      </c>
      <c r="K3711" s="59" t="s">
        <v>4041</v>
      </c>
      <c r="L3711" s="61" t="s">
        <v>113</v>
      </c>
      <c r="M3711" s="61">
        <f>VLOOKUP(H3711,zdroj!C:F,4,0)</f>
        <v>0</v>
      </c>
      <c r="N3711" s="61" t="str">
        <f t="shared" si="114"/>
        <v>katA</v>
      </c>
      <c r="P3711" s="72" t="str">
        <f t="shared" si="115"/>
        <v/>
      </c>
      <c r="Q3711" s="61" t="s">
        <v>31</v>
      </c>
    </row>
    <row r="3712" spans="8:18" x14ac:dyDescent="0.25">
      <c r="H3712" s="59">
        <v>65439</v>
      </c>
      <c r="I3712" s="59" t="s">
        <v>71</v>
      </c>
      <c r="J3712" s="59">
        <v>15753034</v>
      </c>
      <c r="K3712" s="59" t="s">
        <v>4042</v>
      </c>
      <c r="L3712" s="61" t="s">
        <v>114</v>
      </c>
      <c r="M3712" s="61">
        <f>VLOOKUP(H3712,zdroj!C:F,4,0)</f>
        <v>0</v>
      </c>
      <c r="N3712" s="61" t="str">
        <f t="shared" si="114"/>
        <v>katB</v>
      </c>
      <c r="P3712" s="72" t="str">
        <f t="shared" si="115"/>
        <v/>
      </c>
      <c r="Q3712" s="61" t="s">
        <v>30</v>
      </c>
      <c r="R3712" s="61" t="s">
        <v>91</v>
      </c>
    </row>
    <row r="3713" spans="8:18" x14ac:dyDescent="0.25">
      <c r="H3713" s="59">
        <v>65439</v>
      </c>
      <c r="I3713" s="59" t="s">
        <v>71</v>
      </c>
      <c r="J3713" s="59">
        <v>15753042</v>
      </c>
      <c r="K3713" s="59" t="s">
        <v>4043</v>
      </c>
      <c r="L3713" s="61" t="s">
        <v>113</v>
      </c>
      <c r="M3713" s="61">
        <f>VLOOKUP(H3713,zdroj!C:F,4,0)</f>
        <v>0</v>
      </c>
      <c r="N3713" s="61" t="str">
        <f t="shared" si="114"/>
        <v>katA</v>
      </c>
      <c r="P3713" s="72" t="str">
        <f t="shared" si="115"/>
        <v/>
      </c>
      <c r="Q3713" s="61" t="s">
        <v>30</v>
      </c>
    </row>
    <row r="3714" spans="8:18" x14ac:dyDescent="0.25">
      <c r="H3714" s="59">
        <v>65439</v>
      </c>
      <c r="I3714" s="59" t="s">
        <v>71</v>
      </c>
      <c r="J3714" s="59">
        <v>15753051</v>
      </c>
      <c r="K3714" s="59" t="s">
        <v>4044</v>
      </c>
      <c r="L3714" s="61" t="s">
        <v>113</v>
      </c>
      <c r="M3714" s="61">
        <f>VLOOKUP(H3714,zdroj!C:F,4,0)</f>
        <v>0</v>
      </c>
      <c r="N3714" s="61" t="str">
        <f t="shared" si="114"/>
        <v>katA</v>
      </c>
      <c r="P3714" s="72" t="str">
        <f t="shared" si="115"/>
        <v/>
      </c>
      <c r="Q3714" s="61" t="s">
        <v>30</v>
      </c>
    </row>
    <row r="3715" spans="8:18" x14ac:dyDescent="0.25">
      <c r="H3715" s="59">
        <v>65439</v>
      </c>
      <c r="I3715" s="59" t="s">
        <v>71</v>
      </c>
      <c r="J3715" s="59">
        <v>15753069</v>
      </c>
      <c r="K3715" s="59" t="s">
        <v>4045</v>
      </c>
      <c r="L3715" s="61" t="s">
        <v>114</v>
      </c>
      <c r="M3715" s="61">
        <f>VLOOKUP(H3715,zdroj!C:F,4,0)</f>
        <v>0</v>
      </c>
      <c r="N3715" s="61" t="str">
        <f t="shared" si="114"/>
        <v>katB</v>
      </c>
      <c r="P3715" s="72" t="str">
        <f t="shared" si="115"/>
        <v/>
      </c>
      <c r="Q3715" s="61" t="s">
        <v>30</v>
      </c>
      <c r="R3715" s="61" t="s">
        <v>91</v>
      </c>
    </row>
    <row r="3716" spans="8:18" x14ac:dyDescent="0.25">
      <c r="H3716" s="59">
        <v>65439</v>
      </c>
      <c r="I3716" s="59" t="s">
        <v>71</v>
      </c>
      <c r="J3716" s="59">
        <v>15753077</v>
      </c>
      <c r="K3716" s="59" t="s">
        <v>4046</v>
      </c>
      <c r="L3716" s="61" t="s">
        <v>113</v>
      </c>
      <c r="M3716" s="61">
        <f>VLOOKUP(H3716,zdroj!C:F,4,0)</f>
        <v>0</v>
      </c>
      <c r="N3716" s="61" t="str">
        <f t="shared" si="114"/>
        <v>katA</v>
      </c>
      <c r="P3716" s="72" t="str">
        <f t="shared" si="115"/>
        <v/>
      </c>
      <c r="Q3716" s="61" t="s">
        <v>30</v>
      </c>
    </row>
    <row r="3717" spans="8:18" x14ac:dyDescent="0.25">
      <c r="H3717" s="59">
        <v>65439</v>
      </c>
      <c r="I3717" s="59" t="s">
        <v>71</v>
      </c>
      <c r="J3717" s="59">
        <v>15753085</v>
      </c>
      <c r="K3717" s="59" t="s">
        <v>4047</v>
      </c>
      <c r="L3717" s="61" t="s">
        <v>113</v>
      </c>
      <c r="M3717" s="61">
        <f>VLOOKUP(H3717,zdroj!C:F,4,0)</f>
        <v>0</v>
      </c>
      <c r="N3717" s="61" t="str">
        <f t="shared" si="114"/>
        <v>katA</v>
      </c>
      <c r="P3717" s="72" t="str">
        <f t="shared" si="115"/>
        <v/>
      </c>
      <c r="Q3717" s="61" t="s">
        <v>30</v>
      </c>
    </row>
    <row r="3718" spans="8:18" x14ac:dyDescent="0.25">
      <c r="H3718" s="59">
        <v>65439</v>
      </c>
      <c r="I3718" s="59" t="s">
        <v>71</v>
      </c>
      <c r="J3718" s="59">
        <v>15753093</v>
      </c>
      <c r="K3718" s="59" t="s">
        <v>4048</v>
      </c>
      <c r="L3718" s="61" t="s">
        <v>114</v>
      </c>
      <c r="M3718" s="61">
        <f>VLOOKUP(H3718,zdroj!C:F,4,0)</f>
        <v>0</v>
      </c>
      <c r="N3718" s="61" t="str">
        <f t="shared" si="114"/>
        <v>katB</v>
      </c>
      <c r="P3718" s="72" t="str">
        <f t="shared" si="115"/>
        <v/>
      </c>
      <c r="Q3718" s="61" t="s">
        <v>30</v>
      </c>
      <c r="R3718" s="61" t="s">
        <v>91</v>
      </c>
    </row>
    <row r="3719" spans="8:18" x14ac:dyDescent="0.25">
      <c r="H3719" s="59">
        <v>65439</v>
      </c>
      <c r="I3719" s="59" t="s">
        <v>71</v>
      </c>
      <c r="J3719" s="59">
        <v>15753107</v>
      </c>
      <c r="K3719" s="59" t="s">
        <v>4049</v>
      </c>
      <c r="L3719" s="61" t="s">
        <v>113</v>
      </c>
      <c r="M3719" s="61">
        <f>VLOOKUP(H3719,zdroj!C:F,4,0)</f>
        <v>0</v>
      </c>
      <c r="N3719" s="61" t="str">
        <f t="shared" ref="N3719:N3782" si="116">IF(M3719="A",IF(L3719="katA","katB",L3719),L3719)</f>
        <v>katA</v>
      </c>
      <c r="P3719" s="72" t="str">
        <f t="shared" ref="P3719:P3782" si="117">IF(O3719="A",1,"")</f>
        <v/>
      </c>
      <c r="Q3719" s="61" t="s">
        <v>30</v>
      </c>
    </row>
    <row r="3720" spans="8:18" x14ac:dyDescent="0.25">
      <c r="H3720" s="59">
        <v>65439</v>
      </c>
      <c r="I3720" s="59" t="s">
        <v>71</v>
      </c>
      <c r="J3720" s="59">
        <v>15753115</v>
      </c>
      <c r="K3720" s="59" t="s">
        <v>4050</v>
      </c>
      <c r="L3720" s="61" t="s">
        <v>113</v>
      </c>
      <c r="M3720" s="61">
        <f>VLOOKUP(H3720,zdroj!C:F,4,0)</f>
        <v>0</v>
      </c>
      <c r="N3720" s="61" t="str">
        <f t="shared" si="116"/>
        <v>katA</v>
      </c>
      <c r="P3720" s="72" t="str">
        <f t="shared" si="117"/>
        <v/>
      </c>
      <c r="Q3720" s="61" t="s">
        <v>30</v>
      </c>
    </row>
    <row r="3721" spans="8:18" x14ac:dyDescent="0.25">
      <c r="H3721" s="59">
        <v>65439</v>
      </c>
      <c r="I3721" s="59" t="s">
        <v>71</v>
      </c>
      <c r="J3721" s="59">
        <v>15753123</v>
      </c>
      <c r="K3721" s="59" t="s">
        <v>4051</v>
      </c>
      <c r="L3721" s="61" t="s">
        <v>113</v>
      </c>
      <c r="M3721" s="61">
        <f>VLOOKUP(H3721,zdroj!C:F,4,0)</f>
        <v>0</v>
      </c>
      <c r="N3721" s="61" t="str">
        <f t="shared" si="116"/>
        <v>katA</v>
      </c>
      <c r="P3721" s="72" t="str">
        <f t="shared" si="117"/>
        <v/>
      </c>
      <c r="Q3721" s="61" t="s">
        <v>30</v>
      </c>
    </row>
    <row r="3722" spans="8:18" x14ac:dyDescent="0.25">
      <c r="H3722" s="59">
        <v>65439</v>
      </c>
      <c r="I3722" s="59" t="s">
        <v>71</v>
      </c>
      <c r="J3722" s="59">
        <v>15753131</v>
      </c>
      <c r="K3722" s="59" t="s">
        <v>4052</v>
      </c>
      <c r="L3722" s="61" t="s">
        <v>113</v>
      </c>
      <c r="M3722" s="61">
        <f>VLOOKUP(H3722,zdroj!C:F,4,0)</f>
        <v>0</v>
      </c>
      <c r="N3722" s="61" t="str">
        <f t="shared" si="116"/>
        <v>katA</v>
      </c>
      <c r="P3722" s="72" t="str">
        <f t="shared" si="117"/>
        <v/>
      </c>
      <c r="Q3722" s="61" t="s">
        <v>30</v>
      </c>
    </row>
    <row r="3723" spans="8:18" x14ac:dyDescent="0.25">
      <c r="H3723" s="59">
        <v>65439</v>
      </c>
      <c r="I3723" s="59" t="s">
        <v>71</v>
      </c>
      <c r="J3723" s="59">
        <v>15753140</v>
      </c>
      <c r="K3723" s="59" t="s">
        <v>4053</v>
      </c>
      <c r="L3723" s="61" t="s">
        <v>113</v>
      </c>
      <c r="M3723" s="61">
        <f>VLOOKUP(H3723,zdroj!C:F,4,0)</f>
        <v>0</v>
      </c>
      <c r="N3723" s="61" t="str">
        <f t="shared" si="116"/>
        <v>katA</v>
      </c>
      <c r="P3723" s="72" t="str">
        <f t="shared" si="117"/>
        <v/>
      </c>
      <c r="Q3723" s="61" t="s">
        <v>30</v>
      </c>
    </row>
    <row r="3724" spans="8:18" x14ac:dyDescent="0.25">
      <c r="H3724" s="59">
        <v>65439</v>
      </c>
      <c r="I3724" s="59" t="s">
        <v>71</v>
      </c>
      <c r="J3724" s="59">
        <v>15753158</v>
      </c>
      <c r="K3724" s="59" t="s">
        <v>4054</v>
      </c>
      <c r="L3724" s="61" t="s">
        <v>113</v>
      </c>
      <c r="M3724" s="61">
        <f>VLOOKUP(H3724,zdroj!C:F,4,0)</f>
        <v>0</v>
      </c>
      <c r="N3724" s="61" t="str">
        <f t="shared" si="116"/>
        <v>katA</v>
      </c>
      <c r="P3724" s="72" t="str">
        <f t="shared" si="117"/>
        <v/>
      </c>
      <c r="Q3724" s="61" t="s">
        <v>30</v>
      </c>
    </row>
    <row r="3725" spans="8:18" x14ac:dyDescent="0.25">
      <c r="H3725" s="59">
        <v>65439</v>
      </c>
      <c r="I3725" s="59" t="s">
        <v>71</v>
      </c>
      <c r="J3725" s="59">
        <v>15753166</v>
      </c>
      <c r="K3725" s="59" t="s">
        <v>4055</v>
      </c>
      <c r="L3725" s="61" t="s">
        <v>113</v>
      </c>
      <c r="M3725" s="61">
        <f>VLOOKUP(H3725,zdroj!C:F,4,0)</f>
        <v>0</v>
      </c>
      <c r="N3725" s="61" t="str">
        <f t="shared" si="116"/>
        <v>katA</v>
      </c>
      <c r="P3725" s="72" t="str">
        <f t="shared" si="117"/>
        <v/>
      </c>
      <c r="Q3725" s="61" t="s">
        <v>30</v>
      </c>
    </row>
    <row r="3726" spans="8:18" x14ac:dyDescent="0.25">
      <c r="H3726" s="59">
        <v>65439</v>
      </c>
      <c r="I3726" s="59" t="s">
        <v>71</v>
      </c>
      <c r="J3726" s="59">
        <v>15753174</v>
      </c>
      <c r="K3726" s="59" t="s">
        <v>4056</v>
      </c>
      <c r="L3726" s="61" t="s">
        <v>114</v>
      </c>
      <c r="M3726" s="61">
        <f>VLOOKUP(H3726,zdroj!C:F,4,0)</f>
        <v>0</v>
      </c>
      <c r="N3726" s="61" t="str">
        <f t="shared" si="116"/>
        <v>katB</v>
      </c>
      <c r="P3726" s="72" t="str">
        <f t="shared" si="117"/>
        <v/>
      </c>
      <c r="Q3726" s="61" t="s">
        <v>30</v>
      </c>
      <c r="R3726" s="61" t="s">
        <v>91</v>
      </c>
    </row>
    <row r="3727" spans="8:18" x14ac:dyDescent="0.25">
      <c r="H3727" s="59">
        <v>65439</v>
      </c>
      <c r="I3727" s="59" t="s">
        <v>71</v>
      </c>
      <c r="J3727" s="59">
        <v>15753182</v>
      </c>
      <c r="K3727" s="59" t="s">
        <v>4057</v>
      </c>
      <c r="L3727" s="61" t="s">
        <v>81</v>
      </c>
      <c r="M3727" s="61">
        <f>VLOOKUP(H3727,zdroj!C:F,4,0)</f>
        <v>0</v>
      </c>
      <c r="N3727" s="61" t="str">
        <f t="shared" si="116"/>
        <v>-</v>
      </c>
      <c r="P3727" s="72" t="str">
        <f t="shared" si="117"/>
        <v/>
      </c>
      <c r="Q3727" s="61" t="s">
        <v>88</v>
      </c>
    </row>
    <row r="3728" spans="8:18" x14ac:dyDescent="0.25">
      <c r="H3728" s="59">
        <v>65439</v>
      </c>
      <c r="I3728" s="59" t="s">
        <v>71</v>
      </c>
      <c r="J3728" s="59">
        <v>15753191</v>
      </c>
      <c r="K3728" s="59" t="s">
        <v>4058</v>
      </c>
      <c r="L3728" s="61" t="s">
        <v>113</v>
      </c>
      <c r="M3728" s="61">
        <f>VLOOKUP(H3728,zdroj!C:F,4,0)</f>
        <v>0</v>
      </c>
      <c r="N3728" s="61" t="str">
        <f t="shared" si="116"/>
        <v>katA</v>
      </c>
      <c r="P3728" s="72" t="str">
        <f t="shared" si="117"/>
        <v/>
      </c>
      <c r="Q3728" s="61" t="s">
        <v>30</v>
      </c>
    </row>
    <row r="3729" spans="8:18" x14ac:dyDescent="0.25">
      <c r="H3729" s="59">
        <v>65439</v>
      </c>
      <c r="I3729" s="59" t="s">
        <v>71</v>
      </c>
      <c r="J3729" s="59">
        <v>15753204</v>
      </c>
      <c r="K3729" s="59" t="s">
        <v>4059</v>
      </c>
      <c r="L3729" s="61" t="s">
        <v>114</v>
      </c>
      <c r="M3729" s="61">
        <f>VLOOKUP(H3729,zdroj!C:F,4,0)</f>
        <v>0</v>
      </c>
      <c r="N3729" s="61" t="str">
        <f t="shared" si="116"/>
        <v>katB</v>
      </c>
      <c r="P3729" s="72" t="str">
        <f t="shared" si="117"/>
        <v/>
      </c>
      <c r="Q3729" s="61" t="s">
        <v>30</v>
      </c>
      <c r="R3729" s="61" t="s">
        <v>91</v>
      </c>
    </row>
    <row r="3730" spans="8:18" x14ac:dyDescent="0.25">
      <c r="H3730" s="59">
        <v>65439</v>
      </c>
      <c r="I3730" s="59" t="s">
        <v>71</v>
      </c>
      <c r="J3730" s="59">
        <v>15753212</v>
      </c>
      <c r="K3730" s="59" t="s">
        <v>4060</v>
      </c>
      <c r="L3730" s="61" t="s">
        <v>113</v>
      </c>
      <c r="M3730" s="61">
        <f>VLOOKUP(H3730,zdroj!C:F,4,0)</f>
        <v>0</v>
      </c>
      <c r="N3730" s="61" t="str">
        <f t="shared" si="116"/>
        <v>katA</v>
      </c>
      <c r="P3730" s="72" t="str">
        <f t="shared" si="117"/>
        <v/>
      </c>
      <c r="Q3730" s="61" t="s">
        <v>30</v>
      </c>
    </row>
    <row r="3731" spans="8:18" x14ac:dyDescent="0.25">
      <c r="H3731" s="59">
        <v>65439</v>
      </c>
      <c r="I3731" s="59" t="s">
        <v>71</v>
      </c>
      <c r="J3731" s="59">
        <v>15753221</v>
      </c>
      <c r="K3731" s="59" t="s">
        <v>4061</v>
      </c>
      <c r="L3731" s="61" t="s">
        <v>113</v>
      </c>
      <c r="M3731" s="61">
        <f>VLOOKUP(H3731,zdroj!C:F,4,0)</f>
        <v>0</v>
      </c>
      <c r="N3731" s="61" t="str">
        <f t="shared" si="116"/>
        <v>katA</v>
      </c>
      <c r="P3731" s="72" t="str">
        <f t="shared" si="117"/>
        <v/>
      </c>
      <c r="Q3731" s="61" t="s">
        <v>30</v>
      </c>
    </row>
    <row r="3732" spans="8:18" x14ac:dyDescent="0.25">
      <c r="H3732" s="59">
        <v>65439</v>
      </c>
      <c r="I3732" s="59" t="s">
        <v>71</v>
      </c>
      <c r="J3732" s="59">
        <v>15753239</v>
      </c>
      <c r="K3732" s="59" t="s">
        <v>4062</v>
      </c>
      <c r="L3732" s="61" t="s">
        <v>113</v>
      </c>
      <c r="M3732" s="61">
        <f>VLOOKUP(H3732,zdroj!C:F,4,0)</f>
        <v>0</v>
      </c>
      <c r="N3732" s="61" t="str">
        <f t="shared" si="116"/>
        <v>katA</v>
      </c>
      <c r="P3732" s="72" t="str">
        <f t="shared" si="117"/>
        <v/>
      </c>
      <c r="Q3732" s="61" t="s">
        <v>30</v>
      </c>
    </row>
    <row r="3733" spans="8:18" x14ac:dyDescent="0.25">
      <c r="H3733" s="59">
        <v>65439</v>
      </c>
      <c r="I3733" s="59" t="s">
        <v>71</v>
      </c>
      <c r="J3733" s="59">
        <v>15753247</v>
      </c>
      <c r="K3733" s="59" t="s">
        <v>4063</v>
      </c>
      <c r="L3733" s="61" t="s">
        <v>113</v>
      </c>
      <c r="M3733" s="61">
        <f>VLOOKUP(H3733,zdroj!C:F,4,0)</f>
        <v>0</v>
      </c>
      <c r="N3733" s="61" t="str">
        <f t="shared" si="116"/>
        <v>katA</v>
      </c>
      <c r="P3733" s="72" t="str">
        <f t="shared" si="117"/>
        <v/>
      </c>
      <c r="Q3733" s="61" t="s">
        <v>30</v>
      </c>
    </row>
    <row r="3734" spans="8:18" x14ac:dyDescent="0.25">
      <c r="H3734" s="59">
        <v>65439</v>
      </c>
      <c r="I3734" s="59" t="s">
        <v>71</v>
      </c>
      <c r="J3734" s="59">
        <v>15753255</v>
      </c>
      <c r="K3734" s="59" t="s">
        <v>4064</v>
      </c>
      <c r="L3734" s="61" t="s">
        <v>113</v>
      </c>
      <c r="M3734" s="61">
        <f>VLOOKUP(H3734,zdroj!C:F,4,0)</f>
        <v>0</v>
      </c>
      <c r="N3734" s="61" t="str">
        <f t="shared" si="116"/>
        <v>katA</v>
      </c>
      <c r="P3734" s="72" t="str">
        <f t="shared" si="117"/>
        <v/>
      </c>
      <c r="Q3734" s="61" t="s">
        <v>30</v>
      </c>
    </row>
    <row r="3735" spans="8:18" x14ac:dyDescent="0.25">
      <c r="H3735" s="59">
        <v>65439</v>
      </c>
      <c r="I3735" s="59" t="s">
        <v>71</v>
      </c>
      <c r="J3735" s="59">
        <v>15753263</v>
      </c>
      <c r="K3735" s="59" t="s">
        <v>4065</v>
      </c>
      <c r="L3735" s="61" t="s">
        <v>113</v>
      </c>
      <c r="M3735" s="61">
        <f>VLOOKUP(H3735,zdroj!C:F,4,0)</f>
        <v>0</v>
      </c>
      <c r="N3735" s="61" t="str">
        <f t="shared" si="116"/>
        <v>katA</v>
      </c>
      <c r="P3735" s="72" t="str">
        <f t="shared" si="117"/>
        <v/>
      </c>
      <c r="Q3735" s="61" t="s">
        <v>30</v>
      </c>
    </row>
    <row r="3736" spans="8:18" x14ac:dyDescent="0.25">
      <c r="H3736" s="59">
        <v>65439</v>
      </c>
      <c r="I3736" s="59" t="s">
        <v>71</v>
      </c>
      <c r="J3736" s="59">
        <v>15753271</v>
      </c>
      <c r="K3736" s="59" t="s">
        <v>4066</v>
      </c>
      <c r="L3736" s="61" t="s">
        <v>114</v>
      </c>
      <c r="M3736" s="61">
        <f>VLOOKUP(H3736,zdroj!C:F,4,0)</f>
        <v>0</v>
      </c>
      <c r="N3736" s="61" t="str">
        <f t="shared" si="116"/>
        <v>katB</v>
      </c>
      <c r="P3736" s="72" t="str">
        <f t="shared" si="117"/>
        <v/>
      </c>
      <c r="Q3736" s="61" t="s">
        <v>30</v>
      </c>
      <c r="R3736" s="61" t="s">
        <v>91</v>
      </c>
    </row>
    <row r="3737" spans="8:18" x14ac:dyDescent="0.25">
      <c r="H3737" s="59">
        <v>65439</v>
      </c>
      <c r="I3737" s="59" t="s">
        <v>71</v>
      </c>
      <c r="J3737" s="59">
        <v>15753280</v>
      </c>
      <c r="K3737" s="59" t="s">
        <v>4067</v>
      </c>
      <c r="L3737" s="61" t="s">
        <v>113</v>
      </c>
      <c r="M3737" s="61">
        <f>VLOOKUP(H3737,zdroj!C:F,4,0)</f>
        <v>0</v>
      </c>
      <c r="N3737" s="61" t="str">
        <f t="shared" si="116"/>
        <v>katA</v>
      </c>
      <c r="P3737" s="72" t="str">
        <f t="shared" si="117"/>
        <v/>
      </c>
      <c r="Q3737" s="61" t="s">
        <v>30</v>
      </c>
    </row>
    <row r="3738" spans="8:18" x14ac:dyDescent="0.25">
      <c r="H3738" s="59">
        <v>65439</v>
      </c>
      <c r="I3738" s="59" t="s">
        <v>71</v>
      </c>
      <c r="J3738" s="59">
        <v>15753298</v>
      </c>
      <c r="K3738" s="59" t="s">
        <v>4068</v>
      </c>
      <c r="L3738" s="61" t="s">
        <v>113</v>
      </c>
      <c r="M3738" s="61">
        <f>VLOOKUP(H3738,zdroj!C:F,4,0)</f>
        <v>0</v>
      </c>
      <c r="N3738" s="61" t="str">
        <f t="shared" si="116"/>
        <v>katA</v>
      </c>
      <c r="P3738" s="72" t="str">
        <f t="shared" si="117"/>
        <v/>
      </c>
      <c r="Q3738" s="61" t="s">
        <v>30</v>
      </c>
    </row>
    <row r="3739" spans="8:18" x14ac:dyDescent="0.25">
      <c r="H3739" s="59">
        <v>65439</v>
      </c>
      <c r="I3739" s="59" t="s">
        <v>71</v>
      </c>
      <c r="J3739" s="59">
        <v>15753301</v>
      </c>
      <c r="K3739" s="59" t="s">
        <v>4069</v>
      </c>
      <c r="L3739" s="61" t="s">
        <v>113</v>
      </c>
      <c r="M3739" s="61">
        <f>VLOOKUP(H3739,zdroj!C:F,4,0)</f>
        <v>0</v>
      </c>
      <c r="N3739" s="61" t="str">
        <f t="shared" si="116"/>
        <v>katA</v>
      </c>
      <c r="P3739" s="72" t="str">
        <f t="shared" si="117"/>
        <v/>
      </c>
      <c r="Q3739" s="61" t="s">
        <v>30</v>
      </c>
    </row>
    <row r="3740" spans="8:18" x14ac:dyDescent="0.25">
      <c r="H3740" s="59">
        <v>65439</v>
      </c>
      <c r="I3740" s="59" t="s">
        <v>71</v>
      </c>
      <c r="J3740" s="59">
        <v>15753328</v>
      </c>
      <c r="K3740" s="59" t="s">
        <v>4070</v>
      </c>
      <c r="L3740" s="61" t="s">
        <v>113</v>
      </c>
      <c r="M3740" s="61">
        <f>VLOOKUP(H3740,zdroj!C:F,4,0)</f>
        <v>0</v>
      </c>
      <c r="N3740" s="61" t="str">
        <f t="shared" si="116"/>
        <v>katA</v>
      </c>
      <c r="P3740" s="72" t="str">
        <f t="shared" si="117"/>
        <v/>
      </c>
      <c r="Q3740" s="61" t="s">
        <v>30</v>
      </c>
    </row>
    <row r="3741" spans="8:18" x14ac:dyDescent="0.25">
      <c r="H3741" s="59">
        <v>65439</v>
      </c>
      <c r="I3741" s="59" t="s">
        <v>71</v>
      </c>
      <c r="J3741" s="59">
        <v>15753336</v>
      </c>
      <c r="K3741" s="59" t="s">
        <v>4071</v>
      </c>
      <c r="L3741" s="61" t="s">
        <v>113</v>
      </c>
      <c r="M3741" s="61">
        <f>VLOOKUP(H3741,zdroj!C:F,4,0)</f>
        <v>0</v>
      </c>
      <c r="N3741" s="61" t="str">
        <f t="shared" si="116"/>
        <v>katA</v>
      </c>
      <c r="P3741" s="72" t="str">
        <f t="shared" si="117"/>
        <v/>
      </c>
      <c r="Q3741" s="61" t="s">
        <v>30</v>
      </c>
    </row>
    <row r="3742" spans="8:18" x14ac:dyDescent="0.25">
      <c r="H3742" s="59">
        <v>65439</v>
      </c>
      <c r="I3742" s="59" t="s">
        <v>71</v>
      </c>
      <c r="J3742" s="59">
        <v>15753344</v>
      </c>
      <c r="K3742" s="59" t="s">
        <v>4072</v>
      </c>
      <c r="L3742" s="61" t="s">
        <v>113</v>
      </c>
      <c r="M3742" s="61">
        <f>VLOOKUP(H3742,zdroj!C:F,4,0)</f>
        <v>0</v>
      </c>
      <c r="N3742" s="61" t="str">
        <f t="shared" si="116"/>
        <v>katA</v>
      </c>
      <c r="P3742" s="72" t="str">
        <f t="shared" si="117"/>
        <v/>
      </c>
      <c r="Q3742" s="61" t="s">
        <v>30</v>
      </c>
    </row>
    <row r="3743" spans="8:18" x14ac:dyDescent="0.25">
      <c r="H3743" s="59">
        <v>65439</v>
      </c>
      <c r="I3743" s="59" t="s">
        <v>71</v>
      </c>
      <c r="J3743" s="59">
        <v>15753352</v>
      </c>
      <c r="K3743" s="59" t="s">
        <v>4073</v>
      </c>
      <c r="L3743" s="61" t="s">
        <v>114</v>
      </c>
      <c r="M3743" s="61">
        <f>VLOOKUP(H3743,zdroj!C:F,4,0)</f>
        <v>0</v>
      </c>
      <c r="N3743" s="61" t="str">
        <f t="shared" si="116"/>
        <v>katB</v>
      </c>
      <c r="P3743" s="72" t="str">
        <f t="shared" si="117"/>
        <v/>
      </c>
      <c r="Q3743" s="61" t="s">
        <v>30</v>
      </c>
      <c r="R3743" s="61" t="s">
        <v>91</v>
      </c>
    </row>
    <row r="3744" spans="8:18" x14ac:dyDescent="0.25">
      <c r="H3744" s="59">
        <v>65439</v>
      </c>
      <c r="I3744" s="59" t="s">
        <v>71</v>
      </c>
      <c r="J3744" s="59">
        <v>15753361</v>
      </c>
      <c r="K3744" s="59" t="s">
        <v>4074</v>
      </c>
      <c r="L3744" s="61" t="s">
        <v>114</v>
      </c>
      <c r="M3744" s="61">
        <f>VLOOKUP(H3744,zdroj!C:F,4,0)</f>
        <v>0</v>
      </c>
      <c r="N3744" s="61" t="str">
        <f t="shared" si="116"/>
        <v>katB</v>
      </c>
      <c r="P3744" s="72" t="str">
        <f t="shared" si="117"/>
        <v/>
      </c>
      <c r="Q3744" s="61" t="s">
        <v>30</v>
      </c>
      <c r="R3744" s="61" t="s">
        <v>91</v>
      </c>
    </row>
    <row r="3745" spans="8:18" x14ac:dyDescent="0.25">
      <c r="H3745" s="59">
        <v>65439</v>
      </c>
      <c r="I3745" s="59" t="s">
        <v>71</v>
      </c>
      <c r="J3745" s="59">
        <v>15753379</v>
      </c>
      <c r="K3745" s="59" t="s">
        <v>4075</v>
      </c>
      <c r="L3745" s="61" t="s">
        <v>114</v>
      </c>
      <c r="M3745" s="61">
        <f>VLOOKUP(H3745,zdroj!C:F,4,0)</f>
        <v>0</v>
      </c>
      <c r="N3745" s="61" t="str">
        <f t="shared" si="116"/>
        <v>katB</v>
      </c>
      <c r="P3745" s="72" t="str">
        <f t="shared" si="117"/>
        <v/>
      </c>
      <c r="Q3745" s="61" t="s">
        <v>30</v>
      </c>
      <c r="R3745" s="61" t="s">
        <v>91</v>
      </c>
    </row>
    <row r="3746" spans="8:18" x14ac:dyDescent="0.25">
      <c r="H3746" s="59">
        <v>65439</v>
      </c>
      <c r="I3746" s="59" t="s">
        <v>71</v>
      </c>
      <c r="J3746" s="59">
        <v>15753387</v>
      </c>
      <c r="K3746" s="59" t="s">
        <v>4076</v>
      </c>
      <c r="L3746" s="61" t="s">
        <v>113</v>
      </c>
      <c r="M3746" s="61">
        <f>VLOOKUP(H3746,zdroj!C:F,4,0)</f>
        <v>0</v>
      </c>
      <c r="N3746" s="61" t="str">
        <f t="shared" si="116"/>
        <v>katA</v>
      </c>
      <c r="P3746" s="72" t="str">
        <f t="shared" si="117"/>
        <v/>
      </c>
      <c r="Q3746" s="61" t="s">
        <v>30</v>
      </c>
    </row>
    <row r="3747" spans="8:18" x14ac:dyDescent="0.25">
      <c r="H3747" s="59">
        <v>65439</v>
      </c>
      <c r="I3747" s="59" t="s">
        <v>71</v>
      </c>
      <c r="J3747" s="59">
        <v>15753395</v>
      </c>
      <c r="K3747" s="59" t="s">
        <v>4077</v>
      </c>
      <c r="L3747" s="61" t="s">
        <v>113</v>
      </c>
      <c r="M3747" s="61">
        <f>VLOOKUP(H3747,zdroj!C:F,4,0)</f>
        <v>0</v>
      </c>
      <c r="N3747" s="61" t="str">
        <f t="shared" si="116"/>
        <v>katA</v>
      </c>
      <c r="P3747" s="72" t="str">
        <f t="shared" si="117"/>
        <v/>
      </c>
      <c r="Q3747" s="61" t="s">
        <v>30</v>
      </c>
    </row>
    <row r="3748" spans="8:18" x14ac:dyDescent="0.25">
      <c r="H3748" s="59">
        <v>65439</v>
      </c>
      <c r="I3748" s="59" t="s">
        <v>71</v>
      </c>
      <c r="J3748" s="59">
        <v>15753417</v>
      </c>
      <c r="K3748" s="59" t="s">
        <v>4078</v>
      </c>
      <c r="L3748" s="61" t="s">
        <v>113</v>
      </c>
      <c r="M3748" s="61">
        <f>VLOOKUP(H3748,zdroj!C:F,4,0)</f>
        <v>0</v>
      </c>
      <c r="N3748" s="61" t="str">
        <f t="shared" si="116"/>
        <v>katA</v>
      </c>
      <c r="P3748" s="72" t="str">
        <f t="shared" si="117"/>
        <v/>
      </c>
      <c r="Q3748" s="61" t="s">
        <v>30</v>
      </c>
    </row>
    <row r="3749" spans="8:18" x14ac:dyDescent="0.25">
      <c r="H3749" s="59">
        <v>65439</v>
      </c>
      <c r="I3749" s="59" t="s">
        <v>71</v>
      </c>
      <c r="J3749" s="59">
        <v>15753425</v>
      </c>
      <c r="K3749" s="59" t="s">
        <v>4079</v>
      </c>
      <c r="L3749" s="61" t="s">
        <v>113</v>
      </c>
      <c r="M3749" s="61">
        <f>VLOOKUP(H3749,zdroj!C:F,4,0)</f>
        <v>0</v>
      </c>
      <c r="N3749" s="61" t="str">
        <f t="shared" si="116"/>
        <v>katA</v>
      </c>
      <c r="P3749" s="72" t="str">
        <f t="shared" si="117"/>
        <v/>
      </c>
      <c r="Q3749" s="61" t="s">
        <v>30</v>
      </c>
    </row>
    <row r="3750" spans="8:18" x14ac:dyDescent="0.25">
      <c r="H3750" s="59">
        <v>65439</v>
      </c>
      <c r="I3750" s="59" t="s">
        <v>71</v>
      </c>
      <c r="J3750" s="59">
        <v>15753433</v>
      </c>
      <c r="K3750" s="59" t="s">
        <v>4080</v>
      </c>
      <c r="L3750" s="61" t="s">
        <v>113</v>
      </c>
      <c r="M3750" s="61">
        <f>VLOOKUP(H3750,zdroj!C:F,4,0)</f>
        <v>0</v>
      </c>
      <c r="N3750" s="61" t="str">
        <f t="shared" si="116"/>
        <v>katA</v>
      </c>
      <c r="P3750" s="72" t="str">
        <f t="shared" si="117"/>
        <v/>
      </c>
      <c r="Q3750" s="61" t="s">
        <v>30</v>
      </c>
    </row>
    <row r="3751" spans="8:18" x14ac:dyDescent="0.25">
      <c r="H3751" s="59">
        <v>65439</v>
      </c>
      <c r="I3751" s="59" t="s">
        <v>71</v>
      </c>
      <c r="J3751" s="59">
        <v>15753441</v>
      </c>
      <c r="K3751" s="59" t="s">
        <v>4081</v>
      </c>
      <c r="L3751" s="61" t="s">
        <v>113</v>
      </c>
      <c r="M3751" s="61">
        <f>VLOOKUP(H3751,zdroj!C:F,4,0)</f>
        <v>0</v>
      </c>
      <c r="N3751" s="61" t="str">
        <f t="shared" si="116"/>
        <v>katA</v>
      </c>
      <c r="P3751" s="72" t="str">
        <f t="shared" si="117"/>
        <v/>
      </c>
      <c r="Q3751" s="61" t="s">
        <v>30</v>
      </c>
    </row>
    <row r="3752" spans="8:18" x14ac:dyDescent="0.25">
      <c r="H3752" s="59">
        <v>65439</v>
      </c>
      <c r="I3752" s="59" t="s">
        <v>71</v>
      </c>
      <c r="J3752" s="59">
        <v>15753450</v>
      </c>
      <c r="K3752" s="59" t="s">
        <v>4082</v>
      </c>
      <c r="L3752" s="61" t="s">
        <v>113</v>
      </c>
      <c r="M3752" s="61">
        <f>VLOOKUP(H3752,zdroj!C:F,4,0)</f>
        <v>0</v>
      </c>
      <c r="N3752" s="61" t="str">
        <f t="shared" si="116"/>
        <v>katA</v>
      </c>
      <c r="P3752" s="72" t="str">
        <f t="shared" si="117"/>
        <v/>
      </c>
      <c r="Q3752" s="61" t="s">
        <v>30</v>
      </c>
    </row>
    <row r="3753" spans="8:18" x14ac:dyDescent="0.25">
      <c r="H3753" s="59">
        <v>65439</v>
      </c>
      <c r="I3753" s="59" t="s">
        <v>71</v>
      </c>
      <c r="J3753" s="59">
        <v>15753468</v>
      </c>
      <c r="K3753" s="59" t="s">
        <v>4083</v>
      </c>
      <c r="L3753" s="61" t="s">
        <v>113</v>
      </c>
      <c r="M3753" s="61">
        <f>VLOOKUP(H3753,zdroj!C:F,4,0)</f>
        <v>0</v>
      </c>
      <c r="N3753" s="61" t="str">
        <f t="shared" si="116"/>
        <v>katA</v>
      </c>
      <c r="P3753" s="72" t="str">
        <f t="shared" si="117"/>
        <v/>
      </c>
      <c r="Q3753" s="61" t="s">
        <v>30</v>
      </c>
    </row>
    <row r="3754" spans="8:18" x14ac:dyDescent="0.25">
      <c r="H3754" s="59">
        <v>65439</v>
      </c>
      <c r="I3754" s="59" t="s">
        <v>71</v>
      </c>
      <c r="J3754" s="59">
        <v>15753476</v>
      </c>
      <c r="K3754" s="59" t="s">
        <v>4084</v>
      </c>
      <c r="L3754" s="61" t="s">
        <v>113</v>
      </c>
      <c r="M3754" s="61">
        <f>VLOOKUP(H3754,zdroj!C:F,4,0)</f>
        <v>0</v>
      </c>
      <c r="N3754" s="61" t="str">
        <f t="shared" si="116"/>
        <v>katA</v>
      </c>
      <c r="P3754" s="72" t="str">
        <f t="shared" si="117"/>
        <v/>
      </c>
      <c r="Q3754" s="61" t="s">
        <v>30</v>
      </c>
    </row>
    <row r="3755" spans="8:18" x14ac:dyDescent="0.25">
      <c r="H3755" s="59">
        <v>65439</v>
      </c>
      <c r="I3755" s="59" t="s">
        <v>71</v>
      </c>
      <c r="J3755" s="59">
        <v>15753484</v>
      </c>
      <c r="K3755" s="59" t="s">
        <v>4085</v>
      </c>
      <c r="L3755" s="61" t="s">
        <v>81</v>
      </c>
      <c r="M3755" s="61">
        <f>VLOOKUP(H3755,zdroj!C:F,4,0)</f>
        <v>0</v>
      </c>
      <c r="N3755" s="61" t="str">
        <f t="shared" si="116"/>
        <v>-</v>
      </c>
      <c r="P3755" s="72" t="str">
        <f t="shared" si="117"/>
        <v/>
      </c>
      <c r="Q3755" s="61" t="s">
        <v>88</v>
      </c>
    </row>
    <row r="3756" spans="8:18" x14ac:dyDescent="0.25">
      <c r="H3756" s="59">
        <v>65439</v>
      </c>
      <c r="I3756" s="59" t="s">
        <v>71</v>
      </c>
      <c r="J3756" s="59">
        <v>15753506</v>
      </c>
      <c r="K3756" s="59" t="s">
        <v>4086</v>
      </c>
      <c r="L3756" s="61" t="s">
        <v>113</v>
      </c>
      <c r="M3756" s="61">
        <f>VLOOKUP(H3756,zdroj!C:F,4,0)</f>
        <v>0</v>
      </c>
      <c r="N3756" s="61" t="str">
        <f t="shared" si="116"/>
        <v>katA</v>
      </c>
      <c r="P3756" s="72" t="str">
        <f t="shared" si="117"/>
        <v/>
      </c>
      <c r="Q3756" s="61" t="s">
        <v>30</v>
      </c>
    </row>
    <row r="3757" spans="8:18" x14ac:dyDescent="0.25">
      <c r="H3757" s="59">
        <v>65439</v>
      </c>
      <c r="I3757" s="59" t="s">
        <v>71</v>
      </c>
      <c r="J3757" s="59">
        <v>15753531</v>
      </c>
      <c r="K3757" s="59" t="s">
        <v>4087</v>
      </c>
      <c r="L3757" s="61" t="s">
        <v>113</v>
      </c>
      <c r="M3757" s="61">
        <f>VLOOKUP(H3757,zdroj!C:F,4,0)</f>
        <v>0</v>
      </c>
      <c r="N3757" s="61" t="str">
        <f t="shared" si="116"/>
        <v>katA</v>
      </c>
      <c r="P3757" s="72" t="str">
        <f t="shared" si="117"/>
        <v/>
      </c>
      <c r="Q3757" s="61" t="s">
        <v>30</v>
      </c>
    </row>
    <row r="3758" spans="8:18" x14ac:dyDescent="0.25">
      <c r="H3758" s="59">
        <v>65439</v>
      </c>
      <c r="I3758" s="59" t="s">
        <v>71</v>
      </c>
      <c r="J3758" s="59">
        <v>15753549</v>
      </c>
      <c r="K3758" s="59" t="s">
        <v>4088</v>
      </c>
      <c r="L3758" s="61" t="s">
        <v>81</v>
      </c>
      <c r="M3758" s="61">
        <f>VLOOKUP(H3758,zdroj!C:F,4,0)</f>
        <v>0</v>
      </c>
      <c r="N3758" s="61" t="str">
        <f t="shared" si="116"/>
        <v>-</v>
      </c>
      <c r="P3758" s="72" t="str">
        <f t="shared" si="117"/>
        <v/>
      </c>
      <c r="Q3758" s="61" t="s">
        <v>88</v>
      </c>
    </row>
    <row r="3759" spans="8:18" x14ac:dyDescent="0.25">
      <c r="H3759" s="59">
        <v>65439</v>
      </c>
      <c r="I3759" s="59" t="s">
        <v>71</v>
      </c>
      <c r="J3759" s="59">
        <v>15753557</v>
      </c>
      <c r="K3759" s="59" t="s">
        <v>4089</v>
      </c>
      <c r="L3759" s="61" t="s">
        <v>81</v>
      </c>
      <c r="M3759" s="61">
        <f>VLOOKUP(H3759,zdroj!C:F,4,0)</f>
        <v>0</v>
      </c>
      <c r="N3759" s="61" t="str">
        <f t="shared" si="116"/>
        <v>-</v>
      </c>
      <c r="P3759" s="72" t="str">
        <f t="shared" si="117"/>
        <v/>
      </c>
      <c r="Q3759" s="61" t="s">
        <v>86</v>
      </c>
    </row>
    <row r="3760" spans="8:18" x14ac:dyDescent="0.25">
      <c r="H3760" s="59">
        <v>65439</v>
      </c>
      <c r="I3760" s="59" t="s">
        <v>71</v>
      </c>
      <c r="J3760" s="59">
        <v>15753565</v>
      </c>
      <c r="K3760" s="59" t="s">
        <v>4090</v>
      </c>
      <c r="L3760" s="61" t="s">
        <v>81</v>
      </c>
      <c r="M3760" s="61">
        <f>VLOOKUP(H3760,zdroj!C:F,4,0)</f>
        <v>0</v>
      </c>
      <c r="N3760" s="61" t="str">
        <f t="shared" si="116"/>
        <v>-</v>
      </c>
      <c r="P3760" s="72" t="str">
        <f t="shared" si="117"/>
        <v/>
      </c>
      <c r="Q3760" s="61" t="s">
        <v>88</v>
      </c>
    </row>
    <row r="3761" spans="8:18" x14ac:dyDescent="0.25">
      <c r="H3761" s="59">
        <v>65439</v>
      </c>
      <c r="I3761" s="59" t="s">
        <v>71</v>
      </c>
      <c r="J3761" s="59">
        <v>27704858</v>
      </c>
      <c r="K3761" s="59" t="s">
        <v>4091</v>
      </c>
      <c r="L3761" s="61" t="s">
        <v>81</v>
      </c>
      <c r="M3761" s="61">
        <f>VLOOKUP(H3761,zdroj!C:F,4,0)</f>
        <v>0</v>
      </c>
      <c r="N3761" s="61" t="str">
        <f t="shared" si="116"/>
        <v>-</v>
      </c>
      <c r="P3761" s="72" t="str">
        <f t="shared" si="117"/>
        <v/>
      </c>
      <c r="Q3761" s="61" t="s">
        <v>88</v>
      </c>
    </row>
    <row r="3762" spans="8:18" x14ac:dyDescent="0.25">
      <c r="H3762" s="59">
        <v>65439</v>
      </c>
      <c r="I3762" s="59" t="s">
        <v>71</v>
      </c>
      <c r="J3762" s="59">
        <v>30782813</v>
      </c>
      <c r="K3762" s="59" t="s">
        <v>4092</v>
      </c>
      <c r="L3762" s="61" t="s">
        <v>81</v>
      </c>
      <c r="M3762" s="61">
        <f>VLOOKUP(H3762,zdroj!C:F,4,0)</f>
        <v>0</v>
      </c>
      <c r="N3762" s="61" t="str">
        <f t="shared" si="116"/>
        <v>-</v>
      </c>
      <c r="P3762" s="72" t="str">
        <f t="shared" si="117"/>
        <v/>
      </c>
      <c r="Q3762" s="61" t="s">
        <v>88</v>
      </c>
    </row>
    <row r="3763" spans="8:18" x14ac:dyDescent="0.25">
      <c r="H3763" s="59">
        <v>65439</v>
      </c>
      <c r="I3763" s="59" t="s">
        <v>71</v>
      </c>
      <c r="J3763" s="59">
        <v>40052141</v>
      </c>
      <c r="K3763" s="59" t="s">
        <v>4093</v>
      </c>
      <c r="L3763" s="61" t="s">
        <v>81</v>
      </c>
      <c r="M3763" s="61">
        <f>VLOOKUP(H3763,zdroj!C:F,4,0)</f>
        <v>0</v>
      </c>
      <c r="N3763" s="61" t="str">
        <f t="shared" si="116"/>
        <v>-</v>
      </c>
      <c r="P3763" s="72" t="str">
        <f t="shared" si="117"/>
        <v/>
      </c>
      <c r="Q3763" s="61" t="s">
        <v>88</v>
      </c>
    </row>
    <row r="3764" spans="8:18" x14ac:dyDescent="0.25">
      <c r="H3764" s="59">
        <v>65439</v>
      </c>
      <c r="I3764" s="59" t="s">
        <v>71</v>
      </c>
      <c r="J3764" s="59">
        <v>41232917</v>
      </c>
      <c r="K3764" s="59" t="s">
        <v>4094</v>
      </c>
      <c r="L3764" s="61" t="s">
        <v>114</v>
      </c>
      <c r="M3764" s="61">
        <f>VLOOKUP(H3764,zdroj!C:F,4,0)</f>
        <v>0</v>
      </c>
      <c r="N3764" s="61" t="str">
        <f t="shared" si="116"/>
        <v>katB</v>
      </c>
      <c r="P3764" s="72" t="str">
        <f t="shared" si="117"/>
        <v/>
      </c>
      <c r="Q3764" s="61" t="s">
        <v>30</v>
      </c>
      <c r="R3764" s="61" t="s">
        <v>91</v>
      </c>
    </row>
    <row r="3765" spans="8:18" x14ac:dyDescent="0.25">
      <c r="H3765" s="59">
        <v>65439</v>
      </c>
      <c r="I3765" s="59" t="s">
        <v>71</v>
      </c>
      <c r="J3765" s="59">
        <v>81176970</v>
      </c>
      <c r="K3765" s="59" t="s">
        <v>4095</v>
      </c>
      <c r="L3765" s="61" t="s">
        <v>113</v>
      </c>
      <c r="M3765" s="61">
        <f>VLOOKUP(H3765,zdroj!C:F,4,0)</f>
        <v>0</v>
      </c>
      <c r="N3765" s="61" t="str">
        <f t="shared" si="116"/>
        <v>katA</v>
      </c>
      <c r="P3765" s="72" t="str">
        <f t="shared" si="117"/>
        <v/>
      </c>
      <c r="Q3765" s="61" t="s">
        <v>30</v>
      </c>
    </row>
    <row r="3766" spans="8:18" x14ac:dyDescent="0.25">
      <c r="H3766" s="59">
        <v>69833</v>
      </c>
      <c r="I3766" s="59" t="s">
        <v>72</v>
      </c>
      <c r="J3766" s="59">
        <v>15753573</v>
      </c>
      <c r="K3766" s="59" t="s">
        <v>4096</v>
      </c>
      <c r="L3766" s="61" t="s">
        <v>81</v>
      </c>
      <c r="M3766" s="61">
        <f>VLOOKUP(H3766,zdroj!C:F,4,0)</f>
        <v>0</v>
      </c>
      <c r="N3766" s="61" t="str">
        <f t="shared" si="116"/>
        <v>-</v>
      </c>
      <c r="P3766" s="72" t="str">
        <f t="shared" si="117"/>
        <v/>
      </c>
      <c r="Q3766" s="61" t="s">
        <v>86</v>
      </c>
    </row>
    <row r="3767" spans="8:18" x14ac:dyDescent="0.25">
      <c r="H3767" s="59">
        <v>69833</v>
      </c>
      <c r="I3767" s="59" t="s">
        <v>72</v>
      </c>
      <c r="J3767" s="59">
        <v>15753581</v>
      </c>
      <c r="K3767" s="59" t="s">
        <v>4097</v>
      </c>
      <c r="L3767" s="61" t="s">
        <v>81</v>
      </c>
      <c r="M3767" s="61">
        <f>VLOOKUP(H3767,zdroj!C:F,4,0)</f>
        <v>0</v>
      </c>
      <c r="N3767" s="61" t="str">
        <f t="shared" si="116"/>
        <v>-</v>
      </c>
      <c r="P3767" s="72" t="str">
        <f t="shared" si="117"/>
        <v/>
      </c>
      <c r="Q3767" s="61" t="s">
        <v>86</v>
      </c>
    </row>
    <row r="3768" spans="8:18" x14ac:dyDescent="0.25">
      <c r="H3768" s="59">
        <v>69833</v>
      </c>
      <c r="I3768" s="59" t="s">
        <v>72</v>
      </c>
      <c r="J3768" s="59">
        <v>15753590</v>
      </c>
      <c r="K3768" s="59" t="s">
        <v>4098</v>
      </c>
      <c r="L3768" s="61" t="s">
        <v>81</v>
      </c>
      <c r="M3768" s="61">
        <f>VLOOKUP(H3768,zdroj!C:F,4,0)</f>
        <v>0</v>
      </c>
      <c r="N3768" s="61" t="str">
        <f t="shared" si="116"/>
        <v>-</v>
      </c>
      <c r="P3768" s="72" t="str">
        <f t="shared" si="117"/>
        <v/>
      </c>
      <c r="Q3768" s="61" t="s">
        <v>86</v>
      </c>
    </row>
    <row r="3769" spans="8:18" x14ac:dyDescent="0.25">
      <c r="H3769" s="59">
        <v>69833</v>
      </c>
      <c r="I3769" s="59" t="s">
        <v>72</v>
      </c>
      <c r="J3769" s="59">
        <v>15753603</v>
      </c>
      <c r="K3769" s="59" t="s">
        <v>4099</v>
      </c>
      <c r="L3769" s="61" t="s">
        <v>81</v>
      </c>
      <c r="M3769" s="61">
        <f>VLOOKUP(H3769,zdroj!C:F,4,0)</f>
        <v>0</v>
      </c>
      <c r="N3769" s="61" t="str">
        <f t="shared" si="116"/>
        <v>-</v>
      </c>
      <c r="P3769" s="72" t="str">
        <f t="shared" si="117"/>
        <v/>
      </c>
      <c r="Q3769" s="61" t="s">
        <v>86</v>
      </c>
    </row>
    <row r="3770" spans="8:18" x14ac:dyDescent="0.25">
      <c r="H3770" s="59">
        <v>69833</v>
      </c>
      <c r="I3770" s="59" t="s">
        <v>72</v>
      </c>
      <c r="J3770" s="59">
        <v>15753611</v>
      </c>
      <c r="K3770" s="59" t="s">
        <v>4100</v>
      </c>
      <c r="L3770" s="61" t="s">
        <v>81</v>
      </c>
      <c r="M3770" s="61">
        <f>VLOOKUP(H3770,zdroj!C:F,4,0)</f>
        <v>0</v>
      </c>
      <c r="N3770" s="61" t="str">
        <f t="shared" si="116"/>
        <v>-</v>
      </c>
      <c r="P3770" s="72" t="str">
        <f t="shared" si="117"/>
        <v/>
      </c>
      <c r="Q3770" s="61" t="s">
        <v>86</v>
      </c>
    </row>
    <row r="3771" spans="8:18" x14ac:dyDescent="0.25">
      <c r="H3771" s="59">
        <v>69833</v>
      </c>
      <c r="I3771" s="59" t="s">
        <v>72</v>
      </c>
      <c r="J3771" s="59">
        <v>15753620</v>
      </c>
      <c r="K3771" s="59" t="s">
        <v>4101</v>
      </c>
      <c r="L3771" s="61" t="s">
        <v>81</v>
      </c>
      <c r="M3771" s="61">
        <f>VLOOKUP(H3771,zdroj!C:F,4,0)</f>
        <v>0</v>
      </c>
      <c r="N3771" s="61" t="str">
        <f t="shared" si="116"/>
        <v>-</v>
      </c>
      <c r="P3771" s="72" t="str">
        <f t="shared" si="117"/>
        <v/>
      </c>
      <c r="Q3771" s="61" t="s">
        <v>86</v>
      </c>
    </row>
    <row r="3772" spans="8:18" x14ac:dyDescent="0.25">
      <c r="H3772" s="59">
        <v>69833</v>
      </c>
      <c r="I3772" s="59" t="s">
        <v>72</v>
      </c>
      <c r="J3772" s="59">
        <v>15753638</v>
      </c>
      <c r="K3772" s="59" t="s">
        <v>4102</v>
      </c>
      <c r="L3772" s="61" t="s">
        <v>81</v>
      </c>
      <c r="M3772" s="61">
        <f>VLOOKUP(H3772,zdroj!C:F,4,0)</f>
        <v>0</v>
      </c>
      <c r="N3772" s="61" t="str">
        <f t="shared" si="116"/>
        <v>-</v>
      </c>
      <c r="P3772" s="72" t="str">
        <f t="shared" si="117"/>
        <v/>
      </c>
      <c r="Q3772" s="61" t="s">
        <v>86</v>
      </c>
    </row>
    <row r="3773" spans="8:18" x14ac:dyDescent="0.25">
      <c r="H3773" s="59">
        <v>69833</v>
      </c>
      <c r="I3773" s="59" t="s">
        <v>72</v>
      </c>
      <c r="J3773" s="59">
        <v>15753646</v>
      </c>
      <c r="K3773" s="59" t="s">
        <v>4103</v>
      </c>
      <c r="L3773" s="61" t="s">
        <v>81</v>
      </c>
      <c r="M3773" s="61">
        <f>VLOOKUP(H3773,zdroj!C:F,4,0)</f>
        <v>0</v>
      </c>
      <c r="N3773" s="61" t="str">
        <f t="shared" si="116"/>
        <v>-</v>
      </c>
      <c r="P3773" s="72" t="str">
        <f t="shared" si="117"/>
        <v/>
      </c>
      <c r="Q3773" s="61" t="s">
        <v>86</v>
      </c>
    </row>
    <row r="3774" spans="8:18" x14ac:dyDescent="0.25">
      <c r="H3774" s="59">
        <v>69833</v>
      </c>
      <c r="I3774" s="59" t="s">
        <v>72</v>
      </c>
      <c r="J3774" s="59">
        <v>15753654</v>
      </c>
      <c r="K3774" s="59" t="s">
        <v>4104</v>
      </c>
      <c r="L3774" s="61" t="s">
        <v>81</v>
      </c>
      <c r="M3774" s="61">
        <f>VLOOKUP(H3774,zdroj!C:F,4,0)</f>
        <v>0</v>
      </c>
      <c r="N3774" s="61" t="str">
        <f t="shared" si="116"/>
        <v>-</v>
      </c>
      <c r="P3774" s="72" t="str">
        <f t="shared" si="117"/>
        <v/>
      </c>
      <c r="Q3774" s="61" t="s">
        <v>86</v>
      </c>
    </row>
    <row r="3775" spans="8:18" x14ac:dyDescent="0.25">
      <c r="H3775" s="59">
        <v>69833</v>
      </c>
      <c r="I3775" s="59" t="s">
        <v>72</v>
      </c>
      <c r="J3775" s="59">
        <v>15753662</v>
      </c>
      <c r="K3775" s="59" t="s">
        <v>4105</v>
      </c>
      <c r="L3775" s="61" t="s">
        <v>81</v>
      </c>
      <c r="M3775" s="61">
        <f>VLOOKUP(H3775,zdroj!C:F,4,0)</f>
        <v>0</v>
      </c>
      <c r="N3775" s="61" t="str">
        <f t="shared" si="116"/>
        <v>-</v>
      </c>
      <c r="P3775" s="72" t="str">
        <f t="shared" si="117"/>
        <v/>
      </c>
      <c r="Q3775" s="61" t="s">
        <v>86</v>
      </c>
    </row>
    <row r="3776" spans="8:18" x14ac:dyDescent="0.25">
      <c r="H3776" s="59">
        <v>69833</v>
      </c>
      <c r="I3776" s="59" t="s">
        <v>72</v>
      </c>
      <c r="J3776" s="59">
        <v>15753671</v>
      </c>
      <c r="K3776" s="59" t="s">
        <v>4106</v>
      </c>
      <c r="L3776" s="61" t="s">
        <v>81</v>
      </c>
      <c r="M3776" s="61">
        <f>VLOOKUP(H3776,zdroj!C:F,4,0)</f>
        <v>0</v>
      </c>
      <c r="N3776" s="61" t="str">
        <f t="shared" si="116"/>
        <v>-</v>
      </c>
      <c r="P3776" s="72" t="str">
        <f t="shared" si="117"/>
        <v/>
      </c>
      <c r="Q3776" s="61" t="s">
        <v>86</v>
      </c>
    </row>
    <row r="3777" spans="8:17" x14ac:dyDescent="0.25">
      <c r="H3777" s="59">
        <v>69833</v>
      </c>
      <c r="I3777" s="59" t="s">
        <v>72</v>
      </c>
      <c r="J3777" s="59">
        <v>15753689</v>
      </c>
      <c r="K3777" s="59" t="s">
        <v>4107</v>
      </c>
      <c r="L3777" s="61" t="s">
        <v>81</v>
      </c>
      <c r="M3777" s="61">
        <f>VLOOKUP(H3777,zdroj!C:F,4,0)</f>
        <v>0</v>
      </c>
      <c r="N3777" s="61" t="str">
        <f t="shared" si="116"/>
        <v>-</v>
      </c>
      <c r="P3777" s="72" t="str">
        <f t="shared" si="117"/>
        <v/>
      </c>
      <c r="Q3777" s="61" t="s">
        <v>86</v>
      </c>
    </row>
    <row r="3778" spans="8:17" x14ac:dyDescent="0.25">
      <c r="H3778" s="59">
        <v>69833</v>
      </c>
      <c r="I3778" s="59" t="s">
        <v>72</v>
      </c>
      <c r="J3778" s="59">
        <v>15753697</v>
      </c>
      <c r="K3778" s="59" t="s">
        <v>4108</v>
      </c>
      <c r="L3778" s="61" t="s">
        <v>81</v>
      </c>
      <c r="M3778" s="61">
        <f>VLOOKUP(H3778,zdroj!C:F,4,0)</f>
        <v>0</v>
      </c>
      <c r="N3778" s="61" t="str">
        <f t="shared" si="116"/>
        <v>-</v>
      </c>
      <c r="P3778" s="72" t="str">
        <f t="shared" si="117"/>
        <v/>
      </c>
      <c r="Q3778" s="61" t="s">
        <v>86</v>
      </c>
    </row>
    <row r="3779" spans="8:17" x14ac:dyDescent="0.25">
      <c r="H3779" s="59">
        <v>69833</v>
      </c>
      <c r="I3779" s="59" t="s">
        <v>72</v>
      </c>
      <c r="J3779" s="59">
        <v>15753701</v>
      </c>
      <c r="K3779" s="59" t="s">
        <v>4109</v>
      </c>
      <c r="L3779" s="61" t="s">
        <v>81</v>
      </c>
      <c r="M3779" s="61">
        <f>VLOOKUP(H3779,zdroj!C:F,4,0)</f>
        <v>0</v>
      </c>
      <c r="N3779" s="61" t="str">
        <f t="shared" si="116"/>
        <v>-</v>
      </c>
      <c r="P3779" s="72" t="str">
        <f t="shared" si="117"/>
        <v/>
      </c>
      <c r="Q3779" s="61" t="s">
        <v>86</v>
      </c>
    </row>
    <row r="3780" spans="8:17" x14ac:dyDescent="0.25">
      <c r="H3780" s="59">
        <v>69833</v>
      </c>
      <c r="I3780" s="59" t="s">
        <v>72</v>
      </c>
      <c r="J3780" s="59">
        <v>15753719</v>
      </c>
      <c r="K3780" s="59" t="s">
        <v>4110</v>
      </c>
      <c r="L3780" s="61" t="s">
        <v>81</v>
      </c>
      <c r="M3780" s="61">
        <f>VLOOKUP(H3780,zdroj!C:F,4,0)</f>
        <v>0</v>
      </c>
      <c r="N3780" s="61" t="str">
        <f t="shared" si="116"/>
        <v>-</v>
      </c>
      <c r="P3780" s="72" t="str">
        <f t="shared" si="117"/>
        <v/>
      </c>
      <c r="Q3780" s="61" t="s">
        <v>86</v>
      </c>
    </row>
    <row r="3781" spans="8:17" x14ac:dyDescent="0.25">
      <c r="H3781" s="59">
        <v>69833</v>
      </c>
      <c r="I3781" s="59" t="s">
        <v>72</v>
      </c>
      <c r="J3781" s="59">
        <v>15753727</v>
      </c>
      <c r="K3781" s="59" t="s">
        <v>4111</v>
      </c>
      <c r="L3781" s="61" t="s">
        <v>81</v>
      </c>
      <c r="M3781" s="61">
        <f>VLOOKUP(H3781,zdroj!C:F,4,0)</f>
        <v>0</v>
      </c>
      <c r="N3781" s="61" t="str">
        <f t="shared" si="116"/>
        <v>-</v>
      </c>
      <c r="P3781" s="72" t="str">
        <f t="shared" si="117"/>
        <v/>
      </c>
      <c r="Q3781" s="61" t="s">
        <v>86</v>
      </c>
    </row>
    <row r="3782" spans="8:17" x14ac:dyDescent="0.25">
      <c r="H3782" s="59">
        <v>69833</v>
      </c>
      <c r="I3782" s="59" t="s">
        <v>72</v>
      </c>
      <c r="J3782" s="59">
        <v>15753743</v>
      </c>
      <c r="K3782" s="59" t="s">
        <v>4112</v>
      </c>
      <c r="L3782" s="61" t="s">
        <v>81</v>
      </c>
      <c r="M3782" s="61">
        <f>VLOOKUP(H3782,zdroj!C:F,4,0)</f>
        <v>0</v>
      </c>
      <c r="N3782" s="61" t="str">
        <f t="shared" si="116"/>
        <v>-</v>
      </c>
      <c r="P3782" s="72" t="str">
        <f t="shared" si="117"/>
        <v/>
      </c>
      <c r="Q3782" s="61" t="s">
        <v>86</v>
      </c>
    </row>
    <row r="3783" spans="8:17" x14ac:dyDescent="0.25">
      <c r="H3783" s="59">
        <v>69833</v>
      </c>
      <c r="I3783" s="59" t="s">
        <v>72</v>
      </c>
      <c r="J3783" s="59">
        <v>15753751</v>
      </c>
      <c r="K3783" s="59" t="s">
        <v>4113</v>
      </c>
      <c r="L3783" s="61" t="s">
        <v>81</v>
      </c>
      <c r="M3783" s="61">
        <f>VLOOKUP(H3783,zdroj!C:F,4,0)</f>
        <v>0</v>
      </c>
      <c r="N3783" s="61" t="str">
        <f t="shared" ref="N3783:N3846" si="118">IF(M3783="A",IF(L3783="katA","katB",L3783),L3783)</f>
        <v>-</v>
      </c>
      <c r="P3783" s="72" t="str">
        <f t="shared" ref="P3783:P3846" si="119">IF(O3783="A",1,"")</f>
        <v/>
      </c>
      <c r="Q3783" s="61" t="s">
        <v>86</v>
      </c>
    </row>
    <row r="3784" spans="8:17" x14ac:dyDescent="0.25">
      <c r="H3784" s="59">
        <v>69833</v>
      </c>
      <c r="I3784" s="59" t="s">
        <v>72</v>
      </c>
      <c r="J3784" s="59">
        <v>15753760</v>
      </c>
      <c r="K3784" s="59" t="s">
        <v>4114</v>
      </c>
      <c r="L3784" s="61" t="s">
        <v>81</v>
      </c>
      <c r="M3784" s="61">
        <f>VLOOKUP(H3784,zdroj!C:F,4,0)</f>
        <v>0</v>
      </c>
      <c r="N3784" s="61" t="str">
        <f t="shared" si="118"/>
        <v>-</v>
      </c>
      <c r="P3784" s="72" t="str">
        <f t="shared" si="119"/>
        <v/>
      </c>
      <c r="Q3784" s="61" t="s">
        <v>86</v>
      </c>
    </row>
    <row r="3785" spans="8:17" x14ac:dyDescent="0.25">
      <c r="H3785" s="59">
        <v>69833</v>
      </c>
      <c r="I3785" s="59" t="s">
        <v>72</v>
      </c>
      <c r="J3785" s="59">
        <v>15753778</v>
      </c>
      <c r="K3785" s="59" t="s">
        <v>4115</v>
      </c>
      <c r="L3785" s="61" t="s">
        <v>81</v>
      </c>
      <c r="M3785" s="61">
        <f>VLOOKUP(H3785,zdroj!C:F,4,0)</f>
        <v>0</v>
      </c>
      <c r="N3785" s="61" t="str">
        <f t="shared" si="118"/>
        <v>-</v>
      </c>
      <c r="P3785" s="72" t="str">
        <f t="shared" si="119"/>
        <v/>
      </c>
      <c r="Q3785" s="61" t="s">
        <v>86</v>
      </c>
    </row>
    <row r="3786" spans="8:17" x14ac:dyDescent="0.25">
      <c r="H3786" s="59">
        <v>69833</v>
      </c>
      <c r="I3786" s="59" t="s">
        <v>72</v>
      </c>
      <c r="J3786" s="59">
        <v>15753786</v>
      </c>
      <c r="K3786" s="59" t="s">
        <v>4116</v>
      </c>
      <c r="L3786" s="61" t="s">
        <v>81</v>
      </c>
      <c r="M3786" s="61">
        <f>VLOOKUP(H3786,zdroj!C:F,4,0)</f>
        <v>0</v>
      </c>
      <c r="N3786" s="61" t="str">
        <f t="shared" si="118"/>
        <v>-</v>
      </c>
      <c r="P3786" s="72" t="str">
        <f t="shared" si="119"/>
        <v/>
      </c>
      <c r="Q3786" s="61" t="s">
        <v>86</v>
      </c>
    </row>
    <row r="3787" spans="8:17" x14ac:dyDescent="0.25">
      <c r="H3787" s="59">
        <v>69833</v>
      </c>
      <c r="I3787" s="59" t="s">
        <v>72</v>
      </c>
      <c r="J3787" s="59">
        <v>15753794</v>
      </c>
      <c r="K3787" s="59" t="s">
        <v>4117</v>
      </c>
      <c r="L3787" s="61" t="s">
        <v>81</v>
      </c>
      <c r="M3787" s="61">
        <f>VLOOKUP(H3787,zdroj!C:F,4,0)</f>
        <v>0</v>
      </c>
      <c r="N3787" s="61" t="str">
        <f t="shared" si="118"/>
        <v>-</v>
      </c>
      <c r="P3787" s="72" t="str">
        <f t="shared" si="119"/>
        <v/>
      </c>
      <c r="Q3787" s="61" t="s">
        <v>86</v>
      </c>
    </row>
    <row r="3788" spans="8:17" x14ac:dyDescent="0.25">
      <c r="H3788" s="59">
        <v>69833</v>
      </c>
      <c r="I3788" s="59" t="s">
        <v>72</v>
      </c>
      <c r="J3788" s="59">
        <v>15753808</v>
      </c>
      <c r="K3788" s="59" t="s">
        <v>4118</v>
      </c>
      <c r="L3788" s="61" t="s">
        <v>81</v>
      </c>
      <c r="M3788" s="61">
        <f>VLOOKUP(H3788,zdroj!C:F,4,0)</f>
        <v>0</v>
      </c>
      <c r="N3788" s="61" t="str">
        <f t="shared" si="118"/>
        <v>-</v>
      </c>
      <c r="P3788" s="72" t="str">
        <f t="shared" si="119"/>
        <v/>
      </c>
      <c r="Q3788" s="61" t="s">
        <v>86</v>
      </c>
    </row>
    <row r="3789" spans="8:17" x14ac:dyDescent="0.25">
      <c r="H3789" s="59">
        <v>69833</v>
      </c>
      <c r="I3789" s="59" t="s">
        <v>72</v>
      </c>
      <c r="J3789" s="59">
        <v>15753816</v>
      </c>
      <c r="K3789" s="59" t="s">
        <v>4119</v>
      </c>
      <c r="L3789" s="61" t="s">
        <v>81</v>
      </c>
      <c r="M3789" s="61">
        <f>VLOOKUP(H3789,zdroj!C:F,4,0)</f>
        <v>0</v>
      </c>
      <c r="N3789" s="61" t="str">
        <f t="shared" si="118"/>
        <v>-</v>
      </c>
      <c r="P3789" s="72" t="str">
        <f t="shared" si="119"/>
        <v/>
      </c>
      <c r="Q3789" s="61" t="s">
        <v>86</v>
      </c>
    </row>
    <row r="3790" spans="8:17" x14ac:dyDescent="0.25">
      <c r="H3790" s="59">
        <v>69833</v>
      </c>
      <c r="I3790" s="59" t="s">
        <v>72</v>
      </c>
      <c r="J3790" s="59">
        <v>15753824</v>
      </c>
      <c r="K3790" s="59" t="s">
        <v>4120</v>
      </c>
      <c r="L3790" s="61" t="s">
        <v>81</v>
      </c>
      <c r="M3790" s="61">
        <f>VLOOKUP(H3790,zdroj!C:F,4,0)</f>
        <v>0</v>
      </c>
      <c r="N3790" s="61" t="str">
        <f t="shared" si="118"/>
        <v>-</v>
      </c>
      <c r="P3790" s="72" t="str">
        <f t="shared" si="119"/>
        <v/>
      </c>
      <c r="Q3790" s="61" t="s">
        <v>86</v>
      </c>
    </row>
    <row r="3791" spans="8:17" x14ac:dyDescent="0.25">
      <c r="H3791" s="59">
        <v>69833</v>
      </c>
      <c r="I3791" s="59" t="s">
        <v>72</v>
      </c>
      <c r="J3791" s="59">
        <v>15753832</v>
      </c>
      <c r="K3791" s="59" t="s">
        <v>4121</v>
      </c>
      <c r="L3791" s="61" t="s">
        <v>81</v>
      </c>
      <c r="M3791" s="61">
        <f>VLOOKUP(H3791,zdroj!C:F,4,0)</f>
        <v>0</v>
      </c>
      <c r="N3791" s="61" t="str">
        <f t="shared" si="118"/>
        <v>-</v>
      </c>
      <c r="P3791" s="72" t="str">
        <f t="shared" si="119"/>
        <v/>
      </c>
      <c r="Q3791" s="61" t="s">
        <v>86</v>
      </c>
    </row>
    <row r="3792" spans="8:17" x14ac:dyDescent="0.25">
      <c r="H3792" s="59">
        <v>69833</v>
      </c>
      <c r="I3792" s="59" t="s">
        <v>72</v>
      </c>
      <c r="J3792" s="59">
        <v>15753841</v>
      </c>
      <c r="K3792" s="59" t="s">
        <v>4122</v>
      </c>
      <c r="L3792" s="61" t="s">
        <v>81</v>
      </c>
      <c r="M3792" s="61">
        <f>VLOOKUP(H3792,zdroj!C:F,4,0)</f>
        <v>0</v>
      </c>
      <c r="N3792" s="61" t="str">
        <f t="shared" si="118"/>
        <v>-</v>
      </c>
      <c r="P3792" s="72" t="str">
        <f t="shared" si="119"/>
        <v/>
      </c>
      <c r="Q3792" s="61" t="s">
        <v>86</v>
      </c>
    </row>
    <row r="3793" spans="8:17" x14ac:dyDescent="0.25">
      <c r="H3793" s="59">
        <v>69833</v>
      </c>
      <c r="I3793" s="59" t="s">
        <v>72</v>
      </c>
      <c r="J3793" s="59">
        <v>15753859</v>
      </c>
      <c r="K3793" s="59" t="s">
        <v>4123</v>
      </c>
      <c r="L3793" s="61" t="s">
        <v>81</v>
      </c>
      <c r="M3793" s="61">
        <f>VLOOKUP(H3793,zdroj!C:F,4,0)</f>
        <v>0</v>
      </c>
      <c r="N3793" s="61" t="str">
        <f t="shared" si="118"/>
        <v>-</v>
      </c>
      <c r="P3793" s="72" t="str">
        <f t="shared" si="119"/>
        <v/>
      </c>
      <c r="Q3793" s="61" t="s">
        <v>86</v>
      </c>
    </row>
    <row r="3794" spans="8:17" x14ac:dyDescent="0.25">
      <c r="H3794" s="59">
        <v>69833</v>
      </c>
      <c r="I3794" s="59" t="s">
        <v>72</v>
      </c>
      <c r="J3794" s="59">
        <v>15753867</v>
      </c>
      <c r="K3794" s="59" t="s">
        <v>4124</v>
      </c>
      <c r="L3794" s="61" t="s">
        <v>81</v>
      </c>
      <c r="M3794" s="61">
        <f>VLOOKUP(H3794,zdroj!C:F,4,0)</f>
        <v>0</v>
      </c>
      <c r="N3794" s="61" t="str">
        <f t="shared" si="118"/>
        <v>-</v>
      </c>
      <c r="P3794" s="72" t="str">
        <f t="shared" si="119"/>
        <v/>
      </c>
      <c r="Q3794" s="61" t="s">
        <v>86</v>
      </c>
    </row>
    <row r="3795" spans="8:17" x14ac:dyDescent="0.25">
      <c r="H3795" s="59">
        <v>69833</v>
      </c>
      <c r="I3795" s="59" t="s">
        <v>72</v>
      </c>
      <c r="J3795" s="59">
        <v>15753875</v>
      </c>
      <c r="K3795" s="59" t="s">
        <v>4125</v>
      </c>
      <c r="L3795" s="61" t="s">
        <v>81</v>
      </c>
      <c r="M3795" s="61">
        <f>VLOOKUP(H3795,zdroj!C:F,4,0)</f>
        <v>0</v>
      </c>
      <c r="N3795" s="61" t="str">
        <f t="shared" si="118"/>
        <v>-</v>
      </c>
      <c r="P3795" s="72" t="str">
        <f t="shared" si="119"/>
        <v/>
      </c>
      <c r="Q3795" s="61" t="s">
        <v>86</v>
      </c>
    </row>
    <row r="3796" spans="8:17" x14ac:dyDescent="0.25">
      <c r="H3796" s="59">
        <v>69833</v>
      </c>
      <c r="I3796" s="59" t="s">
        <v>72</v>
      </c>
      <c r="J3796" s="59">
        <v>15753883</v>
      </c>
      <c r="K3796" s="59" t="s">
        <v>4126</v>
      </c>
      <c r="L3796" s="61" t="s">
        <v>81</v>
      </c>
      <c r="M3796" s="61">
        <f>VLOOKUP(H3796,zdroj!C:F,4,0)</f>
        <v>0</v>
      </c>
      <c r="N3796" s="61" t="str">
        <f t="shared" si="118"/>
        <v>-</v>
      </c>
      <c r="P3796" s="72" t="str">
        <f t="shared" si="119"/>
        <v/>
      </c>
      <c r="Q3796" s="61" t="s">
        <v>86</v>
      </c>
    </row>
    <row r="3797" spans="8:17" x14ac:dyDescent="0.25">
      <c r="H3797" s="59">
        <v>69833</v>
      </c>
      <c r="I3797" s="59" t="s">
        <v>72</v>
      </c>
      <c r="J3797" s="59">
        <v>15753891</v>
      </c>
      <c r="K3797" s="59" t="s">
        <v>4127</v>
      </c>
      <c r="L3797" s="61" t="s">
        <v>81</v>
      </c>
      <c r="M3797" s="61">
        <f>VLOOKUP(H3797,zdroj!C:F,4,0)</f>
        <v>0</v>
      </c>
      <c r="N3797" s="61" t="str">
        <f t="shared" si="118"/>
        <v>-</v>
      </c>
      <c r="P3797" s="72" t="str">
        <f t="shared" si="119"/>
        <v/>
      </c>
      <c r="Q3797" s="61" t="s">
        <v>86</v>
      </c>
    </row>
    <row r="3798" spans="8:17" x14ac:dyDescent="0.25">
      <c r="H3798" s="59">
        <v>69833</v>
      </c>
      <c r="I3798" s="59" t="s">
        <v>72</v>
      </c>
      <c r="J3798" s="59">
        <v>15753905</v>
      </c>
      <c r="K3798" s="59" t="s">
        <v>4128</v>
      </c>
      <c r="L3798" s="61" t="s">
        <v>81</v>
      </c>
      <c r="M3798" s="61">
        <f>VLOOKUP(H3798,zdroj!C:F,4,0)</f>
        <v>0</v>
      </c>
      <c r="N3798" s="61" t="str">
        <f t="shared" si="118"/>
        <v>-</v>
      </c>
      <c r="P3798" s="72" t="str">
        <f t="shared" si="119"/>
        <v/>
      </c>
      <c r="Q3798" s="61" t="s">
        <v>86</v>
      </c>
    </row>
    <row r="3799" spans="8:17" x14ac:dyDescent="0.25">
      <c r="H3799" s="59">
        <v>69833</v>
      </c>
      <c r="I3799" s="59" t="s">
        <v>72</v>
      </c>
      <c r="J3799" s="59">
        <v>15753913</v>
      </c>
      <c r="K3799" s="59" t="s">
        <v>4129</v>
      </c>
      <c r="L3799" s="61" t="s">
        <v>81</v>
      </c>
      <c r="M3799" s="61">
        <f>VLOOKUP(H3799,zdroj!C:F,4,0)</f>
        <v>0</v>
      </c>
      <c r="N3799" s="61" t="str">
        <f t="shared" si="118"/>
        <v>-</v>
      </c>
      <c r="P3799" s="72" t="str">
        <f t="shared" si="119"/>
        <v/>
      </c>
      <c r="Q3799" s="61" t="s">
        <v>86</v>
      </c>
    </row>
    <row r="3800" spans="8:17" x14ac:dyDescent="0.25">
      <c r="H3800" s="59">
        <v>69833</v>
      </c>
      <c r="I3800" s="59" t="s">
        <v>72</v>
      </c>
      <c r="J3800" s="59">
        <v>15753921</v>
      </c>
      <c r="K3800" s="59" t="s">
        <v>4130</v>
      </c>
      <c r="L3800" s="61" t="s">
        <v>81</v>
      </c>
      <c r="M3800" s="61">
        <f>VLOOKUP(H3800,zdroj!C:F,4,0)</f>
        <v>0</v>
      </c>
      <c r="N3800" s="61" t="str">
        <f t="shared" si="118"/>
        <v>-</v>
      </c>
      <c r="P3800" s="72" t="str">
        <f t="shared" si="119"/>
        <v/>
      </c>
      <c r="Q3800" s="61" t="s">
        <v>86</v>
      </c>
    </row>
    <row r="3801" spans="8:17" x14ac:dyDescent="0.25">
      <c r="H3801" s="59">
        <v>69833</v>
      </c>
      <c r="I3801" s="59" t="s">
        <v>72</v>
      </c>
      <c r="J3801" s="59">
        <v>15753930</v>
      </c>
      <c r="K3801" s="59" t="s">
        <v>4131</v>
      </c>
      <c r="L3801" s="61" t="s">
        <v>81</v>
      </c>
      <c r="M3801" s="61">
        <f>VLOOKUP(H3801,zdroj!C:F,4,0)</f>
        <v>0</v>
      </c>
      <c r="N3801" s="61" t="str">
        <f t="shared" si="118"/>
        <v>-</v>
      </c>
      <c r="P3801" s="72" t="str">
        <f t="shared" si="119"/>
        <v/>
      </c>
      <c r="Q3801" s="61" t="s">
        <v>86</v>
      </c>
    </row>
    <row r="3802" spans="8:17" x14ac:dyDescent="0.25">
      <c r="H3802" s="59">
        <v>69833</v>
      </c>
      <c r="I3802" s="59" t="s">
        <v>72</v>
      </c>
      <c r="J3802" s="59">
        <v>15753948</v>
      </c>
      <c r="K3802" s="59" t="s">
        <v>4132</v>
      </c>
      <c r="L3802" s="61" t="s">
        <v>81</v>
      </c>
      <c r="M3802" s="61">
        <f>VLOOKUP(H3802,zdroj!C:F,4,0)</f>
        <v>0</v>
      </c>
      <c r="N3802" s="61" t="str">
        <f t="shared" si="118"/>
        <v>-</v>
      </c>
      <c r="P3802" s="72" t="str">
        <f t="shared" si="119"/>
        <v/>
      </c>
      <c r="Q3802" s="61" t="s">
        <v>86</v>
      </c>
    </row>
    <row r="3803" spans="8:17" x14ac:dyDescent="0.25">
      <c r="H3803" s="59">
        <v>69833</v>
      </c>
      <c r="I3803" s="59" t="s">
        <v>72</v>
      </c>
      <c r="J3803" s="59">
        <v>15753956</v>
      </c>
      <c r="K3803" s="59" t="s">
        <v>4133</v>
      </c>
      <c r="L3803" s="61" t="s">
        <v>81</v>
      </c>
      <c r="M3803" s="61">
        <f>VLOOKUP(H3803,zdroj!C:F,4,0)</f>
        <v>0</v>
      </c>
      <c r="N3803" s="61" t="str">
        <f t="shared" si="118"/>
        <v>-</v>
      </c>
      <c r="P3803" s="72" t="str">
        <f t="shared" si="119"/>
        <v/>
      </c>
      <c r="Q3803" s="61" t="s">
        <v>86</v>
      </c>
    </row>
    <row r="3804" spans="8:17" x14ac:dyDescent="0.25">
      <c r="H3804" s="59">
        <v>69833</v>
      </c>
      <c r="I3804" s="59" t="s">
        <v>72</v>
      </c>
      <c r="J3804" s="59">
        <v>15753964</v>
      </c>
      <c r="K3804" s="59" t="s">
        <v>4134</v>
      </c>
      <c r="L3804" s="61" t="s">
        <v>81</v>
      </c>
      <c r="M3804" s="61">
        <f>VLOOKUP(H3804,zdroj!C:F,4,0)</f>
        <v>0</v>
      </c>
      <c r="N3804" s="61" t="str">
        <f t="shared" si="118"/>
        <v>-</v>
      </c>
      <c r="P3804" s="72" t="str">
        <f t="shared" si="119"/>
        <v/>
      </c>
      <c r="Q3804" s="61" t="s">
        <v>86</v>
      </c>
    </row>
    <row r="3805" spans="8:17" x14ac:dyDescent="0.25">
      <c r="H3805" s="59">
        <v>69833</v>
      </c>
      <c r="I3805" s="59" t="s">
        <v>72</v>
      </c>
      <c r="J3805" s="59">
        <v>15753972</v>
      </c>
      <c r="K3805" s="59" t="s">
        <v>4135</v>
      </c>
      <c r="L3805" s="61" t="s">
        <v>81</v>
      </c>
      <c r="M3805" s="61">
        <f>VLOOKUP(H3805,zdroj!C:F,4,0)</f>
        <v>0</v>
      </c>
      <c r="N3805" s="61" t="str">
        <f t="shared" si="118"/>
        <v>-</v>
      </c>
      <c r="P3805" s="72" t="str">
        <f t="shared" si="119"/>
        <v/>
      </c>
      <c r="Q3805" s="61" t="s">
        <v>86</v>
      </c>
    </row>
    <row r="3806" spans="8:17" x14ac:dyDescent="0.25">
      <c r="H3806" s="59">
        <v>69833</v>
      </c>
      <c r="I3806" s="59" t="s">
        <v>72</v>
      </c>
      <c r="J3806" s="59">
        <v>15753981</v>
      </c>
      <c r="K3806" s="59" t="s">
        <v>4136</v>
      </c>
      <c r="L3806" s="61" t="s">
        <v>81</v>
      </c>
      <c r="M3806" s="61">
        <f>VLOOKUP(H3806,zdroj!C:F,4,0)</f>
        <v>0</v>
      </c>
      <c r="N3806" s="61" t="str">
        <f t="shared" si="118"/>
        <v>-</v>
      </c>
      <c r="P3806" s="72" t="str">
        <f t="shared" si="119"/>
        <v/>
      </c>
      <c r="Q3806" s="61" t="s">
        <v>86</v>
      </c>
    </row>
    <row r="3807" spans="8:17" x14ac:dyDescent="0.25">
      <c r="H3807" s="59">
        <v>69833</v>
      </c>
      <c r="I3807" s="59" t="s">
        <v>72</v>
      </c>
      <c r="J3807" s="59">
        <v>15753999</v>
      </c>
      <c r="K3807" s="59" t="s">
        <v>4137</v>
      </c>
      <c r="L3807" s="61" t="s">
        <v>81</v>
      </c>
      <c r="M3807" s="61">
        <f>VLOOKUP(H3807,zdroj!C:F,4,0)</f>
        <v>0</v>
      </c>
      <c r="N3807" s="61" t="str">
        <f t="shared" si="118"/>
        <v>-</v>
      </c>
      <c r="P3807" s="72" t="str">
        <f t="shared" si="119"/>
        <v/>
      </c>
      <c r="Q3807" s="61" t="s">
        <v>86</v>
      </c>
    </row>
    <row r="3808" spans="8:17" x14ac:dyDescent="0.25">
      <c r="H3808" s="59">
        <v>69833</v>
      </c>
      <c r="I3808" s="59" t="s">
        <v>72</v>
      </c>
      <c r="J3808" s="59">
        <v>15754006</v>
      </c>
      <c r="K3808" s="59" t="s">
        <v>4138</v>
      </c>
      <c r="L3808" s="61" t="s">
        <v>81</v>
      </c>
      <c r="M3808" s="61">
        <f>VLOOKUP(H3808,zdroj!C:F,4,0)</f>
        <v>0</v>
      </c>
      <c r="N3808" s="61" t="str">
        <f t="shared" si="118"/>
        <v>-</v>
      </c>
      <c r="P3808" s="72" t="str">
        <f t="shared" si="119"/>
        <v/>
      </c>
      <c r="Q3808" s="61" t="s">
        <v>86</v>
      </c>
    </row>
    <row r="3809" spans="8:17" x14ac:dyDescent="0.25">
      <c r="H3809" s="59">
        <v>69833</v>
      </c>
      <c r="I3809" s="59" t="s">
        <v>72</v>
      </c>
      <c r="J3809" s="59">
        <v>15754014</v>
      </c>
      <c r="K3809" s="59" t="s">
        <v>4139</v>
      </c>
      <c r="L3809" s="61" t="s">
        <v>81</v>
      </c>
      <c r="M3809" s="61">
        <f>VLOOKUP(H3809,zdroj!C:F,4,0)</f>
        <v>0</v>
      </c>
      <c r="N3809" s="61" t="str">
        <f t="shared" si="118"/>
        <v>-</v>
      </c>
      <c r="P3809" s="72" t="str">
        <f t="shared" si="119"/>
        <v/>
      </c>
      <c r="Q3809" s="61" t="s">
        <v>86</v>
      </c>
    </row>
    <row r="3810" spans="8:17" x14ac:dyDescent="0.25">
      <c r="H3810" s="59">
        <v>69833</v>
      </c>
      <c r="I3810" s="59" t="s">
        <v>72</v>
      </c>
      <c r="J3810" s="59">
        <v>15754022</v>
      </c>
      <c r="K3810" s="59" t="s">
        <v>4140</v>
      </c>
      <c r="L3810" s="61" t="s">
        <v>81</v>
      </c>
      <c r="M3810" s="61">
        <f>VLOOKUP(H3810,zdroj!C:F,4,0)</f>
        <v>0</v>
      </c>
      <c r="N3810" s="61" t="str">
        <f t="shared" si="118"/>
        <v>-</v>
      </c>
      <c r="P3810" s="72" t="str">
        <f t="shared" si="119"/>
        <v/>
      </c>
      <c r="Q3810" s="61" t="s">
        <v>86</v>
      </c>
    </row>
    <row r="3811" spans="8:17" x14ac:dyDescent="0.25">
      <c r="H3811" s="59">
        <v>69833</v>
      </c>
      <c r="I3811" s="59" t="s">
        <v>72</v>
      </c>
      <c r="J3811" s="59">
        <v>15754031</v>
      </c>
      <c r="K3811" s="59" t="s">
        <v>4141</v>
      </c>
      <c r="L3811" s="61" t="s">
        <v>81</v>
      </c>
      <c r="M3811" s="61">
        <f>VLOOKUP(H3811,zdroj!C:F,4,0)</f>
        <v>0</v>
      </c>
      <c r="N3811" s="61" t="str">
        <f t="shared" si="118"/>
        <v>-</v>
      </c>
      <c r="P3811" s="72" t="str">
        <f t="shared" si="119"/>
        <v/>
      </c>
      <c r="Q3811" s="61" t="s">
        <v>86</v>
      </c>
    </row>
    <row r="3812" spans="8:17" x14ac:dyDescent="0.25">
      <c r="H3812" s="59">
        <v>69833</v>
      </c>
      <c r="I3812" s="59" t="s">
        <v>72</v>
      </c>
      <c r="J3812" s="59">
        <v>15754049</v>
      </c>
      <c r="K3812" s="59" t="s">
        <v>4142</v>
      </c>
      <c r="L3812" s="61" t="s">
        <v>81</v>
      </c>
      <c r="M3812" s="61">
        <f>VLOOKUP(H3812,zdroj!C:F,4,0)</f>
        <v>0</v>
      </c>
      <c r="N3812" s="61" t="str">
        <f t="shared" si="118"/>
        <v>-</v>
      </c>
      <c r="P3812" s="72" t="str">
        <f t="shared" si="119"/>
        <v/>
      </c>
      <c r="Q3812" s="61" t="s">
        <v>86</v>
      </c>
    </row>
    <row r="3813" spans="8:17" x14ac:dyDescent="0.25">
      <c r="H3813" s="59">
        <v>69833</v>
      </c>
      <c r="I3813" s="59" t="s">
        <v>72</v>
      </c>
      <c r="J3813" s="59">
        <v>15754057</v>
      </c>
      <c r="K3813" s="59" t="s">
        <v>4143</v>
      </c>
      <c r="L3813" s="61" t="s">
        <v>81</v>
      </c>
      <c r="M3813" s="61">
        <f>VLOOKUP(H3813,zdroj!C:F,4,0)</f>
        <v>0</v>
      </c>
      <c r="N3813" s="61" t="str">
        <f t="shared" si="118"/>
        <v>-</v>
      </c>
      <c r="P3813" s="72" t="str">
        <f t="shared" si="119"/>
        <v/>
      </c>
      <c r="Q3813" s="61" t="s">
        <v>86</v>
      </c>
    </row>
    <row r="3814" spans="8:17" x14ac:dyDescent="0.25">
      <c r="H3814" s="59">
        <v>69833</v>
      </c>
      <c r="I3814" s="59" t="s">
        <v>72</v>
      </c>
      <c r="J3814" s="59">
        <v>15754065</v>
      </c>
      <c r="K3814" s="59" t="s">
        <v>4144</v>
      </c>
      <c r="L3814" s="61" t="s">
        <v>81</v>
      </c>
      <c r="M3814" s="61">
        <f>VLOOKUP(H3814,zdroj!C:F,4,0)</f>
        <v>0</v>
      </c>
      <c r="N3814" s="61" t="str">
        <f t="shared" si="118"/>
        <v>-</v>
      </c>
      <c r="P3814" s="72" t="str">
        <f t="shared" si="119"/>
        <v/>
      </c>
      <c r="Q3814" s="61" t="s">
        <v>86</v>
      </c>
    </row>
    <row r="3815" spans="8:17" x14ac:dyDescent="0.25">
      <c r="H3815" s="59">
        <v>69833</v>
      </c>
      <c r="I3815" s="59" t="s">
        <v>72</v>
      </c>
      <c r="J3815" s="59">
        <v>15754073</v>
      </c>
      <c r="K3815" s="59" t="s">
        <v>4145</v>
      </c>
      <c r="L3815" s="61" t="s">
        <v>81</v>
      </c>
      <c r="M3815" s="61">
        <f>VLOOKUP(H3815,zdroj!C:F,4,0)</f>
        <v>0</v>
      </c>
      <c r="N3815" s="61" t="str">
        <f t="shared" si="118"/>
        <v>-</v>
      </c>
      <c r="P3815" s="72" t="str">
        <f t="shared" si="119"/>
        <v/>
      </c>
      <c r="Q3815" s="61" t="s">
        <v>86</v>
      </c>
    </row>
    <row r="3816" spans="8:17" x14ac:dyDescent="0.25">
      <c r="H3816" s="59">
        <v>69833</v>
      </c>
      <c r="I3816" s="59" t="s">
        <v>72</v>
      </c>
      <c r="J3816" s="59">
        <v>15754081</v>
      </c>
      <c r="K3816" s="59" t="s">
        <v>4146</v>
      </c>
      <c r="L3816" s="61" t="s">
        <v>81</v>
      </c>
      <c r="M3816" s="61">
        <f>VLOOKUP(H3816,zdroj!C:F,4,0)</f>
        <v>0</v>
      </c>
      <c r="N3816" s="61" t="str">
        <f t="shared" si="118"/>
        <v>-</v>
      </c>
      <c r="P3816" s="72" t="str">
        <f t="shared" si="119"/>
        <v/>
      </c>
      <c r="Q3816" s="61" t="s">
        <v>86</v>
      </c>
    </row>
    <row r="3817" spans="8:17" x14ac:dyDescent="0.25">
      <c r="H3817" s="59">
        <v>69833</v>
      </c>
      <c r="I3817" s="59" t="s">
        <v>72</v>
      </c>
      <c r="J3817" s="59">
        <v>15754090</v>
      </c>
      <c r="K3817" s="59" t="s">
        <v>4147</v>
      </c>
      <c r="L3817" s="61" t="s">
        <v>81</v>
      </c>
      <c r="M3817" s="61">
        <f>VLOOKUP(H3817,zdroj!C:F,4,0)</f>
        <v>0</v>
      </c>
      <c r="N3817" s="61" t="str">
        <f t="shared" si="118"/>
        <v>-</v>
      </c>
      <c r="P3817" s="72" t="str">
        <f t="shared" si="119"/>
        <v/>
      </c>
      <c r="Q3817" s="61" t="s">
        <v>86</v>
      </c>
    </row>
    <row r="3818" spans="8:17" x14ac:dyDescent="0.25">
      <c r="H3818" s="59">
        <v>69833</v>
      </c>
      <c r="I3818" s="59" t="s">
        <v>72</v>
      </c>
      <c r="J3818" s="59">
        <v>15754103</v>
      </c>
      <c r="K3818" s="59" t="s">
        <v>4148</v>
      </c>
      <c r="L3818" s="61" t="s">
        <v>81</v>
      </c>
      <c r="M3818" s="61">
        <f>VLOOKUP(H3818,zdroj!C:F,4,0)</f>
        <v>0</v>
      </c>
      <c r="N3818" s="61" t="str">
        <f t="shared" si="118"/>
        <v>-</v>
      </c>
      <c r="P3818" s="72" t="str">
        <f t="shared" si="119"/>
        <v/>
      </c>
      <c r="Q3818" s="61" t="s">
        <v>86</v>
      </c>
    </row>
    <row r="3819" spans="8:17" x14ac:dyDescent="0.25">
      <c r="H3819" s="59">
        <v>69833</v>
      </c>
      <c r="I3819" s="59" t="s">
        <v>72</v>
      </c>
      <c r="J3819" s="59">
        <v>15754111</v>
      </c>
      <c r="K3819" s="59" t="s">
        <v>4149</v>
      </c>
      <c r="L3819" s="61" t="s">
        <v>81</v>
      </c>
      <c r="M3819" s="61">
        <f>VLOOKUP(H3819,zdroj!C:F,4,0)</f>
        <v>0</v>
      </c>
      <c r="N3819" s="61" t="str">
        <f t="shared" si="118"/>
        <v>-</v>
      </c>
      <c r="P3819" s="72" t="str">
        <f t="shared" si="119"/>
        <v/>
      </c>
      <c r="Q3819" s="61" t="s">
        <v>86</v>
      </c>
    </row>
    <row r="3820" spans="8:17" x14ac:dyDescent="0.25">
      <c r="H3820" s="59">
        <v>69833</v>
      </c>
      <c r="I3820" s="59" t="s">
        <v>72</v>
      </c>
      <c r="J3820" s="59">
        <v>15754120</v>
      </c>
      <c r="K3820" s="59" t="s">
        <v>4150</v>
      </c>
      <c r="L3820" s="61" t="s">
        <v>81</v>
      </c>
      <c r="M3820" s="61">
        <f>VLOOKUP(H3820,zdroj!C:F,4,0)</f>
        <v>0</v>
      </c>
      <c r="N3820" s="61" t="str">
        <f t="shared" si="118"/>
        <v>-</v>
      </c>
      <c r="P3820" s="72" t="str">
        <f t="shared" si="119"/>
        <v/>
      </c>
      <c r="Q3820" s="61" t="s">
        <v>86</v>
      </c>
    </row>
    <row r="3821" spans="8:17" x14ac:dyDescent="0.25">
      <c r="H3821" s="59">
        <v>69833</v>
      </c>
      <c r="I3821" s="59" t="s">
        <v>72</v>
      </c>
      <c r="J3821" s="59">
        <v>15754138</v>
      </c>
      <c r="K3821" s="59" t="s">
        <v>4151</v>
      </c>
      <c r="L3821" s="61" t="s">
        <v>81</v>
      </c>
      <c r="M3821" s="61">
        <f>VLOOKUP(H3821,zdroj!C:F,4,0)</f>
        <v>0</v>
      </c>
      <c r="N3821" s="61" t="str">
        <f t="shared" si="118"/>
        <v>-</v>
      </c>
      <c r="P3821" s="72" t="str">
        <f t="shared" si="119"/>
        <v/>
      </c>
      <c r="Q3821" s="61" t="s">
        <v>86</v>
      </c>
    </row>
    <row r="3822" spans="8:17" x14ac:dyDescent="0.25">
      <c r="H3822" s="59">
        <v>69833</v>
      </c>
      <c r="I3822" s="59" t="s">
        <v>72</v>
      </c>
      <c r="J3822" s="59">
        <v>15754146</v>
      </c>
      <c r="K3822" s="59" t="s">
        <v>4152</v>
      </c>
      <c r="L3822" s="61" t="s">
        <v>81</v>
      </c>
      <c r="M3822" s="61">
        <f>VLOOKUP(H3822,zdroj!C:F,4,0)</f>
        <v>0</v>
      </c>
      <c r="N3822" s="61" t="str">
        <f t="shared" si="118"/>
        <v>-</v>
      </c>
      <c r="P3822" s="72" t="str">
        <f t="shared" si="119"/>
        <v/>
      </c>
      <c r="Q3822" s="61" t="s">
        <v>86</v>
      </c>
    </row>
    <row r="3823" spans="8:17" x14ac:dyDescent="0.25">
      <c r="H3823" s="59">
        <v>69833</v>
      </c>
      <c r="I3823" s="59" t="s">
        <v>72</v>
      </c>
      <c r="J3823" s="59">
        <v>15754154</v>
      </c>
      <c r="K3823" s="59" t="s">
        <v>4153</v>
      </c>
      <c r="L3823" s="61" t="s">
        <v>81</v>
      </c>
      <c r="M3823" s="61">
        <f>VLOOKUP(H3823,zdroj!C:F,4,0)</f>
        <v>0</v>
      </c>
      <c r="N3823" s="61" t="str">
        <f t="shared" si="118"/>
        <v>-</v>
      </c>
      <c r="P3823" s="72" t="str">
        <f t="shared" si="119"/>
        <v/>
      </c>
      <c r="Q3823" s="61" t="s">
        <v>86</v>
      </c>
    </row>
    <row r="3824" spans="8:17" x14ac:dyDescent="0.25">
      <c r="H3824" s="59">
        <v>69833</v>
      </c>
      <c r="I3824" s="59" t="s">
        <v>72</v>
      </c>
      <c r="J3824" s="59">
        <v>15754162</v>
      </c>
      <c r="K3824" s="59" t="s">
        <v>4154</v>
      </c>
      <c r="L3824" s="61" t="s">
        <v>115</v>
      </c>
      <c r="M3824" s="61">
        <f>VLOOKUP(H3824,zdroj!C:F,4,0)</f>
        <v>0</v>
      </c>
      <c r="N3824" s="61" t="str">
        <f t="shared" si="118"/>
        <v>katC</v>
      </c>
      <c r="P3824" s="72" t="str">
        <f t="shared" si="119"/>
        <v/>
      </c>
      <c r="Q3824" s="61" t="s">
        <v>31</v>
      </c>
    </row>
    <row r="3825" spans="8:17" x14ac:dyDescent="0.25">
      <c r="H3825" s="59">
        <v>69833</v>
      </c>
      <c r="I3825" s="59" t="s">
        <v>72</v>
      </c>
      <c r="J3825" s="59">
        <v>15754171</v>
      </c>
      <c r="K3825" s="59" t="s">
        <v>4155</v>
      </c>
      <c r="L3825" s="61" t="s">
        <v>81</v>
      </c>
      <c r="M3825" s="61">
        <f>VLOOKUP(H3825,zdroj!C:F,4,0)</f>
        <v>0</v>
      </c>
      <c r="N3825" s="61" t="str">
        <f t="shared" si="118"/>
        <v>-</v>
      </c>
      <c r="P3825" s="72" t="str">
        <f t="shared" si="119"/>
        <v/>
      </c>
      <c r="Q3825" s="61" t="s">
        <v>86</v>
      </c>
    </row>
    <row r="3826" spans="8:17" x14ac:dyDescent="0.25">
      <c r="H3826" s="59">
        <v>69833</v>
      </c>
      <c r="I3826" s="59" t="s">
        <v>72</v>
      </c>
      <c r="J3826" s="59">
        <v>15754189</v>
      </c>
      <c r="K3826" s="59" t="s">
        <v>4156</v>
      </c>
      <c r="L3826" s="61" t="s">
        <v>81</v>
      </c>
      <c r="M3826" s="61">
        <f>VLOOKUP(H3826,zdroj!C:F,4,0)</f>
        <v>0</v>
      </c>
      <c r="N3826" s="61" t="str">
        <f t="shared" si="118"/>
        <v>-</v>
      </c>
      <c r="P3826" s="72" t="str">
        <f t="shared" si="119"/>
        <v/>
      </c>
      <c r="Q3826" s="61" t="s">
        <v>86</v>
      </c>
    </row>
    <row r="3827" spans="8:17" x14ac:dyDescent="0.25">
      <c r="H3827" s="59">
        <v>69833</v>
      </c>
      <c r="I3827" s="59" t="s">
        <v>72</v>
      </c>
      <c r="J3827" s="59">
        <v>15754197</v>
      </c>
      <c r="K3827" s="59" t="s">
        <v>4157</v>
      </c>
      <c r="L3827" s="61" t="s">
        <v>81</v>
      </c>
      <c r="M3827" s="61">
        <f>VLOOKUP(H3827,zdroj!C:F,4,0)</f>
        <v>0</v>
      </c>
      <c r="N3827" s="61" t="str">
        <f t="shared" si="118"/>
        <v>-</v>
      </c>
      <c r="P3827" s="72" t="str">
        <f t="shared" si="119"/>
        <v/>
      </c>
      <c r="Q3827" s="61" t="s">
        <v>86</v>
      </c>
    </row>
    <row r="3828" spans="8:17" x14ac:dyDescent="0.25">
      <c r="H3828" s="59">
        <v>69833</v>
      </c>
      <c r="I3828" s="59" t="s">
        <v>72</v>
      </c>
      <c r="J3828" s="59">
        <v>15754201</v>
      </c>
      <c r="K3828" s="59" t="s">
        <v>4158</v>
      </c>
      <c r="L3828" s="61" t="s">
        <v>81</v>
      </c>
      <c r="M3828" s="61">
        <f>VLOOKUP(H3828,zdroj!C:F,4,0)</f>
        <v>0</v>
      </c>
      <c r="N3828" s="61" t="str">
        <f t="shared" si="118"/>
        <v>-</v>
      </c>
      <c r="P3828" s="72" t="str">
        <f t="shared" si="119"/>
        <v/>
      </c>
      <c r="Q3828" s="61" t="s">
        <v>86</v>
      </c>
    </row>
    <row r="3829" spans="8:17" x14ac:dyDescent="0.25">
      <c r="H3829" s="59">
        <v>69833</v>
      </c>
      <c r="I3829" s="59" t="s">
        <v>72</v>
      </c>
      <c r="J3829" s="59">
        <v>15754219</v>
      </c>
      <c r="K3829" s="59" t="s">
        <v>4159</v>
      </c>
      <c r="L3829" s="61" t="s">
        <v>81</v>
      </c>
      <c r="M3829" s="61">
        <f>VLOOKUP(H3829,zdroj!C:F,4,0)</f>
        <v>0</v>
      </c>
      <c r="N3829" s="61" t="str">
        <f t="shared" si="118"/>
        <v>-</v>
      </c>
      <c r="P3829" s="72" t="str">
        <f t="shared" si="119"/>
        <v/>
      </c>
      <c r="Q3829" s="61" t="s">
        <v>86</v>
      </c>
    </row>
    <row r="3830" spans="8:17" x14ac:dyDescent="0.25">
      <c r="H3830" s="59">
        <v>69833</v>
      </c>
      <c r="I3830" s="59" t="s">
        <v>72</v>
      </c>
      <c r="J3830" s="59">
        <v>15754227</v>
      </c>
      <c r="K3830" s="59" t="s">
        <v>4160</v>
      </c>
      <c r="L3830" s="61" t="s">
        <v>115</v>
      </c>
      <c r="M3830" s="61">
        <f>VLOOKUP(H3830,zdroj!C:F,4,0)</f>
        <v>0</v>
      </c>
      <c r="N3830" s="61" t="str">
        <f t="shared" si="118"/>
        <v>katC</v>
      </c>
      <c r="P3830" s="72" t="str">
        <f t="shared" si="119"/>
        <v/>
      </c>
      <c r="Q3830" s="61" t="s">
        <v>33</v>
      </c>
    </row>
    <row r="3831" spans="8:17" x14ac:dyDescent="0.25">
      <c r="H3831" s="59">
        <v>69833</v>
      </c>
      <c r="I3831" s="59" t="s">
        <v>72</v>
      </c>
      <c r="J3831" s="59">
        <v>15754235</v>
      </c>
      <c r="K3831" s="59" t="s">
        <v>4161</v>
      </c>
      <c r="L3831" s="61" t="s">
        <v>81</v>
      </c>
      <c r="M3831" s="61">
        <f>VLOOKUP(H3831,zdroj!C:F,4,0)</f>
        <v>0</v>
      </c>
      <c r="N3831" s="61" t="str">
        <f t="shared" si="118"/>
        <v>-</v>
      </c>
      <c r="P3831" s="72" t="str">
        <f t="shared" si="119"/>
        <v/>
      </c>
      <c r="Q3831" s="61" t="s">
        <v>86</v>
      </c>
    </row>
    <row r="3832" spans="8:17" x14ac:dyDescent="0.25">
      <c r="H3832" s="59">
        <v>69833</v>
      </c>
      <c r="I3832" s="59" t="s">
        <v>72</v>
      </c>
      <c r="J3832" s="59">
        <v>15754243</v>
      </c>
      <c r="K3832" s="59" t="s">
        <v>4162</v>
      </c>
      <c r="L3832" s="61" t="s">
        <v>81</v>
      </c>
      <c r="M3832" s="61">
        <f>VLOOKUP(H3832,zdroj!C:F,4,0)</f>
        <v>0</v>
      </c>
      <c r="N3832" s="61" t="str">
        <f t="shared" si="118"/>
        <v>-</v>
      </c>
      <c r="P3832" s="72" t="str">
        <f t="shared" si="119"/>
        <v/>
      </c>
      <c r="Q3832" s="61" t="s">
        <v>86</v>
      </c>
    </row>
    <row r="3833" spans="8:17" x14ac:dyDescent="0.25">
      <c r="H3833" s="59">
        <v>69833</v>
      </c>
      <c r="I3833" s="59" t="s">
        <v>72</v>
      </c>
      <c r="J3833" s="59">
        <v>15754251</v>
      </c>
      <c r="K3833" s="59" t="s">
        <v>4163</v>
      </c>
      <c r="L3833" s="61" t="s">
        <v>115</v>
      </c>
      <c r="M3833" s="61">
        <f>VLOOKUP(H3833,zdroj!C:F,4,0)</f>
        <v>0</v>
      </c>
      <c r="N3833" s="61" t="str">
        <f t="shared" si="118"/>
        <v>katC</v>
      </c>
      <c r="P3833" s="72" t="str">
        <f t="shared" si="119"/>
        <v/>
      </c>
      <c r="Q3833" s="61" t="s">
        <v>31</v>
      </c>
    </row>
    <row r="3834" spans="8:17" x14ac:dyDescent="0.25">
      <c r="H3834" s="59">
        <v>69833</v>
      </c>
      <c r="I3834" s="59" t="s">
        <v>72</v>
      </c>
      <c r="J3834" s="59">
        <v>15754260</v>
      </c>
      <c r="K3834" s="59" t="s">
        <v>4164</v>
      </c>
      <c r="L3834" s="61" t="s">
        <v>81</v>
      </c>
      <c r="M3834" s="61">
        <f>VLOOKUP(H3834,zdroj!C:F,4,0)</f>
        <v>0</v>
      </c>
      <c r="N3834" s="61" t="str">
        <f t="shared" si="118"/>
        <v>-</v>
      </c>
      <c r="P3834" s="72" t="str">
        <f t="shared" si="119"/>
        <v/>
      </c>
      <c r="Q3834" s="61" t="s">
        <v>86</v>
      </c>
    </row>
    <row r="3835" spans="8:17" x14ac:dyDescent="0.25">
      <c r="H3835" s="59">
        <v>69833</v>
      </c>
      <c r="I3835" s="59" t="s">
        <v>72</v>
      </c>
      <c r="J3835" s="59">
        <v>15754278</v>
      </c>
      <c r="K3835" s="59" t="s">
        <v>4165</v>
      </c>
      <c r="L3835" s="61" t="s">
        <v>81</v>
      </c>
      <c r="M3835" s="61">
        <f>VLOOKUP(H3835,zdroj!C:F,4,0)</f>
        <v>0</v>
      </c>
      <c r="N3835" s="61" t="str">
        <f t="shared" si="118"/>
        <v>-</v>
      </c>
      <c r="P3835" s="72" t="str">
        <f t="shared" si="119"/>
        <v/>
      </c>
      <c r="Q3835" s="61" t="s">
        <v>86</v>
      </c>
    </row>
    <row r="3836" spans="8:17" x14ac:dyDescent="0.25">
      <c r="H3836" s="59">
        <v>69833</v>
      </c>
      <c r="I3836" s="59" t="s">
        <v>72</v>
      </c>
      <c r="J3836" s="59">
        <v>15754286</v>
      </c>
      <c r="K3836" s="59" t="s">
        <v>4166</v>
      </c>
      <c r="L3836" s="61" t="s">
        <v>81</v>
      </c>
      <c r="M3836" s="61">
        <f>VLOOKUP(H3836,zdroj!C:F,4,0)</f>
        <v>0</v>
      </c>
      <c r="N3836" s="61" t="str">
        <f t="shared" si="118"/>
        <v>-</v>
      </c>
      <c r="P3836" s="72" t="str">
        <f t="shared" si="119"/>
        <v/>
      </c>
      <c r="Q3836" s="61" t="s">
        <v>86</v>
      </c>
    </row>
    <row r="3837" spans="8:17" x14ac:dyDescent="0.25">
      <c r="H3837" s="59">
        <v>69833</v>
      </c>
      <c r="I3837" s="59" t="s">
        <v>72</v>
      </c>
      <c r="J3837" s="59">
        <v>15754294</v>
      </c>
      <c r="K3837" s="59" t="s">
        <v>4167</v>
      </c>
      <c r="L3837" s="61" t="s">
        <v>81</v>
      </c>
      <c r="M3837" s="61">
        <f>VLOOKUP(H3837,zdroj!C:F,4,0)</f>
        <v>0</v>
      </c>
      <c r="N3837" s="61" t="str">
        <f t="shared" si="118"/>
        <v>-</v>
      </c>
      <c r="P3837" s="72" t="str">
        <f t="shared" si="119"/>
        <v/>
      </c>
      <c r="Q3837" s="61" t="s">
        <v>86</v>
      </c>
    </row>
    <row r="3838" spans="8:17" x14ac:dyDescent="0.25">
      <c r="H3838" s="59">
        <v>69833</v>
      </c>
      <c r="I3838" s="59" t="s">
        <v>72</v>
      </c>
      <c r="J3838" s="59">
        <v>15754308</v>
      </c>
      <c r="K3838" s="59" t="s">
        <v>4168</v>
      </c>
      <c r="L3838" s="61" t="s">
        <v>81</v>
      </c>
      <c r="M3838" s="61">
        <f>VLOOKUP(H3838,zdroj!C:F,4,0)</f>
        <v>0</v>
      </c>
      <c r="N3838" s="61" t="str">
        <f t="shared" si="118"/>
        <v>-</v>
      </c>
      <c r="P3838" s="72" t="str">
        <f t="shared" si="119"/>
        <v/>
      </c>
      <c r="Q3838" s="61" t="s">
        <v>86</v>
      </c>
    </row>
    <row r="3839" spans="8:17" x14ac:dyDescent="0.25">
      <c r="H3839" s="59">
        <v>69833</v>
      </c>
      <c r="I3839" s="59" t="s">
        <v>72</v>
      </c>
      <c r="J3839" s="59">
        <v>15754316</v>
      </c>
      <c r="K3839" s="59" t="s">
        <v>4169</v>
      </c>
      <c r="L3839" s="61" t="s">
        <v>81</v>
      </c>
      <c r="M3839" s="61">
        <f>VLOOKUP(H3839,zdroj!C:F,4,0)</f>
        <v>0</v>
      </c>
      <c r="N3839" s="61" t="str">
        <f t="shared" si="118"/>
        <v>-</v>
      </c>
      <c r="P3839" s="72" t="str">
        <f t="shared" si="119"/>
        <v/>
      </c>
      <c r="Q3839" s="61" t="s">
        <v>86</v>
      </c>
    </row>
    <row r="3840" spans="8:17" x14ac:dyDescent="0.25">
      <c r="H3840" s="59">
        <v>69833</v>
      </c>
      <c r="I3840" s="59" t="s">
        <v>72</v>
      </c>
      <c r="J3840" s="59">
        <v>15754324</v>
      </c>
      <c r="K3840" s="59" t="s">
        <v>4170</v>
      </c>
      <c r="L3840" s="61" t="s">
        <v>81</v>
      </c>
      <c r="M3840" s="61">
        <f>VLOOKUP(H3840,zdroj!C:F,4,0)</f>
        <v>0</v>
      </c>
      <c r="N3840" s="61" t="str">
        <f t="shared" si="118"/>
        <v>-</v>
      </c>
      <c r="P3840" s="72" t="str">
        <f t="shared" si="119"/>
        <v/>
      </c>
      <c r="Q3840" s="61" t="s">
        <v>86</v>
      </c>
    </row>
    <row r="3841" spans="8:17" x14ac:dyDescent="0.25">
      <c r="H3841" s="59">
        <v>69833</v>
      </c>
      <c r="I3841" s="59" t="s">
        <v>72</v>
      </c>
      <c r="J3841" s="59">
        <v>15754332</v>
      </c>
      <c r="K3841" s="59" t="s">
        <v>4171</v>
      </c>
      <c r="L3841" s="61" t="s">
        <v>81</v>
      </c>
      <c r="M3841" s="61">
        <f>VLOOKUP(H3841,zdroj!C:F,4,0)</f>
        <v>0</v>
      </c>
      <c r="N3841" s="61" t="str">
        <f t="shared" si="118"/>
        <v>-</v>
      </c>
      <c r="P3841" s="72" t="str">
        <f t="shared" si="119"/>
        <v/>
      </c>
      <c r="Q3841" s="61" t="s">
        <v>86</v>
      </c>
    </row>
    <row r="3842" spans="8:17" x14ac:dyDescent="0.25">
      <c r="H3842" s="59">
        <v>69833</v>
      </c>
      <c r="I3842" s="59" t="s">
        <v>72</v>
      </c>
      <c r="J3842" s="59">
        <v>15754341</v>
      </c>
      <c r="K3842" s="59" t="s">
        <v>4172</v>
      </c>
      <c r="L3842" s="61" t="s">
        <v>81</v>
      </c>
      <c r="M3842" s="61">
        <f>VLOOKUP(H3842,zdroj!C:F,4,0)</f>
        <v>0</v>
      </c>
      <c r="N3842" s="61" t="str">
        <f t="shared" si="118"/>
        <v>-</v>
      </c>
      <c r="P3842" s="72" t="str">
        <f t="shared" si="119"/>
        <v/>
      </c>
      <c r="Q3842" s="61" t="s">
        <v>86</v>
      </c>
    </row>
    <row r="3843" spans="8:17" x14ac:dyDescent="0.25">
      <c r="H3843" s="59">
        <v>69833</v>
      </c>
      <c r="I3843" s="59" t="s">
        <v>72</v>
      </c>
      <c r="J3843" s="59">
        <v>15754359</v>
      </c>
      <c r="K3843" s="59" t="s">
        <v>4173</v>
      </c>
      <c r="L3843" s="61" t="s">
        <v>81</v>
      </c>
      <c r="M3843" s="61">
        <f>VLOOKUP(H3843,zdroj!C:F,4,0)</f>
        <v>0</v>
      </c>
      <c r="N3843" s="61" t="str">
        <f t="shared" si="118"/>
        <v>-</v>
      </c>
      <c r="P3843" s="72" t="str">
        <f t="shared" si="119"/>
        <v/>
      </c>
      <c r="Q3843" s="61" t="s">
        <v>86</v>
      </c>
    </row>
    <row r="3844" spans="8:17" x14ac:dyDescent="0.25">
      <c r="H3844" s="59">
        <v>69833</v>
      </c>
      <c r="I3844" s="59" t="s">
        <v>72</v>
      </c>
      <c r="J3844" s="59">
        <v>15754367</v>
      </c>
      <c r="K3844" s="59" t="s">
        <v>4174</v>
      </c>
      <c r="L3844" s="61" t="s">
        <v>81</v>
      </c>
      <c r="M3844" s="61">
        <f>VLOOKUP(H3844,zdroj!C:F,4,0)</f>
        <v>0</v>
      </c>
      <c r="N3844" s="61" t="str">
        <f t="shared" si="118"/>
        <v>-</v>
      </c>
      <c r="P3844" s="72" t="str">
        <f t="shared" si="119"/>
        <v/>
      </c>
      <c r="Q3844" s="61" t="s">
        <v>86</v>
      </c>
    </row>
    <row r="3845" spans="8:17" x14ac:dyDescent="0.25">
      <c r="H3845" s="59">
        <v>69833</v>
      </c>
      <c r="I3845" s="59" t="s">
        <v>72</v>
      </c>
      <c r="J3845" s="59">
        <v>15754375</v>
      </c>
      <c r="K3845" s="59" t="s">
        <v>4175</v>
      </c>
      <c r="L3845" s="61" t="s">
        <v>81</v>
      </c>
      <c r="M3845" s="61">
        <f>VLOOKUP(H3845,zdroj!C:F,4,0)</f>
        <v>0</v>
      </c>
      <c r="N3845" s="61" t="str">
        <f t="shared" si="118"/>
        <v>-</v>
      </c>
      <c r="P3845" s="72" t="str">
        <f t="shared" si="119"/>
        <v/>
      </c>
      <c r="Q3845" s="61" t="s">
        <v>86</v>
      </c>
    </row>
    <row r="3846" spans="8:17" x14ac:dyDescent="0.25">
      <c r="H3846" s="59">
        <v>69833</v>
      </c>
      <c r="I3846" s="59" t="s">
        <v>72</v>
      </c>
      <c r="J3846" s="59">
        <v>15754383</v>
      </c>
      <c r="K3846" s="59" t="s">
        <v>4176</v>
      </c>
      <c r="L3846" s="61" t="s">
        <v>81</v>
      </c>
      <c r="M3846" s="61">
        <f>VLOOKUP(H3846,zdroj!C:F,4,0)</f>
        <v>0</v>
      </c>
      <c r="N3846" s="61" t="str">
        <f t="shared" si="118"/>
        <v>-</v>
      </c>
      <c r="P3846" s="72" t="str">
        <f t="shared" si="119"/>
        <v/>
      </c>
      <c r="Q3846" s="61" t="s">
        <v>86</v>
      </c>
    </row>
    <row r="3847" spans="8:17" x14ac:dyDescent="0.25">
      <c r="H3847" s="59">
        <v>69833</v>
      </c>
      <c r="I3847" s="59" t="s">
        <v>72</v>
      </c>
      <c r="J3847" s="59">
        <v>15754391</v>
      </c>
      <c r="K3847" s="59" t="s">
        <v>4177</v>
      </c>
      <c r="L3847" s="61" t="s">
        <v>81</v>
      </c>
      <c r="M3847" s="61">
        <f>VLOOKUP(H3847,zdroj!C:F,4,0)</f>
        <v>0</v>
      </c>
      <c r="N3847" s="61" t="str">
        <f t="shared" ref="N3847:N3910" si="120">IF(M3847="A",IF(L3847="katA","katB",L3847),L3847)</f>
        <v>-</v>
      </c>
      <c r="P3847" s="72" t="str">
        <f t="shared" ref="P3847:P3910" si="121">IF(O3847="A",1,"")</f>
        <v/>
      </c>
      <c r="Q3847" s="61" t="s">
        <v>86</v>
      </c>
    </row>
    <row r="3848" spans="8:17" x14ac:dyDescent="0.25">
      <c r="H3848" s="59">
        <v>69833</v>
      </c>
      <c r="I3848" s="59" t="s">
        <v>72</v>
      </c>
      <c r="J3848" s="59">
        <v>15754405</v>
      </c>
      <c r="K3848" s="59" t="s">
        <v>4178</v>
      </c>
      <c r="L3848" s="61" t="s">
        <v>81</v>
      </c>
      <c r="M3848" s="61">
        <f>VLOOKUP(H3848,zdroj!C:F,4,0)</f>
        <v>0</v>
      </c>
      <c r="N3848" s="61" t="str">
        <f t="shared" si="120"/>
        <v>-</v>
      </c>
      <c r="P3848" s="72" t="str">
        <f t="shared" si="121"/>
        <v/>
      </c>
      <c r="Q3848" s="61" t="s">
        <v>86</v>
      </c>
    </row>
    <row r="3849" spans="8:17" x14ac:dyDescent="0.25">
      <c r="H3849" s="59">
        <v>69833</v>
      </c>
      <c r="I3849" s="59" t="s">
        <v>72</v>
      </c>
      <c r="J3849" s="59">
        <v>15754413</v>
      </c>
      <c r="K3849" s="59" t="s">
        <v>4179</v>
      </c>
      <c r="L3849" s="61" t="s">
        <v>81</v>
      </c>
      <c r="M3849" s="61">
        <f>VLOOKUP(H3849,zdroj!C:F,4,0)</f>
        <v>0</v>
      </c>
      <c r="N3849" s="61" t="str">
        <f t="shared" si="120"/>
        <v>-</v>
      </c>
      <c r="P3849" s="72" t="str">
        <f t="shared" si="121"/>
        <v/>
      </c>
      <c r="Q3849" s="61" t="s">
        <v>86</v>
      </c>
    </row>
    <row r="3850" spans="8:17" x14ac:dyDescent="0.25">
      <c r="H3850" s="59">
        <v>69833</v>
      </c>
      <c r="I3850" s="59" t="s">
        <v>72</v>
      </c>
      <c r="J3850" s="59">
        <v>15754421</v>
      </c>
      <c r="K3850" s="59" t="s">
        <v>4180</v>
      </c>
      <c r="L3850" s="61" t="s">
        <v>81</v>
      </c>
      <c r="M3850" s="61">
        <f>VLOOKUP(H3850,zdroj!C:F,4,0)</f>
        <v>0</v>
      </c>
      <c r="N3850" s="61" t="str">
        <f t="shared" si="120"/>
        <v>-</v>
      </c>
      <c r="P3850" s="72" t="str">
        <f t="shared" si="121"/>
        <v/>
      </c>
      <c r="Q3850" s="61" t="s">
        <v>86</v>
      </c>
    </row>
    <row r="3851" spans="8:17" x14ac:dyDescent="0.25">
      <c r="H3851" s="59">
        <v>69833</v>
      </c>
      <c r="I3851" s="59" t="s">
        <v>72</v>
      </c>
      <c r="J3851" s="59">
        <v>15754430</v>
      </c>
      <c r="K3851" s="59" t="s">
        <v>4181</v>
      </c>
      <c r="L3851" s="61" t="s">
        <v>81</v>
      </c>
      <c r="M3851" s="61">
        <f>VLOOKUP(H3851,zdroj!C:F,4,0)</f>
        <v>0</v>
      </c>
      <c r="N3851" s="61" t="str">
        <f t="shared" si="120"/>
        <v>-</v>
      </c>
      <c r="P3851" s="72" t="str">
        <f t="shared" si="121"/>
        <v/>
      </c>
      <c r="Q3851" s="61" t="s">
        <v>86</v>
      </c>
    </row>
    <row r="3852" spans="8:17" x14ac:dyDescent="0.25">
      <c r="H3852" s="59">
        <v>69833</v>
      </c>
      <c r="I3852" s="59" t="s">
        <v>72</v>
      </c>
      <c r="J3852" s="59">
        <v>15754448</v>
      </c>
      <c r="K3852" s="59" t="s">
        <v>4182</v>
      </c>
      <c r="L3852" s="61" t="s">
        <v>81</v>
      </c>
      <c r="M3852" s="61">
        <f>VLOOKUP(H3852,zdroj!C:F,4,0)</f>
        <v>0</v>
      </c>
      <c r="N3852" s="61" t="str">
        <f t="shared" si="120"/>
        <v>-</v>
      </c>
      <c r="P3852" s="72" t="str">
        <f t="shared" si="121"/>
        <v/>
      </c>
      <c r="Q3852" s="61" t="s">
        <v>86</v>
      </c>
    </row>
    <row r="3853" spans="8:17" x14ac:dyDescent="0.25">
      <c r="H3853" s="59">
        <v>69833</v>
      </c>
      <c r="I3853" s="59" t="s">
        <v>72</v>
      </c>
      <c r="J3853" s="59">
        <v>15754456</v>
      </c>
      <c r="K3853" s="59" t="s">
        <v>4183</v>
      </c>
      <c r="L3853" s="61" t="s">
        <v>81</v>
      </c>
      <c r="M3853" s="61">
        <f>VLOOKUP(H3853,zdroj!C:F,4,0)</f>
        <v>0</v>
      </c>
      <c r="N3853" s="61" t="str">
        <f t="shared" si="120"/>
        <v>-</v>
      </c>
      <c r="P3853" s="72" t="str">
        <f t="shared" si="121"/>
        <v/>
      </c>
      <c r="Q3853" s="61" t="s">
        <v>86</v>
      </c>
    </row>
    <row r="3854" spans="8:17" x14ac:dyDescent="0.25">
      <c r="H3854" s="59">
        <v>69833</v>
      </c>
      <c r="I3854" s="59" t="s">
        <v>72</v>
      </c>
      <c r="J3854" s="59">
        <v>15754464</v>
      </c>
      <c r="K3854" s="59" t="s">
        <v>4184</v>
      </c>
      <c r="L3854" s="61" t="s">
        <v>81</v>
      </c>
      <c r="M3854" s="61">
        <f>VLOOKUP(H3854,zdroj!C:F,4,0)</f>
        <v>0</v>
      </c>
      <c r="N3854" s="61" t="str">
        <f t="shared" si="120"/>
        <v>-</v>
      </c>
      <c r="P3854" s="72" t="str">
        <f t="shared" si="121"/>
        <v/>
      </c>
      <c r="Q3854" s="61" t="s">
        <v>86</v>
      </c>
    </row>
    <row r="3855" spans="8:17" x14ac:dyDescent="0.25">
      <c r="H3855" s="59">
        <v>69833</v>
      </c>
      <c r="I3855" s="59" t="s">
        <v>72</v>
      </c>
      <c r="J3855" s="59">
        <v>15754472</v>
      </c>
      <c r="K3855" s="59" t="s">
        <v>4185</v>
      </c>
      <c r="L3855" s="61" t="s">
        <v>81</v>
      </c>
      <c r="M3855" s="61">
        <f>VLOOKUP(H3855,zdroj!C:F,4,0)</f>
        <v>0</v>
      </c>
      <c r="N3855" s="61" t="str">
        <f t="shared" si="120"/>
        <v>-</v>
      </c>
      <c r="P3855" s="72" t="str">
        <f t="shared" si="121"/>
        <v/>
      </c>
      <c r="Q3855" s="61" t="s">
        <v>86</v>
      </c>
    </row>
    <row r="3856" spans="8:17" x14ac:dyDescent="0.25">
      <c r="H3856" s="59">
        <v>69833</v>
      </c>
      <c r="I3856" s="59" t="s">
        <v>72</v>
      </c>
      <c r="J3856" s="59">
        <v>15754481</v>
      </c>
      <c r="K3856" s="59" t="s">
        <v>4186</v>
      </c>
      <c r="L3856" s="61" t="s">
        <v>81</v>
      </c>
      <c r="M3856" s="61">
        <f>VLOOKUP(H3856,zdroj!C:F,4,0)</f>
        <v>0</v>
      </c>
      <c r="N3856" s="61" t="str">
        <f t="shared" si="120"/>
        <v>-</v>
      </c>
      <c r="P3856" s="72" t="str">
        <f t="shared" si="121"/>
        <v/>
      </c>
      <c r="Q3856" s="61" t="s">
        <v>86</v>
      </c>
    </row>
    <row r="3857" spans="8:17" x14ac:dyDescent="0.25">
      <c r="H3857" s="59">
        <v>69833</v>
      </c>
      <c r="I3857" s="59" t="s">
        <v>72</v>
      </c>
      <c r="J3857" s="59">
        <v>15754499</v>
      </c>
      <c r="K3857" s="59" t="s">
        <v>4187</v>
      </c>
      <c r="L3857" s="61" t="s">
        <v>81</v>
      </c>
      <c r="M3857" s="61">
        <f>VLOOKUP(H3857,zdroj!C:F,4,0)</f>
        <v>0</v>
      </c>
      <c r="N3857" s="61" t="str">
        <f t="shared" si="120"/>
        <v>-</v>
      </c>
      <c r="P3857" s="72" t="str">
        <f t="shared" si="121"/>
        <v/>
      </c>
      <c r="Q3857" s="61" t="s">
        <v>86</v>
      </c>
    </row>
    <row r="3858" spans="8:17" x14ac:dyDescent="0.25">
      <c r="H3858" s="59">
        <v>69833</v>
      </c>
      <c r="I3858" s="59" t="s">
        <v>72</v>
      </c>
      <c r="J3858" s="59">
        <v>15754502</v>
      </c>
      <c r="K3858" s="59" t="s">
        <v>4188</v>
      </c>
      <c r="L3858" s="61" t="s">
        <v>81</v>
      </c>
      <c r="M3858" s="61">
        <f>VLOOKUP(H3858,zdroj!C:F,4,0)</f>
        <v>0</v>
      </c>
      <c r="N3858" s="61" t="str">
        <f t="shared" si="120"/>
        <v>-</v>
      </c>
      <c r="P3858" s="72" t="str">
        <f t="shared" si="121"/>
        <v/>
      </c>
      <c r="Q3858" s="61" t="s">
        <v>86</v>
      </c>
    </row>
    <row r="3859" spans="8:17" x14ac:dyDescent="0.25">
      <c r="H3859" s="59">
        <v>69833</v>
      </c>
      <c r="I3859" s="59" t="s">
        <v>72</v>
      </c>
      <c r="J3859" s="59">
        <v>15754511</v>
      </c>
      <c r="K3859" s="59" t="s">
        <v>4189</v>
      </c>
      <c r="L3859" s="61" t="s">
        <v>81</v>
      </c>
      <c r="M3859" s="61">
        <f>VLOOKUP(H3859,zdroj!C:F,4,0)</f>
        <v>0</v>
      </c>
      <c r="N3859" s="61" t="str">
        <f t="shared" si="120"/>
        <v>-</v>
      </c>
      <c r="P3859" s="72" t="str">
        <f t="shared" si="121"/>
        <v/>
      </c>
      <c r="Q3859" s="61" t="s">
        <v>86</v>
      </c>
    </row>
    <row r="3860" spans="8:17" x14ac:dyDescent="0.25">
      <c r="H3860" s="59">
        <v>69833</v>
      </c>
      <c r="I3860" s="59" t="s">
        <v>72</v>
      </c>
      <c r="J3860" s="59">
        <v>15754529</v>
      </c>
      <c r="K3860" s="59" t="s">
        <v>4190</v>
      </c>
      <c r="L3860" s="61" t="s">
        <v>81</v>
      </c>
      <c r="M3860" s="61">
        <f>VLOOKUP(H3860,zdroj!C:F,4,0)</f>
        <v>0</v>
      </c>
      <c r="N3860" s="61" t="str">
        <f t="shared" si="120"/>
        <v>-</v>
      </c>
      <c r="P3860" s="72" t="str">
        <f t="shared" si="121"/>
        <v/>
      </c>
      <c r="Q3860" s="61" t="s">
        <v>86</v>
      </c>
    </row>
    <row r="3861" spans="8:17" x14ac:dyDescent="0.25">
      <c r="H3861" s="59">
        <v>69833</v>
      </c>
      <c r="I3861" s="59" t="s">
        <v>72</v>
      </c>
      <c r="J3861" s="59">
        <v>15754537</v>
      </c>
      <c r="K3861" s="59" t="s">
        <v>4191</v>
      </c>
      <c r="L3861" s="61" t="s">
        <v>81</v>
      </c>
      <c r="M3861" s="61">
        <f>VLOOKUP(H3861,zdroj!C:F,4,0)</f>
        <v>0</v>
      </c>
      <c r="N3861" s="61" t="str">
        <f t="shared" si="120"/>
        <v>-</v>
      </c>
      <c r="P3861" s="72" t="str">
        <f t="shared" si="121"/>
        <v/>
      </c>
      <c r="Q3861" s="61" t="s">
        <v>86</v>
      </c>
    </row>
    <row r="3862" spans="8:17" x14ac:dyDescent="0.25">
      <c r="H3862" s="59">
        <v>69833</v>
      </c>
      <c r="I3862" s="59" t="s">
        <v>72</v>
      </c>
      <c r="J3862" s="59">
        <v>15754545</v>
      </c>
      <c r="K3862" s="59" t="s">
        <v>4192</v>
      </c>
      <c r="L3862" s="61" t="s">
        <v>81</v>
      </c>
      <c r="M3862" s="61">
        <f>VLOOKUP(H3862,zdroj!C:F,4,0)</f>
        <v>0</v>
      </c>
      <c r="N3862" s="61" t="str">
        <f t="shared" si="120"/>
        <v>-</v>
      </c>
      <c r="P3862" s="72" t="str">
        <f t="shared" si="121"/>
        <v/>
      </c>
      <c r="Q3862" s="61" t="s">
        <v>86</v>
      </c>
    </row>
    <row r="3863" spans="8:17" x14ac:dyDescent="0.25">
      <c r="H3863" s="59">
        <v>69833</v>
      </c>
      <c r="I3863" s="59" t="s">
        <v>72</v>
      </c>
      <c r="J3863" s="59">
        <v>15754553</v>
      </c>
      <c r="K3863" s="59" t="s">
        <v>4193</v>
      </c>
      <c r="L3863" s="61" t="s">
        <v>81</v>
      </c>
      <c r="M3863" s="61">
        <f>VLOOKUP(H3863,zdroj!C:F,4,0)</f>
        <v>0</v>
      </c>
      <c r="N3863" s="61" t="str">
        <f t="shared" si="120"/>
        <v>-</v>
      </c>
      <c r="P3863" s="72" t="str">
        <f t="shared" si="121"/>
        <v/>
      </c>
      <c r="Q3863" s="61" t="s">
        <v>86</v>
      </c>
    </row>
    <row r="3864" spans="8:17" x14ac:dyDescent="0.25">
      <c r="H3864" s="59">
        <v>69833</v>
      </c>
      <c r="I3864" s="59" t="s">
        <v>72</v>
      </c>
      <c r="J3864" s="59">
        <v>15754561</v>
      </c>
      <c r="K3864" s="59" t="s">
        <v>4194</v>
      </c>
      <c r="L3864" s="61" t="s">
        <v>81</v>
      </c>
      <c r="M3864" s="61">
        <f>VLOOKUP(H3864,zdroj!C:F,4,0)</f>
        <v>0</v>
      </c>
      <c r="N3864" s="61" t="str">
        <f t="shared" si="120"/>
        <v>-</v>
      </c>
      <c r="P3864" s="72" t="str">
        <f t="shared" si="121"/>
        <v/>
      </c>
      <c r="Q3864" s="61" t="s">
        <v>86</v>
      </c>
    </row>
    <row r="3865" spans="8:17" x14ac:dyDescent="0.25">
      <c r="H3865" s="59">
        <v>69833</v>
      </c>
      <c r="I3865" s="59" t="s">
        <v>72</v>
      </c>
      <c r="J3865" s="59">
        <v>15754570</v>
      </c>
      <c r="K3865" s="59" t="s">
        <v>4195</v>
      </c>
      <c r="L3865" s="61" t="s">
        <v>81</v>
      </c>
      <c r="M3865" s="61">
        <f>VLOOKUP(H3865,zdroj!C:F,4,0)</f>
        <v>0</v>
      </c>
      <c r="N3865" s="61" t="str">
        <f t="shared" si="120"/>
        <v>-</v>
      </c>
      <c r="P3865" s="72" t="str">
        <f t="shared" si="121"/>
        <v/>
      </c>
      <c r="Q3865" s="61" t="s">
        <v>86</v>
      </c>
    </row>
    <row r="3866" spans="8:17" x14ac:dyDescent="0.25">
      <c r="H3866" s="59">
        <v>69833</v>
      </c>
      <c r="I3866" s="59" t="s">
        <v>72</v>
      </c>
      <c r="J3866" s="59">
        <v>15754588</v>
      </c>
      <c r="K3866" s="59" t="s">
        <v>4196</v>
      </c>
      <c r="L3866" s="61" t="s">
        <v>81</v>
      </c>
      <c r="M3866" s="61">
        <f>VLOOKUP(H3866,zdroj!C:F,4,0)</f>
        <v>0</v>
      </c>
      <c r="N3866" s="61" t="str">
        <f t="shared" si="120"/>
        <v>-</v>
      </c>
      <c r="P3866" s="72" t="str">
        <f t="shared" si="121"/>
        <v/>
      </c>
      <c r="Q3866" s="61" t="s">
        <v>86</v>
      </c>
    </row>
    <row r="3867" spans="8:17" x14ac:dyDescent="0.25">
      <c r="H3867" s="59">
        <v>69833</v>
      </c>
      <c r="I3867" s="59" t="s">
        <v>72</v>
      </c>
      <c r="J3867" s="59">
        <v>15754596</v>
      </c>
      <c r="K3867" s="59" t="s">
        <v>4197</v>
      </c>
      <c r="L3867" s="61" t="s">
        <v>81</v>
      </c>
      <c r="M3867" s="61">
        <f>VLOOKUP(H3867,zdroj!C:F,4,0)</f>
        <v>0</v>
      </c>
      <c r="N3867" s="61" t="str">
        <f t="shared" si="120"/>
        <v>-</v>
      </c>
      <c r="P3867" s="72" t="str">
        <f t="shared" si="121"/>
        <v/>
      </c>
      <c r="Q3867" s="61" t="s">
        <v>86</v>
      </c>
    </row>
    <row r="3868" spans="8:17" x14ac:dyDescent="0.25">
      <c r="H3868" s="59">
        <v>69833</v>
      </c>
      <c r="I3868" s="59" t="s">
        <v>72</v>
      </c>
      <c r="J3868" s="59">
        <v>15754600</v>
      </c>
      <c r="K3868" s="59" t="s">
        <v>4198</v>
      </c>
      <c r="L3868" s="61" t="s">
        <v>81</v>
      </c>
      <c r="M3868" s="61">
        <f>VLOOKUP(H3868,zdroj!C:F,4,0)</f>
        <v>0</v>
      </c>
      <c r="N3868" s="61" t="str">
        <f t="shared" si="120"/>
        <v>-</v>
      </c>
      <c r="P3868" s="72" t="str">
        <f t="shared" si="121"/>
        <v/>
      </c>
      <c r="Q3868" s="61" t="s">
        <v>86</v>
      </c>
    </row>
    <row r="3869" spans="8:17" x14ac:dyDescent="0.25">
      <c r="H3869" s="59">
        <v>69833</v>
      </c>
      <c r="I3869" s="59" t="s">
        <v>72</v>
      </c>
      <c r="J3869" s="59">
        <v>15754618</v>
      </c>
      <c r="K3869" s="59" t="s">
        <v>4199</v>
      </c>
      <c r="L3869" s="61" t="s">
        <v>81</v>
      </c>
      <c r="M3869" s="61">
        <f>VLOOKUP(H3869,zdroj!C:F,4,0)</f>
        <v>0</v>
      </c>
      <c r="N3869" s="61" t="str">
        <f t="shared" si="120"/>
        <v>-</v>
      </c>
      <c r="P3869" s="72" t="str">
        <f t="shared" si="121"/>
        <v/>
      </c>
      <c r="Q3869" s="61" t="s">
        <v>86</v>
      </c>
    </row>
    <row r="3870" spans="8:17" x14ac:dyDescent="0.25">
      <c r="H3870" s="59">
        <v>69833</v>
      </c>
      <c r="I3870" s="59" t="s">
        <v>72</v>
      </c>
      <c r="J3870" s="59">
        <v>15754626</v>
      </c>
      <c r="K3870" s="59" t="s">
        <v>4200</v>
      </c>
      <c r="L3870" s="61" t="s">
        <v>81</v>
      </c>
      <c r="M3870" s="61">
        <f>VLOOKUP(H3870,zdroj!C:F,4,0)</f>
        <v>0</v>
      </c>
      <c r="N3870" s="61" t="str">
        <f t="shared" si="120"/>
        <v>-</v>
      </c>
      <c r="P3870" s="72" t="str">
        <f t="shared" si="121"/>
        <v/>
      </c>
      <c r="Q3870" s="61" t="s">
        <v>86</v>
      </c>
    </row>
    <row r="3871" spans="8:17" x14ac:dyDescent="0.25">
      <c r="H3871" s="59">
        <v>69833</v>
      </c>
      <c r="I3871" s="59" t="s">
        <v>72</v>
      </c>
      <c r="J3871" s="59">
        <v>15754634</v>
      </c>
      <c r="K3871" s="59" t="s">
        <v>4201</v>
      </c>
      <c r="L3871" s="61" t="s">
        <v>81</v>
      </c>
      <c r="M3871" s="61">
        <f>VLOOKUP(H3871,zdroj!C:F,4,0)</f>
        <v>0</v>
      </c>
      <c r="N3871" s="61" t="str">
        <f t="shared" si="120"/>
        <v>-</v>
      </c>
      <c r="P3871" s="72" t="str">
        <f t="shared" si="121"/>
        <v/>
      </c>
      <c r="Q3871" s="61" t="s">
        <v>86</v>
      </c>
    </row>
    <row r="3872" spans="8:17" x14ac:dyDescent="0.25">
      <c r="H3872" s="59">
        <v>69833</v>
      </c>
      <c r="I3872" s="59" t="s">
        <v>72</v>
      </c>
      <c r="J3872" s="59">
        <v>15754642</v>
      </c>
      <c r="K3872" s="59" t="s">
        <v>4202</v>
      </c>
      <c r="L3872" s="61" t="s">
        <v>81</v>
      </c>
      <c r="M3872" s="61">
        <f>VLOOKUP(H3872,zdroj!C:F,4,0)</f>
        <v>0</v>
      </c>
      <c r="N3872" s="61" t="str">
        <f t="shared" si="120"/>
        <v>-</v>
      </c>
      <c r="P3872" s="72" t="str">
        <f t="shared" si="121"/>
        <v/>
      </c>
      <c r="Q3872" s="61" t="s">
        <v>86</v>
      </c>
    </row>
    <row r="3873" spans="8:17" x14ac:dyDescent="0.25">
      <c r="H3873" s="59">
        <v>69833</v>
      </c>
      <c r="I3873" s="59" t="s">
        <v>72</v>
      </c>
      <c r="J3873" s="59">
        <v>15754651</v>
      </c>
      <c r="K3873" s="59" t="s">
        <v>4203</v>
      </c>
      <c r="L3873" s="61" t="s">
        <v>81</v>
      </c>
      <c r="M3873" s="61">
        <f>VLOOKUP(H3873,zdroj!C:F,4,0)</f>
        <v>0</v>
      </c>
      <c r="N3873" s="61" t="str">
        <f t="shared" si="120"/>
        <v>-</v>
      </c>
      <c r="P3873" s="72" t="str">
        <f t="shared" si="121"/>
        <v/>
      </c>
      <c r="Q3873" s="61" t="s">
        <v>86</v>
      </c>
    </row>
    <row r="3874" spans="8:17" x14ac:dyDescent="0.25">
      <c r="H3874" s="59">
        <v>69833</v>
      </c>
      <c r="I3874" s="59" t="s">
        <v>72</v>
      </c>
      <c r="J3874" s="59">
        <v>15754669</v>
      </c>
      <c r="K3874" s="59" t="s">
        <v>4204</v>
      </c>
      <c r="L3874" s="61" t="s">
        <v>81</v>
      </c>
      <c r="M3874" s="61">
        <f>VLOOKUP(H3874,zdroj!C:F,4,0)</f>
        <v>0</v>
      </c>
      <c r="N3874" s="61" t="str">
        <f t="shared" si="120"/>
        <v>-</v>
      </c>
      <c r="P3874" s="72" t="str">
        <f t="shared" si="121"/>
        <v/>
      </c>
      <c r="Q3874" s="61" t="s">
        <v>86</v>
      </c>
    </row>
    <row r="3875" spans="8:17" x14ac:dyDescent="0.25">
      <c r="H3875" s="59">
        <v>69833</v>
      </c>
      <c r="I3875" s="59" t="s">
        <v>72</v>
      </c>
      <c r="J3875" s="59">
        <v>15754677</v>
      </c>
      <c r="K3875" s="59" t="s">
        <v>4205</v>
      </c>
      <c r="L3875" s="61" t="s">
        <v>81</v>
      </c>
      <c r="M3875" s="61">
        <f>VLOOKUP(H3875,zdroj!C:F,4,0)</f>
        <v>0</v>
      </c>
      <c r="N3875" s="61" t="str">
        <f t="shared" si="120"/>
        <v>-</v>
      </c>
      <c r="P3875" s="72" t="str">
        <f t="shared" si="121"/>
        <v/>
      </c>
      <c r="Q3875" s="61" t="s">
        <v>86</v>
      </c>
    </row>
    <row r="3876" spans="8:17" x14ac:dyDescent="0.25">
      <c r="H3876" s="59">
        <v>69833</v>
      </c>
      <c r="I3876" s="59" t="s">
        <v>72</v>
      </c>
      <c r="J3876" s="59">
        <v>15754685</v>
      </c>
      <c r="K3876" s="59" t="s">
        <v>4206</v>
      </c>
      <c r="L3876" s="61" t="s">
        <v>81</v>
      </c>
      <c r="M3876" s="61">
        <f>VLOOKUP(H3876,zdroj!C:F,4,0)</f>
        <v>0</v>
      </c>
      <c r="N3876" s="61" t="str">
        <f t="shared" si="120"/>
        <v>-</v>
      </c>
      <c r="P3876" s="72" t="str">
        <f t="shared" si="121"/>
        <v/>
      </c>
      <c r="Q3876" s="61" t="s">
        <v>86</v>
      </c>
    </row>
    <row r="3877" spans="8:17" x14ac:dyDescent="0.25">
      <c r="H3877" s="59">
        <v>69833</v>
      </c>
      <c r="I3877" s="59" t="s">
        <v>72</v>
      </c>
      <c r="J3877" s="59">
        <v>15754693</v>
      </c>
      <c r="K3877" s="59" t="s">
        <v>4207</v>
      </c>
      <c r="L3877" s="61" t="s">
        <v>81</v>
      </c>
      <c r="M3877" s="61">
        <f>VLOOKUP(H3877,zdroj!C:F,4,0)</f>
        <v>0</v>
      </c>
      <c r="N3877" s="61" t="str">
        <f t="shared" si="120"/>
        <v>-</v>
      </c>
      <c r="P3877" s="72" t="str">
        <f t="shared" si="121"/>
        <v/>
      </c>
      <c r="Q3877" s="61" t="s">
        <v>86</v>
      </c>
    </row>
    <row r="3878" spans="8:17" x14ac:dyDescent="0.25">
      <c r="H3878" s="59">
        <v>69833</v>
      </c>
      <c r="I3878" s="59" t="s">
        <v>72</v>
      </c>
      <c r="J3878" s="59">
        <v>15754707</v>
      </c>
      <c r="K3878" s="59" t="s">
        <v>4208</v>
      </c>
      <c r="L3878" s="61" t="s">
        <v>81</v>
      </c>
      <c r="M3878" s="61">
        <f>VLOOKUP(H3878,zdroj!C:F,4,0)</f>
        <v>0</v>
      </c>
      <c r="N3878" s="61" t="str">
        <f t="shared" si="120"/>
        <v>-</v>
      </c>
      <c r="P3878" s="72" t="str">
        <f t="shared" si="121"/>
        <v/>
      </c>
      <c r="Q3878" s="61" t="s">
        <v>86</v>
      </c>
    </row>
    <row r="3879" spans="8:17" x14ac:dyDescent="0.25">
      <c r="H3879" s="59">
        <v>69833</v>
      </c>
      <c r="I3879" s="59" t="s">
        <v>72</v>
      </c>
      <c r="J3879" s="59">
        <v>15754715</v>
      </c>
      <c r="K3879" s="59" t="s">
        <v>4209</v>
      </c>
      <c r="L3879" s="61" t="s">
        <v>81</v>
      </c>
      <c r="M3879" s="61">
        <f>VLOOKUP(H3879,zdroj!C:F,4,0)</f>
        <v>0</v>
      </c>
      <c r="N3879" s="61" t="str">
        <f t="shared" si="120"/>
        <v>-</v>
      </c>
      <c r="P3879" s="72" t="str">
        <f t="shared" si="121"/>
        <v/>
      </c>
      <c r="Q3879" s="61" t="s">
        <v>86</v>
      </c>
    </row>
    <row r="3880" spans="8:17" x14ac:dyDescent="0.25">
      <c r="H3880" s="59">
        <v>69833</v>
      </c>
      <c r="I3880" s="59" t="s">
        <v>72</v>
      </c>
      <c r="J3880" s="59">
        <v>15754723</v>
      </c>
      <c r="K3880" s="59" t="s">
        <v>4210</v>
      </c>
      <c r="L3880" s="61" t="s">
        <v>115</v>
      </c>
      <c r="M3880" s="61">
        <f>VLOOKUP(H3880,zdroj!C:F,4,0)</f>
        <v>0</v>
      </c>
      <c r="N3880" s="61" t="str">
        <f t="shared" si="120"/>
        <v>katC</v>
      </c>
      <c r="P3880" s="72" t="str">
        <f t="shared" si="121"/>
        <v/>
      </c>
      <c r="Q3880" s="61" t="s">
        <v>31</v>
      </c>
    </row>
    <row r="3881" spans="8:17" x14ac:dyDescent="0.25">
      <c r="H3881" s="59">
        <v>69833</v>
      </c>
      <c r="I3881" s="59" t="s">
        <v>72</v>
      </c>
      <c r="J3881" s="59">
        <v>15754731</v>
      </c>
      <c r="K3881" s="59" t="s">
        <v>4211</v>
      </c>
      <c r="L3881" s="61" t="s">
        <v>81</v>
      </c>
      <c r="M3881" s="61">
        <f>VLOOKUP(H3881,zdroj!C:F,4,0)</f>
        <v>0</v>
      </c>
      <c r="N3881" s="61" t="str">
        <f t="shared" si="120"/>
        <v>-</v>
      </c>
      <c r="P3881" s="72" t="str">
        <f t="shared" si="121"/>
        <v/>
      </c>
      <c r="Q3881" s="61" t="s">
        <v>86</v>
      </c>
    </row>
    <row r="3882" spans="8:17" x14ac:dyDescent="0.25">
      <c r="H3882" s="59">
        <v>69833</v>
      </c>
      <c r="I3882" s="59" t="s">
        <v>72</v>
      </c>
      <c r="J3882" s="59">
        <v>15754740</v>
      </c>
      <c r="K3882" s="59" t="s">
        <v>4212</v>
      </c>
      <c r="L3882" s="61" t="s">
        <v>115</v>
      </c>
      <c r="M3882" s="61">
        <f>VLOOKUP(H3882,zdroj!C:F,4,0)</f>
        <v>0</v>
      </c>
      <c r="N3882" s="61" t="str">
        <f t="shared" si="120"/>
        <v>katC</v>
      </c>
      <c r="P3882" s="72" t="str">
        <f t="shared" si="121"/>
        <v/>
      </c>
      <c r="Q3882" s="61" t="s">
        <v>31</v>
      </c>
    </row>
    <row r="3883" spans="8:17" x14ac:dyDescent="0.25">
      <c r="H3883" s="59">
        <v>69833</v>
      </c>
      <c r="I3883" s="59" t="s">
        <v>72</v>
      </c>
      <c r="J3883" s="59">
        <v>15754758</v>
      </c>
      <c r="K3883" s="59" t="s">
        <v>4213</v>
      </c>
      <c r="L3883" s="61" t="s">
        <v>81</v>
      </c>
      <c r="M3883" s="61">
        <f>VLOOKUP(H3883,zdroj!C:F,4,0)</f>
        <v>0</v>
      </c>
      <c r="N3883" s="61" t="str">
        <f t="shared" si="120"/>
        <v>-</v>
      </c>
      <c r="P3883" s="72" t="str">
        <f t="shared" si="121"/>
        <v/>
      </c>
      <c r="Q3883" s="61" t="s">
        <v>88</v>
      </c>
    </row>
    <row r="3884" spans="8:17" x14ac:dyDescent="0.25">
      <c r="H3884" s="59">
        <v>69833</v>
      </c>
      <c r="I3884" s="59" t="s">
        <v>72</v>
      </c>
      <c r="J3884" s="59">
        <v>25193767</v>
      </c>
      <c r="K3884" s="59" t="s">
        <v>4214</v>
      </c>
      <c r="L3884" s="61" t="s">
        <v>81</v>
      </c>
      <c r="M3884" s="61">
        <f>VLOOKUP(H3884,zdroj!C:F,4,0)</f>
        <v>0</v>
      </c>
      <c r="N3884" s="61" t="str">
        <f t="shared" si="120"/>
        <v>-</v>
      </c>
      <c r="P3884" s="72" t="str">
        <f t="shared" si="121"/>
        <v/>
      </c>
      <c r="Q3884" s="61" t="s">
        <v>86</v>
      </c>
    </row>
    <row r="3885" spans="8:17" x14ac:dyDescent="0.25">
      <c r="H3885" s="59">
        <v>69833</v>
      </c>
      <c r="I3885" s="59" t="s">
        <v>72</v>
      </c>
      <c r="J3885" s="59">
        <v>25193775</v>
      </c>
      <c r="K3885" s="59" t="s">
        <v>4215</v>
      </c>
      <c r="L3885" s="61" t="s">
        <v>81</v>
      </c>
      <c r="M3885" s="61">
        <f>VLOOKUP(H3885,zdroj!C:F,4,0)</f>
        <v>0</v>
      </c>
      <c r="N3885" s="61" t="str">
        <f t="shared" si="120"/>
        <v>-</v>
      </c>
      <c r="P3885" s="72" t="str">
        <f t="shared" si="121"/>
        <v/>
      </c>
      <c r="Q3885" s="61" t="s">
        <v>86</v>
      </c>
    </row>
    <row r="3886" spans="8:17" x14ac:dyDescent="0.25">
      <c r="H3886" s="59">
        <v>69833</v>
      </c>
      <c r="I3886" s="59" t="s">
        <v>72</v>
      </c>
      <c r="J3886" s="59">
        <v>25193783</v>
      </c>
      <c r="K3886" s="59" t="s">
        <v>4216</v>
      </c>
      <c r="L3886" s="61" t="s">
        <v>81</v>
      </c>
      <c r="M3886" s="61">
        <f>VLOOKUP(H3886,zdroj!C:F,4,0)</f>
        <v>0</v>
      </c>
      <c r="N3886" s="61" t="str">
        <f t="shared" si="120"/>
        <v>-</v>
      </c>
      <c r="P3886" s="72" t="str">
        <f t="shared" si="121"/>
        <v/>
      </c>
      <c r="Q3886" s="61" t="s">
        <v>86</v>
      </c>
    </row>
    <row r="3887" spans="8:17" x14ac:dyDescent="0.25">
      <c r="H3887" s="59">
        <v>69833</v>
      </c>
      <c r="I3887" s="59" t="s">
        <v>72</v>
      </c>
      <c r="J3887" s="59">
        <v>25193791</v>
      </c>
      <c r="K3887" s="59" t="s">
        <v>4217</v>
      </c>
      <c r="L3887" s="61" t="s">
        <v>81</v>
      </c>
      <c r="M3887" s="61">
        <f>VLOOKUP(H3887,zdroj!C:F,4,0)</f>
        <v>0</v>
      </c>
      <c r="N3887" s="61" t="str">
        <f t="shared" si="120"/>
        <v>-</v>
      </c>
      <c r="P3887" s="72" t="str">
        <f t="shared" si="121"/>
        <v/>
      </c>
      <c r="Q3887" s="61" t="s">
        <v>86</v>
      </c>
    </row>
    <row r="3888" spans="8:17" x14ac:dyDescent="0.25">
      <c r="H3888" s="59">
        <v>69833</v>
      </c>
      <c r="I3888" s="59" t="s">
        <v>72</v>
      </c>
      <c r="J3888" s="59">
        <v>25193805</v>
      </c>
      <c r="K3888" s="59" t="s">
        <v>4218</v>
      </c>
      <c r="L3888" s="61" t="s">
        <v>81</v>
      </c>
      <c r="M3888" s="61">
        <f>VLOOKUP(H3888,zdroj!C:F,4,0)</f>
        <v>0</v>
      </c>
      <c r="N3888" s="61" t="str">
        <f t="shared" si="120"/>
        <v>-</v>
      </c>
      <c r="P3888" s="72" t="str">
        <f t="shared" si="121"/>
        <v/>
      </c>
      <c r="Q3888" s="61" t="s">
        <v>86</v>
      </c>
    </row>
    <row r="3889" spans="8:17" x14ac:dyDescent="0.25">
      <c r="H3889" s="59">
        <v>69833</v>
      </c>
      <c r="I3889" s="59" t="s">
        <v>72</v>
      </c>
      <c r="J3889" s="59">
        <v>25193813</v>
      </c>
      <c r="K3889" s="59" t="s">
        <v>4219</v>
      </c>
      <c r="L3889" s="61" t="s">
        <v>81</v>
      </c>
      <c r="M3889" s="61">
        <f>VLOOKUP(H3889,zdroj!C:F,4,0)</f>
        <v>0</v>
      </c>
      <c r="N3889" s="61" t="str">
        <f t="shared" si="120"/>
        <v>-</v>
      </c>
      <c r="P3889" s="72" t="str">
        <f t="shared" si="121"/>
        <v/>
      </c>
      <c r="Q3889" s="61" t="s">
        <v>86</v>
      </c>
    </row>
    <row r="3890" spans="8:17" x14ac:dyDescent="0.25">
      <c r="H3890" s="59">
        <v>69833</v>
      </c>
      <c r="I3890" s="59" t="s">
        <v>72</v>
      </c>
      <c r="J3890" s="59">
        <v>25193821</v>
      </c>
      <c r="K3890" s="59" t="s">
        <v>4220</v>
      </c>
      <c r="L3890" s="61" t="s">
        <v>81</v>
      </c>
      <c r="M3890" s="61">
        <f>VLOOKUP(H3890,zdroj!C:F,4,0)</f>
        <v>0</v>
      </c>
      <c r="N3890" s="61" t="str">
        <f t="shared" si="120"/>
        <v>-</v>
      </c>
      <c r="P3890" s="72" t="str">
        <f t="shared" si="121"/>
        <v/>
      </c>
      <c r="Q3890" s="61" t="s">
        <v>86</v>
      </c>
    </row>
    <row r="3891" spans="8:17" x14ac:dyDescent="0.25">
      <c r="H3891" s="59">
        <v>69833</v>
      </c>
      <c r="I3891" s="59" t="s">
        <v>72</v>
      </c>
      <c r="J3891" s="59">
        <v>26030276</v>
      </c>
      <c r="K3891" s="59" t="s">
        <v>4221</v>
      </c>
      <c r="L3891" s="61" t="s">
        <v>81</v>
      </c>
      <c r="M3891" s="61">
        <f>VLOOKUP(H3891,zdroj!C:F,4,0)</f>
        <v>0</v>
      </c>
      <c r="N3891" s="61" t="str">
        <f t="shared" si="120"/>
        <v>-</v>
      </c>
      <c r="P3891" s="72" t="str">
        <f t="shared" si="121"/>
        <v/>
      </c>
      <c r="Q3891" s="61" t="s">
        <v>86</v>
      </c>
    </row>
    <row r="3892" spans="8:17" x14ac:dyDescent="0.25">
      <c r="H3892" s="59">
        <v>69833</v>
      </c>
      <c r="I3892" s="59" t="s">
        <v>72</v>
      </c>
      <c r="J3892" s="59">
        <v>26030284</v>
      </c>
      <c r="K3892" s="59" t="s">
        <v>4222</v>
      </c>
      <c r="L3892" s="61" t="s">
        <v>81</v>
      </c>
      <c r="M3892" s="61">
        <f>VLOOKUP(H3892,zdroj!C:F,4,0)</f>
        <v>0</v>
      </c>
      <c r="N3892" s="61" t="str">
        <f t="shared" si="120"/>
        <v>-</v>
      </c>
      <c r="P3892" s="72" t="str">
        <f t="shared" si="121"/>
        <v/>
      </c>
      <c r="Q3892" s="61" t="s">
        <v>88</v>
      </c>
    </row>
    <row r="3893" spans="8:17" x14ac:dyDescent="0.25">
      <c r="H3893" s="59">
        <v>69833</v>
      </c>
      <c r="I3893" s="59" t="s">
        <v>72</v>
      </c>
      <c r="J3893" s="59">
        <v>26030292</v>
      </c>
      <c r="K3893" s="59" t="s">
        <v>4223</v>
      </c>
      <c r="L3893" s="61" t="s">
        <v>115</v>
      </c>
      <c r="M3893" s="61">
        <f>VLOOKUP(H3893,zdroj!C:F,4,0)</f>
        <v>0</v>
      </c>
      <c r="N3893" s="61" t="str">
        <f t="shared" si="120"/>
        <v>katC</v>
      </c>
      <c r="P3893" s="72" t="str">
        <f t="shared" si="121"/>
        <v/>
      </c>
      <c r="Q3893" s="61" t="s">
        <v>31</v>
      </c>
    </row>
    <row r="3894" spans="8:17" x14ac:dyDescent="0.25">
      <c r="H3894" s="59">
        <v>69833</v>
      </c>
      <c r="I3894" s="59" t="s">
        <v>72</v>
      </c>
      <c r="J3894" s="59">
        <v>26331845</v>
      </c>
      <c r="K3894" s="59" t="s">
        <v>4224</v>
      </c>
      <c r="L3894" s="61" t="s">
        <v>81</v>
      </c>
      <c r="M3894" s="61">
        <f>VLOOKUP(H3894,zdroj!C:F,4,0)</f>
        <v>0</v>
      </c>
      <c r="N3894" s="61" t="str">
        <f t="shared" si="120"/>
        <v>-</v>
      </c>
      <c r="P3894" s="72" t="str">
        <f t="shared" si="121"/>
        <v/>
      </c>
      <c r="Q3894" s="61" t="s">
        <v>86</v>
      </c>
    </row>
    <row r="3895" spans="8:17" x14ac:dyDescent="0.25">
      <c r="H3895" s="59">
        <v>69833</v>
      </c>
      <c r="I3895" s="59" t="s">
        <v>72</v>
      </c>
      <c r="J3895" s="59">
        <v>26331853</v>
      </c>
      <c r="K3895" s="59" t="s">
        <v>4225</v>
      </c>
      <c r="L3895" s="61" t="s">
        <v>81</v>
      </c>
      <c r="M3895" s="61">
        <f>VLOOKUP(H3895,zdroj!C:F,4,0)</f>
        <v>0</v>
      </c>
      <c r="N3895" s="61" t="str">
        <f t="shared" si="120"/>
        <v>-</v>
      </c>
      <c r="P3895" s="72" t="str">
        <f t="shared" si="121"/>
        <v/>
      </c>
      <c r="Q3895" s="61" t="s">
        <v>86</v>
      </c>
    </row>
    <row r="3896" spans="8:17" x14ac:dyDescent="0.25">
      <c r="H3896" s="59">
        <v>69833</v>
      </c>
      <c r="I3896" s="59" t="s">
        <v>72</v>
      </c>
      <c r="J3896" s="59">
        <v>26331861</v>
      </c>
      <c r="K3896" s="59" t="s">
        <v>4226</v>
      </c>
      <c r="L3896" s="61" t="s">
        <v>81</v>
      </c>
      <c r="M3896" s="61">
        <f>VLOOKUP(H3896,zdroj!C:F,4,0)</f>
        <v>0</v>
      </c>
      <c r="N3896" s="61" t="str">
        <f t="shared" si="120"/>
        <v>-</v>
      </c>
      <c r="P3896" s="72" t="str">
        <f t="shared" si="121"/>
        <v/>
      </c>
      <c r="Q3896" s="61" t="s">
        <v>86</v>
      </c>
    </row>
    <row r="3897" spans="8:17" x14ac:dyDescent="0.25">
      <c r="H3897" s="59">
        <v>69833</v>
      </c>
      <c r="I3897" s="59" t="s">
        <v>72</v>
      </c>
      <c r="J3897" s="59">
        <v>26331870</v>
      </c>
      <c r="K3897" s="59" t="s">
        <v>4227</v>
      </c>
      <c r="L3897" s="61" t="s">
        <v>81</v>
      </c>
      <c r="M3897" s="61">
        <f>VLOOKUP(H3897,zdroj!C:F,4,0)</f>
        <v>0</v>
      </c>
      <c r="N3897" s="61" t="str">
        <f t="shared" si="120"/>
        <v>-</v>
      </c>
      <c r="P3897" s="72" t="str">
        <f t="shared" si="121"/>
        <v/>
      </c>
      <c r="Q3897" s="61" t="s">
        <v>86</v>
      </c>
    </row>
    <row r="3898" spans="8:17" x14ac:dyDescent="0.25">
      <c r="H3898" s="59">
        <v>69833</v>
      </c>
      <c r="I3898" s="59" t="s">
        <v>72</v>
      </c>
      <c r="J3898" s="59">
        <v>26331888</v>
      </c>
      <c r="K3898" s="59" t="s">
        <v>4228</v>
      </c>
      <c r="L3898" s="61" t="s">
        <v>81</v>
      </c>
      <c r="M3898" s="61">
        <f>VLOOKUP(H3898,zdroj!C:F,4,0)</f>
        <v>0</v>
      </c>
      <c r="N3898" s="61" t="str">
        <f t="shared" si="120"/>
        <v>-</v>
      </c>
      <c r="P3898" s="72" t="str">
        <f t="shared" si="121"/>
        <v/>
      </c>
      <c r="Q3898" s="61" t="s">
        <v>86</v>
      </c>
    </row>
    <row r="3899" spans="8:17" x14ac:dyDescent="0.25">
      <c r="H3899" s="59">
        <v>69833</v>
      </c>
      <c r="I3899" s="59" t="s">
        <v>72</v>
      </c>
      <c r="J3899" s="59">
        <v>26331896</v>
      </c>
      <c r="K3899" s="59" t="s">
        <v>4229</v>
      </c>
      <c r="L3899" s="61" t="s">
        <v>81</v>
      </c>
      <c r="M3899" s="61">
        <f>VLOOKUP(H3899,zdroj!C:F,4,0)</f>
        <v>0</v>
      </c>
      <c r="N3899" s="61" t="str">
        <f t="shared" si="120"/>
        <v>-</v>
      </c>
      <c r="P3899" s="72" t="str">
        <f t="shared" si="121"/>
        <v/>
      </c>
      <c r="Q3899" s="61" t="s">
        <v>86</v>
      </c>
    </row>
    <row r="3900" spans="8:17" x14ac:dyDescent="0.25">
      <c r="H3900" s="59">
        <v>69833</v>
      </c>
      <c r="I3900" s="59" t="s">
        <v>72</v>
      </c>
      <c r="J3900" s="59">
        <v>26331900</v>
      </c>
      <c r="K3900" s="59" t="s">
        <v>4230</v>
      </c>
      <c r="L3900" s="61" t="s">
        <v>81</v>
      </c>
      <c r="M3900" s="61">
        <f>VLOOKUP(H3900,zdroj!C:F,4,0)</f>
        <v>0</v>
      </c>
      <c r="N3900" s="61" t="str">
        <f t="shared" si="120"/>
        <v>-</v>
      </c>
      <c r="P3900" s="72" t="str">
        <f t="shared" si="121"/>
        <v/>
      </c>
      <c r="Q3900" s="61" t="s">
        <v>86</v>
      </c>
    </row>
    <row r="3901" spans="8:17" x14ac:dyDescent="0.25">
      <c r="H3901" s="59">
        <v>69833</v>
      </c>
      <c r="I3901" s="59" t="s">
        <v>72</v>
      </c>
      <c r="J3901" s="59">
        <v>26331918</v>
      </c>
      <c r="K3901" s="59" t="s">
        <v>4231</v>
      </c>
      <c r="L3901" s="61" t="s">
        <v>81</v>
      </c>
      <c r="M3901" s="61">
        <f>VLOOKUP(H3901,zdroj!C:F,4,0)</f>
        <v>0</v>
      </c>
      <c r="N3901" s="61" t="str">
        <f t="shared" si="120"/>
        <v>-</v>
      </c>
      <c r="P3901" s="72" t="str">
        <f t="shared" si="121"/>
        <v/>
      </c>
      <c r="Q3901" s="61" t="s">
        <v>86</v>
      </c>
    </row>
    <row r="3902" spans="8:17" x14ac:dyDescent="0.25">
      <c r="H3902" s="59">
        <v>69833</v>
      </c>
      <c r="I3902" s="59" t="s">
        <v>72</v>
      </c>
      <c r="J3902" s="59">
        <v>26331926</v>
      </c>
      <c r="K3902" s="59" t="s">
        <v>4232</v>
      </c>
      <c r="L3902" s="61" t="s">
        <v>81</v>
      </c>
      <c r="M3902" s="61">
        <f>VLOOKUP(H3902,zdroj!C:F,4,0)</f>
        <v>0</v>
      </c>
      <c r="N3902" s="61" t="str">
        <f t="shared" si="120"/>
        <v>-</v>
      </c>
      <c r="P3902" s="72" t="str">
        <f t="shared" si="121"/>
        <v/>
      </c>
      <c r="Q3902" s="61" t="s">
        <v>86</v>
      </c>
    </row>
    <row r="3903" spans="8:17" x14ac:dyDescent="0.25">
      <c r="H3903" s="59">
        <v>69833</v>
      </c>
      <c r="I3903" s="59" t="s">
        <v>72</v>
      </c>
      <c r="J3903" s="59">
        <v>27179486</v>
      </c>
      <c r="K3903" s="59" t="s">
        <v>4233</v>
      </c>
      <c r="L3903" s="61" t="s">
        <v>81</v>
      </c>
      <c r="M3903" s="61">
        <f>VLOOKUP(H3903,zdroj!C:F,4,0)</f>
        <v>0</v>
      </c>
      <c r="N3903" s="61" t="str">
        <f t="shared" si="120"/>
        <v>-</v>
      </c>
      <c r="P3903" s="72" t="str">
        <f t="shared" si="121"/>
        <v/>
      </c>
      <c r="Q3903" s="61" t="s">
        <v>86</v>
      </c>
    </row>
    <row r="3904" spans="8:17" x14ac:dyDescent="0.25">
      <c r="H3904" s="59">
        <v>69833</v>
      </c>
      <c r="I3904" s="59" t="s">
        <v>72</v>
      </c>
      <c r="J3904" s="59">
        <v>27704831</v>
      </c>
      <c r="K3904" s="59" t="s">
        <v>4234</v>
      </c>
      <c r="L3904" s="61" t="s">
        <v>81</v>
      </c>
      <c r="M3904" s="61">
        <f>VLOOKUP(H3904,zdroj!C:F,4,0)</f>
        <v>0</v>
      </c>
      <c r="N3904" s="61" t="str">
        <f t="shared" si="120"/>
        <v>-</v>
      </c>
      <c r="P3904" s="72" t="str">
        <f t="shared" si="121"/>
        <v/>
      </c>
      <c r="Q3904" s="61" t="s">
        <v>86</v>
      </c>
    </row>
    <row r="3905" spans="8:17" x14ac:dyDescent="0.25">
      <c r="H3905" s="59">
        <v>69833</v>
      </c>
      <c r="I3905" s="59" t="s">
        <v>72</v>
      </c>
      <c r="J3905" s="59">
        <v>27704840</v>
      </c>
      <c r="K3905" s="59" t="s">
        <v>4235</v>
      </c>
      <c r="L3905" s="61" t="s">
        <v>115</v>
      </c>
      <c r="M3905" s="61">
        <f>VLOOKUP(H3905,zdroj!C:F,4,0)</f>
        <v>0</v>
      </c>
      <c r="N3905" s="61" t="str">
        <f t="shared" si="120"/>
        <v>katC</v>
      </c>
      <c r="P3905" s="72" t="str">
        <f t="shared" si="121"/>
        <v/>
      </c>
      <c r="Q3905" s="61" t="s">
        <v>31</v>
      </c>
    </row>
    <row r="3906" spans="8:17" x14ac:dyDescent="0.25">
      <c r="H3906" s="59">
        <v>69833</v>
      </c>
      <c r="I3906" s="59" t="s">
        <v>72</v>
      </c>
      <c r="J3906" s="59">
        <v>28200161</v>
      </c>
      <c r="K3906" s="59" t="s">
        <v>4236</v>
      </c>
      <c r="L3906" s="61" t="s">
        <v>81</v>
      </c>
      <c r="M3906" s="61">
        <f>VLOOKUP(H3906,zdroj!C:F,4,0)</f>
        <v>0</v>
      </c>
      <c r="N3906" s="61" t="str">
        <f t="shared" si="120"/>
        <v>-</v>
      </c>
      <c r="P3906" s="72" t="str">
        <f t="shared" si="121"/>
        <v/>
      </c>
      <c r="Q3906" s="61" t="s">
        <v>86</v>
      </c>
    </row>
    <row r="3907" spans="8:17" x14ac:dyDescent="0.25">
      <c r="H3907" s="59">
        <v>69833</v>
      </c>
      <c r="I3907" s="59" t="s">
        <v>72</v>
      </c>
      <c r="J3907" s="59">
        <v>28200179</v>
      </c>
      <c r="K3907" s="59" t="s">
        <v>4237</v>
      </c>
      <c r="L3907" s="61" t="s">
        <v>81</v>
      </c>
      <c r="M3907" s="61">
        <f>VLOOKUP(H3907,zdroj!C:F,4,0)</f>
        <v>0</v>
      </c>
      <c r="N3907" s="61" t="str">
        <f t="shared" si="120"/>
        <v>-</v>
      </c>
      <c r="P3907" s="72" t="str">
        <f t="shared" si="121"/>
        <v/>
      </c>
      <c r="Q3907" s="61" t="s">
        <v>86</v>
      </c>
    </row>
    <row r="3908" spans="8:17" x14ac:dyDescent="0.25">
      <c r="H3908" s="59">
        <v>69833</v>
      </c>
      <c r="I3908" s="59" t="s">
        <v>72</v>
      </c>
      <c r="J3908" s="59">
        <v>28402880</v>
      </c>
      <c r="K3908" s="59" t="s">
        <v>4238</v>
      </c>
      <c r="L3908" s="61" t="s">
        <v>81</v>
      </c>
      <c r="M3908" s="61">
        <f>VLOOKUP(H3908,zdroj!C:F,4,0)</f>
        <v>0</v>
      </c>
      <c r="N3908" s="61" t="str">
        <f t="shared" si="120"/>
        <v>-</v>
      </c>
      <c r="P3908" s="72" t="str">
        <f t="shared" si="121"/>
        <v/>
      </c>
      <c r="Q3908" s="61" t="s">
        <v>86</v>
      </c>
    </row>
    <row r="3909" spans="8:17" x14ac:dyDescent="0.25">
      <c r="H3909" s="59">
        <v>69833</v>
      </c>
      <c r="I3909" s="59" t="s">
        <v>72</v>
      </c>
      <c r="J3909" s="59">
        <v>28402898</v>
      </c>
      <c r="K3909" s="59" t="s">
        <v>4239</v>
      </c>
      <c r="L3909" s="61" t="s">
        <v>81</v>
      </c>
      <c r="M3909" s="61">
        <f>VLOOKUP(H3909,zdroj!C:F,4,0)</f>
        <v>0</v>
      </c>
      <c r="N3909" s="61" t="str">
        <f t="shared" si="120"/>
        <v>-</v>
      </c>
      <c r="P3909" s="72" t="str">
        <f t="shared" si="121"/>
        <v/>
      </c>
      <c r="Q3909" s="61" t="s">
        <v>86</v>
      </c>
    </row>
    <row r="3910" spans="8:17" x14ac:dyDescent="0.25">
      <c r="H3910" s="59">
        <v>69833</v>
      </c>
      <c r="I3910" s="59" t="s">
        <v>72</v>
      </c>
      <c r="J3910" s="59">
        <v>28402901</v>
      </c>
      <c r="K3910" s="59" t="s">
        <v>4240</v>
      </c>
      <c r="L3910" s="61" t="s">
        <v>81</v>
      </c>
      <c r="M3910" s="61">
        <f>VLOOKUP(H3910,zdroj!C:F,4,0)</f>
        <v>0</v>
      </c>
      <c r="N3910" s="61" t="str">
        <f t="shared" si="120"/>
        <v>-</v>
      </c>
      <c r="P3910" s="72" t="str">
        <f t="shared" si="121"/>
        <v/>
      </c>
      <c r="Q3910" s="61" t="s">
        <v>86</v>
      </c>
    </row>
    <row r="3911" spans="8:17" x14ac:dyDescent="0.25">
      <c r="H3911" s="59">
        <v>69833</v>
      </c>
      <c r="I3911" s="59" t="s">
        <v>72</v>
      </c>
      <c r="J3911" s="59">
        <v>28402910</v>
      </c>
      <c r="K3911" s="59" t="s">
        <v>4241</v>
      </c>
      <c r="L3911" s="61" t="s">
        <v>81</v>
      </c>
      <c r="M3911" s="61">
        <f>VLOOKUP(H3911,zdroj!C:F,4,0)</f>
        <v>0</v>
      </c>
      <c r="N3911" s="61" t="str">
        <f t="shared" ref="N3911:N3974" si="122">IF(M3911="A",IF(L3911="katA","katB",L3911),L3911)</f>
        <v>-</v>
      </c>
      <c r="P3911" s="72" t="str">
        <f t="shared" ref="P3911:P3974" si="123">IF(O3911="A",1,"")</f>
        <v/>
      </c>
      <c r="Q3911" s="61" t="s">
        <v>86</v>
      </c>
    </row>
    <row r="3912" spans="8:17" x14ac:dyDescent="0.25">
      <c r="H3912" s="59">
        <v>69833</v>
      </c>
      <c r="I3912" s="59" t="s">
        <v>72</v>
      </c>
      <c r="J3912" s="59">
        <v>28402928</v>
      </c>
      <c r="K3912" s="59" t="s">
        <v>4242</v>
      </c>
      <c r="L3912" s="61" t="s">
        <v>81</v>
      </c>
      <c r="M3912" s="61">
        <f>VLOOKUP(H3912,zdroj!C:F,4,0)</f>
        <v>0</v>
      </c>
      <c r="N3912" s="61" t="str">
        <f t="shared" si="122"/>
        <v>-</v>
      </c>
      <c r="P3912" s="72" t="str">
        <f t="shared" si="123"/>
        <v/>
      </c>
      <c r="Q3912" s="61" t="s">
        <v>86</v>
      </c>
    </row>
    <row r="3913" spans="8:17" x14ac:dyDescent="0.25">
      <c r="H3913" s="59">
        <v>69833</v>
      </c>
      <c r="I3913" s="59" t="s">
        <v>72</v>
      </c>
      <c r="J3913" s="59">
        <v>28402936</v>
      </c>
      <c r="K3913" s="59" t="s">
        <v>4243</v>
      </c>
      <c r="L3913" s="61" t="s">
        <v>81</v>
      </c>
      <c r="M3913" s="61">
        <f>VLOOKUP(H3913,zdroj!C:F,4,0)</f>
        <v>0</v>
      </c>
      <c r="N3913" s="61" t="str">
        <f t="shared" si="122"/>
        <v>-</v>
      </c>
      <c r="P3913" s="72" t="str">
        <f t="shared" si="123"/>
        <v/>
      </c>
      <c r="Q3913" s="61" t="s">
        <v>86</v>
      </c>
    </row>
    <row r="3914" spans="8:17" x14ac:dyDescent="0.25">
      <c r="H3914" s="59">
        <v>69833</v>
      </c>
      <c r="I3914" s="59" t="s">
        <v>72</v>
      </c>
      <c r="J3914" s="59">
        <v>28402944</v>
      </c>
      <c r="K3914" s="59" t="s">
        <v>4244</v>
      </c>
      <c r="L3914" s="61" t="s">
        <v>81</v>
      </c>
      <c r="M3914" s="61">
        <f>VLOOKUP(H3914,zdroj!C:F,4,0)</f>
        <v>0</v>
      </c>
      <c r="N3914" s="61" t="str">
        <f t="shared" si="122"/>
        <v>-</v>
      </c>
      <c r="P3914" s="72" t="str">
        <f t="shared" si="123"/>
        <v/>
      </c>
      <c r="Q3914" s="61" t="s">
        <v>88</v>
      </c>
    </row>
    <row r="3915" spans="8:17" x14ac:dyDescent="0.25">
      <c r="H3915" s="59">
        <v>69833</v>
      </c>
      <c r="I3915" s="59" t="s">
        <v>72</v>
      </c>
      <c r="J3915" s="59">
        <v>28402952</v>
      </c>
      <c r="K3915" s="59" t="s">
        <v>4245</v>
      </c>
      <c r="L3915" s="61" t="s">
        <v>81</v>
      </c>
      <c r="M3915" s="61">
        <f>VLOOKUP(H3915,zdroj!C:F,4,0)</f>
        <v>0</v>
      </c>
      <c r="N3915" s="61" t="str">
        <f t="shared" si="122"/>
        <v>-</v>
      </c>
      <c r="P3915" s="72" t="str">
        <f t="shared" si="123"/>
        <v/>
      </c>
      <c r="Q3915" s="61" t="s">
        <v>86</v>
      </c>
    </row>
    <row r="3916" spans="8:17" x14ac:dyDescent="0.25">
      <c r="H3916" s="59">
        <v>69833</v>
      </c>
      <c r="I3916" s="59" t="s">
        <v>72</v>
      </c>
      <c r="J3916" s="59">
        <v>28402961</v>
      </c>
      <c r="K3916" s="59" t="s">
        <v>4246</v>
      </c>
      <c r="L3916" s="61" t="s">
        <v>81</v>
      </c>
      <c r="M3916" s="61">
        <f>VLOOKUP(H3916,zdroj!C:F,4,0)</f>
        <v>0</v>
      </c>
      <c r="N3916" s="61" t="str">
        <f t="shared" si="122"/>
        <v>-</v>
      </c>
      <c r="P3916" s="72" t="str">
        <f t="shared" si="123"/>
        <v/>
      </c>
      <c r="Q3916" s="61" t="s">
        <v>86</v>
      </c>
    </row>
    <row r="3917" spans="8:17" x14ac:dyDescent="0.25">
      <c r="H3917" s="59">
        <v>69833</v>
      </c>
      <c r="I3917" s="59" t="s">
        <v>72</v>
      </c>
      <c r="J3917" s="59">
        <v>28402979</v>
      </c>
      <c r="K3917" s="59" t="s">
        <v>4247</v>
      </c>
      <c r="L3917" s="61" t="s">
        <v>81</v>
      </c>
      <c r="M3917" s="61">
        <f>VLOOKUP(H3917,zdroj!C:F,4,0)</f>
        <v>0</v>
      </c>
      <c r="N3917" s="61" t="str">
        <f t="shared" si="122"/>
        <v>-</v>
      </c>
      <c r="P3917" s="72" t="str">
        <f t="shared" si="123"/>
        <v/>
      </c>
      <c r="Q3917" s="61" t="s">
        <v>86</v>
      </c>
    </row>
    <row r="3918" spans="8:17" x14ac:dyDescent="0.25">
      <c r="H3918" s="59">
        <v>69833</v>
      </c>
      <c r="I3918" s="59" t="s">
        <v>72</v>
      </c>
      <c r="J3918" s="59">
        <v>28402987</v>
      </c>
      <c r="K3918" s="59" t="s">
        <v>4248</v>
      </c>
      <c r="L3918" s="61" t="s">
        <v>81</v>
      </c>
      <c r="M3918" s="61">
        <f>VLOOKUP(H3918,zdroj!C:F,4,0)</f>
        <v>0</v>
      </c>
      <c r="N3918" s="61" t="str">
        <f t="shared" si="122"/>
        <v>-</v>
      </c>
      <c r="P3918" s="72" t="str">
        <f t="shared" si="123"/>
        <v/>
      </c>
      <c r="Q3918" s="61" t="s">
        <v>86</v>
      </c>
    </row>
    <row r="3919" spans="8:17" x14ac:dyDescent="0.25">
      <c r="H3919" s="59">
        <v>69833</v>
      </c>
      <c r="I3919" s="59" t="s">
        <v>72</v>
      </c>
      <c r="J3919" s="59">
        <v>28402995</v>
      </c>
      <c r="K3919" s="59" t="s">
        <v>4249</v>
      </c>
      <c r="L3919" s="61" t="s">
        <v>81</v>
      </c>
      <c r="M3919" s="61">
        <f>VLOOKUP(H3919,zdroj!C:F,4,0)</f>
        <v>0</v>
      </c>
      <c r="N3919" s="61" t="str">
        <f t="shared" si="122"/>
        <v>-</v>
      </c>
      <c r="P3919" s="72" t="str">
        <f t="shared" si="123"/>
        <v/>
      </c>
      <c r="Q3919" s="61" t="s">
        <v>88</v>
      </c>
    </row>
    <row r="3920" spans="8:17" x14ac:dyDescent="0.25">
      <c r="H3920" s="59">
        <v>69833</v>
      </c>
      <c r="I3920" s="59" t="s">
        <v>72</v>
      </c>
      <c r="J3920" s="59">
        <v>28403002</v>
      </c>
      <c r="K3920" s="59" t="s">
        <v>4250</v>
      </c>
      <c r="L3920" s="61" t="s">
        <v>81</v>
      </c>
      <c r="M3920" s="61">
        <f>VLOOKUP(H3920,zdroj!C:F,4,0)</f>
        <v>0</v>
      </c>
      <c r="N3920" s="61" t="str">
        <f t="shared" si="122"/>
        <v>-</v>
      </c>
      <c r="P3920" s="72" t="str">
        <f t="shared" si="123"/>
        <v/>
      </c>
      <c r="Q3920" s="61" t="s">
        <v>86</v>
      </c>
    </row>
    <row r="3921" spans="8:17" x14ac:dyDescent="0.25">
      <c r="H3921" s="59">
        <v>69833</v>
      </c>
      <c r="I3921" s="59" t="s">
        <v>72</v>
      </c>
      <c r="J3921" s="59">
        <v>30789320</v>
      </c>
      <c r="K3921" s="59" t="s">
        <v>4251</v>
      </c>
      <c r="L3921" s="61" t="s">
        <v>81</v>
      </c>
      <c r="M3921" s="61">
        <f>VLOOKUP(H3921,zdroj!C:F,4,0)</f>
        <v>0</v>
      </c>
      <c r="N3921" s="61" t="str">
        <f t="shared" si="122"/>
        <v>-</v>
      </c>
      <c r="P3921" s="72" t="str">
        <f t="shared" si="123"/>
        <v/>
      </c>
      <c r="Q3921" s="61" t="s">
        <v>88</v>
      </c>
    </row>
    <row r="3922" spans="8:17" x14ac:dyDescent="0.25">
      <c r="H3922" s="59">
        <v>69833</v>
      </c>
      <c r="I3922" s="59" t="s">
        <v>72</v>
      </c>
      <c r="J3922" s="59">
        <v>41721683</v>
      </c>
      <c r="K3922" s="59" t="s">
        <v>4252</v>
      </c>
      <c r="L3922" s="61" t="s">
        <v>81</v>
      </c>
      <c r="M3922" s="61">
        <f>VLOOKUP(H3922,zdroj!C:F,4,0)</f>
        <v>0</v>
      </c>
      <c r="N3922" s="61" t="str">
        <f t="shared" si="122"/>
        <v>-</v>
      </c>
      <c r="P3922" s="72" t="str">
        <f t="shared" si="123"/>
        <v/>
      </c>
      <c r="Q3922" s="61" t="s">
        <v>88</v>
      </c>
    </row>
    <row r="3923" spans="8:17" x14ac:dyDescent="0.25">
      <c r="H3923" s="59">
        <v>69833</v>
      </c>
      <c r="I3923" s="59" t="s">
        <v>72</v>
      </c>
      <c r="J3923" s="59">
        <v>73766941</v>
      </c>
      <c r="K3923" s="59" t="s">
        <v>4253</v>
      </c>
      <c r="L3923" s="61" t="s">
        <v>81</v>
      </c>
      <c r="M3923" s="61">
        <f>VLOOKUP(H3923,zdroj!C:F,4,0)</f>
        <v>0</v>
      </c>
      <c r="N3923" s="61" t="str">
        <f t="shared" si="122"/>
        <v>-</v>
      </c>
      <c r="P3923" s="72" t="str">
        <f t="shared" si="123"/>
        <v/>
      </c>
      <c r="Q3923" s="61" t="s">
        <v>86</v>
      </c>
    </row>
    <row r="3924" spans="8:17" x14ac:dyDescent="0.25">
      <c r="H3924" s="59">
        <v>69833</v>
      </c>
      <c r="I3924" s="59" t="s">
        <v>72</v>
      </c>
      <c r="J3924" s="59">
        <v>75756471</v>
      </c>
      <c r="K3924" s="59" t="s">
        <v>4254</v>
      </c>
      <c r="L3924" s="61" t="s">
        <v>81</v>
      </c>
      <c r="M3924" s="61">
        <f>VLOOKUP(H3924,zdroj!C:F,4,0)</f>
        <v>0</v>
      </c>
      <c r="N3924" s="61" t="str">
        <f t="shared" si="122"/>
        <v>-</v>
      </c>
      <c r="P3924" s="72" t="str">
        <f t="shared" si="123"/>
        <v/>
      </c>
      <c r="Q3924" s="61" t="s">
        <v>88</v>
      </c>
    </row>
    <row r="3925" spans="8:17" x14ac:dyDescent="0.25">
      <c r="H3925" s="59">
        <v>69833</v>
      </c>
      <c r="I3925" s="59" t="s">
        <v>72</v>
      </c>
      <c r="J3925" s="59">
        <v>81298692</v>
      </c>
      <c r="K3925" s="59" t="s">
        <v>4255</v>
      </c>
      <c r="L3925" s="61" t="s">
        <v>81</v>
      </c>
      <c r="M3925" s="61">
        <f>VLOOKUP(H3925,zdroj!C:F,4,0)</f>
        <v>0</v>
      </c>
      <c r="N3925" s="61" t="str">
        <f t="shared" si="122"/>
        <v>-</v>
      </c>
      <c r="P3925" s="72" t="str">
        <f t="shared" si="123"/>
        <v/>
      </c>
      <c r="Q3925" s="61" t="s">
        <v>86</v>
      </c>
    </row>
    <row r="3926" spans="8:17" x14ac:dyDescent="0.25">
      <c r="H3926" s="59">
        <v>69833</v>
      </c>
      <c r="I3926" s="59" t="s">
        <v>72</v>
      </c>
      <c r="J3926" s="59">
        <v>81393083</v>
      </c>
      <c r="K3926" s="59" t="s">
        <v>4256</v>
      </c>
      <c r="L3926" s="61" t="s">
        <v>81</v>
      </c>
      <c r="M3926" s="61">
        <f>VLOOKUP(H3926,zdroj!C:F,4,0)</f>
        <v>0</v>
      </c>
      <c r="N3926" s="61" t="str">
        <f t="shared" si="122"/>
        <v>-</v>
      </c>
      <c r="P3926" s="72" t="str">
        <f t="shared" si="123"/>
        <v/>
      </c>
      <c r="Q3926" s="61" t="s">
        <v>86</v>
      </c>
    </row>
    <row r="3927" spans="8:17" x14ac:dyDescent="0.25">
      <c r="H3927" s="59">
        <v>69841</v>
      </c>
      <c r="I3927" s="59" t="s">
        <v>72</v>
      </c>
      <c r="J3927" s="59">
        <v>15754766</v>
      </c>
      <c r="K3927" s="59" t="s">
        <v>4257</v>
      </c>
      <c r="L3927" s="61" t="s">
        <v>115</v>
      </c>
      <c r="M3927" s="61">
        <f>VLOOKUP(H3927,zdroj!C:F,4,0)</f>
        <v>0</v>
      </c>
      <c r="N3927" s="61" t="str">
        <f t="shared" si="122"/>
        <v>katC</v>
      </c>
      <c r="P3927" s="72" t="str">
        <f t="shared" si="123"/>
        <v/>
      </c>
      <c r="Q3927" s="61" t="s">
        <v>33</v>
      </c>
    </row>
    <row r="3928" spans="8:17" x14ac:dyDescent="0.25">
      <c r="H3928" s="59">
        <v>69841</v>
      </c>
      <c r="I3928" s="59" t="s">
        <v>72</v>
      </c>
      <c r="J3928" s="59">
        <v>15754774</v>
      </c>
      <c r="K3928" s="59" t="s">
        <v>4258</v>
      </c>
      <c r="L3928" s="61" t="s">
        <v>81</v>
      </c>
      <c r="M3928" s="61">
        <f>VLOOKUP(H3928,zdroj!C:F,4,0)</f>
        <v>0</v>
      </c>
      <c r="N3928" s="61" t="str">
        <f t="shared" si="122"/>
        <v>-</v>
      </c>
      <c r="P3928" s="72" t="str">
        <f t="shared" si="123"/>
        <v/>
      </c>
      <c r="Q3928" s="61" t="s">
        <v>86</v>
      </c>
    </row>
    <row r="3929" spans="8:17" x14ac:dyDescent="0.25">
      <c r="H3929" s="59">
        <v>69841</v>
      </c>
      <c r="I3929" s="59" t="s">
        <v>72</v>
      </c>
      <c r="J3929" s="59">
        <v>15754782</v>
      </c>
      <c r="K3929" s="59" t="s">
        <v>4259</v>
      </c>
      <c r="L3929" s="61" t="s">
        <v>81</v>
      </c>
      <c r="M3929" s="61">
        <f>VLOOKUP(H3929,zdroj!C:F,4,0)</f>
        <v>0</v>
      </c>
      <c r="N3929" s="61" t="str">
        <f t="shared" si="122"/>
        <v>-</v>
      </c>
      <c r="P3929" s="72" t="str">
        <f t="shared" si="123"/>
        <v/>
      </c>
      <c r="Q3929" s="61" t="s">
        <v>86</v>
      </c>
    </row>
    <row r="3930" spans="8:17" x14ac:dyDescent="0.25">
      <c r="H3930" s="59">
        <v>69841</v>
      </c>
      <c r="I3930" s="59" t="s">
        <v>72</v>
      </c>
      <c r="J3930" s="59">
        <v>15754791</v>
      </c>
      <c r="K3930" s="59" t="s">
        <v>4260</v>
      </c>
      <c r="L3930" s="61" t="s">
        <v>81</v>
      </c>
      <c r="M3930" s="61">
        <f>VLOOKUP(H3930,zdroj!C:F,4,0)</f>
        <v>0</v>
      </c>
      <c r="N3930" s="61" t="str">
        <f t="shared" si="122"/>
        <v>-</v>
      </c>
      <c r="P3930" s="72" t="str">
        <f t="shared" si="123"/>
        <v/>
      </c>
      <c r="Q3930" s="61" t="s">
        <v>86</v>
      </c>
    </row>
    <row r="3931" spans="8:17" x14ac:dyDescent="0.25">
      <c r="H3931" s="59">
        <v>69841</v>
      </c>
      <c r="I3931" s="59" t="s">
        <v>72</v>
      </c>
      <c r="J3931" s="59">
        <v>15754804</v>
      </c>
      <c r="K3931" s="59" t="s">
        <v>4261</v>
      </c>
      <c r="L3931" s="61" t="s">
        <v>81</v>
      </c>
      <c r="M3931" s="61">
        <f>VLOOKUP(H3931,zdroj!C:F,4,0)</f>
        <v>0</v>
      </c>
      <c r="N3931" s="61" t="str">
        <f t="shared" si="122"/>
        <v>-</v>
      </c>
      <c r="P3931" s="72" t="str">
        <f t="shared" si="123"/>
        <v/>
      </c>
      <c r="Q3931" s="61" t="s">
        <v>86</v>
      </c>
    </row>
    <row r="3932" spans="8:17" x14ac:dyDescent="0.25">
      <c r="H3932" s="59">
        <v>69841</v>
      </c>
      <c r="I3932" s="59" t="s">
        <v>72</v>
      </c>
      <c r="J3932" s="59">
        <v>15754812</v>
      </c>
      <c r="K3932" s="59" t="s">
        <v>4262</v>
      </c>
      <c r="L3932" s="61" t="s">
        <v>81</v>
      </c>
      <c r="M3932" s="61">
        <f>VLOOKUP(H3932,zdroj!C:F,4,0)</f>
        <v>0</v>
      </c>
      <c r="N3932" s="61" t="str">
        <f t="shared" si="122"/>
        <v>-</v>
      </c>
      <c r="P3932" s="72" t="str">
        <f t="shared" si="123"/>
        <v/>
      </c>
      <c r="Q3932" s="61" t="s">
        <v>86</v>
      </c>
    </row>
    <row r="3933" spans="8:17" x14ac:dyDescent="0.25">
      <c r="H3933" s="59">
        <v>69841</v>
      </c>
      <c r="I3933" s="59" t="s">
        <v>72</v>
      </c>
      <c r="J3933" s="59">
        <v>15754821</v>
      </c>
      <c r="K3933" s="59" t="s">
        <v>4263</v>
      </c>
      <c r="L3933" s="61" t="s">
        <v>81</v>
      </c>
      <c r="M3933" s="61">
        <f>VLOOKUP(H3933,zdroj!C:F,4,0)</f>
        <v>0</v>
      </c>
      <c r="N3933" s="61" t="str">
        <f t="shared" si="122"/>
        <v>-</v>
      </c>
      <c r="P3933" s="72" t="str">
        <f t="shared" si="123"/>
        <v/>
      </c>
      <c r="Q3933" s="61" t="s">
        <v>86</v>
      </c>
    </row>
    <row r="3934" spans="8:17" x14ac:dyDescent="0.25">
      <c r="H3934" s="59">
        <v>69841</v>
      </c>
      <c r="I3934" s="59" t="s">
        <v>72</v>
      </c>
      <c r="J3934" s="59">
        <v>15754839</v>
      </c>
      <c r="K3934" s="59" t="s">
        <v>4264</v>
      </c>
      <c r="L3934" s="61" t="s">
        <v>81</v>
      </c>
      <c r="M3934" s="61">
        <f>VLOOKUP(H3934,zdroj!C:F,4,0)</f>
        <v>0</v>
      </c>
      <c r="N3934" s="61" t="str">
        <f t="shared" si="122"/>
        <v>-</v>
      </c>
      <c r="P3934" s="72" t="str">
        <f t="shared" si="123"/>
        <v/>
      </c>
      <c r="Q3934" s="61" t="s">
        <v>86</v>
      </c>
    </row>
    <row r="3935" spans="8:17" x14ac:dyDescent="0.25">
      <c r="H3935" s="59">
        <v>69841</v>
      </c>
      <c r="I3935" s="59" t="s">
        <v>72</v>
      </c>
      <c r="J3935" s="59">
        <v>15754847</v>
      </c>
      <c r="K3935" s="59" t="s">
        <v>4265</v>
      </c>
      <c r="L3935" s="61" t="s">
        <v>81</v>
      </c>
      <c r="M3935" s="61">
        <f>VLOOKUP(H3935,zdroj!C:F,4,0)</f>
        <v>0</v>
      </c>
      <c r="N3935" s="61" t="str">
        <f t="shared" si="122"/>
        <v>-</v>
      </c>
      <c r="P3935" s="72" t="str">
        <f t="shared" si="123"/>
        <v/>
      </c>
      <c r="Q3935" s="61" t="s">
        <v>86</v>
      </c>
    </row>
    <row r="3936" spans="8:17" x14ac:dyDescent="0.25">
      <c r="H3936" s="59">
        <v>69841</v>
      </c>
      <c r="I3936" s="59" t="s">
        <v>72</v>
      </c>
      <c r="J3936" s="59">
        <v>15754855</v>
      </c>
      <c r="K3936" s="59" t="s">
        <v>4266</v>
      </c>
      <c r="L3936" s="61" t="s">
        <v>81</v>
      </c>
      <c r="M3936" s="61">
        <f>VLOOKUP(H3936,zdroj!C:F,4,0)</f>
        <v>0</v>
      </c>
      <c r="N3936" s="61" t="str">
        <f t="shared" si="122"/>
        <v>-</v>
      </c>
      <c r="P3936" s="72" t="str">
        <f t="shared" si="123"/>
        <v/>
      </c>
      <c r="Q3936" s="61" t="s">
        <v>88</v>
      </c>
    </row>
    <row r="3937" spans="8:17" x14ac:dyDescent="0.25">
      <c r="H3937" s="59">
        <v>69841</v>
      </c>
      <c r="I3937" s="59" t="s">
        <v>72</v>
      </c>
      <c r="J3937" s="59">
        <v>15754863</v>
      </c>
      <c r="K3937" s="59" t="s">
        <v>4267</v>
      </c>
      <c r="L3937" s="61" t="s">
        <v>81</v>
      </c>
      <c r="M3937" s="61">
        <f>VLOOKUP(H3937,zdroj!C:F,4,0)</f>
        <v>0</v>
      </c>
      <c r="N3937" s="61" t="str">
        <f t="shared" si="122"/>
        <v>-</v>
      </c>
      <c r="P3937" s="72" t="str">
        <f t="shared" si="123"/>
        <v/>
      </c>
      <c r="Q3937" s="61" t="s">
        <v>88</v>
      </c>
    </row>
    <row r="3938" spans="8:17" x14ac:dyDescent="0.25">
      <c r="H3938" s="59">
        <v>69841</v>
      </c>
      <c r="I3938" s="59" t="s">
        <v>72</v>
      </c>
      <c r="J3938" s="59">
        <v>15754871</v>
      </c>
      <c r="K3938" s="59" t="s">
        <v>4268</v>
      </c>
      <c r="L3938" s="61" t="s">
        <v>81</v>
      </c>
      <c r="M3938" s="61">
        <f>VLOOKUP(H3938,zdroj!C:F,4,0)</f>
        <v>0</v>
      </c>
      <c r="N3938" s="61" t="str">
        <f t="shared" si="122"/>
        <v>-</v>
      </c>
      <c r="P3938" s="72" t="str">
        <f t="shared" si="123"/>
        <v/>
      </c>
      <c r="Q3938" s="61" t="s">
        <v>86</v>
      </c>
    </row>
    <row r="3939" spans="8:17" x14ac:dyDescent="0.25">
      <c r="H3939" s="59">
        <v>69841</v>
      </c>
      <c r="I3939" s="59" t="s">
        <v>72</v>
      </c>
      <c r="J3939" s="59">
        <v>15754880</v>
      </c>
      <c r="K3939" s="59" t="s">
        <v>4269</v>
      </c>
      <c r="L3939" s="61" t="s">
        <v>81</v>
      </c>
      <c r="M3939" s="61">
        <f>VLOOKUP(H3939,zdroj!C:F,4,0)</f>
        <v>0</v>
      </c>
      <c r="N3939" s="61" t="str">
        <f t="shared" si="122"/>
        <v>-</v>
      </c>
      <c r="P3939" s="72" t="str">
        <f t="shared" si="123"/>
        <v/>
      </c>
      <c r="Q3939" s="61" t="s">
        <v>86</v>
      </c>
    </row>
    <row r="3940" spans="8:17" x14ac:dyDescent="0.25">
      <c r="H3940" s="59">
        <v>69841</v>
      </c>
      <c r="I3940" s="59" t="s">
        <v>72</v>
      </c>
      <c r="J3940" s="59">
        <v>15754898</v>
      </c>
      <c r="K3940" s="59" t="s">
        <v>4270</v>
      </c>
      <c r="L3940" s="61" t="s">
        <v>81</v>
      </c>
      <c r="M3940" s="61">
        <f>VLOOKUP(H3940,zdroj!C:F,4,0)</f>
        <v>0</v>
      </c>
      <c r="N3940" s="61" t="str">
        <f t="shared" si="122"/>
        <v>-</v>
      </c>
      <c r="P3940" s="72" t="str">
        <f t="shared" si="123"/>
        <v/>
      </c>
      <c r="Q3940" s="61" t="s">
        <v>86</v>
      </c>
    </row>
    <row r="3941" spans="8:17" x14ac:dyDescent="0.25">
      <c r="H3941" s="59">
        <v>69841</v>
      </c>
      <c r="I3941" s="59" t="s">
        <v>72</v>
      </c>
      <c r="J3941" s="59">
        <v>15754901</v>
      </c>
      <c r="K3941" s="59" t="s">
        <v>4271</v>
      </c>
      <c r="L3941" s="61" t="s">
        <v>81</v>
      </c>
      <c r="M3941" s="61">
        <f>VLOOKUP(H3941,zdroj!C:F,4,0)</f>
        <v>0</v>
      </c>
      <c r="N3941" s="61" t="str">
        <f t="shared" si="122"/>
        <v>-</v>
      </c>
      <c r="P3941" s="72" t="str">
        <f t="shared" si="123"/>
        <v/>
      </c>
      <c r="Q3941" s="61" t="s">
        <v>88</v>
      </c>
    </row>
    <row r="3942" spans="8:17" x14ac:dyDescent="0.25">
      <c r="H3942" s="59">
        <v>69841</v>
      </c>
      <c r="I3942" s="59" t="s">
        <v>72</v>
      </c>
      <c r="J3942" s="59">
        <v>15754910</v>
      </c>
      <c r="K3942" s="59" t="s">
        <v>4272</v>
      </c>
      <c r="L3942" s="61" t="s">
        <v>81</v>
      </c>
      <c r="M3942" s="61">
        <f>VLOOKUP(H3942,zdroj!C:F,4,0)</f>
        <v>0</v>
      </c>
      <c r="N3942" s="61" t="str">
        <f t="shared" si="122"/>
        <v>-</v>
      </c>
      <c r="P3942" s="72" t="str">
        <f t="shared" si="123"/>
        <v/>
      </c>
      <c r="Q3942" s="61" t="s">
        <v>86</v>
      </c>
    </row>
    <row r="3943" spans="8:17" x14ac:dyDescent="0.25">
      <c r="H3943" s="59">
        <v>69841</v>
      </c>
      <c r="I3943" s="59" t="s">
        <v>72</v>
      </c>
      <c r="J3943" s="59">
        <v>15754928</v>
      </c>
      <c r="K3943" s="59" t="s">
        <v>4273</v>
      </c>
      <c r="L3943" s="61" t="s">
        <v>81</v>
      </c>
      <c r="M3943" s="61">
        <f>VLOOKUP(H3943,zdroj!C:F,4,0)</f>
        <v>0</v>
      </c>
      <c r="N3943" s="61" t="str">
        <f t="shared" si="122"/>
        <v>-</v>
      </c>
      <c r="P3943" s="72" t="str">
        <f t="shared" si="123"/>
        <v/>
      </c>
      <c r="Q3943" s="61" t="s">
        <v>86</v>
      </c>
    </row>
    <row r="3944" spans="8:17" x14ac:dyDescent="0.25">
      <c r="H3944" s="59">
        <v>69841</v>
      </c>
      <c r="I3944" s="59" t="s">
        <v>72</v>
      </c>
      <c r="J3944" s="59">
        <v>15754936</v>
      </c>
      <c r="K3944" s="59" t="s">
        <v>4274</v>
      </c>
      <c r="L3944" s="61" t="s">
        <v>81</v>
      </c>
      <c r="M3944" s="61">
        <f>VLOOKUP(H3944,zdroj!C:F,4,0)</f>
        <v>0</v>
      </c>
      <c r="N3944" s="61" t="str">
        <f t="shared" si="122"/>
        <v>-</v>
      </c>
      <c r="P3944" s="72" t="str">
        <f t="shared" si="123"/>
        <v/>
      </c>
      <c r="Q3944" s="61" t="s">
        <v>86</v>
      </c>
    </row>
    <row r="3945" spans="8:17" x14ac:dyDescent="0.25">
      <c r="H3945" s="59">
        <v>69841</v>
      </c>
      <c r="I3945" s="59" t="s">
        <v>72</v>
      </c>
      <c r="J3945" s="59">
        <v>15754944</v>
      </c>
      <c r="K3945" s="59" t="s">
        <v>4275</v>
      </c>
      <c r="L3945" s="61" t="s">
        <v>81</v>
      </c>
      <c r="M3945" s="61">
        <f>VLOOKUP(H3945,zdroj!C:F,4,0)</f>
        <v>0</v>
      </c>
      <c r="N3945" s="61" t="str">
        <f t="shared" si="122"/>
        <v>-</v>
      </c>
      <c r="P3945" s="72" t="str">
        <f t="shared" si="123"/>
        <v/>
      </c>
      <c r="Q3945" s="61" t="s">
        <v>86</v>
      </c>
    </row>
    <row r="3946" spans="8:17" x14ac:dyDescent="0.25">
      <c r="H3946" s="59">
        <v>69841</v>
      </c>
      <c r="I3946" s="59" t="s">
        <v>72</v>
      </c>
      <c r="J3946" s="59">
        <v>15754952</v>
      </c>
      <c r="K3946" s="59" t="s">
        <v>4276</v>
      </c>
      <c r="L3946" s="61" t="s">
        <v>81</v>
      </c>
      <c r="M3946" s="61">
        <f>VLOOKUP(H3946,zdroj!C:F,4,0)</f>
        <v>0</v>
      </c>
      <c r="N3946" s="61" t="str">
        <f t="shared" si="122"/>
        <v>-</v>
      </c>
      <c r="P3946" s="72" t="str">
        <f t="shared" si="123"/>
        <v/>
      </c>
      <c r="Q3946" s="61" t="s">
        <v>86</v>
      </c>
    </row>
    <row r="3947" spans="8:17" x14ac:dyDescent="0.25">
      <c r="H3947" s="59">
        <v>69841</v>
      </c>
      <c r="I3947" s="59" t="s">
        <v>72</v>
      </c>
      <c r="J3947" s="59">
        <v>15754961</v>
      </c>
      <c r="K3947" s="59" t="s">
        <v>4277</v>
      </c>
      <c r="L3947" s="61" t="s">
        <v>81</v>
      </c>
      <c r="M3947" s="61">
        <f>VLOOKUP(H3947,zdroj!C:F,4,0)</f>
        <v>0</v>
      </c>
      <c r="N3947" s="61" t="str">
        <f t="shared" si="122"/>
        <v>-</v>
      </c>
      <c r="P3947" s="72" t="str">
        <f t="shared" si="123"/>
        <v/>
      </c>
      <c r="Q3947" s="61" t="s">
        <v>88</v>
      </c>
    </row>
    <row r="3948" spans="8:17" x14ac:dyDescent="0.25">
      <c r="H3948" s="59">
        <v>69841</v>
      </c>
      <c r="I3948" s="59" t="s">
        <v>72</v>
      </c>
      <c r="J3948" s="59">
        <v>15754979</v>
      </c>
      <c r="K3948" s="59" t="s">
        <v>4278</v>
      </c>
      <c r="L3948" s="61" t="s">
        <v>81</v>
      </c>
      <c r="M3948" s="61">
        <f>VLOOKUP(H3948,zdroj!C:F,4,0)</f>
        <v>0</v>
      </c>
      <c r="N3948" s="61" t="str">
        <f t="shared" si="122"/>
        <v>-</v>
      </c>
      <c r="P3948" s="72" t="str">
        <f t="shared" si="123"/>
        <v/>
      </c>
      <c r="Q3948" s="61" t="s">
        <v>86</v>
      </c>
    </row>
    <row r="3949" spans="8:17" x14ac:dyDescent="0.25">
      <c r="H3949" s="59">
        <v>69841</v>
      </c>
      <c r="I3949" s="59" t="s">
        <v>72</v>
      </c>
      <c r="J3949" s="59">
        <v>15754987</v>
      </c>
      <c r="K3949" s="59" t="s">
        <v>4279</v>
      </c>
      <c r="L3949" s="61" t="s">
        <v>81</v>
      </c>
      <c r="M3949" s="61">
        <f>VLOOKUP(H3949,zdroj!C:F,4,0)</f>
        <v>0</v>
      </c>
      <c r="N3949" s="61" t="str">
        <f t="shared" si="122"/>
        <v>-</v>
      </c>
      <c r="P3949" s="72" t="str">
        <f t="shared" si="123"/>
        <v/>
      </c>
      <c r="Q3949" s="61" t="s">
        <v>86</v>
      </c>
    </row>
    <row r="3950" spans="8:17" x14ac:dyDescent="0.25">
      <c r="H3950" s="59">
        <v>69841</v>
      </c>
      <c r="I3950" s="59" t="s">
        <v>72</v>
      </c>
      <c r="J3950" s="59">
        <v>15754995</v>
      </c>
      <c r="K3950" s="59" t="s">
        <v>4280</v>
      </c>
      <c r="L3950" s="61" t="s">
        <v>81</v>
      </c>
      <c r="M3950" s="61">
        <f>VLOOKUP(H3950,zdroj!C:F,4,0)</f>
        <v>0</v>
      </c>
      <c r="N3950" s="61" t="str">
        <f t="shared" si="122"/>
        <v>-</v>
      </c>
      <c r="P3950" s="72" t="str">
        <f t="shared" si="123"/>
        <v/>
      </c>
      <c r="Q3950" s="61" t="s">
        <v>86</v>
      </c>
    </row>
    <row r="3951" spans="8:17" x14ac:dyDescent="0.25">
      <c r="H3951" s="59">
        <v>69841</v>
      </c>
      <c r="I3951" s="59" t="s">
        <v>72</v>
      </c>
      <c r="J3951" s="59">
        <v>15755002</v>
      </c>
      <c r="K3951" s="59" t="s">
        <v>4281</v>
      </c>
      <c r="L3951" s="61" t="s">
        <v>81</v>
      </c>
      <c r="M3951" s="61">
        <f>VLOOKUP(H3951,zdroj!C:F,4,0)</f>
        <v>0</v>
      </c>
      <c r="N3951" s="61" t="str">
        <f t="shared" si="122"/>
        <v>-</v>
      </c>
      <c r="P3951" s="72" t="str">
        <f t="shared" si="123"/>
        <v/>
      </c>
      <c r="Q3951" s="61" t="s">
        <v>86</v>
      </c>
    </row>
    <row r="3952" spans="8:17" x14ac:dyDescent="0.25">
      <c r="H3952" s="59">
        <v>69841</v>
      </c>
      <c r="I3952" s="59" t="s">
        <v>72</v>
      </c>
      <c r="J3952" s="59">
        <v>15755011</v>
      </c>
      <c r="K3952" s="59" t="s">
        <v>4282</v>
      </c>
      <c r="L3952" s="61" t="s">
        <v>81</v>
      </c>
      <c r="M3952" s="61">
        <f>VLOOKUP(H3952,zdroj!C:F,4,0)</f>
        <v>0</v>
      </c>
      <c r="N3952" s="61" t="str">
        <f t="shared" si="122"/>
        <v>-</v>
      </c>
      <c r="P3952" s="72" t="str">
        <f t="shared" si="123"/>
        <v/>
      </c>
      <c r="Q3952" s="61" t="s">
        <v>86</v>
      </c>
    </row>
    <row r="3953" spans="8:17" x14ac:dyDescent="0.25">
      <c r="H3953" s="59">
        <v>69841</v>
      </c>
      <c r="I3953" s="59" t="s">
        <v>72</v>
      </c>
      <c r="J3953" s="59">
        <v>15755029</v>
      </c>
      <c r="K3953" s="59" t="s">
        <v>4283</v>
      </c>
      <c r="L3953" s="61" t="s">
        <v>81</v>
      </c>
      <c r="M3953" s="61">
        <f>VLOOKUP(H3953,zdroj!C:F,4,0)</f>
        <v>0</v>
      </c>
      <c r="N3953" s="61" t="str">
        <f t="shared" si="122"/>
        <v>-</v>
      </c>
      <c r="P3953" s="72" t="str">
        <f t="shared" si="123"/>
        <v/>
      </c>
      <c r="Q3953" s="61" t="s">
        <v>86</v>
      </c>
    </row>
    <row r="3954" spans="8:17" x14ac:dyDescent="0.25">
      <c r="H3954" s="59">
        <v>69841</v>
      </c>
      <c r="I3954" s="59" t="s">
        <v>72</v>
      </c>
      <c r="J3954" s="59">
        <v>15755037</v>
      </c>
      <c r="K3954" s="59" t="s">
        <v>4284</v>
      </c>
      <c r="L3954" s="61" t="s">
        <v>81</v>
      </c>
      <c r="M3954" s="61">
        <f>VLOOKUP(H3954,zdroj!C:F,4,0)</f>
        <v>0</v>
      </c>
      <c r="N3954" s="61" t="str">
        <f t="shared" si="122"/>
        <v>-</v>
      </c>
      <c r="P3954" s="72" t="str">
        <f t="shared" si="123"/>
        <v/>
      </c>
      <c r="Q3954" s="61" t="s">
        <v>86</v>
      </c>
    </row>
    <row r="3955" spans="8:17" x14ac:dyDescent="0.25">
      <c r="H3955" s="59">
        <v>69841</v>
      </c>
      <c r="I3955" s="59" t="s">
        <v>72</v>
      </c>
      <c r="J3955" s="59">
        <v>15755045</v>
      </c>
      <c r="K3955" s="59" t="s">
        <v>4285</v>
      </c>
      <c r="L3955" s="61" t="s">
        <v>81</v>
      </c>
      <c r="M3955" s="61">
        <f>VLOOKUP(H3955,zdroj!C:F,4,0)</f>
        <v>0</v>
      </c>
      <c r="N3955" s="61" t="str">
        <f t="shared" si="122"/>
        <v>-</v>
      </c>
      <c r="P3955" s="72" t="str">
        <f t="shared" si="123"/>
        <v/>
      </c>
      <c r="Q3955" s="61" t="s">
        <v>86</v>
      </c>
    </row>
    <row r="3956" spans="8:17" x14ac:dyDescent="0.25">
      <c r="H3956" s="59">
        <v>69841</v>
      </c>
      <c r="I3956" s="59" t="s">
        <v>72</v>
      </c>
      <c r="J3956" s="59">
        <v>15755053</v>
      </c>
      <c r="K3956" s="59" t="s">
        <v>4286</v>
      </c>
      <c r="L3956" s="61" t="s">
        <v>81</v>
      </c>
      <c r="M3956" s="61">
        <f>VLOOKUP(H3956,zdroj!C:F,4,0)</f>
        <v>0</v>
      </c>
      <c r="N3956" s="61" t="str">
        <f t="shared" si="122"/>
        <v>-</v>
      </c>
      <c r="P3956" s="72" t="str">
        <f t="shared" si="123"/>
        <v/>
      </c>
      <c r="Q3956" s="61" t="s">
        <v>86</v>
      </c>
    </row>
    <row r="3957" spans="8:17" x14ac:dyDescent="0.25">
      <c r="H3957" s="59">
        <v>69841</v>
      </c>
      <c r="I3957" s="59" t="s">
        <v>72</v>
      </c>
      <c r="J3957" s="59">
        <v>15755061</v>
      </c>
      <c r="K3957" s="59" t="s">
        <v>4287</v>
      </c>
      <c r="L3957" s="61" t="s">
        <v>81</v>
      </c>
      <c r="M3957" s="61">
        <f>VLOOKUP(H3957,zdroj!C:F,4,0)</f>
        <v>0</v>
      </c>
      <c r="N3957" s="61" t="str">
        <f t="shared" si="122"/>
        <v>-</v>
      </c>
      <c r="P3957" s="72" t="str">
        <f t="shared" si="123"/>
        <v/>
      </c>
      <c r="Q3957" s="61" t="s">
        <v>86</v>
      </c>
    </row>
    <row r="3958" spans="8:17" x14ac:dyDescent="0.25">
      <c r="H3958" s="59">
        <v>69841</v>
      </c>
      <c r="I3958" s="59" t="s">
        <v>72</v>
      </c>
      <c r="J3958" s="59">
        <v>15755070</v>
      </c>
      <c r="K3958" s="59" t="s">
        <v>4288</v>
      </c>
      <c r="L3958" s="61" t="s">
        <v>81</v>
      </c>
      <c r="M3958" s="61">
        <f>VLOOKUP(H3958,zdroj!C:F,4,0)</f>
        <v>0</v>
      </c>
      <c r="N3958" s="61" t="str">
        <f t="shared" si="122"/>
        <v>-</v>
      </c>
      <c r="P3958" s="72" t="str">
        <f t="shared" si="123"/>
        <v/>
      </c>
      <c r="Q3958" s="61" t="s">
        <v>86</v>
      </c>
    </row>
    <row r="3959" spans="8:17" x14ac:dyDescent="0.25">
      <c r="H3959" s="59">
        <v>69841</v>
      </c>
      <c r="I3959" s="59" t="s">
        <v>72</v>
      </c>
      <c r="J3959" s="59">
        <v>15755088</v>
      </c>
      <c r="K3959" s="59" t="s">
        <v>4289</v>
      </c>
      <c r="L3959" s="61" t="s">
        <v>81</v>
      </c>
      <c r="M3959" s="61">
        <f>VLOOKUP(H3959,zdroj!C:F,4,0)</f>
        <v>0</v>
      </c>
      <c r="N3959" s="61" t="str">
        <f t="shared" si="122"/>
        <v>-</v>
      </c>
      <c r="P3959" s="72" t="str">
        <f t="shared" si="123"/>
        <v/>
      </c>
      <c r="Q3959" s="61" t="s">
        <v>86</v>
      </c>
    </row>
    <row r="3960" spans="8:17" x14ac:dyDescent="0.25">
      <c r="H3960" s="59">
        <v>69841</v>
      </c>
      <c r="I3960" s="59" t="s">
        <v>72</v>
      </c>
      <c r="J3960" s="59">
        <v>15755096</v>
      </c>
      <c r="K3960" s="59" t="s">
        <v>4290</v>
      </c>
      <c r="L3960" s="61" t="s">
        <v>81</v>
      </c>
      <c r="M3960" s="61">
        <f>VLOOKUP(H3960,zdroj!C:F,4,0)</f>
        <v>0</v>
      </c>
      <c r="N3960" s="61" t="str">
        <f t="shared" si="122"/>
        <v>-</v>
      </c>
      <c r="P3960" s="72" t="str">
        <f t="shared" si="123"/>
        <v/>
      </c>
      <c r="Q3960" s="61" t="s">
        <v>86</v>
      </c>
    </row>
    <row r="3961" spans="8:17" x14ac:dyDescent="0.25">
      <c r="H3961" s="59">
        <v>69841</v>
      </c>
      <c r="I3961" s="59" t="s">
        <v>72</v>
      </c>
      <c r="J3961" s="59">
        <v>15755100</v>
      </c>
      <c r="K3961" s="59" t="s">
        <v>4291</v>
      </c>
      <c r="L3961" s="61" t="s">
        <v>81</v>
      </c>
      <c r="M3961" s="61">
        <f>VLOOKUP(H3961,zdroj!C:F,4,0)</f>
        <v>0</v>
      </c>
      <c r="N3961" s="61" t="str">
        <f t="shared" si="122"/>
        <v>-</v>
      </c>
      <c r="P3961" s="72" t="str">
        <f t="shared" si="123"/>
        <v/>
      </c>
      <c r="Q3961" s="61" t="s">
        <v>86</v>
      </c>
    </row>
    <row r="3962" spans="8:17" x14ac:dyDescent="0.25">
      <c r="H3962" s="59">
        <v>69841</v>
      </c>
      <c r="I3962" s="59" t="s">
        <v>72</v>
      </c>
      <c r="J3962" s="59">
        <v>15755118</v>
      </c>
      <c r="K3962" s="59" t="s">
        <v>4292</v>
      </c>
      <c r="L3962" s="61" t="s">
        <v>81</v>
      </c>
      <c r="M3962" s="61">
        <f>VLOOKUP(H3962,zdroj!C:F,4,0)</f>
        <v>0</v>
      </c>
      <c r="N3962" s="61" t="str">
        <f t="shared" si="122"/>
        <v>-</v>
      </c>
      <c r="P3962" s="72" t="str">
        <f t="shared" si="123"/>
        <v/>
      </c>
      <c r="Q3962" s="61" t="s">
        <v>86</v>
      </c>
    </row>
    <row r="3963" spans="8:17" x14ac:dyDescent="0.25">
      <c r="H3963" s="59">
        <v>69841</v>
      </c>
      <c r="I3963" s="59" t="s">
        <v>72</v>
      </c>
      <c r="J3963" s="59">
        <v>15755126</v>
      </c>
      <c r="K3963" s="59" t="s">
        <v>4293</v>
      </c>
      <c r="L3963" s="61" t="s">
        <v>81</v>
      </c>
      <c r="M3963" s="61">
        <f>VLOOKUP(H3963,zdroj!C:F,4,0)</f>
        <v>0</v>
      </c>
      <c r="N3963" s="61" t="str">
        <f t="shared" si="122"/>
        <v>-</v>
      </c>
      <c r="P3963" s="72" t="str">
        <f t="shared" si="123"/>
        <v/>
      </c>
      <c r="Q3963" s="61" t="s">
        <v>88</v>
      </c>
    </row>
    <row r="3964" spans="8:17" x14ac:dyDescent="0.25">
      <c r="H3964" s="59">
        <v>69841</v>
      </c>
      <c r="I3964" s="59" t="s">
        <v>72</v>
      </c>
      <c r="J3964" s="59">
        <v>15755134</v>
      </c>
      <c r="K3964" s="59" t="s">
        <v>4294</v>
      </c>
      <c r="L3964" s="61" t="s">
        <v>81</v>
      </c>
      <c r="M3964" s="61">
        <f>VLOOKUP(H3964,zdroj!C:F,4,0)</f>
        <v>0</v>
      </c>
      <c r="N3964" s="61" t="str">
        <f t="shared" si="122"/>
        <v>-</v>
      </c>
      <c r="P3964" s="72" t="str">
        <f t="shared" si="123"/>
        <v/>
      </c>
      <c r="Q3964" s="61" t="s">
        <v>88</v>
      </c>
    </row>
    <row r="3965" spans="8:17" x14ac:dyDescent="0.25">
      <c r="H3965" s="59">
        <v>69841</v>
      </c>
      <c r="I3965" s="59" t="s">
        <v>72</v>
      </c>
      <c r="J3965" s="59">
        <v>15755142</v>
      </c>
      <c r="K3965" s="59" t="s">
        <v>4295</v>
      </c>
      <c r="L3965" s="61" t="s">
        <v>81</v>
      </c>
      <c r="M3965" s="61">
        <f>VLOOKUP(H3965,zdroj!C:F,4,0)</f>
        <v>0</v>
      </c>
      <c r="N3965" s="61" t="str">
        <f t="shared" si="122"/>
        <v>-</v>
      </c>
      <c r="P3965" s="72" t="str">
        <f t="shared" si="123"/>
        <v/>
      </c>
      <c r="Q3965" s="61" t="s">
        <v>86</v>
      </c>
    </row>
    <row r="3966" spans="8:17" x14ac:dyDescent="0.25">
      <c r="H3966" s="59">
        <v>69841</v>
      </c>
      <c r="I3966" s="59" t="s">
        <v>72</v>
      </c>
      <c r="J3966" s="59">
        <v>15755151</v>
      </c>
      <c r="K3966" s="59" t="s">
        <v>4296</v>
      </c>
      <c r="L3966" s="61" t="s">
        <v>81</v>
      </c>
      <c r="M3966" s="61">
        <f>VLOOKUP(H3966,zdroj!C:F,4,0)</f>
        <v>0</v>
      </c>
      <c r="N3966" s="61" t="str">
        <f t="shared" si="122"/>
        <v>-</v>
      </c>
      <c r="P3966" s="72" t="str">
        <f t="shared" si="123"/>
        <v/>
      </c>
      <c r="Q3966" s="61" t="s">
        <v>86</v>
      </c>
    </row>
    <row r="3967" spans="8:17" x14ac:dyDescent="0.25">
      <c r="H3967" s="59">
        <v>69841</v>
      </c>
      <c r="I3967" s="59" t="s">
        <v>72</v>
      </c>
      <c r="J3967" s="59">
        <v>15755169</v>
      </c>
      <c r="K3967" s="59" t="s">
        <v>4297</v>
      </c>
      <c r="L3967" s="61" t="s">
        <v>81</v>
      </c>
      <c r="M3967" s="61">
        <f>VLOOKUP(H3967,zdroj!C:F,4,0)</f>
        <v>0</v>
      </c>
      <c r="N3967" s="61" t="str">
        <f t="shared" si="122"/>
        <v>-</v>
      </c>
      <c r="P3967" s="72" t="str">
        <f t="shared" si="123"/>
        <v/>
      </c>
      <c r="Q3967" s="61" t="s">
        <v>86</v>
      </c>
    </row>
    <row r="3968" spans="8:17" x14ac:dyDescent="0.25">
      <c r="H3968" s="59">
        <v>69841</v>
      </c>
      <c r="I3968" s="59" t="s">
        <v>72</v>
      </c>
      <c r="J3968" s="59">
        <v>15755177</v>
      </c>
      <c r="K3968" s="59" t="s">
        <v>4298</v>
      </c>
      <c r="L3968" s="61" t="s">
        <v>81</v>
      </c>
      <c r="M3968" s="61">
        <f>VLOOKUP(H3968,zdroj!C:F,4,0)</f>
        <v>0</v>
      </c>
      <c r="N3968" s="61" t="str">
        <f t="shared" si="122"/>
        <v>-</v>
      </c>
      <c r="P3968" s="72" t="str">
        <f t="shared" si="123"/>
        <v/>
      </c>
      <c r="Q3968" s="61" t="s">
        <v>86</v>
      </c>
    </row>
    <row r="3969" spans="8:17" x14ac:dyDescent="0.25">
      <c r="H3969" s="59">
        <v>69841</v>
      </c>
      <c r="I3969" s="59" t="s">
        <v>72</v>
      </c>
      <c r="J3969" s="59">
        <v>15755185</v>
      </c>
      <c r="K3969" s="59" t="s">
        <v>4299</v>
      </c>
      <c r="L3969" s="61" t="s">
        <v>81</v>
      </c>
      <c r="M3969" s="61">
        <f>VLOOKUP(H3969,zdroj!C:F,4,0)</f>
        <v>0</v>
      </c>
      <c r="N3969" s="61" t="str">
        <f t="shared" si="122"/>
        <v>-</v>
      </c>
      <c r="P3969" s="72" t="str">
        <f t="shared" si="123"/>
        <v/>
      </c>
      <c r="Q3969" s="61" t="s">
        <v>86</v>
      </c>
    </row>
    <row r="3970" spans="8:17" x14ac:dyDescent="0.25">
      <c r="H3970" s="59">
        <v>69841</v>
      </c>
      <c r="I3970" s="59" t="s">
        <v>72</v>
      </c>
      <c r="J3970" s="59">
        <v>15755193</v>
      </c>
      <c r="K3970" s="59" t="s">
        <v>4300</v>
      </c>
      <c r="L3970" s="61" t="s">
        <v>81</v>
      </c>
      <c r="M3970" s="61">
        <f>VLOOKUP(H3970,zdroj!C:F,4,0)</f>
        <v>0</v>
      </c>
      <c r="N3970" s="61" t="str">
        <f t="shared" si="122"/>
        <v>-</v>
      </c>
      <c r="P3970" s="72" t="str">
        <f t="shared" si="123"/>
        <v/>
      </c>
      <c r="Q3970" s="61" t="s">
        <v>86</v>
      </c>
    </row>
    <row r="3971" spans="8:17" x14ac:dyDescent="0.25">
      <c r="H3971" s="59">
        <v>69841</v>
      </c>
      <c r="I3971" s="59" t="s">
        <v>72</v>
      </c>
      <c r="J3971" s="59">
        <v>15755207</v>
      </c>
      <c r="K3971" s="59" t="s">
        <v>4301</v>
      </c>
      <c r="L3971" s="61" t="s">
        <v>81</v>
      </c>
      <c r="M3971" s="61">
        <f>VLOOKUP(H3971,zdroj!C:F,4,0)</f>
        <v>0</v>
      </c>
      <c r="N3971" s="61" t="str">
        <f t="shared" si="122"/>
        <v>-</v>
      </c>
      <c r="P3971" s="72" t="str">
        <f t="shared" si="123"/>
        <v/>
      </c>
      <c r="Q3971" s="61" t="s">
        <v>88</v>
      </c>
    </row>
    <row r="3972" spans="8:17" x14ac:dyDescent="0.25">
      <c r="H3972" s="59">
        <v>69841</v>
      </c>
      <c r="I3972" s="59" t="s">
        <v>72</v>
      </c>
      <c r="J3972" s="59">
        <v>15755215</v>
      </c>
      <c r="K3972" s="59" t="s">
        <v>4302</v>
      </c>
      <c r="L3972" s="61" t="s">
        <v>81</v>
      </c>
      <c r="M3972" s="61">
        <f>VLOOKUP(H3972,zdroj!C:F,4,0)</f>
        <v>0</v>
      </c>
      <c r="N3972" s="61" t="str">
        <f t="shared" si="122"/>
        <v>-</v>
      </c>
      <c r="P3972" s="72" t="str">
        <f t="shared" si="123"/>
        <v/>
      </c>
      <c r="Q3972" s="61" t="s">
        <v>86</v>
      </c>
    </row>
    <row r="3973" spans="8:17" x14ac:dyDescent="0.25">
      <c r="H3973" s="59">
        <v>69841</v>
      </c>
      <c r="I3973" s="59" t="s">
        <v>72</v>
      </c>
      <c r="J3973" s="59">
        <v>15755223</v>
      </c>
      <c r="K3973" s="59" t="s">
        <v>4303</v>
      </c>
      <c r="L3973" s="61" t="s">
        <v>81</v>
      </c>
      <c r="M3973" s="61">
        <f>VLOOKUP(H3973,zdroj!C:F,4,0)</f>
        <v>0</v>
      </c>
      <c r="N3973" s="61" t="str">
        <f t="shared" si="122"/>
        <v>-</v>
      </c>
      <c r="P3973" s="72" t="str">
        <f t="shared" si="123"/>
        <v/>
      </c>
      <c r="Q3973" s="61" t="s">
        <v>86</v>
      </c>
    </row>
    <row r="3974" spans="8:17" x14ac:dyDescent="0.25">
      <c r="H3974" s="59">
        <v>69841</v>
      </c>
      <c r="I3974" s="59" t="s">
        <v>72</v>
      </c>
      <c r="J3974" s="59">
        <v>15755231</v>
      </c>
      <c r="K3974" s="59" t="s">
        <v>4304</v>
      </c>
      <c r="L3974" s="61" t="s">
        <v>81</v>
      </c>
      <c r="M3974" s="61">
        <f>VLOOKUP(H3974,zdroj!C:F,4,0)</f>
        <v>0</v>
      </c>
      <c r="N3974" s="61" t="str">
        <f t="shared" si="122"/>
        <v>-</v>
      </c>
      <c r="P3974" s="72" t="str">
        <f t="shared" si="123"/>
        <v/>
      </c>
      <c r="Q3974" s="61" t="s">
        <v>86</v>
      </c>
    </row>
    <row r="3975" spans="8:17" x14ac:dyDescent="0.25">
      <c r="H3975" s="59">
        <v>69841</v>
      </c>
      <c r="I3975" s="59" t="s">
        <v>72</v>
      </c>
      <c r="J3975" s="59">
        <v>15755240</v>
      </c>
      <c r="K3975" s="59" t="s">
        <v>4305</v>
      </c>
      <c r="L3975" s="61" t="s">
        <v>81</v>
      </c>
      <c r="M3975" s="61">
        <f>VLOOKUP(H3975,zdroj!C:F,4,0)</f>
        <v>0</v>
      </c>
      <c r="N3975" s="61" t="str">
        <f t="shared" ref="N3975:N4038" si="124">IF(M3975="A",IF(L3975="katA","katB",L3975),L3975)</f>
        <v>-</v>
      </c>
      <c r="P3975" s="72" t="str">
        <f t="shared" ref="P3975:P4038" si="125">IF(O3975="A",1,"")</f>
        <v/>
      </c>
      <c r="Q3975" s="61" t="s">
        <v>86</v>
      </c>
    </row>
    <row r="3976" spans="8:17" x14ac:dyDescent="0.25">
      <c r="H3976" s="59">
        <v>69841</v>
      </c>
      <c r="I3976" s="59" t="s">
        <v>72</v>
      </c>
      <c r="J3976" s="59">
        <v>15755258</v>
      </c>
      <c r="K3976" s="59" t="s">
        <v>4306</v>
      </c>
      <c r="L3976" s="61" t="s">
        <v>81</v>
      </c>
      <c r="M3976" s="61">
        <f>VLOOKUP(H3976,zdroj!C:F,4,0)</f>
        <v>0</v>
      </c>
      <c r="N3976" s="61" t="str">
        <f t="shared" si="124"/>
        <v>-</v>
      </c>
      <c r="P3976" s="72" t="str">
        <f t="shared" si="125"/>
        <v/>
      </c>
      <c r="Q3976" s="61" t="s">
        <v>86</v>
      </c>
    </row>
    <row r="3977" spans="8:17" x14ac:dyDescent="0.25">
      <c r="H3977" s="59">
        <v>69841</v>
      </c>
      <c r="I3977" s="59" t="s">
        <v>72</v>
      </c>
      <c r="J3977" s="59">
        <v>15755266</v>
      </c>
      <c r="K3977" s="59" t="s">
        <v>4307</v>
      </c>
      <c r="L3977" s="61" t="s">
        <v>81</v>
      </c>
      <c r="M3977" s="61">
        <f>VLOOKUP(H3977,zdroj!C:F,4,0)</f>
        <v>0</v>
      </c>
      <c r="N3977" s="61" t="str">
        <f t="shared" si="124"/>
        <v>-</v>
      </c>
      <c r="P3977" s="72" t="str">
        <f t="shared" si="125"/>
        <v/>
      </c>
      <c r="Q3977" s="61" t="s">
        <v>86</v>
      </c>
    </row>
    <row r="3978" spans="8:17" x14ac:dyDescent="0.25">
      <c r="H3978" s="59">
        <v>69841</v>
      </c>
      <c r="I3978" s="59" t="s">
        <v>72</v>
      </c>
      <c r="J3978" s="59">
        <v>15755274</v>
      </c>
      <c r="K3978" s="59" t="s">
        <v>4308</v>
      </c>
      <c r="L3978" s="61" t="s">
        <v>81</v>
      </c>
      <c r="M3978" s="61">
        <f>VLOOKUP(H3978,zdroj!C:F,4,0)</f>
        <v>0</v>
      </c>
      <c r="N3978" s="61" t="str">
        <f t="shared" si="124"/>
        <v>-</v>
      </c>
      <c r="P3978" s="72" t="str">
        <f t="shared" si="125"/>
        <v/>
      </c>
      <c r="Q3978" s="61" t="s">
        <v>86</v>
      </c>
    </row>
    <row r="3979" spans="8:17" x14ac:dyDescent="0.25">
      <c r="H3979" s="59">
        <v>69841</v>
      </c>
      <c r="I3979" s="59" t="s">
        <v>72</v>
      </c>
      <c r="J3979" s="59">
        <v>15755282</v>
      </c>
      <c r="K3979" s="59" t="s">
        <v>4309</v>
      </c>
      <c r="L3979" s="61" t="s">
        <v>81</v>
      </c>
      <c r="M3979" s="61">
        <f>VLOOKUP(H3979,zdroj!C:F,4,0)</f>
        <v>0</v>
      </c>
      <c r="N3979" s="61" t="str">
        <f t="shared" si="124"/>
        <v>-</v>
      </c>
      <c r="P3979" s="72" t="str">
        <f t="shared" si="125"/>
        <v/>
      </c>
      <c r="Q3979" s="61" t="s">
        <v>86</v>
      </c>
    </row>
    <row r="3980" spans="8:17" x14ac:dyDescent="0.25">
      <c r="H3980" s="59">
        <v>69841</v>
      </c>
      <c r="I3980" s="59" t="s">
        <v>72</v>
      </c>
      <c r="J3980" s="59">
        <v>15755291</v>
      </c>
      <c r="K3980" s="59" t="s">
        <v>4310</v>
      </c>
      <c r="L3980" s="61" t="s">
        <v>81</v>
      </c>
      <c r="M3980" s="61">
        <f>VLOOKUP(H3980,zdroj!C:F,4,0)</f>
        <v>0</v>
      </c>
      <c r="N3980" s="61" t="str">
        <f t="shared" si="124"/>
        <v>-</v>
      </c>
      <c r="P3980" s="72" t="str">
        <f t="shared" si="125"/>
        <v/>
      </c>
      <c r="Q3980" s="61" t="s">
        <v>86</v>
      </c>
    </row>
    <row r="3981" spans="8:17" x14ac:dyDescent="0.25">
      <c r="H3981" s="59">
        <v>69841</v>
      </c>
      <c r="I3981" s="59" t="s">
        <v>72</v>
      </c>
      <c r="J3981" s="59">
        <v>15755304</v>
      </c>
      <c r="K3981" s="59" t="s">
        <v>4311</v>
      </c>
      <c r="L3981" s="61" t="s">
        <v>81</v>
      </c>
      <c r="M3981" s="61">
        <f>VLOOKUP(H3981,zdroj!C:F,4,0)</f>
        <v>0</v>
      </c>
      <c r="N3981" s="61" t="str">
        <f t="shared" si="124"/>
        <v>-</v>
      </c>
      <c r="P3981" s="72" t="str">
        <f t="shared" si="125"/>
        <v/>
      </c>
      <c r="Q3981" s="61" t="s">
        <v>86</v>
      </c>
    </row>
    <row r="3982" spans="8:17" x14ac:dyDescent="0.25">
      <c r="H3982" s="59">
        <v>69841</v>
      </c>
      <c r="I3982" s="59" t="s">
        <v>72</v>
      </c>
      <c r="J3982" s="59">
        <v>15755312</v>
      </c>
      <c r="K3982" s="59" t="s">
        <v>4312</v>
      </c>
      <c r="L3982" s="61" t="s">
        <v>81</v>
      </c>
      <c r="M3982" s="61">
        <f>VLOOKUP(H3982,zdroj!C:F,4,0)</f>
        <v>0</v>
      </c>
      <c r="N3982" s="61" t="str">
        <f t="shared" si="124"/>
        <v>-</v>
      </c>
      <c r="P3982" s="72" t="str">
        <f t="shared" si="125"/>
        <v/>
      </c>
      <c r="Q3982" s="61" t="s">
        <v>86</v>
      </c>
    </row>
    <row r="3983" spans="8:17" x14ac:dyDescent="0.25">
      <c r="H3983" s="59">
        <v>69841</v>
      </c>
      <c r="I3983" s="59" t="s">
        <v>72</v>
      </c>
      <c r="J3983" s="59">
        <v>15755321</v>
      </c>
      <c r="K3983" s="59" t="s">
        <v>4313</v>
      </c>
      <c r="L3983" s="61" t="s">
        <v>81</v>
      </c>
      <c r="M3983" s="61">
        <f>VLOOKUP(H3983,zdroj!C:F,4,0)</f>
        <v>0</v>
      </c>
      <c r="N3983" s="61" t="str">
        <f t="shared" si="124"/>
        <v>-</v>
      </c>
      <c r="P3983" s="72" t="str">
        <f t="shared" si="125"/>
        <v/>
      </c>
      <c r="Q3983" s="61" t="s">
        <v>86</v>
      </c>
    </row>
    <row r="3984" spans="8:17" x14ac:dyDescent="0.25">
      <c r="H3984" s="59">
        <v>69841</v>
      </c>
      <c r="I3984" s="59" t="s">
        <v>72</v>
      </c>
      <c r="J3984" s="59">
        <v>15755339</v>
      </c>
      <c r="K3984" s="59" t="s">
        <v>4314</v>
      </c>
      <c r="L3984" s="61" t="s">
        <v>81</v>
      </c>
      <c r="M3984" s="61">
        <f>VLOOKUP(H3984,zdroj!C:F,4,0)</f>
        <v>0</v>
      </c>
      <c r="N3984" s="61" t="str">
        <f t="shared" si="124"/>
        <v>-</v>
      </c>
      <c r="P3984" s="72" t="str">
        <f t="shared" si="125"/>
        <v/>
      </c>
      <c r="Q3984" s="61" t="s">
        <v>88</v>
      </c>
    </row>
    <row r="3985" spans="8:17" x14ac:dyDescent="0.25">
      <c r="H3985" s="59">
        <v>69841</v>
      </c>
      <c r="I3985" s="59" t="s">
        <v>72</v>
      </c>
      <c r="J3985" s="59">
        <v>15755347</v>
      </c>
      <c r="K3985" s="59" t="s">
        <v>4315</v>
      </c>
      <c r="L3985" s="61" t="s">
        <v>81</v>
      </c>
      <c r="M3985" s="61">
        <f>VLOOKUP(H3985,zdroj!C:F,4,0)</f>
        <v>0</v>
      </c>
      <c r="N3985" s="61" t="str">
        <f t="shared" si="124"/>
        <v>-</v>
      </c>
      <c r="P3985" s="72" t="str">
        <f t="shared" si="125"/>
        <v/>
      </c>
      <c r="Q3985" s="61" t="s">
        <v>86</v>
      </c>
    </row>
    <row r="3986" spans="8:17" x14ac:dyDescent="0.25">
      <c r="H3986" s="59">
        <v>69841</v>
      </c>
      <c r="I3986" s="59" t="s">
        <v>72</v>
      </c>
      <c r="J3986" s="59">
        <v>15755355</v>
      </c>
      <c r="K3986" s="59" t="s">
        <v>4316</v>
      </c>
      <c r="L3986" s="61" t="s">
        <v>81</v>
      </c>
      <c r="M3986" s="61">
        <f>VLOOKUP(H3986,zdroj!C:F,4,0)</f>
        <v>0</v>
      </c>
      <c r="N3986" s="61" t="str">
        <f t="shared" si="124"/>
        <v>-</v>
      </c>
      <c r="P3986" s="72" t="str">
        <f t="shared" si="125"/>
        <v/>
      </c>
      <c r="Q3986" s="61" t="s">
        <v>86</v>
      </c>
    </row>
    <row r="3987" spans="8:17" x14ac:dyDescent="0.25">
      <c r="H3987" s="59">
        <v>69841</v>
      </c>
      <c r="I3987" s="59" t="s">
        <v>72</v>
      </c>
      <c r="J3987" s="59">
        <v>15755363</v>
      </c>
      <c r="K3987" s="59" t="s">
        <v>4317</v>
      </c>
      <c r="L3987" s="61" t="s">
        <v>81</v>
      </c>
      <c r="M3987" s="61">
        <f>VLOOKUP(H3987,zdroj!C:F,4,0)</f>
        <v>0</v>
      </c>
      <c r="N3987" s="61" t="str">
        <f t="shared" si="124"/>
        <v>-</v>
      </c>
      <c r="P3987" s="72" t="str">
        <f t="shared" si="125"/>
        <v/>
      </c>
      <c r="Q3987" s="61" t="s">
        <v>86</v>
      </c>
    </row>
    <row r="3988" spans="8:17" x14ac:dyDescent="0.25">
      <c r="H3988" s="59">
        <v>69841</v>
      </c>
      <c r="I3988" s="59" t="s">
        <v>72</v>
      </c>
      <c r="J3988" s="59">
        <v>15755371</v>
      </c>
      <c r="K3988" s="59" t="s">
        <v>4318</v>
      </c>
      <c r="L3988" s="61" t="s">
        <v>81</v>
      </c>
      <c r="M3988" s="61">
        <f>VLOOKUP(H3988,zdroj!C:F,4,0)</f>
        <v>0</v>
      </c>
      <c r="N3988" s="61" t="str">
        <f t="shared" si="124"/>
        <v>-</v>
      </c>
      <c r="P3988" s="72" t="str">
        <f t="shared" si="125"/>
        <v/>
      </c>
      <c r="Q3988" s="61" t="s">
        <v>86</v>
      </c>
    </row>
    <row r="3989" spans="8:17" x14ac:dyDescent="0.25">
      <c r="H3989" s="59">
        <v>69841</v>
      </c>
      <c r="I3989" s="59" t="s">
        <v>72</v>
      </c>
      <c r="J3989" s="59">
        <v>15755380</v>
      </c>
      <c r="K3989" s="59" t="s">
        <v>4319</v>
      </c>
      <c r="L3989" s="61" t="s">
        <v>81</v>
      </c>
      <c r="M3989" s="61">
        <f>VLOOKUP(H3989,zdroj!C:F,4,0)</f>
        <v>0</v>
      </c>
      <c r="N3989" s="61" t="str">
        <f t="shared" si="124"/>
        <v>-</v>
      </c>
      <c r="P3989" s="72" t="str">
        <f t="shared" si="125"/>
        <v/>
      </c>
      <c r="Q3989" s="61" t="s">
        <v>86</v>
      </c>
    </row>
    <row r="3990" spans="8:17" x14ac:dyDescent="0.25">
      <c r="H3990" s="59">
        <v>69841</v>
      </c>
      <c r="I3990" s="59" t="s">
        <v>72</v>
      </c>
      <c r="J3990" s="59">
        <v>15755398</v>
      </c>
      <c r="K3990" s="59" t="s">
        <v>4320</v>
      </c>
      <c r="L3990" s="61" t="s">
        <v>81</v>
      </c>
      <c r="M3990" s="61">
        <f>VLOOKUP(H3990,zdroj!C:F,4,0)</f>
        <v>0</v>
      </c>
      <c r="N3990" s="61" t="str">
        <f t="shared" si="124"/>
        <v>-</v>
      </c>
      <c r="P3990" s="72" t="str">
        <f t="shared" si="125"/>
        <v/>
      </c>
      <c r="Q3990" s="61" t="s">
        <v>86</v>
      </c>
    </row>
    <row r="3991" spans="8:17" x14ac:dyDescent="0.25">
      <c r="H3991" s="59">
        <v>69841</v>
      </c>
      <c r="I3991" s="59" t="s">
        <v>72</v>
      </c>
      <c r="J3991" s="59">
        <v>15755401</v>
      </c>
      <c r="K3991" s="59" t="s">
        <v>4321</v>
      </c>
      <c r="L3991" s="61" t="s">
        <v>115</v>
      </c>
      <c r="M3991" s="61">
        <f>VLOOKUP(H3991,zdroj!C:F,4,0)</f>
        <v>0</v>
      </c>
      <c r="N3991" s="61" t="str">
        <f t="shared" si="124"/>
        <v>katC</v>
      </c>
      <c r="P3991" s="72" t="str">
        <f t="shared" si="125"/>
        <v/>
      </c>
      <c r="Q3991" s="61" t="s">
        <v>31</v>
      </c>
    </row>
    <row r="3992" spans="8:17" x14ac:dyDescent="0.25">
      <c r="H3992" s="59">
        <v>69841</v>
      </c>
      <c r="I3992" s="59" t="s">
        <v>72</v>
      </c>
      <c r="J3992" s="59">
        <v>15755410</v>
      </c>
      <c r="K3992" s="59" t="s">
        <v>4322</v>
      </c>
      <c r="L3992" s="61" t="s">
        <v>81</v>
      </c>
      <c r="M3992" s="61">
        <f>VLOOKUP(H3992,zdroj!C:F,4,0)</f>
        <v>0</v>
      </c>
      <c r="N3992" s="61" t="str">
        <f t="shared" si="124"/>
        <v>-</v>
      </c>
      <c r="P3992" s="72" t="str">
        <f t="shared" si="125"/>
        <v/>
      </c>
      <c r="Q3992" s="61" t="s">
        <v>86</v>
      </c>
    </row>
    <row r="3993" spans="8:17" x14ac:dyDescent="0.25">
      <c r="H3993" s="59">
        <v>69841</v>
      </c>
      <c r="I3993" s="59" t="s">
        <v>72</v>
      </c>
      <c r="J3993" s="59">
        <v>15755428</v>
      </c>
      <c r="K3993" s="59" t="s">
        <v>4323</v>
      </c>
      <c r="L3993" s="61" t="s">
        <v>81</v>
      </c>
      <c r="M3993" s="61">
        <f>VLOOKUP(H3993,zdroj!C:F,4,0)</f>
        <v>0</v>
      </c>
      <c r="N3993" s="61" t="str">
        <f t="shared" si="124"/>
        <v>-</v>
      </c>
      <c r="P3993" s="72" t="str">
        <f t="shared" si="125"/>
        <v/>
      </c>
      <c r="Q3993" s="61" t="s">
        <v>86</v>
      </c>
    </row>
    <row r="3994" spans="8:17" x14ac:dyDescent="0.25">
      <c r="H3994" s="59">
        <v>69841</v>
      </c>
      <c r="I3994" s="59" t="s">
        <v>72</v>
      </c>
      <c r="J3994" s="59">
        <v>15755436</v>
      </c>
      <c r="K3994" s="59" t="s">
        <v>4324</v>
      </c>
      <c r="L3994" s="61" t="s">
        <v>81</v>
      </c>
      <c r="M3994" s="61">
        <f>VLOOKUP(H3994,zdroj!C:F,4,0)</f>
        <v>0</v>
      </c>
      <c r="N3994" s="61" t="str">
        <f t="shared" si="124"/>
        <v>-</v>
      </c>
      <c r="P3994" s="72" t="str">
        <f t="shared" si="125"/>
        <v/>
      </c>
      <c r="Q3994" s="61" t="s">
        <v>86</v>
      </c>
    </row>
    <row r="3995" spans="8:17" x14ac:dyDescent="0.25">
      <c r="H3995" s="59">
        <v>69841</v>
      </c>
      <c r="I3995" s="59" t="s">
        <v>72</v>
      </c>
      <c r="J3995" s="59">
        <v>15755444</v>
      </c>
      <c r="K3995" s="59" t="s">
        <v>4325</v>
      </c>
      <c r="L3995" s="61" t="s">
        <v>81</v>
      </c>
      <c r="M3995" s="61">
        <f>VLOOKUP(H3995,zdroj!C:F,4,0)</f>
        <v>0</v>
      </c>
      <c r="N3995" s="61" t="str">
        <f t="shared" si="124"/>
        <v>-</v>
      </c>
      <c r="P3995" s="72" t="str">
        <f t="shared" si="125"/>
        <v/>
      </c>
      <c r="Q3995" s="61" t="s">
        <v>86</v>
      </c>
    </row>
    <row r="3996" spans="8:17" x14ac:dyDescent="0.25">
      <c r="H3996" s="59">
        <v>69841</v>
      </c>
      <c r="I3996" s="59" t="s">
        <v>72</v>
      </c>
      <c r="J3996" s="59">
        <v>15755452</v>
      </c>
      <c r="K3996" s="59" t="s">
        <v>4326</v>
      </c>
      <c r="L3996" s="61" t="s">
        <v>81</v>
      </c>
      <c r="M3996" s="61">
        <f>VLOOKUP(H3996,zdroj!C:F,4,0)</f>
        <v>0</v>
      </c>
      <c r="N3996" s="61" t="str">
        <f t="shared" si="124"/>
        <v>-</v>
      </c>
      <c r="P3996" s="72" t="str">
        <f t="shared" si="125"/>
        <v/>
      </c>
      <c r="Q3996" s="61" t="s">
        <v>86</v>
      </c>
    </row>
    <row r="3997" spans="8:17" x14ac:dyDescent="0.25">
      <c r="H3997" s="59">
        <v>69841</v>
      </c>
      <c r="I3997" s="59" t="s">
        <v>72</v>
      </c>
      <c r="J3997" s="59">
        <v>15755461</v>
      </c>
      <c r="K3997" s="59" t="s">
        <v>4327</v>
      </c>
      <c r="L3997" s="61" t="s">
        <v>81</v>
      </c>
      <c r="M3997" s="61">
        <f>VLOOKUP(H3997,zdroj!C:F,4,0)</f>
        <v>0</v>
      </c>
      <c r="N3997" s="61" t="str">
        <f t="shared" si="124"/>
        <v>-</v>
      </c>
      <c r="P3997" s="72" t="str">
        <f t="shared" si="125"/>
        <v/>
      </c>
      <c r="Q3997" s="61" t="s">
        <v>88</v>
      </c>
    </row>
    <row r="3998" spans="8:17" x14ac:dyDescent="0.25">
      <c r="H3998" s="59">
        <v>69841</v>
      </c>
      <c r="I3998" s="59" t="s">
        <v>72</v>
      </c>
      <c r="J3998" s="59">
        <v>15755479</v>
      </c>
      <c r="K3998" s="59" t="s">
        <v>4328</v>
      </c>
      <c r="L3998" s="61" t="s">
        <v>81</v>
      </c>
      <c r="M3998" s="61">
        <f>VLOOKUP(H3998,zdroj!C:F,4,0)</f>
        <v>0</v>
      </c>
      <c r="N3998" s="61" t="str">
        <f t="shared" si="124"/>
        <v>-</v>
      </c>
      <c r="P3998" s="72" t="str">
        <f t="shared" si="125"/>
        <v/>
      </c>
      <c r="Q3998" s="61" t="s">
        <v>88</v>
      </c>
    </row>
    <row r="3999" spans="8:17" x14ac:dyDescent="0.25">
      <c r="H3999" s="59">
        <v>69841</v>
      </c>
      <c r="I3999" s="59" t="s">
        <v>72</v>
      </c>
      <c r="J3999" s="59">
        <v>15755487</v>
      </c>
      <c r="K3999" s="59" t="s">
        <v>4329</v>
      </c>
      <c r="L3999" s="61" t="s">
        <v>81</v>
      </c>
      <c r="M3999" s="61">
        <f>VLOOKUP(H3999,zdroj!C:F,4,0)</f>
        <v>0</v>
      </c>
      <c r="N3999" s="61" t="str">
        <f t="shared" si="124"/>
        <v>-</v>
      </c>
      <c r="P3999" s="72" t="str">
        <f t="shared" si="125"/>
        <v/>
      </c>
      <c r="Q3999" s="61" t="s">
        <v>86</v>
      </c>
    </row>
    <row r="4000" spans="8:17" x14ac:dyDescent="0.25">
      <c r="H4000" s="59">
        <v>69841</v>
      </c>
      <c r="I4000" s="59" t="s">
        <v>72</v>
      </c>
      <c r="J4000" s="59">
        <v>15755495</v>
      </c>
      <c r="K4000" s="59" t="s">
        <v>4330</v>
      </c>
      <c r="L4000" s="61" t="s">
        <v>81</v>
      </c>
      <c r="M4000" s="61">
        <f>VLOOKUP(H4000,zdroj!C:F,4,0)</f>
        <v>0</v>
      </c>
      <c r="N4000" s="61" t="str">
        <f t="shared" si="124"/>
        <v>-</v>
      </c>
      <c r="P4000" s="72" t="str">
        <f t="shared" si="125"/>
        <v/>
      </c>
      <c r="Q4000" s="61" t="s">
        <v>86</v>
      </c>
    </row>
    <row r="4001" spans="8:17" x14ac:dyDescent="0.25">
      <c r="H4001" s="59">
        <v>69841</v>
      </c>
      <c r="I4001" s="59" t="s">
        <v>72</v>
      </c>
      <c r="J4001" s="59">
        <v>15755509</v>
      </c>
      <c r="K4001" s="59" t="s">
        <v>4331</v>
      </c>
      <c r="L4001" s="61" t="s">
        <v>81</v>
      </c>
      <c r="M4001" s="61">
        <f>VLOOKUP(H4001,zdroj!C:F,4,0)</f>
        <v>0</v>
      </c>
      <c r="N4001" s="61" t="str">
        <f t="shared" si="124"/>
        <v>-</v>
      </c>
      <c r="P4001" s="72" t="str">
        <f t="shared" si="125"/>
        <v/>
      </c>
      <c r="Q4001" s="61" t="s">
        <v>86</v>
      </c>
    </row>
    <row r="4002" spans="8:17" x14ac:dyDescent="0.25">
      <c r="H4002" s="59">
        <v>69841</v>
      </c>
      <c r="I4002" s="59" t="s">
        <v>72</v>
      </c>
      <c r="J4002" s="59">
        <v>15755517</v>
      </c>
      <c r="K4002" s="59" t="s">
        <v>4332</v>
      </c>
      <c r="L4002" s="61" t="s">
        <v>81</v>
      </c>
      <c r="M4002" s="61">
        <f>VLOOKUP(H4002,zdroj!C:F,4,0)</f>
        <v>0</v>
      </c>
      <c r="N4002" s="61" t="str">
        <f t="shared" si="124"/>
        <v>-</v>
      </c>
      <c r="P4002" s="72" t="str">
        <f t="shared" si="125"/>
        <v/>
      </c>
      <c r="Q4002" s="61" t="s">
        <v>86</v>
      </c>
    </row>
    <row r="4003" spans="8:17" x14ac:dyDescent="0.25">
      <c r="H4003" s="59">
        <v>69841</v>
      </c>
      <c r="I4003" s="59" t="s">
        <v>72</v>
      </c>
      <c r="J4003" s="59">
        <v>15755525</v>
      </c>
      <c r="K4003" s="59" t="s">
        <v>4333</v>
      </c>
      <c r="L4003" s="61" t="s">
        <v>81</v>
      </c>
      <c r="M4003" s="61">
        <f>VLOOKUP(H4003,zdroj!C:F,4,0)</f>
        <v>0</v>
      </c>
      <c r="N4003" s="61" t="str">
        <f t="shared" si="124"/>
        <v>-</v>
      </c>
      <c r="P4003" s="72" t="str">
        <f t="shared" si="125"/>
        <v/>
      </c>
      <c r="Q4003" s="61" t="s">
        <v>86</v>
      </c>
    </row>
    <row r="4004" spans="8:17" x14ac:dyDescent="0.25">
      <c r="H4004" s="59">
        <v>69841</v>
      </c>
      <c r="I4004" s="59" t="s">
        <v>72</v>
      </c>
      <c r="J4004" s="59">
        <v>15755533</v>
      </c>
      <c r="K4004" s="59" t="s">
        <v>4334</v>
      </c>
      <c r="L4004" s="61" t="s">
        <v>81</v>
      </c>
      <c r="M4004" s="61">
        <f>VLOOKUP(H4004,zdroj!C:F,4,0)</f>
        <v>0</v>
      </c>
      <c r="N4004" s="61" t="str">
        <f t="shared" si="124"/>
        <v>-</v>
      </c>
      <c r="P4004" s="72" t="str">
        <f t="shared" si="125"/>
        <v/>
      </c>
      <c r="Q4004" s="61" t="s">
        <v>88</v>
      </c>
    </row>
    <row r="4005" spans="8:17" x14ac:dyDescent="0.25">
      <c r="H4005" s="59">
        <v>69841</v>
      </c>
      <c r="I4005" s="59" t="s">
        <v>72</v>
      </c>
      <c r="J4005" s="59">
        <v>15755541</v>
      </c>
      <c r="K4005" s="59" t="s">
        <v>4335</v>
      </c>
      <c r="L4005" s="61" t="s">
        <v>81</v>
      </c>
      <c r="M4005" s="61">
        <f>VLOOKUP(H4005,zdroj!C:F,4,0)</f>
        <v>0</v>
      </c>
      <c r="N4005" s="61" t="str">
        <f t="shared" si="124"/>
        <v>-</v>
      </c>
      <c r="P4005" s="72" t="str">
        <f t="shared" si="125"/>
        <v/>
      </c>
      <c r="Q4005" s="61" t="s">
        <v>86</v>
      </c>
    </row>
    <row r="4006" spans="8:17" x14ac:dyDescent="0.25">
      <c r="H4006" s="59">
        <v>69841</v>
      </c>
      <c r="I4006" s="59" t="s">
        <v>72</v>
      </c>
      <c r="J4006" s="59">
        <v>15755550</v>
      </c>
      <c r="K4006" s="59" t="s">
        <v>4336</v>
      </c>
      <c r="L4006" s="61" t="s">
        <v>81</v>
      </c>
      <c r="M4006" s="61">
        <f>VLOOKUP(H4006,zdroj!C:F,4,0)</f>
        <v>0</v>
      </c>
      <c r="N4006" s="61" t="str">
        <f t="shared" si="124"/>
        <v>-</v>
      </c>
      <c r="P4006" s="72" t="str">
        <f t="shared" si="125"/>
        <v/>
      </c>
      <c r="Q4006" s="61" t="s">
        <v>86</v>
      </c>
    </row>
    <row r="4007" spans="8:17" x14ac:dyDescent="0.25">
      <c r="H4007" s="59">
        <v>69841</v>
      </c>
      <c r="I4007" s="59" t="s">
        <v>72</v>
      </c>
      <c r="J4007" s="59">
        <v>15755568</v>
      </c>
      <c r="K4007" s="59" t="s">
        <v>4337</v>
      </c>
      <c r="L4007" s="61" t="s">
        <v>81</v>
      </c>
      <c r="M4007" s="61">
        <f>VLOOKUP(H4007,zdroj!C:F,4,0)</f>
        <v>0</v>
      </c>
      <c r="N4007" s="61" t="str">
        <f t="shared" si="124"/>
        <v>-</v>
      </c>
      <c r="P4007" s="72" t="str">
        <f t="shared" si="125"/>
        <v/>
      </c>
      <c r="Q4007" s="61" t="s">
        <v>88</v>
      </c>
    </row>
    <row r="4008" spans="8:17" x14ac:dyDescent="0.25">
      <c r="H4008" s="59">
        <v>69841</v>
      </c>
      <c r="I4008" s="59" t="s">
        <v>72</v>
      </c>
      <c r="J4008" s="59">
        <v>15755576</v>
      </c>
      <c r="K4008" s="59" t="s">
        <v>4338</v>
      </c>
      <c r="L4008" s="61" t="s">
        <v>115</v>
      </c>
      <c r="M4008" s="61">
        <f>VLOOKUP(H4008,zdroj!C:F,4,0)</f>
        <v>0</v>
      </c>
      <c r="N4008" s="61" t="str">
        <f t="shared" si="124"/>
        <v>katC</v>
      </c>
      <c r="P4008" s="72" t="str">
        <f t="shared" si="125"/>
        <v/>
      </c>
      <c r="Q4008" s="61" t="s">
        <v>33</v>
      </c>
    </row>
    <row r="4009" spans="8:17" x14ac:dyDescent="0.25">
      <c r="H4009" s="59">
        <v>69841</v>
      </c>
      <c r="I4009" s="59" t="s">
        <v>72</v>
      </c>
      <c r="J4009" s="59">
        <v>15755584</v>
      </c>
      <c r="K4009" s="59" t="s">
        <v>4339</v>
      </c>
      <c r="L4009" s="61" t="s">
        <v>81</v>
      </c>
      <c r="M4009" s="61">
        <f>VLOOKUP(H4009,zdroj!C:F,4,0)</f>
        <v>0</v>
      </c>
      <c r="N4009" s="61" t="str">
        <f t="shared" si="124"/>
        <v>-</v>
      </c>
      <c r="P4009" s="72" t="str">
        <f t="shared" si="125"/>
        <v/>
      </c>
      <c r="Q4009" s="61" t="s">
        <v>86</v>
      </c>
    </row>
    <row r="4010" spans="8:17" x14ac:dyDescent="0.25">
      <c r="H4010" s="59">
        <v>69841</v>
      </c>
      <c r="I4010" s="59" t="s">
        <v>72</v>
      </c>
      <c r="J4010" s="59">
        <v>15755592</v>
      </c>
      <c r="K4010" s="59" t="s">
        <v>4340</v>
      </c>
      <c r="L4010" s="61" t="s">
        <v>81</v>
      </c>
      <c r="M4010" s="61">
        <f>VLOOKUP(H4010,zdroj!C:F,4,0)</f>
        <v>0</v>
      </c>
      <c r="N4010" s="61" t="str">
        <f t="shared" si="124"/>
        <v>-</v>
      </c>
      <c r="P4010" s="72" t="str">
        <f t="shared" si="125"/>
        <v/>
      </c>
      <c r="Q4010" s="61" t="s">
        <v>86</v>
      </c>
    </row>
    <row r="4011" spans="8:17" x14ac:dyDescent="0.25">
      <c r="H4011" s="59">
        <v>69841</v>
      </c>
      <c r="I4011" s="59" t="s">
        <v>72</v>
      </c>
      <c r="J4011" s="59">
        <v>15755606</v>
      </c>
      <c r="K4011" s="59" t="s">
        <v>4341</v>
      </c>
      <c r="L4011" s="61" t="s">
        <v>81</v>
      </c>
      <c r="M4011" s="61">
        <f>VLOOKUP(H4011,zdroj!C:F,4,0)</f>
        <v>0</v>
      </c>
      <c r="N4011" s="61" t="str">
        <f t="shared" si="124"/>
        <v>-</v>
      </c>
      <c r="P4011" s="72" t="str">
        <f t="shared" si="125"/>
        <v/>
      </c>
      <c r="Q4011" s="61" t="s">
        <v>88</v>
      </c>
    </row>
    <row r="4012" spans="8:17" x14ac:dyDescent="0.25">
      <c r="H4012" s="59">
        <v>69841</v>
      </c>
      <c r="I4012" s="59" t="s">
        <v>72</v>
      </c>
      <c r="J4012" s="59">
        <v>15755614</v>
      </c>
      <c r="K4012" s="59" t="s">
        <v>4342</v>
      </c>
      <c r="L4012" s="61" t="s">
        <v>81</v>
      </c>
      <c r="M4012" s="61">
        <f>VLOOKUP(H4012,zdroj!C:F,4,0)</f>
        <v>0</v>
      </c>
      <c r="N4012" s="61" t="str">
        <f t="shared" si="124"/>
        <v>-</v>
      </c>
      <c r="P4012" s="72" t="str">
        <f t="shared" si="125"/>
        <v/>
      </c>
      <c r="Q4012" s="61" t="s">
        <v>86</v>
      </c>
    </row>
    <row r="4013" spans="8:17" x14ac:dyDescent="0.25">
      <c r="H4013" s="59">
        <v>69841</v>
      </c>
      <c r="I4013" s="59" t="s">
        <v>72</v>
      </c>
      <c r="J4013" s="59">
        <v>15755622</v>
      </c>
      <c r="K4013" s="59" t="s">
        <v>4343</v>
      </c>
      <c r="L4013" s="61" t="s">
        <v>81</v>
      </c>
      <c r="M4013" s="61">
        <f>VLOOKUP(H4013,zdroj!C:F,4,0)</f>
        <v>0</v>
      </c>
      <c r="N4013" s="61" t="str">
        <f t="shared" si="124"/>
        <v>-</v>
      </c>
      <c r="P4013" s="72" t="str">
        <f t="shared" si="125"/>
        <v/>
      </c>
      <c r="Q4013" s="61" t="s">
        <v>86</v>
      </c>
    </row>
    <row r="4014" spans="8:17" x14ac:dyDescent="0.25">
      <c r="H4014" s="59">
        <v>69841</v>
      </c>
      <c r="I4014" s="59" t="s">
        <v>72</v>
      </c>
      <c r="J4014" s="59">
        <v>15755631</v>
      </c>
      <c r="K4014" s="59" t="s">
        <v>4344</v>
      </c>
      <c r="L4014" s="61" t="s">
        <v>81</v>
      </c>
      <c r="M4014" s="61">
        <f>VLOOKUP(H4014,zdroj!C:F,4,0)</f>
        <v>0</v>
      </c>
      <c r="N4014" s="61" t="str">
        <f t="shared" si="124"/>
        <v>-</v>
      </c>
      <c r="P4014" s="72" t="str">
        <f t="shared" si="125"/>
        <v/>
      </c>
      <c r="Q4014" s="61" t="s">
        <v>86</v>
      </c>
    </row>
    <row r="4015" spans="8:17" x14ac:dyDescent="0.25">
      <c r="H4015" s="59">
        <v>69841</v>
      </c>
      <c r="I4015" s="59" t="s">
        <v>72</v>
      </c>
      <c r="J4015" s="59">
        <v>15755649</v>
      </c>
      <c r="K4015" s="59" t="s">
        <v>4345</v>
      </c>
      <c r="L4015" s="61" t="s">
        <v>81</v>
      </c>
      <c r="M4015" s="61">
        <f>VLOOKUP(H4015,zdroj!C:F,4,0)</f>
        <v>0</v>
      </c>
      <c r="N4015" s="61" t="str">
        <f t="shared" si="124"/>
        <v>-</v>
      </c>
      <c r="P4015" s="72" t="str">
        <f t="shared" si="125"/>
        <v/>
      </c>
      <c r="Q4015" s="61" t="s">
        <v>88</v>
      </c>
    </row>
    <row r="4016" spans="8:17" x14ac:dyDescent="0.25">
      <c r="H4016" s="59">
        <v>69841</v>
      </c>
      <c r="I4016" s="59" t="s">
        <v>72</v>
      </c>
      <c r="J4016" s="59">
        <v>15755657</v>
      </c>
      <c r="K4016" s="59" t="s">
        <v>4346</v>
      </c>
      <c r="L4016" s="61" t="s">
        <v>81</v>
      </c>
      <c r="M4016" s="61">
        <f>VLOOKUP(H4016,zdroj!C:F,4,0)</f>
        <v>0</v>
      </c>
      <c r="N4016" s="61" t="str">
        <f t="shared" si="124"/>
        <v>-</v>
      </c>
      <c r="P4016" s="72" t="str">
        <f t="shared" si="125"/>
        <v/>
      </c>
      <c r="Q4016" s="61" t="s">
        <v>86</v>
      </c>
    </row>
    <row r="4017" spans="8:17" x14ac:dyDescent="0.25">
      <c r="H4017" s="59">
        <v>69841</v>
      </c>
      <c r="I4017" s="59" t="s">
        <v>72</v>
      </c>
      <c r="J4017" s="59">
        <v>15755665</v>
      </c>
      <c r="K4017" s="59" t="s">
        <v>4347</v>
      </c>
      <c r="L4017" s="61" t="s">
        <v>81</v>
      </c>
      <c r="M4017" s="61">
        <f>VLOOKUP(H4017,zdroj!C:F,4,0)</f>
        <v>0</v>
      </c>
      <c r="N4017" s="61" t="str">
        <f t="shared" si="124"/>
        <v>-</v>
      </c>
      <c r="P4017" s="72" t="str">
        <f t="shared" si="125"/>
        <v/>
      </c>
      <c r="Q4017" s="61" t="s">
        <v>88</v>
      </c>
    </row>
    <row r="4018" spans="8:17" x14ac:dyDescent="0.25">
      <c r="H4018" s="59">
        <v>69841</v>
      </c>
      <c r="I4018" s="59" t="s">
        <v>72</v>
      </c>
      <c r="J4018" s="59">
        <v>15755673</v>
      </c>
      <c r="K4018" s="59" t="s">
        <v>4348</v>
      </c>
      <c r="L4018" s="61" t="s">
        <v>81</v>
      </c>
      <c r="M4018" s="61">
        <f>VLOOKUP(H4018,zdroj!C:F,4,0)</f>
        <v>0</v>
      </c>
      <c r="N4018" s="61" t="str">
        <f t="shared" si="124"/>
        <v>-</v>
      </c>
      <c r="P4018" s="72" t="str">
        <f t="shared" si="125"/>
        <v/>
      </c>
      <c r="Q4018" s="61" t="s">
        <v>86</v>
      </c>
    </row>
    <row r="4019" spans="8:17" x14ac:dyDescent="0.25">
      <c r="H4019" s="59">
        <v>69841</v>
      </c>
      <c r="I4019" s="59" t="s">
        <v>72</v>
      </c>
      <c r="J4019" s="59">
        <v>15755681</v>
      </c>
      <c r="K4019" s="59" t="s">
        <v>4349</v>
      </c>
      <c r="L4019" s="61" t="s">
        <v>81</v>
      </c>
      <c r="M4019" s="61">
        <f>VLOOKUP(H4019,zdroj!C:F,4,0)</f>
        <v>0</v>
      </c>
      <c r="N4019" s="61" t="str">
        <f t="shared" si="124"/>
        <v>-</v>
      </c>
      <c r="P4019" s="72" t="str">
        <f t="shared" si="125"/>
        <v/>
      </c>
      <c r="Q4019" s="61" t="s">
        <v>86</v>
      </c>
    </row>
    <row r="4020" spans="8:17" x14ac:dyDescent="0.25">
      <c r="H4020" s="59">
        <v>69841</v>
      </c>
      <c r="I4020" s="59" t="s">
        <v>72</v>
      </c>
      <c r="J4020" s="59">
        <v>15755690</v>
      </c>
      <c r="K4020" s="59" t="s">
        <v>4350</v>
      </c>
      <c r="L4020" s="61" t="s">
        <v>81</v>
      </c>
      <c r="M4020" s="61">
        <f>VLOOKUP(H4020,zdroj!C:F,4,0)</f>
        <v>0</v>
      </c>
      <c r="N4020" s="61" t="str">
        <f t="shared" si="124"/>
        <v>-</v>
      </c>
      <c r="P4020" s="72" t="str">
        <f t="shared" si="125"/>
        <v/>
      </c>
      <c r="Q4020" s="61" t="s">
        <v>86</v>
      </c>
    </row>
    <row r="4021" spans="8:17" x14ac:dyDescent="0.25">
      <c r="H4021" s="59">
        <v>69841</v>
      </c>
      <c r="I4021" s="59" t="s">
        <v>72</v>
      </c>
      <c r="J4021" s="59">
        <v>15755703</v>
      </c>
      <c r="K4021" s="59" t="s">
        <v>4351</v>
      </c>
      <c r="L4021" s="61" t="s">
        <v>81</v>
      </c>
      <c r="M4021" s="61">
        <f>VLOOKUP(H4021,zdroj!C:F,4,0)</f>
        <v>0</v>
      </c>
      <c r="N4021" s="61" t="str">
        <f t="shared" si="124"/>
        <v>-</v>
      </c>
      <c r="P4021" s="72" t="str">
        <f t="shared" si="125"/>
        <v/>
      </c>
      <c r="Q4021" s="61" t="s">
        <v>86</v>
      </c>
    </row>
    <row r="4022" spans="8:17" x14ac:dyDescent="0.25">
      <c r="H4022" s="59">
        <v>69841</v>
      </c>
      <c r="I4022" s="59" t="s">
        <v>72</v>
      </c>
      <c r="J4022" s="59">
        <v>15755711</v>
      </c>
      <c r="K4022" s="59" t="s">
        <v>4352</v>
      </c>
      <c r="L4022" s="61" t="s">
        <v>81</v>
      </c>
      <c r="M4022" s="61">
        <f>VLOOKUP(H4022,zdroj!C:F,4,0)</f>
        <v>0</v>
      </c>
      <c r="N4022" s="61" t="str">
        <f t="shared" si="124"/>
        <v>-</v>
      </c>
      <c r="P4022" s="72" t="str">
        <f t="shared" si="125"/>
        <v/>
      </c>
      <c r="Q4022" s="61" t="s">
        <v>86</v>
      </c>
    </row>
    <row r="4023" spans="8:17" x14ac:dyDescent="0.25">
      <c r="H4023" s="59">
        <v>69841</v>
      </c>
      <c r="I4023" s="59" t="s">
        <v>72</v>
      </c>
      <c r="J4023" s="59">
        <v>15755720</v>
      </c>
      <c r="K4023" s="59" t="s">
        <v>4353</v>
      </c>
      <c r="L4023" s="61" t="s">
        <v>81</v>
      </c>
      <c r="M4023" s="61">
        <f>VLOOKUP(H4023,zdroj!C:F,4,0)</f>
        <v>0</v>
      </c>
      <c r="N4023" s="61" t="str">
        <f t="shared" si="124"/>
        <v>-</v>
      </c>
      <c r="P4023" s="72" t="str">
        <f t="shared" si="125"/>
        <v/>
      </c>
      <c r="Q4023" s="61" t="s">
        <v>86</v>
      </c>
    </row>
    <row r="4024" spans="8:17" x14ac:dyDescent="0.25">
      <c r="H4024" s="59">
        <v>69841</v>
      </c>
      <c r="I4024" s="59" t="s">
        <v>72</v>
      </c>
      <c r="J4024" s="59">
        <v>15755738</v>
      </c>
      <c r="K4024" s="59" t="s">
        <v>4354</v>
      </c>
      <c r="L4024" s="61" t="s">
        <v>81</v>
      </c>
      <c r="M4024" s="61">
        <f>VLOOKUP(H4024,zdroj!C:F,4,0)</f>
        <v>0</v>
      </c>
      <c r="N4024" s="61" t="str">
        <f t="shared" si="124"/>
        <v>-</v>
      </c>
      <c r="P4024" s="72" t="str">
        <f t="shared" si="125"/>
        <v/>
      </c>
      <c r="Q4024" s="61" t="s">
        <v>86</v>
      </c>
    </row>
    <row r="4025" spans="8:17" x14ac:dyDescent="0.25">
      <c r="H4025" s="59">
        <v>69841</v>
      </c>
      <c r="I4025" s="59" t="s">
        <v>72</v>
      </c>
      <c r="J4025" s="59">
        <v>15755746</v>
      </c>
      <c r="K4025" s="59" t="s">
        <v>4355</v>
      </c>
      <c r="L4025" s="61" t="s">
        <v>81</v>
      </c>
      <c r="M4025" s="61">
        <f>VLOOKUP(H4025,zdroj!C:F,4,0)</f>
        <v>0</v>
      </c>
      <c r="N4025" s="61" t="str">
        <f t="shared" si="124"/>
        <v>-</v>
      </c>
      <c r="P4025" s="72" t="str">
        <f t="shared" si="125"/>
        <v/>
      </c>
      <c r="Q4025" s="61" t="s">
        <v>86</v>
      </c>
    </row>
    <row r="4026" spans="8:17" x14ac:dyDescent="0.25">
      <c r="H4026" s="59">
        <v>69841</v>
      </c>
      <c r="I4026" s="59" t="s">
        <v>72</v>
      </c>
      <c r="J4026" s="59">
        <v>15755754</v>
      </c>
      <c r="K4026" s="59" t="s">
        <v>4356</v>
      </c>
      <c r="L4026" s="61" t="s">
        <v>81</v>
      </c>
      <c r="M4026" s="61">
        <f>VLOOKUP(H4026,zdroj!C:F,4,0)</f>
        <v>0</v>
      </c>
      <c r="N4026" s="61" t="str">
        <f t="shared" si="124"/>
        <v>-</v>
      </c>
      <c r="P4026" s="72" t="str">
        <f t="shared" si="125"/>
        <v/>
      </c>
      <c r="Q4026" s="61" t="s">
        <v>86</v>
      </c>
    </row>
    <row r="4027" spans="8:17" x14ac:dyDescent="0.25">
      <c r="H4027" s="59">
        <v>69841</v>
      </c>
      <c r="I4027" s="59" t="s">
        <v>72</v>
      </c>
      <c r="J4027" s="59">
        <v>15755762</v>
      </c>
      <c r="K4027" s="59" t="s">
        <v>4357</v>
      </c>
      <c r="L4027" s="61" t="s">
        <v>81</v>
      </c>
      <c r="M4027" s="61">
        <f>VLOOKUP(H4027,zdroj!C:F,4,0)</f>
        <v>0</v>
      </c>
      <c r="N4027" s="61" t="str">
        <f t="shared" si="124"/>
        <v>-</v>
      </c>
      <c r="P4027" s="72" t="str">
        <f t="shared" si="125"/>
        <v/>
      </c>
      <c r="Q4027" s="61" t="s">
        <v>86</v>
      </c>
    </row>
    <row r="4028" spans="8:17" x14ac:dyDescent="0.25">
      <c r="H4028" s="59">
        <v>69841</v>
      </c>
      <c r="I4028" s="59" t="s">
        <v>72</v>
      </c>
      <c r="J4028" s="59">
        <v>15755771</v>
      </c>
      <c r="K4028" s="59" t="s">
        <v>4358</v>
      </c>
      <c r="L4028" s="61" t="s">
        <v>81</v>
      </c>
      <c r="M4028" s="61">
        <f>VLOOKUP(H4028,zdroj!C:F,4,0)</f>
        <v>0</v>
      </c>
      <c r="N4028" s="61" t="str">
        <f t="shared" si="124"/>
        <v>-</v>
      </c>
      <c r="P4028" s="72" t="str">
        <f t="shared" si="125"/>
        <v/>
      </c>
      <c r="Q4028" s="61" t="s">
        <v>86</v>
      </c>
    </row>
    <row r="4029" spans="8:17" x14ac:dyDescent="0.25">
      <c r="H4029" s="59">
        <v>69841</v>
      </c>
      <c r="I4029" s="59" t="s">
        <v>72</v>
      </c>
      <c r="J4029" s="59">
        <v>15755789</v>
      </c>
      <c r="K4029" s="59" t="s">
        <v>4359</v>
      </c>
      <c r="L4029" s="61" t="s">
        <v>81</v>
      </c>
      <c r="M4029" s="61">
        <f>VLOOKUP(H4029,zdroj!C:F,4,0)</f>
        <v>0</v>
      </c>
      <c r="N4029" s="61" t="str">
        <f t="shared" si="124"/>
        <v>-</v>
      </c>
      <c r="P4029" s="72" t="str">
        <f t="shared" si="125"/>
        <v/>
      </c>
      <c r="Q4029" s="61" t="s">
        <v>86</v>
      </c>
    </row>
    <row r="4030" spans="8:17" x14ac:dyDescent="0.25">
      <c r="H4030" s="59">
        <v>69841</v>
      </c>
      <c r="I4030" s="59" t="s">
        <v>72</v>
      </c>
      <c r="J4030" s="59">
        <v>15755797</v>
      </c>
      <c r="K4030" s="59" t="s">
        <v>4360</v>
      </c>
      <c r="L4030" s="61" t="s">
        <v>81</v>
      </c>
      <c r="M4030" s="61">
        <f>VLOOKUP(H4030,zdroj!C:F,4,0)</f>
        <v>0</v>
      </c>
      <c r="N4030" s="61" t="str">
        <f t="shared" si="124"/>
        <v>-</v>
      </c>
      <c r="P4030" s="72" t="str">
        <f t="shared" si="125"/>
        <v/>
      </c>
      <c r="Q4030" s="61" t="s">
        <v>86</v>
      </c>
    </row>
    <row r="4031" spans="8:17" x14ac:dyDescent="0.25">
      <c r="H4031" s="59">
        <v>69841</v>
      </c>
      <c r="I4031" s="59" t="s">
        <v>72</v>
      </c>
      <c r="J4031" s="59">
        <v>15755801</v>
      </c>
      <c r="K4031" s="59" t="s">
        <v>4361</v>
      </c>
      <c r="L4031" s="61" t="s">
        <v>81</v>
      </c>
      <c r="M4031" s="61">
        <f>VLOOKUP(H4031,zdroj!C:F,4,0)</f>
        <v>0</v>
      </c>
      <c r="N4031" s="61" t="str">
        <f t="shared" si="124"/>
        <v>-</v>
      </c>
      <c r="P4031" s="72" t="str">
        <f t="shared" si="125"/>
        <v/>
      </c>
      <c r="Q4031" s="61" t="s">
        <v>86</v>
      </c>
    </row>
    <row r="4032" spans="8:17" x14ac:dyDescent="0.25">
      <c r="H4032" s="59">
        <v>69841</v>
      </c>
      <c r="I4032" s="59" t="s">
        <v>72</v>
      </c>
      <c r="J4032" s="59">
        <v>15755819</v>
      </c>
      <c r="K4032" s="59" t="s">
        <v>4362</v>
      </c>
      <c r="L4032" s="61" t="s">
        <v>81</v>
      </c>
      <c r="M4032" s="61">
        <f>VLOOKUP(H4032,zdroj!C:F,4,0)</f>
        <v>0</v>
      </c>
      <c r="N4032" s="61" t="str">
        <f t="shared" si="124"/>
        <v>-</v>
      </c>
      <c r="P4032" s="72" t="str">
        <f t="shared" si="125"/>
        <v/>
      </c>
      <c r="Q4032" s="61" t="s">
        <v>86</v>
      </c>
    </row>
    <row r="4033" spans="8:17" x14ac:dyDescent="0.25">
      <c r="H4033" s="59">
        <v>69841</v>
      </c>
      <c r="I4033" s="59" t="s">
        <v>72</v>
      </c>
      <c r="J4033" s="59">
        <v>15755827</v>
      </c>
      <c r="K4033" s="59" t="s">
        <v>4363</v>
      </c>
      <c r="L4033" s="61" t="s">
        <v>81</v>
      </c>
      <c r="M4033" s="61">
        <f>VLOOKUP(H4033,zdroj!C:F,4,0)</f>
        <v>0</v>
      </c>
      <c r="N4033" s="61" t="str">
        <f t="shared" si="124"/>
        <v>-</v>
      </c>
      <c r="P4033" s="72" t="str">
        <f t="shared" si="125"/>
        <v/>
      </c>
      <c r="Q4033" s="61" t="s">
        <v>86</v>
      </c>
    </row>
    <row r="4034" spans="8:17" x14ac:dyDescent="0.25">
      <c r="H4034" s="59">
        <v>69841</v>
      </c>
      <c r="I4034" s="59" t="s">
        <v>72</v>
      </c>
      <c r="J4034" s="59">
        <v>15755835</v>
      </c>
      <c r="K4034" s="59" t="s">
        <v>4364</v>
      </c>
      <c r="L4034" s="61" t="s">
        <v>81</v>
      </c>
      <c r="M4034" s="61">
        <f>VLOOKUP(H4034,zdroj!C:F,4,0)</f>
        <v>0</v>
      </c>
      <c r="N4034" s="61" t="str">
        <f t="shared" si="124"/>
        <v>-</v>
      </c>
      <c r="P4034" s="72" t="str">
        <f t="shared" si="125"/>
        <v/>
      </c>
      <c r="Q4034" s="61" t="s">
        <v>86</v>
      </c>
    </row>
    <row r="4035" spans="8:17" x14ac:dyDescent="0.25">
      <c r="H4035" s="59">
        <v>69841</v>
      </c>
      <c r="I4035" s="59" t="s">
        <v>72</v>
      </c>
      <c r="J4035" s="59">
        <v>15755843</v>
      </c>
      <c r="K4035" s="59" t="s">
        <v>4365</v>
      </c>
      <c r="L4035" s="61" t="s">
        <v>81</v>
      </c>
      <c r="M4035" s="61">
        <f>VLOOKUP(H4035,zdroj!C:F,4,0)</f>
        <v>0</v>
      </c>
      <c r="N4035" s="61" t="str">
        <f t="shared" si="124"/>
        <v>-</v>
      </c>
      <c r="P4035" s="72" t="str">
        <f t="shared" si="125"/>
        <v/>
      </c>
      <c r="Q4035" s="61" t="s">
        <v>86</v>
      </c>
    </row>
    <row r="4036" spans="8:17" x14ac:dyDescent="0.25">
      <c r="H4036" s="59">
        <v>69841</v>
      </c>
      <c r="I4036" s="59" t="s">
        <v>72</v>
      </c>
      <c r="J4036" s="59">
        <v>15755851</v>
      </c>
      <c r="K4036" s="59" t="s">
        <v>4366</v>
      </c>
      <c r="L4036" s="61" t="s">
        <v>81</v>
      </c>
      <c r="M4036" s="61">
        <f>VLOOKUP(H4036,zdroj!C:F,4,0)</f>
        <v>0</v>
      </c>
      <c r="N4036" s="61" t="str">
        <f t="shared" si="124"/>
        <v>-</v>
      </c>
      <c r="P4036" s="72" t="str">
        <f t="shared" si="125"/>
        <v/>
      </c>
      <c r="Q4036" s="61" t="s">
        <v>88</v>
      </c>
    </row>
    <row r="4037" spans="8:17" x14ac:dyDescent="0.25">
      <c r="H4037" s="59">
        <v>69841</v>
      </c>
      <c r="I4037" s="59" t="s">
        <v>72</v>
      </c>
      <c r="J4037" s="59">
        <v>15755860</v>
      </c>
      <c r="K4037" s="59" t="s">
        <v>4367</v>
      </c>
      <c r="L4037" s="61" t="s">
        <v>81</v>
      </c>
      <c r="M4037" s="61">
        <f>VLOOKUP(H4037,zdroj!C:F,4,0)</f>
        <v>0</v>
      </c>
      <c r="N4037" s="61" t="str">
        <f t="shared" si="124"/>
        <v>-</v>
      </c>
      <c r="P4037" s="72" t="str">
        <f t="shared" si="125"/>
        <v/>
      </c>
      <c r="Q4037" s="61" t="s">
        <v>88</v>
      </c>
    </row>
    <row r="4038" spans="8:17" x14ac:dyDescent="0.25">
      <c r="H4038" s="59">
        <v>69841</v>
      </c>
      <c r="I4038" s="59" t="s">
        <v>72</v>
      </c>
      <c r="J4038" s="59">
        <v>15755878</v>
      </c>
      <c r="K4038" s="59" t="s">
        <v>4368</v>
      </c>
      <c r="L4038" s="61" t="s">
        <v>81</v>
      </c>
      <c r="M4038" s="61">
        <f>VLOOKUP(H4038,zdroj!C:F,4,0)</f>
        <v>0</v>
      </c>
      <c r="N4038" s="61" t="str">
        <f t="shared" si="124"/>
        <v>-</v>
      </c>
      <c r="P4038" s="72" t="str">
        <f t="shared" si="125"/>
        <v/>
      </c>
      <c r="Q4038" s="61" t="s">
        <v>86</v>
      </c>
    </row>
    <row r="4039" spans="8:17" x14ac:dyDescent="0.25">
      <c r="H4039" s="59">
        <v>69841</v>
      </c>
      <c r="I4039" s="59" t="s">
        <v>72</v>
      </c>
      <c r="J4039" s="59">
        <v>15755886</v>
      </c>
      <c r="K4039" s="59" t="s">
        <v>4369</v>
      </c>
      <c r="L4039" s="61" t="s">
        <v>81</v>
      </c>
      <c r="M4039" s="61">
        <f>VLOOKUP(H4039,zdroj!C:F,4,0)</f>
        <v>0</v>
      </c>
      <c r="N4039" s="61" t="str">
        <f t="shared" ref="N4039:N4102" si="126">IF(M4039="A",IF(L4039="katA","katB",L4039),L4039)</f>
        <v>-</v>
      </c>
      <c r="P4039" s="72" t="str">
        <f t="shared" ref="P4039:P4102" si="127">IF(O4039="A",1,"")</f>
        <v/>
      </c>
      <c r="Q4039" s="61" t="s">
        <v>86</v>
      </c>
    </row>
    <row r="4040" spans="8:17" x14ac:dyDescent="0.25">
      <c r="H4040" s="59">
        <v>69841</v>
      </c>
      <c r="I4040" s="59" t="s">
        <v>72</v>
      </c>
      <c r="J4040" s="59">
        <v>15755894</v>
      </c>
      <c r="K4040" s="59" t="s">
        <v>4370</v>
      </c>
      <c r="L4040" s="61" t="s">
        <v>81</v>
      </c>
      <c r="M4040" s="61">
        <f>VLOOKUP(H4040,zdroj!C:F,4,0)</f>
        <v>0</v>
      </c>
      <c r="N4040" s="61" t="str">
        <f t="shared" si="126"/>
        <v>-</v>
      </c>
      <c r="P4040" s="72" t="str">
        <f t="shared" si="127"/>
        <v/>
      </c>
      <c r="Q4040" s="61" t="s">
        <v>86</v>
      </c>
    </row>
    <row r="4041" spans="8:17" x14ac:dyDescent="0.25">
      <c r="H4041" s="59">
        <v>69841</v>
      </c>
      <c r="I4041" s="59" t="s">
        <v>72</v>
      </c>
      <c r="J4041" s="59">
        <v>15755908</v>
      </c>
      <c r="K4041" s="59" t="s">
        <v>4371</v>
      </c>
      <c r="L4041" s="61" t="s">
        <v>81</v>
      </c>
      <c r="M4041" s="61">
        <f>VLOOKUP(H4041,zdroj!C:F,4,0)</f>
        <v>0</v>
      </c>
      <c r="N4041" s="61" t="str">
        <f t="shared" si="126"/>
        <v>-</v>
      </c>
      <c r="P4041" s="72" t="str">
        <f t="shared" si="127"/>
        <v/>
      </c>
      <c r="Q4041" s="61" t="s">
        <v>86</v>
      </c>
    </row>
    <row r="4042" spans="8:17" x14ac:dyDescent="0.25">
      <c r="H4042" s="59">
        <v>69841</v>
      </c>
      <c r="I4042" s="59" t="s">
        <v>72</v>
      </c>
      <c r="J4042" s="59">
        <v>15755916</v>
      </c>
      <c r="K4042" s="59" t="s">
        <v>4372</v>
      </c>
      <c r="L4042" s="61" t="s">
        <v>115</v>
      </c>
      <c r="M4042" s="61">
        <f>VLOOKUP(H4042,zdroj!C:F,4,0)</f>
        <v>0</v>
      </c>
      <c r="N4042" s="61" t="str">
        <f t="shared" si="126"/>
        <v>katC</v>
      </c>
      <c r="P4042" s="72" t="str">
        <f t="shared" si="127"/>
        <v/>
      </c>
      <c r="Q4042" s="61" t="s">
        <v>31</v>
      </c>
    </row>
    <row r="4043" spans="8:17" x14ac:dyDescent="0.25">
      <c r="H4043" s="59">
        <v>69841</v>
      </c>
      <c r="I4043" s="59" t="s">
        <v>72</v>
      </c>
      <c r="J4043" s="59">
        <v>15755924</v>
      </c>
      <c r="K4043" s="59" t="s">
        <v>4373</v>
      </c>
      <c r="L4043" s="61" t="s">
        <v>81</v>
      </c>
      <c r="M4043" s="61">
        <f>VLOOKUP(H4043,zdroj!C:F,4,0)</f>
        <v>0</v>
      </c>
      <c r="N4043" s="61" t="str">
        <f t="shared" si="126"/>
        <v>-</v>
      </c>
      <c r="P4043" s="72" t="str">
        <f t="shared" si="127"/>
        <v/>
      </c>
      <c r="Q4043" s="61" t="s">
        <v>86</v>
      </c>
    </row>
    <row r="4044" spans="8:17" x14ac:dyDescent="0.25">
      <c r="H4044" s="59">
        <v>69841</v>
      </c>
      <c r="I4044" s="59" t="s">
        <v>72</v>
      </c>
      <c r="J4044" s="59">
        <v>15755932</v>
      </c>
      <c r="K4044" s="59" t="s">
        <v>4374</v>
      </c>
      <c r="L4044" s="61" t="s">
        <v>81</v>
      </c>
      <c r="M4044" s="61">
        <f>VLOOKUP(H4044,zdroj!C:F,4,0)</f>
        <v>0</v>
      </c>
      <c r="N4044" s="61" t="str">
        <f t="shared" si="126"/>
        <v>-</v>
      </c>
      <c r="P4044" s="72" t="str">
        <f t="shared" si="127"/>
        <v/>
      </c>
      <c r="Q4044" s="61" t="s">
        <v>86</v>
      </c>
    </row>
    <row r="4045" spans="8:17" x14ac:dyDescent="0.25">
      <c r="H4045" s="59">
        <v>69841</v>
      </c>
      <c r="I4045" s="59" t="s">
        <v>72</v>
      </c>
      <c r="J4045" s="59">
        <v>15755941</v>
      </c>
      <c r="K4045" s="59" t="s">
        <v>4375</v>
      </c>
      <c r="L4045" s="61" t="s">
        <v>81</v>
      </c>
      <c r="M4045" s="61">
        <f>VLOOKUP(H4045,zdroj!C:F,4,0)</f>
        <v>0</v>
      </c>
      <c r="N4045" s="61" t="str">
        <f t="shared" si="126"/>
        <v>-</v>
      </c>
      <c r="P4045" s="72" t="str">
        <f t="shared" si="127"/>
        <v/>
      </c>
      <c r="Q4045" s="61" t="s">
        <v>86</v>
      </c>
    </row>
    <row r="4046" spans="8:17" x14ac:dyDescent="0.25">
      <c r="H4046" s="59">
        <v>69841</v>
      </c>
      <c r="I4046" s="59" t="s">
        <v>72</v>
      </c>
      <c r="J4046" s="59">
        <v>15755959</v>
      </c>
      <c r="K4046" s="59" t="s">
        <v>4376</v>
      </c>
      <c r="L4046" s="61" t="s">
        <v>81</v>
      </c>
      <c r="M4046" s="61">
        <f>VLOOKUP(H4046,zdroj!C:F,4,0)</f>
        <v>0</v>
      </c>
      <c r="N4046" s="61" t="str">
        <f t="shared" si="126"/>
        <v>-</v>
      </c>
      <c r="P4046" s="72" t="str">
        <f t="shared" si="127"/>
        <v/>
      </c>
      <c r="Q4046" s="61" t="s">
        <v>86</v>
      </c>
    </row>
    <row r="4047" spans="8:17" x14ac:dyDescent="0.25">
      <c r="H4047" s="59">
        <v>69841</v>
      </c>
      <c r="I4047" s="59" t="s">
        <v>72</v>
      </c>
      <c r="J4047" s="59">
        <v>25692445</v>
      </c>
      <c r="K4047" s="59" t="s">
        <v>4377</v>
      </c>
      <c r="L4047" s="61" t="s">
        <v>81</v>
      </c>
      <c r="M4047" s="61">
        <f>VLOOKUP(H4047,zdroj!C:F,4,0)</f>
        <v>0</v>
      </c>
      <c r="N4047" s="61" t="str">
        <f t="shared" si="126"/>
        <v>-</v>
      </c>
      <c r="P4047" s="72" t="str">
        <f t="shared" si="127"/>
        <v/>
      </c>
      <c r="Q4047" s="61" t="s">
        <v>88</v>
      </c>
    </row>
    <row r="4048" spans="8:17" x14ac:dyDescent="0.25">
      <c r="H4048" s="59">
        <v>69841</v>
      </c>
      <c r="I4048" s="59" t="s">
        <v>72</v>
      </c>
      <c r="J4048" s="59">
        <v>26601061</v>
      </c>
      <c r="K4048" s="59" t="s">
        <v>4378</v>
      </c>
      <c r="L4048" s="61" t="s">
        <v>81</v>
      </c>
      <c r="M4048" s="61">
        <f>VLOOKUP(H4048,zdroj!C:F,4,0)</f>
        <v>0</v>
      </c>
      <c r="N4048" s="61" t="str">
        <f t="shared" si="126"/>
        <v>-</v>
      </c>
      <c r="P4048" s="72" t="str">
        <f t="shared" si="127"/>
        <v/>
      </c>
      <c r="Q4048" s="61" t="s">
        <v>86</v>
      </c>
    </row>
    <row r="4049" spans="8:18" x14ac:dyDescent="0.25">
      <c r="H4049" s="59">
        <v>69841</v>
      </c>
      <c r="I4049" s="59" t="s">
        <v>72</v>
      </c>
      <c r="J4049" s="59">
        <v>27773639</v>
      </c>
      <c r="K4049" s="59" t="s">
        <v>4379</v>
      </c>
      <c r="L4049" s="61" t="s">
        <v>81</v>
      </c>
      <c r="M4049" s="61">
        <f>VLOOKUP(H4049,zdroj!C:F,4,0)</f>
        <v>0</v>
      </c>
      <c r="N4049" s="61" t="str">
        <f t="shared" si="126"/>
        <v>-</v>
      </c>
      <c r="P4049" s="72" t="str">
        <f t="shared" si="127"/>
        <v/>
      </c>
      <c r="Q4049" s="61" t="s">
        <v>88</v>
      </c>
    </row>
    <row r="4050" spans="8:18" x14ac:dyDescent="0.25">
      <c r="H4050" s="59">
        <v>69841</v>
      </c>
      <c r="I4050" s="59" t="s">
        <v>72</v>
      </c>
      <c r="J4050" s="59">
        <v>28152522</v>
      </c>
      <c r="K4050" s="59" t="s">
        <v>4380</v>
      </c>
      <c r="L4050" s="61" t="s">
        <v>81</v>
      </c>
      <c r="M4050" s="61">
        <f>VLOOKUP(H4050,zdroj!C:F,4,0)</f>
        <v>0</v>
      </c>
      <c r="N4050" s="61" t="str">
        <f t="shared" si="126"/>
        <v>-</v>
      </c>
      <c r="P4050" s="72" t="str">
        <f t="shared" si="127"/>
        <v/>
      </c>
      <c r="Q4050" s="61" t="s">
        <v>88</v>
      </c>
    </row>
    <row r="4051" spans="8:18" x14ac:dyDescent="0.25">
      <c r="H4051" s="59">
        <v>69841</v>
      </c>
      <c r="I4051" s="59" t="s">
        <v>72</v>
      </c>
      <c r="J4051" s="59">
        <v>42227046</v>
      </c>
      <c r="K4051" s="59" t="s">
        <v>4381</v>
      </c>
      <c r="L4051" s="61" t="s">
        <v>81</v>
      </c>
      <c r="M4051" s="61">
        <f>VLOOKUP(H4051,zdroj!C:F,4,0)</f>
        <v>0</v>
      </c>
      <c r="N4051" s="61" t="str">
        <f t="shared" si="126"/>
        <v>-</v>
      </c>
      <c r="P4051" s="72" t="str">
        <f t="shared" si="127"/>
        <v/>
      </c>
      <c r="Q4051" s="61" t="s">
        <v>88</v>
      </c>
    </row>
    <row r="4052" spans="8:18" x14ac:dyDescent="0.25">
      <c r="H4052" s="59">
        <v>69841</v>
      </c>
      <c r="I4052" s="59" t="s">
        <v>72</v>
      </c>
      <c r="J4052" s="59">
        <v>42386454</v>
      </c>
      <c r="K4052" s="59" t="s">
        <v>4382</v>
      </c>
      <c r="L4052" s="61" t="s">
        <v>81</v>
      </c>
      <c r="M4052" s="61">
        <f>VLOOKUP(H4052,zdroj!C:F,4,0)</f>
        <v>0</v>
      </c>
      <c r="N4052" s="61" t="str">
        <f t="shared" si="126"/>
        <v>-</v>
      </c>
      <c r="P4052" s="72" t="str">
        <f t="shared" si="127"/>
        <v/>
      </c>
      <c r="Q4052" s="61" t="s">
        <v>86</v>
      </c>
    </row>
    <row r="4053" spans="8:18" x14ac:dyDescent="0.25">
      <c r="H4053" s="59">
        <v>69841</v>
      </c>
      <c r="I4053" s="59" t="s">
        <v>72</v>
      </c>
      <c r="J4053" s="59">
        <v>72521279</v>
      </c>
      <c r="K4053" s="59" t="s">
        <v>4383</v>
      </c>
      <c r="L4053" s="61" t="s">
        <v>115</v>
      </c>
      <c r="M4053" s="61">
        <f>VLOOKUP(H4053,zdroj!C:F,4,0)</f>
        <v>0</v>
      </c>
      <c r="N4053" s="61" t="str">
        <f t="shared" si="126"/>
        <v>katC</v>
      </c>
      <c r="P4053" s="72" t="str">
        <f t="shared" si="127"/>
        <v/>
      </c>
      <c r="Q4053" s="61" t="s">
        <v>31</v>
      </c>
    </row>
    <row r="4054" spans="8:18" x14ac:dyDescent="0.25">
      <c r="H4054" s="59">
        <v>69841</v>
      </c>
      <c r="I4054" s="59" t="s">
        <v>72</v>
      </c>
      <c r="J4054" s="59">
        <v>72797240</v>
      </c>
      <c r="K4054" s="59" t="s">
        <v>4384</v>
      </c>
      <c r="L4054" s="61" t="s">
        <v>81</v>
      </c>
      <c r="M4054" s="61">
        <f>VLOOKUP(H4054,zdroj!C:F,4,0)</f>
        <v>0</v>
      </c>
      <c r="N4054" s="61" t="str">
        <f t="shared" si="126"/>
        <v>-</v>
      </c>
      <c r="P4054" s="72" t="str">
        <f t="shared" si="127"/>
        <v/>
      </c>
      <c r="Q4054" s="61" t="s">
        <v>86</v>
      </c>
    </row>
    <row r="4055" spans="8:18" x14ac:dyDescent="0.25">
      <c r="H4055" s="59">
        <v>69841</v>
      </c>
      <c r="I4055" s="59" t="s">
        <v>72</v>
      </c>
      <c r="J4055" s="59">
        <v>73352497</v>
      </c>
      <c r="K4055" s="59" t="s">
        <v>4385</v>
      </c>
      <c r="L4055" s="61" t="s">
        <v>81</v>
      </c>
      <c r="M4055" s="61">
        <f>VLOOKUP(H4055,zdroj!C:F,4,0)</f>
        <v>0</v>
      </c>
      <c r="N4055" s="61" t="str">
        <f t="shared" si="126"/>
        <v>-</v>
      </c>
      <c r="P4055" s="72" t="str">
        <f t="shared" si="127"/>
        <v/>
      </c>
      <c r="Q4055" s="61" t="s">
        <v>88</v>
      </c>
    </row>
    <row r="4056" spans="8:18" x14ac:dyDescent="0.25">
      <c r="H4056" s="59">
        <v>69841</v>
      </c>
      <c r="I4056" s="59" t="s">
        <v>72</v>
      </c>
      <c r="J4056" s="59">
        <v>74122029</v>
      </c>
      <c r="K4056" s="59" t="s">
        <v>4386</v>
      </c>
      <c r="L4056" s="61" t="s">
        <v>81</v>
      </c>
      <c r="M4056" s="61">
        <f>VLOOKUP(H4056,zdroj!C:F,4,0)</f>
        <v>0</v>
      </c>
      <c r="N4056" s="61" t="str">
        <f t="shared" si="126"/>
        <v>-</v>
      </c>
      <c r="P4056" s="72" t="str">
        <f t="shared" si="127"/>
        <v/>
      </c>
      <c r="Q4056" s="61" t="s">
        <v>86</v>
      </c>
    </row>
    <row r="4057" spans="8:18" x14ac:dyDescent="0.25">
      <c r="H4057" s="59">
        <v>69841</v>
      </c>
      <c r="I4057" s="59" t="s">
        <v>72</v>
      </c>
      <c r="J4057" s="59">
        <v>77779827</v>
      </c>
      <c r="K4057" s="59" t="s">
        <v>4387</v>
      </c>
      <c r="L4057" s="61" t="s">
        <v>81</v>
      </c>
      <c r="M4057" s="61">
        <f>VLOOKUP(H4057,zdroj!C:F,4,0)</f>
        <v>0</v>
      </c>
      <c r="N4057" s="61" t="str">
        <f t="shared" si="126"/>
        <v>-</v>
      </c>
      <c r="P4057" s="72" t="str">
        <f t="shared" si="127"/>
        <v/>
      </c>
      <c r="Q4057" s="61" t="s">
        <v>88</v>
      </c>
    </row>
    <row r="4058" spans="8:18" x14ac:dyDescent="0.25">
      <c r="H4058" s="59">
        <v>69841</v>
      </c>
      <c r="I4058" s="59" t="s">
        <v>72</v>
      </c>
      <c r="J4058" s="59">
        <v>80009093</v>
      </c>
      <c r="K4058" s="59" t="s">
        <v>4388</v>
      </c>
      <c r="L4058" s="61" t="s">
        <v>81</v>
      </c>
      <c r="M4058" s="61">
        <f>VLOOKUP(H4058,zdroj!C:F,4,0)</f>
        <v>0</v>
      </c>
      <c r="N4058" s="61" t="str">
        <f t="shared" si="126"/>
        <v>-</v>
      </c>
      <c r="P4058" s="72" t="str">
        <f t="shared" si="127"/>
        <v/>
      </c>
      <c r="Q4058" s="61" t="s">
        <v>86</v>
      </c>
    </row>
    <row r="4059" spans="8:18" x14ac:dyDescent="0.25">
      <c r="H4059" s="59">
        <v>74152</v>
      </c>
      <c r="I4059" s="59" t="s">
        <v>71</v>
      </c>
      <c r="J4059" s="59">
        <v>20311826</v>
      </c>
      <c r="K4059" s="59" t="s">
        <v>4389</v>
      </c>
      <c r="L4059" s="61" t="s">
        <v>113</v>
      </c>
      <c r="M4059" s="61">
        <f>VLOOKUP(H4059,zdroj!C:F,4,0)</f>
        <v>0</v>
      </c>
      <c r="N4059" s="61" t="str">
        <f t="shared" si="126"/>
        <v>katA</v>
      </c>
      <c r="P4059" s="72" t="str">
        <f t="shared" si="127"/>
        <v/>
      </c>
      <c r="Q4059" s="61" t="s">
        <v>30</v>
      </c>
    </row>
    <row r="4060" spans="8:18" x14ac:dyDescent="0.25">
      <c r="H4060" s="59">
        <v>74152</v>
      </c>
      <c r="I4060" s="59" t="s">
        <v>71</v>
      </c>
      <c r="J4060" s="59">
        <v>20311834</v>
      </c>
      <c r="K4060" s="59" t="s">
        <v>4390</v>
      </c>
      <c r="L4060" s="61" t="s">
        <v>81</v>
      </c>
      <c r="M4060" s="61">
        <f>VLOOKUP(H4060,zdroj!C:F,4,0)</f>
        <v>0</v>
      </c>
      <c r="N4060" s="61" t="str">
        <f t="shared" si="126"/>
        <v>-</v>
      </c>
      <c r="P4060" s="72" t="str">
        <f t="shared" si="127"/>
        <v/>
      </c>
      <c r="Q4060" s="61" t="s">
        <v>88</v>
      </c>
    </row>
    <row r="4061" spans="8:18" x14ac:dyDescent="0.25">
      <c r="H4061" s="59">
        <v>74152</v>
      </c>
      <c r="I4061" s="59" t="s">
        <v>71</v>
      </c>
      <c r="J4061" s="59">
        <v>20311842</v>
      </c>
      <c r="K4061" s="59" t="s">
        <v>4391</v>
      </c>
      <c r="L4061" s="61" t="s">
        <v>114</v>
      </c>
      <c r="M4061" s="61">
        <f>VLOOKUP(H4061,zdroj!C:F,4,0)</f>
        <v>0</v>
      </c>
      <c r="N4061" s="61" t="str">
        <f t="shared" si="126"/>
        <v>katB</v>
      </c>
      <c r="P4061" s="72" t="str">
        <f t="shared" si="127"/>
        <v/>
      </c>
      <c r="Q4061" s="61" t="s">
        <v>30</v>
      </c>
      <c r="R4061" s="61" t="s">
        <v>91</v>
      </c>
    </row>
    <row r="4062" spans="8:18" x14ac:dyDescent="0.25">
      <c r="H4062" s="59">
        <v>74152</v>
      </c>
      <c r="I4062" s="59" t="s">
        <v>71</v>
      </c>
      <c r="J4062" s="59">
        <v>20311869</v>
      </c>
      <c r="K4062" s="59" t="s">
        <v>4392</v>
      </c>
      <c r="L4062" s="61" t="s">
        <v>113</v>
      </c>
      <c r="M4062" s="61">
        <f>VLOOKUP(H4062,zdroj!C:F,4,0)</f>
        <v>0</v>
      </c>
      <c r="N4062" s="61" t="str">
        <f t="shared" si="126"/>
        <v>katA</v>
      </c>
      <c r="P4062" s="72" t="str">
        <f t="shared" si="127"/>
        <v/>
      </c>
      <c r="Q4062" s="61" t="s">
        <v>30</v>
      </c>
    </row>
    <row r="4063" spans="8:18" x14ac:dyDescent="0.25">
      <c r="H4063" s="59">
        <v>74152</v>
      </c>
      <c r="I4063" s="59" t="s">
        <v>71</v>
      </c>
      <c r="J4063" s="59">
        <v>20311877</v>
      </c>
      <c r="K4063" s="59" t="s">
        <v>4393</v>
      </c>
      <c r="L4063" s="61" t="s">
        <v>114</v>
      </c>
      <c r="M4063" s="61">
        <f>VLOOKUP(H4063,zdroj!C:F,4,0)</f>
        <v>0</v>
      </c>
      <c r="N4063" s="61" t="str">
        <f t="shared" si="126"/>
        <v>katB</v>
      </c>
      <c r="P4063" s="72" t="str">
        <f t="shared" si="127"/>
        <v/>
      </c>
      <c r="Q4063" s="61" t="s">
        <v>30</v>
      </c>
      <c r="R4063" s="61" t="s">
        <v>91</v>
      </c>
    </row>
    <row r="4064" spans="8:18" x14ac:dyDescent="0.25">
      <c r="H4064" s="59">
        <v>74152</v>
      </c>
      <c r="I4064" s="59" t="s">
        <v>71</v>
      </c>
      <c r="J4064" s="59">
        <v>20311885</v>
      </c>
      <c r="K4064" s="59" t="s">
        <v>4394</v>
      </c>
      <c r="L4064" s="61" t="s">
        <v>113</v>
      </c>
      <c r="M4064" s="61">
        <f>VLOOKUP(H4064,zdroj!C:F,4,0)</f>
        <v>0</v>
      </c>
      <c r="N4064" s="61" t="str">
        <f t="shared" si="126"/>
        <v>katA</v>
      </c>
      <c r="P4064" s="72" t="str">
        <f t="shared" si="127"/>
        <v/>
      </c>
      <c r="Q4064" s="61" t="s">
        <v>30</v>
      </c>
    </row>
    <row r="4065" spans="8:18" x14ac:dyDescent="0.25">
      <c r="H4065" s="59">
        <v>74152</v>
      </c>
      <c r="I4065" s="59" t="s">
        <v>71</v>
      </c>
      <c r="J4065" s="59">
        <v>20311893</v>
      </c>
      <c r="K4065" s="59" t="s">
        <v>4395</v>
      </c>
      <c r="L4065" s="61" t="s">
        <v>113</v>
      </c>
      <c r="M4065" s="61">
        <f>VLOOKUP(H4065,zdroj!C:F,4,0)</f>
        <v>0</v>
      </c>
      <c r="N4065" s="61" t="str">
        <f t="shared" si="126"/>
        <v>katA</v>
      </c>
      <c r="P4065" s="72" t="str">
        <f t="shared" si="127"/>
        <v/>
      </c>
      <c r="Q4065" s="61" t="s">
        <v>30</v>
      </c>
    </row>
    <row r="4066" spans="8:18" x14ac:dyDescent="0.25">
      <c r="H4066" s="59">
        <v>74152</v>
      </c>
      <c r="I4066" s="59" t="s">
        <v>71</v>
      </c>
      <c r="J4066" s="59">
        <v>20311907</v>
      </c>
      <c r="K4066" s="59" t="s">
        <v>4396</v>
      </c>
      <c r="L4066" s="61" t="s">
        <v>113</v>
      </c>
      <c r="M4066" s="61">
        <f>VLOOKUP(H4066,zdroj!C:F,4,0)</f>
        <v>0</v>
      </c>
      <c r="N4066" s="61" t="str">
        <f t="shared" si="126"/>
        <v>katA</v>
      </c>
      <c r="P4066" s="72" t="str">
        <f t="shared" si="127"/>
        <v/>
      </c>
      <c r="Q4066" s="61" t="s">
        <v>30</v>
      </c>
    </row>
    <row r="4067" spans="8:18" x14ac:dyDescent="0.25">
      <c r="H4067" s="59">
        <v>74152</v>
      </c>
      <c r="I4067" s="59" t="s">
        <v>71</v>
      </c>
      <c r="J4067" s="59">
        <v>20311915</v>
      </c>
      <c r="K4067" s="59" t="s">
        <v>4397</v>
      </c>
      <c r="L4067" s="61" t="s">
        <v>114</v>
      </c>
      <c r="M4067" s="61">
        <f>VLOOKUP(H4067,zdroj!C:F,4,0)</f>
        <v>0</v>
      </c>
      <c r="N4067" s="61" t="str">
        <f t="shared" si="126"/>
        <v>katB</v>
      </c>
      <c r="P4067" s="72" t="str">
        <f t="shared" si="127"/>
        <v/>
      </c>
      <c r="Q4067" s="61" t="s">
        <v>30</v>
      </c>
      <c r="R4067" s="61" t="s">
        <v>91</v>
      </c>
    </row>
    <row r="4068" spans="8:18" x14ac:dyDescent="0.25">
      <c r="H4068" s="59">
        <v>74152</v>
      </c>
      <c r="I4068" s="59" t="s">
        <v>71</v>
      </c>
      <c r="J4068" s="59">
        <v>20311923</v>
      </c>
      <c r="K4068" s="59" t="s">
        <v>4398</v>
      </c>
      <c r="L4068" s="61" t="s">
        <v>114</v>
      </c>
      <c r="M4068" s="61">
        <f>VLOOKUP(H4068,zdroj!C:F,4,0)</f>
        <v>0</v>
      </c>
      <c r="N4068" s="61" t="str">
        <f t="shared" si="126"/>
        <v>katB</v>
      </c>
      <c r="P4068" s="72" t="str">
        <f t="shared" si="127"/>
        <v/>
      </c>
      <c r="Q4068" s="61" t="s">
        <v>30</v>
      </c>
      <c r="R4068" s="61" t="s">
        <v>91</v>
      </c>
    </row>
    <row r="4069" spans="8:18" x14ac:dyDescent="0.25">
      <c r="H4069" s="59">
        <v>74152</v>
      </c>
      <c r="I4069" s="59" t="s">
        <v>71</v>
      </c>
      <c r="J4069" s="59">
        <v>20311931</v>
      </c>
      <c r="K4069" s="59" t="s">
        <v>4399</v>
      </c>
      <c r="L4069" s="61" t="s">
        <v>114</v>
      </c>
      <c r="M4069" s="61">
        <f>VLOOKUP(H4069,zdroj!C:F,4,0)</f>
        <v>0</v>
      </c>
      <c r="N4069" s="61" t="str">
        <f t="shared" si="126"/>
        <v>katB</v>
      </c>
      <c r="P4069" s="72" t="str">
        <f t="shared" si="127"/>
        <v/>
      </c>
      <c r="Q4069" s="61" t="s">
        <v>30</v>
      </c>
      <c r="R4069" s="61" t="s">
        <v>91</v>
      </c>
    </row>
    <row r="4070" spans="8:18" x14ac:dyDescent="0.25">
      <c r="H4070" s="59">
        <v>74152</v>
      </c>
      <c r="I4070" s="59" t="s">
        <v>71</v>
      </c>
      <c r="J4070" s="59">
        <v>20311940</v>
      </c>
      <c r="K4070" s="59" t="s">
        <v>4400</v>
      </c>
      <c r="L4070" s="61" t="s">
        <v>113</v>
      </c>
      <c r="M4070" s="61">
        <f>VLOOKUP(H4070,zdroj!C:F,4,0)</f>
        <v>0</v>
      </c>
      <c r="N4070" s="61" t="str">
        <f t="shared" si="126"/>
        <v>katA</v>
      </c>
      <c r="P4070" s="72" t="str">
        <f t="shared" si="127"/>
        <v/>
      </c>
      <c r="Q4070" s="61" t="s">
        <v>30</v>
      </c>
    </row>
    <row r="4071" spans="8:18" x14ac:dyDescent="0.25">
      <c r="H4071" s="59">
        <v>74152</v>
      </c>
      <c r="I4071" s="59" t="s">
        <v>71</v>
      </c>
      <c r="J4071" s="59">
        <v>20311958</v>
      </c>
      <c r="K4071" s="59" t="s">
        <v>4401</v>
      </c>
      <c r="L4071" s="61" t="s">
        <v>113</v>
      </c>
      <c r="M4071" s="61">
        <f>VLOOKUP(H4071,zdroj!C:F,4,0)</f>
        <v>0</v>
      </c>
      <c r="N4071" s="61" t="str">
        <f t="shared" si="126"/>
        <v>katA</v>
      </c>
      <c r="P4071" s="72" t="str">
        <f t="shared" si="127"/>
        <v/>
      </c>
      <c r="Q4071" s="61" t="s">
        <v>30</v>
      </c>
    </row>
    <row r="4072" spans="8:18" x14ac:dyDescent="0.25">
      <c r="H4072" s="59">
        <v>74152</v>
      </c>
      <c r="I4072" s="59" t="s">
        <v>71</v>
      </c>
      <c r="J4072" s="59">
        <v>20311966</v>
      </c>
      <c r="K4072" s="59" t="s">
        <v>4402</v>
      </c>
      <c r="L4072" s="61" t="s">
        <v>113</v>
      </c>
      <c r="M4072" s="61">
        <f>VLOOKUP(H4072,zdroj!C:F,4,0)</f>
        <v>0</v>
      </c>
      <c r="N4072" s="61" t="str">
        <f t="shared" si="126"/>
        <v>katA</v>
      </c>
      <c r="P4072" s="72" t="str">
        <f t="shared" si="127"/>
        <v/>
      </c>
      <c r="Q4072" s="61" t="s">
        <v>30</v>
      </c>
    </row>
    <row r="4073" spans="8:18" x14ac:dyDescent="0.25">
      <c r="H4073" s="59">
        <v>74152</v>
      </c>
      <c r="I4073" s="59" t="s">
        <v>71</v>
      </c>
      <c r="J4073" s="59">
        <v>20311974</v>
      </c>
      <c r="K4073" s="59" t="s">
        <v>4403</v>
      </c>
      <c r="L4073" s="61" t="s">
        <v>113</v>
      </c>
      <c r="M4073" s="61">
        <f>VLOOKUP(H4073,zdroj!C:F,4,0)</f>
        <v>0</v>
      </c>
      <c r="N4073" s="61" t="str">
        <f t="shared" si="126"/>
        <v>katA</v>
      </c>
      <c r="P4073" s="72" t="str">
        <f t="shared" si="127"/>
        <v/>
      </c>
      <c r="Q4073" s="61" t="s">
        <v>30</v>
      </c>
    </row>
    <row r="4074" spans="8:18" x14ac:dyDescent="0.25">
      <c r="H4074" s="59">
        <v>74152</v>
      </c>
      <c r="I4074" s="59" t="s">
        <v>71</v>
      </c>
      <c r="J4074" s="59">
        <v>20311982</v>
      </c>
      <c r="K4074" s="59" t="s">
        <v>4404</v>
      </c>
      <c r="L4074" s="61" t="s">
        <v>114</v>
      </c>
      <c r="M4074" s="61">
        <f>VLOOKUP(H4074,zdroj!C:F,4,0)</f>
        <v>0</v>
      </c>
      <c r="N4074" s="61" t="str">
        <f t="shared" si="126"/>
        <v>katB</v>
      </c>
      <c r="P4074" s="72" t="str">
        <f t="shared" si="127"/>
        <v/>
      </c>
      <c r="Q4074" s="61" t="s">
        <v>30</v>
      </c>
      <c r="R4074" s="61" t="s">
        <v>91</v>
      </c>
    </row>
    <row r="4075" spans="8:18" x14ac:dyDescent="0.25">
      <c r="H4075" s="59">
        <v>74152</v>
      </c>
      <c r="I4075" s="59" t="s">
        <v>71</v>
      </c>
      <c r="J4075" s="59">
        <v>20311991</v>
      </c>
      <c r="K4075" s="59" t="s">
        <v>4405</v>
      </c>
      <c r="L4075" s="61" t="s">
        <v>114</v>
      </c>
      <c r="M4075" s="61">
        <f>VLOOKUP(H4075,zdroj!C:F,4,0)</f>
        <v>0</v>
      </c>
      <c r="N4075" s="61" t="str">
        <f t="shared" si="126"/>
        <v>katB</v>
      </c>
      <c r="P4075" s="72" t="str">
        <f t="shared" si="127"/>
        <v/>
      </c>
      <c r="Q4075" s="61" t="s">
        <v>30</v>
      </c>
      <c r="R4075" s="61" t="s">
        <v>91</v>
      </c>
    </row>
    <row r="4076" spans="8:18" x14ac:dyDescent="0.25">
      <c r="H4076" s="59">
        <v>74152</v>
      </c>
      <c r="I4076" s="59" t="s">
        <v>71</v>
      </c>
      <c r="J4076" s="59">
        <v>20312008</v>
      </c>
      <c r="K4076" s="59" t="s">
        <v>4406</v>
      </c>
      <c r="L4076" s="61" t="s">
        <v>114</v>
      </c>
      <c r="M4076" s="61">
        <f>VLOOKUP(H4076,zdroj!C:F,4,0)</f>
        <v>0</v>
      </c>
      <c r="N4076" s="61" t="str">
        <f t="shared" si="126"/>
        <v>katB</v>
      </c>
      <c r="P4076" s="72" t="str">
        <f t="shared" si="127"/>
        <v/>
      </c>
      <c r="Q4076" s="61" t="s">
        <v>30</v>
      </c>
      <c r="R4076" s="61" t="s">
        <v>91</v>
      </c>
    </row>
    <row r="4077" spans="8:18" x14ac:dyDescent="0.25">
      <c r="H4077" s="59">
        <v>74152</v>
      </c>
      <c r="I4077" s="59" t="s">
        <v>71</v>
      </c>
      <c r="J4077" s="59">
        <v>20312016</v>
      </c>
      <c r="K4077" s="59" t="s">
        <v>4407</v>
      </c>
      <c r="L4077" s="61" t="s">
        <v>113</v>
      </c>
      <c r="M4077" s="61">
        <f>VLOOKUP(H4077,zdroj!C:F,4,0)</f>
        <v>0</v>
      </c>
      <c r="N4077" s="61" t="str">
        <f t="shared" si="126"/>
        <v>katA</v>
      </c>
      <c r="P4077" s="72" t="str">
        <f t="shared" si="127"/>
        <v/>
      </c>
      <c r="Q4077" s="61" t="s">
        <v>30</v>
      </c>
    </row>
    <row r="4078" spans="8:18" x14ac:dyDescent="0.25">
      <c r="H4078" s="59">
        <v>74152</v>
      </c>
      <c r="I4078" s="59" t="s">
        <v>71</v>
      </c>
      <c r="J4078" s="59">
        <v>20312024</v>
      </c>
      <c r="K4078" s="59" t="s">
        <v>4408</v>
      </c>
      <c r="L4078" s="61" t="s">
        <v>113</v>
      </c>
      <c r="M4078" s="61">
        <f>VLOOKUP(H4078,zdroj!C:F,4,0)</f>
        <v>0</v>
      </c>
      <c r="N4078" s="61" t="str">
        <f t="shared" si="126"/>
        <v>katA</v>
      </c>
      <c r="P4078" s="72" t="str">
        <f t="shared" si="127"/>
        <v/>
      </c>
      <c r="Q4078" s="61" t="s">
        <v>30</v>
      </c>
    </row>
    <row r="4079" spans="8:18" x14ac:dyDescent="0.25">
      <c r="H4079" s="59">
        <v>74152</v>
      </c>
      <c r="I4079" s="59" t="s">
        <v>71</v>
      </c>
      <c r="J4079" s="59">
        <v>20312032</v>
      </c>
      <c r="K4079" s="59" t="s">
        <v>4409</v>
      </c>
      <c r="L4079" s="61" t="s">
        <v>114</v>
      </c>
      <c r="M4079" s="61">
        <f>VLOOKUP(H4079,zdroj!C:F,4,0)</f>
        <v>0</v>
      </c>
      <c r="N4079" s="61" t="str">
        <f t="shared" si="126"/>
        <v>katB</v>
      </c>
      <c r="P4079" s="72" t="str">
        <f t="shared" si="127"/>
        <v/>
      </c>
      <c r="Q4079" s="61" t="s">
        <v>30</v>
      </c>
      <c r="R4079" s="61" t="s">
        <v>91</v>
      </c>
    </row>
    <row r="4080" spans="8:18" x14ac:dyDescent="0.25">
      <c r="H4080" s="59">
        <v>74152</v>
      </c>
      <c r="I4080" s="59" t="s">
        <v>71</v>
      </c>
      <c r="J4080" s="59">
        <v>20312041</v>
      </c>
      <c r="K4080" s="59" t="s">
        <v>4410</v>
      </c>
      <c r="L4080" s="61" t="s">
        <v>113</v>
      </c>
      <c r="M4080" s="61">
        <f>VLOOKUP(H4080,zdroj!C:F,4,0)</f>
        <v>0</v>
      </c>
      <c r="N4080" s="61" t="str">
        <f t="shared" si="126"/>
        <v>katA</v>
      </c>
      <c r="P4080" s="72" t="str">
        <f t="shared" si="127"/>
        <v/>
      </c>
      <c r="Q4080" s="61" t="s">
        <v>30</v>
      </c>
    </row>
    <row r="4081" spans="8:18" x14ac:dyDescent="0.25">
      <c r="H4081" s="59">
        <v>74152</v>
      </c>
      <c r="I4081" s="59" t="s">
        <v>71</v>
      </c>
      <c r="J4081" s="59">
        <v>20312059</v>
      </c>
      <c r="K4081" s="59" t="s">
        <v>4411</v>
      </c>
      <c r="L4081" s="61" t="s">
        <v>114</v>
      </c>
      <c r="M4081" s="61">
        <f>VLOOKUP(H4081,zdroj!C:F,4,0)</f>
        <v>0</v>
      </c>
      <c r="N4081" s="61" t="str">
        <f t="shared" si="126"/>
        <v>katB</v>
      </c>
      <c r="P4081" s="72" t="str">
        <f t="shared" si="127"/>
        <v/>
      </c>
      <c r="Q4081" s="61" t="s">
        <v>30</v>
      </c>
      <c r="R4081" s="61" t="s">
        <v>91</v>
      </c>
    </row>
    <row r="4082" spans="8:18" x14ac:dyDescent="0.25">
      <c r="H4082" s="59">
        <v>74152</v>
      </c>
      <c r="I4082" s="59" t="s">
        <v>71</v>
      </c>
      <c r="J4082" s="59">
        <v>20312067</v>
      </c>
      <c r="K4082" s="59" t="s">
        <v>4412</v>
      </c>
      <c r="L4082" s="61" t="s">
        <v>113</v>
      </c>
      <c r="M4082" s="61">
        <f>VLOOKUP(H4082,zdroj!C:F,4,0)</f>
        <v>0</v>
      </c>
      <c r="N4082" s="61" t="str">
        <f t="shared" si="126"/>
        <v>katA</v>
      </c>
      <c r="P4082" s="72" t="str">
        <f t="shared" si="127"/>
        <v/>
      </c>
      <c r="Q4082" s="61" t="s">
        <v>30</v>
      </c>
    </row>
    <row r="4083" spans="8:18" x14ac:dyDescent="0.25">
      <c r="H4083" s="59">
        <v>74152</v>
      </c>
      <c r="I4083" s="59" t="s">
        <v>71</v>
      </c>
      <c r="J4083" s="59">
        <v>20312075</v>
      </c>
      <c r="K4083" s="59" t="s">
        <v>4413</v>
      </c>
      <c r="L4083" s="61" t="s">
        <v>113</v>
      </c>
      <c r="M4083" s="61">
        <f>VLOOKUP(H4083,zdroj!C:F,4,0)</f>
        <v>0</v>
      </c>
      <c r="N4083" s="61" t="str">
        <f t="shared" si="126"/>
        <v>katA</v>
      </c>
      <c r="P4083" s="72" t="str">
        <f t="shared" si="127"/>
        <v/>
      </c>
      <c r="Q4083" s="61" t="s">
        <v>30</v>
      </c>
    </row>
    <row r="4084" spans="8:18" x14ac:dyDescent="0.25">
      <c r="H4084" s="59">
        <v>74152</v>
      </c>
      <c r="I4084" s="59" t="s">
        <v>71</v>
      </c>
      <c r="J4084" s="59">
        <v>20312083</v>
      </c>
      <c r="K4084" s="59" t="s">
        <v>4414</v>
      </c>
      <c r="L4084" s="61" t="s">
        <v>113</v>
      </c>
      <c r="M4084" s="61">
        <f>VLOOKUP(H4084,zdroj!C:F,4,0)</f>
        <v>0</v>
      </c>
      <c r="N4084" s="61" t="str">
        <f t="shared" si="126"/>
        <v>katA</v>
      </c>
      <c r="P4084" s="72" t="str">
        <f t="shared" si="127"/>
        <v/>
      </c>
      <c r="Q4084" s="61" t="s">
        <v>30</v>
      </c>
    </row>
    <row r="4085" spans="8:18" x14ac:dyDescent="0.25">
      <c r="H4085" s="59">
        <v>74152</v>
      </c>
      <c r="I4085" s="59" t="s">
        <v>71</v>
      </c>
      <c r="J4085" s="59">
        <v>20312091</v>
      </c>
      <c r="K4085" s="59" t="s">
        <v>4415</v>
      </c>
      <c r="L4085" s="61" t="s">
        <v>113</v>
      </c>
      <c r="M4085" s="61">
        <f>VLOOKUP(H4085,zdroj!C:F,4,0)</f>
        <v>0</v>
      </c>
      <c r="N4085" s="61" t="str">
        <f t="shared" si="126"/>
        <v>katA</v>
      </c>
      <c r="P4085" s="72" t="str">
        <f t="shared" si="127"/>
        <v/>
      </c>
      <c r="Q4085" s="61" t="s">
        <v>30</v>
      </c>
    </row>
    <row r="4086" spans="8:18" x14ac:dyDescent="0.25">
      <c r="H4086" s="59">
        <v>74152</v>
      </c>
      <c r="I4086" s="59" t="s">
        <v>71</v>
      </c>
      <c r="J4086" s="59">
        <v>20312105</v>
      </c>
      <c r="K4086" s="59" t="s">
        <v>4416</v>
      </c>
      <c r="L4086" s="61" t="s">
        <v>114</v>
      </c>
      <c r="M4086" s="61">
        <f>VLOOKUP(H4086,zdroj!C:F,4,0)</f>
        <v>0</v>
      </c>
      <c r="N4086" s="61" t="str">
        <f t="shared" si="126"/>
        <v>katB</v>
      </c>
      <c r="P4086" s="72" t="str">
        <f t="shared" si="127"/>
        <v/>
      </c>
      <c r="Q4086" s="61" t="s">
        <v>30</v>
      </c>
      <c r="R4086" s="61" t="s">
        <v>91</v>
      </c>
    </row>
    <row r="4087" spans="8:18" x14ac:dyDescent="0.25">
      <c r="H4087" s="59">
        <v>74152</v>
      </c>
      <c r="I4087" s="59" t="s">
        <v>71</v>
      </c>
      <c r="J4087" s="59">
        <v>20312113</v>
      </c>
      <c r="K4087" s="59" t="s">
        <v>4417</v>
      </c>
      <c r="L4087" s="61" t="s">
        <v>114</v>
      </c>
      <c r="M4087" s="61">
        <f>VLOOKUP(H4087,zdroj!C:F,4,0)</f>
        <v>0</v>
      </c>
      <c r="N4087" s="61" t="str">
        <f t="shared" si="126"/>
        <v>katB</v>
      </c>
      <c r="P4087" s="72" t="str">
        <f t="shared" si="127"/>
        <v/>
      </c>
      <c r="Q4087" s="61" t="s">
        <v>30</v>
      </c>
      <c r="R4087" s="61" t="s">
        <v>91</v>
      </c>
    </row>
    <row r="4088" spans="8:18" x14ac:dyDescent="0.25">
      <c r="H4088" s="59">
        <v>74152</v>
      </c>
      <c r="I4088" s="59" t="s">
        <v>71</v>
      </c>
      <c r="J4088" s="59">
        <v>20312121</v>
      </c>
      <c r="K4088" s="59" t="s">
        <v>4418</v>
      </c>
      <c r="L4088" s="61" t="s">
        <v>113</v>
      </c>
      <c r="M4088" s="61">
        <f>VLOOKUP(H4088,zdroj!C:F,4,0)</f>
        <v>0</v>
      </c>
      <c r="N4088" s="61" t="str">
        <f t="shared" si="126"/>
        <v>katA</v>
      </c>
      <c r="P4088" s="72" t="str">
        <f t="shared" si="127"/>
        <v/>
      </c>
      <c r="Q4088" s="61" t="s">
        <v>30</v>
      </c>
    </row>
    <row r="4089" spans="8:18" x14ac:dyDescent="0.25">
      <c r="H4089" s="59">
        <v>74152</v>
      </c>
      <c r="I4089" s="59" t="s">
        <v>71</v>
      </c>
      <c r="J4089" s="59">
        <v>20312130</v>
      </c>
      <c r="K4089" s="59" t="s">
        <v>4419</v>
      </c>
      <c r="L4089" s="61" t="s">
        <v>114</v>
      </c>
      <c r="M4089" s="61">
        <f>VLOOKUP(H4089,zdroj!C:F,4,0)</f>
        <v>0</v>
      </c>
      <c r="N4089" s="61" t="str">
        <f t="shared" si="126"/>
        <v>katB</v>
      </c>
      <c r="P4089" s="72" t="str">
        <f t="shared" si="127"/>
        <v/>
      </c>
      <c r="Q4089" s="61" t="s">
        <v>30</v>
      </c>
      <c r="R4089" s="61" t="s">
        <v>91</v>
      </c>
    </row>
    <row r="4090" spans="8:18" x14ac:dyDescent="0.25">
      <c r="H4090" s="59">
        <v>74152</v>
      </c>
      <c r="I4090" s="59" t="s">
        <v>71</v>
      </c>
      <c r="J4090" s="59">
        <v>20312148</v>
      </c>
      <c r="K4090" s="59" t="s">
        <v>4420</v>
      </c>
      <c r="L4090" s="61" t="s">
        <v>114</v>
      </c>
      <c r="M4090" s="61">
        <f>VLOOKUP(H4090,zdroj!C:F,4,0)</f>
        <v>0</v>
      </c>
      <c r="N4090" s="61" t="str">
        <f t="shared" si="126"/>
        <v>katB</v>
      </c>
      <c r="P4090" s="72" t="str">
        <f t="shared" si="127"/>
        <v/>
      </c>
      <c r="Q4090" s="61" t="s">
        <v>30</v>
      </c>
      <c r="R4090" s="61" t="s">
        <v>91</v>
      </c>
    </row>
    <row r="4091" spans="8:18" x14ac:dyDescent="0.25">
      <c r="H4091" s="59">
        <v>74152</v>
      </c>
      <c r="I4091" s="59" t="s">
        <v>71</v>
      </c>
      <c r="J4091" s="59">
        <v>20312156</v>
      </c>
      <c r="K4091" s="59" t="s">
        <v>4421</v>
      </c>
      <c r="L4091" s="61" t="s">
        <v>113</v>
      </c>
      <c r="M4091" s="61">
        <f>VLOOKUP(H4091,zdroj!C:F,4,0)</f>
        <v>0</v>
      </c>
      <c r="N4091" s="61" t="str">
        <f t="shared" si="126"/>
        <v>katA</v>
      </c>
      <c r="P4091" s="72" t="str">
        <f t="shared" si="127"/>
        <v/>
      </c>
      <c r="Q4091" s="61" t="s">
        <v>30</v>
      </c>
    </row>
    <row r="4092" spans="8:18" x14ac:dyDescent="0.25">
      <c r="H4092" s="59">
        <v>74152</v>
      </c>
      <c r="I4092" s="59" t="s">
        <v>71</v>
      </c>
      <c r="J4092" s="59">
        <v>20312164</v>
      </c>
      <c r="K4092" s="59" t="s">
        <v>4422</v>
      </c>
      <c r="L4092" s="61" t="s">
        <v>113</v>
      </c>
      <c r="M4092" s="61">
        <f>VLOOKUP(H4092,zdroj!C:F,4,0)</f>
        <v>0</v>
      </c>
      <c r="N4092" s="61" t="str">
        <f t="shared" si="126"/>
        <v>katA</v>
      </c>
      <c r="P4092" s="72" t="str">
        <f t="shared" si="127"/>
        <v/>
      </c>
      <c r="Q4092" s="61" t="s">
        <v>30</v>
      </c>
    </row>
    <row r="4093" spans="8:18" x14ac:dyDescent="0.25">
      <c r="H4093" s="59">
        <v>74152</v>
      </c>
      <c r="I4093" s="59" t="s">
        <v>71</v>
      </c>
      <c r="J4093" s="59">
        <v>20312172</v>
      </c>
      <c r="K4093" s="59" t="s">
        <v>4423</v>
      </c>
      <c r="L4093" s="61" t="s">
        <v>113</v>
      </c>
      <c r="M4093" s="61">
        <f>VLOOKUP(H4093,zdroj!C:F,4,0)</f>
        <v>0</v>
      </c>
      <c r="N4093" s="61" t="str">
        <f t="shared" si="126"/>
        <v>katA</v>
      </c>
      <c r="P4093" s="72" t="str">
        <f t="shared" si="127"/>
        <v/>
      </c>
      <c r="Q4093" s="61" t="s">
        <v>30</v>
      </c>
    </row>
    <row r="4094" spans="8:18" x14ac:dyDescent="0.25">
      <c r="H4094" s="59">
        <v>74152</v>
      </c>
      <c r="I4094" s="59" t="s">
        <v>71</v>
      </c>
      <c r="J4094" s="59">
        <v>20312181</v>
      </c>
      <c r="K4094" s="59" t="s">
        <v>4424</v>
      </c>
      <c r="L4094" s="61" t="s">
        <v>113</v>
      </c>
      <c r="M4094" s="61">
        <f>VLOOKUP(H4094,zdroj!C:F,4,0)</f>
        <v>0</v>
      </c>
      <c r="N4094" s="61" t="str">
        <f t="shared" si="126"/>
        <v>katA</v>
      </c>
      <c r="P4094" s="72" t="str">
        <f t="shared" si="127"/>
        <v/>
      </c>
      <c r="Q4094" s="61" t="s">
        <v>30</v>
      </c>
    </row>
    <row r="4095" spans="8:18" x14ac:dyDescent="0.25">
      <c r="H4095" s="59">
        <v>74152</v>
      </c>
      <c r="I4095" s="59" t="s">
        <v>71</v>
      </c>
      <c r="J4095" s="59">
        <v>20312199</v>
      </c>
      <c r="K4095" s="59" t="s">
        <v>4425</v>
      </c>
      <c r="L4095" s="61" t="s">
        <v>113</v>
      </c>
      <c r="M4095" s="61">
        <f>VLOOKUP(H4095,zdroj!C:F,4,0)</f>
        <v>0</v>
      </c>
      <c r="N4095" s="61" t="str">
        <f t="shared" si="126"/>
        <v>katA</v>
      </c>
      <c r="P4095" s="72" t="str">
        <f t="shared" si="127"/>
        <v/>
      </c>
      <c r="Q4095" s="61" t="s">
        <v>30</v>
      </c>
    </row>
    <row r="4096" spans="8:18" x14ac:dyDescent="0.25">
      <c r="H4096" s="59">
        <v>74152</v>
      </c>
      <c r="I4096" s="59" t="s">
        <v>71</v>
      </c>
      <c r="J4096" s="59">
        <v>20312202</v>
      </c>
      <c r="K4096" s="59" t="s">
        <v>4426</v>
      </c>
      <c r="L4096" s="61" t="s">
        <v>114</v>
      </c>
      <c r="M4096" s="61">
        <f>VLOOKUP(H4096,zdroj!C:F,4,0)</f>
        <v>0</v>
      </c>
      <c r="N4096" s="61" t="str">
        <f t="shared" si="126"/>
        <v>katB</v>
      </c>
      <c r="P4096" s="72" t="str">
        <f t="shared" si="127"/>
        <v/>
      </c>
      <c r="Q4096" s="61" t="s">
        <v>30</v>
      </c>
      <c r="R4096" s="61" t="s">
        <v>91</v>
      </c>
    </row>
    <row r="4097" spans="8:17" x14ac:dyDescent="0.25">
      <c r="H4097" s="59">
        <v>74152</v>
      </c>
      <c r="I4097" s="59" t="s">
        <v>71</v>
      </c>
      <c r="J4097" s="59">
        <v>28027949</v>
      </c>
      <c r="K4097" s="59" t="s">
        <v>4427</v>
      </c>
      <c r="L4097" s="61" t="s">
        <v>113</v>
      </c>
      <c r="M4097" s="61">
        <f>VLOOKUP(H4097,zdroj!C:F,4,0)</f>
        <v>0</v>
      </c>
      <c r="N4097" s="61" t="str">
        <f t="shared" si="126"/>
        <v>katA</v>
      </c>
      <c r="P4097" s="72" t="str">
        <f t="shared" si="127"/>
        <v/>
      </c>
      <c r="Q4097" s="61" t="s">
        <v>30</v>
      </c>
    </row>
    <row r="4098" spans="8:17" x14ac:dyDescent="0.25">
      <c r="H4098" s="59">
        <v>74152</v>
      </c>
      <c r="I4098" s="59" t="s">
        <v>71</v>
      </c>
      <c r="J4098" s="59">
        <v>75286912</v>
      </c>
      <c r="K4098" s="59" t="s">
        <v>4428</v>
      </c>
      <c r="L4098" s="61" t="s">
        <v>81</v>
      </c>
      <c r="M4098" s="61">
        <f>VLOOKUP(H4098,zdroj!C:F,4,0)</f>
        <v>0</v>
      </c>
      <c r="N4098" s="61" t="str">
        <f t="shared" si="126"/>
        <v>-</v>
      </c>
      <c r="P4098" s="72" t="str">
        <f t="shared" si="127"/>
        <v/>
      </c>
      <c r="Q4098" s="61" t="s">
        <v>88</v>
      </c>
    </row>
    <row r="4099" spans="8:17" x14ac:dyDescent="0.25">
      <c r="H4099" s="59">
        <v>77054</v>
      </c>
      <c r="I4099" s="59" t="s">
        <v>69</v>
      </c>
      <c r="J4099" s="59">
        <v>15758541</v>
      </c>
      <c r="K4099" s="59" t="s">
        <v>4429</v>
      </c>
      <c r="L4099" s="61" t="s">
        <v>114</v>
      </c>
      <c r="M4099" s="61">
        <f>VLOOKUP(H4099,zdroj!C:F,4,0)</f>
        <v>0</v>
      </c>
      <c r="N4099" s="61" t="str">
        <f t="shared" si="126"/>
        <v>katB</v>
      </c>
      <c r="P4099" s="72" t="str">
        <f t="shared" si="127"/>
        <v/>
      </c>
      <c r="Q4099" s="61" t="s">
        <v>33</v>
      </c>
    </row>
    <row r="4100" spans="8:17" x14ac:dyDescent="0.25">
      <c r="H4100" s="59">
        <v>77054</v>
      </c>
      <c r="I4100" s="59" t="s">
        <v>69</v>
      </c>
      <c r="J4100" s="59">
        <v>15758559</v>
      </c>
      <c r="K4100" s="59" t="s">
        <v>4430</v>
      </c>
      <c r="L4100" s="61" t="s">
        <v>114</v>
      </c>
      <c r="M4100" s="61">
        <f>VLOOKUP(H4100,zdroj!C:F,4,0)</f>
        <v>0</v>
      </c>
      <c r="N4100" s="61" t="str">
        <f t="shared" si="126"/>
        <v>katB</v>
      </c>
      <c r="P4100" s="72" t="str">
        <f t="shared" si="127"/>
        <v/>
      </c>
      <c r="Q4100" s="61" t="s">
        <v>30</v>
      </c>
    </row>
    <row r="4101" spans="8:17" x14ac:dyDescent="0.25">
      <c r="H4101" s="59">
        <v>77054</v>
      </c>
      <c r="I4101" s="59" t="s">
        <v>69</v>
      </c>
      <c r="J4101" s="59">
        <v>15758567</v>
      </c>
      <c r="K4101" s="59" t="s">
        <v>4431</v>
      </c>
      <c r="L4101" s="61" t="s">
        <v>81</v>
      </c>
      <c r="M4101" s="61">
        <f>VLOOKUP(H4101,zdroj!C:F,4,0)</f>
        <v>0</v>
      </c>
      <c r="N4101" s="61" t="str">
        <f t="shared" si="126"/>
        <v>-</v>
      </c>
      <c r="P4101" s="72" t="str">
        <f t="shared" si="127"/>
        <v/>
      </c>
      <c r="Q4101" s="61" t="s">
        <v>84</v>
      </c>
    </row>
    <row r="4102" spans="8:17" x14ac:dyDescent="0.25">
      <c r="H4102" s="59">
        <v>77054</v>
      </c>
      <c r="I4102" s="59" t="s">
        <v>69</v>
      </c>
      <c r="J4102" s="59">
        <v>15758575</v>
      </c>
      <c r="K4102" s="59" t="s">
        <v>4432</v>
      </c>
      <c r="L4102" s="61" t="s">
        <v>81</v>
      </c>
      <c r="M4102" s="61">
        <f>VLOOKUP(H4102,zdroj!C:F,4,0)</f>
        <v>0</v>
      </c>
      <c r="N4102" s="61" t="str">
        <f t="shared" si="126"/>
        <v>-</v>
      </c>
      <c r="P4102" s="72" t="str">
        <f t="shared" si="127"/>
        <v/>
      </c>
      <c r="Q4102" s="61" t="s">
        <v>84</v>
      </c>
    </row>
    <row r="4103" spans="8:17" x14ac:dyDescent="0.25">
      <c r="H4103" s="59">
        <v>77054</v>
      </c>
      <c r="I4103" s="59" t="s">
        <v>69</v>
      </c>
      <c r="J4103" s="59">
        <v>15758583</v>
      </c>
      <c r="K4103" s="59" t="s">
        <v>4433</v>
      </c>
      <c r="L4103" s="61" t="s">
        <v>81</v>
      </c>
      <c r="M4103" s="61">
        <f>VLOOKUP(H4103,zdroj!C:F,4,0)</f>
        <v>0</v>
      </c>
      <c r="N4103" s="61" t="str">
        <f t="shared" ref="N4103:N4166" si="128">IF(M4103="A",IF(L4103="katA","katB",L4103),L4103)</f>
        <v>-</v>
      </c>
      <c r="P4103" s="72" t="str">
        <f t="shared" ref="P4103:P4166" si="129">IF(O4103="A",1,"")</f>
        <v/>
      </c>
      <c r="Q4103" s="61" t="s">
        <v>84</v>
      </c>
    </row>
    <row r="4104" spans="8:17" x14ac:dyDescent="0.25">
      <c r="H4104" s="59">
        <v>77054</v>
      </c>
      <c r="I4104" s="59" t="s">
        <v>69</v>
      </c>
      <c r="J4104" s="59">
        <v>15758591</v>
      </c>
      <c r="K4104" s="59" t="s">
        <v>4434</v>
      </c>
      <c r="L4104" s="61" t="s">
        <v>114</v>
      </c>
      <c r="M4104" s="61">
        <f>VLOOKUP(H4104,zdroj!C:F,4,0)</f>
        <v>0</v>
      </c>
      <c r="N4104" s="61" t="str">
        <f t="shared" si="128"/>
        <v>katB</v>
      </c>
      <c r="P4104" s="72" t="str">
        <f t="shared" si="129"/>
        <v/>
      </c>
      <c r="Q4104" s="61" t="s">
        <v>30</v>
      </c>
    </row>
    <row r="4105" spans="8:17" x14ac:dyDescent="0.25">
      <c r="H4105" s="59">
        <v>77054</v>
      </c>
      <c r="I4105" s="59" t="s">
        <v>69</v>
      </c>
      <c r="J4105" s="59">
        <v>15758605</v>
      </c>
      <c r="K4105" s="59" t="s">
        <v>4435</v>
      </c>
      <c r="L4105" s="61" t="s">
        <v>114</v>
      </c>
      <c r="M4105" s="61">
        <f>VLOOKUP(H4105,zdroj!C:F,4,0)</f>
        <v>0</v>
      </c>
      <c r="N4105" s="61" t="str">
        <f t="shared" si="128"/>
        <v>katB</v>
      </c>
      <c r="P4105" s="72" t="str">
        <f t="shared" si="129"/>
        <v/>
      </c>
      <c r="Q4105" s="61" t="s">
        <v>30</v>
      </c>
    </row>
    <row r="4106" spans="8:17" x14ac:dyDescent="0.25">
      <c r="H4106" s="59">
        <v>77054</v>
      </c>
      <c r="I4106" s="59" t="s">
        <v>69</v>
      </c>
      <c r="J4106" s="59">
        <v>15758613</v>
      </c>
      <c r="K4106" s="59" t="s">
        <v>4436</v>
      </c>
      <c r="L4106" s="61" t="s">
        <v>81</v>
      </c>
      <c r="M4106" s="61">
        <f>VLOOKUP(H4106,zdroj!C:F,4,0)</f>
        <v>0</v>
      </c>
      <c r="N4106" s="61" t="str">
        <f t="shared" si="128"/>
        <v>-</v>
      </c>
      <c r="P4106" s="72" t="str">
        <f t="shared" si="129"/>
        <v/>
      </c>
      <c r="Q4106" s="61" t="s">
        <v>84</v>
      </c>
    </row>
    <row r="4107" spans="8:17" x14ac:dyDescent="0.25">
      <c r="H4107" s="59">
        <v>77054</v>
      </c>
      <c r="I4107" s="59" t="s">
        <v>69</v>
      </c>
      <c r="J4107" s="59">
        <v>15758621</v>
      </c>
      <c r="K4107" s="59" t="s">
        <v>4437</v>
      </c>
      <c r="L4107" s="61" t="s">
        <v>81</v>
      </c>
      <c r="M4107" s="61">
        <f>VLOOKUP(H4107,zdroj!C:F,4,0)</f>
        <v>0</v>
      </c>
      <c r="N4107" s="61" t="str">
        <f t="shared" si="128"/>
        <v>-</v>
      </c>
      <c r="P4107" s="72" t="str">
        <f t="shared" si="129"/>
        <v/>
      </c>
      <c r="Q4107" s="61" t="s">
        <v>84</v>
      </c>
    </row>
    <row r="4108" spans="8:17" x14ac:dyDescent="0.25">
      <c r="H4108" s="59">
        <v>77054</v>
      </c>
      <c r="I4108" s="59" t="s">
        <v>69</v>
      </c>
      <c r="J4108" s="59">
        <v>15758630</v>
      </c>
      <c r="K4108" s="59" t="s">
        <v>4438</v>
      </c>
      <c r="L4108" s="61" t="s">
        <v>81</v>
      </c>
      <c r="M4108" s="61">
        <f>VLOOKUP(H4108,zdroj!C:F,4,0)</f>
        <v>0</v>
      </c>
      <c r="N4108" s="61" t="str">
        <f t="shared" si="128"/>
        <v>-</v>
      </c>
      <c r="P4108" s="72" t="str">
        <f t="shared" si="129"/>
        <v/>
      </c>
      <c r="Q4108" s="61" t="s">
        <v>84</v>
      </c>
    </row>
    <row r="4109" spans="8:17" x14ac:dyDescent="0.25">
      <c r="H4109" s="59">
        <v>77054</v>
      </c>
      <c r="I4109" s="59" t="s">
        <v>69</v>
      </c>
      <c r="J4109" s="59">
        <v>15758648</v>
      </c>
      <c r="K4109" s="59" t="s">
        <v>4439</v>
      </c>
      <c r="L4109" s="61" t="s">
        <v>81</v>
      </c>
      <c r="M4109" s="61">
        <f>VLOOKUP(H4109,zdroj!C:F,4,0)</f>
        <v>0</v>
      </c>
      <c r="N4109" s="61" t="str">
        <f t="shared" si="128"/>
        <v>-</v>
      </c>
      <c r="P4109" s="72" t="str">
        <f t="shared" si="129"/>
        <v/>
      </c>
      <c r="Q4109" s="61" t="s">
        <v>84</v>
      </c>
    </row>
    <row r="4110" spans="8:17" x14ac:dyDescent="0.25">
      <c r="H4110" s="59">
        <v>77054</v>
      </c>
      <c r="I4110" s="59" t="s">
        <v>69</v>
      </c>
      <c r="J4110" s="59">
        <v>15758656</v>
      </c>
      <c r="K4110" s="59" t="s">
        <v>4440</v>
      </c>
      <c r="L4110" s="61" t="s">
        <v>114</v>
      </c>
      <c r="M4110" s="61">
        <f>VLOOKUP(H4110,zdroj!C:F,4,0)</f>
        <v>0</v>
      </c>
      <c r="N4110" s="61" t="str">
        <f t="shared" si="128"/>
        <v>katB</v>
      </c>
      <c r="P4110" s="72" t="str">
        <f t="shared" si="129"/>
        <v/>
      </c>
      <c r="Q4110" s="61" t="s">
        <v>30</v>
      </c>
    </row>
    <row r="4111" spans="8:17" x14ac:dyDescent="0.25">
      <c r="H4111" s="59">
        <v>77054</v>
      </c>
      <c r="I4111" s="59" t="s">
        <v>69</v>
      </c>
      <c r="J4111" s="59">
        <v>15758664</v>
      </c>
      <c r="K4111" s="59" t="s">
        <v>4441</v>
      </c>
      <c r="L4111" s="61" t="s">
        <v>81</v>
      </c>
      <c r="M4111" s="61">
        <f>VLOOKUP(H4111,zdroj!C:F,4,0)</f>
        <v>0</v>
      </c>
      <c r="N4111" s="61" t="str">
        <f t="shared" si="128"/>
        <v>-</v>
      </c>
      <c r="P4111" s="72" t="str">
        <f t="shared" si="129"/>
        <v/>
      </c>
      <c r="Q4111" s="61" t="s">
        <v>84</v>
      </c>
    </row>
    <row r="4112" spans="8:17" x14ac:dyDescent="0.25">
      <c r="H4112" s="59">
        <v>77054</v>
      </c>
      <c r="I4112" s="59" t="s">
        <v>69</v>
      </c>
      <c r="J4112" s="59">
        <v>15758672</v>
      </c>
      <c r="K4112" s="59" t="s">
        <v>4442</v>
      </c>
      <c r="L4112" s="61" t="s">
        <v>81</v>
      </c>
      <c r="M4112" s="61">
        <f>VLOOKUP(H4112,zdroj!C:F,4,0)</f>
        <v>0</v>
      </c>
      <c r="N4112" s="61" t="str">
        <f t="shared" si="128"/>
        <v>-</v>
      </c>
      <c r="P4112" s="72" t="str">
        <f t="shared" si="129"/>
        <v/>
      </c>
      <c r="Q4112" s="61" t="s">
        <v>84</v>
      </c>
    </row>
    <row r="4113" spans="8:17" x14ac:dyDescent="0.25">
      <c r="H4113" s="59">
        <v>77054</v>
      </c>
      <c r="I4113" s="59" t="s">
        <v>69</v>
      </c>
      <c r="J4113" s="59">
        <v>15758681</v>
      </c>
      <c r="K4113" s="59" t="s">
        <v>4443</v>
      </c>
      <c r="L4113" s="61" t="s">
        <v>81</v>
      </c>
      <c r="M4113" s="61">
        <f>VLOOKUP(H4113,zdroj!C:F,4,0)</f>
        <v>0</v>
      </c>
      <c r="N4113" s="61" t="str">
        <f t="shared" si="128"/>
        <v>-</v>
      </c>
      <c r="P4113" s="72" t="str">
        <f t="shared" si="129"/>
        <v/>
      </c>
      <c r="Q4113" s="61" t="s">
        <v>84</v>
      </c>
    </row>
    <row r="4114" spans="8:17" x14ac:dyDescent="0.25">
      <c r="H4114" s="59">
        <v>77054</v>
      </c>
      <c r="I4114" s="59" t="s">
        <v>69</v>
      </c>
      <c r="J4114" s="59">
        <v>15758699</v>
      </c>
      <c r="K4114" s="59" t="s">
        <v>4444</v>
      </c>
      <c r="L4114" s="61" t="s">
        <v>81</v>
      </c>
      <c r="M4114" s="61">
        <f>VLOOKUP(H4114,zdroj!C:F,4,0)</f>
        <v>0</v>
      </c>
      <c r="N4114" s="61" t="str">
        <f t="shared" si="128"/>
        <v>-</v>
      </c>
      <c r="P4114" s="72" t="str">
        <f t="shared" si="129"/>
        <v/>
      </c>
      <c r="Q4114" s="61" t="s">
        <v>84</v>
      </c>
    </row>
    <row r="4115" spans="8:17" x14ac:dyDescent="0.25">
      <c r="H4115" s="59">
        <v>77054</v>
      </c>
      <c r="I4115" s="59" t="s">
        <v>69</v>
      </c>
      <c r="J4115" s="59">
        <v>15758702</v>
      </c>
      <c r="K4115" s="59" t="s">
        <v>4445</v>
      </c>
      <c r="L4115" s="61" t="s">
        <v>81</v>
      </c>
      <c r="M4115" s="61">
        <f>VLOOKUP(H4115,zdroj!C:F,4,0)</f>
        <v>0</v>
      </c>
      <c r="N4115" s="61" t="str">
        <f t="shared" si="128"/>
        <v>-</v>
      </c>
      <c r="P4115" s="72" t="str">
        <f t="shared" si="129"/>
        <v/>
      </c>
      <c r="Q4115" s="61" t="s">
        <v>84</v>
      </c>
    </row>
    <row r="4116" spans="8:17" x14ac:dyDescent="0.25">
      <c r="H4116" s="59">
        <v>77054</v>
      </c>
      <c r="I4116" s="59" t="s">
        <v>69</v>
      </c>
      <c r="J4116" s="59">
        <v>15758711</v>
      </c>
      <c r="K4116" s="59" t="s">
        <v>4446</v>
      </c>
      <c r="L4116" s="61" t="s">
        <v>81</v>
      </c>
      <c r="M4116" s="61">
        <f>VLOOKUP(H4116,zdroj!C:F,4,0)</f>
        <v>0</v>
      </c>
      <c r="N4116" s="61" t="str">
        <f t="shared" si="128"/>
        <v>-</v>
      </c>
      <c r="P4116" s="72" t="str">
        <f t="shared" si="129"/>
        <v/>
      </c>
      <c r="Q4116" s="61" t="s">
        <v>84</v>
      </c>
    </row>
    <row r="4117" spans="8:17" x14ac:dyDescent="0.25">
      <c r="H4117" s="59">
        <v>77054</v>
      </c>
      <c r="I4117" s="59" t="s">
        <v>69</v>
      </c>
      <c r="J4117" s="59">
        <v>15758729</v>
      </c>
      <c r="K4117" s="59" t="s">
        <v>4447</v>
      </c>
      <c r="L4117" s="61" t="s">
        <v>81</v>
      </c>
      <c r="M4117" s="61">
        <f>VLOOKUP(H4117,zdroj!C:F,4,0)</f>
        <v>0</v>
      </c>
      <c r="N4117" s="61" t="str">
        <f t="shared" si="128"/>
        <v>-</v>
      </c>
      <c r="P4117" s="72" t="str">
        <f t="shared" si="129"/>
        <v/>
      </c>
      <c r="Q4117" s="61" t="s">
        <v>84</v>
      </c>
    </row>
    <row r="4118" spans="8:17" x14ac:dyDescent="0.25">
      <c r="H4118" s="59">
        <v>77054</v>
      </c>
      <c r="I4118" s="59" t="s">
        <v>69</v>
      </c>
      <c r="J4118" s="59">
        <v>15758737</v>
      </c>
      <c r="K4118" s="59" t="s">
        <v>4448</v>
      </c>
      <c r="L4118" s="61" t="s">
        <v>81</v>
      </c>
      <c r="M4118" s="61">
        <f>VLOOKUP(H4118,zdroj!C:F,4,0)</f>
        <v>0</v>
      </c>
      <c r="N4118" s="61" t="str">
        <f t="shared" si="128"/>
        <v>-</v>
      </c>
      <c r="P4118" s="72" t="str">
        <f t="shared" si="129"/>
        <v/>
      </c>
      <c r="Q4118" s="61" t="s">
        <v>84</v>
      </c>
    </row>
    <row r="4119" spans="8:17" x14ac:dyDescent="0.25">
      <c r="H4119" s="59">
        <v>77054</v>
      </c>
      <c r="I4119" s="59" t="s">
        <v>69</v>
      </c>
      <c r="J4119" s="59">
        <v>15758745</v>
      </c>
      <c r="K4119" s="59" t="s">
        <v>4449</v>
      </c>
      <c r="L4119" s="61" t="s">
        <v>81</v>
      </c>
      <c r="M4119" s="61">
        <f>VLOOKUP(H4119,zdroj!C:F,4,0)</f>
        <v>0</v>
      </c>
      <c r="N4119" s="61" t="str">
        <f t="shared" si="128"/>
        <v>-</v>
      </c>
      <c r="P4119" s="72" t="str">
        <f t="shared" si="129"/>
        <v/>
      </c>
      <c r="Q4119" s="61" t="s">
        <v>84</v>
      </c>
    </row>
    <row r="4120" spans="8:17" x14ac:dyDescent="0.25">
      <c r="H4120" s="59">
        <v>77054</v>
      </c>
      <c r="I4120" s="59" t="s">
        <v>69</v>
      </c>
      <c r="J4120" s="59">
        <v>15758753</v>
      </c>
      <c r="K4120" s="59" t="s">
        <v>4450</v>
      </c>
      <c r="L4120" s="61" t="s">
        <v>81</v>
      </c>
      <c r="M4120" s="61">
        <f>VLOOKUP(H4120,zdroj!C:F,4,0)</f>
        <v>0</v>
      </c>
      <c r="N4120" s="61" t="str">
        <f t="shared" si="128"/>
        <v>-</v>
      </c>
      <c r="P4120" s="72" t="str">
        <f t="shared" si="129"/>
        <v/>
      </c>
      <c r="Q4120" s="61" t="s">
        <v>84</v>
      </c>
    </row>
    <row r="4121" spans="8:17" x14ac:dyDescent="0.25">
      <c r="H4121" s="59">
        <v>77054</v>
      </c>
      <c r="I4121" s="59" t="s">
        <v>69</v>
      </c>
      <c r="J4121" s="59">
        <v>15758761</v>
      </c>
      <c r="K4121" s="59" t="s">
        <v>4451</v>
      </c>
      <c r="L4121" s="61" t="s">
        <v>81</v>
      </c>
      <c r="M4121" s="61">
        <f>VLOOKUP(H4121,zdroj!C:F,4,0)</f>
        <v>0</v>
      </c>
      <c r="N4121" s="61" t="str">
        <f t="shared" si="128"/>
        <v>-</v>
      </c>
      <c r="P4121" s="72" t="str">
        <f t="shared" si="129"/>
        <v/>
      </c>
      <c r="Q4121" s="61" t="s">
        <v>84</v>
      </c>
    </row>
    <row r="4122" spans="8:17" x14ac:dyDescent="0.25">
      <c r="H4122" s="59">
        <v>77054</v>
      </c>
      <c r="I4122" s="59" t="s">
        <v>69</v>
      </c>
      <c r="J4122" s="59">
        <v>15758770</v>
      </c>
      <c r="K4122" s="59" t="s">
        <v>4452</v>
      </c>
      <c r="L4122" s="61" t="s">
        <v>81</v>
      </c>
      <c r="M4122" s="61">
        <f>VLOOKUP(H4122,zdroj!C:F,4,0)</f>
        <v>0</v>
      </c>
      <c r="N4122" s="61" t="str">
        <f t="shared" si="128"/>
        <v>-</v>
      </c>
      <c r="P4122" s="72" t="str">
        <f t="shared" si="129"/>
        <v/>
      </c>
      <c r="Q4122" s="61" t="s">
        <v>84</v>
      </c>
    </row>
    <row r="4123" spans="8:17" x14ac:dyDescent="0.25">
      <c r="H4123" s="59">
        <v>77054</v>
      </c>
      <c r="I4123" s="59" t="s">
        <v>69</v>
      </c>
      <c r="J4123" s="59">
        <v>15758788</v>
      </c>
      <c r="K4123" s="59" t="s">
        <v>4453</v>
      </c>
      <c r="L4123" s="61" t="s">
        <v>114</v>
      </c>
      <c r="M4123" s="61">
        <f>VLOOKUP(H4123,zdroj!C:F,4,0)</f>
        <v>0</v>
      </c>
      <c r="N4123" s="61" t="str">
        <f t="shared" si="128"/>
        <v>katB</v>
      </c>
      <c r="P4123" s="72" t="str">
        <f t="shared" si="129"/>
        <v/>
      </c>
      <c r="Q4123" s="61" t="s">
        <v>30</v>
      </c>
    </row>
    <row r="4124" spans="8:17" x14ac:dyDescent="0.25">
      <c r="H4124" s="59">
        <v>77054</v>
      </c>
      <c r="I4124" s="59" t="s">
        <v>69</v>
      </c>
      <c r="J4124" s="59">
        <v>15758796</v>
      </c>
      <c r="K4124" s="59" t="s">
        <v>4454</v>
      </c>
      <c r="L4124" s="61" t="s">
        <v>81</v>
      </c>
      <c r="M4124" s="61">
        <f>VLOOKUP(H4124,zdroj!C:F,4,0)</f>
        <v>0</v>
      </c>
      <c r="N4124" s="61" t="str">
        <f t="shared" si="128"/>
        <v>-</v>
      </c>
      <c r="P4124" s="72" t="str">
        <f t="shared" si="129"/>
        <v/>
      </c>
      <c r="Q4124" s="61" t="s">
        <v>84</v>
      </c>
    </row>
    <row r="4125" spans="8:17" x14ac:dyDescent="0.25">
      <c r="H4125" s="59">
        <v>77054</v>
      </c>
      <c r="I4125" s="59" t="s">
        <v>69</v>
      </c>
      <c r="J4125" s="59">
        <v>15758818</v>
      </c>
      <c r="K4125" s="59" t="s">
        <v>4455</v>
      </c>
      <c r="L4125" s="61" t="s">
        <v>81</v>
      </c>
      <c r="M4125" s="61">
        <f>VLOOKUP(H4125,zdroj!C:F,4,0)</f>
        <v>0</v>
      </c>
      <c r="N4125" s="61" t="str">
        <f t="shared" si="128"/>
        <v>-</v>
      </c>
      <c r="P4125" s="72" t="str">
        <f t="shared" si="129"/>
        <v/>
      </c>
      <c r="Q4125" s="61" t="s">
        <v>84</v>
      </c>
    </row>
    <row r="4126" spans="8:17" x14ac:dyDescent="0.25">
      <c r="H4126" s="59">
        <v>77054</v>
      </c>
      <c r="I4126" s="59" t="s">
        <v>69</v>
      </c>
      <c r="J4126" s="59">
        <v>15758826</v>
      </c>
      <c r="K4126" s="59" t="s">
        <v>4456</v>
      </c>
      <c r="L4126" s="61" t="s">
        <v>81</v>
      </c>
      <c r="M4126" s="61">
        <f>VLOOKUP(H4126,zdroj!C:F,4,0)</f>
        <v>0</v>
      </c>
      <c r="N4126" s="61" t="str">
        <f t="shared" si="128"/>
        <v>-</v>
      </c>
      <c r="P4126" s="72" t="str">
        <f t="shared" si="129"/>
        <v/>
      </c>
      <c r="Q4126" s="61" t="s">
        <v>84</v>
      </c>
    </row>
    <row r="4127" spans="8:17" x14ac:dyDescent="0.25">
      <c r="H4127" s="59">
        <v>77054</v>
      </c>
      <c r="I4127" s="59" t="s">
        <v>69</v>
      </c>
      <c r="J4127" s="59">
        <v>15758834</v>
      </c>
      <c r="K4127" s="59" t="s">
        <v>4457</v>
      </c>
      <c r="L4127" s="61" t="s">
        <v>81</v>
      </c>
      <c r="M4127" s="61">
        <f>VLOOKUP(H4127,zdroj!C:F,4,0)</f>
        <v>0</v>
      </c>
      <c r="N4127" s="61" t="str">
        <f t="shared" si="128"/>
        <v>-</v>
      </c>
      <c r="P4127" s="72" t="str">
        <f t="shared" si="129"/>
        <v/>
      </c>
      <c r="Q4127" s="61" t="s">
        <v>84</v>
      </c>
    </row>
    <row r="4128" spans="8:17" x14ac:dyDescent="0.25">
      <c r="H4128" s="59">
        <v>77054</v>
      </c>
      <c r="I4128" s="59" t="s">
        <v>69</v>
      </c>
      <c r="J4128" s="59">
        <v>15758842</v>
      </c>
      <c r="K4128" s="59" t="s">
        <v>4458</v>
      </c>
      <c r="L4128" s="61" t="s">
        <v>114</v>
      </c>
      <c r="M4128" s="61">
        <f>VLOOKUP(H4128,zdroj!C:F,4,0)</f>
        <v>0</v>
      </c>
      <c r="N4128" s="61" t="str">
        <f t="shared" si="128"/>
        <v>katB</v>
      </c>
      <c r="P4128" s="72" t="str">
        <f t="shared" si="129"/>
        <v/>
      </c>
      <c r="Q4128" s="61" t="s">
        <v>30</v>
      </c>
    </row>
    <row r="4129" spans="8:17" x14ac:dyDescent="0.25">
      <c r="H4129" s="59">
        <v>77054</v>
      </c>
      <c r="I4129" s="59" t="s">
        <v>69</v>
      </c>
      <c r="J4129" s="59">
        <v>15758851</v>
      </c>
      <c r="K4129" s="59" t="s">
        <v>4459</v>
      </c>
      <c r="L4129" s="61" t="s">
        <v>81</v>
      </c>
      <c r="M4129" s="61">
        <f>VLOOKUP(H4129,zdroj!C:F,4,0)</f>
        <v>0</v>
      </c>
      <c r="N4129" s="61" t="str">
        <f t="shared" si="128"/>
        <v>-</v>
      </c>
      <c r="P4129" s="72" t="str">
        <f t="shared" si="129"/>
        <v/>
      </c>
      <c r="Q4129" s="61" t="s">
        <v>84</v>
      </c>
    </row>
    <row r="4130" spans="8:17" x14ac:dyDescent="0.25">
      <c r="H4130" s="59">
        <v>77054</v>
      </c>
      <c r="I4130" s="59" t="s">
        <v>69</v>
      </c>
      <c r="J4130" s="59">
        <v>15758869</v>
      </c>
      <c r="K4130" s="59" t="s">
        <v>4460</v>
      </c>
      <c r="L4130" s="61" t="s">
        <v>114</v>
      </c>
      <c r="M4130" s="61">
        <f>VLOOKUP(H4130,zdroj!C:F,4,0)</f>
        <v>0</v>
      </c>
      <c r="N4130" s="61" t="str">
        <f t="shared" si="128"/>
        <v>katB</v>
      </c>
      <c r="P4130" s="72" t="str">
        <f t="shared" si="129"/>
        <v/>
      </c>
      <c r="Q4130" s="61" t="s">
        <v>30</v>
      </c>
    </row>
    <row r="4131" spans="8:17" x14ac:dyDescent="0.25">
      <c r="H4131" s="59">
        <v>77054</v>
      </c>
      <c r="I4131" s="59" t="s">
        <v>69</v>
      </c>
      <c r="J4131" s="59">
        <v>15758877</v>
      </c>
      <c r="K4131" s="59" t="s">
        <v>4461</v>
      </c>
      <c r="L4131" s="61" t="s">
        <v>114</v>
      </c>
      <c r="M4131" s="61">
        <f>VLOOKUP(H4131,zdroj!C:F,4,0)</f>
        <v>0</v>
      </c>
      <c r="N4131" s="61" t="str">
        <f t="shared" si="128"/>
        <v>katB</v>
      </c>
      <c r="P4131" s="72" t="str">
        <f t="shared" si="129"/>
        <v/>
      </c>
      <c r="Q4131" s="61" t="s">
        <v>30</v>
      </c>
    </row>
    <row r="4132" spans="8:17" x14ac:dyDescent="0.25">
      <c r="H4132" s="59">
        <v>77054</v>
      </c>
      <c r="I4132" s="59" t="s">
        <v>69</v>
      </c>
      <c r="J4132" s="59">
        <v>15758885</v>
      </c>
      <c r="K4132" s="59" t="s">
        <v>4462</v>
      </c>
      <c r="L4132" s="61" t="s">
        <v>114</v>
      </c>
      <c r="M4132" s="61">
        <f>VLOOKUP(H4132,zdroj!C:F,4,0)</f>
        <v>0</v>
      </c>
      <c r="N4132" s="61" t="str">
        <f t="shared" si="128"/>
        <v>katB</v>
      </c>
      <c r="P4132" s="72" t="str">
        <f t="shared" si="129"/>
        <v/>
      </c>
      <c r="Q4132" s="61" t="s">
        <v>30</v>
      </c>
    </row>
    <row r="4133" spans="8:17" x14ac:dyDescent="0.25">
      <c r="H4133" s="59">
        <v>77054</v>
      </c>
      <c r="I4133" s="59" t="s">
        <v>69</v>
      </c>
      <c r="J4133" s="59">
        <v>15758893</v>
      </c>
      <c r="K4133" s="59" t="s">
        <v>4463</v>
      </c>
      <c r="L4133" s="61" t="s">
        <v>114</v>
      </c>
      <c r="M4133" s="61">
        <f>VLOOKUP(H4133,zdroj!C:F,4,0)</f>
        <v>0</v>
      </c>
      <c r="N4133" s="61" t="str">
        <f t="shared" si="128"/>
        <v>katB</v>
      </c>
      <c r="P4133" s="72" t="str">
        <f t="shared" si="129"/>
        <v/>
      </c>
      <c r="Q4133" s="61" t="s">
        <v>30</v>
      </c>
    </row>
    <row r="4134" spans="8:17" x14ac:dyDescent="0.25">
      <c r="H4134" s="59">
        <v>77054</v>
      </c>
      <c r="I4134" s="59" t="s">
        <v>69</v>
      </c>
      <c r="J4134" s="59">
        <v>15758907</v>
      </c>
      <c r="K4134" s="59" t="s">
        <v>4464</v>
      </c>
      <c r="L4134" s="61" t="s">
        <v>114</v>
      </c>
      <c r="M4134" s="61">
        <f>VLOOKUP(H4134,zdroj!C:F,4,0)</f>
        <v>0</v>
      </c>
      <c r="N4134" s="61" t="str">
        <f t="shared" si="128"/>
        <v>katB</v>
      </c>
      <c r="P4134" s="72" t="str">
        <f t="shared" si="129"/>
        <v/>
      </c>
      <c r="Q4134" s="61" t="s">
        <v>30</v>
      </c>
    </row>
    <row r="4135" spans="8:17" x14ac:dyDescent="0.25">
      <c r="H4135" s="59">
        <v>77054</v>
      </c>
      <c r="I4135" s="59" t="s">
        <v>69</v>
      </c>
      <c r="J4135" s="59">
        <v>15758915</v>
      </c>
      <c r="K4135" s="59" t="s">
        <v>4465</v>
      </c>
      <c r="L4135" s="61" t="s">
        <v>114</v>
      </c>
      <c r="M4135" s="61">
        <f>VLOOKUP(H4135,zdroj!C:F,4,0)</f>
        <v>0</v>
      </c>
      <c r="N4135" s="61" t="str">
        <f t="shared" si="128"/>
        <v>katB</v>
      </c>
      <c r="P4135" s="72" t="str">
        <f t="shared" si="129"/>
        <v/>
      </c>
      <c r="Q4135" s="61" t="s">
        <v>30</v>
      </c>
    </row>
    <row r="4136" spans="8:17" x14ac:dyDescent="0.25">
      <c r="H4136" s="59">
        <v>77054</v>
      </c>
      <c r="I4136" s="59" t="s">
        <v>69</v>
      </c>
      <c r="J4136" s="59">
        <v>15758923</v>
      </c>
      <c r="K4136" s="59" t="s">
        <v>4466</v>
      </c>
      <c r="L4136" s="61" t="s">
        <v>81</v>
      </c>
      <c r="M4136" s="61">
        <f>VLOOKUP(H4136,zdroj!C:F,4,0)</f>
        <v>0</v>
      </c>
      <c r="N4136" s="61" t="str">
        <f t="shared" si="128"/>
        <v>-</v>
      </c>
      <c r="P4136" s="72" t="str">
        <f t="shared" si="129"/>
        <v/>
      </c>
      <c r="Q4136" s="61" t="s">
        <v>84</v>
      </c>
    </row>
    <row r="4137" spans="8:17" x14ac:dyDescent="0.25">
      <c r="H4137" s="59">
        <v>77054</v>
      </c>
      <c r="I4137" s="59" t="s">
        <v>69</v>
      </c>
      <c r="J4137" s="59">
        <v>15758931</v>
      </c>
      <c r="K4137" s="59" t="s">
        <v>4467</v>
      </c>
      <c r="L4137" s="61" t="s">
        <v>114</v>
      </c>
      <c r="M4137" s="61">
        <f>VLOOKUP(H4137,zdroj!C:F,4,0)</f>
        <v>0</v>
      </c>
      <c r="N4137" s="61" t="str">
        <f t="shared" si="128"/>
        <v>katB</v>
      </c>
      <c r="P4137" s="72" t="str">
        <f t="shared" si="129"/>
        <v/>
      </c>
      <c r="Q4137" s="61" t="s">
        <v>30</v>
      </c>
    </row>
    <row r="4138" spans="8:17" x14ac:dyDescent="0.25">
      <c r="H4138" s="59">
        <v>77054</v>
      </c>
      <c r="I4138" s="59" t="s">
        <v>69</v>
      </c>
      <c r="J4138" s="59">
        <v>15758940</v>
      </c>
      <c r="K4138" s="59" t="s">
        <v>4468</v>
      </c>
      <c r="L4138" s="61" t="s">
        <v>114</v>
      </c>
      <c r="M4138" s="61">
        <f>VLOOKUP(H4138,zdroj!C:F,4,0)</f>
        <v>0</v>
      </c>
      <c r="N4138" s="61" t="str">
        <f t="shared" si="128"/>
        <v>katB</v>
      </c>
      <c r="P4138" s="72" t="str">
        <f t="shared" si="129"/>
        <v/>
      </c>
      <c r="Q4138" s="61" t="s">
        <v>30</v>
      </c>
    </row>
    <row r="4139" spans="8:17" x14ac:dyDescent="0.25">
      <c r="H4139" s="59">
        <v>77054</v>
      </c>
      <c r="I4139" s="59" t="s">
        <v>69</v>
      </c>
      <c r="J4139" s="59">
        <v>15758958</v>
      </c>
      <c r="K4139" s="59" t="s">
        <v>4469</v>
      </c>
      <c r="L4139" s="61" t="s">
        <v>81</v>
      </c>
      <c r="M4139" s="61">
        <f>VLOOKUP(H4139,zdroj!C:F,4,0)</f>
        <v>0</v>
      </c>
      <c r="N4139" s="61" t="str">
        <f t="shared" si="128"/>
        <v>-</v>
      </c>
      <c r="P4139" s="72" t="str">
        <f t="shared" si="129"/>
        <v/>
      </c>
      <c r="Q4139" s="61" t="s">
        <v>84</v>
      </c>
    </row>
    <row r="4140" spans="8:17" x14ac:dyDescent="0.25">
      <c r="H4140" s="59">
        <v>77054</v>
      </c>
      <c r="I4140" s="59" t="s">
        <v>69</v>
      </c>
      <c r="J4140" s="59">
        <v>15758966</v>
      </c>
      <c r="K4140" s="59" t="s">
        <v>4470</v>
      </c>
      <c r="L4140" s="61" t="s">
        <v>114</v>
      </c>
      <c r="M4140" s="61">
        <f>VLOOKUP(H4140,zdroj!C:F,4,0)</f>
        <v>0</v>
      </c>
      <c r="N4140" s="61" t="str">
        <f t="shared" si="128"/>
        <v>katB</v>
      </c>
      <c r="P4140" s="72" t="str">
        <f t="shared" si="129"/>
        <v/>
      </c>
      <c r="Q4140" s="61" t="s">
        <v>30</v>
      </c>
    </row>
    <row r="4141" spans="8:17" x14ac:dyDescent="0.25">
      <c r="H4141" s="59">
        <v>77054</v>
      </c>
      <c r="I4141" s="59" t="s">
        <v>69</v>
      </c>
      <c r="J4141" s="59">
        <v>15758974</v>
      </c>
      <c r="K4141" s="59" t="s">
        <v>4471</v>
      </c>
      <c r="L4141" s="61" t="s">
        <v>114</v>
      </c>
      <c r="M4141" s="61">
        <f>VLOOKUP(H4141,zdroj!C:F,4,0)</f>
        <v>0</v>
      </c>
      <c r="N4141" s="61" t="str">
        <f t="shared" si="128"/>
        <v>katB</v>
      </c>
      <c r="P4141" s="72" t="str">
        <f t="shared" si="129"/>
        <v/>
      </c>
      <c r="Q4141" s="61" t="s">
        <v>30</v>
      </c>
    </row>
    <row r="4142" spans="8:17" x14ac:dyDescent="0.25">
      <c r="H4142" s="59">
        <v>77054</v>
      </c>
      <c r="I4142" s="59" t="s">
        <v>69</v>
      </c>
      <c r="J4142" s="59">
        <v>15758982</v>
      </c>
      <c r="K4142" s="59" t="s">
        <v>4472</v>
      </c>
      <c r="L4142" s="61" t="s">
        <v>81</v>
      </c>
      <c r="M4142" s="61">
        <f>VLOOKUP(H4142,zdroj!C:F,4,0)</f>
        <v>0</v>
      </c>
      <c r="N4142" s="61" t="str">
        <f t="shared" si="128"/>
        <v>-</v>
      </c>
      <c r="P4142" s="72" t="str">
        <f t="shared" si="129"/>
        <v/>
      </c>
      <c r="Q4142" s="61" t="s">
        <v>84</v>
      </c>
    </row>
    <row r="4143" spans="8:17" x14ac:dyDescent="0.25">
      <c r="H4143" s="59">
        <v>77054</v>
      </c>
      <c r="I4143" s="59" t="s">
        <v>69</v>
      </c>
      <c r="J4143" s="59">
        <v>15758991</v>
      </c>
      <c r="K4143" s="59" t="s">
        <v>4473</v>
      </c>
      <c r="L4143" s="61" t="s">
        <v>81</v>
      </c>
      <c r="M4143" s="61">
        <f>VLOOKUP(H4143,zdroj!C:F,4,0)</f>
        <v>0</v>
      </c>
      <c r="N4143" s="61" t="str">
        <f t="shared" si="128"/>
        <v>-</v>
      </c>
      <c r="P4143" s="72" t="str">
        <f t="shared" si="129"/>
        <v/>
      </c>
      <c r="Q4143" s="61" t="s">
        <v>84</v>
      </c>
    </row>
    <row r="4144" spans="8:17" x14ac:dyDescent="0.25">
      <c r="H4144" s="59">
        <v>77054</v>
      </c>
      <c r="I4144" s="59" t="s">
        <v>69</v>
      </c>
      <c r="J4144" s="59">
        <v>15759008</v>
      </c>
      <c r="K4144" s="59" t="s">
        <v>4474</v>
      </c>
      <c r="L4144" s="61" t="s">
        <v>81</v>
      </c>
      <c r="M4144" s="61">
        <f>VLOOKUP(H4144,zdroj!C:F,4,0)</f>
        <v>0</v>
      </c>
      <c r="N4144" s="61" t="str">
        <f t="shared" si="128"/>
        <v>-</v>
      </c>
      <c r="P4144" s="72" t="str">
        <f t="shared" si="129"/>
        <v/>
      </c>
      <c r="Q4144" s="61" t="s">
        <v>84</v>
      </c>
    </row>
    <row r="4145" spans="8:17" x14ac:dyDescent="0.25">
      <c r="H4145" s="59">
        <v>77054</v>
      </c>
      <c r="I4145" s="59" t="s">
        <v>69</v>
      </c>
      <c r="J4145" s="59">
        <v>15759016</v>
      </c>
      <c r="K4145" s="59" t="s">
        <v>4475</v>
      </c>
      <c r="L4145" s="61" t="s">
        <v>81</v>
      </c>
      <c r="M4145" s="61">
        <f>VLOOKUP(H4145,zdroj!C:F,4,0)</f>
        <v>0</v>
      </c>
      <c r="N4145" s="61" t="str">
        <f t="shared" si="128"/>
        <v>-</v>
      </c>
      <c r="P4145" s="72" t="str">
        <f t="shared" si="129"/>
        <v/>
      </c>
      <c r="Q4145" s="61" t="s">
        <v>84</v>
      </c>
    </row>
    <row r="4146" spans="8:17" x14ac:dyDescent="0.25">
      <c r="H4146" s="59">
        <v>77054</v>
      </c>
      <c r="I4146" s="59" t="s">
        <v>69</v>
      </c>
      <c r="J4146" s="59">
        <v>15759024</v>
      </c>
      <c r="K4146" s="59" t="s">
        <v>4476</v>
      </c>
      <c r="L4146" s="61" t="s">
        <v>114</v>
      </c>
      <c r="M4146" s="61">
        <f>VLOOKUP(H4146,zdroj!C:F,4,0)</f>
        <v>0</v>
      </c>
      <c r="N4146" s="61" t="str">
        <f t="shared" si="128"/>
        <v>katB</v>
      </c>
      <c r="P4146" s="72" t="str">
        <f t="shared" si="129"/>
        <v/>
      </c>
      <c r="Q4146" s="61" t="s">
        <v>30</v>
      </c>
    </row>
    <row r="4147" spans="8:17" x14ac:dyDescent="0.25">
      <c r="H4147" s="59">
        <v>77054</v>
      </c>
      <c r="I4147" s="59" t="s">
        <v>69</v>
      </c>
      <c r="J4147" s="59">
        <v>15759032</v>
      </c>
      <c r="K4147" s="59" t="s">
        <v>4477</v>
      </c>
      <c r="L4147" s="61" t="s">
        <v>81</v>
      </c>
      <c r="M4147" s="61">
        <f>VLOOKUP(H4147,zdroj!C:F,4,0)</f>
        <v>0</v>
      </c>
      <c r="N4147" s="61" t="str">
        <f t="shared" si="128"/>
        <v>-</v>
      </c>
      <c r="P4147" s="72" t="str">
        <f t="shared" si="129"/>
        <v/>
      </c>
      <c r="Q4147" s="61" t="s">
        <v>84</v>
      </c>
    </row>
    <row r="4148" spans="8:17" x14ac:dyDescent="0.25">
      <c r="H4148" s="59">
        <v>77054</v>
      </c>
      <c r="I4148" s="59" t="s">
        <v>69</v>
      </c>
      <c r="J4148" s="59">
        <v>15759041</v>
      </c>
      <c r="K4148" s="59" t="s">
        <v>4478</v>
      </c>
      <c r="L4148" s="61" t="s">
        <v>81</v>
      </c>
      <c r="M4148" s="61">
        <f>VLOOKUP(H4148,zdroj!C:F,4,0)</f>
        <v>0</v>
      </c>
      <c r="N4148" s="61" t="str">
        <f t="shared" si="128"/>
        <v>-</v>
      </c>
      <c r="P4148" s="72" t="str">
        <f t="shared" si="129"/>
        <v/>
      </c>
      <c r="Q4148" s="61" t="s">
        <v>84</v>
      </c>
    </row>
    <row r="4149" spans="8:17" x14ac:dyDescent="0.25">
      <c r="H4149" s="59">
        <v>77054</v>
      </c>
      <c r="I4149" s="59" t="s">
        <v>69</v>
      </c>
      <c r="J4149" s="59">
        <v>15759059</v>
      </c>
      <c r="K4149" s="59" t="s">
        <v>4479</v>
      </c>
      <c r="L4149" s="61" t="s">
        <v>114</v>
      </c>
      <c r="M4149" s="61">
        <f>VLOOKUP(H4149,zdroj!C:F,4,0)</f>
        <v>0</v>
      </c>
      <c r="N4149" s="61" t="str">
        <f t="shared" si="128"/>
        <v>katB</v>
      </c>
      <c r="P4149" s="72" t="str">
        <f t="shared" si="129"/>
        <v/>
      </c>
      <c r="Q4149" s="61" t="s">
        <v>30</v>
      </c>
    </row>
    <row r="4150" spans="8:17" x14ac:dyDescent="0.25">
      <c r="H4150" s="59">
        <v>77054</v>
      </c>
      <c r="I4150" s="59" t="s">
        <v>69</v>
      </c>
      <c r="J4150" s="59">
        <v>15759067</v>
      </c>
      <c r="K4150" s="59" t="s">
        <v>4480</v>
      </c>
      <c r="L4150" s="61" t="s">
        <v>81</v>
      </c>
      <c r="M4150" s="61">
        <f>VLOOKUP(H4150,zdroj!C:F,4,0)</f>
        <v>0</v>
      </c>
      <c r="N4150" s="61" t="str">
        <f t="shared" si="128"/>
        <v>-</v>
      </c>
      <c r="P4150" s="72" t="str">
        <f t="shared" si="129"/>
        <v/>
      </c>
      <c r="Q4150" s="61" t="s">
        <v>84</v>
      </c>
    </row>
    <row r="4151" spans="8:17" x14ac:dyDescent="0.25">
      <c r="H4151" s="59">
        <v>77054</v>
      </c>
      <c r="I4151" s="59" t="s">
        <v>69</v>
      </c>
      <c r="J4151" s="59">
        <v>15759075</v>
      </c>
      <c r="K4151" s="59" t="s">
        <v>4481</v>
      </c>
      <c r="L4151" s="61" t="s">
        <v>114</v>
      </c>
      <c r="M4151" s="61">
        <f>VLOOKUP(H4151,zdroj!C:F,4,0)</f>
        <v>0</v>
      </c>
      <c r="N4151" s="61" t="str">
        <f t="shared" si="128"/>
        <v>katB</v>
      </c>
      <c r="P4151" s="72" t="str">
        <f t="shared" si="129"/>
        <v/>
      </c>
      <c r="Q4151" s="61" t="s">
        <v>30</v>
      </c>
    </row>
    <row r="4152" spans="8:17" x14ac:dyDescent="0.25">
      <c r="H4152" s="59">
        <v>77054</v>
      </c>
      <c r="I4152" s="59" t="s">
        <v>69</v>
      </c>
      <c r="J4152" s="59">
        <v>15759083</v>
      </c>
      <c r="K4152" s="59" t="s">
        <v>4482</v>
      </c>
      <c r="L4152" s="61" t="s">
        <v>114</v>
      </c>
      <c r="M4152" s="61">
        <f>VLOOKUP(H4152,zdroj!C:F,4,0)</f>
        <v>0</v>
      </c>
      <c r="N4152" s="61" t="str">
        <f t="shared" si="128"/>
        <v>katB</v>
      </c>
      <c r="P4152" s="72" t="str">
        <f t="shared" si="129"/>
        <v/>
      </c>
      <c r="Q4152" s="61" t="s">
        <v>30</v>
      </c>
    </row>
    <row r="4153" spans="8:17" x14ac:dyDescent="0.25">
      <c r="H4153" s="59">
        <v>77054</v>
      </c>
      <c r="I4153" s="59" t="s">
        <v>69</v>
      </c>
      <c r="J4153" s="59">
        <v>15759091</v>
      </c>
      <c r="K4153" s="59" t="s">
        <v>4483</v>
      </c>
      <c r="L4153" s="61" t="s">
        <v>81</v>
      </c>
      <c r="M4153" s="61">
        <f>VLOOKUP(H4153,zdroj!C:F,4,0)</f>
        <v>0</v>
      </c>
      <c r="N4153" s="61" t="str">
        <f t="shared" si="128"/>
        <v>-</v>
      </c>
      <c r="P4153" s="72" t="str">
        <f t="shared" si="129"/>
        <v/>
      </c>
      <c r="Q4153" s="61" t="s">
        <v>84</v>
      </c>
    </row>
    <row r="4154" spans="8:17" x14ac:dyDescent="0.25">
      <c r="H4154" s="59">
        <v>77054</v>
      </c>
      <c r="I4154" s="59" t="s">
        <v>69</v>
      </c>
      <c r="J4154" s="59">
        <v>15759105</v>
      </c>
      <c r="K4154" s="59" t="s">
        <v>4484</v>
      </c>
      <c r="L4154" s="61" t="s">
        <v>81</v>
      </c>
      <c r="M4154" s="61">
        <f>VLOOKUP(H4154,zdroj!C:F,4,0)</f>
        <v>0</v>
      </c>
      <c r="N4154" s="61" t="str">
        <f t="shared" si="128"/>
        <v>-</v>
      </c>
      <c r="P4154" s="72" t="str">
        <f t="shared" si="129"/>
        <v/>
      </c>
      <c r="Q4154" s="61" t="s">
        <v>84</v>
      </c>
    </row>
    <row r="4155" spans="8:17" x14ac:dyDescent="0.25">
      <c r="H4155" s="59">
        <v>77054</v>
      </c>
      <c r="I4155" s="59" t="s">
        <v>69</v>
      </c>
      <c r="J4155" s="59">
        <v>15759113</v>
      </c>
      <c r="K4155" s="59" t="s">
        <v>4485</v>
      </c>
      <c r="L4155" s="61" t="s">
        <v>81</v>
      </c>
      <c r="M4155" s="61">
        <f>VLOOKUP(H4155,zdroj!C:F,4,0)</f>
        <v>0</v>
      </c>
      <c r="N4155" s="61" t="str">
        <f t="shared" si="128"/>
        <v>-</v>
      </c>
      <c r="P4155" s="72" t="str">
        <f t="shared" si="129"/>
        <v/>
      </c>
      <c r="Q4155" s="61" t="s">
        <v>84</v>
      </c>
    </row>
    <row r="4156" spans="8:17" x14ac:dyDescent="0.25">
      <c r="H4156" s="59">
        <v>77054</v>
      </c>
      <c r="I4156" s="59" t="s">
        <v>69</v>
      </c>
      <c r="J4156" s="59">
        <v>15759121</v>
      </c>
      <c r="K4156" s="59" t="s">
        <v>4486</v>
      </c>
      <c r="L4156" s="61" t="s">
        <v>114</v>
      </c>
      <c r="M4156" s="61">
        <f>VLOOKUP(H4156,zdroj!C:F,4,0)</f>
        <v>0</v>
      </c>
      <c r="N4156" s="61" t="str">
        <f t="shared" si="128"/>
        <v>katB</v>
      </c>
      <c r="P4156" s="72" t="str">
        <f t="shared" si="129"/>
        <v/>
      </c>
      <c r="Q4156" s="61" t="s">
        <v>30</v>
      </c>
    </row>
    <row r="4157" spans="8:17" x14ac:dyDescent="0.25">
      <c r="H4157" s="59">
        <v>77054</v>
      </c>
      <c r="I4157" s="59" t="s">
        <v>69</v>
      </c>
      <c r="J4157" s="59">
        <v>15759130</v>
      </c>
      <c r="K4157" s="59" t="s">
        <v>4487</v>
      </c>
      <c r="L4157" s="61" t="s">
        <v>114</v>
      </c>
      <c r="M4157" s="61">
        <f>VLOOKUP(H4157,zdroj!C:F,4,0)</f>
        <v>0</v>
      </c>
      <c r="N4157" s="61" t="str">
        <f t="shared" si="128"/>
        <v>katB</v>
      </c>
      <c r="P4157" s="72" t="str">
        <f t="shared" si="129"/>
        <v/>
      </c>
      <c r="Q4157" s="61" t="s">
        <v>30</v>
      </c>
    </row>
    <row r="4158" spans="8:17" x14ac:dyDescent="0.25">
      <c r="H4158" s="59">
        <v>77054</v>
      </c>
      <c r="I4158" s="59" t="s">
        <v>69</v>
      </c>
      <c r="J4158" s="59">
        <v>15759148</v>
      </c>
      <c r="K4158" s="59" t="s">
        <v>4488</v>
      </c>
      <c r="L4158" s="61" t="s">
        <v>81</v>
      </c>
      <c r="M4158" s="61">
        <f>VLOOKUP(H4158,zdroj!C:F,4,0)</f>
        <v>0</v>
      </c>
      <c r="N4158" s="61" t="str">
        <f t="shared" si="128"/>
        <v>-</v>
      </c>
      <c r="P4158" s="72" t="str">
        <f t="shared" si="129"/>
        <v/>
      </c>
      <c r="Q4158" s="61" t="s">
        <v>84</v>
      </c>
    </row>
    <row r="4159" spans="8:17" x14ac:dyDescent="0.25">
      <c r="H4159" s="59">
        <v>77054</v>
      </c>
      <c r="I4159" s="59" t="s">
        <v>69</v>
      </c>
      <c r="J4159" s="59">
        <v>15759156</v>
      </c>
      <c r="K4159" s="59" t="s">
        <v>4489</v>
      </c>
      <c r="L4159" s="61" t="s">
        <v>81</v>
      </c>
      <c r="M4159" s="61">
        <f>VLOOKUP(H4159,zdroj!C:F,4,0)</f>
        <v>0</v>
      </c>
      <c r="N4159" s="61" t="str">
        <f t="shared" si="128"/>
        <v>-</v>
      </c>
      <c r="P4159" s="72" t="str">
        <f t="shared" si="129"/>
        <v/>
      </c>
      <c r="Q4159" s="61" t="s">
        <v>84</v>
      </c>
    </row>
    <row r="4160" spans="8:17" x14ac:dyDescent="0.25">
      <c r="H4160" s="59">
        <v>77054</v>
      </c>
      <c r="I4160" s="59" t="s">
        <v>69</v>
      </c>
      <c r="J4160" s="59">
        <v>15759164</v>
      </c>
      <c r="K4160" s="59" t="s">
        <v>4490</v>
      </c>
      <c r="L4160" s="61" t="s">
        <v>81</v>
      </c>
      <c r="M4160" s="61">
        <f>VLOOKUP(H4160,zdroj!C:F,4,0)</f>
        <v>0</v>
      </c>
      <c r="N4160" s="61" t="str">
        <f t="shared" si="128"/>
        <v>-</v>
      </c>
      <c r="P4160" s="72" t="str">
        <f t="shared" si="129"/>
        <v/>
      </c>
      <c r="Q4160" s="61" t="s">
        <v>84</v>
      </c>
    </row>
    <row r="4161" spans="8:17" x14ac:dyDescent="0.25">
      <c r="H4161" s="59">
        <v>77054</v>
      </c>
      <c r="I4161" s="59" t="s">
        <v>69</v>
      </c>
      <c r="J4161" s="59">
        <v>15759172</v>
      </c>
      <c r="K4161" s="59" t="s">
        <v>4491</v>
      </c>
      <c r="L4161" s="61" t="s">
        <v>81</v>
      </c>
      <c r="M4161" s="61">
        <f>VLOOKUP(H4161,zdroj!C:F,4,0)</f>
        <v>0</v>
      </c>
      <c r="N4161" s="61" t="str">
        <f t="shared" si="128"/>
        <v>-</v>
      </c>
      <c r="P4161" s="72" t="str">
        <f t="shared" si="129"/>
        <v/>
      </c>
      <c r="Q4161" s="61" t="s">
        <v>84</v>
      </c>
    </row>
    <row r="4162" spans="8:17" x14ac:dyDescent="0.25">
      <c r="H4162" s="59">
        <v>77054</v>
      </c>
      <c r="I4162" s="59" t="s">
        <v>69</v>
      </c>
      <c r="J4162" s="59">
        <v>15759181</v>
      </c>
      <c r="K4162" s="59" t="s">
        <v>4492</v>
      </c>
      <c r="L4162" s="61" t="s">
        <v>114</v>
      </c>
      <c r="M4162" s="61">
        <f>VLOOKUP(H4162,zdroj!C:F,4,0)</f>
        <v>0</v>
      </c>
      <c r="N4162" s="61" t="str">
        <f t="shared" si="128"/>
        <v>katB</v>
      </c>
      <c r="P4162" s="72" t="str">
        <f t="shared" si="129"/>
        <v/>
      </c>
      <c r="Q4162" s="61" t="s">
        <v>30</v>
      </c>
    </row>
    <row r="4163" spans="8:17" x14ac:dyDescent="0.25">
      <c r="H4163" s="59">
        <v>77054</v>
      </c>
      <c r="I4163" s="59" t="s">
        <v>69</v>
      </c>
      <c r="J4163" s="59">
        <v>15759199</v>
      </c>
      <c r="K4163" s="59" t="s">
        <v>4493</v>
      </c>
      <c r="L4163" s="61" t="s">
        <v>81</v>
      </c>
      <c r="M4163" s="61">
        <f>VLOOKUP(H4163,zdroj!C:F,4,0)</f>
        <v>0</v>
      </c>
      <c r="N4163" s="61" t="str">
        <f t="shared" si="128"/>
        <v>-</v>
      </c>
      <c r="P4163" s="72" t="str">
        <f t="shared" si="129"/>
        <v/>
      </c>
      <c r="Q4163" s="61" t="s">
        <v>84</v>
      </c>
    </row>
    <row r="4164" spans="8:17" x14ac:dyDescent="0.25">
      <c r="H4164" s="59">
        <v>77054</v>
      </c>
      <c r="I4164" s="59" t="s">
        <v>69</v>
      </c>
      <c r="J4164" s="59">
        <v>15759202</v>
      </c>
      <c r="K4164" s="59" t="s">
        <v>4494</v>
      </c>
      <c r="L4164" s="61" t="s">
        <v>114</v>
      </c>
      <c r="M4164" s="61">
        <f>VLOOKUP(H4164,zdroj!C:F,4,0)</f>
        <v>0</v>
      </c>
      <c r="N4164" s="61" t="str">
        <f t="shared" si="128"/>
        <v>katB</v>
      </c>
      <c r="P4164" s="72" t="str">
        <f t="shared" si="129"/>
        <v/>
      </c>
      <c r="Q4164" s="61" t="s">
        <v>30</v>
      </c>
    </row>
    <row r="4165" spans="8:17" x14ac:dyDescent="0.25">
      <c r="H4165" s="59">
        <v>77054</v>
      </c>
      <c r="I4165" s="59" t="s">
        <v>69</v>
      </c>
      <c r="J4165" s="59">
        <v>15759211</v>
      </c>
      <c r="K4165" s="59" t="s">
        <v>4495</v>
      </c>
      <c r="L4165" s="61" t="s">
        <v>81</v>
      </c>
      <c r="M4165" s="61">
        <f>VLOOKUP(H4165,zdroj!C:F,4,0)</f>
        <v>0</v>
      </c>
      <c r="N4165" s="61" t="str">
        <f t="shared" si="128"/>
        <v>-</v>
      </c>
      <c r="P4165" s="72" t="str">
        <f t="shared" si="129"/>
        <v/>
      </c>
      <c r="Q4165" s="61" t="s">
        <v>84</v>
      </c>
    </row>
    <row r="4166" spans="8:17" x14ac:dyDescent="0.25">
      <c r="H4166" s="59">
        <v>77054</v>
      </c>
      <c r="I4166" s="59" t="s">
        <v>69</v>
      </c>
      <c r="J4166" s="59">
        <v>15759229</v>
      </c>
      <c r="K4166" s="59" t="s">
        <v>4496</v>
      </c>
      <c r="L4166" s="61" t="s">
        <v>81</v>
      </c>
      <c r="M4166" s="61">
        <f>VLOOKUP(H4166,zdroj!C:F,4,0)</f>
        <v>0</v>
      </c>
      <c r="N4166" s="61" t="str">
        <f t="shared" si="128"/>
        <v>-</v>
      </c>
      <c r="P4166" s="72" t="str">
        <f t="shared" si="129"/>
        <v/>
      </c>
      <c r="Q4166" s="61" t="s">
        <v>84</v>
      </c>
    </row>
    <row r="4167" spans="8:17" x14ac:dyDescent="0.25">
      <c r="H4167" s="59">
        <v>77054</v>
      </c>
      <c r="I4167" s="59" t="s">
        <v>69</v>
      </c>
      <c r="J4167" s="59">
        <v>15759237</v>
      </c>
      <c r="K4167" s="59" t="s">
        <v>4497</v>
      </c>
      <c r="L4167" s="61" t="s">
        <v>81</v>
      </c>
      <c r="M4167" s="61">
        <f>VLOOKUP(H4167,zdroj!C:F,4,0)</f>
        <v>0</v>
      </c>
      <c r="N4167" s="61" t="str">
        <f t="shared" ref="N4167:N4230" si="130">IF(M4167="A",IF(L4167="katA","katB",L4167),L4167)</f>
        <v>-</v>
      </c>
      <c r="P4167" s="72" t="str">
        <f t="shared" ref="P4167:P4230" si="131">IF(O4167="A",1,"")</f>
        <v/>
      </c>
      <c r="Q4167" s="61" t="s">
        <v>84</v>
      </c>
    </row>
    <row r="4168" spans="8:17" x14ac:dyDescent="0.25">
      <c r="H4168" s="59">
        <v>77054</v>
      </c>
      <c r="I4168" s="59" t="s">
        <v>69</v>
      </c>
      <c r="J4168" s="59">
        <v>15759245</v>
      </c>
      <c r="K4168" s="59" t="s">
        <v>4498</v>
      </c>
      <c r="L4168" s="61" t="s">
        <v>114</v>
      </c>
      <c r="M4168" s="61">
        <f>VLOOKUP(H4168,zdroj!C:F,4,0)</f>
        <v>0</v>
      </c>
      <c r="N4168" s="61" t="str">
        <f t="shared" si="130"/>
        <v>katB</v>
      </c>
      <c r="P4168" s="72" t="str">
        <f t="shared" si="131"/>
        <v/>
      </c>
      <c r="Q4168" s="61" t="s">
        <v>30</v>
      </c>
    </row>
    <row r="4169" spans="8:17" x14ac:dyDescent="0.25">
      <c r="H4169" s="59">
        <v>77054</v>
      </c>
      <c r="I4169" s="59" t="s">
        <v>69</v>
      </c>
      <c r="J4169" s="59">
        <v>15759253</v>
      </c>
      <c r="K4169" s="59" t="s">
        <v>4499</v>
      </c>
      <c r="L4169" s="61" t="s">
        <v>114</v>
      </c>
      <c r="M4169" s="61">
        <f>VLOOKUP(H4169,zdroj!C:F,4,0)</f>
        <v>0</v>
      </c>
      <c r="N4169" s="61" t="str">
        <f t="shared" si="130"/>
        <v>katB</v>
      </c>
      <c r="P4169" s="72" t="str">
        <f t="shared" si="131"/>
        <v/>
      </c>
      <c r="Q4169" s="61" t="s">
        <v>30</v>
      </c>
    </row>
    <row r="4170" spans="8:17" x14ac:dyDescent="0.25">
      <c r="H4170" s="59">
        <v>77054</v>
      </c>
      <c r="I4170" s="59" t="s">
        <v>69</v>
      </c>
      <c r="J4170" s="59">
        <v>15759261</v>
      </c>
      <c r="K4170" s="59" t="s">
        <v>4500</v>
      </c>
      <c r="L4170" s="61" t="s">
        <v>81</v>
      </c>
      <c r="M4170" s="61">
        <f>VLOOKUP(H4170,zdroj!C:F,4,0)</f>
        <v>0</v>
      </c>
      <c r="N4170" s="61" t="str">
        <f t="shared" si="130"/>
        <v>-</v>
      </c>
      <c r="P4170" s="72" t="str">
        <f t="shared" si="131"/>
        <v/>
      </c>
      <c r="Q4170" s="61" t="s">
        <v>84</v>
      </c>
    </row>
    <row r="4171" spans="8:17" x14ac:dyDescent="0.25">
      <c r="H4171" s="59">
        <v>77054</v>
      </c>
      <c r="I4171" s="59" t="s">
        <v>69</v>
      </c>
      <c r="J4171" s="59">
        <v>15759270</v>
      </c>
      <c r="K4171" s="59" t="s">
        <v>4501</v>
      </c>
      <c r="L4171" s="61" t="s">
        <v>114</v>
      </c>
      <c r="M4171" s="61">
        <f>VLOOKUP(H4171,zdroj!C:F,4,0)</f>
        <v>0</v>
      </c>
      <c r="N4171" s="61" t="str">
        <f t="shared" si="130"/>
        <v>katB</v>
      </c>
      <c r="P4171" s="72" t="str">
        <f t="shared" si="131"/>
        <v/>
      </c>
      <c r="Q4171" s="61" t="s">
        <v>30</v>
      </c>
    </row>
    <row r="4172" spans="8:17" x14ac:dyDescent="0.25">
      <c r="H4172" s="59">
        <v>77054</v>
      </c>
      <c r="I4172" s="59" t="s">
        <v>69</v>
      </c>
      <c r="J4172" s="59">
        <v>15759288</v>
      </c>
      <c r="K4172" s="59" t="s">
        <v>4502</v>
      </c>
      <c r="L4172" s="61" t="s">
        <v>81</v>
      </c>
      <c r="M4172" s="61">
        <f>VLOOKUP(H4172,zdroj!C:F,4,0)</f>
        <v>0</v>
      </c>
      <c r="N4172" s="61" t="str">
        <f t="shared" si="130"/>
        <v>-</v>
      </c>
      <c r="P4172" s="72" t="str">
        <f t="shared" si="131"/>
        <v/>
      </c>
      <c r="Q4172" s="61" t="s">
        <v>86</v>
      </c>
    </row>
    <row r="4173" spans="8:17" x14ac:dyDescent="0.25">
      <c r="H4173" s="59">
        <v>77054</v>
      </c>
      <c r="I4173" s="59" t="s">
        <v>69</v>
      </c>
      <c r="J4173" s="59">
        <v>15759296</v>
      </c>
      <c r="K4173" s="59" t="s">
        <v>4503</v>
      </c>
      <c r="L4173" s="61" t="s">
        <v>81</v>
      </c>
      <c r="M4173" s="61">
        <f>VLOOKUP(H4173,zdroj!C:F,4,0)</f>
        <v>0</v>
      </c>
      <c r="N4173" s="61" t="str">
        <f t="shared" si="130"/>
        <v>-</v>
      </c>
      <c r="P4173" s="72" t="str">
        <f t="shared" si="131"/>
        <v/>
      </c>
      <c r="Q4173" s="61" t="s">
        <v>84</v>
      </c>
    </row>
    <row r="4174" spans="8:17" x14ac:dyDescent="0.25">
      <c r="H4174" s="59">
        <v>77054</v>
      </c>
      <c r="I4174" s="59" t="s">
        <v>69</v>
      </c>
      <c r="J4174" s="59">
        <v>15759300</v>
      </c>
      <c r="K4174" s="59" t="s">
        <v>4504</v>
      </c>
      <c r="L4174" s="61" t="s">
        <v>81</v>
      </c>
      <c r="M4174" s="61">
        <f>VLOOKUP(H4174,zdroj!C:F,4,0)</f>
        <v>0</v>
      </c>
      <c r="N4174" s="61" t="str">
        <f t="shared" si="130"/>
        <v>-</v>
      </c>
      <c r="P4174" s="72" t="str">
        <f t="shared" si="131"/>
        <v/>
      </c>
      <c r="Q4174" s="61" t="s">
        <v>84</v>
      </c>
    </row>
    <row r="4175" spans="8:17" x14ac:dyDescent="0.25">
      <c r="H4175" s="59">
        <v>77054</v>
      </c>
      <c r="I4175" s="59" t="s">
        <v>69</v>
      </c>
      <c r="J4175" s="59">
        <v>15759318</v>
      </c>
      <c r="K4175" s="59" t="s">
        <v>4505</v>
      </c>
      <c r="L4175" s="61" t="s">
        <v>81</v>
      </c>
      <c r="M4175" s="61">
        <f>VLOOKUP(H4175,zdroj!C:F,4,0)</f>
        <v>0</v>
      </c>
      <c r="N4175" s="61" t="str">
        <f t="shared" si="130"/>
        <v>-</v>
      </c>
      <c r="P4175" s="72" t="str">
        <f t="shared" si="131"/>
        <v/>
      </c>
      <c r="Q4175" s="61" t="s">
        <v>84</v>
      </c>
    </row>
    <row r="4176" spans="8:17" x14ac:dyDescent="0.25">
      <c r="H4176" s="59">
        <v>77054</v>
      </c>
      <c r="I4176" s="59" t="s">
        <v>69</v>
      </c>
      <c r="J4176" s="59">
        <v>15759326</v>
      </c>
      <c r="K4176" s="59" t="s">
        <v>4506</v>
      </c>
      <c r="L4176" s="61" t="s">
        <v>114</v>
      </c>
      <c r="M4176" s="61">
        <f>VLOOKUP(H4176,zdroj!C:F,4,0)</f>
        <v>0</v>
      </c>
      <c r="N4176" s="61" t="str">
        <f t="shared" si="130"/>
        <v>katB</v>
      </c>
      <c r="P4176" s="72" t="str">
        <f t="shared" si="131"/>
        <v/>
      </c>
      <c r="Q4176" s="61" t="s">
        <v>30</v>
      </c>
    </row>
    <row r="4177" spans="8:17" x14ac:dyDescent="0.25">
      <c r="H4177" s="59">
        <v>77054</v>
      </c>
      <c r="I4177" s="59" t="s">
        <v>69</v>
      </c>
      <c r="J4177" s="59">
        <v>15759334</v>
      </c>
      <c r="K4177" s="59" t="s">
        <v>4507</v>
      </c>
      <c r="L4177" s="61" t="s">
        <v>81</v>
      </c>
      <c r="M4177" s="61">
        <f>VLOOKUP(H4177,zdroj!C:F,4,0)</f>
        <v>0</v>
      </c>
      <c r="N4177" s="61" t="str">
        <f t="shared" si="130"/>
        <v>-</v>
      </c>
      <c r="P4177" s="72" t="str">
        <f t="shared" si="131"/>
        <v/>
      </c>
      <c r="Q4177" s="61" t="s">
        <v>84</v>
      </c>
    </row>
    <row r="4178" spans="8:17" x14ac:dyDescent="0.25">
      <c r="H4178" s="59">
        <v>77054</v>
      </c>
      <c r="I4178" s="59" t="s">
        <v>69</v>
      </c>
      <c r="J4178" s="59">
        <v>15759342</v>
      </c>
      <c r="K4178" s="59" t="s">
        <v>4508</v>
      </c>
      <c r="L4178" s="61" t="s">
        <v>114</v>
      </c>
      <c r="M4178" s="61">
        <f>VLOOKUP(H4178,zdroj!C:F,4,0)</f>
        <v>0</v>
      </c>
      <c r="N4178" s="61" t="str">
        <f t="shared" si="130"/>
        <v>katB</v>
      </c>
      <c r="P4178" s="72" t="str">
        <f t="shared" si="131"/>
        <v/>
      </c>
      <c r="Q4178" s="61" t="s">
        <v>30</v>
      </c>
    </row>
    <row r="4179" spans="8:17" x14ac:dyDescent="0.25">
      <c r="H4179" s="59">
        <v>77054</v>
      </c>
      <c r="I4179" s="59" t="s">
        <v>69</v>
      </c>
      <c r="J4179" s="59">
        <v>15759351</v>
      </c>
      <c r="K4179" s="59" t="s">
        <v>4509</v>
      </c>
      <c r="L4179" s="61" t="s">
        <v>114</v>
      </c>
      <c r="M4179" s="61">
        <f>VLOOKUP(H4179,zdroj!C:F,4,0)</f>
        <v>0</v>
      </c>
      <c r="N4179" s="61" t="str">
        <f t="shared" si="130"/>
        <v>katB</v>
      </c>
      <c r="P4179" s="72" t="str">
        <f t="shared" si="131"/>
        <v/>
      </c>
      <c r="Q4179" s="61" t="s">
        <v>30</v>
      </c>
    </row>
    <row r="4180" spans="8:17" x14ac:dyDescent="0.25">
      <c r="H4180" s="59">
        <v>77054</v>
      </c>
      <c r="I4180" s="59" t="s">
        <v>69</v>
      </c>
      <c r="J4180" s="59">
        <v>15759369</v>
      </c>
      <c r="K4180" s="59" t="s">
        <v>4510</v>
      </c>
      <c r="L4180" s="61" t="s">
        <v>114</v>
      </c>
      <c r="M4180" s="61">
        <f>VLOOKUP(H4180,zdroj!C:F,4,0)</f>
        <v>0</v>
      </c>
      <c r="N4180" s="61" t="str">
        <f t="shared" si="130"/>
        <v>katB</v>
      </c>
      <c r="P4180" s="72" t="str">
        <f t="shared" si="131"/>
        <v/>
      </c>
      <c r="Q4180" s="61" t="s">
        <v>30</v>
      </c>
    </row>
    <row r="4181" spans="8:17" x14ac:dyDescent="0.25">
      <c r="H4181" s="59">
        <v>77054</v>
      </c>
      <c r="I4181" s="59" t="s">
        <v>69</v>
      </c>
      <c r="J4181" s="59">
        <v>15759377</v>
      </c>
      <c r="K4181" s="59" t="s">
        <v>4511</v>
      </c>
      <c r="L4181" s="61" t="s">
        <v>81</v>
      </c>
      <c r="M4181" s="61">
        <f>VLOOKUP(H4181,zdroj!C:F,4,0)</f>
        <v>0</v>
      </c>
      <c r="N4181" s="61" t="str">
        <f t="shared" si="130"/>
        <v>-</v>
      </c>
      <c r="P4181" s="72" t="str">
        <f t="shared" si="131"/>
        <v/>
      </c>
      <c r="Q4181" s="61" t="s">
        <v>84</v>
      </c>
    </row>
    <row r="4182" spans="8:17" x14ac:dyDescent="0.25">
      <c r="H4182" s="59">
        <v>77054</v>
      </c>
      <c r="I4182" s="59" t="s">
        <v>69</v>
      </c>
      <c r="J4182" s="59">
        <v>15759385</v>
      </c>
      <c r="K4182" s="59" t="s">
        <v>4512</v>
      </c>
      <c r="L4182" s="61" t="s">
        <v>81</v>
      </c>
      <c r="M4182" s="61">
        <f>VLOOKUP(H4182,zdroj!C:F,4,0)</f>
        <v>0</v>
      </c>
      <c r="N4182" s="61" t="str">
        <f t="shared" si="130"/>
        <v>-</v>
      </c>
      <c r="P4182" s="72" t="str">
        <f t="shared" si="131"/>
        <v/>
      </c>
      <c r="Q4182" s="61" t="s">
        <v>84</v>
      </c>
    </row>
    <row r="4183" spans="8:17" x14ac:dyDescent="0.25">
      <c r="H4183" s="59">
        <v>77054</v>
      </c>
      <c r="I4183" s="59" t="s">
        <v>69</v>
      </c>
      <c r="J4183" s="59">
        <v>15759393</v>
      </c>
      <c r="K4183" s="59" t="s">
        <v>4513</v>
      </c>
      <c r="L4183" s="61" t="s">
        <v>81</v>
      </c>
      <c r="M4183" s="61">
        <f>VLOOKUP(H4183,zdroj!C:F,4,0)</f>
        <v>0</v>
      </c>
      <c r="N4183" s="61" t="str">
        <f t="shared" si="130"/>
        <v>-</v>
      </c>
      <c r="P4183" s="72" t="str">
        <f t="shared" si="131"/>
        <v/>
      </c>
      <c r="Q4183" s="61" t="s">
        <v>84</v>
      </c>
    </row>
    <row r="4184" spans="8:17" x14ac:dyDescent="0.25">
      <c r="H4184" s="59">
        <v>77054</v>
      </c>
      <c r="I4184" s="59" t="s">
        <v>69</v>
      </c>
      <c r="J4184" s="59">
        <v>15759415</v>
      </c>
      <c r="K4184" s="59" t="s">
        <v>4514</v>
      </c>
      <c r="L4184" s="61" t="s">
        <v>81</v>
      </c>
      <c r="M4184" s="61">
        <f>VLOOKUP(H4184,zdroj!C:F,4,0)</f>
        <v>0</v>
      </c>
      <c r="N4184" s="61" t="str">
        <f t="shared" si="130"/>
        <v>-</v>
      </c>
      <c r="P4184" s="72" t="str">
        <f t="shared" si="131"/>
        <v/>
      </c>
      <c r="Q4184" s="61" t="s">
        <v>84</v>
      </c>
    </row>
    <row r="4185" spans="8:17" x14ac:dyDescent="0.25">
      <c r="H4185" s="59">
        <v>77054</v>
      </c>
      <c r="I4185" s="59" t="s">
        <v>69</v>
      </c>
      <c r="J4185" s="59">
        <v>15759423</v>
      </c>
      <c r="K4185" s="59" t="s">
        <v>4515</v>
      </c>
      <c r="L4185" s="61" t="s">
        <v>114</v>
      </c>
      <c r="M4185" s="61">
        <f>VLOOKUP(H4185,zdroj!C:F,4,0)</f>
        <v>0</v>
      </c>
      <c r="N4185" s="61" t="str">
        <f t="shared" si="130"/>
        <v>katB</v>
      </c>
      <c r="P4185" s="72" t="str">
        <f t="shared" si="131"/>
        <v/>
      </c>
      <c r="Q4185" s="61" t="s">
        <v>30</v>
      </c>
    </row>
    <row r="4186" spans="8:17" x14ac:dyDescent="0.25">
      <c r="H4186" s="59">
        <v>77054</v>
      </c>
      <c r="I4186" s="59" t="s">
        <v>69</v>
      </c>
      <c r="J4186" s="59">
        <v>15759431</v>
      </c>
      <c r="K4186" s="59" t="s">
        <v>4516</v>
      </c>
      <c r="L4186" s="61" t="s">
        <v>114</v>
      </c>
      <c r="M4186" s="61">
        <f>VLOOKUP(H4186,zdroj!C:F,4,0)</f>
        <v>0</v>
      </c>
      <c r="N4186" s="61" t="str">
        <f t="shared" si="130"/>
        <v>katB</v>
      </c>
      <c r="P4186" s="72" t="str">
        <f t="shared" si="131"/>
        <v/>
      </c>
      <c r="Q4186" s="61" t="s">
        <v>30</v>
      </c>
    </row>
    <row r="4187" spans="8:17" x14ac:dyDescent="0.25">
      <c r="H4187" s="59">
        <v>77054</v>
      </c>
      <c r="I4187" s="59" t="s">
        <v>69</v>
      </c>
      <c r="J4187" s="59">
        <v>15759440</v>
      </c>
      <c r="K4187" s="59" t="s">
        <v>4517</v>
      </c>
      <c r="L4187" s="61" t="s">
        <v>114</v>
      </c>
      <c r="M4187" s="61">
        <f>VLOOKUP(H4187,zdroj!C:F,4,0)</f>
        <v>0</v>
      </c>
      <c r="N4187" s="61" t="str">
        <f t="shared" si="130"/>
        <v>katB</v>
      </c>
      <c r="P4187" s="72" t="str">
        <f t="shared" si="131"/>
        <v/>
      </c>
      <c r="Q4187" s="61" t="s">
        <v>30</v>
      </c>
    </row>
    <row r="4188" spans="8:17" x14ac:dyDescent="0.25">
      <c r="H4188" s="59">
        <v>77054</v>
      </c>
      <c r="I4188" s="59" t="s">
        <v>69</v>
      </c>
      <c r="J4188" s="59">
        <v>15759458</v>
      </c>
      <c r="K4188" s="59" t="s">
        <v>4518</v>
      </c>
      <c r="L4188" s="61" t="s">
        <v>81</v>
      </c>
      <c r="M4188" s="61">
        <f>VLOOKUP(H4188,zdroj!C:F,4,0)</f>
        <v>0</v>
      </c>
      <c r="N4188" s="61" t="str">
        <f t="shared" si="130"/>
        <v>-</v>
      </c>
      <c r="P4188" s="72" t="str">
        <f t="shared" si="131"/>
        <v/>
      </c>
      <c r="Q4188" s="61" t="s">
        <v>84</v>
      </c>
    </row>
    <row r="4189" spans="8:17" x14ac:dyDescent="0.25">
      <c r="H4189" s="59">
        <v>77054</v>
      </c>
      <c r="I4189" s="59" t="s">
        <v>69</v>
      </c>
      <c r="J4189" s="59">
        <v>15759466</v>
      </c>
      <c r="K4189" s="59" t="s">
        <v>4519</v>
      </c>
      <c r="L4189" s="61" t="s">
        <v>114</v>
      </c>
      <c r="M4189" s="61">
        <f>VLOOKUP(H4189,zdroj!C:F,4,0)</f>
        <v>0</v>
      </c>
      <c r="N4189" s="61" t="str">
        <f t="shared" si="130"/>
        <v>katB</v>
      </c>
      <c r="P4189" s="72" t="str">
        <f t="shared" si="131"/>
        <v/>
      </c>
      <c r="Q4189" s="61" t="s">
        <v>30</v>
      </c>
    </row>
    <row r="4190" spans="8:17" x14ac:dyDescent="0.25">
      <c r="H4190" s="59">
        <v>77054</v>
      </c>
      <c r="I4190" s="59" t="s">
        <v>69</v>
      </c>
      <c r="J4190" s="59">
        <v>15759482</v>
      </c>
      <c r="K4190" s="59" t="s">
        <v>4520</v>
      </c>
      <c r="L4190" s="61" t="s">
        <v>81</v>
      </c>
      <c r="M4190" s="61">
        <f>VLOOKUP(H4190,zdroj!C:F,4,0)</f>
        <v>0</v>
      </c>
      <c r="N4190" s="61" t="str">
        <f t="shared" si="130"/>
        <v>-</v>
      </c>
      <c r="P4190" s="72" t="str">
        <f t="shared" si="131"/>
        <v/>
      </c>
      <c r="Q4190" s="61" t="s">
        <v>88</v>
      </c>
    </row>
    <row r="4191" spans="8:17" x14ac:dyDescent="0.25">
      <c r="H4191" s="59">
        <v>77054</v>
      </c>
      <c r="I4191" s="59" t="s">
        <v>69</v>
      </c>
      <c r="J4191" s="59">
        <v>15759491</v>
      </c>
      <c r="K4191" s="59" t="s">
        <v>4521</v>
      </c>
      <c r="L4191" s="61" t="s">
        <v>81</v>
      </c>
      <c r="M4191" s="61">
        <f>VLOOKUP(H4191,zdroj!C:F,4,0)</f>
        <v>0</v>
      </c>
      <c r="N4191" s="61" t="str">
        <f t="shared" si="130"/>
        <v>-</v>
      </c>
      <c r="P4191" s="72" t="str">
        <f t="shared" si="131"/>
        <v/>
      </c>
      <c r="Q4191" s="61" t="s">
        <v>84</v>
      </c>
    </row>
    <row r="4192" spans="8:17" x14ac:dyDescent="0.25">
      <c r="H4192" s="59">
        <v>77054</v>
      </c>
      <c r="I4192" s="59" t="s">
        <v>69</v>
      </c>
      <c r="J4192" s="59">
        <v>15759504</v>
      </c>
      <c r="K4192" s="59" t="s">
        <v>4522</v>
      </c>
      <c r="L4192" s="61" t="s">
        <v>81</v>
      </c>
      <c r="M4192" s="61">
        <f>VLOOKUP(H4192,zdroj!C:F,4,0)</f>
        <v>0</v>
      </c>
      <c r="N4192" s="61" t="str">
        <f t="shared" si="130"/>
        <v>-</v>
      </c>
      <c r="P4192" s="72" t="str">
        <f t="shared" si="131"/>
        <v/>
      </c>
      <c r="Q4192" s="61" t="s">
        <v>84</v>
      </c>
    </row>
    <row r="4193" spans="8:17" x14ac:dyDescent="0.25">
      <c r="H4193" s="59">
        <v>77054</v>
      </c>
      <c r="I4193" s="59" t="s">
        <v>69</v>
      </c>
      <c r="J4193" s="59">
        <v>15759512</v>
      </c>
      <c r="K4193" s="59" t="s">
        <v>4523</v>
      </c>
      <c r="L4193" s="61" t="s">
        <v>114</v>
      </c>
      <c r="M4193" s="61">
        <f>VLOOKUP(H4193,zdroj!C:F,4,0)</f>
        <v>0</v>
      </c>
      <c r="N4193" s="61" t="str">
        <f t="shared" si="130"/>
        <v>katB</v>
      </c>
      <c r="P4193" s="72" t="str">
        <f t="shared" si="131"/>
        <v/>
      </c>
      <c r="Q4193" s="61" t="s">
        <v>30</v>
      </c>
    </row>
    <row r="4194" spans="8:17" x14ac:dyDescent="0.25">
      <c r="H4194" s="59">
        <v>77054</v>
      </c>
      <c r="I4194" s="59" t="s">
        <v>69</v>
      </c>
      <c r="J4194" s="59">
        <v>15759521</v>
      </c>
      <c r="K4194" s="59" t="s">
        <v>4524</v>
      </c>
      <c r="L4194" s="61" t="s">
        <v>81</v>
      </c>
      <c r="M4194" s="61">
        <f>VLOOKUP(H4194,zdroj!C:F,4,0)</f>
        <v>0</v>
      </c>
      <c r="N4194" s="61" t="str">
        <f t="shared" si="130"/>
        <v>-</v>
      </c>
      <c r="P4194" s="72" t="str">
        <f t="shared" si="131"/>
        <v/>
      </c>
      <c r="Q4194" s="61" t="s">
        <v>84</v>
      </c>
    </row>
    <row r="4195" spans="8:17" x14ac:dyDescent="0.25">
      <c r="H4195" s="59">
        <v>77054</v>
      </c>
      <c r="I4195" s="59" t="s">
        <v>69</v>
      </c>
      <c r="J4195" s="59">
        <v>15759539</v>
      </c>
      <c r="K4195" s="59" t="s">
        <v>4525</v>
      </c>
      <c r="L4195" s="61" t="s">
        <v>81</v>
      </c>
      <c r="M4195" s="61">
        <f>VLOOKUP(H4195,zdroj!C:F,4,0)</f>
        <v>0</v>
      </c>
      <c r="N4195" s="61" t="str">
        <f t="shared" si="130"/>
        <v>-</v>
      </c>
      <c r="P4195" s="72" t="str">
        <f t="shared" si="131"/>
        <v/>
      </c>
      <c r="Q4195" s="61" t="s">
        <v>84</v>
      </c>
    </row>
    <row r="4196" spans="8:17" x14ac:dyDescent="0.25">
      <c r="H4196" s="59">
        <v>77054</v>
      </c>
      <c r="I4196" s="59" t="s">
        <v>69</v>
      </c>
      <c r="J4196" s="59">
        <v>15759547</v>
      </c>
      <c r="K4196" s="59" t="s">
        <v>4526</v>
      </c>
      <c r="L4196" s="61" t="s">
        <v>81</v>
      </c>
      <c r="M4196" s="61">
        <f>VLOOKUP(H4196,zdroj!C:F,4,0)</f>
        <v>0</v>
      </c>
      <c r="N4196" s="61" t="str">
        <f t="shared" si="130"/>
        <v>-</v>
      </c>
      <c r="P4196" s="72" t="str">
        <f t="shared" si="131"/>
        <v/>
      </c>
      <c r="Q4196" s="61" t="s">
        <v>84</v>
      </c>
    </row>
    <row r="4197" spans="8:17" x14ac:dyDescent="0.25">
      <c r="H4197" s="59">
        <v>77054</v>
      </c>
      <c r="I4197" s="59" t="s">
        <v>69</v>
      </c>
      <c r="J4197" s="59">
        <v>15759555</v>
      </c>
      <c r="K4197" s="59" t="s">
        <v>4527</v>
      </c>
      <c r="L4197" s="61" t="s">
        <v>81</v>
      </c>
      <c r="M4197" s="61">
        <f>VLOOKUP(H4197,zdroj!C:F,4,0)</f>
        <v>0</v>
      </c>
      <c r="N4197" s="61" t="str">
        <f t="shared" si="130"/>
        <v>-</v>
      </c>
      <c r="P4197" s="72" t="str">
        <f t="shared" si="131"/>
        <v/>
      </c>
      <c r="Q4197" s="61" t="s">
        <v>84</v>
      </c>
    </row>
    <row r="4198" spans="8:17" x14ac:dyDescent="0.25">
      <c r="H4198" s="59">
        <v>77054</v>
      </c>
      <c r="I4198" s="59" t="s">
        <v>69</v>
      </c>
      <c r="J4198" s="59">
        <v>15759563</v>
      </c>
      <c r="K4198" s="59" t="s">
        <v>4528</v>
      </c>
      <c r="L4198" s="61" t="s">
        <v>81</v>
      </c>
      <c r="M4198" s="61">
        <f>VLOOKUP(H4198,zdroj!C:F,4,0)</f>
        <v>0</v>
      </c>
      <c r="N4198" s="61" t="str">
        <f t="shared" si="130"/>
        <v>-</v>
      </c>
      <c r="P4198" s="72" t="str">
        <f t="shared" si="131"/>
        <v/>
      </c>
      <c r="Q4198" s="61" t="s">
        <v>84</v>
      </c>
    </row>
    <row r="4199" spans="8:17" x14ac:dyDescent="0.25">
      <c r="H4199" s="59">
        <v>77054</v>
      </c>
      <c r="I4199" s="59" t="s">
        <v>69</v>
      </c>
      <c r="J4199" s="59">
        <v>15759571</v>
      </c>
      <c r="K4199" s="59" t="s">
        <v>4529</v>
      </c>
      <c r="L4199" s="61" t="s">
        <v>81</v>
      </c>
      <c r="M4199" s="61">
        <f>VLOOKUP(H4199,zdroj!C:F,4,0)</f>
        <v>0</v>
      </c>
      <c r="N4199" s="61" t="str">
        <f t="shared" si="130"/>
        <v>-</v>
      </c>
      <c r="P4199" s="72" t="str">
        <f t="shared" si="131"/>
        <v/>
      </c>
      <c r="Q4199" s="61" t="s">
        <v>88</v>
      </c>
    </row>
    <row r="4200" spans="8:17" x14ac:dyDescent="0.25">
      <c r="H4200" s="59">
        <v>77054</v>
      </c>
      <c r="I4200" s="59" t="s">
        <v>69</v>
      </c>
      <c r="J4200" s="59">
        <v>15759580</v>
      </c>
      <c r="K4200" s="59" t="s">
        <v>4530</v>
      </c>
      <c r="L4200" s="61" t="s">
        <v>81</v>
      </c>
      <c r="M4200" s="61">
        <f>VLOOKUP(H4200,zdroj!C:F,4,0)</f>
        <v>0</v>
      </c>
      <c r="N4200" s="61" t="str">
        <f t="shared" si="130"/>
        <v>-</v>
      </c>
      <c r="P4200" s="72" t="str">
        <f t="shared" si="131"/>
        <v/>
      </c>
      <c r="Q4200" s="61" t="s">
        <v>88</v>
      </c>
    </row>
    <row r="4201" spans="8:17" x14ac:dyDescent="0.25">
      <c r="H4201" s="59">
        <v>77054</v>
      </c>
      <c r="I4201" s="59" t="s">
        <v>69</v>
      </c>
      <c r="J4201" s="59">
        <v>15759598</v>
      </c>
      <c r="K4201" s="59" t="s">
        <v>4531</v>
      </c>
      <c r="L4201" s="61" t="s">
        <v>81</v>
      </c>
      <c r="M4201" s="61">
        <f>VLOOKUP(H4201,zdroj!C:F,4,0)</f>
        <v>0</v>
      </c>
      <c r="N4201" s="61" t="str">
        <f t="shared" si="130"/>
        <v>-</v>
      </c>
      <c r="P4201" s="72" t="str">
        <f t="shared" si="131"/>
        <v/>
      </c>
      <c r="Q4201" s="61" t="s">
        <v>88</v>
      </c>
    </row>
    <row r="4202" spans="8:17" x14ac:dyDescent="0.25">
      <c r="H4202" s="59">
        <v>77054</v>
      </c>
      <c r="I4202" s="59" t="s">
        <v>69</v>
      </c>
      <c r="J4202" s="59">
        <v>15759601</v>
      </c>
      <c r="K4202" s="59" t="s">
        <v>4532</v>
      </c>
      <c r="L4202" s="61" t="s">
        <v>81</v>
      </c>
      <c r="M4202" s="61">
        <f>VLOOKUP(H4202,zdroj!C:F,4,0)</f>
        <v>0</v>
      </c>
      <c r="N4202" s="61" t="str">
        <f t="shared" si="130"/>
        <v>-</v>
      </c>
      <c r="P4202" s="72" t="str">
        <f t="shared" si="131"/>
        <v/>
      </c>
      <c r="Q4202" s="61" t="s">
        <v>88</v>
      </c>
    </row>
    <row r="4203" spans="8:17" x14ac:dyDescent="0.25">
      <c r="H4203" s="59">
        <v>77054</v>
      </c>
      <c r="I4203" s="59" t="s">
        <v>69</v>
      </c>
      <c r="J4203" s="59">
        <v>15759610</v>
      </c>
      <c r="K4203" s="59" t="s">
        <v>4533</v>
      </c>
      <c r="L4203" s="61" t="s">
        <v>81</v>
      </c>
      <c r="M4203" s="61">
        <f>VLOOKUP(H4203,zdroj!C:F,4,0)</f>
        <v>0</v>
      </c>
      <c r="N4203" s="61" t="str">
        <f t="shared" si="130"/>
        <v>-</v>
      </c>
      <c r="P4203" s="72" t="str">
        <f t="shared" si="131"/>
        <v/>
      </c>
      <c r="Q4203" s="61" t="s">
        <v>88</v>
      </c>
    </row>
    <row r="4204" spans="8:17" x14ac:dyDescent="0.25">
      <c r="H4204" s="59">
        <v>77054</v>
      </c>
      <c r="I4204" s="59" t="s">
        <v>69</v>
      </c>
      <c r="J4204" s="59">
        <v>15759628</v>
      </c>
      <c r="K4204" s="59" t="s">
        <v>4534</v>
      </c>
      <c r="L4204" s="61" t="s">
        <v>81</v>
      </c>
      <c r="M4204" s="61">
        <f>VLOOKUP(H4204,zdroj!C:F,4,0)</f>
        <v>0</v>
      </c>
      <c r="N4204" s="61" t="str">
        <f t="shared" si="130"/>
        <v>-</v>
      </c>
      <c r="P4204" s="72" t="str">
        <f t="shared" si="131"/>
        <v/>
      </c>
      <c r="Q4204" s="61" t="s">
        <v>88</v>
      </c>
    </row>
    <row r="4205" spans="8:17" x14ac:dyDescent="0.25">
      <c r="H4205" s="59">
        <v>77054</v>
      </c>
      <c r="I4205" s="59" t="s">
        <v>69</v>
      </c>
      <c r="J4205" s="59">
        <v>15759636</v>
      </c>
      <c r="K4205" s="59" t="s">
        <v>4535</v>
      </c>
      <c r="L4205" s="61" t="s">
        <v>81</v>
      </c>
      <c r="M4205" s="61">
        <f>VLOOKUP(H4205,zdroj!C:F,4,0)</f>
        <v>0</v>
      </c>
      <c r="N4205" s="61" t="str">
        <f t="shared" si="130"/>
        <v>-</v>
      </c>
      <c r="P4205" s="72" t="str">
        <f t="shared" si="131"/>
        <v/>
      </c>
      <c r="Q4205" s="61" t="s">
        <v>88</v>
      </c>
    </row>
    <row r="4206" spans="8:17" x14ac:dyDescent="0.25">
      <c r="H4206" s="59">
        <v>77054</v>
      </c>
      <c r="I4206" s="59" t="s">
        <v>69</v>
      </c>
      <c r="J4206" s="59">
        <v>15759644</v>
      </c>
      <c r="K4206" s="59" t="s">
        <v>4536</v>
      </c>
      <c r="L4206" s="61" t="s">
        <v>81</v>
      </c>
      <c r="M4206" s="61">
        <f>VLOOKUP(H4206,zdroj!C:F,4,0)</f>
        <v>0</v>
      </c>
      <c r="N4206" s="61" t="str">
        <f t="shared" si="130"/>
        <v>-</v>
      </c>
      <c r="P4206" s="72" t="str">
        <f t="shared" si="131"/>
        <v/>
      </c>
      <c r="Q4206" s="61" t="s">
        <v>88</v>
      </c>
    </row>
    <row r="4207" spans="8:17" x14ac:dyDescent="0.25">
      <c r="H4207" s="59">
        <v>77054</v>
      </c>
      <c r="I4207" s="59" t="s">
        <v>69</v>
      </c>
      <c r="J4207" s="59">
        <v>15759652</v>
      </c>
      <c r="K4207" s="59" t="s">
        <v>4537</v>
      </c>
      <c r="L4207" s="61" t="s">
        <v>81</v>
      </c>
      <c r="M4207" s="61">
        <f>VLOOKUP(H4207,zdroj!C:F,4,0)</f>
        <v>0</v>
      </c>
      <c r="N4207" s="61" t="str">
        <f t="shared" si="130"/>
        <v>-</v>
      </c>
      <c r="P4207" s="72" t="str">
        <f t="shared" si="131"/>
        <v/>
      </c>
      <c r="Q4207" s="61" t="s">
        <v>88</v>
      </c>
    </row>
    <row r="4208" spans="8:17" x14ac:dyDescent="0.25">
      <c r="H4208" s="59">
        <v>77054</v>
      </c>
      <c r="I4208" s="59" t="s">
        <v>69</v>
      </c>
      <c r="J4208" s="59">
        <v>15759661</v>
      </c>
      <c r="K4208" s="59" t="s">
        <v>4538</v>
      </c>
      <c r="L4208" s="61" t="s">
        <v>81</v>
      </c>
      <c r="M4208" s="61">
        <f>VLOOKUP(H4208,zdroj!C:F,4,0)</f>
        <v>0</v>
      </c>
      <c r="N4208" s="61" t="str">
        <f t="shared" si="130"/>
        <v>-</v>
      </c>
      <c r="P4208" s="72" t="str">
        <f t="shared" si="131"/>
        <v/>
      </c>
      <c r="Q4208" s="61" t="s">
        <v>88</v>
      </c>
    </row>
    <row r="4209" spans="8:17" x14ac:dyDescent="0.25">
      <c r="H4209" s="59">
        <v>77054</v>
      </c>
      <c r="I4209" s="59" t="s">
        <v>69</v>
      </c>
      <c r="J4209" s="59">
        <v>15759679</v>
      </c>
      <c r="K4209" s="59" t="s">
        <v>4539</v>
      </c>
      <c r="L4209" s="61" t="s">
        <v>81</v>
      </c>
      <c r="M4209" s="61">
        <f>VLOOKUP(H4209,zdroj!C:F,4,0)</f>
        <v>0</v>
      </c>
      <c r="N4209" s="61" t="str">
        <f t="shared" si="130"/>
        <v>-</v>
      </c>
      <c r="P4209" s="72" t="str">
        <f t="shared" si="131"/>
        <v/>
      </c>
      <c r="Q4209" s="61" t="s">
        <v>88</v>
      </c>
    </row>
    <row r="4210" spans="8:17" x14ac:dyDescent="0.25">
      <c r="H4210" s="59">
        <v>77054</v>
      </c>
      <c r="I4210" s="59" t="s">
        <v>69</v>
      </c>
      <c r="J4210" s="59">
        <v>15759687</v>
      </c>
      <c r="K4210" s="59" t="s">
        <v>4540</v>
      </c>
      <c r="L4210" s="61" t="s">
        <v>81</v>
      </c>
      <c r="M4210" s="61">
        <f>VLOOKUP(H4210,zdroj!C:F,4,0)</f>
        <v>0</v>
      </c>
      <c r="N4210" s="61" t="str">
        <f t="shared" si="130"/>
        <v>-</v>
      </c>
      <c r="P4210" s="72" t="str">
        <f t="shared" si="131"/>
        <v/>
      </c>
      <c r="Q4210" s="61" t="s">
        <v>88</v>
      </c>
    </row>
    <row r="4211" spans="8:17" x14ac:dyDescent="0.25">
      <c r="H4211" s="59">
        <v>77054</v>
      </c>
      <c r="I4211" s="59" t="s">
        <v>69</v>
      </c>
      <c r="J4211" s="59">
        <v>15759695</v>
      </c>
      <c r="K4211" s="59" t="s">
        <v>4541</v>
      </c>
      <c r="L4211" s="61" t="s">
        <v>81</v>
      </c>
      <c r="M4211" s="61">
        <f>VLOOKUP(H4211,zdroj!C:F,4,0)</f>
        <v>0</v>
      </c>
      <c r="N4211" s="61" t="str">
        <f t="shared" si="130"/>
        <v>-</v>
      </c>
      <c r="P4211" s="72" t="str">
        <f t="shared" si="131"/>
        <v/>
      </c>
      <c r="Q4211" s="61" t="s">
        <v>88</v>
      </c>
    </row>
    <row r="4212" spans="8:17" x14ac:dyDescent="0.25">
      <c r="H4212" s="59">
        <v>77054</v>
      </c>
      <c r="I4212" s="59" t="s">
        <v>69</v>
      </c>
      <c r="J4212" s="59">
        <v>15759709</v>
      </c>
      <c r="K4212" s="59" t="s">
        <v>4542</v>
      </c>
      <c r="L4212" s="61" t="s">
        <v>81</v>
      </c>
      <c r="M4212" s="61">
        <f>VLOOKUP(H4212,zdroj!C:F,4,0)</f>
        <v>0</v>
      </c>
      <c r="N4212" s="61" t="str">
        <f t="shared" si="130"/>
        <v>-</v>
      </c>
      <c r="P4212" s="72" t="str">
        <f t="shared" si="131"/>
        <v/>
      </c>
      <c r="Q4212" s="61" t="s">
        <v>88</v>
      </c>
    </row>
    <row r="4213" spans="8:17" x14ac:dyDescent="0.25">
      <c r="H4213" s="59">
        <v>77054</v>
      </c>
      <c r="I4213" s="59" t="s">
        <v>69</v>
      </c>
      <c r="J4213" s="59">
        <v>15759717</v>
      </c>
      <c r="K4213" s="59" t="s">
        <v>4543</v>
      </c>
      <c r="L4213" s="61" t="s">
        <v>81</v>
      </c>
      <c r="M4213" s="61">
        <f>VLOOKUP(H4213,zdroj!C:F,4,0)</f>
        <v>0</v>
      </c>
      <c r="N4213" s="61" t="str">
        <f t="shared" si="130"/>
        <v>-</v>
      </c>
      <c r="P4213" s="72" t="str">
        <f t="shared" si="131"/>
        <v/>
      </c>
      <c r="Q4213" s="61" t="s">
        <v>88</v>
      </c>
    </row>
    <row r="4214" spans="8:17" x14ac:dyDescent="0.25">
      <c r="H4214" s="59">
        <v>77054</v>
      </c>
      <c r="I4214" s="59" t="s">
        <v>69</v>
      </c>
      <c r="J4214" s="59">
        <v>26601079</v>
      </c>
      <c r="K4214" s="59" t="s">
        <v>4544</v>
      </c>
      <c r="L4214" s="61" t="s">
        <v>81</v>
      </c>
      <c r="M4214" s="61">
        <f>VLOOKUP(H4214,zdroj!C:F,4,0)</f>
        <v>0</v>
      </c>
      <c r="N4214" s="61" t="str">
        <f t="shared" si="130"/>
        <v>-</v>
      </c>
      <c r="P4214" s="72" t="str">
        <f t="shared" si="131"/>
        <v/>
      </c>
      <c r="Q4214" s="61" t="s">
        <v>84</v>
      </c>
    </row>
    <row r="4215" spans="8:17" x14ac:dyDescent="0.25">
      <c r="H4215" s="59">
        <v>77054</v>
      </c>
      <c r="I4215" s="59" t="s">
        <v>69</v>
      </c>
      <c r="J4215" s="59">
        <v>26641984</v>
      </c>
      <c r="K4215" s="59" t="s">
        <v>4545</v>
      </c>
      <c r="L4215" s="61" t="s">
        <v>81</v>
      </c>
      <c r="M4215" s="61">
        <f>VLOOKUP(H4215,zdroj!C:F,4,0)</f>
        <v>0</v>
      </c>
      <c r="N4215" s="61" t="str">
        <f t="shared" si="130"/>
        <v>-</v>
      </c>
      <c r="P4215" s="72" t="str">
        <f t="shared" si="131"/>
        <v/>
      </c>
      <c r="Q4215" s="61" t="s">
        <v>84</v>
      </c>
    </row>
    <row r="4216" spans="8:17" x14ac:dyDescent="0.25">
      <c r="H4216" s="59">
        <v>77054</v>
      </c>
      <c r="I4216" s="59" t="s">
        <v>69</v>
      </c>
      <c r="J4216" s="59">
        <v>26691825</v>
      </c>
      <c r="K4216" s="59" t="s">
        <v>4546</v>
      </c>
      <c r="L4216" s="61" t="s">
        <v>81</v>
      </c>
      <c r="M4216" s="61">
        <f>VLOOKUP(H4216,zdroj!C:F,4,0)</f>
        <v>0</v>
      </c>
      <c r="N4216" s="61" t="str">
        <f t="shared" si="130"/>
        <v>-</v>
      </c>
      <c r="P4216" s="72" t="str">
        <f t="shared" si="131"/>
        <v/>
      </c>
      <c r="Q4216" s="61" t="s">
        <v>84</v>
      </c>
    </row>
    <row r="4217" spans="8:17" x14ac:dyDescent="0.25">
      <c r="H4217" s="59">
        <v>77054</v>
      </c>
      <c r="I4217" s="59" t="s">
        <v>69</v>
      </c>
      <c r="J4217" s="59">
        <v>26917521</v>
      </c>
      <c r="K4217" s="59" t="s">
        <v>4547</v>
      </c>
      <c r="L4217" s="61" t="s">
        <v>81</v>
      </c>
      <c r="M4217" s="61">
        <f>VLOOKUP(H4217,zdroj!C:F,4,0)</f>
        <v>0</v>
      </c>
      <c r="N4217" s="61" t="str">
        <f t="shared" si="130"/>
        <v>-</v>
      </c>
      <c r="P4217" s="72" t="str">
        <f t="shared" si="131"/>
        <v/>
      </c>
      <c r="Q4217" s="61" t="s">
        <v>84</v>
      </c>
    </row>
    <row r="4218" spans="8:17" x14ac:dyDescent="0.25">
      <c r="H4218" s="59">
        <v>77054</v>
      </c>
      <c r="I4218" s="59" t="s">
        <v>69</v>
      </c>
      <c r="J4218" s="59">
        <v>26917530</v>
      </c>
      <c r="K4218" s="59" t="s">
        <v>4548</v>
      </c>
      <c r="L4218" s="61" t="s">
        <v>81</v>
      </c>
      <c r="M4218" s="61">
        <f>VLOOKUP(H4218,zdroj!C:F,4,0)</f>
        <v>0</v>
      </c>
      <c r="N4218" s="61" t="str">
        <f t="shared" si="130"/>
        <v>-</v>
      </c>
      <c r="P4218" s="72" t="str">
        <f t="shared" si="131"/>
        <v/>
      </c>
      <c r="Q4218" s="61" t="s">
        <v>88</v>
      </c>
    </row>
    <row r="4219" spans="8:17" x14ac:dyDescent="0.25">
      <c r="H4219" s="59">
        <v>77054</v>
      </c>
      <c r="I4219" s="59" t="s">
        <v>69</v>
      </c>
      <c r="J4219" s="59">
        <v>27636691</v>
      </c>
      <c r="K4219" s="59" t="s">
        <v>4549</v>
      </c>
      <c r="L4219" s="61" t="s">
        <v>114</v>
      </c>
      <c r="M4219" s="61">
        <f>VLOOKUP(H4219,zdroj!C:F,4,0)</f>
        <v>0</v>
      </c>
      <c r="N4219" s="61" t="str">
        <f t="shared" si="130"/>
        <v>katB</v>
      </c>
      <c r="P4219" s="72" t="str">
        <f t="shared" si="131"/>
        <v/>
      </c>
      <c r="Q4219" s="61" t="s">
        <v>30</v>
      </c>
    </row>
    <row r="4220" spans="8:17" x14ac:dyDescent="0.25">
      <c r="H4220" s="59">
        <v>77054</v>
      </c>
      <c r="I4220" s="59" t="s">
        <v>69</v>
      </c>
      <c r="J4220" s="59">
        <v>27636704</v>
      </c>
      <c r="K4220" s="59" t="s">
        <v>4550</v>
      </c>
      <c r="L4220" s="61" t="s">
        <v>114</v>
      </c>
      <c r="M4220" s="61">
        <f>VLOOKUP(H4220,zdroj!C:F,4,0)</f>
        <v>0</v>
      </c>
      <c r="N4220" s="61" t="str">
        <f t="shared" si="130"/>
        <v>katB</v>
      </c>
      <c r="P4220" s="72" t="str">
        <f t="shared" si="131"/>
        <v/>
      </c>
      <c r="Q4220" s="61" t="s">
        <v>30</v>
      </c>
    </row>
    <row r="4221" spans="8:17" x14ac:dyDescent="0.25">
      <c r="H4221" s="59">
        <v>77054</v>
      </c>
      <c r="I4221" s="59" t="s">
        <v>69</v>
      </c>
      <c r="J4221" s="59">
        <v>27705048</v>
      </c>
      <c r="K4221" s="59" t="s">
        <v>4551</v>
      </c>
      <c r="L4221" s="61" t="s">
        <v>81</v>
      </c>
      <c r="M4221" s="61">
        <f>VLOOKUP(H4221,zdroj!C:F,4,0)</f>
        <v>0</v>
      </c>
      <c r="N4221" s="61" t="str">
        <f t="shared" si="130"/>
        <v>-</v>
      </c>
      <c r="P4221" s="72" t="str">
        <f t="shared" si="131"/>
        <v/>
      </c>
      <c r="Q4221" s="61" t="s">
        <v>88</v>
      </c>
    </row>
    <row r="4222" spans="8:17" x14ac:dyDescent="0.25">
      <c r="H4222" s="59">
        <v>77054</v>
      </c>
      <c r="I4222" s="59" t="s">
        <v>69</v>
      </c>
      <c r="J4222" s="59">
        <v>27705056</v>
      </c>
      <c r="K4222" s="59" t="s">
        <v>4552</v>
      </c>
      <c r="L4222" s="61" t="s">
        <v>81</v>
      </c>
      <c r="M4222" s="61">
        <f>VLOOKUP(H4222,zdroj!C:F,4,0)</f>
        <v>0</v>
      </c>
      <c r="N4222" s="61" t="str">
        <f t="shared" si="130"/>
        <v>-</v>
      </c>
      <c r="P4222" s="72" t="str">
        <f t="shared" si="131"/>
        <v/>
      </c>
      <c r="Q4222" s="61" t="s">
        <v>88</v>
      </c>
    </row>
    <row r="4223" spans="8:17" x14ac:dyDescent="0.25">
      <c r="H4223" s="59">
        <v>77054</v>
      </c>
      <c r="I4223" s="59" t="s">
        <v>69</v>
      </c>
      <c r="J4223" s="59">
        <v>27705064</v>
      </c>
      <c r="K4223" s="59" t="s">
        <v>4553</v>
      </c>
      <c r="L4223" s="61" t="s">
        <v>81</v>
      </c>
      <c r="M4223" s="61">
        <f>VLOOKUP(H4223,zdroj!C:F,4,0)</f>
        <v>0</v>
      </c>
      <c r="N4223" s="61" t="str">
        <f t="shared" si="130"/>
        <v>-</v>
      </c>
      <c r="P4223" s="72" t="str">
        <f t="shared" si="131"/>
        <v/>
      </c>
      <c r="Q4223" s="61" t="s">
        <v>88</v>
      </c>
    </row>
    <row r="4224" spans="8:17" x14ac:dyDescent="0.25">
      <c r="H4224" s="59">
        <v>77054</v>
      </c>
      <c r="I4224" s="59" t="s">
        <v>69</v>
      </c>
      <c r="J4224" s="59">
        <v>27705072</v>
      </c>
      <c r="K4224" s="59" t="s">
        <v>4554</v>
      </c>
      <c r="L4224" s="61" t="s">
        <v>81</v>
      </c>
      <c r="M4224" s="61">
        <f>VLOOKUP(H4224,zdroj!C:F,4,0)</f>
        <v>0</v>
      </c>
      <c r="N4224" s="61" t="str">
        <f t="shared" si="130"/>
        <v>-</v>
      </c>
      <c r="P4224" s="72" t="str">
        <f t="shared" si="131"/>
        <v/>
      </c>
      <c r="Q4224" s="61" t="s">
        <v>88</v>
      </c>
    </row>
    <row r="4225" spans="8:17" x14ac:dyDescent="0.25">
      <c r="H4225" s="59">
        <v>77054</v>
      </c>
      <c r="I4225" s="59" t="s">
        <v>69</v>
      </c>
      <c r="J4225" s="59">
        <v>27705081</v>
      </c>
      <c r="K4225" s="59" t="s">
        <v>4555</v>
      </c>
      <c r="L4225" s="61" t="s">
        <v>81</v>
      </c>
      <c r="M4225" s="61">
        <f>VLOOKUP(H4225,zdroj!C:F,4,0)</f>
        <v>0</v>
      </c>
      <c r="N4225" s="61" t="str">
        <f t="shared" si="130"/>
        <v>-</v>
      </c>
      <c r="P4225" s="72" t="str">
        <f t="shared" si="131"/>
        <v/>
      </c>
      <c r="Q4225" s="61" t="s">
        <v>88</v>
      </c>
    </row>
    <row r="4226" spans="8:17" x14ac:dyDescent="0.25">
      <c r="H4226" s="59">
        <v>77054</v>
      </c>
      <c r="I4226" s="59" t="s">
        <v>69</v>
      </c>
      <c r="J4226" s="59">
        <v>27705099</v>
      </c>
      <c r="K4226" s="59" t="s">
        <v>4556</v>
      </c>
      <c r="L4226" s="61" t="s">
        <v>81</v>
      </c>
      <c r="M4226" s="61">
        <f>VLOOKUP(H4226,zdroj!C:F,4,0)</f>
        <v>0</v>
      </c>
      <c r="N4226" s="61" t="str">
        <f t="shared" si="130"/>
        <v>-</v>
      </c>
      <c r="P4226" s="72" t="str">
        <f t="shared" si="131"/>
        <v/>
      </c>
      <c r="Q4226" s="61" t="s">
        <v>88</v>
      </c>
    </row>
    <row r="4227" spans="8:17" x14ac:dyDescent="0.25">
      <c r="H4227" s="59">
        <v>77054</v>
      </c>
      <c r="I4227" s="59" t="s">
        <v>69</v>
      </c>
      <c r="J4227" s="59">
        <v>27705102</v>
      </c>
      <c r="K4227" s="59" t="s">
        <v>4557</v>
      </c>
      <c r="L4227" s="61" t="s">
        <v>81</v>
      </c>
      <c r="M4227" s="61">
        <f>VLOOKUP(H4227,zdroj!C:F,4,0)</f>
        <v>0</v>
      </c>
      <c r="N4227" s="61" t="str">
        <f t="shared" si="130"/>
        <v>-</v>
      </c>
      <c r="P4227" s="72" t="str">
        <f t="shared" si="131"/>
        <v/>
      </c>
      <c r="Q4227" s="61" t="s">
        <v>88</v>
      </c>
    </row>
    <row r="4228" spans="8:17" x14ac:dyDescent="0.25">
      <c r="H4228" s="59">
        <v>77054</v>
      </c>
      <c r="I4228" s="59" t="s">
        <v>69</v>
      </c>
      <c r="J4228" s="59">
        <v>27864791</v>
      </c>
      <c r="K4228" s="59" t="s">
        <v>4558</v>
      </c>
      <c r="L4228" s="61" t="s">
        <v>114</v>
      </c>
      <c r="M4228" s="61">
        <f>VLOOKUP(H4228,zdroj!C:F,4,0)</f>
        <v>0</v>
      </c>
      <c r="N4228" s="61" t="str">
        <f t="shared" si="130"/>
        <v>katB</v>
      </c>
      <c r="P4228" s="72" t="str">
        <f t="shared" si="131"/>
        <v/>
      </c>
      <c r="Q4228" s="61" t="s">
        <v>30</v>
      </c>
    </row>
    <row r="4229" spans="8:17" x14ac:dyDescent="0.25">
      <c r="H4229" s="59">
        <v>77054</v>
      </c>
      <c r="I4229" s="59" t="s">
        <v>69</v>
      </c>
      <c r="J4229" s="59">
        <v>27864804</v>
      </c>
      <c r="K4229" s="59" t="s">
        <v>4559</v>
      </c>
      <c r="L4229" s="61" t="s">
        <v>114</v>
      </c>
      <c r="M4229" s="61">
        <f>VLOOKUP(H4229,zdroj!C:F,4,0)</f>
        <v>0</v>
      </c>
      <c r="N4229" s="61" t="str">
        <f t="shared" si="130"/>
        <v>katB</v>
      </c>
      <c r="P4229" s="72" t="str">
        <f t="shared" si="131"/>
        <v/>
      </c>
      <c r="Q4229" s="61" t="s">
        <v>30</v>
      </c>
    </row>
    <row r="4230" spans="8:17" x14ac:dyDescent="0.25">
      <c r="H4230" s="59">
        <v>77054</v>
      </c>
      <c r="I4230" s="59" t="s">
        <v>69</v>
      </c>
      <c r="J4230" s="59">
        <v>27864812</v>
      </c>
      <c r="K4230" s="59" t="s">
        <v>4560</v>
      </c>
      <c r="L4230" s="61" t="s">
        <v>81</v>
      </c>
      <c r="M4230" s="61">
        <f>VLOOKUP(H4230,zdroj!C:F,4,0)</f>
        <v>0</v>
      </c>
      <c r="N4230" s="61" t="str">
        <f t="shared" si="130"/>
        <v>-</v>
      </c>
      <c r="P4230" s="72" t="str">
        <f t="shared" si="131"/>
        <v/>
      </c>
      <c r="Q4230" s="61" t="s">
        <v>88</v>
      </c>
    </row>
    <row r="4231" spans="8:17" x14ac:dyDescent="0.25">
      <c r="H4231" s="59">
        <v>77054</v>
      </c>
      <c r="I4231" s="59" t="s">
        <v>69</v>
      </c>
      <c r="J4231" s="59">
        <v>27864821</v>
      </c>
      <c r="K4231" s="59" t="s">
        <v>4561</v>
      </c>
      <c r="L4231" s="61" t="s">
        <v>114</v>
      </c>
      <c r="M4231" s="61">
        <f>VLOOKUP(H4231,zdroj!C:F,4,0)</f>
        <v>0</v>
      </c>
      <c r="N4231" s="61" t="str">
        <f t="shared" ref="N4231:N4294" si="132">IF(M4231="A",IF(L4231="katA","katB",L4231),L4231)</f>
        <v>katB</v>
      </c>
      <c r="P4231" s="72" t="str">
        <f t="shared" ref="P4231:P4294" si="133">IF(O4231="A",1,"")</f>
        <v/>
      </c>
      <c r="Q4231" s="61" t="s">
        <v>30</v>
      </c>
    </row>
    <row r="4232" spans="8:17" x14ac:dyDescent="0.25">
      <c r="H4232" s="59">
        <v>77054</v>
      </c>
      <c r="I4232" s="59" t="s">
        <v>69</v>
      </c>
      <c r="J4232" s="59">
        <v>27864839</v>
      </c>
      <c r="K4232" s="59" t="s">
        <v>4562</v>
      </c>
      <c r="L4232" s="61" t="s">
        <v>114</v>
      </c>
      <c r="M4232" s="61">
        <f>VLOOKUP(H4232,zdroj!C:F,4,0)</f>
        <v>0</v>
      </c>
      <c r="N4232" s="61" t="str">
        <f t="shared" si="132"/>
        <v>katB</v>
      </c>
      <c r="P4232" s="72" t="str">
        <f t="shared" si="133"/>
        <v/>
      </c>
      <c r="Q4232" s="61" t="s">
        <v>30</v>
      </c>
    </row>
    <row r="4233" spans="8:17" x14ac:dyDescent="0.25">
      <c r="H4233" s="59">
        <v>77054</v>
      </c>
      <c r="I4233" s="59" t="s">
        <v>69</v>
      </c>
      <c r="J4233" s="59">
        <v>27864847</v>
      </c>
      <c r="K4233" s="59" t="s">
        <v>4563</v>
      </c>
      <c r="L4233" s="61" t="s">
        <v>114</v>
      </c>
      <c r="M4233" s="61">
        <f>VLOOKUP(H4233,zdroj!C:F,4,0)</f>
        <v>0</v>
      </c>
      <c r="N4233" s="61" t="str">
        <f t="shared" si="132"/>
        <v>katB</v>
      </c>
      <c r="P4233" s="72" t="str">
        <f t="shared" si="133"/>
        <v/>
      </c>
      <c r="Q4233" s="61" t="s">
        <v>30</v>
      </c>
    </row>
    <row r="4234" spans="8:17" x14ac:dyDescent="0.25">
      <c r="H4234" s="59">
        <v>77054</v>
      </c>
      <c r="I4234" s="59" t="s">
        <v>69</v>
      </c>
      <c r="J4234" s="59">
        <v>27905241</v>
      </c>
      <c r="K4234" s="59" t="s">
        <v>4564</v>
      </c>
      <c r="L4234" s="61" t="s">
        <v>114</v>
      </c>
      <c r="M4234" s="61">
        <f>VLOOKUP(H4234,zdroj!C:F,4,0)</f>
        <v>0</v>
      </c>
      <c r="N4234" s="61" t="str">
        <f t="shared" si="132"/>
        <v>katB</v>
      </c>
      <c r="P4234" s="72" t="str">
        <f t="shared" si="133"/>
        <v/>
      </c>
      <c r="Q4234" s="61" t="s">
        <v>30</v>
      </c>
    </row>
    <row r="4235" spans="8:17" x14ac:dyDescent="0.25">
      <c r="H4235" s="59">
        <v>77054</v>
      </c>
      <c r="I4235" s="59" t="s">
        <v>69</v>
      </c>
      <c r="J4235" s="59">
        <v>28232631</v>
      </c>
      <c r="K4235" s="59" t="s">
        <v>4565</v>
      </c>
      <c r="L4235" s="61" t="s">
        <v>81</v>
      </c>
      <c r="M4235" s="61">
        <f>VLOOKUP(H4235,zdroj!C:F,4,0)</f>
        <v>0</v>
      </c>
      <c r="N4235" s="61" t="str">
        <f t="shared" si="132"/>
        <v>-</v>
      </c>
      <c r="P4235" s="72" t="str">
        <f t="shared" si="133"/>
        <v/>
      </c>
      <c r="Q4235" s="61" t="s">
        <v>88</v>
      </c>
    </row>
    <row r="4236" spans="8:17" x14ac:dyDescent="0.25">
      <c r="H4236" s="59">
        <v>77054</v>
      </c>
      <c r="I4236" s="59" t="s">
        <v>69</v>
      </c>
      <c r="J4236" s="59">
        <v>28232640</v>
      </c>
      <c r="K4236" s="59" t="s">
        <v>4566</v>
      </c>
      <c r="L4236" s="61" t="s">
        <v>114</v>
      </c>
      <c r="M4236" s="61">
        <f>VLOOKUP(H4236,zdroj!C:F,4,0)</f>
        <v>0</v>
      </c>
      <c r="N4236" s="61" t="str">
        <f t="shared" si="132"/>
        <v>katB</v>
      </c>
      <c r="P4236" s="72" t="str">
        <f t="shared" si="133"/>
        <v/>
      </c>
      <c r="Q4236" s="61" t="s">
        <v>30</v>
      </c>
    </row>
    <row r="4237" spans="8:17" x14ac:dyDescent="0.25">
      <c r="H4237" s="59">
        <v>77054</v>
      </c>
      <c r="I4237" s="59" t="s">
        <v>69</v>
      </c>
      <c r="J4237" s="59">
        <v>28232658</v>
      </c>
      <c r="K4237" s="59" t="s">
        <v>4567</v>
      </c>
      <c r="L4237" s="61" t="s">
        <v>114</v>
      </c>
      <c r="M4237" s="61">
        <f>VLOOKUP(H4237,zdroj!C:F,4,0)</f>
        <v>0</v>
      </c>
      <c r="N4237" s="61" t="str">
        <f t="shared" si="132"/>
        <v>katB</v>
      </c>
      <c r="P4237" s="72" t="str">
        <f t="shared" si="133"/>
        <v/>
      </c>
      <c r="Q4237" s="61" t="s">
        <v>30</v>
      </c>
    </row>
    <row r="4238" spans="8:17" x14ac:dyDescent="0.25">
      <c r="H4238" s="59">
        <v>77054</v>
      </c>
      <c r="I4238" s="59" t="s">
        <v>69</v>
      </c>
      <c r="J4238" s="59">
        <v>28232666</v>
      </c>
      <c r="K4238" s="59" t="s">
        <v>4568</v>
      </c>
      <c r="L4238" s="61" t="s">
        <v>114</v>
      </c>
      <c r="M4238" s="61">
        <f>VLOOKUP(H4238,zdroj!C:F,4,0)</f>
        <v>0</v>
      </c>
      <c r="N4238" s="61" t="str">
        <f t="shared" si="132"/>
        <v>katB</v>
      </c>
      <c r="P4238" s="72" t="str">
        <f t="shared" si="133"/>
        <v/>
      </c>
      <c r="Q4238" s="61" t="s">
        <v>30</v>
      </c>
    </row>
    <row r="4239" spans="8:17" x14ac:dyDescent="0.25">
      <c r="H4239" s="59">
        <v>77054</v>
      </c>
      <c r="I4239" s="59" t="s">
        <v>69</v>
      </c>
      <c r="J4239" s="59">
        <v>28232674</v>
      </c>
      <c r="K4239" s="59" t="s">
        <v>4569</v>
      </c>
      <c r="L4239" s="61" t="s">
        <v>81</v>
      </c>
      <c r="M4239" s="61">
        <f>VLOOKUP(H4239,zdroj!C:F,4,0)</f>
        <v>0</v>
      </c>
      <c r="N4239" s="61" t="str">
        <f t="shared" si="132"/>
        <v>-</v>
      </c>
      <c r="P4239" s="72" t="str">
        <f t="shared" si="133"/>
        <v/>
      </c>
      <c r="Q4239" s="61" t="s">
        <v>84</v>
      </c>
    </row>
    <row r="4240" spans="8:17" x14ac:dyDescent="0.25">
      <c r="H4240" s="59">
        <v>77054</v>
      </c>
      <c r="I4240" s="59" t="s">
        <v>69</v>
      </c>
      <c r="J4240" s="59">
        <v>28232682</v>
      </c>
      <c r="K4240" s="59" t="s">
        <v>4570</v>
      </c>
      <c r="L4240" s="61" t="s">
        <v>114</v>
      </c>
      <c r="M4240" s="61">
        <f>VLOOKUP(H4240,zdroj!C:F,4,0)</f>
        <v>0</v>
      </c>
      <c r="N4240" s="61" t="str">
        <f t="shared" si="132"/>
        <v>katB</v>
      </c>
      <c r="P4240" s="72" t="str">
        <f t="shared" si="133"/>
        <v/>
      </c>
      <c r="Q4240" s="61" t="s">
        <v>30</v>
      </c>
    </row>
    <row r="4241" spans="8:17" x14ac:dyDescent="0.25">
      <c r="H4241" s="59">
        <v>77054</v>
      </c>
      <c r="I4241" s="59" t="s">
        <v>69</v>
      </c>
      <c r="J4241" s="59">
        <v>28232691</v>
      </c>
      <c r="K4241" s="59" t="s">
        <v>4571</v>
      </c>
      <c r="L4241" s="61" t="s">
        <v>81</v>
      </c>
      <c r="M4241" s="61">
        <f>VLOOKUP(H4241,zdroj!C:F,4,0)</f>
        <v>0</v>
      </c>
      <c r="N4241" s="61" t="str">
        <f t="shared" si="132"/>
        <v>-</v>
      </c>
      <c r="P4241" s="72" t="str">
        <f t="shared" si="133"/>
        <v/>
      </c>
      <c r="Q4241" s="61" t="s">
        <v>88</v>
      </c>
    </row>
    <row r="4242" spans="8:17" x14ac:dyDescent="0.25">
      <c r="H4242" s="59">
        <v>77054</v>
      </c>
      <c r="I4242" s="59" t="s">
        <v>69</v>
      </c>
      <c r="J4242" s="59">
        <v>28232704</v>
      </c>
      <c r="K4242" s="59" t="s">
        <v>4572</v>
      </c>
      <c r="L4242" s="61" t="s">
        <v>114</v>
      </c>
      <c r="M4242" s="61">
        <f>VLOOKUP(H4242,zdroj!C:F,4,0)</f>
        <v>0</v>
      </c>
      <c r="N4242" s="61" t="str">
        <f t="shared" si="132"/>
        <v>katB</v>
      </c>
      <c r="P4242" s="72" t="str">
        <f t="shared" si="133"/>
        <v/>
      </c>
      <c r="Q4242" s="61" t="s">
        <v>30</v>
      </c>
    </row>
    <row r="4243" spans="8:17" x14ac:dyDescent="0.25">
      <c r="H4243" s="59">
        <v>77054</v>
      </c>
      <c r="I4243" s="59" t="s">
        <v>69</v>
      </c>
      <c r="J4243" s="59">
        <v>28232712</v>
      </c>
      <c r="K4243" s="59" t="s">
        <v>4573</v>
      </c>
      <c r="L4243" s="61" t="s">
        <v>114</v>
      </c>
      <c r="M4243" s="61">
        <f>VLOOKUP(H4243,zdroj!C:F,4,0)</f>
        <v>0</v>
      </c>
      <c r="N4243" s="61" t="str">
        <f t="shared" si="132"/>
        <v>katB</v>
      </c>
      <c r="P4243" s="72" t="str">
        <f t="shared" si="133"/>
        <v/>
      </c>
      <c r="Q4243" s="61" t="s">
        <v>30</v>
      </c>
    </row>
    <row r="4244" spans="8:17" x14ac:dyDescent="0.25">
      <c r="H4244" s="59">
        <v>77054</v>
      </c>
      <c r="I4244" s="59" t="s">
        <v>69</v>
      </c>
      <c r="J4244" s="59">
        <v>28232721</v>
      </c>
      <c r="K4244" s="59" t="s">
        <v>4574</v>
      </c>
      <c r="L4244" s="61" t="s">
        <v>114</v>
      </c>
      <c r="M4244" s="61">
        <f>VLOOKUP(H4244,zdroj!C:F,4,0)</f>
        <v>0</v>
      </c>
      <c r="N4244" s="61" t="str">
        <f t="shared" si="132"/>
        <v>katB</v>
      </c>
      <c r="P4244" s="72" t="str">
        <f t="shared" si="133"/>
        <v/>
      </c>
      <c r="Q4244" s="61" t="s">
        <v>30</v>
      </c>
    </row>
    <row r="4245" spans="8:17" x14ac:dyDescent="0.25">
      <c r="H4245" s="59">
        <v>77054</v>
      </c>
      <c r="I4245" s="59" t="s">
        <v>69</v>
      </c>
      <c r="J4245" s="59">
        <v>28232739</v>
      </c>
      <c r="K4245" s="59" t="s">
        <v>4575</v>
      </c>
      <c r="L4245" s="61" t="s">
        <v>81</v>
      </c>
      <c r="M4245" s="61">
        <f>VLOOKUP(H4245,zdroj!C:F,4,0)</f>
        <v>0</v>
      </c>
      <c r="N4245" s="61" t="str">
        <f t="shared" si="132"/>
        <v>-</v>
      </c>
      <c r="P4245" s="72" t="str">
        <f t="shared" si="133"/>
        <v/>
      </c>
      <c r="Q4245" s="61" t="s">
        <v>88</v>
      </c>
    </row>
    <row r="4246" spans="8:17" x14ac:dyDescent="0.25">
      <c r="H4246" s="59">
        <v>77054</v>
      </c>
      <c r="I4246" s="59" t="s">
        <v>69</v>
      </c>
      <c r="J4246" s="59">
        <v>28232747</v>
      </c>
      <c r="K4246" s="59" t="s">
        <v>4576</v>
      </c>
      <c r="L4246" s="61" t="s">
        <v>114</v>
      </c>
      <c r="M4246" s="61">
        <f>VLOOKUP(H4246,zdroj!C:F,4,0)</f>
        <v>0</v>
      </c>
      <c r="N4246" s="61" t="str">
        <f t="shared" si="132"/>
        <v>katB</v>
      </c>
      <c r="P4246" s="72" t="str">
        <f t="shared" si="133"/>
        <v/>
      </c>
      <c r="Q4246" s="61" t="s">
        <v>30</v>
      </c>
    </row>
    <row r="4247" spans="8:17" x14ac:dyDescent="0.25">
      <c r="H4247" s="59">
        <v>77054</v>
      </c>
      <c r="I4247" s="59" t="s">
        <v>69</v>
      </c>
      <c r="J4247" s="59">
        <v>28232755</v>
      </c>
      <c r="K4247" s="59" t="s">
        <v>4577</v>
      </c>
      <c r="L4247" s="61" t="s">
        <v>114</v>
      </c>
      <c r="M4247" s="61">
        <f>VLOOKUP(H4247,zdroj!C:F,4,0)</f>
        <v>0</v>
      </c>
      <c r="N4247" s="61" t="str">
        <f t="shared" si="132"/>
        <v>katB</v>
      </c>
      <c r="P4247" s="72" t="str">
        <f t="shared" si="133"/>
        <v/>
      </c>
      <c r="Q4247" s="61" t="s">
        <v>30</v>
      </c>
    </row>
    <row r="4248" spans="8:17" x14ac:dyDescent="0.25">
      <c r="H4248" s="59">
        <v>77054</v>
      </c>
      <c r="I4248" s="59" t="s">
        <v>69</v>
      </c>
      <c r="J4248" s="59">
        <v>28232763</v>
      </c>
      <c r="K4248" s="59" t="s">
        <v>4578</v>
      </c>
      <c r="L4248" s="61" t="s">
        <v>114</v>
      </c>
      <c r="M4248" s="61">
        <f>VLOOKUP(H4248,zdroj!C:F,4,0)</f>
        <v>0</v>
      </c>
      <c r="N4248" s="61" t="str">
        <f t="shared" si="132"/>
        <v>katB</v>
      </c>
      <c r="P4248" s="72" t="str">
        <f t="shared" si="133"/>
        <v/>
      </c>
      <c r="Q4248" s="61" t="s">
        <v>30</v>
      </c>
    </row>
    <row r="4249" spans="8:17" x14ac:dyDescent="0.25">
      <c r="H4249" s="59">
        <v>77054</v>
      </c>
      <c r="I4249" s="59" t="s">
        <v>69</v>
      </c>
      <c r="J4249" s="59">
        <v>30800340</v>
      </c>
      <c r="K4249" s="59" t="s">
        <v>4579</v>
      </c>
      <c r="L4249" s="61" t="s">
        <v>81</v>
      </c>
      <c r="M4249" s="61">
        <f>VLOOKUP(H4249,zdroj!C:F,4,0)</f>
        <v>0</v>
      </c>
      <c r="N4249" s="61" t="str">
        <f t="shared" si="132"/>
        <v>-</v>
      </c>
      <c r="P4249" s="72" t="str">
        <f t="shared" si="133"/>
        <v/>
      </c>
      <c r="Q4249" s="61" t="s">
        <v>88</v>
      </c>
    </row>
    <row r="4250" spans="8:17" x14ac:dyDescent="0.25">
      <c r="H4250" s="59">
        <v>77054</v>
      </c>
      <c r="I4250" s="59" t="s">
        <v>69</v>
      </c>
      <c r="J4250" s="59">
        <v>30800358</v>
      </c>
      <c r="K4250" s="59" t="s">
        <v>4580</v>
      </c>
      <c r="L4250" s="61" t="s">
        <v>81</v>
      </c>
      <c r="M4250" s="61">
        <f>VLOOKUP(H4250,zdroj!C:F,4,0)</f>
        <v>0</v>
      </c>
      <c r="N4250" s="61" t="str">
        <f t="shared" si="132"/>
        <v>-</v>
      </c>
      <c r="P4250" s="72" t="str">
        <f t="shared" si="133"/>
        <v/>
      </c>
      <c r="Q4250" s="61" t="s">
        <v>88</v>
      </c>
    </row>
    <row r="4251" spans="8:17" x14ac:dyDescent="0.25">
      <c r="H4251" s="59">
        <v>77054</v>
      </c>
      <c r="I4251" s="59" t="s">
        <v>69</v>
      </c>
      <c r="J4251" s="59">
        <v>30800366</v>
      </c>
      <c r="K4251" s="59" t="s">
        <v>4581</v>
      </c>
      <c r="L4251" s="61" t="s">
        <v>81</v>
      </c>
      <c r="M4251" s="61">
        <f>VLOOKUP(H4251,zdroj!C:F,4,0)</f>
        <v>0</v>
      </c>
      <c r="N4251" s="61" t="str">
        <f t="shared" si="132"/>
        <v>-</v>
      </c>
      <c r="P4251" s="72" t="str">
        <f t="shared" si="133"/>
        <v/>
      </c>
      <c r="Q4251" s="61" t="s">
        <v>88</v>
      </c>
    </row>
    <row r="4252" spans="8:17" x14ac:dyDescent="0.25">
      <c r="H4252" s="59">
        <v>77054</v>
      </c>
      <c r="I4252" s="59" t="s">
        <v>69</v>
      </c>
      <c r="J4252" s="59">
        <v>30800374</v>
      </c>
      <c r="K4252" s="59" t="s">
        <v>4582</v>
      </c>
      <c r="L4252" s="61" t="s">
        <v>81</v>
      </c>
      <c r="M4252" s="61">
        <f>VLOOKUP(H4252,zdroj!C:F,4,0)</f>
        <v>0</v>
      </c>
      <c r="N4252" s="61" t="str">
        <f t="shared" si="132"/>
        <v>-</v>
      </c>
      <c r="P4252" s="72" t="str">
        <f t="shared" si="133"/>
        <v/>
      </c>
      <c r="Q4252" s="61" t="s">
        <v>88</v>
      </c>
    </row>
    <row r="4253" spans="8:17" x14ac:dyDescent="0.25">
      <c r="H4253" s="59">
        <v>77054</v>
      </c>
      <c r="I4253" s="59" t="s">
        <v>69</v>
      </c>
      <c r="J4253" s="59">
        <v>30800382</v>
      </c>
      <c r="K4253" s="59" t="s">
        <v>4583</v>
      </c>
      <c r="L4253" s="61" t="s">
        <v>81</v>
      </c>
      <c r="M4253" s="61">
        <f>VLOOKUP(H4253,zdroj!C:F,4,0)</f>
        <v>0</v>
      </c>
      <c r="N4253" s="61" t="str">
        <f t="shared" si="132"/>
        <v>-</v>
      </c>
      <c r="P4253" s="72" t="str">
        <f t="shared" si="133"/>
        <v/>
      </c>
      <c r="Q4253" s="61" t="s">
        <v>88</v>
      </c>
    </row>
    <row r="4254" spans="8:17" x14ac:dyDescent="0.25">
      <c r="H4254" s="59">
        <v>77054</v>
      </c>
      <c r="I4254" s="59" t="s">
        <v>69</v>
      </c>
      <c r="J4254" s="59">
        <v>30800391</v>
      </c>
      <c r="K4254" s="59" t="s">
        <v>4584</v>
      </c>
      <c r="L4254" s="61" t="s">
        <v>81</v>
      </c>
      <c r="M4254" s="61">
        <f>VLOOKUP(H4254,zdroj!C:F,4,0)</f>
        <v>0</v>
      </c>
      <c r="N4254" s="61" t="str">
        <f t="shared" si="132"/>
        <v>-</v>
      </c>
      <c r="P4254" s="72" t="str">
        <f t="shared" si="133"/>
        <v/>
      </c>
      <c r="Q4254" s="61" t="s">
        <v>88</v>
      </c>
    </row>
    <row r="4255" spans="8:17" x14ac:dyDescent="0.25">
      <c r="H4255" s="59">
        <v>77054</v>
      </c>
      <c r="I4255" s="59" t="s">
        <v>69</v>
      </c>
      <c r="J4255" s="59">
        <v>31249345</v>
      </c>
      <c r="K4255" s="59" t="s">
        <v>4585</v>
      </c>
      <c r="L4255" s="61" t="s">
        <v>114</v>
      </c>
      <c r="M4255" s="61">
        <f>VLOOKUP(H4255,zdroj!C:F,4,0)</f>
        <v>0</v>
      </c>
      <c r="N4255" s="61" t="str">
        <f t="shared" si="132"/>
        <v>katB</v>
      </c>
      <c r="P4255" s="72" t="str">
        <f t="shared" si="133"/>
        <v/>
      </c>
      <c r="Q4255" s="61" t="s">
        <v>30</v>
      </c>
    </row>
    <row r="4256" spans="8:17" x14ac:dyDescent="0.25">
      <c r="H4256" s="59">
        <v>77054</v>
      </c>
      <c r="I4256" s="59" t="s">
        <v>69</v>
      </c>
      <c r="J4256" s="59">
        <v>31249353</v>
      </c>
      <c r="K4256" s="59" t="s">
        <v>4586</v>
      </c>
      <c r="L4256" s="61" t="s">
        <v>81</v>
      </c>
      <c r="M4256" s="61">
        <f>VLOOKUP(H4256,zdroj!C:F,4,0)</f>
        <v>0</v>
      </c>
      <c r="N4256" s="61" t="str">
        <f t="shared" si="132"/>
        <v>-</v>
      </c>
      <c r="P4256" s="72" t="str">
        <f t="shared" si="133"/>
        <v/>
      </c>
      <c r="Q4256" s="61" t="s">
        <v>88</v>
      </c>
    </row>
    <row r="4257" spans="8:17" x14ac:dyDescent="0.25">
      <c r="H4257" s="59">
        <v>77054</v>
      </c>
      <c r="I4257" s="59" t="s">
        <v>69</v>
      </c>
      <c r="J4257" s="59">
        <v>31249361</v>
      </c>
      <c r="K4257" s="59" t="s">
        <v>4587</v>
      </c>
      <c r="L4257" s="61" t="s">
        <v>81</v>
      </c>
      <c r="M4257" s="61">
        <f>VLOOKUP(H4257,zdroj!C:F,4,0)</f>
        <v>0</v>
      </c>
      <c r="N4257" s="61" t="str">
        <f t="shared" si="132"/>
        <v>-</v>
      </c>
      <c r="P4257" s="72" t="str">
        <f t="shared" si="133"/>
        <v/>
      </c>
      <c r="Q4257" s="61" t="s">
        <v>88</v>
      </c>
    </row>
    <row r="4258" spans="8:17" x14ac:dyDescent="0.25">
      <c r="H4258" s="59">
        <v>77054</v>
      </c>
      <c r="I4258" s="59" t="s">
        <v>69</v>
      </c>
      <c r="J4258" s="59">
        <v>31249370</v>
      </c>
      <c r="K4258" s="59" t="s">
        <v>4588</v>
      </c>
      <c r="L4258" s="61" t="s">
        <v>81</v>
      </c>
      <c r="M4258" s="61">
        <f>VLOOKUP(H4258,zdroj!C:F,4,0)</f>
        <v>0</v>
      </c>
      <c r="N4258" s="61" t="str">
        <f t="shared" si="132"/>
        <v>-</v>
      </c>
      <c r="P4258" s="72" t="str">
        <f t="shared" si="133"/>
        <v/>
      </c>
      <c r="Q4258" s="61" t="s">
        <v>88</v>
      </c>
    </row>
    <row r="4259" spans="8:17" x14ac:dyDescent="0.25">
      <c r="H4259" s="59">
        <v>77054</v>
      </c>
      <c r="I4259" s="59" t="s">
        <v>69</v>
      </c>
      <c r="J4259" s="59">
        <v>31249388</v>
      </c>
      <c r="K4259" s="59" t="s">
        <v>4589</v>
      </c>
      <c r="L4259" s="61" t="s">
        <v>81</v>
      </c>
      <c r="M4259" s="61">
        <f>VLOOKUP(H4259,zdroj!C:F,4,0)</f>
        <v>0</v>
      </c>
      <c r="N4259" s="61" t="str">
        <f t="shared" si="132"/>
        <v>-</v>
      </c>
      <c r="P4259" s="72" t="str">
        <f t="shared" si="133"/>
        <v/>
      </c>
      <c r="Q4259" s="61" t="s">
        <v>88</v>
      </c>
    </row>
    <row r="4260" spans="8:17" x14ac:dyDescent="0.25">
      <c r="H4260" s="59">
        <v>77054</v>
      </c>
      <c r="I4260" s="59" t="s">
        <v>69</v>
      </c>
      <c r="J4260" s="59">
        <v>31249396</v>
      </c>
      <c r="K4260" s="59" t="s">
        <v>4590</v>
      </c>
      <c r="L4260" s="61" t="s">
        <v>81</v>
      </c>
      <c r="M4260" s="61">
        <f>VLOOKUP(H4260,zdroj!C:F,4,0)</f>
        <v>0</v>
      </c>
      <c r="N4260" s="61" t="str">
        <f t="shared" si="132"/>
        <v>-</v>
      </c>
      <c r="P4260" s="72" t="str">
        <f t="shared" si="133"/>
        <v/>
      </c>
      <c r="Q4260" s="61" t="s">
        <v>88</v>
      </c>
    </row>
    <row r="4261" spans="8:17" x14ac:dyDescent="0.25">
      <c r="H4261" s="59">
        <v>77054</v>
      </c>
      <c r="I4261" s="59" t="s">
        <v>69</v>
      </c>
      <c r="J4261" s="59">
        <v>40061761</v>
      </c>
      <c r="K4261" s="59" t="s">
        <v>4591</v>
      </c>
      <c r="L4261" s="61" t="s">
        <v>81</v>
      </c>
      <c r="M4261" s="61">
        <f>VLOOKUP(H4261,zdroj!C:F,4,0)</f>
        <v>0</v>
      </c>
      <c r="N4261" s="61" t="str">
        <f t="shared" si="132"/>
        <v>-</v>
      </c>
      <c r="P4261" s="72" t="str">
        <f t="shared" si="133"/>
        <v/>
      </c>
      <c r="Q4261" s="61" t="s">
        <v>88</v>
      </c>
    </row>
    <row r="4262" spans="8:17" x14ac:dyDescent="0.25">
      <c r="H4262" s="59">
        <v>77054</v>
      </c>
      <c r="I4262" s="59" t="s">
        <v>69</v>
      </c>
      <c r="J4262" s="59">
        <v>40061779</v>
      </c>
      <c r="K4262" s="59" t="s">
        <v>4592</v>
      </c>
      <c r="L4262" s="61" t="s">
        <v>81</v>
      </c>
      <c r="M4262" s="61">
        <f>VLOOKUP(H4262,zdroj!C:F,4,0)</f>
        <v>0</v>
      </c>
      <c r="N4262" s="61" t="str">
        <f t="shared" si="132"/>
        <v>-</v>
      </c>
      <c r="P4262" s="72" t="str">
        <f t="shared" si="133"/>
        <v/>
      </c>
      <c r="Q4262" s="61" t="s">
        <v>88</v>
      </c>
    </row>
    <row r="4263" spans="8:17" x14ac:dyDescent="0.25">
      <c r="H4263" s="59">
        <v>77054</v>
      </c>
      <c r="I4263" s="59" t="s">
        <v>69</v>
      </c>
      <c r="J4263" s="59">
        <v>40061787</v>
      </c>
      <c r="K4263" s="59" t="s">
        <v>4593</v>
      </c>
      <c r="L4263" s="61" t="s">
        <v>81</v>
      </c>
      <c r="M4263" s="61">
        <f>VLOOKUP(H4263,zdroj!C:F,4,0)</f>
        <v>0</v>
      </c>
      <c r="N4263" s="61" t="str">
        <f t="shared" si="132"/>
        <v>-</v>
      </c>
      <c r="P4263" s="72" t="str">
        <f t="shared" si="133"/>
        <v/>
      </c>
      <c r="Q4263" s="61" t="s">
        <v>88</v>
      </c>
    </row>
    <row r="4264" spans="8:17" x14ac:dyDescent="0.25">
      <c r="H4264" s="59">
        <v>77054</v>
      </c>
      <c r="I4264" s="59" t="s">
        <v>69</v>
      </c>
      <c r="J4264" s="59">
        <v>40553060</v>
      </c>
      <c r="K4264" s="59" t="s">
        <v>4594</v>
      </c>
      <c r="L4264" s="61" t="s">
        <v>114</v>
      </c>
      <c r="M4264" s="61">
        <f>VLOOKUP(H4264,zdroj!C:F,4,0)</f>
        <v>0</v>
      </c>
      <c r="N4264" s="61" t="str">
        <f t="shared" si="132"/>
        <v>katB</v>
      </c>
      <c r="P4264" s="72" t="str">
        <f t="shared" si="133"/>
        <v/>
      </c>
      <c r="Q4264" s="61" t="s">
        <v>30</v>
      </c>
    </row>
    <row r="4265" spans="8:17" x14ac:dyDescent="0.25">
      <c r="H4265" s="59">
        <v>77054</v>
      </c>
      <c r="I4265" s="59" t="s">
        <v>69</v>
      </c>
      <c r="J4265" s="59">
        <v>72628839</v>
      </c>
      <c r="K4265" s="59" t="s">
        <v>4595</v>
      </c>
      <c r="L4265" s="61" t="s">
        <v>114</v>
      </c>
      <c r="M4265" s="61">
        <f>VLOOKUP(H4265,zdroj!C:F,4,0)</f>
        <v>0</v>
      </c>
      <c r="N4265" s="61" t="str">
        <f t="shared" si="132"/>
        <v>katB</v>
      </c>
      <c r="P4265" s="72" t="str">
        <f t="shared" si="133"/>
        <v/>
      </c>
      <c r="Q4265" s="61" t="s">
        <v>30</v>
      </c>
    </row>
    <row r="4266" spans="8:17" x14ac:dyDescent="0.25">
      <c r="H4266" s="59">
        <v>77054</v>
      </c>
      <c r="I4266" s="59" t="s">
        <v>69</v>
      </c>
      <c r="J4266" s="59">
        <v>72686839</v>
      </c>
      <c r="K4266" s="59" t="s">
        <v>4596</v>
      </c>
      <c r="L4266" s="61" t="s">
        <v>114</v>
      </c>
      <c r="M4266" s="61">
        <f>VLOOKUP(H4266,zdroj!C:F,4,0)</f>
        <v>0</v>
      </c>
      <c r="N4266" s="61" t="str">
        <f t="shared" si="132"/>
        <v>katB</v>
      </c>
      <c r="P4266" s="72" t="str">
        <f t="shared" si="133"/>
        <v/>
      </c>
      <c r="Q4266" s="61" t="s">
        <v>30</v>
      </c>
    </row>
    <row r="4267" spans="8:17" x14ac:dyDescent="0.25">
      <c r="H4267" s="59">
        <v>77054</v>
      </c>
      <c r="I4267" s="59" t="s">
        <v>69</v>
      </c>
      <c r="J4267" s="59">
        <v>74648926</v>
      </c>
      <c r="K4267" s="59" t="s">
        <v>4597</v>
      </c>
      <c r="L4267" s="61" t="s">
        <v>114</v>
      </c>
      <c r="M4267" s="61">
        <f>VLOOKUP(H4267,zdroj!C:F,4,0)</f>
        <v>0</v>
      </c>
      <c r="N4267" s="61" t="str">
        <f t="shared" si="132"/>
        <v>katB</v>
      </c>
      <c r="P4267" s="72" t="str">
        <f t="shared" si="133"/>
        <v/>
      </c>
      <c r="Q4267" s="61" t="s">
        <v>30</v>
      </c>
    </row>
    <row r="4268" spans="8:17" x14ac:dyDescent="0.25">
      <c r="H4268" s="59">
        <v>77054</v>
      </c>
      <c r="I4268" s="59" t="s">
        <v>69</v>
      </c>
      <c r="J4268" s="59">
        <v>74733851</v>
      </c>
      <c r="K4268" s="59" t="s">
        <v>4598</v>
      </c>
      <c r="L4268" s="61" t="s">
        <v>114</v>
      </c>
      <c r="M4268" s="61">
        <f>VLOOKUP(H4268,zdroj!C:F,4,0)</f>
        <v>0</v>
      </c>
      <c r="N4268" s="61" t="str">
        <f t="shared" si="132"/>
        <v>katB</v>
      </c>
      <c r="P4268" s="72" t="str">
        <f t="shared" si="133"/>
        <v/>
      </c>
      <c r="Q4268" s="61" t="s">
        <v>30</v>
      </c>
    </row>
    <row r="4269" spans="8:17" x14ac:dyDescent="0.25">
      <c r="H4269" s="59">
        <v>77054</v>
      </c>
      <c r="I4269" s="59" t="s">
        <v>69</v>
      </c>
      <c r="J4269" s="59">
        <v>75356295</v>
      </c>
      <c r="K4269" s="59" t="s">
        <v>4599</v>
      </c>
      <c r="L4269" s="61" t="s">
        <v>114</v>
      </c>
      <c r="M4269" s="61">
        <f>VLOOKUP(H4269,zdroj!C:F,4,0)</f>
        <v>0</v>
      </c>
      <c r="N4269" s="61" t="str">
        <f t="shared" si="132"/>
        <v>katB</v>
      </c>
      <c r="P4269" s="72" t="str">
        <f t="shared" si="133"/>
        <v/>
      </c>
      <c r="Q4269" s="61" t="s">
        <v>30</v>
      </c>
    </row>
    <row r="4270" spans="8:17" x14ac:dyDescent="0.25">
      <c r="H4270" s="59">
        <v>77054</v>
      </c>
      <c r="I4270" s="59" t="s">
        <v>69</v>
      </c>
      <c r="J4270" s="59">
        <v>76060381</v>
      </c>
      <c r="K4270" s="59" t="s">
        <v>4600</v>
      </c>
      <c r="L4270" s="61" t="s">
        <v>114</v>
      </c>
      <c r="M4270" s="61">
        <f>VLOOKUP(H4270,zdroj!C:F,4,0)</f>
        <v>0</v>
      </c>
      <c r="N4270" s="61" t="str">
        <f t="shared" si="132"/>
        <v>katB</v>
      </c>
      <c r="P4270" s="72" t="str">
        <f t="shared" si="133"/>
        <v/>
      </c>
      <c r="Q4270" s="61" t="s">
        <v>30</v>
      </c>
    </row>
    <row r="4271" spans="8:17" x14ac:dyDescent="0.25">
      <c r="H4271" s="59">
        <v>77054</v>
      </c>
      <c r="I4271" s="59" t="s">
        <v>69</v>
      </c>
      <c r="J4271" s="59">
        <v>76177211</v>
      </c>
      <c r="K4271" s="59" t="s">
        <v>4601</v>
      </c>
      <c r="L4271" s="61" t="s">
        <v>114</v>
      </c>
      <c r="M4271" s="61">
        <f>VLOOKUP(H4271,zdroj!C:F,4,0)</f>
        <v>0</v>
      </c>
      <c r="N4271" s="61" t="str">
        <f t="shared" si="132"/>
        <v>katB</v>
      </c>
      <c r="P4271" s="72" t="str">
        <f t="shared" si="133"/>
        <v/>
      </c>
      <c r="Q4271" s="61" t="s">
        <v>30</v>
      </c>
    </row>
    <row r="4272" spans="8:17" x14ac:dyDescent="0.25">
      <c r="H4272" s="59">
        <v>77054</v>
      </c>
      <c r="I4272" s="59" t="s">
        <v>69</v>
      </c>
      <c r="J4272" s="59">
        <v>77562089</v>
      </c>
      <c r="K4272" s="59" t="s">
        <v>4602</v>
      </c>
      <c r="L4272" s="61" t="s">
        <v>114</v>
      </c>
      <c r="M4272" s="61">
        <f>VLOOKUP(H4272,zdroj!C:F,4,0)</f>
        <v>0</v>
      </c>
      <c r="N4272" s="61" t="str">
        <f t="shared" si="132"/>
        <v>katB</v>
      </c>
      <c r="P4272" s="72" t="str">
        <f t="shared" si="133"/>
        <v/>
      </c>
      <c r="Q4272" s="61" t="s">
        <v>30</v>
      </c>
    </row>
    <row r="4273" spans="8:17" x14ac:dyDescent="0.25">
      <c r="H4273" s="59">
        <v>77054</v>
      </c>
      <c r="I4273" s="59" t="s">
        <v>69</v>
      </c>
      <c r="J4273" s="59">
        <v>78369274</v>
      </c>
      <c r="K4273" s="59" t="s">
        <v>4603</v>
      </c>
      <c r="L4273" s="61" t="s">
        <v>114</v>
      </c>
      <c r="M4273" s="61">
        <f>VLOOKUP(H4273,zdroj!C:F,4,0)</f>
        <v>0</v>
      </c>
      <c r="N4273" s="61" t="str">
        <f t="shared" si="132"/>
        <v>katB</v>
      </c>
      <c r="P4273" s="72" t="str">
        <f t="shared" si="133"/>
        <v/>
      </c>
      <c r="Q4273" s="61" t="s">
        <v>30</v>
      </c>
    </row>
    <row r="4274" spans="8:17" x14ac:dyDescent="0.25">
      <c r="H4274" s="59">
        <v>77054</v>
      </c>
      <c r="I4274" s="59" t="s">
        <v>69</v>
      </c>
      <c r="J4274" s="59">
        <v>78630291</v>
      </c>
      <c r="K4274" s="59" t="s">
        <v>4604</v>
      </c>
      <c r="L4274" s="61" t="s">
        <v>114</v>
      </c>
      <c r="M4274" s="61">
        <f>VLOOKUP(H4274,zdroj!C:F,4,0)</f>
        <v>0</v>
      </c>
      <c r="N4274" s="61" t="str">
        <f t="shared" si="132"/>
        <v>katB</v>
      </c>
      <c r="P4274" s="72" t="str">
        <f t="shared" si="133"/>
        <v/>
      </c>
      <c r="Q4274" s="61" t="s">
        <v>30</v>
      </c>
    </row>
    <row r="4275" spans="8:17" x14ac:dyDescent="0.25">
      <c r="H4275" s="59">
        <v>77054</v>
      </c>
      <c r="I4275" s="59" t="s">
        <v>69</v>
      </c>
      <c r="J4275" s="59">
        <v>79040331</v>
      </c>
      <c r="K4275" s="59" t="s">
        <v>4605</v>
      </c>
      <c r="L4275" s="61" t="s">
        <v>81</v>
      </c>
      <c r="M4275" s="61">
        <f>VLOOKUP(H4275,zdroj!C:F,4,0)</f>
        <v>0</v>
      </c>
      <c r="N4275" s="61" t="str">
        <f t="shared" si="132"/>
        <v>-</v>
      </c>
      <c r="P4275" s="72" t="str">
        <f t="shared" si="133"/>
        <v/>
      </c>
      <c r="Q4275" s="61" t="s">
        <v>88</v>
      </c>
    </row>
    <row r="4276" spans="8:17" x14ac:dyDescent="0.25">
      <c r="H4276" s="59">
        <v>77054</v>
      </c>
      <c r="I4276" s="59" t="s">
        <v>69</v>
      </c>
      <c r="J4276" s="59">
        <v>80123996</v>
      </c>
      <c r="K4276" s="59" t="s">
        <v>4606</v>
      </c>
      <c r="L4276" s="61" t="s">
        <v>114</v>
      </c>
      <c r="M4276" s="61">
        <f>VLOOKUP(H4276,zdroj!C:F,4,0)</f>
        <v>0</v>
      </c>
      <c r="N4276" s="61" t="str">
        <f t="shared" si="132"/>
        <v>katB</v>
      </c>
      <c r="P4276" s="72" t="str">
        <f t="shared" si="133"/>
        <v/>
      </c>
      <c r="Q4276" s="61" t="s">
        <v>30</v>
      </c>
    </row>
    <row r="4277" spans="8:17" x14ac:dyDescent="0.25">
      <c r="H4277" s="59">
        <v>77054</v>
      </c>
      <c r="I4277" s="59" t="s">
        <v>69</v>
      </c>
      <c r="J4277" s="59">
        <v>81366299</v>
      </c>
      <c r="K4277" s="59" t="s">
        <v>4607</v>
      </c>
      <c r="L4277" s="61" t="s">
        <v>114</v>
      </c>
      <c r="M4277" s="61">
        <f>VLOOKUP(H4277,zdroj!C:F,4,0)</f>
        <v>0</v>
      </c>
      <c r="N4277" s="61" t="str">
        <f t="shared" si="132"/>
        <v>katB</v>
      </c>
      <c r="P4277" s="72" t="str">
        <f t="shared" si="133"/>
        <v/>
      </c>
      <c r="Q4277" s="61" t="s">
        <v>30</v>
      </c>
    </row>
    <row r="4278" spans="8:17" x14ac:dyDescent="0.25">
      <c r="H4278" s="59">
        <v>77054</v>
      </c>
      <c r="I4278" s="59" t="s">
        <v>69</v>
      </c>
      <c r="J4278" s="59">
        <v>81463057</v>
      </c>
      <c r="K4278" s="59" t="s">
        <v>4608</v>
      </c>
      <c r="L4278" s="61" t="s">
        <v>114</v>
      </c>
      <c r="M4278" s="61">
        <f>VLOOKUP(H4278,zdroj!C:F,4,0)</f>
        <v>0</v>
      </c>
      <c r="N4278" s="61" t="str">
        <f t="shared" si="132"/>
        <v>katB</v>
      </c>
      <c r="P4278" s="72" t="str">
        <f t="shared" si="133"/>
        <v/>
      </c>
      <c r="Q4278" s="61" t="s">
        <v>30</v>
      </c>
    </row>
    <row r="4279" spans="8:17" x14ac:dyDescent="0.25">
      <c r="H4279" s="59">
        <v>49191</v>
      </c>
      <c r="I4279" s="59" t="s">
        <v>69</v>
      </c>
      <c r="J4279" s="59">
        <v>15748863</v>
      </c>
      <c r="K4279" s="59" t="s">
        <v>4609</v>
      </c>
      <c r="L4279" s="61" t="s">
        <v>114</v>
      </c>
      <c r="M4279" s="61">
        <f>VLOOKUP(H4279,zdroj!C:F,4,0)</f>
        <v>0</v>
      </c>
      <c r="N4279" s="61" t="str">
        <f t="shared" si="132"/>
        <v>katB</v>
      </c>
      <c r="P4279" s="72" t="str">
        <f t="shared" si="133"/>
        <v/>
      </c>
      <c r="Q4279" s="61" t="s">
        <v>30</v>
      </c>
    </row>
    <row r="4280" spans="8:17" x14ac:dyDescent="0.25">
      <c r="H4280" s="59">
        <v>49191</v>
      </c>
      <c r="I4280" s="59" t="s">
        <v>69</v>
      </c>
      <c r="J4280" s="59">
        <v>15748871</v>
      </c>
      <c r="K4280" s="59" t="s">
        <v>4610</v>
      </c>
      <c r="L4280" s="61" t="s">
        <v>114</v>
      </c>
      <c r="M4280" s="61">
        <f>VLOOKUP(H4280,zdroj!C:F,4,0)</f>
        <v>0</v>
      </c>
      <c r="N4280" s="61" t="str">
        <f t="shared" si="132"/>
        <v>katB</v>
      </c>
      <c r="P4280" s="72" t="str">
        <f t="shared" si="133"/>
        <v/>
      </c>
      <c r="Q4280" s="61" t="s">
        <v>30</v>
      </c>
    </row>
    <row r="4281" spans="8:17" x14ac:dyDescent="0.25">
      <c r="H4281" s="59">
        <v>49191</v>
      </c>
      <c r="I4281" s="59" t="s">
        <v>69</v>
      </c>
      <c r="J4281" s="59">
        <v>15748880</v>
      </c>
      <c r="K4281" s="59" t="s">
        <v>4611</v>
      </c>
      <c r="L4281" s="61" t="s">
        <v>114</v>
      </c>
      <c r="M4281" s="61">
        <f>VLOOKUP(H4281,zdroj!C:F,4,0)</f>
        <v>0</v>
      </c>
      <c r="N4281" s="61" t="str">
        <f t="shared" si="132"/>
        <v>katB</v>
      </c>
      <c r="P4281" s="72" t="str">
        <f t="shared" si="133"/>
        <v/>
      </c>
      <c r="Q4281" s="61" t="s">
        <v>30</v>
      </c>
    </row>
    <row r="4282" spans="8:17" x14ac:dyDescent="0.25">
      <c r="H4282" s="59">
        <v>49191</v>
      </c>
      <c r="I4282" s="59" t="s">
        <v>69</v>
      </c>
      <c r="J4282" s="59">
        <v>15748898</v>
      </c>
      <c r="K4282" s="59" t="s">
        <v>4612</v>
      </c>
      <c r="L4282" s="61" t="s">
        <v>114</v>
      </c>
      <c r="M4282" s="61">
        <f>VLOOKUP(H4282,zdroj!C:F,4,0)</f>
        <v>0</v>
      </c>
      <c r="N4282" s="61" t="str">
        <f t="shared" si="132"/>
        <v>katB</v>
      </c>
      <c r="P4282" s="72" t="str">
        <f t="shared" si="133"/>
        <v/>
      </c>
      <c r="Q4282" s="61" t="s">
        <v>30</v>
      </c>
    </row>
    <row r="4283" spans="8:17" x14ac:dyDescent="0.25">
      <c r="H4283" s="59">
        <v>49191</v>
      </c>
      <c r="I4283" s="59" t="s">
        <v>69</v>
      </c>
      <c r="J4283" s="59">
        <v>15748901</v>
      </c>
      <c r="K4283" s="59" t="s">
        <v>4613</v>
      </c>
      <c r="L4283" s="61" t="s">
        <v>114</v>
      </c>
      <c r="M4283" s="61">
        <f>VLOOKUP(H4283,zdroj!C:F,4,0)</f>
        <v>0</v>
      </c>
      <c r="N4283" s="61" t="str">
        <f t="shared" si="132"/>
        <v>katB</v>
      </c>
      <c r="P4283" s="72" t="str">
        <f t="shared" si="133"/>
        <v/>
      </c>
      <c r="Q4283" s="61" t="s">
        <v>30</v>
      </c>
    </row>
    <row r="4284" spans="8:17" x14ac:dyDescent="0.25">
      <c r="H4284" s="59">
        <v>49191</v>
      </c>
      <c r="I4284" s="59" t="s">
        <v>69</v>
      </c>
      <c r="J4284" s="59">
        <v>15748910</v>
      </c>
      <c r="K4284" s="59" t="s">
        <v>4614</v>
      </c>
      <c r="L4284" s="61" t="s">
        <v>114</v>
      </c>
      <c r="M4284" s="61">
        <f>VLOOKUP(H4284,zdroj!C:F,4,0)</f>
        <v>0</v>
      </c>
      <c r="N4284" s="61" t="str">
        <f t="shared" si="132"/>
        <v>katB</v>
      </c>
      <c r="P4284" s="72" t="str">
        <f t="shared" si="133"/>
        <v/>
      </c>
      <c r="Q4284" s="61" t="s">
        <v>30</v>
      </c>
    </row>
    <row r="4285" spans="8:17" x14ac:dyDescent="0.25">
      <c r="H4285" s="59">
        <v>49191</v>
      </c>
      <c r="I4285" s="59" t="s">
        <v>69</v>
      </c>
      <c r="J4285" s="59">
        <v>15748928</v>
      </c>
      <c r="K4285" s="59" t="s">
        <v>4615</v>
      </c>
      <c r="L4285" s="61" t="s">
        <v>114</v>
      </c>
      <c r="M4285" s="61">
        <f>VLOOKUP(H4285,zdroj!C:F,4,0)</f>
        <v>0</v>
      </c>
      <c r="N4285" s="61" t="str">
        <f t="shared" si="132"/>
        <v>katB</v>
      </c>
      <c r="P4285" s="72" t="str">
        <f t="shared" si="133"/>
        <v/>
      </c>
      <c r="Q4285" s="61" t="s">
        <v>30</v>
      </c>
    </row>
    <row r="4286" spans="8:17" x14ac:dyDescent="0.25">
      <c r="H4286" s="59">
        <v>49191</v>
      </c>
      <c r="I4286" s="59" t="s">
        <v>69</v>
      </c>
      <c r="J4286" s="59">
        <v>15748936</v>
      </c>
      <c r="K4286" s="59" t="s">
        <v>4616</v>
      </c>
      <c r="L4286" s="61" t="s">
        <v>114</v>
      </c>
      <c r="M4286" s="61">
        <f>VLOOKUP(H4286,zdroj!C:F,4,0)</f>
        <v>0</v>
      </c>
      <c r="N4286" s="61" t="str">
        <f t="shared" si="132"/>
        <v>katB</v>
      </c>
      <c r="P4286" s="72" t="str">
        <f t="shared" si="133"/>
        <v/>
      </c>
      <c r="Q4286" s="61" t="s">
        <v>30</v>
      </c>
    </row>
    <row r="4287" spans="8:17" x14ac:dyDescent="0.25">
      <c r="H4287" s="59">
        <v>49191</v>
      </c>
      <c r="I4287" s="59" t="s">
        <v>69</v>
      </c>
      <c r="J4287" s="59">
        <v>15748944</v>
      </c>
      <c r="K4287" s="59" t="s">
        <v>4617</v>
      </c>
      <c r="L4287" s="61" t="s">
        <v>114</v>
      </c>
      <c r="M4287" s="61">
        <f>VLOOKUP(H4287,zdroj!C:F,4,0)</f>
        <v>0</v>
      </c>
      <c r="N4287" s="61" t="str">
        <f t="shared" si="132"/>
        <v>katB</v>
      </c>
      <c r="P4287" s="72" t="str">
        <f t="shared" si="133"/>
        <v/>
      </c>
      <c r="Q4287" s="61" t="s">
        <v>30</v>
      </c>
    </row>
    <row r="4288" spans="8:17" x14ac:dyDescent="0.25">
      <c r="H4288" s="59">
        <v>49191</v>
      </c>
      <c r="I4288" s="59" t="s">
        <v>69</v>
      </c>
      <c r="J4288" s="59">
        <v>15748952</v>
      </c>
      <c r="K4288" s="59" t="s">
        <v>4618</v>
      </c>
      <c r="L4288" s="61" t="s">
        <v>114</v>
      </c>
      <c r="M4288" s="61">
        <f>VLOOKUP(H4288,zdroj!C:F,4,0)</f>
        <v>0</v>
      </c>
      <c r="N4288" s="61" t="str">
        <f t="shared" si="132"/>
        <v>katB</v>
      </c>
      <c r="P4288" s="72" t="str">
        <f t="shared" si="133"/>
        <v/>
      </c>
      <c r="Q4288" s="61" t="s">
        <v>30</v>
      </c>
    </row>
    <row r="4289" spans="8:17" x14ac:dyDescent="0.25">
      <c r="H4289" s="59">
        <v>49191</v>
      </c>
      <c r="I4289" s="59" t="s">
        <v>69</v>
      </c>
      <c r="J4289" s="59">
        <v>15748961</v>
      </c>
      <c r="K4289" s="59" t="s">
        <v>4619</v>
      </c>
      <c r="L4289" s="61" t="s">
        <v>114</v>
      </c>
      <c r="M4289" s="61">
        <f>VLOOKUP(H4289,zdroj!C:F,4,0)</f>
        <v>0</v>
      </c>
      <c r="N4289" s="61" t="str">
        <f t="shared" si="132"/>
        <v>katB</v>
      </c>
      <c r="P4289" s="72" t="str">
        <f t="shared" si="133"/>
        <v/>
      </c>
      <c r="Q4289" s="61" t="s">
        <v>30</v>
      </c>
    </row>
    <row r="4290" spans="8:17" x14ac:dyDescent="0.25">
      <c r="H4290" s="59">
        <v>49191</v>
      </c>
      <c r="I4290" s="59" t="s">
        <v>69</v>
      </c>
      <c r="J4290" s="59">
        <v>15748979</v>
      </c>
      <c r="K4290" s="59" t="s">
        <v>4620</v>
      </c>
      <c r="L4290" s="61" t="s">
        <v>114</v>
      </c>
      <c r="M4290" s="61">
        <f>VLOOKUP(H4290,zdroj!C:F,4,0)</f>
        <v>0</v>
      </c>
      <c r="N4290" s="61" t="str">
        <f t="shared" si="132"/>
        <v>katB</v>
      </c>
      <c r="P4290" s="72" t="str">
        <f t="shared" si="133"/>
        <v/>
      </c>
      <c r="Q4290" s="61" t="s">
        <v>30</v>
      </c>
    </row>
    <row r="4291" spans="8:17" x14ac:dyDescent="0.25">
      <c r="H4291" s="59">
        <v>49191</v>
      </c>
      <c r="I4291" s="59" t="s">
        <v>69</v>
      </c>
      <c r="J4291" s="59">
        <v>15748987</v>
      </c>
      <c r="K4291" s="59" t="s">
        <v>4621</v>
      </c>
      <c r="L4291" s="61" t="s">
        <v>114</v>
      </c>
      <c r="M4291" s="61">
        <f>VLOOKUP(H4291,zdroj!C:F,4,0)</f>
        <v>0</v>
      </c>
      <c r="N4291" s="61" t="str">
        <f t="shared" si="132"/>
        <v>katB</v>
      </c>
      <c r="P4291" s="72" t="str">
        <f t="shared" si="133"/>
        <v/>
      </c>
      <c r="Q4291" s="61" t="s">
        <v>30</v>
      </c>
    </row>
    <row r="4292" spans="8:17" x14ac:dyDescent="0.25">
      <c r="H4292" s="59">
        <v>49191</v>
      </c>
      <c r="I4292" s="59" t="s">
        <v>69</v>
      </c>
      <c r="J4292" s="59">
        <v>15748995</v>
      </c>
      <c r="K4292" s="59" t="s">
        <v>4622</v>
      </c>
      <c r="L4292" s="61" t="s">
        <v>81</v>
      </c>
      <c r="M4292" s="61">
        <f>VLOOKUP(H4292,zdroj!C:F,4,0)</f>
        <v>0</v>
      </c>
      <c r="N4292" s="61" t="str">
        <f t="shared" si="132"/>
        <v>-</v>
      </c>
      <c r="P4292" s="72" t="str">
        <f t="shared" si="133"/>
        <v/>
      </c>
      <c r="Q4292" s="61" t="s">
        <v>84</v>
      </c>
    </row>
    <row r="4293" spans="8:17" x14ac:dyDescent="0.25">
      <c r="H4293" s="59">
        <v>49191</v>
      </c>
      <c r="I4293" s="59" t="s">
        <v>69</v>
      </c>
      <c r="J4293" s="59">
        <v>15749002</v>
      </c>
      <c r="K4293" s="59" t="s">
        <v>4623</v>
      </c>
      <c r="L4293" s="61" t="s">
        <v>114</v>
      </c>
      <c r="M4293" s="61">
        <f>VLOOKUP(H4293,zdroj!C:F,4,0)</f>
        <v>0</v>
      </c>
      <c r="N4293" s="61" t="str">
        <f t="shared" si="132"/>
        <v>katB</v>
      </c>
      <c r="P4293" s="72" t="str">
        <f t="shared" si="133"/>
        <v/>
      </c>
      <c r="Q4293" s="61" t="s">
        <v>30</v>
      </c>
    </row>
    <row r="4294" spans="8:17" x14ac:dyDescent="0.25">
      <c r="H4294" s="59">
        <v>49191</v>
      </c>
      <c r="I4294" s="59" t="s">
        <v>69</v>
      </c>
      <c r="J4294" s="59">
        <v>15749011</v>
      </c>
      <c r="K4294" s="59" t="s">
        <v>4624</v>
      </c>
      <c r="L4294" s="61" t="s">
        <v>114</v>
      </c>
      <c r="M4294" s="61">
        <f>VLOOKUP(H4294,zdroj!C:F,4,0)</f>
        <v>0</v>
      </c>
      <c r="N4294" s="61" t="str">
        <f t="shared" si="132"/>
        <v>katB</v>
      </c>
      <c r="P4294" s="72" t="str">
        <f t="shared" si="133"/>
        <v/>
      </c>
      <c r="Q4294" s="61" t="s">
        <v>30</v>
      </c>
    </row>
    <row r="4295" spans="8:17" x14ac:dyDescent="0.25">
      <c r="H4295" s="59">
        <v>49191</v>
      </c>
      <c r="I4295" s="59" t="s">
        <v>69</v>
      </c>
      <c r="J4295" s="59">
        <v>15749029</v>
      </c>
      <c r="K4295" s="59" t="s">
        <v>4625</v>
      </c>
      <c r="L4295" s="61" t="s">
        <v>114</v>
      </c>
      <c r="M4295" s="61">
        <f>VLOOKUP(H4295,zdroj!C:F,4,0)</f>
        <v>0</v>
      </c>
      <c r="N4295" s="61" t="str">
        <f t="shared" ref="N4295:N4358" si="134">IF(M4295="A",IF(L4295="katA","katB",L4295),L4295)</f>
        <v>katB</v>
      </c>
      <c r="P4295" s="72" t="str">
        <f t="shared" ref="P4295:P4358" si="135">IF(O4295="A",1,"")</f>
        <v/>
      </c>
      <c r="Q4295" s="61" t="s">
        <v>30</v>
      </c>
    </row>
    <row r="4296" spans="8:17" x14ac:dyDescent="0.25">
      <c r="H4296" s="59">
        <v>49191</v>
      </c>
      <c r="I4296" s="59" t="s">
        <v>69</v>
      </c>
      <c r="J4296" s="59">
        <v>15749037</v>
      </c>
      <c r="K4296" s="59" t="s">
        <v>4626</v>
      </c>
      <c r="L4296" s="61" t="s">
        <v>114</v>
      </c>
      <c r="M4296" s="61">
        <f>VLOOKUP(H4296,zdroj!C:F,4,0)</f>
        <v>0</v>
      </c>
      <c r="N4296" s="61" t="str">
        <f t="shared" si="134"/>
        <v>katB</v>
      </c>
      <c r="P4296" s="72" t="str">
        <f t="shared" si="135"/>
        <v/>
      </c>
      <c r="Q4296" s="61" t="s">
        <v>30</v>
      </c>
    </row>
    <row r="4297" spans="8:17" x14ac:dyDescent="0.25">
      <c r="H4297" s="59">
        <v>49191</v>
      </c>
      <c r="I4297" s="59" t="s">
        <v>69</v>
      </c>
      <c r="J4297" s="59">
        <v>15749045</v>
      </c>
      <c r="K4297" s="59" t="s">
        <v>4627</v>
      </c>
      <c r="L4297" s="61" t="s">
        <v>114</v>
      </c>
      <c r="M4297" s="61">
        <f>VLOOKUP(H4297,zdroj!C:F,4,0)</f>
        <v>0</v>
      </c>
      <c r="N4297" s="61" t="str">
        <f t="shared" si="134"/>
        <v>katB</v>
      </c>
      <c r="P4297" s="72" t="str">
        <f t="shared" si="135"/>
        <v/>
      </c>
      <c r="Q4297" s="61" t="s">
        <v>30</v>
      </c>
    </row>
    <row r="4298" spans="8:17" x14ac:dyDescent="0.25">
      <c r="H4298" s="59">
        <v>49191</v>
      </c>
      <c r="I4298" s="59" t="s">
        <v>69</v>
      </c>
      <c r="J4298" s="59">
        <v>15749053</v>
      </c>
      <c r="K4298" s="59" t="s">
        <v>4628</v>
      </c>
      <c r="L4298" s="61" t="s">
        <v>114</v>
      </c>
      <c r="M4298" s="61">
        <f>VLOOKUP(H4298,zdroj!C:F,4,0)</f>
        <v>0</v>
      </c>
      <c r="N4298" s="61" t="str">
        <f t="shared" si="134"/>
        <v>katB</v>
      </c>
      <c r="P4298" s="72" t="str">
        <f t="shared" si="135"/>
        <v/>
      </c>
      <c r="Q4298" s="61" t="s">
        <v>30</v>
      </c>
    </row>
    <row r="4299" spans="8:17" x14ac:dyDescent="0.25">
      <c r="H4299" s="59">
        <v>49191</v>
      </c>
      <c r="I4299" s="59" t="s">
        <v>69</v>
      </c>
      <c r="J4299" s="59">
        <v>15749061</v>
      </c>
      <c r="K4299" s="59" t="s">
        <v>4629</v>
      </c>
      <c r="L4299" s="61" t="s">
        <v>114</v>
      </c>
      <c r="M4299" s="61">
        <f>VLOOKUP(H4299,zdroj!C:F,4,0)</f>
        <v>0</v>
      </c>
      <c r="N4299" s="61" t="str">
        <f t="shared" si="134"/>
        <v>katB</v>
      </c>
      <c r="P4299" s="72" t="str">
        <f t="shared" si="135"/>
        <v/>
      </c>
      <c r="Q4299" s="61" t="s">
        <v>30</v>
      </c>
    </row>
    <row r="4300" spans="8:17" x14ac:dyDescent="0.25">
      <c r="H4300" s="59">
        <v>49191</v>
      </c>
      <c r="I4300" s="59" t="s">
        <v>69</v>
      </c>
      <c r="J4300" s="59">
        <v>15749070</v>
      </c>
      <c r="K4300" s="59" t="s">
        <v>4630</v>
      </c>
      <c r="L4300" s="61" t="s">
        <v>114</v>
      </c>
      <c r="M4300" s="61">
        <f>VLOOKUP(H4300,zdroj!C:F,4,0)</f>
        <v>0</v>
      </c>
      <c r="N4300" s="61" t="str">
        <f t="shared" si="134"/>
        <v>katB</v>
      </c>
      <c r="P4300" s="72" t="str">
        <f t="shared" si="135"/>
        <v/>
      </c>
      <c r="Q4300" s="61" t="s">
        <v>30</v>
      </c>
    </row>
    <row r="4301" spans="8:17" x14ac:dyDescent="0.25">
      <c r="H4301" s="59">
        <v>49191</v>
      </c>
      <c r="I4301" s="59" t="s">
        <v>69</v>
      </c>
      <c r="J4301" s="59">
        <v>15749088</v>
      </c>
      <c r="K4301" s="59" t="s">
        <v>4631</v>
      </c>
      <c r="L4301" s="61" t="s">
        <v>81</v>
      </c>
      <c r="M4301" s="61">
        <f>VLOOKUP(H4301,zdroj!C:F,4,0)</f>
        <v>0</v>
      </c>
      <c r="N4301" s="61" t="str">
        <f t="shared" si="134"/>
        <v>-</v>
      </c>
      <c r="P4301" s="72" t="str">
        <f t="shared" si="135"/>
        <v/>
      </c>
      <c r="Q4301" s="61" t="s">
        <v>84</v>
      </c>
    </row>
    <row r="4302" spans="8:17" x14ac:dyDescent="0.25">
      <c r="H4302" s="59">
        <v>49191</v>
      </c>
      <c r="I4302" s="59" t="s">
        <v>69</v>
      </c>
      <c r="J4302" s="59">
        <v>26237377</v>
      </c>
      <c r="K4302" s="59" t="s">
        <v>4632</v>
      </c>
      <c r="L4302" s="61" t="s">
        <v>81</v>
      </c>
      <c r="M4302" s="61">
        <f>VLOOKUP(H4302,zdroj!C:F,4,0)</f>
        <v>0</v>
      </c>
      <c r="N4302" s="61" t="str">
        <f t="shared" si="134"/>
        <v>-</v>
      </c>
      <c r="P4302" s="72" t="str">
        <f t="shared" si="135"/>
        <v/>
      </c>
      <c r="Q4302" s="61" t="s">
        <v>86</v>
      </c>
    </row>
    <row r="4303" spans="8:17" x14ac:dyDescent="0.25">
      <c r="H4303" s="59">
        <v>49191</v>
      </c>
      <c r="I4303" s="59" t="s">
        <v>69</v>
      </c>
      <c r="J4303" s="59">
        <v>26331446</v>
      </c>
      <c r="K4303" s="59" t="s">
        <v>4633</v>
      </c>
      <c r="L4303" s="61" t="s">
        <v>114</v>
      </c>
      <c r="M4303" s="61">
        <f>VLOOKUP(H4303,zdroj!C:F,4,0)</f>
        <v>0</v>
      </c>
      <c r="N4303" s="61" t="str">
        <f t="shared" si="134"/>
        <v>katB</v>
      </c>
      <c r="P4303" s="72" t="str">
        <f t="shared" si="135"/>
        <v/>
      </c>
      <c r="Q4303" s="61" t="s">
        <v>30</v>
      </c>
    </row>
    <row r="4304" spans="8:17" x14ac:dyDescent="0.25">
      <c r="H4304" s="59">
        <v>49191</v>
      </c>
      <c r="I4304" s="59" t="s">
        <v>69</v>
      </c>
      <c r="J4304" s="59">
        <v>26618761</v>
      </c>
      <c r="K4304" s="59" t="s">
        <v>4634</v>
      </c>
      <c r="L4304" s="61" t="s">
        <v>114</v>
      </c>
      <c r="M4304" s="61">
        <f>VLOOKUP(H4304,zdroj!C:F,4,0)</f>
        <v>0</v>
      </c>
      <c r="N4304" s="61" t="str">
        <f t="shared" si="134"/>
        <v>katB</v>
      </c>
      <c r="P4304" s="72" t="str">
        <f t="shared" si="135"/>
        <v/>
      </c>
      <c r="Q4304" s="61" t="s">
        <v>30</v>
      </c>
    </row>
    <row r="4305" spans="8:18" x14ac:dyDescent="0.25">
      <c r="H4305" s="59">
        <v>49191</v>
      </c>
      <c r="I4305" s="59" t="s">
        <v>69</v>
      </c>
      <c r="J4305" s="59">
        <v>26917548</v>
      </c>
      <c r="K4305" s="59" t="s">
        <v>4635</v>
      </c>
      <c r="L4305" s="61" t="s">
        <v>81</v>
      </c>
      <c r="M4305" s="61">
        <f>VLOOKUP(H4305,zdroj!C:F,4,0)</f>
        <v>0</v>
      </c>
      <c r="N4305" s="61" t="str">
        <f t="shared" si="134"/>
        <v>-</v>
      </c>
      <c r="P4305" s="72" t="str">
        <f t="shared" si="135"/>
        <v/>
      </c>
      <c r="Q4305" s="61" t="s">
        <v>86</v>
      </c>
    </row>
    <row r="4306" spans="8:18" x14ac:dyDescent="0.25">
      <c r="H4306" s="59">
        <v>49191</v>
      </c>
      <c r="I4306" s="59" t="s">
        <v>69</v>
      </c>
      <c r="J4306" s="59">
        <v>26917556</v>
      </c>
      <c r="K4306" s="59" t="s">
        <v>4636</v>
      </c>
      <c r="L4306" s="61" t="s">
        <v>81</v>
      </c>
      <c r="M4306" s="61">
        <f>VLOOKUP(H4306,zdroj!C:F,4,0)</f>
        <v>0</v>
      </c>
      <c r="N4306" s="61" t="str">
        <f t="shared" si="134"/>
        <v>-</v>
      </c>
      <c r="P4306" s="72" t="str">
        <f t="shared" si="135"/>
        <v/>
      </c>
      <c r="Q4306" s="61" t="s">
        <v>84</v>
      </c>
    </row>
    <row r="4307" spans="8:18" x14ac:dyDescent="0.25">
      <c r="H4307" s="59">
        <v>49191</v>
      </c>
      <c r="I4307" s="59" t="s">
        <v>69</v>
      </c>
      <c r="J4307" s="59">
        <v>26917564</v>
      </c>
      <c r="K4307" s="59" t="s">
        <v>4637</v>
      </c>
      <c r="L4307" s="61" t="s">
        <v>114</v>
      </c>
      <c r="M4307" s="61">
        <f>VLOOKUP(H4307,zdroj!C:F,4,0)</f>
        <v>0</v>
      </c>
      <c r="N4307" s="61" t="str">
        <f t="shared" si="134"/>
        <v>katB</v>
      </c>
      <c r="P4307" s="72" t="str">
        <f t="shared" si="135"/>
        <v/>
      </c>
      <c r="Q4307" s="61" t="s">
        <v>30</v>
      </c>
    </row>
    <row r="4308" spans="8:18" x14ac:dyDescent="0.25">
      <c r="H4308" s="59">
        <v>49191</v>
      </c>
      <c r="I4308" s="59" t="s">
        <v>69</v>
      </c>
      <c r="J4308" s="59">
        <v>27805824</v>
      </c>
      <c r="K4308" s="59" t="s">
        <v>4638</v>
      </c>
      <c r="L4308" s="61" t="s">
        <v>114</v>
      </c>
      <c r="M4308" s="61">
        <f>VLOOKUP(H4308,zdroj!C:F,4,0)</f>
        <v>0</v>
      </c>
      <c r="N4308" s="61" t="str">
        <f t="shared" si="134"/>
        <v>katB</v>
      </c>
      <c r="P4308" s="72" t="str">
        <f t="shared" si="135"/>
        <v/>
      </c>
      <c r="Q4308" s="61" t="s">
        <v>30</v>
      </c>
    </row>
    <row r="4309" spans="8:18" x14ac:dyDescent="0.25">
      <c r="H4309" s="59">
        <v>49191</v>
      </c>
      <c r="I4309" s="59" t="s">
        <v>69</v>
      </c>
      <c r="J4309" s="59">
        <v>27841138</v>
      </c>
      <c r="K4309" s="59" t="s">
        <v>4639</v>
      </c>
      <c r="L4309" s="61" t="s">
        <v>114</v>
      </c>
      <c r="M4309" s="61">
        <f>VLOOKUP(H4309,zdroj!C:F,4,0)</f>
        <v>0</v>
      </c>
      <c r="N4309" s="61" t="str">
        <f t="shared" si="134"/>
        <v>katB</v>
      </c>
      <c r="P4309" s="72" t="str">
        <f t="shared" si="135"/>
        <v/>
      </c>
      <c r="Q4309" s="61" t="s">
        <v>30</v>
      </c>
    </row>
    <row r="4310" spans="8:18" x14ac:dyDescent="0.25">
      <c r="H4310" s="59">
        <v>49191</v>
      </c>
      <c r="I4310" s="59" t="s">
        <v>69</v>
      </c>
      <c r="J4310" s="59">
        <v>31220444</v>
      </c>
      <c r="K4310" s="59" t="s">
        <v>4640</v>
      </c>
      <c r="L4310" s="61" t="s">
        <v>81</v>
      </c>
      <c r="M4310" s="61">
        <f>VLOOKUP(H4310,zdroj!C:F,4,0)</f>
        <v>0</v>
      </c>
      <c r="N4310" s="61" t="str">
        <f t="shared" si="134"/>
        <v>-</v>
      </c>
      <c r="P4310" s="72" t="str">
        <f t="shared" si="135"/>
        <v/>
      </c>
      <c r="Q4310" s="61" t="s">
        <v>88</v>
      </c>
    </row>
    <row r="4311" spans="8:18" x14ac:dyDescent="0.25">
      <c r="H4311" s="59">
        <v>49191</v>
      </c>
      <c r="I4311" s="59" t="s">
        <v>69</v>
      </c>
      <c r="J4311" s="59">
        <v>40392716</v>
      </c>
      <c r="K4311" s="59" t="s">
        <v>4641</v>
      </c>
      <c r="L4311" s="61" t="s">
        <v>114</v>
      </c>
      <c r="M4311" s="61">
        <f>VLOOKUP(H4311,zdroj!C:F,4,0)</f>
        <v>0</v>
      </c>
      <c r="N4311" s="61" t="str">
        <f t="shared" si="134"/>
        <v>katB</v>
      </c>
      <c r="P4311" s="72" t="str">
        <f t="shared" si="135"/>
        <v/>
      </c>
      <c r="Q4311" s="61" t="s">
        <v>30</v>
      </c>
    </row>
    <row r="4312" spans="8:18" x14ac:dyDescent="0.25">
      <c r="H4312" s="59">
        <v>49191</v>
      </c>
      <c r="I4312" s="59" t="s">
        <v>69</v>
      </c>
      <c r="J4312" s="59">
        <v>40585301</v>
      </c>
      <c r="K4312" s="59" t="s">
        <v>4642</v>
      </c>
      <c r="L4312" s="61" t="s">
        <v>114</v>
      </c>
      <c r="M4312" s="61">
        <f>VLOOKUP(H4312,zdroj!C:F,4,0)</f>
        <v>0</v>
      </c>
      <c r="N4312" s="61" t="str">
        <f t="shared" si="134"/>
        <v>katB</v>
      </c>
      <c r="P4312" s="72" t="str">
        <f t="shared" si="135"/>
        <v/>
      </c>
      <c r="Q4312" s="61" t="s">
        <v>30</v>
      </c>
    </row>
    <row r="4313" spans="8:18" x14ac:dyDescent="0.25">
      <c r="H4313" s="59">
        <v>49191</v>
      </c>
      <c r="I4313" s="59" t="s">
        <v>69</v>
      </c>
      <c r="J4313" s="59">
        <v>40747581</v>
      </c>
      <c r="K4313" s="59" t="s">
        <v>4643</v>
      </c>
      <c r="L4313" s="61" t="s">
        <v>114</v>
      </c>
      <c r="M4313" s="61">
        <f>VLOOKUP(H4313,zdroj!C:F,4,0)</f>
        <v>0</v>
      </c>
      <c r="N4313" s="61" t="str">
        <f t="shared" si="134"/>
        <v>katB</v>
      </c>
      <c r="P4313" s="72" t="str">
        <f t="shared" si="135"/>
        <v/>
      </c>
      <c r="Q4313" s="61" t="s">
        <v>30</v>
      </c>
    </row>
    <row r="4314" spans="8:18" x14ac:dyDescent="0.25">
      <c r="H4314" s="59">
        <v>81736</v>
      </c>
      <c r="I4314" s="59" t="s">
        <v>71</v>
      </c>
      <c r="J4314" s="59">
        <v>20315007</v>
      </c>
      <c r="K4314" s="59" t="s">
        <v>4644</v>
      </c>
      <c r="L4314" s="61" t="s">
        <v>113</v>
      </c>
      <c r="M4314" s="61">
        <f>VLOOKUP(H4314,zdroj!C:F,4,0)</f>
        <v>0</v>
      </c>
      <c r="N4314" s="61" t="str">
        <f t="shared" si="134"/>
        <v>katA</v>
      </c>
      <c r="P4314" s="72" t="str">
        <f t="shared" si="135"/>
        <v/>
      </c>
      <c r="Q4314" s="61" t="s">
        <v>30</v>
      </c>
    </row>
    <row r="4315" spans="8:18" x14ac:dyDescent="0.25">
      <c r="H4315" s="59">
        <v>81736</v>
      </c>
      <c r="I4315" s="59" t="s">
        <v>71</v>
      </c>
      <c r="J4315" s="59">
        <v>20315015</v>
      </c>
      <c r="K4315" s="59" t="s">
        <v>4645</v>
      </c>
      <c r="L4315" s="61" t="s">
        <v>114</v>
      </c>
      <c r="M4315" s="61">
        <f>VLOOKUP(H4315,zdroj!C:F,4,0)</f>
        <v>0</v>
      </c>
      <c r="N4315" s="61" t="str">
        <f t="shared" si="134"/>
        <v>katB</v>
      </c>
      <c r="P4315" s="72" t="str">
        <f t="shared" si="135"/>
        <v/>
      </c>
      <c r="Q4315" s="61" t="s">
        <v>30</v>
      </c>
      <c r="R4315" s="61" t="s">
        <v>91</v>
      </c>
    </row>
    <row r="4316" spans="8:18" x14ac:dyDescent="0.25">
      <c r="H4316" s="59">
        <v>81736</v>
      </c>
      <c r="I4316" s="59" t="s">
        <v>71</v>
      </c>
      <c r="J4316" s="59">
        <v>20315023</v>
      </c>
      <c r="K4316" s="59" t="s">
        <v>4646</v>
      </c>
      <c r="L4316" s="61" t="s">
        <v>113</v>
      </c>
      <c r="M4316" s="61">
        <f>VLOOKUP(H4316,zdroj!C:F,4,0)</f>
        <v>0</v>
      </c>
      <c r="N4316" s="61" t="str">
        <f t="shared" si="134"/>
        <v>katA</v>
      </c>
      <c r="P4316" s="72" t="str">
        <f t="shared" si="135"/>
        <v/>
      </c>
      <c r="Q4316" s="61" t="s">
        <v>30</v>
      </c>
    </row>
    <row r="4317" spans="8:18" x14ac:dyDescent="0.25">
      <c r="H4317" s="59">
        <v>81736</v>
      </c>
      <c r="I4317" s="59" t="s">
        <v>71</v>
      </c>
      <c r="J4317" s="59">
        <v>20315031</v>
      </c>
      <c r="K4317" s="59" t="s">
        <v>4647</v>
      </c>
      <c r="L4317" s="61" t="s">
        <v>114</v>
      </c>
      <c r="M4317" s="61">
        <f>VLOOKUP(H4317,zdroj!C:F,4,0)</f>
        <v>0</v>
      </c>
      <c r="N4317" s="61" t="str">
        <f t="shared" si="134"/>
        <v>katB</v>
      </c>
      <c r="P4317" s="72" t="str">
        <f t="shared" si="135"/>
        <v/>
      </c>
      <c r="Q4317" s="61" t="s">
        <v>30</v>
      </c>
      <c r="R4317" s="61" t="s">
        <v>91</v>
      </c>
    </row>
    <row r="4318" spans="8:18" x14ac:dyDescent="0.25">
      <c r="H4318" s="59">
        <v>81736</v>
      </c>
      <c r="I4318" s="59" t="s">
        <v>71</v>
      </c>
      <c r="J4318" s="59">
        <v>20315040</v>
      </c>
      <c r="K4318" s="59" t="s">
        <v>4648</v>
      </c>
      <c r="L4318" s="61" t="s">
        <v>114</v>
      </c>
      <c r="M4318" s="61">
        <f>VLOOKUP(H4318,zdroj!C:F,4,0)</f>
        <v>0</v>
      </c>
      <c r="N4318" s="61" t="str">
        <f t="shared" si="134"/>
        <v>katB</v>
      </c>
      <c r="P4318" s="72" t="str">
        <f t="shared" si="135"/>
        <v/>
      </c>
      <c r="Q4318" s="61" t="s">
        <v>30</v>
      </c>
      <c r="R4318" s="61" t="s">
        <v>91</v>
      </c>
    </row>
    <row r="4319" spans="8:18" x14ac:dyDescent="0.25">
      <c r="H4319" s="59">
        <v>81736</v>
      </c>
      <c r="I4319" s="59" t="s">
        <v>71</v>
      </c>
      <c r="J4319" s="59">
        <v>20315058</v>
      </c>
      <c r="K4319" s="59" t="s">
        <v>4649</v>
      </c>
      <c r="L4319" s="61" t="s">
        <v>113</v>
      </c>
      <c r="M4319" s="61">
        <f>VLOOKUP(H4319,zdroj!C:F,4,0)</f>
        <v>0</v>
      </c>
      <c r="N4319" s="61" t="str">
        <f t="shared" si="134"/>
        <v>katA</v>
      </c>
      <c r="P4319" s="72" t="str">
        <f t="shared" si="135"/>
        <v/>
      </c>
      <c r="Q4319" s="61" t="s">
        <v>30</v>
      </c>
    </row>
    <row r="4320" spans="8:18" x14ac:dyDescent="0.25">
      <c r="H4320" s="59">
        <v>81736</v>
      </c>
      <c r="I4320" s="59" t="s">
        <v>71</v>
      </c>
      <c r="J4320" s="59">
        <v>20315066</v>
      </c>
      <c r="K4320" s="59" t="s">
        <v>4650</v>
      </c>
      <c r="L4320" s="61" t="s">
        <v>113</v>
      </c>
      <c r="M4320" s="61">
        <f>VLOOKUP(H4320,zdroj!C:F,4,0)</f>
        <v>0</v>
      </c>
      <c r="N4320" s="61" t="str">
        <f t="shared" si="134"/>
        <v>katA</v>
      </c>
      <c r="P4320" s="72" t="str">
        <f t="shared" si="135"/>
        <v/>
      </c>
      <c r="Q4320" s="61" t="s">
        <v>30</v>
      </c>
    </row>
    <row r="4321" spans="8:18" x14ac:dyDescent="0.25">
      <c r="H4321" s="59">
        <v>81736</v>
      </c>
      <c r="I4321" s="59" t="s">
        <v>71</v>
      </c>
      <c r="J4321" s="59">
        <v>20315074</v>
      </c>
      <c r="K4321" s="59" t="s">
        <v>4651</v>
      </c>
      <c r="L4321" s="61" t="s">
        <v>113</v>
      </c>
      <c r="M4321" s="61">
        <f>VLOOKUP(H4321,zdroj!C:F,4,0)</f>
        <v>0</v>
      </c>
      <c r="N4321" s="61" t="str">
        <f t="shared" si="134"/>
        <v>katA</v>
      </c>
      <c r="P4321" s="72" t="str">
        <f t="shared" si="135"/>
        <v/>
      </c>
      <c r="Q4321" s="61" t="s">
        <v>30</v>
      </c>
    </row>
    <row r="4322" spans="8:18" x14ac:dyDescent="0.25">
      <c r="H4322" s="59">
        <v>81736</v>
      </c>
      <c r="I4322" s="59" t="s">
        <v>71</v>
      </c>
      <c r="J4322" s="59">
        <v>20315082</v>
      </c>
      <c r="K4322" s="59" t="s">
        <v>4652</v>
      </c>
      <c r="L4322" s="61" t="s">
        <v>81</v>
      </c>
      <c r="M4322" s="61">
        <f>VLOOKUP(H4322,zdroj!C:F,4,0)</f>
        <v>0</v>
      </c>
      <c r="N4322" s="61" t="str">
        <f t="shared" si="134"/>
        <v>-</v>
      </c>
      <c r="P4322" s="72" t="str">
        <f t="shared" si="135"/>
        <v/>
      </c>
      <c r="Q4322" s="61" t="s">
        <v>88</v>
      </c>
    </row>
    <row r="4323" spans="8:18" x14ac:dyDescent="0.25">
      <c r="H4323" s="59">
        <v>81736</v>
      </c>
      <c r="I4323" s="59" t="s">
        <v>71</v>
      </c>
      <c r="J4323" s="59">
        <v>20315091</v>
      </c>
      <c r="K4323" s="59" t="s">
        <v>4653</v>
      </c>
      <c r="L4323" s="61" t="s">
        <v>113</v>
      </c>
      <c r="M4323" s="61">
        <f>VLOOKUP(H4323,zdroj!C:F,4,0)</f>
        <v>0</v>
      </c>
      <c r="N4323" s="61" t="str">
        <f t="shared" si="134"/>
        <v>katA</v>
      </c>
      <c r="P4323" s="72" t="str">
        <f t="shared" si="135"/>
        <v/>
      </c>
      <c r="Q4323" s="61" t="s">
        <v>30</v>
      </c>
    </row>
    <row r="4324" spans="8:18" x14ac:dyDescent="0.25">
      <c r="H4324" s="59">
        <v>81736</v>
      </c>
      <c r="I4324" s="59" t="s">
        <v>71</v>
      </c>
      <c r="J4324" s="59">
        <v>20315104</v>
      </c>
      <c r="K4324" s="59" t="s">
        <v>4654</v>
      </c>
      <c r="L4324" s="61" t="s">
        <v>113</v>
      </c>
      <c r="M4324" s="61">
        <f>VLOOKUP(H4324,zdroj!C:F,4,0)</f>
        <v>0</v>
      </c>
      <c r="N4324" s="61" t="str">
        <f t="shared" si="134"/>
        <v>katA</v>
      </c>
      <c r="P4324" s="72" t="str">
        <f t="shared" si="135"/>
        <v/>
      </c>
      <c r="Q4324" s="61" t="s">
        <v>30</v>
      </c>
    </row>
    <row r="4325" spans="8:18" x14ac:dyDescent="0.25">
      <c r="H4325" s="59">
        <v>81736</v>
      </c>
      <c r="I4325" s="59" t="s">
        <v>71</v>
      </c>
      <c r="J4325" s="59">
        <v>20315112</v>
      </c>
      <c r="K4325" s="59" t="s">
        <v>4655</v>
      </c>
      <c r="L4325" s="61" t="s">
        <v>114</v>
      </c>
      <c r="M4325" s="61">
        <f>VLOOKUP(H4325,zdroj!C:F,4,0)</f>
        <v>0</v>
      </c>
      <c r="N4325" s="61" t="str">
        <f t="shared" si="134"/>
        <v>katB</v>
      </c>
      <c r="P4325" s="72" t="str">
        <f t="shared" si="135"/>
        <v/>
      </c>
      <c r="Q4325" s="61" t="s">
        <v>30</v>
      </c>
      <c r="R4325" s="61" t="s">
        <v>91</v>
      </c>
    </row>
    <row r="4326" spans="8:18" x14ac:dyDescent="0.25">
      <c r="H4326" s="59">
        <v>81736</v>
      </c>
      <c r="I4326" s="59" t="s">
        <v>71</v>
      </c>
      <c r="J4326" s="59">
        <v>20315121</v>
      </c>
      <c r="K4326" s="59" t="s">
        <v>4656</v>
      </c>
      <c r="L4326" s="61" t="s">
        <v>113</v>
      </c>
      <c r="M4326" s="61">
        <f>VLOOKUP(H4326,zdroj!C:F,4,0)</f>
        <v>0</v>
      </c>
      <c r="N4326" s="61" t="str">
        <f t="shared" si="134"/>
        <v>katA</v>
      </c>
      <c r="P4326" s="72" t="str">
        <f t="shared" si="135"/>
        <v/>
      </c>
      <c r="Q4326" s="61" t="s">
        <v>30</v>
      </c>
    </row>
    <row r="4327" spans="8:18" x14ac:dyDescent="0.25">
      <c r="H4327" s="59">
        <v>81736</v>
      </c>
      <c r="I4327" s="59" t="s">
        <v>71</v>
      </c>
      <c r="J4327" s="59">
        <v>20315139</v>
      </c>
      <c r="K4327" s="59" t="s">
        <v>4657</v>
      </c>
      <c r="L4327" s="61" t="s">
        <v>113</v>
      </c>
      <c r="M4327" s="61">
        <f>VLOOKUP(H4327,zdroj!C:F,4,0)</f>
        <v>0</v>
      </c>
      <c r="N4327" s="61" t="str">
        <f t="shared" si="134"/>
        <v>katA</v>
      </c>
      <c r="P4327" s="72" t="str">
        <f t="shared" si="135"/>
        <v/>
      </c>
      <c r="Q4327" s="61" t="s">
        <v>30</v>
      </c>
    </row>
    <row r="4328" spans="8:18" x14ac:dyDescent="0.25">
      <c r="H4328" s="59">
        <v>81736</v>
      </c>
      <c r="I4328" s="59" t="s">
        <v>71</v>
      </c>
      <c r="J4328" s="59">
        <v>20315147</v>
      </c>
      <c r="K4328" s="59" t="s">
        <v>4658</v>
      </c>
      <c r="L4328" s="61" t="s">
        <v>114</v>
      </c>
      <c r="M4328" s="61">
        <f>VLOOKUP(H4328,zdroj!C:F,4,0)</f>
        <v>0</v>
      </c>
      <c r="N4328" s="61" t="str">
        <f t="shared" si="134"/>
        <v>katB</v>
      </c>
      <c r="P4328" s="72" t="str">
        <f t="shared" si="135"/>
        <v/>
      </c>
      <c r="Q4328" s="61" t="s">
        <v>30</v>
      </c>
      <c r="R4328" s="61" t="s">
        <v>91</v>
      </c>
    </row>
    <row r="4329" spans="8:18" x14ac:dyDescent="0.25">
      <c r="H4329" s="59">
        <v>81736</v>
      </c>
      <c r="I4329" s="59" t="s">
        <v>71</v>
      </c>
      <c r="J4329" s="59">
        <v>20315155</v>
      </c>
      <c r="K4329" s="59" t="s">
        <v>4659</v>
      </c>
      <c r="L4329" s="61" t="s">
        <v>113</v>
      </c>
      <c r="M4329" s="61">
        <f>VLOOKUP(H4329,zdroj!C:F,4,0)</f>
        <v>0</v>
      </c>
      <c r="N4329" s="61" t="str">
        <f t="shared" si="134"/>
        <v>katA</v>
      </c>
      <c r="P4329" s="72" t="str">
        <f t="shared" si="135"/>
        <v/>
      </c>
      <c r="Q4329" s="61" t="s">
        <v>30</v>
      </c>
    </row>
    <row r="4330" spans="8:18" x14ac:dyDescent="0.25">
      <c r="H4330" s="59">
        <v>81736</v>
      </c>
      <c r="I4330" s="59" t="s">
        <v>71</v>
      </c>
      <c r="J4330" s="59">
        <v>20315163</v>
      </c>
      <c r="K4330" s="59" t="s">
        <v>4660</v>
      </c>
      <c r="L4330" s="61" t="s">
        <v>81</v>
      </c>
      <c r="M4330" s="61">
        <f>VLOOKUP(H4330,zdroj!C:F,4,0)</f>
        <v>0</v>
      </c>
      <c r="N4330" s="61" t="str">
        <f t="shared" si="134"/>
        <v>-</v>
      </c>
      <c r="P4330" s="72" t="str">
        <f t="shared" si="135"/>
        <v/>
      </c>
      <c r="Q4330" s="61" t="s">
        <v>88</v>
      </c>
    </row>
    <row r="4331" spans="8:18" x14ac:dyDescent="0.25">
      <c r="H4331" s="59">
        <v>81736</v>
      </c>
      <c r="I4331" s="59" t="s">
        <v>71</v>
      </c>
      <c r="J4331" s="59">
        <v>20315171</v>
      </c>
      <c r="K4331" s="59" t="s">
        <v>4661</v>
      </c>
      <c r="L4331" s="61" t="s">
        <v>113</v>
      </c>
      <c r="M4331" s="61">
        <f>VLOOKUP(H4331,zdroj!C:F,4,0)</f>
        <v>0</v>
      </c>
      <c r="N4331" s="61" t="str">
        <f t="shared" si="134"/>
        <v>katA</v>
      </c>
      <c r="P4331" s="72" t="str">
        <f t="shared" si="135"/>
        <v/>
      </c>
      <c r="Q4331" s="61" t="s">
        <v>30</v>
      </c>
    </row>
    <row r="4332" spans="8:18" x14ac:dyDescent="0.25">
      <c r="H4332" s="59">
        <v>81736</v>
      </c>
      <c r="I4332" s="59" t="s">
        <v>71</v>
      </c>
      <c r="J4332" s="59">
        <v>20315180</v>
      </c>
      <c r="K4332" s="59" t="s">
        <v>4662</v>
      </c>
      <c r="L4332" s="61" t="s">
        <v>113</v>
      </c>
      <c r="M4332" s="61">
        <f>VLOOKUP(H4332,zdroj!C:F,4,0)</f>
        <v>0</v>
      </c>
      <c r="N4332" s="61" t="str">
        <f t="shared" si="134"/>
        <v>katA</v>
      </c>
      <c r="P4332" s="72" t="str">
        <f t="shared" si="135"/>
        <v/>
      </c>
      <c r="Q4332" s="61" t="s">
        <v>30</v>
      </c>
    </row>
    <row r="4333" spans="8:18" x14ac:dyDescent="0.25">
      <c r="H4333" s="59">
        <v>81736</v>
      </c>
      <c r="I4333" s="59" t="s">
        <v>71</v>
      </c>
      <c r="J4333" s="59">
        <v>20315198</v>
      </c>
      <c r="K4333" s="59" t="s">
        <v>4663</v>
      </c>
      <c r="L4333" s="61" t="s">
        <v>114</v>
      </c>
      <c r="M4333" s="61">
        <f>VLOOKUP(H4333,zdroj!C:F,4,0)</f>
        <v>0</v>
      </c>
      <c r="N4333" s="61" t="str">
        <f t="shared" si="134"/>
        <v>katB</v>
      </c>
      <c r="P4333" s="72" t="str">
        <f t="shared" si="135"/>
        <v/>
      </c>
      <c r="Q4333" s="61" t="s">
        <v>30</v>
      </c>
      <c r="R4333" s="61" t="s">
        <v>91</v>
      </c>
    </row>
    <row r="4334" spans="8:18" x14ac:dyDescent="0.25">
      <c r="H4334" s="59">
        <v>81736</v>
      </c>
      <c r="I4334" s="59" t="s">
        <v>71</v>
      </c>
      <c r="J4334" s="59">
        <v>26030314</v>
      </c>
      <c r="K4334" s="59" t="s">
        <v>4664</v>
      </c>
      <c r="L4334" s="61" t="s">
        <v>113</v>
      </c>
      <c r="M4334" s="61">
        <f>VLOOKUP(H4334,zdroj!C:F,4,0)</f>
        <v>0</v>
      </c>
      <c r="N4334" s="61" t="str">
        <f t="shared" si="134"/>
        <v>katA</v>
      </c>
      <c r="P4334" s="72" t="str">
        <f t="shared" si="135"/>
        <v/>
      </c>
      <c r="Q4334" s="61" t="s">
        <v>31</v>
      </c>
    </row>
    <row r="4335" spans="8:18" x14ac:dyDescent="0.25">
      <c r="H4335" s="59">
        <v>81736</v>
      </c>
      <c r="I4335" s="59" t="s">
        <v>71</v>
      </c>
      <c r="J4335" s="59">
        <v>26917688</v>
      </c>
      <c r="K4335" s="59" t="s">
        <v>4665</v>
      </c>
      <c r="L4335" s="61" t="s">
        <v>113</v>
      </c>
      <c r="M4335" s="61">
        <f>VLOOKUP(H4335,zdroj!C:F,4,0)</f>
        <v>0</v>
      </c>
      <c r="N4335" s="61" t="str">
        <f t="shared" si="134"/>
        <v>katA</v>
      </c>
      <c r="P4335" s="72" t="str">
        <f t="shared" si="135"/>
        <v/>
      </c>
      <c r="Q4335" s="61" t="s">
        <v>30</v>
      </c>
    </row>
    <row r="4336" spans="8:18" x14ac:dyDescent="0.25">
      <c r="H4336" s="59">
        <v>81736</v>
      </c>
      <c r="I4336" s="59" t="s">
        <v>71</v>
      </c>
      <c r="J4336" s="59">
        <v>27767221</v>
      </c>
      <c r="K4336" s="59" t="s">
        <v>4666</v>
      </c>
      <c r="L4336" s="61" t="s">
        <v>113</v>
      </c>
      <c r="M4336" s="61">
        <f>VLOOKUP(H4336,zdroj!C:F,4,0)</f>
        <v>0</v>
      </c>
      <c r="N4336" s="61" t="str">
        <f t="shared" si="134"/>
        <v>katA</v>
      </c>
      <c r="P4336" s="72" t="str">
        <f t="shared" si="135"/>
        <v/>
      </c>
      <c r="Q4336" s="61" t="s">
        <v>30</v>
      </c>
    </row>
    <row r="4337" spans="8:18" x14ac:dyDescent="0.25">
      <c r="H4337" s="59">
        <v>81736</v>
      </c>
      <c r="I4337" s="59" t="s">
        <v>71</v>
      </c>
      <c r="J4337" s="59">
        <v>72456981</v>
      </c>
      <c r="K4337" s="59" t="s">
        <v>4667</v>
      </c>
      <c r="L4337" s="61" t="s">
        <v>114</v>
      </c>
      <c r="M4337" s="61">
        <f>VLOOKUP(H4337,zdroj!C:F,4,0)</f>
        <v>0</v>
      </c>
      <c r="N4337" s="61" t="str">
        <f t="shared" si="134"/>
        <v>katB</v>
      </c>
      <c r="P4337" s="72" t="str">
        <f t="shared" si="135"/>
        <v/>
      </c>
      <c r="Q4337" s="61" t="s">
        <v>30</v>
      </c>
      <c r="R4337" s="61" t="s">
        <v>91</v>
      </c>
    </row>
    <row r="4338" spans="8:18" x14ac:dyDescent="0.25">
      <c r="H4338" s="59">
        <v>81736</v>
      </c>
      <c r="I4338" s="59" t="s">
        <v>71</v>
      </c>
      <c r="J4338" s="59">
        <v>72457040</v>
      </c>
      <c r="K4338" s="59" t="s">
        <v>4668</v>
      </c>
      <c r="L4338" s="61" t="s">
        <v>113</v>
      </c>
      <c r="M4338" s="61">
        <f>VLOOKUP(H4338,zdroj!C:F,4,0)</f>
        <v>0</v>
      </c>
      <c r="N4338" s="61" t="str">
        <f t="shared" si="134"/>
        <v>katA</v>
      </c>
      <c r="P4338" s="72" t="str">
        <f t="shared" si="135"/>
        <v/>
      </c>
      <c r="Q4338" s="61" t="s">
        <v>30</v>
      </c>
    </row>
    <row r="4339" spans="8:18" x14ac:dyDescent="0.25">
      <c r="H4339" s="59">
        <v>81736</v>
      </c>
      <c r="I4339" s="59" t="s">
        <v>71</v>
      </c>
      <c r="J4339" s="59">
        <v>72457066</v>
      </c>
      <c r="K4339" s="59" t="s">
        <v>4669</v>
      </c>
      <c r="L4339" s="61" t="s">
        <v>114</v>
      </c>
      <c r="M4339" s="61">
        <f>VLOOKUP(H4339,zdroj!C:F,4,0)</f>
        <v>0</v>
      </c>
      <c r="N4339" s="61" t="str">
        <f t="shared" si="134"/>
        <v>katB</v>
      </c>
      <c r="P4339" s="72" t="str">
        <f t="shared" si="135"/>
        <v/>
      </c>
      <c r="Q4339" s="61" t="s">
        <v>30</v>
      </c>
      <c r="R4339" s="61" t="s">
        <v>91</v>
      </c>
    </row>
    <row r="4340" spans="8:18" x14ac:dyDescent="0.25">
      <c r="H4340" s="59">
        <v>81736</v>
      </c>
      <c r="I4340" s="59" t="s">
        <v>71</v>
      </c>
      <c r="J4340" s="59">
        <v>72457082</v>
      </c>
      <c r="K4340" s="59" t="s">
        <v>4670</v>
      </c>
      <c r="L4340" s="61" t="s">
        <v>113</v>
      </c>
      <c r="M4340" s="61">
        <f>VLOOKUP(H4340,zdroj!C:F,4,0)</f>
        <v>0</v>
      </c>
      <c r="N4340" s="61" t="str">
        <f t="shared" si="134"/>
        <v>katA</v>
      </c>
      <c r="P4340" s="72" t="str">
        <f t="shared" si="135"/>
        <v/>
      </c>
      <c r="Q4340" s="61" t="s">
        <v>30</v>
      </c>
    </row>
    <row r="4341" spans="8:18" x14ac:dyDescent="0.25">
      <c r="H4341" s="59">
        <v>81736</v>
      </c>
      <c r="I4341" s="59" t="s">
        <v>71</v>
      </c>
      <c r="J4341" s="59">
        <v>72598662</v>
      </c>
      <c r="K4341" s="59" t="s">
        <v>4671</v>
      </c>
      <c r="L4341" s="61" t="s">
        <v>113</v>
      </c>
      <c r="M4341" s="61">
        <f>VLOOKUP(H4341,zdroj!C:F,4,0)</f>
        <v>0</v>
      </c>
      <c r="N4341" s="61" t="str">
        <f t="shared" si="134"/>
        <v>katA</v>
      </c>
      <c r="P4341" s="72" t="str">
        <f t="shared" si="135"/>
        <v/>
      </c>
      <c r="Q4341" s="61" t="s">
        <v>30</v>
      </c>
    </row>
    <row r="4342" spans="8:18" x14ac:dyDescent="0.25">
      <c r="H4342" s="59">
        <v>81736</v>
      </c>
      <c r="I4342" s="59" t="s">
        <v>71</v>
      </c>
      <c r="J4342" s="59">
        <v>73961558</v>
      </c>
      <c r="K4342" s="59" t="s">
        <v>4672</v>
      </c>
      <c r="L4342" s="61" t="s">
        <v>113</v>
      </c>
      <c r="M4342" s="61">
        <f>VLOOKUP(H4342,zdroj!C:F,4,0)</f>
        <v>0</v>
      </c>
      <c r="N4342" s="61" t="str">
        <f t="shared" si="134"/>
        <v>katA</v>
      </c>
      <c r="P4342" s="72" t="str">
        <f t="shared" si="135"/>
        <v/>
      </c>
      <c r="Q4342" s="61" t="s">
        <v>30</v>
      </c>
    </row>
    <row r="4343" spans="8:18" x14ac:dyDescent="0.25">
      <c r="H4343" s="59">
        <v>81736</v>
      </c>
      <c r="I4343" s="59" t="s">
        <v>71</v>
      </c>
      <c r="J4343" s="59">
        <v>74661850</v>
      </c>
      <c r="K4343" s="59" t="s">
        <v>4673</v>
      </c>
      <c r="L4343" s="61" t="s">
        <v>113</v>
      </c>
      <c r="M4343" s="61">
        <f>VLOOKUP(H4343,zdroj!C:F,4,0)</f>
        <v>0</v>
      </c>
      <c r="N4343" s="61" t="str">
        <f t="shared" si="134"/>
        <v>katA</v>
      </c>
      <c r="P4343" s="72" t="str">
        <f t="shared" si="135"/>
        <v/>
      </c>
      <c r="Q4343" s="61" t="s">
        <v>30</v>
      </c>
    </row>
    <row r="4344" spans="8:18" x14ac:dyDescent="0.25">
      <c r="H4344" s="59">
        <v>81736</v>
      </c>
      <c r="I4344" s="59" t="s">
        <v>71</v>
      </c>
      <c r="J4344" s="59">
        <v>79028284</v>
      </c>
      <c r="K4344" s="59" t="s">
        <v>4674</v>
      </c>
      <c r="L4344" s="61" t="s">
        <v>113</v>
      </c>
      <c r="M4344" s="61">
        <f>VLOOKUP(H4344,zdroj!C:F,4,0)</f>
        <v>0</v>
      </c>
      <c r="N4344" s="61" t="str">
        <f t="shared" si="134"/>
        <v>katA</v>
      </c>
      <c r="P4344" s="72" t="str">
        <f t="shared" si="135"/>
        <v/>
      </c>
      <c r="Q4344" s="61" t="s">
        <v>30</v>
      </c>
    </row>
    <row r="4345" spans="8:18" x14ac:dyDescent="0.25">
      <c r="H4345" s="59">
        <v>84972</v>
      </c>
      <c r="I4345" s="59" t="s">
        <v>71</v>
      </c>
      <c r="J4345" s="59">
        <v>20315201</v>
      </c>
      <c r="K4345" s="59" t="s">
        <v>4675</v>
      </c>
      <c r="L4345" s="61" t="s">
        <v>113</v>
      </c>
      <c r="M4345" s="61">
        <f>VLOOKUP(H4345,zdroj!C:F,4,0)</f>
        <v>0</v>
      </c>
      <c r="N4345" s="61" t="str">
        <f t="shared" si="134"/>
        <v>katA</v>
      </c>
      <c r="P4345" s="72" t="str">
        <f t="shared" si="135"/>
        <v/>
      </c>
      <c r="Q4345" s="61" t="s">
        <v>30</v>
      </c>
    </row>
    <row r="4346" spans="8:18" x14ac:dyDescent="0.25">
      <c r="H4346" s="59">
        <v>84972</v>
      </c>
      <c r="I4346" s="59" t="s">
        <v>71</v>
      </c>
      <c r="J4346" s="59">
        <v>20315210</v>
      </c>
      <c r="K4346" s="59" t="s">
        <v>4676</v>
      </c>
      <c r="L4346" s="61" t="s">
        <v>113</v>
      </c>
      <c r="M4346" s="61">
        <f>VLOOKUP(H4346,zdroj!C:F,4,0)</f>
        <v>0</v>
      </c>
      <c r="N4346" s="61" t="str">
        <f t="shared" si="134"/>
        <v>katA</v>
      </c>
      <c r="P4346" s="72" t="str">
        <f t="shared" si="135"/>
        <v/>
      </c>
      <c r="Q4346" s="61" t="s">
        <v>30</v>
      </c>
    </row>
    <row r="4347" spans="8:18" x14ac:dyDescent="0.25">
      <c r="H4347" s="59">
        <v>84972</v>
      </c>
      <c r="I4347" s="59" t="s">
        <v>71</v>
      </c>
      <c r="J4347" s="59">
        <v>20315228</v>
      </c>
      <c r="K4347" s="59" t="s">
        <v>4677</v>
      </c>
      <c r="L4347" s="61" t="s">
        <v>113</v>
      </c>
      <c r="M4347" s="61">
        <f>VLOOKUP(H4347,zdroj!C:F,4,0)</f>
        <v>0</v>
      </c>
      <c r="N4347" s="61" t="str">
        <f t="shared" si="134"/>
        <v>katA</v>
      </c>
      <c r="P4347" s="72" t="str">
        <f t="shared" si="135"/>
        <v/>
      </c>
      <c r="Q4347" s="61" t="s">
        <v>30</v>
      </c>
    </row>
    <row r="4348" spans="8:18" x14ac:dyDescent="0.25">
      <c r="H4348" s="59">
        <v>84972</v>
      </c>
      <c r="I4348" s="59" t="s">
        <v>71</v>
      </c>
      <c r="J4348" s="59">
        <v>20315236</v>
      </c>
      <c r="K4348" s="59" t="s">
        <v>4678</v>
      </c>
      <c r="L4348" s="61" t="s">
        <v>113</v>
      </c>
      <c r="M4348" s="61">
        <f>VLOOKUP(H4348,zdroj!C:F,4,0)</f>
        <v>0</v>
      </c>
      <c r="N4348" s="61" t="str">
        <f t="shared" si="134"/>
        <v>katA</v>
      </c>
      <c r="P4348" s="72" t="str">
        <f t="shared" si="135"/>
        <v/>
      </c>
      <c r="Q4348" s="61" t="s">
        <v>30</v>
      </c>
    </row>
    <row r="4349" spans="8:18" x14ac:dyDescent="0.25">
      <c r="H4349" s="59">
        <v>84972</v>
      </c>
      <c r="I4349" s="59" t="s">
        <v>71</v>
      </c>
      <c r="J4349" s="59">
        <v>20315244</v>
      </c>
      <c r="K4349" s="59" t="s">
        <v>4679</v>
      </c>
      <c r="L4349" s="61" t="s">
        <v>114</v>
      </c>
      <c r="M4349" s="61">
        <f>VLOOKUP(H4349,zdroj!C:F,4,0)</f>
        <v>0</v>
      </c>
      <c r="N4349" s="61" t="str">
        <f t="shared" si="134"/>
        <v>katB</v>
      </c>
      <c r="P4349" s="72" t="str">
        <f t="shared" si="135"/>
        <v/>
      </c>
      <c r="Q4349" s="61" t="s">
        <v>30</v>
      </c>
      <c r="R4349" s="61" t="s">
        <v>91</v>
      </c>
    </row>
    <row r="4350" spans="8:18" x14ac:dyDescent="0.25">
      <c r="H4350" s="59">
        <v>84972</v>
      </c>
      <c r="I4350" s="59" t="s">
        <v>71</v>
      </c>
      <c r="J4350" s="59">
        <v>20315252</v>
      </c>
      <c r="K4350" s="59" t="s">
        <v>4680</v>
      </c>
      <c r="L4350" s="61" t="s">
        <v>113</v>
      </c>
      <c r="M4350" s="61">
        <f>VLOOKUP(H4350,zdroj!C:F,4,0)</f>
        <v>0</v>
      </c>
      <c r="N4350" s="61" t="str">
        <f t="shared" si="134"/>
        <v>katA</v>
      </c>
      <c r="P4350" s="72" t="str">
        <f t="shared" si="135"/>
        <v/>
      </c>
      <c r="Q4350" s="61" t="s">
        <v>31</v>
      </c>
    </row>
    <row r="4351" spans="8:18" x14ac:dyDescent="0.25">
      <c r="H4351" s="59">
        <v>84972</v>
      </c>
      <c r="I4351" s="59" t="s">
        <v>71</v>
      </c>
      <c r="J4351" s="59">
        <v>20315261</v>
      </c>
      <c r="K4351" s="59" t="s">
        <v>4681</v>
      </c>
      <c r="L4351" s="61" t="s">
        <v>81</v>
      </c>
      <c r="M4351" s="61">
        <f>VLOOKUP(H4351,zdroj!C:F,4,0)</f>
        <v>0</v>
      </c>
      <c r="N4351" s="61" t="str">
        <f t="shared" si="134"/>
        <v>-</v>
      </c>
      <c r="P4351" s="72" t="str">
        <f t="shared" si="135"/>
        <v/>
      </c>
      <c r="Q4351" s="61" t="s">
        <v>88</v>
      </c>
    </row>
    <row r="4352" spans="8:18" x14ac:dyDescent="0.25">
      <c r="H4352" s="59">
        <v>84972</v>
      </c>
      <c r="I4352" s="59" t="s">
        <v>71</v>
      </c>
      <c r="J4352" s="59">
        <v>20315279</v>
      </c>
      <c r="K4352" s="59" t="s">
        <v>4682</v>
      </c>
      <c r="L4352" s="61" t="s">
        <v>113</v>
      </c>
      <c r="M4352" s="61">
        <f>VLOOKUP(H4352,zdroj!C:F,4,0)</f>
        <v>0</v>
      </c>
      <c r="N4352" s="61" t="str">
        <f t="shared" si="134"/>
        <v>katA</v>
      </c>
      <c r="P4352" s="72" t="str">
        <f t="shared" si="135"/>
        <v/>
      </c>
      <c r="Q4352" s="61" t="s">
        <v>30</v>
      </c>
    </row>
    <row r="4353" spans="8:18" x14ac:dyDescent="0.25">
      <c r="H4353" s="59">
        <v>84972</v>
      </c>
      <c r="I4353" s="59" t="s">
        <v>71</v>
      </c>
      <c r="J4353" s="59">
        <v>20315287</v>
      </c>
      <c r="K4353" s="59" t="s">
        <v>4683</v>
      </c>
      <c r="L4353" s="61" t="s">
        <v>113</v>
      </c>
      <c r="M4353" s="61">
        <f>VLOOKUP(H4353,zdroj!C:F,4,0)</f>
        <v>0</v>
      </c>
      <c r="N4353" s="61" t="str">
        <f t="shared" si="134"/>
        <v>katA</v>
      </c>
      <c r="P4353" s="72" t="str">
        <f t="shared" si="135"/>
        <v/>
      </c>
      <c r="Q4353" s="61" t="s">
        <v>33</v>
      </c>
    </row>
    <row r="4354" spans="8:18" x14ac:dyDescent="0.25">
      <c r="H4354" s="59">
        <v>84972</v>
      </c>
      <c r="I4354" s="59" t="s">
        <v>71</v>
      </c>
      <c r="J4354" s="59">
        <v>20315295</v>
      </c>
      <c r="K4354" s="59" t="s">
        <v>4684</v>
      </c>
      <c r="L4354" s="61" t="s">
        <v>113</v>
      </c>
      <c r="M4354" s="61">
        <f>VLOOKUP(H4354,zdroj!C:F,4,0)</f>
        <v>0</v>
      </c>
      <c r="N4354" s="61" t="str">
        <f t="shared" si="134"/>
        <v>katA</v>
      </c>
      <c r="P4354" s="72" t="str">
        <f t="shared" si="135"/>
        <v/>
      </c>
      <c r="Q4354" s="61" t="s">
        <v>30</v>
      </c>
    </row>
    <row r="4355" spans="8:18" x14ac:dyDescent="0.25">
      <c r="H4355" s="59">
        <v>84972</v>
      </c>
      <c r="I4355" s="59" t="s">
        <v>71</v>
      </c>
      <c r="J4355" s="59">
        <v>20315309</v>
      </c>
      <c r="K4355" s="59" t="s">
        <v>4685</v>
      </c>
      <c r="L4355" s="61" t="s">
        <v>113</v>
      </c>
      <c r="M4355" s="61">
        <f>VLOOKUP(H4355,zdroj!C:F,4,0)</f>
        <v>0</v>
      </c>
      <c r="N4355" s="61" t="str">
        <f t="shared" si="134"/>
        <v>katA</v>
      </c>
      <c r="P4355" s="72" t="str">
        <f t="shared" si="135"/>
        <v/>
      </c>
      <c r="Q4355" s="61" t="s">
        <v>30</v>
      </c>
    </row>
    <row r="4356" spans="8:18" x14ac:dyDescent="0.25">
      <c r="H4356" s="59">
        <v>84972</v>
      </c>
      <c r="I4356" s="59" t="s">
        <v>71</v>
      </c>
      <c r="J4356" s="59">
        <v>20315317</v>
      </c>
      <c r="K4356" s="59" t="s">
        <v>4686</v>
      </c>
      <c r="L4356" s="61" t="s">
        <v>113</v>
      </c>
      <c r="M4356" s="61">
        <f>VLOOKUP(H4356,zdroj!C:F,4,0)</f>
        <v>0</v>
      </c>
      <c r="N4356" s="61" t="str">
        <f t="shared" si="134"/>
        <v>katA</v>
      </c>
      <c r="P4356" s="72" t="str">
        <f t="shared" si="135"/>
        <v/>
      </c>
      <c r="Q4356" s="61" t="s">
        <v>30</v>
      </c>
    </row>
    <row r="4357" spans="8:18" x14ac:dyDescent="0.25">
      <c r="H4357" s="59">
        <v>84972</v>
      </c>
      <c r="I4357" s="59" t="s">
        <v>71</v>
      </c>
      <c r="J4357" s="59">
        <v>20315325</v>
      </c>
      <c r="K4357" s="59" t="s">
        <v>4687</v>
      </c>
      <c r="L4357" s="61" t="s">
        <v>113</v>
      </c>
      <c r="M4357" s="61">
        <f>VLOOKUP(H4357,zdroj!C:F,4,0)</f>
        <v>0</v>
      </c>
      <c r="N4357" s="61" t="str">
        <f t="shared" si="134"/>
        <v>katA</v>
      </c>
      <c r="P4357" s="72" t="str">
        <f t="shared" si="135"/>
        <v/>
      </c>
      <c r="Q4357" s="61" t="s">
        <v>30</v>
      </c>
    </row>
    <row r="4358" spans="8:18" x14ac:dyDescent="0.25">
      <c r="H4358" s="59">
        <v>84972</v>
      </c>
      <c r="I4358" s="59" t="s">
        <v>71</v>
      </c>
      <c r="J4358" s="59">
        <v>20315333</v>
      </c>
      <c r="K4358" s="59" t="s">
        <v>4688</v>
      </c>
      <c r="L4358" s="61" t="s">
        <v>81</v>
      </c>
      <c r="M4358" s="61">
        <f>VLOOKUP(H4358,zdroj!C:F,4,0)</f>
        <v>0</v>
      </c>
      <c r="N4358" s="61" t="str">
        <f t="shared" si="134"/>
        <v>-</v>
      </c>
      <c r="P4358" s="72" t="str">
        <f t="shared" si="135"/>
        <v/>
      </c>
      <c r="Q4358" s="61" t="s">
        <v>86</v>
      </c>
    </row>
    <row r="4359" spans="8:18" x14ac:dyDescent="0.25">
      <c r="H4359" s="59">
        <v>84972</v>
      </c>
      <c r="I4359" s="59" t="s">
        <v>71</v>
      </c>
      <c r="J4359" s="59">
        <v>20315341</v>
      </c>
      <c r="K4359" s="59" t="s">
        <v>4689</v>
      </c>
      <c r="L4359" s="61" t="s">
        <v>113</v>
      </c>
      <c r="M4359" s="61">
        <f>VLOOKUP(H4359,zdroj!C:F,4,0)</f>
        <v>0</v>
      </c>
      <c r="N4359" s="61" t="str">
        <f t="shared" ref="N4359:N4422" si="136">IF(M4359="A",IF(L4359="katA","katB",L4359),L4359)</f>
        <v>katA</v>
      </c>
      <c r="P4359" s="72" t="str">
        <f t="shared" ref="P4359:P4422" si="137">IF(O4359="A",1,"")</f>
        <v/>
      </c>
      <c r="Q4359" s="61" t="s">
        <v>30</v>
      </c>
    </row>
    <row r="4360" spans="8:18" x14ac:dyDescent="0.25">
      <c r="H4360" s="59">
        <v>84972</v>
      </c>
      <c r="I4360" s="59" t="s">
        <v>71</v>
      </c>
      <c r="J4360" s="59">
        <v>20315350</v>
      </c>
      <c r="K4360" s="59" t="s">
        <v>4690</v>
      </c>
      <c r="L4360" s="61" t="s">
        <v>113</v>
      </c>
      <c r="M4360" s="61">
        <f>VLOOKUP(H4360,zdroj!C:F,4,0)</f>
        <v>0</v>
      </c>
      <c r="N4360" s="61" t="str">
        <f t="shared" si="136"/>
        <v>katA</v>
      </c>
      <c r="P4360" s="72" t="str">
        <f t="shared" si="137"/>
        <v/>
      </c>
      <c r="Q4360" s="61" t="s">
        <v>30</v>
      </c>
    </row>
    <row r="4361" spans="8:18" x14ac:dyDescent="0.25">
      <c r="H4361" s="59">
        <v>84972</v>
      </c>
      <c r="I4361" s="59" t="s">
        <v>71</v>
      </c>
      <c r="J4361" s="59">
        <v>20315368</v>
      </c>
      <c r="K4361" s="59" t="s">
        <v>4691</v>
      </c>
      <c r="L4361" s="61" t="s">
        <v>81</v>
      </c>
      <c r="M4361" s="61">
        <f>VLOOKUP(H4361,zdroj!C:F,4,0)</f>
        <v>0</v>
      </c>
      <c r="N4361" s="61" t="str">
        <f t="shared" si="136"/>
        <v>-</v>
      </c>
      <c r="P4361" s="72" t="str">
        <f t="shared" si="137"/>
        <v/>
      </c>
      <c r="Q4361" s="61" t="s">
        <v>88</v>
      </c>
    </row>
    <row r="4362" spans="8:18" x14ac:dyDescent="0.25">
      <c r="H4362" s="59">
        <v>84972</v>
      </c>
      <c r="I4362" s="59" t="s">
        <v>71</v>
      </c>
      <c r="J4362" s="59">
        <v>20315376</v>
      </c>
      <c r="K4362" s="59" t="s">
        <v>4692</v>
      </c>
      <c r="L4362" s="61" t="s">
        <v>113</v>
      </c>
      <c r="M4362" s="61">
        <f>VLOOKUP(H4362,zdroj!C:F,4,0)</f>
        <v>0</v>
      </c>
      <c r="N4362" s="61" t="str">
        <f t="shared" si="136"/>
        <v>katA</v>
      </c>
      <c r="P4362" s="72" t="str">
        <f t="shared" si="137"/>
        <v/>
      </c>
      <c r="Q4362" s="61" t="s">
        <v>30</v>
      </c>
    </row>
    <row r="4363" spans="8:18" x14ac:dyDescent="0.25">
      <c r="H4363" s="59">
        <v>84972</v>
      </c>
      <c r="I4363" s="59" t="s">
        <v>71</v>
      </c>
      <c r="J4363" s="59">
        <v>20315384</v>
      </c>
      <c r="K4363" s="59" t="s">
        <v>4693</v>
      </c>
      <c r="L4363" s="61" t="s">
        <v>113</v>
      </c>
      <c r="M4363" s="61">
        <f>VLOOKUP(H4363,zdroj!C:F,4,0)</f>
        <v>0</v>
      </c>
      <c r="N4363" s="61" t="str">
        <f t="shared" si="136"/>
        <v>katA</v>
      </c>
      <c r="P4363" s="72" t="str">
        <f t="shared" si="137"/>
        <v/>
      </c>
      <c r="Q4363" s="61" t="s">
        <v>30</v>
      </c>
    </row>
    <row r="4364" spans="8:18" x14ac:dyDescent="0.25">
      <c r="H4364" s="59">
        <v>84972</v>
      </c>
      <c r="I4364" s="59" t="s">
        <v>71</v>
      </c>
      <c r="J4364" s="59">
        <v>20315392</v>
      </c>
      <c r="K4364" s="59" t="s">
        <v>4694</v>
      </c>
      <c r="L4364" s="61" t="s">
        <v>113</v>
      </c>
      <c r="M4364" s="61">
        <f>VLOOKUP(H4364,zdroj!C:F,4,0)</f>
        <v>0</v>
      </c>
      <c r="N4364" s="61" t="str">
        <f t="shared" si="136"/>
        <v>katA</v>
      </c>
      <c r="P4364" s="72" t="str">
        <f t="shared" si="137"/>
        <v/>
      </c>
      <c r="Q4364" s="61" t="s">
        <v>30</v>
      </c>
    </row>
    <row r="4365" spans="8:18" x14ac:dyDescent="0.25">
      <c r="H4365" s="59">
        <v>84972</v>
      </c>
      <c r="I4365" s="59" t="s">
        <v>71</v>
      </c>
      <c r="J4365" s="59">
        <v>20315406</v>
      </c>
      <c r="K4365" s="59" t="s">
        <v>4695</v>
      </c>
      <c r="L4365" s="61" t="s">
        <v>113</v>
      </c>
      <c r="M4365" s="61">
        <f>VLOOKUP(H4365,zdroj!C:F,4,0)</f>
        <v>0</v>
      </c>
      <c r="N4365" s="61" t="str">
        <f t="shared" si="136"/>
        <v>katA</v>
      </c>
      <c r="P4365" s="72" t="str">
        <f t="shared" si="137"/>
        <v/>
      </c>
      <c r="Q4365" s="61" t="s">
        <v>30</v>
      </c>
    </row>
    <row r="4366" spans="8:18" x14ac:dyDescent="0.25">
      <c r="H4366" s="59">
        <v>84972</v>
      </c>
      <c r="I4366" s="59" t="s">
        <v>71</v>
      </c>
      <c r="J4366" s="59">
        <v>20315414</v>
      </c>
      <c r="K4366" s="59" t="s">
        <v>4696</v>
      </c>
      <c r="L4366" s="61" t="s">
        <v>113</v>
      </c>
      <c r="M4366" s="61">
        <f>VLOOKUP(H4366,zdroj!C:F,4,0)</f>
        <v>0</v>
      </c>
      <c r="N4366" s="61" t="str">
        <f t="shared" si="136"/>
        <v>katA</v>
      </c>
      <c r="P4366" s="72" t="str">
        <f t="shared" si="137"/>
        <v/>
      </c>
      <c r="Q4366" s="61" t="s">
        <v>30</v>
      </c>
    </row>
    <row r="4367" spans="8:18" x14ac:dyDescent="0.25">
      <c r="H4367" s="59">
        <v>84972</v>
      </c>
      <c r="I4367" s="59" t="s">
        <v>71</v>
      </c>
      <c r="J4367" s="59">
        <v>20315422</v>
      </c>
      <c r="K4367" s="59" t="s">
        <v>4697</v>
      </c>
      <c r="L4367" s="61" t="s">
        <v>81</v>
      </c>
      <c r="M4367" s="61">
        <f>VLOOKUP(H4367,zdroj!C:F,4,0)</f>
        <v>0</v>
      </c>
      <c r="N4367" s="61" t="str">
        <f t="shared" si="136"/>
        <v>-</v>
      </c>
      <c r="P4367" s="72" t="str">
        <f t="shared" si="137"/>
        <v/>
      </c>
      <c r="Q4367" s="61" t="s">
        <v>88</v>
      </c>
    </row>
    <row r="4368" spans="8:18" x14ac:dyDescent="0.25">
      <c r="H4368" s="59">
        <v>84972</v>
      </c>
      <c r="I4368" s="59" t="s">
        <v>71</v>
      </c>
      <c r="J4368" s="59">
        <v>20315431</v>
      </c>
      <c r="K4368" s="59" t="s">
        <v>4698</v>
      </c>
      <c r="L4368" s="61" t="s">
        <v>114</v>
      </c>
      <c r="M4368" s="61">
        <f>VLOOKUP(H4368,zdroj!C:F,4,0)</f>
        <v>0</v>
      </c>
      <c r="N4368" s="61" t="str">
        <f t="shared" si="136"/>
        <v>katB</v>
      </c>
      <c r="P4368" s="72" t="str">
        <f t="shared" si="137"/>
        <v/>
      </c>
      <c r="Q4368" s="61" t="s">
        <v>30</v>
      </c>
      <c r="R4368" s="61" t="s">
        <v>91</v>
      </c>
    </row>
    <row r="4369" spans="8:18" x14ac:dyDescent="0.25">
      <c r="H4369" s="59">
        <v>84972</v>
      </c>
      <c r="I4369" s="59" t="s">
        <v>71</v>
      </c>
      <c r="J4369" s="59">
        <v>20315449</v>
      </c>
      <c r="K4369" s="59" t="s">
        <v>4699</v>
      </c>
      <c r="L4369" s="61" t="s">
        <v>114</v>
      </c>
      <c r="M4369" s="61">
        <f>VLOOKUP(H4369,zdroj!C:F,4,0)</f>
        <v>0</v>
      </c>
      <c r="N4369" s="61" t="str">
        <f t="shared" si="136"/>
        <v>katB</v>
      </c>
      <c r="P4369" s="72" t="str">
        <f t="shared" si="137"/>
        <v/>
      </c>
      <c r="Q4369" s="61" t="s">
        <v>30</v>
      </c>
      <c r="R4369" s="61" t="s">
        <v>91</v>
      </c>
    </row>
    <row r="4370" spans="8:18" x14ac:dyDescent="0.25">
      <c r="H4370" s="59">
        <v>84972</v>
      </c>
      <c r="I4370" s="59" t="s">
        <v>71</v>
      </c>
      <c r="J4370" s="59">
        <v>20315457</v>
      </c>
      <c r="K4370" s="59" t="s">
        <v>4700</v>
      </c>
      <c r="L4370" s="61" t="s">
        <v>113</v>
      </c>
      <c r="M4370" s="61">
        <f>VLOOKUP(H4370,zdroj!C:F,4,0)</f>
        <v>0</v>
      </c>
      <c r="N4370" s="61" t="str">
        <f t="shared" si="136"/>
        <v>katA</v>
      </c>
      <c r="P4370" s="72" t="str">
        <f t="shared" si="137"/>
        <v/>
      </c>
      <c r="Q4370" s="61" t="s">
        <v>30</v>
      </c>
    </row>
    <row r="4371" spans="8:18" x14ac:dyDescent="0.25">
      <c r="H4371" s="59">
        <v>84972</v>
      </c>
      <c r="I4371" s="59" t="s">
        <v>71</v>
      </c>
      <c r="J4371" s="59">
        <v>20315465</v>
      </c>
      <c r="K4371" s="59" t="s">
        <v>4701</v>
      </c>
      <c r="L4371" s="61" t="s">
        <v>81</v>
      </c>
      <c r="M4371" s="61">
        <f>VLOOKUP(H4371,zdroj!C:F,4,0)</f>
        <v>0</v>
      </c>
      <c r="N4371" s="61" t="str">
        <f t="shared" si="136"/>
        <v>-</v>
      </c>
      <c r="P4371" s="72" t="str">
        <f t="shared" si="137"/>
        <v/>
      </c>
      <c r="Q4371" s="61" t="s">
        <v>88</v>
      </c>
    </row>
    <row r="4372" spans="8:18" x14ac:dyDescent="0.25">
      <c r="H4372" s="59">
        <v>84972</v>
      </c>
      <c r="I4372" s="59" t="s">
        <v>71</v>
      </c>
      <c r="J4372" s="59">
        <v>20315473</v>
      </c>
      <c r="K4372" s="59" t="s">
        <v>4702</v>
      </c>
      <c r="L4372" s="61" t="s">
        <v>113</v>
      </c>
      <c r="M4372" s="61">
        <f>VLOOKUP(H4372,zdroj!C:F,4,0)</f>
        <v>0</v>
      </c>
      <c r="N4372" s="61" t="str">
        <f t="shared" si="136"/>
        <v>katA</v>
      </c>
      <c r="P4372" s="72" t="str">
        <f t="shared" si="137"/>
        <v/>
      </c>
      <c r="Q4372" s="61" t="s">
        <v>30</v>
      </c>
    </row>
    <row r="4373" spans="8:18" x14ac:dyDescent="0.25">
      <c r="H4373" s="59">
        <v>84972</v>
      </c>
      <c r="I4373" s="59" t="s">
        <v>71</v>
      </c>
      <c r="J4373" s="59">
        <v>20315481</v>
      </c>
      <c r="K4373" s="59" t="s">
        <v>4703</v>
      </c>
      <c r="L4373" s="61" t="s">
        <v>113</v>
      </c>
      <c r="M4373" s="61">
        <f>VLOOKUP(H4373,zdroj!C:F,4,0)</f>
        <v>0</v>
      </c>
      <c r="N4373" s="61" t="str">
        <f t="shared" si="136"/>
        <v>katA</v>
      </c>
      <c r="P4373" s="72" t="str">
        <f t="shared" si="137"/>
        <v/>
      </c>
      <c r="Q4373" s="61" t="s">
        <v>30</v>
      </c>
    </row>
    <row r="4374" spans="8:18" x14ac:dyDescent="0.25">
      <c r="H4374" s="59">
        <v>84972</v>
      </c>
      <c r="I4374" s="59" t="s">
        <v>71</v>
      </c>
      <c r="J4374" s="59">
        <v>20315490</v>
      </c>
      <c r="K4374" s="59" t="s">
        <v>4704</v>
      </c>
      <c r="L4374" s="61" t="s">
        <v>113</v>
      </c>
      <c r="M4374" s="61">
        <f>VLOOKUP(H4374,zdroj!C:F,4,0)</f>
        <v>0</v>
      </c>
      <c r="N4374" s="61" t="str">
        <f t="shared" si="136"/>
        <v>katA</v>
      </c>
      <c r="P4374" s="72" t="str">
        <f t="shared" si="137"/>
        <v/>
      </c>
      <c r="Q4374" s="61" t="s">
        <v>30</v>
      </c>
    </row>
    <row r="4375" spans="8:18" x14ac:dyDescent="0.25">
      <c r="H4375" s="59">
        <v>84972</v>
      </c>
      <c r="I4375" s="59" t="s">
        <v>71</v>
      </c>
      <c r="J4375" s="59">
        <v>20315503</v>
      </c>
      <c r="K4375" s="59" t="s">
        <v>4705</v>
      </c>
      <c r="L4375" s="61" t="s">
        <v>114</v>
      </c>
      <c r="M4375" s="61">
        <f>VLOOKUP(H4375,zdroj!C:F,4,0)</f>
        <v>0</v>
      </c>
      <c r="N4375" s="61" t="str">
        <f t="shared" si="136"/>
        <v>katB</v>
      </c>
      <c r="P4375" s="72" t="str">
        <f t="shared" si="137"/>
        <v/>
      </c>
      <c r="Q4375" s="61" t="s">
        <v>30</v>
      </c>
      <c r="R4375" s="61" t="s">
        <v>91</v>
      </c>
    </row>
    <row r="4376" spans="8:18" x14ac:dyDescent="0.25">
      <c r="H4376" s="59">
        <v>84972</v>
      </c>
      <c r="I4376" s="59" t="s">
        <v>71</v>
      </c>
      <c r="J4376" s="59">
        <v>20315643</v>
      </c>
      <c r="K4376" s="59" t="s">
        <v>4706</v>
      </c>
      <c r="L4376" s="61" t="s">
        <v>113</v>
      </c>
      <c r="M4376" s="61">
        <f>VLOOKUP(H4376,zdroj!C:F,4,0)</f>
        <v>0</v>
      </c>
      <c r="N4376" s="61" t="str">
        <f t="shared" si="136"/>
        <v>katA</v>
      </c>
      <c r="P4376" s="72" t="str">
        <f t="shared" si="137"/>
        <v/>
      </c>
      <c r="Q4376" s="61" t="s">
        <v>30</v>
      </c>
    </row>
    <row r="4377" spans="8:18" x14ac:dyDescent="0.25">
      <c r="H4377" s="59">
        <v>84972</v>
      </c>
      <c r="I4377" s="59" t="s">
        <v>71</v>
      </c>
      <c r="J4377" s="59">
        <v>20315651</v>
      </c>
      <c r="K4377" s="59" t="s">
        <v>4707</v>
      </c>
      <c r="L4377" s="61" t="s">
        <v>113</v>
      </c>
      <c r="M4377" s="61">
        <f>VLOOKUP(H4377,zdroj!C:F,4,0)</f>
        <v>0</v>
      </c>
      <c r="N4377" s="61" t="str">
        <f t="shared" si="136"/>
        <v>katA</v>
      </c>
      <c r="P4377" s="72" t="str">
        <f t="shared" si="137"/>
        <v/>
      </c>
      <c r="Q4377" s="61" t="s">
        <v>30</v>
      </c>
    </row>
    <row r="4378" spans="8:18" x14ac:dyDescent="0.25">
      <c r="H4378" s="59">
        <v>84972</v>
      </c>
      <c r="I4378" s="59" t="s">
        <v>71</v>
      </c>
      <c r="J4378" s="59">
        <v>20315716</v>
      </c>
      <c r="K4378" s="59" t="s">
        <v>4708</v>
      </c>
      <c r="L4378" s="61" t="s">
        <v>113</v>
      </c>
      <c r="M4378" s="61">
        <f>VLOOKUP(H4378,zdroj!C:F,4,0)</f>
        <v>0</v>
      </c>
      <c r="N4378" s="61" t="str">
        <f t="shared" si="136"/>
        <v>katA</v>
      </c>
      <c r="P4378" s="72" t="str">
        <f t="shared" si="137"/>
        <v/>
      </c>
      <c r="Q4378" s="61" t="s">
        <v>30</v>
      </c>
    </row>
    <row r="4379" spans="8:18" x14ac:dyDescent="0.25">
      <c r="H4379" s="59">
        <v>84972</v>
      </c>
      <c r="I4379" s="59" t="s">
        <v>71</v>
      </c>
      <c r="J4379" s="59">
        <v>20315724</v>
      </c>
      <c r="K4379" s="59" t="s">
        <v>4709</v>
      </c>
      <c r="L4379" s="61" t="s">
        <v>113</v>
      </c>
      <c r="M4379" s="61">
        <f>VLOOKUP(H4379,zdroj!C:F,4,0)</f>
        <v>0</v>
      </c>
      <c r="N4379" s="61" t="str">
        <f t="shared" si="136"/>
        <v>katA</v>
      </c>
      <c r="P4379" s="72" t="str">
        <f t="shared" si="137"/>
        <v/>
      </c>
      <c r="Q4379" s="61" t="s">
        <v>30</v>
      </c>
    </row>
    <row r="4380" spans="8:18" x14ac:dyDescent="0.25">
      <c r="H4380" s="59">
        <v>84972</v>
      </c>
      <c r="I4380" s="59" t="s">
        <v>71</v>
      </c>
      <c r="J4380" s="59">
        <v>20315732</v>
      </c>
      <c r="K4380" s="59" t="s">
        <v>4710</v>
      </c>
      <c r="L4380" s="61" t="s">
        <v>114</v>
      </c>
      <c r="M4380" s="61">
        <f>VLOOKUP(H4380,zdroj!C:F,4,0)</f>
        <v>0</v>
      </c>
      <c r="N4380" s="61" t="str">
        <f t="shared" si="136"/>
        <v>katB</v>
      </c>
      <c r="P4380" s="72" t="str">
        <f t="shared" si="137"/>
        <v/>
      </c>
      <c r="Q4380" s="61" t="s">
        <v>30</v>
      </c>
      <c r="R4380" s="61" t="s">
        <v>91</v>
      </c>
    </row>
    <row r="4381" spans="8:18" x14ac:dyDescent="0.25">
      <c r="H4381" s="59">
        <v>84972</v>
      </c>
      <c r="I4381" s="59" t="s">
        <v>71</v>
      </c>
      <c r="J4381" s="59">
        <v>20315741</v>
      </c>
      <c r="K4381" s="59" t="s">
        <v>4711</v>
      </c>
      <c r="L4381" s="61" t="s">
        <v>114</v>
      </c>
      <c r="M4381" s="61">
        <f>VLOOKUP(H4381,zdroj!C:F,4,0)</f>
        <v>0</v>
      </c>
      <c r="N4381" s="61" t="str">
        <f t="shared" si="136"/>
        <v>katB</v>
      </c>
      <c r="P4381" s="72" t="str">
        <f t="shared" si="137"/>
        <v/>
      </c>
      <c r="Q4381" s="61" t="s">
        <v>30</v>
      </c>
      <c r="R4381" s="61" t="s">
        <v>91</v>
      </c>
    </row>
    <row r="4382" spans="8:18" x14ac:dyDescent="0.25">
      <c r="H4382" s="59">
        <v>84972</v>
      </c>
      <c r="I4382" s="59" t="s">
        <v>71</v>
      </c>
      <c r="J4382" s="59">
        <v>20315830</v>
      </c>
      <c r="K4382" s="59" t="s">
        <v>4712</v>
      </c>
      <c r="L4382" s="61" t="s">
        <v>113</v>
      </c>
      <c r="M4382" s="61">
        <f>VLOOKUP(H4382,zdroj!C:F,4,0)</f>
        <v>0</v>
      </c>
      <c r="N4382" s="61" t="str">
        <f t="shared" si="136"/>
        <v>katA</v>
      </c>
      <c r="P4382" s="72" t="str">
        <f t="shared" si="137"/>
        <v/>
      </c>
      <c r="Q4382" s="61" t="s">
        <v>30</v>
      </c>
    </row>
    <row r="4383" spans="8:18" x14ac:dyDescent="0.25">
      <c r="H4383" s="59">
        <v>84972</v>
      </c>
      <c r="I4383" s="59" t="s">
        <v>71</v>
      </c>
      <c r="J4383" s="59">
        <v>20315848</v>
      </c>
      <c r="K4383" s="59" t="s">
        <v>4713</v>
      </c>
      <c r="L4383" s="61" t="s">
        <v>113</v>
      </c>
      <c r="M4383" s="61">
        <f>VLOOKUP(H4383,zdroj!C:F,4,0)</f>
        <v>0</v>
      </c>
      <c r="N4383" s="61" t="str">
        <f t="shared" si="136"/>
        <v>katA</v>
      </c>
      <c r="P4383" s="72" t="str">
        <f t="shared" si="137"/>
        <v/>
      </c>
      <c r="Q4383" s="61" t="s">
        <v>30</v>
      </c>
    </row>
    <row r="4384" spans="8:18" x14ac:dyDescent="0.25">
      <c r="H4384" s="59">
        <v>84972</v>
      </c>
      <c r="I4384" s="59" t="s">
        <v>71</v>
      </c>
      <c r="J4384" s="59">
        <v>20315856</v>
      </c>
      <c r="K4384" s="59" t="s">
        <v>4714</v>
      </c>
      <c r="L4384" s="61" t="s">
        <v>113</v>
      </c>
      <c r="M4384" s="61">
        <f>VLOOKUP(H4384,zdroj!C:F,4,0)</f>
        <v>0</v>
      </c>
      <c r="N4384" s="61" t="str">
        <f t="shared" si="136"/>
        <v>katA</v>
      </c>
      <c r="P4384" s="72" t="str">
        <f t="shared" si="137"/>
        <v/>
      </c>
      <c r="Q4384" s="61" t="s">
        <v>30</v>
      </c>
    </row>
    <row r="4385" spans="8:18" x14ac:dyDescent="0.25">
      <c r="H4385" s="59">
        <v>84972</v>
      </c>
      <c r="I4385" s="59" t="s">
        <v>71</v>
      </c>
      <c r="J4385" s="59">
        <v>20315864</v>
      </c>
      <c r="K4385" s="59" t="s">
        <v>4715</v>
      </c>
      <c r="L4385" s="61" t="s">
        <v>114</v>
      </c>
      <c r="M4385" s="61">
        <f>VLOOKUP(H4385,zdroj!C:F,4,0)</f>
        <v>0</v>
      </c>
      <c r="N4385" s="61" t="str">
        <f t="shared" si="136"/>
        <v>katB</v>
      </c>
      <c r="P4385" s="72" t="str">
        <f t="shared" si="137"/>
        <v/>
      </c>
      <c r="Q4385" s="61" t="s">
        <v>30</v>
      </c>
      <c r="R4385" s="61" t="s">
        <v>91</v>
      </c>
    </row>
    <row r="4386" spans="8:18" x14ac:dyDescent="0.25">
      <c r="H4386" s="59">
        <v>84972</v>
      </c>
      <c r="I4386" s="59" t="s">
        <v>71</v>
      </c>
      <c r="J4386" s="59">
        <v>20315872</v>
      </c>
      <c r="K4386" s="59" t="s">
        <v>4716</v>
      </c>
      <c r="L4386" s="61" t="s">
        <v>113</v>
      </c>
      <c r="M4386" s="61">
        <f>VLOOKUP(H4386,zdroj!C:F,4,0)</f>
        <v>0</v>
      </c>
      <c r="N4386" s="61" t="str">
        <f t="shared" si="136"/>
        <v>katA</v>
      </c>
      <c r="P4386" s="72" t="str">
        <f t="shared" si="137"/>
        <v/>
      </c>
      <c r="Q4386" s="61" t="s">
        <v>30</v>
      </c>
    </row>
    <row r="4387" spans="8:18" x14ac:dyDescent="0.25">
      <c r="H4387" s="59">
        <v>84972</v>
      </c>
      <c r="I4387" s="59" t="s">
        <v>71</v>
      </c>
      <c r="J4387" s="59">
        <v>20315881</v>
      </c>
      <c r="K4387" s="59" t="s">
        <v>4717</v>
      </c>
      <c r="L4387" s="61" t="s">
        <v>113</v>
      </c>
      <c r="M4387" s="61">
        <f>VLOOKUP(H4387,zdroj!C:F,4,0)</f>
        <v>0</v>
      </c>
      <c r="N4387" s="61" t="str">
        <f t="shared" si="136"/>
        <v>katA</v>
      </c>
      <c r="P4387" s="72" t="str">
        <f t="shared" si="137"/>
        <v/>
      </c>
      <c r="Q4387" s="61" t="s">
        <v>30</v>
      </c>
    </row>
    <row r="4388" spans="8:18" x14ac:dyDescent="0.25">
      <c r="H4388" s="59">
        <v>84972</v>
      </c>
      <c r="I4388" s="59" t="s">
        <v>71</v>
      </c>
      <c r="J4388" s="59">
        <v>20315899</v>
      </c>
      <c r="K4388" s="59" t="s">
        <v>4718</v>
      </c>
      <c r="L4388" s="61" t="s">
        <v>113</v>
      </c>
      <c r="M4388" s="61">
        <f>VLOOKUP(H4388,zdroj!C:F,4,0)</f>
        <v>0</v>
      </c>
      <c r="N4388" s="61" t="str">
        <f t="shared" si="136"/>
        <v>katA</v>
      </c>
      <c r="P4388" s="72" t="str">
        <f t="shared" si="137"/>
        <v/>
      </c>
      <c r="Q4388" s="61" t="s">
        <v>30</v>
      </c>
    </row>
    <row r="4389" spans="8:18" x14ac:dyDescent="0.25">
      <c r="H4389" s="59">
        <v>84972</v>
      </c>
      <c r="I4389" s="59" t="s">
        <v>71</v>
      </c>
      <c r="J4389" s="59">
        <v>20315902</v>
      </c>
      <c r="K4389" s="59" t="s">
        <v>4719</v>
      </c>
      <c r="L4389" s="61" t="s">
        <v>113</v>
      </c>
      <c r="M4389" s="61">
        <f>VLOOKUP(H4389,zdroj!C:F,4,0)</f>
        <v>0</v>
      </c>
      <c r="N4389" s="61" t="str">
        <f t="shared" si="136"/>
        <v>katA</v>
      </c>
      <c r="P4389" s="72" t="str">
        <f t="shared" si="137"/>
        <v/>
      </c>
      <c r="Q4389" s="61" t="s">
        <v>30</v>
      </c>
    </row>
    <row r="4390" spans="8:18" x14ac:dyDescent="0.25">
      <c r="H4390" s="59">
        <v>84972</v>
      </c>
      <c r="I4390" s="59" t="s">
        <v>71</v>
      </c>
      <c r="J4390" s="59">
        <v>20315911</v>
      </c>
      <c r="K4390" s="59" t="s">
        <v>4720</v>
      </c>
      <c r="L4390" s="61" t="s">
        <v>113</v>
      </c>
      <c r="M4390" s="61">
        <f>VLOOKUP(H4390,zdroj!C:F,4,0)</f>
        <v>0</v>
      </c>
      <c r="N4390" s="61" t="str">
        <f t="shared" si="136"/>
        <v>katA</v>
      </c>
      <c r="P4390" s="72" t="str">
        <f t="shared" si="137"/>
        <v/>
      </c>
      <c r="Q4390" s="61" t="s">
        <v>30</v>
      </c>
    </row>
    <row r="4391" spans="8:18" x14ac:dyDescent="0.25">
      <c r="H4391" s="59">
        <v>84972</v>
      </c>
      <c r="I4391" s="59" t="s">
        <v>71</v>
      </c>
      <c r="J4391" s="59">
        <v>20315929</v>
      </c>
      <c r="K4391" s="59" t="s">
        <v>4721</v>
      </c>
      <c r="L4391" s="61" t="s">
        <v>81</v>
      </c>
      <c r="M4391" s="61">
        <f>VLOOKUP(H4391,zdroj!C:F,4,0)</f>
        <v>0</v>
      </c>
      <c r="N4391" s="61" t="str">
        <f t="shared" si="136"/>
        <v>-</v>
      </c>
      <c r="P4391" s="72" t="str">
        <f t="shared" si="137"/>
        <v/>
      </c>
      <c r="Q4391" s="61" t="s">
        <v>88</v>
      </c>
    </row>
    <row r="4392" spans="8:18" x14ac:dyDescent="0.25">
      <c r="H4392" s="59">
        <v>84972</v>
      </c>
      <c r="I4392" s="59" t="s">
        <v>71</v>
      </c>
      <c r="J4392" s="59">
        <v>20315937</v>
      </c>
      <c r="K4392" s="59" t="s">
        <v>4722</v>
      </c>
      <c r="L4392" s="61" t="s">
        <v>113</v>
      </c>
      <c r="M4392" s="61">
        <f>VLOOKUP(H4392,zdroj!C:F,4,0)</f>
        <v>0</v>
      </c>
      <c r="N4392" s="61" t="str">
        <f t="shared" si="136"/>
        <v>katA</v>
      </c>
      <c r="P4392" s="72" t="str">
        <f t="shared" si="137"/>
        <v/>
      </c>
      <c r="Q4392" s="61" t="s">
        <v>30</v>
      </c>
    </row>
    <row r="4393" spans="8:18" x14ac:dyDescent="0.25">
      <c r="H4393" s="59">
        <v>84972</v>
      </c>
      <c r="I4393" s="59" t="s">
        <v>71</v>
      </c>
      <c r="J4393" s="59">
        <v>20315945</v>
      </c>
      <c r="K4393" s="59" t="s">
        <v>4723</v>
      </c>
      <c r="L4393" s="61" t="s">
        <v>113</v>
      </c>
      <c r="M4393" s="61">
        <f>VLOOKUP(H4393,zdroj!C:F,4,0)</f>
        <v>0</v>
      </c>
      <c r="N4393" s="61" t="str">
        <f t="shared" si="136"/>
        <v>katA</v>
      </c>
      <c r="P4393" s="72" t="str">
        <f t="shared" si="137"/>
        <v/>
      </c>
      <c r="Q4393" s="61" t="s">
        <v>30</v>
      </c>
    </row>
    <row r="4394" spans="8:18" x14ac:dyDescent="0.25">
      <c r="H4394" s="59">
        <v>84972</v>
      </c>
      <c r="I4394" s="59" t="s">
        <v>71</v>
      </c>
      <c r="J4394" s="59">
        <v>20315953</v>
      </c>
      <c r="K4394" s="59" t="s">
        <v>4724</v>
      </c>
      <c r="L4394" s="61" t="s">
        <v>81</v>
      </c>
      <c r="M4394" s="61">
        <f>VLOOKUP(H4394,zdroj!C:F,4,0)</f>
        <v>0</v>
      </c>
      <c r="N4394" s="61" t="str">
        <f t="shared" si="136"/>
        <v>-</v>
      </c>
      <c r="P4394" s="72" t="str">
        <f t="shared" si="137"/>
        <v/>
      </c>
      <c r="Q4394" s="61" t="s">
        <v>88</v>
      </c>
    </row>
    <row r="4395" spans="8:18" x14ac:dyDescent="0.25">
      <c r="H4395" s="59">
        <v>84972</v>
      </c>
      <c r="I4395" s="59" t="s">
        <v>71</v>
      </c>
      <c r="J4395" s="59">
        <v>20315961</v>
      </c>
      <c r="K4395" s="59" t="s">
        <v>4725</v>
      </c>
      <c r="L4395" s="61" t="s">
        <v>114</v>
      </c>
      <c r="M4395" s="61">
        <f>VLOOKUP(H4395,zdroj!C:F,4,0)</f>
        <v>0</v>
      </c>
      <c r="N4395" s="61" t="str">
        <f t="shared" si="136"/>
        <v>katB</v>
      </c>
      <c r="P4395" s="72" t="str">
        <f t="shared" si="137"/>
        <v/>
      </c>
      <c r="Q4395" s="61" t="s">
        <v>30</v>
      </c>
      <c r="R4395" s="61" t="s">
        <v>91</v>
      </c>
    </row>
    <row r="4396" spans="8:18" x14ac:dyDescent="0.25">
      <c r="H4396" s="59">
        <v>84972</v>
      </c>
      <c r="I4396" s="59" t="s">
        <v>71</v>
      </c>
      <c r="J4396" s="59">
        <v>20315970</v>
      </c>
      <c r="K4396" s="59" t="s">
        <v>4726</v>
      </c>
      <c r="L4396" s="61" t="s">
        <v>114</v>
      </c>
      <c r="M4396" s="61">
        <f>VLOOKUP(H4396,zdroj!C:F,4,0)</f>
        <v>0</v>
      </c>
      <c r="N4396" s="61" t="str">
        <f t="shared" si="136"/>
        <v>katB</v>
      </c>
      <c r="P4396" s="72" t="str">
        <f t="shared" si="137"/>
        <v/>
      </c>
      <c r="Q4396" s="61" t="s">
        <v>30</v>
      </c>
      <c r="R4396" s="61" t="s">
        <v>91</v>
      </c>
    </row>
    <row r="4397" spans="8:18" x14ac:dyDescent="0.25">
      <c r="H4397" s="59">
        <v>84972</v>
      </c>
      <c r="I4397" s="59" t="s">
        <v>71</v>
      </c>
      <c r="J4397" s="59">
        <v>20315988</v>
      </c>
      <c r="K4397" s="59" t="s">
        <v>4727</v>
      </c>
      <c r="L4397" s="61" t="s">
        <v>113</v>
      </c>
      <c r="M4397" s="61">
        <f>VLOOKUP(H4397,zdroj!C:F,4,0)</f>
        <v>0</v>
      </c>
      <c r="N4397" s="61" t="str">
        <f t="shared" si="136"/>
        <v>katA</v>
      </c>
      <c r="P4397" s="72" t="str">
        <f t="shared" si="137"/>
        <v/>
      </c>
      <c r="Q4397" s="61" t="s">
        <v>30</v>
      </c>
    </row>
    <row r="4398" spans="8:18" x14ac:dyDescent="0.25">
      <c r="H4398" s="59">
        <v>84972</v>
      </c>
      <c r="I4398" s="59" t="s">
        <v>71</v>
      </c>
      <c r="J4398" s="59">
        <v>20315996</v>
      </c>
      <c r="K4398" s="59" t="s">
        <v>4728</v>
      </c>
      <c r="L4398" s="61" t="s">
        <v>113</v>
      </c>
      <c r="M4398" s="61">
        <f>VLOOKUP(H4398,zdroj!C:F,4,0)</f>
        <v>0</v>
      </c>
      <c r="N4398" s="61" t="str">
        <f t="shared" si="136"/>
        <v>katA</v>
      </c>
      <c r="P4398" s="72" t="str">
        <f t="shared" si="137"/>
        <v/>
      </c>
      <c r="Q4398" s="61" t="s">
        <v>30</v>
      </c>
    </row>
    <row r="4399" spans="8:18" x14ac:dyDescent="0.25">
      <c r="H4399" s="59">
        <v>84972</v>
      </c>
      <c r="I4399" s="59" t="s">
        <v>71</v>
      </c>
      <c r="J4399" s="59">
        <v>20316003</v>
      </c>
      <c r="K4399" s="59" t="s">
        <v>4729</v>
      </c>
      <c r="L4399" s="61" t="s">
        <v>113</v>
      </c>
      <c r="M4399" s="61">
        <f>VLOOKUP(H4399,zdroj!C:F,4,0)</f>
        <v>0</v>
      </c>
      <c r="N4399" s="61" t="str">
        <f t="shared" si="136"/>
        <v>katA</v>
      </c>
      <c r="P4399" s="72" t="str">
        <f t="shared" si="137"/>
        <v/>
      </c>
      <c r="Q4399" s="61" t="s">
        <v>30</v>
      </c>
    </row>
    <row r="4400" spans="8:18" x14ac:dyDescent="0.25">
      <c r="H4400" s="59">
        <v>84972</v>
      </c>
      <c r="I4400" s="59" t="s">
        <v>71</v>
      </c>
      <c r="J4400" s="59">
        <v>20316011</v>
      </c>
      <c r="K4400" s="59" t="s">
        <v>4730</v>
      </c>
      <c r="L4400" s="61" t="s">
        <v>113</v>
      </c>
      <c r="M4400" s="61">
        <f>VLOOKUP(H4400,zdroj!C:F,4,0)</f>
        <v>0</v>
      </c>
      <c r="N4400" s="61" t="str">
        <f t="shared" si="136"/>
        <v>katA</v>
      </c>
      <c r="P4400" s="72" t="str">
        <f t="shared" si="137"/>
        <v/>
      </c>
      <c r="Q4400" s="61" t="s">
        <v>30</v>
      </c>
    </row>
    <row r="4401" spans="8:18" x14ac:dyDescent="0.25">
      <c r="H4401" s="59">
        <v>84972</v>
      </c>
      <c r="I4401" s="59" t="s">
        <v>71</v>
      </c>
      <c r="J4401" s="59">
        <v>20316020</v>
      </c>
      <c r="K4401" s="59" t="s">
        <v>4731</v>
      </c>
      <c r="L4401" s="61" t="s">
        <v>113</v>
      </c>
      <c r="M4401" s="61">
        <f>VLOOKUP(H4401,zdroj!C:F,4,0)</f>
        <v>0</v>
      </c>
      <c r="N4401" s="61" t="str">
        <f t="shared" si="136"/>
        <v>katA</v>
      </c>
      <c r="P4401" s="72" t="str">
        <f t="shared" si="137"/>
        <v/>
      </c>
      <c r="Q4401" s="61" t="s">
        <v>30</v>
      </c>
    </row>
    <row r="4402" spans="8:18" x14ac:dyDescent="0.25">
      <c r="H4402" s="59">
        <v>84972</v>
      </c>
      <c r="I4402" s="59" t="s">
        <v>71</v>
      </c>
      <c r="J4402" s="59">
        <v>20316038</v>
      </c>
      <c r="K4402" s="59" t="s">
        <v>4732</v>
      </c>
      <c r="L4402" s="61" t="s">
        <v>81</v>
      </c>
      <c r="M4402" s="61">
        <f>VLOOKUP(H4402,zdroj!C:F,4,0)</f>
        <v>0</v>
      </c>
      <c r="N4402" s="61" t="str">
        <f t="shared" si="136"/>
        <v>-</v>
      </c>
      <c r="P4402" s="72" t="str">
        <f t="shared" si="137"/>
        <v/>
      </c>
      <c r="Q4402" s="61" t="s">
        <v>88</v>
      </c>
    </row>
    <row r="4403" spans="8:18" x14ac:dyDescent="0.25">
      <c r="H4403" s="59">
        <v>84972</v>
      </c>
      <c r="I4403" s="59" t="s">
        <v>71</v>
      </c>
      <c r="J4403" s="59">
        <v>20316046</v>
      </c>
      <c r="K4403" s="59" t="s">
        <v>4733</v>
      </c>
      <c r="L4403" s="61" t="s">
        <v>113</v>
      </c>
      <c r="M4403" s="61">
        <f>VLOOKUP(H4403,zdroj!C:F,4,0)</f>
        <v>0</v>
      </c>
      <c r="N4403" s="61" t="str">
        <f t="shared" si="136"/>
        <v>katA</v>
      </c>
      <c r="P4403" s="72" t="str">
        <f t="shared" si="137"/>
        <v/>
      </c>
      <c r="Q4403" s="61" t="s">
        <v>30</v>
      </c>
    </row>
    <row r="4404" spans="8:18" x14ac:dyDescent="0.25">
      <c r="H4404" s="59">
        <v>84972</v>
      </c>
      <c r="I4404" s="59" t="s">
        <v>71</v>
      </c>
      <c r="J4404" s="59">
        <v>20316054</v>
      </c>
      <c r="K4404" s="59" t="s">
        <v>4734</v>
      </c>
      <c r="L4404" s="61" t="s">
        <v>113</v>
      </c>
      <c r="M4404" s="61">
        <f>VLOOKUP(H4404,zdroj!C:F,4,0)</f>
        <v>0</v>
      </c>
      <c r="N4404" s="61" t="str">
        <f t="shared" si="136"/>
        <v>katA</v>
      </c>
      <c r="P4404" s="72" t="str">
        <f t="shared" si="137"/>
        <v/>
      </c>
      <c r="Q4404" s="61" t="s">
        <v>30</v>
      </c>
    </row>
    <row r="4405" spans="8:18" x14ac:dyDescent="0.25">
      <c r="H4405" s="59">
        <v>84972</v>
      </c>
      <c r="I4405" s="59" t="s">
        <v>71</v>
      </c>
      <c r="J4405" s="59">
        <v>20316062</v>
      </c>
      <c r="K4405" s="59" t="s">
        <v>4735</v>
      </c>
      <c r="L4405" s="61" t="s">
        <v>113</v>
      </c>
      <c r="M4405" s="61">
        <f>VLOOKUP(H4405,zdroj!C:F,4,0)</f>
        <v>0</v>
      </c>
      <c r="N4405" s="61" t="str">
        <f t="shared" si="136"/>
        <v>katA</v>
      </c>
      <c r="P4405" s="72" t="str">
        <f t="shared" si="137"/>
        <v/>
      </c>
      <c r="Q4405" s="61" t="s">
        <v>30</v>
      </c>
    </row>
    <row r="4406" spans="8:18" x14ac:dyDescent="0.25">
      <c r="H4406" s="59">
        <v>84972</v>
      </c>
      <c r="I4406" s="59" t="s">
        <v>71</v>
      </c>
      <c r="J4406" s="59">
        <v>20316071</v>
      </c>
      <c r="K4406" s="59" t="s">
        <v>4736</v>
      </c>
      <c r="L4406" s="61" t="s">
        <v>113</v>
      </c>
      <c r="M4406" s="61">
        <f>VLOOKUP(H4406,zdroj!C:F,4,0)</f>
        <v>0</v>
      </c>
      <c r="N4406" s="61" t="str">
        <f t="shared" si="136"/>
        <v>katA</v>
      </c>
      <c r="P4406" s="72" t="str">
        <f t="shared" si="137"/>
        <v/>
      </c>
      <c r="Q4406" s="61" t="s">
        <v>30</v>
      </c>
    </row>
    <row r="4407" spans="8:18" x14ac:dyDescent="0.25">
      <c r="H4407" s="59">
        <v>84972</v>
      </c>
      <c r="I4407" s="59" t="s">
        <v>71</v>
      </c>
      <c r="J4407" s="59">
        <v>20316089</v>
      </c>
      <c r="K4407" s="59" t="s">
        <v>4737</v>
      </c>
      <c r="L4407" s="61" t="s">
        <v>113</v>
      </c>
      <c r="M4407" s="61">
        <f>VLOOKUP(H4407,zdroj!C:F,4,0)</f>
        <v>0</v>
      </c>
      <c r="N4407" s="61" t="str">
        <f t="shared" si="136"/>
        <v>katA</v>
      </c>
      <c r="P4407" s="72" t="str">
        <f t="shared" si="137"/>
        <v/>
      </c>
      <c r="Q4407" s="61" t="s">
        <v>30</v>
      </c>
    </row>
    <row r="4408" spans="8:18" x14ac:dyDescent="0.25">
      <c r="H4408" s="59">
        <v>84972</v>
      </c>
      <c r="I4408" s="59" t="s">
        <v>71</v>
      </c>
      <c r="J4408" s="59">
        <v>20316097</v>
      </c>
      <c r="K4408" s="59" t="s">
        <v>4738</v>
      </c>
      <c r="L4408" s="61" t="s">
        <v>113</v>
      </c>
      <c r="M4408" s="61">
        <f>VLOOKUP(H4408,zdroj!C:F,4,0)</f>
        <v>0</v>
      </c>
      <c r="N4408" s="61" t="str">
        <f t="shared" si="136"/>
        <v>katA</v>
      </c>
      <c r="P4408" s="72" t="str">
        <f t="shared" si="137"/>
        <v/>
      </c>
      <c r="Q4408" s="61" t="s">
        <v>30</v>
      </c>
    </row>
    <row r="4409" spans="8:18" x14ac:dyDescent="0.25">
      <c r="H4409" s="59">
        <v>84972</v>
      </c>
      <c r="I4409" s="59" t="s">
        <v>71</v>
      </c>
      <c r="J4409" s="59">
        <v>20316101</v>
      </c>
      <c r="K4409" s="59" t="s">
        <v>4739</v>
      </c>
      <c r="L4409" s="61" t="s">
        <v>113</v>
      </c>
      <c r="M4409" s="61">
        <f>VLOOKUP(H4409,zdroj!C:F,4,0)</f>
        <v>0</v>
      </c>
      <c r="N4409" s="61" t="str">
        <f t="shared" si="136"/>
        <v>katA</v>
      </c>
      <c r="P4409" s="72" t="str">
        <f t="shared" si="137"/>
        <v/>
      </c>
      <c r="Q4409" s="61" t="s">
        <v>30</v>
      </c>
    </row>
    <row r="4410" spans="8:18" x14ac:dyDescent="0.25">
      <c r="H4410" s="59">
        <v>84972</v>
      </c>
      <c r="I4410" s="59" t="s">
        <v>71</v>
      </c>
      <c r="J4410" s="59">
        <v>20316160</v>
      </c>
      <c r="K4410" s="59" t="s">
        <v>4740</v>
      </c>
      <c r="L4410" s="61" t="s">
        <v>113</v>
      </c>
      <c r="M4410" s="61">
        <f>VLOOKUP(H4410,zdroj!C:F,4,0)</f>
        <v>0</v>
      </c>
      <c r="N4410" s="61" t="str">
        <f t="shared" si="136"/>
        <v>katA</v>
      </c>
      <c r="P4410" s="72" t="str">
        <f t="shared" si="137"/>
        <v/>
      </c>
      <c r="Q4410" s="61" t="s">
        <v>30</v>
      </c>
    </row>
    <row r="4411" spans="8:18" x14ac:dyDescent="0.25">
      <c r="H4411" s="59">
        <v>84972</v>
      </c>
      <c r="I4411" s="59" t="s">
        <v>71</v>
      </c>
      <c r="J4411" s="59">
        <v>20316178</v>
      </c>
      <c r="K4411" s="59" t="s">
        <v>4741</v>
      </c>
      <c r="L4411" s="61" t="s">
        <v>113</v>
      </c>
      <c r="M4411" s="61">
        <f>VLOOKUP(H4411,zdroj!C:F,4,0)</f>
        <v>0</v>
      </c>
      <c r="N4411" s="61" t="str">
        <f t="shared" si="136"/>
        <v>katA</v>
      </c>
      <c r="P4411" s="72" t="str">
        <f t="shared" si="137"/>
        <v/>
      </c>
      <c r="Q4411" s="61" t="s">
        <v>30</v>
      </c>
    </row>
    <row r="4412" spans="8:18" x14ac:dyDescent="0.25">
      <c r="H4412" s="59">
        <v>84972</v>
      </c>
      <c r="I4412" s="59" t="s">
        <v>71</v>
      </c>
      <c r="J4412" s="59">
        <v>20316186</v>
      </c>
      <c r="K4412" s="59" t="s">
        <v>4742</v>
      </c>
      <c r="L4412" s="61" t="s">
        <v>114</v>
      </c>
      <c r="M4412" s="61">
        <f>VLOOKUP(H4412,zdroj!C:F,4,0)</f>
        <v>0</v>
      </c>
      <c r="N4412" s="61" t="str">
        <f t="shared" si="136"/>
        <v>katB</v>
      </c>
      <c r="P4412" s="72" t="str">
        <f t="shared" si="137"/>
        <v/>
      </c>
      <c r="Q4412" s="61" t="s">
        <v>30</v>
      </c>
      <c r="R4412" s="61" t="s">
        <v>91</v>
      </c>
    </row>
    <row r="4413" spans="8:18" x14ac:dyDescent="0.25">
      <c r="H4413" s="59">
        <v>84972</v>
      </c>
      <c r="I4413" s="59" t="s">
        <v>71</v>
      </c>
      <c r="J4413" s="59">
        <v>20316194</v>
      </c>
      <c r="K4413" s="59" t="s">
        <v>4743</v>
      </c>
      <c r="L4413" s="61" t="s">
        <v>113</v>
      </c>
      <c r="M4413" s="61">
        <f>VLOOKUP(H4413,zdroj!C:F,4,0)</f>
        <v>0</v>
      </c>
      <c r="N4413" s="61" t="str">
        <f t="shared" si="136"/>
        <v>katA</v>
      </c>
      <c r="P4413" s="72" t="str">
        <f t="shared" si="137"/>
        <v/>
      </c>
      <c r="Q4413" s="61" t="s">
        <v>30</v>
      </c>
    </row>
    <row r="4414" spans="8:18" x14ac:dyDescent="0.25">
      <c r="H4414" s="59">
        <v>84972</v>
      </c>
      <c r="I4414" s="59" t="s">
        <v>71</v>
      </c>
      <c r="J4414" s="59">
        <v>20316208</v>
      </c>
      <c r="K4414" s="59" t="s">
        <v>4744</v>
      </c>
      <c r="L4414" s="61" t="s">
        <v>113</v>
      </c>
      <c r="M4414" s="61">
        <f>VLOOKUP(H4414,zdroj!C:F,4,0)</f>
        <v>0</v>
      </c>
      <c r="N4414" s="61" t="str">
        <f t="shared" si="136"/>
        <v>katA</v>
      </c>
      <c r="P4414" s="72" t="str">
        <f t="shared" si="137"/>
        <v/>
      </c>
      <c r="Q4414" s="61" t="s">
        <v>30</v>
      </c>
    </row>
    <row r="4415" spans="8:18" x14ac:dyDescent="0.25">
      <c r="H4415" s="59">
        <v>84972</v>
      </c>
      <c r="I4415" s="59" t="s">
        <v>71</v>
      </c>
      <c r="J4415" s="59">
        <v>20316216</v>
      </c>
      <c r="K4415" s="59" t="s">
        <v>4745</v>
      </c>
      <c r="L4415" s="61" t="s">
        <v>113</v>
      </c>
      <c r="M4415" s="61">
        <f>VLOOKUP(H4415,zdroj!C:F,4,0)</f>
        <v>0</v>
      </c>
      <c r="N4415" s="61" t="str">
        <f t="shared" si="136"/>
        <v>katA</v>
      </c>
      <c r="P4415" s="72" t="str">
        <f t="shared" si="137"/>
        <v/>
      </c>
      <c r="Q4415" s="61" t="s">
        <v>30</v>
      </c>
    </row>
    <row r="4416" spans="8:18" x14ac:dyDescent="0.25">
      <c r="H4416" s="59">
        <v>84972</v>
      </c>
      <c r="I4416" s="59" t="s">
        <v>71</v>
      </c>
      <c r="J4416" s="59">
        <v>20316224</v>
      </c>
      <c r="K4416" s="59" t="s">
        <v>4746</v>
      </c>
      <c r="L4416" s="61" t="s">
        <v>81</v>
      </c>
      <c r="M4416" s="61">
        <f>VLOOKUP(H4416,zdroj!C:F,4,0)</f>
        <v>0</v>
      </c>
      <c r="N4416" s="61" t="str">
        <f t="shared" si="136"/>
        <v>-</v>
      </c>
      <c r="P4416" s="72" t="str">
        <f t="shared" si="137"/>
        <v/>
      </c>
      <c r="Q4416" s="61" t="s">
        <v>88</v>
      </c>
    </row>
    <row r="4417" spans="8:18" x14ac:dyDescent="0.25">
      <c r="H4417" s="59">
        <v>84972</v>
      </c>
      <c r="I4417" s="59" t="s">
        <v>71</v>
      </c>
      <c r="J4417" s="59">
        <v>20316232</v>
      </c>
      <c r="K4417" s="59" t="s">
        <v>4747</v>
      </c>
      <c r="L4417" s="61" t="s">
        <v>113</v>
      </c>
      <c r="M4417" s="61">
        <f>VLOOKUP(H4417,zdroj!C:F,4,0)</f>
        <v>0</v>
      </c>
      <c r="N4417" s="61" t="str">
        <f t="shared" si="136"/>
        <v>katA</v>
      </c>
      <c r="P4417" s="72" t="str">
        <f t="shared" si="137"/>
        <v/>
      </c>
      <c r="Q4417" s="61" t="s">
        <v>30</v>
      </c>
    </row>
    <row r="4418" spans="8:18" x14ac:dyDescent="0.25">
      <c r="H4418" s="59">
        <v>84972</v>
      </c>
      <c r="I4418" s="59" t="s">
        <v>71</v>
      </c>
      <c r="J4418" s="59">
        <v>20316267</v>
      </c>
      <c r="K4418" s="59" t="s">
        <v>4748</v>
      </c>
      <c r="L4418" s="61" t="s">
        <v>113</v>
      </c>
      <c r="M4418" s="61">
        <f>VLOOKUP(H4418,zdroj!C:F,4,0)</f>
        <v>0</v>
      </c>
      <c r="N4418" s="61" t="str">
        <f t="shared" si="136"/>
        <v>katA</v>
      </c>
      <c r="P4418" s="72" t="str">
        <f t="shared" si="137"/>
        <v/>
      </c>
      <c r="Q4418" s="61" t="s">
        <v>30</v>
      </c>
    </row>
    <row r="4419" spans="8:18" x14ac:dyDescent="0.25">
      <c r="H4419" s="59">
        <v>84972</v>
      </c>
      <c r="I4419" s="59" t="s">
        <v>71</v>
      </c>
      <c r="J4419" s="59">
        <v>20316275</v>
      </c>
      <c r="K4419" s="59" t="s">
        <v>4749</v>
      </c>
      <c r="L4419" s="61" t="s">
        <v>113</v>
      </c>
      <c r="M4419" s="61">
        <f>VLOOKUP(H4419,zdroj!C:F,4,0)</f>
        <v>0</v>
      </c>
      <c r="N4419" s="61" t="str">
        <f t="shared" si="136"/>
        <v>katA</v>
      </c>
      <c r="P4419" s="72" t="str">
        <f t="shared" si="137"/>
        <v/>
      </c>
      <c r="Q4419" s="61" t="s">
        <v>30</v>
      </c>
    </row>
    <row r="4420" spans="8:18" x14ac:dyDescent="0.25">
      <c r="H4420" s="59">
        <v>84972</v>
      </c>
      <c r="I4420" s="59" t="s">
        <v>71</v>
      </c>
      <c r="J4420" s="59">
        <v>20316283</v>
      </c>
      <c r="K4420" s="59" t="s">
        <v>4750</v>
      </c>
      <c r="L4420" s="61" t="s">
        <v>114</v>
      </c>
      <c r="M4420" s="61">
        <f>VLOOKUP(H4420,zdroj!C:F,4,0)</f>
        <v>0</v>
      </c>
      <c r="N4420" s="61" t="str">
        <f t="shared" si="136"/>
        <v>katB</v>
      </c>
      <c r="P4420" s="72" t="str">
        <f t="shared" si="137"/>
        <v/>
      </c>
      <c r="Q4420" s="61" t="s">
        <v>30</v>
      </c>
      <c r="R4420" s="61" t="s">
        <v>91</v>
      </c>
    </row>
    <row r="4421" spans="8:18" x14ac:dyDescent="0.25">
      <c r="H4421" s="59">
        <v>84972</v>
      </c>
      <c r="I4421" s="59" t="s">
        <v>71</v>
      </c>
      <c r="J4421" s="59">
        <v>20316291</v>
      </c>
      <c r="K4421" s="59" t="s">
        <v>4751</v>
      </c>
      <c r="L4421" s="61" t="s">
        <v>113</v>
      </c>
      <c r="M4421" s="61">
        <f>VLOOKUP(H4421,zdroj!C:F,4,0)</f>
        <v>0</v>
      </c>
      <c r="N4421" s="61" t="str">
        <f t="shared" si="136"/>
        <v>katA</v>
      </c>
      <c r="P4421" s="72" t="str">
        <f t="shared" si="137"/>
        <v/>
      </c>
      <c r="Q4421" s="61" t="s">
        <v>30</v>
      </c>
    </row>
    <row r="4422" spans="8:18" x14ac:dyDescent="0.25">
      <c r="H4422" s="59">
        <v>84972</v>
      </c>
      <c r="I4422" s="59" t="s">
        <v>71</v>
      </c>
      <c r="J4422" s="59">
        <v>20316305</v>
      </c>
      <c r="K4422" s="59" t="s">
        <v>4752</v>
      </c>
      <c r="L4422" s="61" t="s">
        <v>113</v>
      </c>
      <c r="M4422" s="61">
        <f>VLOOKUP(H4422,zdroj!C:F,4,0)</f>
        <v>0</v>
      </c>
      <c r="N4422" s="61" t="str">
        <f t="shared" si="136"/>
        <v>katA</v>
      </c>
      <c r="P4422" s="72" t="str">
        <f t="shared" si="137"/>
        <v/>
      </c>
      <c r="Q4422" s="61" t="s">
        <v>30</v>
      </c>
    </row>
    <row r="4423" spans="8:18" x14ac:dyDescent="0.25">
      <c r="H4423" s="59">
        <v>84972</v>
      </c>
      <c r="I4423" s="59" t="s">
        <v>71</v>
      </c>
      <c r="J4423" s="59">
        <v>20316313</v>
      </c>
      <c r="K4423" s="59" t="s">
        <v>4753</v>
      </c>
      <c r="L4423" s="61" t="s">
        <v>81</v>
      </c>
      <c r="M4423" s="61">
        <f>VLOOKUP(H4423,zdroj!C:F,4,0)</f>
        <v>0</v>
      </c>
      <c r="N4423" s="61" t="str">
        <f t="shared" ref="N4423:N4486" si="138">IF(M4423="A",IF(L4423="katA","katB",L4423),L4423)</f>
        <v>-</v>
      </c>
      <c r="P4423" s="72" t="str">
        <f t="shared" ref="P4423:P4486" si="139">IF(O4423="A",1,"")</f>
        <v/>
      </c>
      <c r="Q4423" s="61" t="s">
        <v>88</v>
      </c>
    </row>
    <row r="4424" spans="8:18" x14ac:dyDescent="0.25">
      <c r="H4424" s="59">
        <v>84972</v>
      </c>
      <c r="I4424" s="59" t="s">
        <v>71</v>
      </c>
      <c r="J4424" s="59">
        <v>20316321</v>
      </c>
      <c r="K4424" s="59" t="s">
        <v>4754</v>
      </c>
      <c r="L4424" s="61" t="s">
        <v>113</v>
      </c>
      <c r="M4424" s="61">
        <f>VLOOKUP(H4424,zdroj!C:F,4,0)</f>
        <v>0</v>
      </c>
      <c r="N4424" s="61" t="str">
        <f t="shared" si="138"/>
        <v>katA</v>
      </c>
      <c r="P4424" s="72" t="str">
        <f t="shared" si="139"/>
        <v/>
      </c>
      <c r="Q4424" s="61" t="s">
        <v>30</v>
      </c>
    </row>
    <row r="4425" spans="8:18" x14ac:dyDescent="0.25">
      <c r="H4425" s="59">
        <v>84972</v>
      </c>
      <c r="I4425" s="59" t="s">
        <v>71</v>
      </c>
      <c r="J4425" s="59">
        <v>27627489</v>
      </c>
      <c r="K4425" s="59" t="s">
        <v>4755</v>
      </c>
      <c r="L4425" s="61" t="s">
        <v>81</v>
      </c>
      <c r="M4425" s="61">
        <f>VLOOKUP(H4425,zdroj!C:F,4,0)</f>
        <v>0</v>
      </c>
      <c r="N4425" s="61" t="str">
        <f t="shared" si="138"/>
        <v>-</v>
      </c>
      <c r="P4425" s="72" t="str">
        <f t="shared" si="139"/>
        <v/>
      </c>
      <c r="Q4425" s="61" t="s">
        <v>86</v>
      </c>
    </row>
    <row r="4426" spans="8:18" x14ac:dyDescent="0.25">
      <c r="H4426" s="59">
        <v>84972</v>
      </c>
      <c r="I4426" s="59" t="s">
        <v>71</v>
      </c>
      <c r="J4426" s="59">
        <v>27808793</v>
      </c>
      <c r="K4426" s="59" t="s">
        <v>4756</v>
      </c>
      <c r="L4426" s="61" t="s">
        <v>114</v>
      </c>
      <c r="M4426" s="61">
        <f>VLOOKUP(H4426,zdroj!C:F,4,0)</f>
        <v>0</v>
      </c>
      <c r="N4426" s="61" t="str">
        <f t="shared" si="138"/>
        <v>katB</v>
      </c>
      <c r="P4426" s="72" t="str">
        <f t="shared" si="139"/>
        <v/>
      </c>
      <c r="Q4426" s="61" t="s">
        <v>30</v>
      </c>
      <c r="R4426" s="61" t="s">
        <v>91</v>
      </c>
    </row>
    <row r="4427" spans="8:18" x14ac:dyDescent="0.25">
      <c r="H4427" s="59">
        <v>84972</v>
      </c>
      <c r="I4427" s="59" t="s">
        <v>71</v>
      </c>
      <c r="J4427" s="59">
        <v>27808807</v>
      </c>
      <c r="K4427" s="59" t="s">
        <v>4757</v>
      </c>
      <c r="L4427" s="61" t="s">
        <v>81</v>
      </c>
      <c r="M4427" s="61">
        <f>VLOOKUP(H4427,zdroj!C:F,4,0)</f>
        <v>0</v>
      </c>
      <c r="N4427" s="61" t="str">
        <f t="shared" si="138"/>
        <v>-</v>
      </c>
      <c r="P4427" s="72" t="str">
        <f t="shared" si="139"/>
        <v/>
      </c>
      <c r="Q4427" s="61" t="s">
        <v>88</v>
      </c>
    </row>
    <row r="4428" spans="8:18" x14ac:dyDescent="0.25">
      <c r="H4428" s="59">
        <v>84972</v>
      </c>
      <c r="I4428" s="59" t="s">
        <v>71</v>
      </c>
      <c r="J4428" s="59">
        <v>27985181</v>
      </c>
      <c r="K4428" s="59" t="s">
        <v>4758</v>
      </c>
      <c r="L4428" s="61" t="s">
        <v>113</v>
      </c>
      <c r="M4428" s="61">
        <f>VLOOKUP(H4428,zdroj!C:F,4,0)</f>
        <v>0</v>
      </c>
      <c r="N4428" s="61" t="str">
        <f t="shared" si="138"/>
        <v>katA</v>
      </c>
      <c r="P4428" s="72" t="str">
        <f t="shared" si="139"/>
        <v/>
      </c>
      <c r="Q4428" s="61" t="s">
        <v>31</v>
      </c>
    </row>
    <row r="4429" spans="8:18" x14ac:dyDescent="0.25">
      <c r="H4429" s="59">
        <v>84972</v>
      </c>
      <c r="I4429" s="59" t="s">
        <v>71</v>
      </c>
      <c r="J4429" s="59">
        <v>28200187</v>
      </c>
      <c r="K4429" s="59" t="s">
        <v>4759</v>
      </c>
      <c r="L4429" s="61" t="s">
        <v>81</v>
      </c>
      <c r="M4429" s="61">
        <f>VLOOKUP(H4429,zdroj!C:F,4,0)</f>
        <v>0</v>
      </c>
      <c r="N4429" s="61" t="str">
        <f t="shared" si="138"/>
        <v>-</v>
      </c>
      <c r="P4429" s="72" t="str">
        <f t="shared" si="139"/>
        <v/>
      </c>
      <c r="Q4429" s="61" t="s">
        <v>88</v>
      </c>
    </row>
    <row r="4430" spans="8:18" x14ac:dyDescent="0.25">
      <c r="H4430" s="59">
        <v>84972</v>
      </c>
      <c r="I4430" s="59" t="s">
        <v>71</v>
      </c>
      <c r="J4430" s="59">
        <v>30808464</v>
      </c>
      <c r="K4430" s="59" t="s">
        <v>4760</v>
      </c>
      <c r="L4430" s="61" t="s">
        <v>81</v>
      </c>
      <c r="M4430" s="61">
        <f>VLOOKUP(H4430,zdroj!C:F,4,0)</f>
        <v>0</v>
      </c>
      <c r="N4430" s="61" t="str">
        <f t="shared" si="138"/>
        <v>-</v>
      </c>
      <c r="P4430" s="72" t="str">
        <f t="shared" si="139"/>
        <v/>
      </c>
      <c r="Q4430" s="61" t="s">
        <v>88</v>
      </c>
    </row>
    <row r="4431" spans="8:18" x14ac:dyDescent="0.25">
      <c r="H4431" s="59">
        <v>84972</v>
      </c>
      <c r="I4431" s="59" t="s">
        <v>71</v>
      </c>
      <c r="J4431" s="59">
        <v>41520670</v>
      </c>
      <c r="K4431" s="59" t="s">
        <v>4761</v>
      </c>
      <c r="L4431" s="61" t="s">
        <v>113</v>
      </c>
      <c r="M4431" s="61">
        <f>VLOOKUP(H4431,zdroj!C:F,4,0)</f>
        <v>0</v>
      </c>
      <c r="N4431" s="61" t="str">
        <f t="shared" si="138"/>
        <v>katA</v>
      </c>
      <c r="P4431" s="72" t="str">
        <f t="shared" si="139"/>
        <v/>
      </c>
      <c r="Q4431" s="61" t="s">
        <v>30</v>
      </c>
    </row>
    <row r="4432" spans="8:18" x14ac:dyDescent="0.25">
      <c r="H4432" s="59">
        <v>84972</v>
      </c>
      <c r="I4432" s="59" t="s">
        <v>71</v>
      </c>
      <c r="J4432" s="59">
        <v>42251192</v>
      </c>
      <c r="K4432" s="59" t="s">
        <v>4762</v>
      </c>
      <c r="L4432" s="61" t="s">
        <v>113</v>
      </c>
      <c r="M4432" s="61">
        <f>VLOOKUP(H4432,zdroj!C:F,4,0)</f>
        <v>0</v>
      </c>
      <c r="N4432" s="61" t="str">
        <f t="shared" si="138"/>
        <v>katA</v>
      </c>
      <c r="P4432" s="72" t="str">
        <f t="shared" si="139"/>
        <v/>
      </c>
      <c r="Q4432" s="61" t="s">
        <v>30</v>
      </c>
    </row>
    <row r="4433" spans="8:18" x14ac:dyDescent="0.25">
      <c r="H4433" s="59">
        <v>84972</v>
      </c>
      <c r="I4433" s="59" t="s">
        <v>71</v>
      </c>
      <c r="J4433" s="59">
        <v>42253918</v>
      </c>
      <c r="K4433" s="59" t="s">
        <v>4763</v>
      </c>
      <c r="L4433" s="61" t="s">
        <v>113</v>
      </c>
      <c r="M4433" s="61">
        <f>VLOOKUP(H4433,zdroj!C:F,4,0)</f>
        <v>0</v>
      </c>
      <c r="N4433" s="61" t="str">
        <f t="shared" si="138"/>
        <v>katA</v>
      </c>
      <c r="P4433" s="72" t="str">
        <f t="shared" si="139"/>
        <v/>
      </c>
      <c r="Q4433" s="61" t="s">
        <v>30</v>
      </c>
    </row>
    <row r="4434" spans="8:18" x14ac:dyDescent="0.25">
      <c r="H4434" s="59">
        <v>84972</v>
      </c>
      <c r="I4434" s="59" t="s">
        <v>71</v>
      </c>
      <c r="J4434" s="59">
        <v>42352771</v>
      </c>
      <c r="K4434" s="59" t="s">
        <v>4764</v>
      </c>
      <c r="L4434" s="61" t="s">
        <v>113</v>
      </c>
      <c r="M4434" s="61">
        <f>VLOOKUP(H4434,zdroj!C:F,4,0)</f>
        <v>0</v>
      </c>
      <c r="N4434" s="61" t="str">
        <f t="shared" si="138"/>
        <v>katA</v>
      </c>
      <c r="P4434" s="72" t="str">
        <f t="shared" si="139"/>
        <v/>
      </c>
      <c r="Q4434" s="61" t="s">
        <v>31</v>
      </c>
    </row>
    <row r="4435" spans="8:18" x14ac:dyDescent="0.25">
      <c r="H4435" s="59">
        <v>84972</v>
      </c>
      <c r="I4435" s="59" t="s">
        <v>71</v>
      </c>
      <c r="J4435" s="59">
        <v>42352851</v>
      </c>
      <c r="K4435" s="59" t="s">
        <v>4765</v>
      </c>
      <c r="L4435" s="61" t="s">
        <v>113</v>
      </c>
      <c r="M4435" s="61">
        <f>VLOOKUP(H4435,zdroj!C:F,4,0)</f>
        <v>0</v>
      </c>
      <c r="N4435" s="61" t="str">
        <f t="shared" si="138"/>
        <v>katA</v>
      </c>
      <c r="P4435" s="72" t="str">
        <f t="shared" si="139"/>
        <v/>
      </c>
      <c r="Q4435" s="61" t="s">
        <v>31</v>
      </c>
    </row>
    <row r="4436" spans="8:18" x14ac:dyDescent="0.25">
      <c r="H4436" s="59">
        <v>84972</v>
      </c>
      <c r="I4436" s="59" t="s">
        <v>71</v>
      </c>
      <c r="J4436" s="59">
        <v>42352959</v>
      </c>
      <c r="K4436" s="59" t="s">
        <v>4766</v>
      </c>
      <c r="L4436" s="61" t="s">
        <v>113</v>
      </c>
      <c r="M4436" s="61">
        <f>VLOOKUP(H4436,zdroj!C:F,4,0)</f>
        <v>0</v>
      </c>
      <c r="N4436" s="61" t="str">
        <f t="shared" si="138"/>
        <v>katA</v>
      </c>
      <c r="P4436" s="72" t="str">
        <f t="shared" si="139"/>
        <v/>
      </c>
      <c r="Q4436" s="61" t="s">
        <v>31</v>
      </c>
    </row>
    <row r="4437" spans="8:18" x14ac:dyDescent="0.25">
      <c r="H4437" s="59">
        <v>84972</v>
      </c>
      <c r="I4437" s="59" t="s">
        <v>71</v>
      </c>
      <c r="J4437" s="59">
        <v>42760682</v>
      </c>
      <c r="K4437" s="59" t="s">
        <v>4767</v>
      </c>
      <c r="L4437" s="61" t="s">
        <v>113</v>
      </c>
      <c r="M4437" s="61">
        <f>VLOOKUP(H4437,zdroj!C:F,4,0)</f>
        <v>0</v>
      </c>
      <c r="N4437" s="61" t="str">
        <f t="shared" si="138"/>
        <v>katA</v>
      </c>
      <c r="P4437" s="72" t="str">
        <f t="shared" si="139"/>
        <v/>
      </c>
      <c r="Q4437" s="61" t="s">
        <v>30</v>
      </c>
    </row>
    <row r="4438" spans="8:18" x14ac:dyDescent="0.25">
      <c r="H4438" s="59">
        <v>84972</v>
      </c>
      <c r="I4438" s="59" t="s">
        <v>71</v>
      </c>
      <c r="J4438" s="59">
        <v>70009236</v>
      </c>
      <c r="K4438" s="59" t="s">
        <v>4768</v>
      </c>
      <c r="L4438" s="61" t="s">
        <v>113</v>
      </c>
      <c r="M4438" s="61">
        <f>VLOOKUP(H4438,zdroj!C:F,4,0)</f>
        <v>0</v>
      </c>
      <c r="N4438" s="61" t="str">
        <f t="shared" si="138"/>
        <v>katA</v>
      </c>
      <c r="P4438" s="72" t="str">
        <f t="shared" si="139"/>
        <v/>
      </c>
      <c r="Q4438" s="61" t="s">
        <v>31</v>
      </c>
    </row>
    <row r="4439" spans="8:18" x14ac:dyDescent="0.25">
      <c r="H4439" s="59">
        <v>84972</v>
      </c>
      <c r="I4439" s="59" t="s">
        <v>71</v>
      </c>
      <c r="J4439" s="59">
        <v>73397199</v>
      </c>
      <c r="K4439" s="59" t="s">
        <v>4769</v>
      </c>
      <c r="L4439" s="61" t="s">
        <v>81</v>
      </c>
      <c r="M4439" s="61">
        <f>VLOOKUP(H4439,zdroj!C:F,4,0)</f>
        <v>0</v>
      </c>
      <c r="N4439" s="61" t="str">
        <f t="shared" si="138"/>
        <v>-</v>
      </c>
      <c r="P4439" s="72" t="str">
        <f t="shared" si="139"/>
        <v/>
      </c>
      <c r="Q4439" s="61" t="s">
        <v>88</v>
      </c>
    </row>
    <row r="4440" spans="8:18" x14ac:dyDescent="0.25">
      <c r="H4440" s="59">
        <v>84972</v>
      </c>
      <c r="I4440" s="59" t="s">
        <v>71</v>
      </c>
      <c r="J4440" s="59">
        <v>74131966</v>
      </c>
      <c r="K4440" s="59" t="s">
        <v>4770</v>
      </c>
      <c r="L4440" s="61" t="s">
        <v>113</v>
      </c>
      <c r="M4440" s="61">
        <f>VLOOKUP(H4440,zdroj!C:F,4,0)</f>
        <v>0</v>
      </c>
      <c r="N4440" s="61" t="str">
        <f t="shared" si="138"/>
        <v>katA</v>
      </c>
      <c r="P4440" s="72" t="str">
        <f t="shared" si="139"/>
        <v/>
      </c>
      <c r="Q4440" s="61" t="s">
        <v>30</v>
      </c>
    </row>
    <row r="4441" spans="8:18" x14ac:dyDescent="0.25">
      <c r="H4441" s="59">
        <v>84972</v>
      </c>
      <c r="I4441" s="59" t="s">
        <v>71</v>
      </c>
      <c r="J4441" s="59">
        <v>75404419</v>
      </c>
      <c r="K4441" s="59" t="s">
        <v>4771</v>
      </c>
      <c r="L4441" s="61" t="s">
        <v>113</v>
      </c>
      <c r="M4441" s="61">
        <f>VLOOKUP(H4441,zdroj!C:F,4,0)</f>
        <v>0</v>
      </c>
      <c r="N4441" s="61" t="str">
        <f t="shared" si="138"/>
        <v>katA</v>
      </c>
      <c r="P4441" s="72" t="str">
        <f t="shared" si="139"/>
        <v/>
      </c>
      <c r="Q4441" s="61" t="s">
        <v>30</v>
      </c>
    </row>
    <row r="4442" spans="8:18" x14ac:dyDescent="0.25">
      <c r="H4442" s="59">
        <v>84972</v>
      </c>
      <c r="I4442" s="59" t="s">
        <v>71</v>
      </c>
      <c r="J4442" s="59">
        <v>76221725</v>
      </c>
      <c r="K4442" s="59" t="s">
        <v>4772</v>
      </c>
      <c r="L4442" s="61" t="s">
        <v>113</v>
      </c>
      <c r="M4442" s="61">
        <f>VLOOKUP(H4442,zdroj!C:F,4,0)</f>
        <v>0</v>
      </c>
      <c r="N4442" s="61" t="str">
        <f t="shared" si="138"/>
        <v>katA</v>
      </c>
      <c r="P4442" s="72" t="str">
        <f t="shared" si="139"/>
        <v/>
      </c>
      <c r="Q4442" s="61" t="s">
        <v>31</v>
      </c>
    </row>
    <row r="4443" spans="8:18" x14ac:dyDescent="0.25">
      <c r="H4443" s="59">
        <v>84981</v>
      </c>
      <c r="I4443" s="59" t="s">
        <v>71</v>
      </c>
      <c r="J4443" s="59">
        <v>20315511</v>
      </c>
      <c r="K4443" s="59" t="s">
        <v>4773</v>
      </c>
      <c r="L4443" s="61" t="s">
        <v>113</v>
      </c>
      <c r="M4443" s="61">
        <f>VLOOKUP(H4443,zdroj!C:F,4,0)</f>
        <v>0</v>
      </c>
      <c r="N4443" s="61" t="str">
        <f t="shared" si="138"/>
        <v>katA</v>
      </c>
      <c r="P4443" s="72" t="str">
        <f t="shared" si="139"/>
        <v/>
      </c>
      <c r="Q4443" s="61" t="s">
        <v>30</v>
      </c>
    </row>
    <row r="4444" spans="8:18" x14ac:dyDescent="0.25">
      <c r="H4444" s="59">
        <v>84981</v>
      </c>
      <c r="I4444" s="59" t="s">
        <v>71</v>
      </c>
      <c r="J4444" s="59">
        <v>20315520</v>
      </c>
      <c r="K4444" s="59" t="s">
        <v>4774</v>
      </c>
      <c r="L4444" s="61" t="s">
        <v>113</v>
      </c>
      <c r="M4444" s="61">
        <f>VLOOKUP(H4444,zdroj!C:F,4,0)</f>
        <v>0</v>
      </c>
      <c r="N4444" s="61" t="str">
        <f t="shared" si="138"/>
        <v>katA</v>
      </c>
      <c r="P4444" s="72" t="str">
        <f t="shared" si="139"/>
        <v/>
      </c>
      <c r="Q4444" s="61" t="s">
        <v>30</v>
      </c>
    </row>
    <row r="4445" spans="8:18" x14ac:dyDescent="0.25">
      <c r="H4445" s="59">
        <v>84981</v>
      </c>
      <c r="I4445" s="59" t="s">
        <v>71</v>
      </c>
      <c r="J4445" s="59">
        <v>20315538</v>
      </c>
      <c r="K4445" s="59" t="s">
        <v>4775</v>
      </c>
      <c r="L4445" s="61" t="s">
        <v>114</v>
      </c>
      <c r="M4445" s="61">
        <f>VLOOKUP(H4445,zdroj!C:F,4,0)</f>
        <v>0</v>
      </c>
      <c r="N4445" s="61" t="str">
        <f t="shared" si="138"/>
        <v>katB</v>
      </c>
      <c r="P4445" s="72" t="str">
        <f t="shared" si="139"/>
        <v/>
      </c>
      <c r="Q4445" s="61" t="s">
        <v>30</v>
      </c>
      <c r="R4445" s="61" t="s">
        <v>91</v>
      </c>
    </row>
    <row r="4446" spans="8:18" x14ac:dyDescent="0.25">
      <c r="H4446" s="59">
        <v>84981</v>
      </c>
      <c r="I4446" s="59" t="s">
        <v>71</v>
      </c>
      <c r="J4446" s="59">
        <v>20315546</v>
      </c>
      <c r="K4446" s="59" t="s">
        <v>4776</v>
      </c>
      <c r="L4446" s="61" t="s">
        <v>114</v>
      </c>
      <c r="M4446" s="61">
        <f>VLOOKUP(H4446,zdroj!C:F,4,0)</f>
        <v>0</v>
      </c>
      <c r="N4446" s="61" t="str">
        <f t="shared" si="138"/>
        <v>katB</v>
      </c>
      <c r="P4446" s="72" t="str">
        <f t="shared" si="139"/>
        <v/>
      </c>
      <c r="Q4446" s="61" t="s">
        <v>30</v>
      </c>
      <c r="R4446" s="61" t="s">
        <v>91</v>
      </c>
    </row>
    <row r="4447" spans="8:18" x14ac:dyDescent="0.25">
      <c r="H4447" s="59">
        <v>84981</v>
      </c>
      <c r="I4447" s="59" t="s">
        <v>71</v>
      </c>
      <c r="J4447" s="59">
        <v>20315554</v>
      </c>
      <c r="K4447" s="59" t="s">
        <v>4777</v>
      </c>
      <c r="L4447" s="61" t="s">
        <v>113</v>
      </c>
      <c r="M4447" s="61">
        <f>VLOOKUP(H4447,zdroj!C:F,4,0)</f>
        <v>0</v>
      </c>
      <c r="N4447" s="61" t="str">
        <f t="shared" si="138"/>
        <v>katA</v>
      </c>
      <c r="P4447" s="72" t="str">
        <f t="shared" si="139"/>
        <v/>
      </c>
      <c r="Q4447" s="61" t="s">
        <v>30</v>
      </c>
    </row>
    <row r="4448" spans="8:18" x14ac:dyDescent="0.25">
      <c r="H4448" s="59">
        <v>84981</v>
      </c>
      <c r="I4448" s="59" t="s">
        <v>71</v>
      </c>
      <c r="J4448" s="59">
        <v>20315562</v>
      </c>
      <c r="K4448" s="59" t="s">
        <v>4778</v>
      </c>
      <c r="L4448" s="61" t="s">
        <v>113</v>
      </c>
      <c r="M4448" s="61">
        <f>VLOOKUP(H4448,zdroj!C:F,4,0)</f>
        <v>0</v>
      </c>
      <c r="N4448" s="61" t="str">
        <f t="shared" si="138"/>
        <v>katA</v>
      </c>
      <c r="P4448" s="72" t="str">
        <f t="shared" si="139"/>
        <v/>
      </c>
      <c r="Q4448" s="61" t="s">
        <v>30</v>
      </c>
    </row>
    <row r="4449" spans="8:18" x14ac:dyDescent="0.25">
      <c r="H4449" s="59">
        <v>84981</v>
      </c>
      <c r="I4449" s="59" t="s">
        <v>71</v>
      </c>
      <c r="J4449" s="59">
        <v>20315571</v>
      </c>
      <c r="K4449" s="59" t="s">
        <v>4779</v>
      </c>
      <c r="L4449" s="61" t="s">
        <v>113</v>
      </c>
      <c r="M4449" s="61">
        <f>VLOOKUP(H4449,zdroj!C:F,4,0)</f>
        <v>0</v>
      </c>
      <c r="N4449" s="61" t="str">
        <f t="shared" si="138"/>
        <v>katA</v>
      </c>
      <c r="P4449" s="72" t="str">
        <f t="shared" si="139"/>
        <v/>
      </c>
      <c r="Q4449" s="61" t="s">
        <v>30</v>
      </c>
    </row>
    <row r="4450" spans="8:18" x14ac:dyDescent="0.25">
      <c r="H4450" s="59">
        <v>84981</v>
      </c>
      <c r="I4450" s="59" t="s">
        <v>71</v>
      </c>
      <c r="J4450" s="59">
        <v>20315589</v>
      </c>
      <c r="K4450" s="59" t="s">
        <v>4780</v>
      </c>
      <c r="L4450" s="61" t="s">
        <v>114</v>
      </c>
      <c r="M4450" s="61">
        <f>VLOOKUP(H4450,zdroj!C:F,4,0)</f>
        <v>0</v>
      </c>
      <c r="N4450" s="61" t="str">
        <f t="shared" si="138"/>
        <v>katB</v>
      </c>
      <c r="P4450" s="72" t="str">
        <f t="shared" si="139"/>
        <v/>
      </c>
      <c r="Q4450" s="61" t="s">
        <v>30</v>
      </c>
      <c r="R4450" s="61" t="s">
        <v>91</v>
      </c>
    </row>
    <row r="4451" spans="8:18" x14ac:dyDescent="0.25">
      <c r="H4451" s="59">
        <v>84981</v>
      </c>
      <c r="I4451" s="59" t="s">
        <v>71</v>
      </c>
      <c r="J4451" s="59">
        <v>20315597</v>
      </c>
      <c r="K4451" s="59" t="s">
        <v>4781</v>
      </c>
      <c r="L4451" s="61" t="s">
        <v>113</v>
      </c>
      <c r="M4451" s="61">
        <f>VLOOKUP(H4451,zdroj!C:F,4,0)</f>
        <v>0</v>
      </c>
      <c r="N4451" s="61" t="str">
        <f t="shared" si="138"/>
        <v>katA</v>
      </c>
      <c r="P4451" s="72" t="str">
        <f t="shared" si="139"/>
        <v/>
      </c>
      <c r="Q4451" s="61" t="s">
        <v>30</v>
      </c>
    </row>
    <row r="4452" spans="8:18" x14ac:dyDescent="0.25">
      <c r="H4452" s="59">
        <v>84981</v>
      </c>
      <c r="I4452" s="59" t="s">
        <v>71</v>
      </c>
      <c r="J4452" s="59">
        <v>20315601</v>
      </c>
      <c r="K4452" s="59" t="s">
        <v>4782</v>
      </c>
      <c r="L4452" s="61" t="s">
        <v>113</v>
      </c>
      <c r="M4452" s="61">
        <f>VLOOKUP(H4452,zdroj!C:F,4,0)</f>
        <v>0</v>
      </c>
      <c r="N4452" s="61" t="str">
        <f t="shared" si="138"/>
        <v>katA</v>
      </c>
      <c r="P4452" s="72" t="str">
        <f t="shared" si="139"/>
        <v/>
      </c>
      <c r="Q4452" s="61" t="s">
        <v>30</v>
      </c>
    </row>
    <row r="4453" spans="8:18" x14ac:dyDescent="0.25">
      <c r="H4453" s="59">
        <v>84981</v>
      </c>
      <c r="I4453" s="59" t="s">
        <v>71</v>
      </c>
      <c r="J4453" s="59">
        <v>20315619</v>
      </c>
      <c r="K4453" s="59" t="s">
        <v>4783</v>
      </c>
      <c r="L4453" s="61" t="s">
        <v>114</v>
      </c>
      <c r="M4453" s="61">
        <f>VLOOKUP(H4453,zdroj!C:F,4,0)</f>
        <v>0</v>
      </c>
      <c r="N4453" s="61" t="str">
        <f t="shared" si="138"/>
        <v>katB</v>
      </c>
      <c r="P4453" s="72" t="str">
        <f t="shared" si="139"/>
        <v/>
      </c>
      <c r="Q4453" s="61" t="s">
        <v>30</v>
      </c>
      <c r="R4453" s="61" t="s">
        <v>91</v>
      </c>
    </row>
    <row r="4454" spans="8:18" x14ac:dyDescent="0.25">
      <c r="H4454" s="59">
        <v>84981</v>
      </c>
      <c r="I4454" s="59" t="s">
        <v>71</v>
      </c>
      <c r="J4454" s="59">
        <v>20315627</v>
      </c>
      <c r="K4454" s="59" t="s">
        <v>4784</v>
      </c>
      <c r="L4454" s="61" t="s">
        <v>113</v>
      </c>
      <c r="M4454" s="61">
        <f>VLOOKUP(H4454,zdroj!C:F,4,0)</f>
        <v>0</v>
      </c>
      <c r="N4454" s="61" t="str">
        <f t="shared" si="138"/>
        <v>katA</v>
      </c>
      <c r="P4454" s="72" t="str">
        <f t="shared" si="139"/>
        <v/>
      </c>
      <c r="Q4454" s="61" t="s">
        <v>30</v>
      </c>
    </row>
    <row r="4455" spans="8:18" x14ac:dyDescent="0.25">
      <c r="H4455" s="59">
        <v>84981</v>
      </c>
      <c r="I4455" s="59" t="s">
        <v>71</v>
      </c>
      <c r="J4455" s="59">
        <v>20315635</v>
      </c>
      <c r="K4455" s="59" t="s">
        <v>4785</v>
      </c>
      <c r="L4455" s="61" t="s">
        <v>81</v>
      </c>
      <c r="M4455" s="61">
        <f>VLOOKUP(H4455,zdroj!C:F,4,0)</f>
        <v>0</v>
      </c>
      <c r="N4455" s="61" t="str">
        <f t="shared" si="138"/>
        <v>-</v>
      </c>
      <c r="P4455" s="72" t="str">
        <f t="shared" si="139"/>
        <v/>
      </c>
      <c r="Q4455" s="61" t="s">
        <v>88</v>
      </c>
    </row>
    <row r="4456" spans="8:18" x14ac:dyDescent="0.25">
      <c r="H4456" s="59">
        <v>84981</v>
      </c>
      <c r="I4456" s="59" t="s">
        <v>71</v>
      </c>
      <c r="J4456" s="59">
        <v>20315660</v>
      </c>
      <c r="K4456" s="59" t="s">
        <v>4786</v>
      </c>
      <c r="L4456" s="61" t="s">
        <v>113</v>
      </c>
      <c r="M4456" s="61">
        <f>VLOOKUP(H4456,zdroj!C:F,4,0)</f>
        <v>0</v>
      </c>
      <c r="N4456" s="61" t="str">
        <f t="shared" si="138"/>
        <v>katA</v>
      </c>
      <c r="P4456" s="72" t="str">
        <f t="shared" si="139"/>
        <v/>
      </c>
      <c r="Q4456" s="61" t="s">
        <v>30</v>
      </c>
    </row>
    <row r="4457" spans="8:18" x14ac:dyDescent="0.25">
      <c r="H4457" s="59">
        <v>84981</v>
      </c>
      <c r="I4457" s="59" t="s">
        <v>71</v>
      </c>
      <c r="J4457" s="59">
        <v>20315678</v>
      </c>
      <c r="K4457" s="59" t="s">
        <v>4787</v>
      </c>
      <c r="L4457" s="61" t="s">
        <v>113</v>
      </c>
      <c r="M4457" s="61">
        <f>VLOOKUP(H4457,zdroj!C:F,4,0)</f>
        <v>0</v>
      </c>
      <c r="N4457" s="61" t="str">
        <f t="shared" si="138"/>
        <v>katA</v>
      </c>
      <c r="P4457" s="72" t="str">
        <f t="shared" si="139"/>
        <v/>
      </c>
      <c r="Q4457" s="61" t="s">
        <v>30</v>
      </c>
    </row>
    <row r="4458" spans="8:18" x14ac:dyDescent="0.25">
      <c r="H4458" s="59">
        <v>84981</v>
      </c>
      <c r="I4458" s="59" t="s">
        <v>71</v>
      </c>
      <c r="J4458" s="59">
        <v>20315686</v>
      </c>
      <c r="K4458" s="59" t="s">
        <v>4788</v>
      </c>
      <c r="L4458" s="61" t="s">
        <v>113</v>
      </c>
      <c r="M4458" s="61">
        <f>VLOOKUP(H4458,zdroj!C:F,4,0)</f>
        <v>0</v>
      </c>
      <c r="N4458" s="61" t="str">
        <f t="shared" si="138"/>
        <v>katA</v>
      </c>
      <c r="P4458" s="72" t="str">
        <f t="shared" si="139"/>
        <v/>
      </c>
      <c r="Q4458" s="61" t="s">
        <v>30</v>
      </c>
    </row>
    <row r="4459" spans="8:18" x14ac:dyDescent="0.25">
      <c r="H4459" s="59">
        <v>84981</v>
      </c>
      <c r="I4459" s="59" t="s">
        <v>71</v>
      </c>
      <c r="J4459" s="59">
        <v>20315694</v>
      </c>
      <c r="K4459" s="59" t="s">
        <v>4789</v>
      </c>
      <c r="L4459" s="61" t="s">
        <v>113</v>
      </c>
      <c r="M4459" s="61">
        <f>VLOOKUP(H4459,zdroj!C:F,4,0)</f>
        <v>0</v>
      </c>
      <c r="N4459" s="61" t="str">
        <f t="shared" si="138"/>
        <v>katA</v>
      </c>
      <c r="P4459" s="72" t="str">
        <f t="shared" si="139"/>
        <v/>
      </c>
      <c r="Q4459" s="61" t="s">
        <v>30</v>
      </c>
    </row>
    <row r="4460" spans="8:18" x14ac:dyDescent="0.25">
      <c r="H4460" s="59">
        <v>84981</v>
      </c>
      <c r="I4460" s="59" t="s">
        <v>71</v>
      </c>
      <c r="J4460" s="59">
        <v>20315708</v>
      </c>
      <c r="K4460" s="59" t="s">
        <v>4790</v>
      </c>
      <c r="L4460" s="61" t="s">
        <v>113</v>
      </c>
      <c r="M4460" s="61">
        <f>VLOOKUP(H4460,zdroj!C:F,4,0)</f>
        <v>0</v>
      </c>
      <c r="N4460" s="61" t="str">
        <f t="shared" si="138"/>
        <v>katA</v>
      </c>
      <c r="P4460" s="72" t="str">
        <f t="shared" si="139"/>
        <v/>
      </c>
      <c r="Q4460" s="61" t="s">
        <v>30</v>
      </c>
    </row>
    <row r="4461" spans="8:18" x14ac:dyDescent="0.25">
      <c r="H4461" s="59">
        <v>84981</v>
      </c>
      <c r="I4461" s="59" t="s">
        <v>71</v>
      </c>
      <c r="J4461" s="59">
        <v>20315759</v>
      </c>
      <c r="K4461" s="59" t="s">
        <v>4791</v>
      </c>
      <c r="L4461" s="61" t="s">
        <v>113</v>
      </c>
      <c r="M4461" s="61">
        <f>VLOOKUP(H4461,zdroj!C:F,4,0)</f>
        <v>0</v>
      </c>
      <c r="N4461" s="61" t="str">
        <f t="shared" si="138"/>
        <v>katA</v>
      </c>
      <c r="P4461" s="72" t="str">
        <f t="shared" si="139"/>
        <v/>
      </c>
      <c r="Q4461" s="61" t="s">
        <v>30</v>
      </c>
    </row>
    <row r="4462" spans="8:18" x14ac:dyDescent="0.25">
      <c r="H4462" s="59">
        <v>84981</v>
      </c>
      <c r="I4462" s="59" t="s">
        <v>71</v>
      </c>
      <c r="J4462" s="59">
        <v>20315767</v>
      </c>
      <c r="K4462" s="59" t="s">
        <v>4792</v>
      </c>
      <c r="L4462" s="61" t="s">
        <v>113</v>
      </c>
      <c r="M4462" s="61">
        <f>VLOOKUP(H4462,zdroj!C:F,4,0)</f>
        <v>0</v>
      </c>
      <c r="N4462" s="61" t="str">
        <f t="shared" si="138"/>
        <v>katA</v>
      </c>
      <c r="P4462" s="72" t="str">
        <f t="shared" si="139"/>
        <v/>
      </c>
      <c r="Q4462" s="61" t="s">
        <v>30</v>
      </c>
    </row>
    <row r="4463" spans="8:18" x14ac:dyDescent="0.25">
      <c r="H4463" s="59">
        <v>84981</v>
      </c>
      <c r="I4463" s="59" t="s">
        <v>71</v>
      </c>
      <c r="J4463" s="59">
        <v>20315775</v>
      </c>
      <c r="K4463" s="59" t="s">
        <v>4793</v>
      </c>
      <c r="L4463" s="61" t="s">
        <v>113</v>
      </c>
      <c r="M4463" s="61">
        <f>VLOOKUP(H4463,zdroj!C:F,4,0)</f>
        <v>0</v>
      </c>
      <c r="N4463" s="61" t="str">
        <f t="shared" si="138"/>
        <v>katA</v>
      </c>
      <c r="P4463" s="72" t="str">
        <f t="shared" si="139"/>
        <v/>
      </c>
      <c r="Q4463" s="61" t="s">
        <v>30</v>
      </c>
    </row>
    <row r="4464" spans="8:18" x14ac:dyDescent="0.25">
      <c r="H4464" s="59">
        <v>84981</v>
      </c>
      <c r="I4464" s="59" t="s">
        <v>71</v>
      </c>
      <c r="J4464" s="59">
        <v>20315783</v>
      </c>
      <c r="K4464" s="59" t="s">
        <v>4794</v>
      </c>
      <c r="L4464" s="61" t="s">
        <v>114</v>
      </c>
      <c r="M4464" s="61">
        <f>VLOOKUP(H4464,zdroj!C:F,4,0)</f>
        <v>0</v>
      </c>
      <c r="N4464" s="61" t="str">
        <f t="shared" si="138"/>
        <v>katB</v>
      </c>
      <c r="P4464" s="72" t="str">
        <f t="shared" si="139"/>
        <v/>
      </c>
      <c r="Q4464" s="61" t="s">
        <v>30</v>
      </c>
      <c r="R4464" s="61" t="s">
        <v>91</v>
      </c>
    </row>
    <row r="4465" spans="8:18" x14ac:dyDescent="0.25">
      <c r="H4465" s="59">
        <v>84981</v>
      </c>
      <c r="I4465" s="59" t="s">
        <v>71</v>
      </c>
      <c r="J4465" s="59">
        <v>20315791</v>
      </c>
      <c r="K4465" s="59" t="s">
        <v>4795</v>
      </c>
      <c r="L4465" s="61" t="s">
        <v>113</v>
      </c>
      <c r="M4465" s="61">
        <f>VLOOKUP(H4465,zdroj!C:F,4,0)</f>
        <v>0</v>
      </c>
      <c r="N4465" s="61" t="str">
        <f t="shared" si="138"/>
        <v>katA</v>
      </c>
      <c r="P4465" s="72" t="str">
        <f t="shared" si="139"/>
        <v/>
      </c>
      <c r="Q4465" s="61" t="s">
        <v>30</v>
      </c>
    </row>
    <row r="4466" spans="8:18" x14ac:dyDescent="0.25">
      <c r="H4466" s="59">
        <v>84981</v>
      </c>
      <c r="I4466" s="59" t="s">
        <v>71</v>
      </c>
      <c r="J4466" s="59">
        <v>20315805</v>
      </c>
      <c r="K4466" s="59" t="s">
        <v>4796</v>
      </c>
      <c r="L4466" s="61" t="s">
        <v>113</v>
      </c>
      <c r="M4466" s="61">
        <f>VLOOKUP(H4466,zdroj!C:F,4,0)</f>
        <v>0</v>
      </c>
      <c r="N4466" s="61" t="str">
        <f t="shared" si="138"/>
        <v>katA</v>
      </c>
      <c r="P4466" s="72" t="str">
        <f t="shared" si="139"/>
        <v/>
      </c>
      <c r="Q4466" s="61" t="s">
        <v>30</v>
      </c>
    </row>
    <row r="4467" spans="8:18" x14ac:dyDescent="0.25">
      <c r="H4467" s="59">
        <v>84981</v>
      </c>
      <c r="I4467" s="59" t="s">
        <v>71</v>
      </c>
      <c r="J4467" s="59">
        <v>20315813</v>
      </c>
      <c r="K4467" s="59" t="s">
        <v>4797</v>
      </c>
      <c r="L4467" s="61" t="s">
        <v>114</v>
      </c>
      <c r="M4467" s="61">
        <f>VLOOKUP(H4467,zdroj!C:F,4,0)</f>
        <v>0</v>
      </c>
      <c r="N4467" s="61" t="str">
        <f t="shared" si="138"/>
        <v>katB</v>
      </c>
      <c r="P4467" s="72" t="str">
        <f t="shared" si="139"/>
        <v/>
      </c>
      <c r="Q4467" s="61" t="s">
        <v>30</v>
      </c>
      <c r="R4467" s="61" t="s">
        <v>91</v>
      </c>
    </row>
    <row r="4468" spans="8:18" x14ac:dyDescent="0.25">
      <c r="H4468" s="59">
        <v>84981</v>
      </c>
      <c r="I4468" s="59" t="s">
        <v>71</v>
      </c>
      <c r="J4468" s="59">
        <v>20315821</v>
      </c>
      <c r="K4468" s="59" t="s">
        <v>4798</v>
      </c>
      <c r="L4468" s="61" t="s">
        <v>113</v>
      </c>
      <c r="M4468" s="61">
        <f>VLOOKUP(H4468,zdroj!C:F,4,0)</f>
        <v>0</v>
      </c>
      <c r="N4468" s="61" t="str">
        <f t="shared" si="138"/>
        <v>katA</v>
      </c>
      <c r="P4468" s="72" t="str">
        <f t="shared" si="139"/>
        <v/>
      </c>
      <c r="Q4468" s="61" t="s">
        <v>30</v>
      </c>
    </row>
    <row r="4469" spans="8:18" x14ac:dyDescent="0.25">
      <c r="H4469" s="59">
        <v>84981</v>
      </c>
      <c r="I4469" s="59" t="s">
        <v>71</v>
      </c>
      <c r="J4469" s="59">
        <v>20316119</v>
      </c>
      <c r="K4469" s="59" t="s">
        <v>4799</v>
      </c>
      <c r="L4469" s="61" t="s">
        <v>81</v>
      </c>
      <c r="M4469" s="61">
        <f>VLOOKUP(H4469,zdroj!C:F,4,0)</f>
        <v>0</v>
      </c>
      <c r="N4469" s="61" t="str">
        <f t="shared" si="138"/>
        <v>-</v>
      </c>
      <c r="P4469" s="72" t="str">
        <f t="shared" si="139"/>
        <v/>
      </c>
      <c r="Q4469" s="61" t="s">
        <v>84</v>
      </c>
    </row>
    <row r="4470" spans="8:18" x14ac:dyDescent="0.25">
      <c r="H4470" s="59">
        <v>84981</v>
      </c>
      <c r="I4470" s="59" t="s">
        <v>71</v>
      </c>
      <c r="J4470" s="59">
        <v>20316127</v>
      </c>
      <c r="K4470" s="59" t="s">
        <v>4800</v>
      </c>
      <c r="L4470" s="61" t="s">
        <v>81</v>
      </c>
      <c r="M4470" s="61">
        <f>VLOOKUP(H4470,zdroj!C:F,4,0)</f>
        <v>0</v>
      </c>
      <c r="N4470" s="61" t="str">
        <f t="shared" si="138"/>
        <v>-</v>
      </c>
      <c r="P4470" s="72" t="str">
        <f t="shared" si="139"/>
        <v/>
      </c>
      <c r="Q4470" s="61" t="s">
        <v>84</v>
      </c>
    </row>
    <row r="4471" spans="8:18" x14ac:dyDescent="0.25">
      <c r="H4471" s="59">
        <v>84981</v>
      </c>
      <c r="I4471" s="59" t="s">
        <v>71</v>
      </c>
      <c r="J4471" s="59">
        <v>20316135</v>
      </c>
      <c r="K4471" s="59" t="s">
        <v>4801</v>
      </c>
      <c r="L4471" s="61" t="s">
        <v>113</v>
      </c>
      <c r="M4471" s="61">
        <f>VLOOKUP(H4471,zdroj!C:F,4,0)</f>
        <v>0</v>
      </c>
      <c r="N4471" s="61" t="str">
        <f t="shared" si="138"/>
        <v>katA</v>
      </c>
      <c r="P4471" s="72" t="str">
        <f t="shared" si="139"/>
        <v/>
      </c>
      <c r="Q4471" s="61" t="s">
        <v>30</v>
      </c>
    </row>
    <row r="4472" spans="8:18" x14ac:dyDescent="0.25">
      <c r="H4472" s="59">
        <v>84981</v>
      </c>
      <c r="I4472" s="59" t="s">
        <v>71</v>
      </c>
      <c r="J4472" s="59">
        <v>20316143</v>
      </c>
      <c r="K4472" s="59" t="s">
        <v>4802</v>
      </c>
      <c r="L4472" s="61" t="s">
        <v>113</v>
      </c>
      <c r="M4472" s="61">
        <f>VLOOKUP(H4472,zdroj!C:F,4,0)</f>
        <v>0</v>
      </c>
      <c r="N4472" s="61" t="str">
        <f t="shared" si="138"/>
        <v>katA</v>
      </c>
      <c r="P4472" s="72" t="str">
        <f t="shared" si="139"/>
        <v/>
      </c>
      <c r="Q4472" s="61" t="s">
        <v>30</v>
      </c>
    </row>
    <row r="4473" spans="8:18" x14ac:dyDescent="0.25">
      <c r="H4473" s="59">
        <v>84981</v>
      </c>
      <c r="I4473" s="59" t="s">
        <v>71</v>
      </c>
      <c r="J4473" s="59">
        <v>20316151</v>
      </c>
      <c r="K4473" s="59" t="s">
        <v>4803</v>
      </c>
      <c r="L4473" s="61" t="s">
        <v>113</v>
      </c>
      <c r="M4473" s="61">
        <f>VLOOKUP(H4473,zdroj!C:F,4,0)</f>
        <v>0</v>
      </c>
      <c r="N4473" s="61" t="str">
        <f t="shared" si="138"/>
        <v>katA</v>
      </c>
      <c r="P4473" s="72" t="str">
        <f t="shared" si="139"/>
        <v/>
      </c>
      <c r="Q4473" s="61" t="s">
        <v>30</v>
      </c>
    </row>
    <row r="4474" spans="8:18" x14ac:dyDescent="0.25">
      <c r="H4474" s="59">
        <v>84981</v>
      </c>
      <c r="I4474" s="59" t="s">
        <v>71</v>
      </c>
      <c r="J4474" s="59">
        <v>20316241</v>
      </c>
      <c r="K4474" s="59" t="s">
        <v>4804</v>
      </c>
      <c r="L4474" s="61" t="s">
        <v>81</v>
      </c>
      <c r="M4474" s="61">
        <f>VLOOKUP(H4474,zdroj!C:F,4,0)</f>
        <v>0</v>
      </c>
      <c r="N4474" s="61" t="str">
        <f t="shared" si="138"/>
        <v>-</v>
      </c>
      <c r="P4474" s="72" t="str">
        <f t="shared" si="139"/>
        <v/>
      </c>
      <c r="Q4474" s="61" t="s">
        <v>84</v>
      </c>
    </row>
    <row r="4475" spans="8:18" x14ac:dyDescent="0.25">
      <c r="H4475" s="59">
        <v>84981</v>
      </c>
      <c r="I4475" s="59" t="s">
        <v>71</v>
      </c>
      <c r="J4475" s="59">
        <v>20316259</v>
      </c>
      <c r="K4475" s="59" t="s">
        <v>4805</v>
      </c>
      <c r="L4475" s="61" t="s">
        <v>81</v>
      </c>
      <c r="M4475" s="61">
        <f>VLOOKUP(H4475,zdroj!C:F,4,0)</f>
        <v>0</v>
      </c>
      <c r="N4475" s="61" t="str">
        <f t="shared" si="138"/>
        <v>-</v>
      </c>
      <c r="P4475" s="72" t="str">
        <f t="shared" si="139"/>
        <v/>
      </c>
      <c r="Q4475" s="61" t="s">
        <v>84</v>
      </c>
    </row>
    <row r="4476" spans="8:18" x14ac:dyDescent="0.25">
      <c r="H4476" s="59">
        <v>87637</v>
      </c>
      <c r="I4476" s="59" t="s">
        <v>72</v>
      </c>
      <c r="J4476" s="59">
        <v>15766594</v>
      </c>
      <c r="K4476" s="59" t="s">
        <v>4806</v>
      </c>
      <c r="L4476" s="61" t="s">
        <v>81</v>
      </c>
      <c r="M4476" s="61">
        <f>VLOOKUP(H4476,zdroj!C:F,4,0)</f>
        <v>0</v>
      </c>
      <c r="N4476" s="61" t="str">
        <f t="shared" si="138"/>
        <v>-</v>
      </c>
      <c r="P4476" s="72" t="str">
        <f t="shared" si="139"/>
        <v/>
      </c>
      <c r="Q4476" s="61" t="s">
        <v>86</v>
      </c>
    </row>
    <row r="4477" spans="8:18" x14ac:dyDescent="0.25">
      <c r="H4477" s="59">
        <v>87637</v>
      </c>
      <c r="I4477" s="59" t="s">
        <v>72</v>
      </c>
      <c r="J4477" s="59">
        <v>15766608</v>
      </c>
      <c r="K4477" s="59" t="s">
        <v>4807</v>
      </c>
      <c r="L4477" s="61" t="s">
        <v>81</v>
      </c>
      <c r="M4477" s="61">
        <f>VLOOKUP(H4477,zdroj!C:F,4,0)</f>
        <v>0</v>
      </c>
      <c r="N4477" s="61" t="str">
        <f t="shared" si="138"/>
        <v>-</v>
      </c>
      <c r="P4477" s="72" t="str">
        <f t="shared" si="139"/>
        <v/>
      </c>
      <c r="Q4477" s="61" t="s">
        <v>86</v>
      </c>
    </row>
    <row r="4478" spans="8:18" x14ac:dyDescent="0.25">
      <c r="H4478" s="59">
        <v>87637</v>
      </c>
      <c r="I4478" s="59" t="s">
        <v>72</v>
      </c>
      <c r="J4478" s="59">
        <v>15766616</v>
      </c>
      <c r="K4478" s="59" t="s">
        <v>4808</v>
      </c>
      <c r="L4478" s="61" t="s">
        <v>115</v>
      </c>
      <c r="M4478" s="61">
        <f>VLOOKUP(H4478,zdroj!C:F,4,0)</f>
        <v>0</v>
      </c>
      <c r="N4478" s="61" t="str">
        <f t="shared" si="138"/>
        <v>katC</v>
      </c>
      <c r="P4478" s="72" t="str">
        <f t="shared" si="139"/>
        <v/>
      </c>
      <c r="Q4478" s="61" t="s">
        <v>31</v>
      </c>
    </row>
    <row r="4479" spans="8:18" x14ac:dyDescent="0.25">
      <c r="H4479" s="59">
        <v>87637</v>
      </c>
      <c r="I4479" s="59" t="s">
        <v>72</v>
      </c>
      <c r="J4479" s="59">
        <v>15766624</v>
      </c>
      <c r="K4479" s="59" t="s">
        <v>4809</v>
      </c>
      <c r="L4479" s="61" t="s">
        <v>81</v>
      </c>
      <c r="M4479" s="61">
        <f>VLOOKUP(H4479,zdroj!C:F,4,0)</f>
        <v>0</v>
      </c>
      <c r="N4479" s="61" t="str">
        <f t="shared" si="138"/>
        <v>-</v>
      </c>
      <c r="P4479" s="72" t="str">
        <f t="shared" si="139"/>
        <v/>
      </c>
      <c r="Q4479" s="61" t="s">
        <v>86</v>
      </c>
    </row>
    <row r="4480" spans="8:18" x14ac:dyDescent="0.25">
      <c r="H4480" s="59">
        <v>87637</v>
      </c>
      <c r="I4480" s="59" t="s">
        <v>72</v>
      </c>
      <c r="J4480" s="59">
        <v>15766632</v>
      </c>
      <c r="K4480" s="59" t="s">
        <v>4810</v>
      </c>
      <c r="L4480" s="61" t="s">
        <v>81</v>
      </c>
      <c r="M4480" s="61">
        <f>VLOOKUP(H4480,zdroj!C:F,4,0)</f>
        <v>0</v>
      </c>
      <c r="N4480" s="61" t="str">
        <f t="shared" si="138"/>
        <v>-</v>
      </c>
      <c r="P4480" s="72" t="str">
        <f t="shared" si="139"/>
        <v/>
      </c>
      <c r="Q4480" s="61" t="s">
        <v>86</v>
      </c>
    </row>
    <row r="4481" spans="8:17" x14ac:dyDescent="0.25">
      <c r="H4481" s="59">
        <v>87637</v>
      </c>
      <c r="I4481" s="59" t="s">
        <v>72</v>
      </c>
      <c r="J4481" s="59">
        <v>15766641</v>
      </c>
      <c r="K4481" s="59" t="s">
        <v>4811</v>
      </c>
      <c r="L4481" s="61" t="s">
        <v>81</v>
      </c>
      <c r="M4481" s="61">
        <f>VLOOKUP(H4481,zdroj!C:F,4,0)</f>
        <v>0</v>
      </c>
      <c r="N4481" s="61" t="str">
        <f t="shared" si="138"/>
        <v>-</v>
      </c>
      <c r="P4481" s="72" t="str">
        <f t="shared" si="139"/>
        <v/>
      </c>
      <c r="Q4481" s="61" t="s">
        <v>86</v>
      </c>
    </row>
    <row r="4482" spans="8:17" x14ac:dyDescent="0.25">
      <c r="H4482" s="59">
        <v>87637</v>
      </c>
      <c r="I4482" s="59" t="s">
        <v>72</v>
      </c>
      <c r="J4482" s="59">
        <v>15766659</v>
      </c>
      <c r="K4482" s="59" t="s">
        <v>4812</v>
      </c>
      <c r="L4482" s="61" t="s">
        <v>81</v>
      </c>
      <c r="M4482" s="61">
        <f>VLOOKUP(H4482,zdroj!C:F,4,0)</f>
        <v>0</v>
      </c>
      <c r="N4482" s="61" t="str">
        <f t="shared" si="138"/>
        <v>-</v>
      </c>
      <c r="P4482" s="72" t="str">
        <f t="shared" si="139"/>
        <v/>
      </c>
      <c r="Q4482" s="61" t="s">
        <v>86</v>
      </c>
    </row>
    <row r="4483" spans="8:17" x14ac:dyDescent="0.25">
      <c r="H4483" s="59">
        <v>87637</v>
      </c>
      <c r="I4483" s="59" t="s">
        <v>72</v>
      </c>
      <c r="J4483" s="59">
        <v>15766667</v>
      </c>
      <c r="K4483" s="59" t="s">
        <v>4813</v>
      </c>
      <c r="L4483" s="61" t="s">
        <v>81</v>
      </c>
      <c r="M4483" s="61">
        <f>VLOOKUP(H4483,zdroj!C:F,4,0)</f>
        <v>0</v>
      </c>
      <c r="N4483" s="61" t="str">
        <f t="shared" si="138"/>
        <v>-</v>
      </c>
      <c r="P4483" s="72" t="str">
        <f t="shared" si="139"/>
        <v/>
      </c>
      <c r="Q4483" s="61" t="s">
        <v>86</v>
      </c>
    </row>
    <row r="4484" spans="8:17" x14ac:dyDescent="0.25">
      <c r="H4484" s="59">
        <v>87637</v>
      </c>
      <c r="I4484" s="59" t="s">
        <v>72</v>
      </c>
      <c r="J4484" s="59">
        <v>15766675</v>
      </c>
      <c r="K4484" s="59" t="s">
        <v>4814</v>
      </c>
      <c r="L4484" s="61" t="s">
        <v>81</v>
      </c>
      <c r="M4484" s="61">
        <f>VLOOKUP(H4484,zdroj!C:F,4,0)</f>
        <v>0</v>
      </c>
      <c r="N4484" s="61" t="str">
        <f t="shared" si="138"/>
        <v>-</v>
      </c>
      <c r="P4484" s="72" t="str">
        <f t="shared" si="139"/>
        <v/>
      </c>
      <c r="Q4484" s="61" t="s">
        <v>86</v>
      </c>
    </row>
    <row r="4485" spans="8:17" x14ac:dyDescent="0.25">
      <c r="H4485" s="59">
        <v>87637</v>
      </c>
      <c r="I4485" s="59" t="s">
        <v>72</v>
      </c>
      <c r="J4485" s="59">
        <v>15766683</v>
      </c>
      <c r="K4485" s="59" t="s">
        <v>4815</v>
      </c>
      <c r="L4485" s="61" t="s">
        <v>81</v>
      </c>
      <c r="M4485" s="61">
        <f>VLOOKUP(H4485,zdroj!C:F,4,0)</f>
        <v>0</v>
      </c>
      <c r="N4485" s="61" t="str">
        <f t="shared" si="138"/>
        <v>-</v>
      </c>
      <c r="P4485" s="72" t="str">
        <f t="shared" si="139"/>
        <v/>
      </c>
      <c r="Q4485" s="61" t="s">
        <v>88</v>
      </c>
    </row>
    <row r="4486" spans="8:17" x14ac:dyDescent="0.25">
      <c r="H4486" s="59">
        <v>87637</v>
      </c>
      <c r="I4486" s="59" t="s">
        <v>72</v>
      </c>
      <c r="J4486" s="59">
        <v>15766691</v>
      </c>
      <c r="K4486" s="59" t="s">
        <v>4816</v>
      </c>
      <c r="L4486" s="61" t="s">
        <v>115</v>
      </c>
      <c r="M4486" s="61">
        <f>VLOOKUP(H4486,zdroj!C:F,4,0)</f>
        <v>0</v>
      </c>
      <c r="N4486" s="61" t="str">
        <f t="shared" si="138"/>
        <v>katC</v>
      </c>
      <c r="P4486" s="72" t="str">
        <f t="shared" si="139"/>
        <v/>
      </c>
      <c r="Q4486" s="61" t="s">
        <v>31</v>
      </c>
    </row>
    <row r="4487" spans="8:17" x14ac:dyDescent="0.25">
      <c r="H4487" s="59">
        <v>87637</v>
      </c>
      <c r="I4487" s="59" t="s">
        <v>72</v>
      </c>
      <c r="J4487" s="59">
        <v>15766705</v>
      </c>
      <c r="K4487" s="59" t="s">
        <v>4817</v>
      </c>
      <c r="L4487" s="61" t="s">
        <v>81</v>
      </c>
      <c r="M4487" s="61">
        <f>VLOOKUP(H4487,zdroj!C:F,4,0)</f>
        <v>0</v>
      </c>
      <c r="N4487" s="61" t="str">
        <f t="shared" ref="N4487:N4550" si="140">IF(M4487="A",IF(L4487="katA","katB",L4487),L4487)</f>
        <v>-</v>
      </c>
      <c r="P4487" s="72" t="str">
        <f t="shared" ref="P4487:P4550" si="141">IF(O4487="A",1,"")</f>
        <v/>
      </c>
      <c r="Q4487" s="61" t="s">
        <v>86</v>
      </c>
    </row>
    <row r="4488" spans="8:17" x14ac:dyDescent="0.25">
      <c r="H4488" s="59">
        <v>87637</v>
      </c>
      <c r="I4488" s="59" t="s">
        <v>72</v>
      </c>
      <c r="J4488" s="59">
        <v>15766713</v>
      </c>
      <c r="K4488" s="59" t="s">
        <v>4818</v>
      </c>
      <c r="L4488" s="61" t="s">
        <v>81</v>
      </c>
      <c r="M4488" s="61">
        <f>VLOOKUP(H4488,zdroj!C:F,4,0)</f>
        <v>0</v>
      </c>
      <c r="N4488" s="61" t="str">
        <f t="shared" si="140"/>
        <v>-</v>
      </c>
      <c r="P4488" s="72" t="str">
        <f t="shared" si="141"/>
        <v/>
      </c>
      <c r="Q4488" s="61" t="s">
        <v>86</v>
      </c>
    </row>
    <row r="4489" spans="8:17" x14ac:dyDescent="0.25">
      <c r="H4489" s="59">
        <v>87637</v>
      </c>
      <c r="I4489" s="59" t="s">
        <v>72</v>
      </c>
      <c r="J4489" s="59">
        <v>15766721</v>
      </c>
      <c r="K4489" s="59" t="s">
        <v>4819</v>
      </c>
      <c r="L4489" s="61" t="s">
        <v>81</v>
      </c>
      <c r="M4489" s="61">
        <f>VLOOKUP(H4489,zdroj!C:F,4,0)</f>
        <v>0</v>
      </c>
      <c r="N4489" s="61" t="str">
        <f t="shared" si="140"/>
        <v>-</v>
      </c>
      <c r="P4489" s="72" t="str">
        <f t="shared" si="141"/>
        <v/>
      </c>
      <c r="Q4489" s="61" t="s">
        <v>88</v>
      </c>
    </row>
    <row r="4490" spans="8:17" x14ac:dyDescent="0.25">
      <c r="H4490" s="59">
        <v>87637</v>
      </c>
      <c r="I4490" s="59" t="s">
        <v>72</v>
      </c>
      <c r="J4490" s="59">
        <v>15766748</v>
      </c>
      <c r="K4490" s="59" t="s">
        <v>4820</v>
      </c>
      <c r="L4490" s="61" t="s">
        <v>81</v>
      </c>
      <c r="M4490" s="61">
        <f>VLOOKUP(H4490,zdroj!C:F,4,0)</f>
        <v>0</v>
      </c>
      <c r="N4490" s="61" t="str">
        <f t="shared" si="140"/>
        <v>-</v>
      </c>
      <c r="P4490" s="72" t="str">
        <f t="shared" si="141"/>
        <v/>
      </c>
      <c r="Q4490" s="61" t="s">
        <v>86</v>
      </c>
    </row>
    <row r="4491" spans="8:17" x14ac:dyDescent="0.25">
      <c r="H4491" s="59">
        <v>87637</v>
      </c>
      <c r="I4491" s="59" t="s">
        <v>72</v>
      </c>
      <c r="J4491" s="59">
        <v>15766756</v>
      </c>
      <c r="K4491" s="59" t="s">
        <v>4821</v>
      </c>
      <c r="L4491" s="61" t="s">
        <v>81</v>
      </c>
      <c r="M4491" s="61">
        <f>VLOOKUP(H4491,zdroj!C:F,4,0)</f>
        <v>0</v>
      </c>
      <c r="N4491" s="61" t="str">
        <f t="shared" si="140"/>
        <v>-</v>
      </c>
      <c r="P4491" s="72" t="str">
        <f t="shared" si="141"/>
        <v/>
      </c>
      <c r="Q4491" s="61" t="s">
        <v>86</v>
      </c>
    </row>
    <row r="4492" spans="8:17" x14ac:dyDescent="0.25">
      <c r="H4492" s="59">
        <v>87637</v>
      </c>
      <c r="I4492" s="59" t="s">
        <v>72</v>
      </c>
      <c r="J4492" s="59">
        <v>15766764</v>
      </c>
      <c r="K4492" s="59" t="s">
        <v>4822</v>
      </c>
      <c r="L4492" s="61" t="s">
        <v>81</v>
      </c>
      <c r="M4492" s="61">
        <f>VLOOKUP(H4492,zdroj!C:F,4,0)</f>
        <v>0</v>
      </c>
      <c r="N4492" s="61" t="str">
        <f t="shared" si="140"/>
        <v>-</v>
      </c>
      <c r="P4492" s="72" t="str">
        <f t="shared" si="141"/>
        <v/>
      </c>
      <c r="Q4492" s="61" t="s">
        <v>86</v>
      </c>
    </row>
    <row r="4493" spans="8:17" x14ac:dyDescent="0.25">
      <c r="H4493" s="59">
        <v>87637</v>
      </c>
      <c r="I4493" s="59" t="s">
        <v>72</v>
      </c>
      <c r="J4493" s="59">
        <v>15766772</v>
      </c>
      <c r="K4493" s="59" t="s">
        <v>4823</v>
      </c>
      <c r="L4493" s="61" t="s">
        <v>81</v>
      </c>
      <c r="M4493" s="61">
        <f>VLOOKUP(H4493,zdroj!C:F,4,0)</f>
        <v>0</v>
      </c>
      <c r="N4493" s="61" t="str">
        <f t="shared" si="140"/>
        <v>-</v>
      </c>
      <c r="P4493" s="72" t="str">
        <f t="shared" si="141"/>
        <v/>
      </c>
      <c r="Q4493" s="61" t="s">
        <v>86</v>
      </c>
    </row>
    <row r="4494" spans="8:17" x14ac:dyDescent="0.25">
      <c r="H4494" s="59">
        <v>87637</v>
      </c>
      <c r="I4494" s="59" t="s">
        <v>72</v>
      </c>
      <c r="J4494" s="59">
        <v>15766781</v>
      </c>
      <c r="K4494" s="59" t="s">
        <v>4824</v>
      </c>
      <c r="L4494" s="61" t="s">
        <v>115</v>
      </c>
      <c r="M4494" s="61">
        <f>VLOOKUP(H4494,zdroj!C:F,4,0)</f>
        <v>0</v>
      </c>
      <c r="N4494" s="61" t="str">
        <f t="shared" si="140"/>
        <v>katC</v>
      </c>
      <c r="P4494" s="72" t="str">
        <f t="shared" si="141"/>
        <v/>
      </c>
      <c r="Q4494" s="61" t="s">
        <v>31</v>
      </c>
    </row>
    <row r="4495" spans="8:17" x14ac:dyDescent="0.25">
      <c r="H4495" s="59">
        <v>87637</v>
      </c>
      <c r="I4495" s="59" t="s">
        <v>72</v>
      </c>
      <c r="J4495" s="59">
        <v>15766799</v>
      </c>
      <c r="K4495" s="59" t="s">
        <v>4825</v>
      </c>
      <c r="L4495" s="61" t="s">
        <v>81</v>
      </c>
      <c r="M4495" s="61">
        <f>VLOOKUP(H4495,zdroj!C:F,4,0)</f>
        <v>0</v>
      </c>
      <c r="N4495" s="61" t="str">
        <f t="shared" si="140"/>
        <v>-</v>
      </c>
      <c r="P4495" s="72" t="str">
        <f t="shared" si="141"/>
        <v/>
      </c>
      <c r="Q4495" s="61" t="s">
        <v>86</v>
      </c>
    </row>
    <row r="4496" spans="8:17" x14ac:dyDescent="0.25">
      <c r="H4496" s="59">
        <v>87637</v>
      </c>
      <c r="I4496" s="59" t="s">
        <v>72</v>
      </c>
      <c r="J4496" s="59">
        <v>15766802</v>
      </c>
      <c r="K4496" s="59" t="s">
        <v>4826</v>
      </c>
      <c r="L4496" s="61" t="s">
        <v>81</v>
      </c>
      <c r="M4496" s="61">
        <f>VLOOKUP(H4496,zdroj!C:F,4,0)</f>
        <v>0</v>
      </c>
      <c r="N4496" s="61" t="str">
        <f t="shared" si="140"/>
        <v>-</v>
      </c>
      <c r="P4496" s="72" t="str">
        <f t="shared" si="141"/>
        <v/>
      </c>
      <c r="Q4496" s="61" t="s">
        <v>86</v>
      </c>
    </row>
    <row r="4497" spans="8:17" x14ac:dyDescent="0.25">
      <c r="H4497" s="59">
        <v>87637</v>
      </c>
      <c r="I4497" s="59" t="s">
        <v>72</v>
      </c>
      <c r="J4497" s="59">
        <v>15766837</v>
      </c>
      <c r="K4497" s="59" t="s">
        <v>4827</v>
      </c>
      <c r="L4497" s="61" t="s">
        <v>81</v>
      </c>
      <c r="M4497" s="61">
        <f>VLOOKUP(H4497,zdroj!C:F,4,0)</f>
        <v>0</v>
      </c>
      <c r="N4497" s="61" t="str">
        <f t="shared" si="140"/>
        <v>-</v>
      </c>
      <c r="P4497" s="72" t="str">
        <f t="shared" si="141"/>
        <v/>
      </c>
      <c r="Q4497" s="61" t="s">
        <v>86</v>
      </c>
    </row>
    <row r="4498" spans="8:17" x14ac:dyDescent="0.25">
      <c r="H4498" s="59">
        <v>87637</v>
      </c>
      <c r="I4498" s="59" t="s">
        <v>72</v>
      </c>
      <c r="J4498" s="59">
        <v>15766845</v>
      </c>
      <c r="K4498" s="59" t="s">
        <v>4828</v>
      </c>
      <c r="L4498" s="61" t="s">
        <v>81</v>
      </c>
      <c r="M4498" s="61">
        <f>VLOOKUP(H4498,zdroj!C:F,4,0)</f>
        <v>0</v>
      </c>
      <c r="N4498" s="61" t="str">
        <f t="shared" si="140"/>
        <v>-</v>
      </c>
      <c r="P4498" s="72" t="str">
        <f t="shared" si="141"/>
        <v/>
      </c>
      <c r="Q4498" s="61" t="s">
        <v>86</v>
      </c>
    </row>
    <row r="4499" spans="8:17" x14ac:dyDescent="0.25">
      <c r="H4499" s="59">
        <v>87637</v>
      </c>
      <c r="I4499" s="59" t="s">
        <v>72</v>
      </c>
      <c r="J4499" s="59">
        <v>15766853</v>
      </c>
      <c r="K4499" s="59" t="s">
        <v>4829</v>
      </c>
      <c r="L4499" s="61" t="s">
        <v>81</v>
      </c>
      <c r="M4499" s="61">
        <f>VLOOKUP(H4499,zdroj!C:F,4,0)</f>
        <v>0</v>
      </c>
      <c r="N4499" s="61" t="str">
        <f t="shared" si="140"/>
        <v>-</v>
      </c>
      <c r="P4499" s="72" t="str">
        <f t="shared" si="141"/>
        <v/>
      </c>
      <c r="Q4499" s="61" t="s">
        <v>86</v>
      </c>
    </row>
    <row r="4500" spans="8:17" x14ac:dyDescent="0.25">
      <c r="H4500" s="59">
        <v>87637</v>
      </c>
      <c r="I4500" s="59" t="s">
        <v>72</v>
      </c>
      <c r="J4500" s="59">
        <v>15766861</v>
      </c>
      <c r="K4500" s="59" t="s">
        <v>4830</v>
      </c>
      <c r="L4500" s="61" t="s">
        <v>81</v>
      </c>
      <c r="M4500" s="61">
        <f>VLOOKUP(H4500,zdroj!C:F,4,0)</f>
        <v>0</v>
      </c>
      <c r="N4500" s="61" t="str">
        <f t="shared" si="140"/>
        <v>-</v>
      </c>
      <c r="P4500" s="72" t="str">
        <f t="shared" si="141"/>
        <v/>
      </c>
      <c r="Q4500" s="61" t="s">
        <v>86</v>
      </c>
    </row>
    <row r="4501" spans="8:17" x14ac:dyDescent="0.25">
      <c r="H4501" s="59">
        <v>87637</v>
      </c>
      <c r="I4501" s="59" t="s">
        <v>72</v>
      </c>
      <c r="J4501" s="59">
        <v>15766870</v>
      </c>
      <c r="K4501" s="59" t="s">
        <v>4831</v>
      </c>
      <c r="L4501" s="61" t="s">
        <v>115</v>
      </c>
      <c r="M4501" s="61">
        <f>VLOOKUP(H4501,zdroj!C:F,4,0)</f>
        <v>0</v>
      </c>
      <c r="N4501" s="61" t="str">
        <f t="shared" si="140"/>
        <v>katC</v>
      </c>
      <c r="P4501" s="72" t="str">
        <f t="shared" si="141"/>
        <v/>
      </c>
      <c r="Q4501" s="61" t="s">
        <v>31</v>
      </c>
    </row>
    <row r="4502" spans="8:17" x14ac:dyDescent="0.25">
      <c r="H4502" s="59">
        <v>87637</v>
      </c>
      <c r="I4502" s="59" t="s">
        <v>72</v>
      </c>
      <c r="J4502" s="59">
        <v>15766888</v>
      </c>
      <c r="K4502" s="59" t="s">
        <v>4832</v>
      </c>
      <c r="L4502" s="61" t="s">
        <v>115</v>
      </c>
      <c r="M4502" s="61">
        <f>VLOOKUP(H4502,zdroj!C:F,4,0)</f>
        <v>0</v>
      </c>
      <c r="N4502" s="61" t="str">
        <f t="shared" si="140"/>
        <v>katC</v>
      </c>
      <c r="P4502" s="72" t="str">
        <f t="shared" si="141"/>
        <v/>
      </c>
      <c r="Q4502" s="61" t="s">
        <v>31</v>
      </c>
    </row>
    <row r="4503" spans="8:17" x14ac:dyDescent="0.25">
      <c r="H4503" s="59">
        <v>87637</v>
      </c>
      <c r="I4503" s="59" t="s">
        <v>72</v>
      </c>
      <c r="J4503" s="59">
        <v>15766896</v>
      </c>
      <c r="K4503" s="59" t="s">
        <v>4833</v>
      </c>
      <c r="L4503" s="61" t="s">
        <v>81</v>
      </c>
      <c r="M4503" s="61">
        <f>VLOOKUP(H4503,zdroj!C:F,4,0)</f>
        <v>0</v>
      </c>
      <c r="N4503" s="61" t="str">
        <f t="shared" si="140"/>
        <v>-</v>
      </c>
      <c r="P4503" s="72" t="str">
        <f t="shared" si="141"/>
        <v/>
      </c>
      <c r="Q4503" s="61" t="s">
        <v>86</v>
      </c>
    </row>
    <row r="4504" spans="8:17" x14ac:dyDescent="0.25">
      <c r="H4504" s="59">
        <v>87637</v>
      </c>
      <c r="I4504" s="59" t="s">
        <v>72</v>
      </c>
      <c r="J4504" s="59">
        <v>15766900</v>
      </c>
      <c r="K4504" s="59" t="s">
        <v>4834</v>
      </c>
      <c r="L4504" s="61" t="s">
        <v>81</v>
      </c>
      <c r="M4504" s="61">
        <f>VLOOKUP(H4504,zdroj!C:F,4,0)</f>
        <v>0</v>
      </c>
      <c r="N4504" s="61" t="str">
        <f t="shared" si="140"/>
        <v>-</v>
      </c>
      <c r="P4504" s="72" t="str">
        <f t="shared" si="141"/>
        <v/>
      </c>
      <c r="Q4504" s="61" t="s">
        <v>86</v>
      </c>
    </row>
    <row r="4505" spans="8:17" x14ac:dyDescent="0.25">
      <c r="H4505" s="59">
        <v>87637</v>
      </c>
      <c r="I4505" s="59" t="s">
        <v>72</v>
      </c>
      <c r="J4505" s="59">
        <v>15766918</v>
      </c>
      <c r="K4505" s="59" t="s">
        <v>4835</v>
      </c>
      <c r="L4505" s="61" t="s">
        <v>81</v>
      </c>
      <c r="M4505" s="61">
        <f>VLOOKUP(H4505,zdroj!C:F,4,0)</f>
        <v>0</v>
      </c>
      <c r="N4505" s="61" t="str">
        <f t="shared" si="140"/>
        <v>-</v>
      </c>
      <c r="P4505" s="72" t="str">
        <f t="shared" si="141"/>
        <v/>
      </c>
      <c r="Q4505" s="61" t="s">
        <v>86</v>
      </c>
    </row>
    <row r="4506" spans="8:17" x14ac:dyDescent="0.25">
      <c r="H4506" s="59">
        <v>87637</v>
      </c>
      <c r="I4506" s="59" t="s">
        <v>72</v>
      </c>
      <c r="J4506" s="59">
        <v>15766926</v>
      </c>
      <c r="K4506" s="59" t="s">
        <v>4836</v>
      </c>
      <c r="L4506" s="61" t="s">
        <v>81</v>
      </c>
      <c r="M4506" s="61">
        <f>VLOOKUP(H4506,zdroj!C:F,4,0)</f>
        <v>0</v>
      </c>
      <c r="N4506" s="61" t="str">
        <f t="shared" si="140"/>
        <v>-</v>
      </c>
      <c r="P4506" s="72" t="str">
        <f t="shared" si="141"/>
        <v/>
      </c>
      <c r="Q4506" s="61" t="s">
        <v>86</v>
      </c>
    </row>
    <row r="4507" spans="8:17" x14ac:dyDescent="0.25">
      <c r="H4507" s="59">
        <v>87637</v>
      </c>
      <c r="I4507" s="59" t="s">
        <v>72</v>
      </c>
      <c r="J4507" s="59">
        <v>15766934</v>
      </c>
      <c r="K4507" s="59" t="s">
        <v>4837</v>
      </c>
      <c r="L4507" s="61" t="s">
        <v>81</v>
      </c>
      <c r="M4507" s="61">
        <f>VLOOKUP(H4507,zdroj!C:F,4,0)</f>
        <v>0</v>
      </c>
      <c r="N4507" s="61" t="str">
        <f t="shared" si="140"/>
        <v>-</v>
      </c>
      <c r="P4507" s="72" t="str">
        <f t="shared" si="141"/>
        <v/>
      </c>
      <c r="Q4507" s="61" t="s">
        <v>86</v>
      </c>
    </row>
    <row r="4508" spans="8:17" x14ac:dyDescent="0.25">
      <c r="H4508" s="59">
        <v>87637</v>
      </c>
      <c r="I4508" s="59" t="s">
        <v>72</v>
      </c>
      <c r="J4508" s="59">
        <v>15766942</v>
      </c>
      <c r="K4508" s="59" t="s">
        <v>4838</v>
      </c>
      <c r="L4508" s="61" t="s">
        <v>81</v>
      </c>
      <c r="M4508" s="61">
        <f>VLOOKUP(H4508,zdroj!C:F,4,0)</f>
        <v>0</v>
      </c>
      <c r="N4508" s="61" t="str">
        <f t="shared" si="140"/>
        <v>-</v>
      </c>
      <c r="P4508" s="72" t="str">
        <f t="shared" si="141"/>
        <v/>
      </c>
      <c r="Q4508" s="61" t="s">
        <v>86</v>
      </c>
    </row>
    <row r="4509" spans="8:17" x14ac:dyDescent="0.25">
      <c r="H4509" s="59">
        <v>87637</v>
      </c>
      <c r="I4509" s="59" t="s">
        <v>72</v>
      </c>
      <c r="J4509" s="59">
        <v>15766951</v>
      </c>
      <c r="K4509" s="59" t="s">
        <v>4839</v>
      </c>
      <c r="L4509" s="61" t="s">
        <v>81</v>
      </c>
      <c r="M4509" s="61">
        <f>VLOOKUP(H4509,zdroj!C:F,4,0)</f>
        <v>0</v>
      </c>
      <c r="N4509" s="61" t="str">
        <f t="shared" si="140"/>
        <v>-</v>
      </c>
      <c r="P4509" s="72" t="str">
        <f t="shared" si="141"/>
        <v/>
      </c>
      <c r="Q4509" s="61" t="s">
        <v>86</v>
      </c>
    </row>
    <row r="4510" spans="8:17" x14ac:dyDescent="0.25">
      <c r="H4510" s="59">
        <v>87637</v>
      </c>
      <c r="I4510" s="59" t="s">
        <v>72</v>
      </c>
      <c r="J4510" s="59">
        <v>15766969</v>
      </c>
      <c r="K4510" s="59" t="s">
        <v>4840</v>
      </c>
      <c r="L4510" s="61" t="s">
        <v>81</v>
      </c>
      <c r="M4510" s="61">
        <f>VLOOKUP(H4510,zdroj!C:F,4,0)</f>
        <v>0</v>
      </c>
      <c r="N4510" s="61" t="str">
        <f t="shared" si="140"/>
        <v>-</v>
      </c>
      <c r="P4510" s="72" t="str">
        <f t="shared" si="141"/>
        <v/>
      </c>
      <c r="Q4510" s="61" t="s">
        <v>86</v>
      </c>
    </row>
    <row r="4511" spans="8:17" x14ac:dyDescent="0.25">
      <c r="H4511" s="59">
        <v>87637</v>
      </c>
      <c r="I4511" s="59" t="s">
        <v>72</v>
      </c>
      <c r="J4511" s="59">
        <v>15766977</v>
      </c>
      <c r="K4511" s="59" t="s">
        <v>4841</v>
      </c>
      <c r="L4511" s="61" t="s">
        <v>81</v>
      </c>
      <c r="M4511" s="61">
        <f>VLOOKUP(H4511,zdroj!C:F,4,0)</f>
        <v>0</v>
      </c>
      <c r="N4511" s="61" t="str">
        <f t="shared" si="140"/>
        <v>-</v>
      </c>
      <c r="P4511" s="72" t="str">
        <f t="shared" si="141"/>
        <v/>
      </c>
      <c r="Q4511" s="61" t="s">
        <v>86</v>
      </c>
    </row>
    <row r="4512" spans="8:17" x14ac:dyDescent="0.25">
      <c r="H4512" s="59">
        <v>87637</v>
      </c>
      <c r="I4512" s="59" t="s">
        <v>72</v>
      </c>
      <c r="J4512" s="59">
        <v>15766985</v>
      </c>
      <c r="K4512" s="59" t="s">
        <v>4842</v>
      </c>
      <c r="L4512" s="61" t="s">
        <v>81</v>
      </c>
      <c r="M4512" s="61">
        <f>VLOOKUP(H4512,zdroj!C:F,4,0)</f>
        <v>0</v>
      </c>
      <c r="N4512" s="61" t="str">
        <f t="shared" si="140"/>
        <v>-</v>
      </c>
      <c r="P4512" s="72" t="str">
        <f t="shared" si="141"/>
        <v/>
      </c>
      <c r="Q4512" s="61" t="s">
        <v>86</v>
      </c>
    </row>
    <row r="4513" spans="8:17" x14ac:dyDescent="0.25">
      <c r="H4513" s="59">
        <v>87637</v>
      </c>
      <c r="I4513" s="59" t="s">
        <v>72</v>
      </c>
      <c r="J4513" s="59">
        <v>15766993</v>
      </c>
      <c r="K4513" s="59" t="s">
        <v>4843</v>
      </c>
      <c r="L4513" s="61" t="s">
        <v>81</v>
      </c>
      <c r="M4513" s="61">
        <f>VLOOKUP(H4513,zdroj!C:F,4,0)</f>
        <v>0</v>
      </c>
      <c r="N4513" s="61" t="str">
        <f t="shared" si="140"/>
        <v>-</v>
      </c>
      <c r="P4513" s="72" t="str">
        <f t="shared" si="141"/>
        <v/>
      </c>
      <c r="Q4513" s="61" t="s">
        <v>86</v>
      </c>
    </row>
    <row r="4514" spans="8:17" x14ac:dyDescent="0.25">
      <c r="H4514" s="59">
        <v>87637</v>
      </c>
      <c r="I4514" s="59" t="s">
        <v>72</v>
      </c>
      <c r="J4514" s="59">
        <v>15767001</v>
      </c>
      <c r="K4514" s="59" t="s">
        <v>4844</v>
      </c>
      <c r="L4514" s="61" t="s">
        <v>81</v>
      </c>
      <c r="M4514" s="61">
        <f>VLOOKUP(H4514,zdroj!C:F,4,0)</f>
        <v>0</v>
      </c>
      <c r="N4514" s="61" t="str">
        <f t="shared" si="140"/>
        <v>-</v>
      </c>
      <c r="P4514" s="72" t="str">
        <f t="shared" si="141"/>
        <v/>
      </c>
      <c r="Q4514" s="61" t="s">
        <v>86</v>
      </c>
    </row>
    <row r="4515" spans="8:17" x14ac:dyDescent="0.25">
      <c r="H4515" s="59">
        <v>87637</v>
      </c>
      <c r="I4515" s="59" t="s">
        <v>72</v>
      </c>
      <c r="J4515" s="59">
        <v>15767019</v>
      </c>
      <c r="K4515" s="59" t="s">
        <v>4845</v>
      </c>
      <c r="L4515" s="61" t="s">
        <v>81</v>
      </c>
      <c r="M4515" s="61">
        <f>VLOOKUP(H4515,zdroj!C:F,4,0)</f>
        <v>0</v>
      </c>
      <c r="N4515" s="61" t="str">
        <f t="shared" si="140"/>
        <v>-</v>
      </c>
      <c r="P4515" s="72" t="str">
        <f t="shared" si="141"/>
        <v/>
      </c>
      <c r="Q4515" s="61" t="s">
        <v>86</v>
      </c>
    </row>
    <row r="4516" spans="8:17" x14ac:dyDescent="0.25">
      <c r="H4516" s="59">
        <v>87637</v>
      </c>
      <c r="I4516" s="59" t="s">
        <v>72</v>
      </c>
      <c r="J4516" s="59">
        <v>15767027</v>
      </c>
      <c r="K4516" s="59" t="s">
        <v>4846</v>
      </c>
      <c r="L4516" s="61" t="s">
        <v>81</v>
      </c>
      <c r="M4516" s="61">
        <f>VLOOKUP(H4516,zdroj!C:F,4,0)</f>
        <v>0</v>
      </c>
      <c r="N4516" s="61" t="str">
        <f t="shared" si="140"/>
        <v>-</v>
      </c>
      <c r="P4516" s="72" t="str">
        <f t="shared" si="141"/>
        <v/>
      </c>
      <c r="Q4516" s="61" t="s">
        <v>86</v>
      </c>
    </row>
    <row r="4517" spans="8:17" x14ac:dyDescent="0.25">
      <c r="H4517" s="59">
        <v>87637</v>
      </c>
      <c r="I4517" s="59" t="s">
        <v>72</v>
      </c>
      <c r="J4517" s="59">
        <v>15767035</v>
      </c>
      <c r="K4517" s="59" t="s">
        <v>4847</v>
      </c>
      <c r="L4517" s="61" t="s">
        <v>81</v>
      </c>
      <c r="M4517" s="61">
        <f>VLOOKUP(H4517,zdroj!C:F,4,0)</f>
        <v>0</v>
      </c>
      <c r="N4517" s="61" t="str">
        <f t="shared" si="140"/>
        <v>-</v>
      </c>
      <c r="P4517" s="72" t="str">
        <f t="shared" si="141"/>
        <v/>
      </c>
      <c r="Q4517" s="61" t="s">
        <v>86</v>
      </c>
    </row>
    <row r="4518" spans="8:17" x14ac:dyDescent="0.25">
      <c r="H4518" s="59">
        <v>87637</v>
      </c>
      <c r="I4518" s="59" t="s">
        <v>72</v>
      </c>
      <c r="J4518" s="59">
        <v>15767043</v>
      </c>
      <c r="K4518" s="59" t="s">
        <v>4848</v>
      </c>
      <c r="L4518" s="61" t="s">
        <v>81</v>
      </c>
      <c r="M4518" s="61">
        <f>VLOOKUP(H4518,zdroj!C:F,4,0)</f>
        <v>0</v>
      </c>
      <c r="N4518" s="61" t="str">
        <f t="shared" si="140"/>
        <v>-</v>
      </c>
      <c r="P4518" s="72" t="str">
        <f t="shared" si="141"/>
        <v/>
      </c>
      <c r="Q4518" s="61" t="s">
        <v>86</v>
      </c>
    </row>
    <row r="4519" spans="8:17" x14ac:dyDescent="0.25">
      <c r="H4519" s="59">
        <v>87637</v>
      </c>
      <c r="I4519" s="59" t="s">
        <v>72</v>
      </c>
      <c r="J4519" s="59">
        <v>15767051</v>
      </c>
      <c r="K4519" s="59" t="s">
        <v>4849</v>
      </c>
      <c r="L4519" s="61" t="s">
        <v>81</v>
      </c>
      <c r="M4519" s="61">
        <f>VLOOKUP(H4519,zdroj!C:F,4,0)</f>
        <v>0</v>
      </c>
      <c r="N4519" s="61" t="str">
        <f t="shared" si="140"/>
        <v>-</v>
      </c>
      <c r="P4519" s="72" t="str">
        <f t="shared" si="141"/>
        <v/>
      </c>
      <c r="Q4519" s="61" t="s">
        <v>86</v>
      </c>
    </row>
    <row r="4520" spans="8:17" x14ac:dyDescent="0.25">
      <c r="H4520" s="59">
        <v>87637</v>
      </c>
      <c r="I4520" s="59" t="s">
        <v>72</v>
      </c>
      <c r="J4520" s="59">
        <v>15767060</v>
      </c>
      <c r="K4520" s="59" t="s">
        <v>4850</v>
      </c>
      <c r="L4520" s="61" t="s">
        <v>81</v>
      </c>
      <c r="M4520" s="61">
        <f>VLOOKUP(H4520,zdroj!C:F,4,0)</f>
        <v>0</v>
      </c>
      <c r="N4520" s="61" t="str">
        <f t="shared" si="140"/>
        <v>-</v>
      </c>
      <c r="P4520" s="72" t="str">
        <f t="shared" si="141"/>
        <v/>
      </c>
      <c r="Q4520" s="61" t="s">
        <v>86</v>
      </c>
    </row>
    <row r="4521" spans="8:17" x14ac:dyDescent="0.25">
      <c r="H4521" s="59">
        <v>87637</v>
      </c>
      <c r="I4521" s="59" t="s">
        <v>72</v>
      </c>
      <c r="J4521" s="59">
        <v>15767078</v>
      </c>
      <c r="K4521" s="59" t="s">
        <v>4851</v>
      </c>
      <c r="L4521" s="61" t="s">
        <v>81</v>
      </c>
      <c r="M4521" s="61">
        <f>VLOOKUP(H4521,zdroj!C:F,4,0)</f>
        <v>0</v>
      </c>
      <c r="N4521" s="61" t="str">
        <f t="shared" si="140"/>
        <v>-</v>
      </c>
      <c r="P4521" s="72" t="str">
        <f t="shared" si="141"/>
        <v/>
      </c>
      <c r="Q4521" s="61" t="s">
        <v>86</v>
      </c>
    </row>
    <row r="4522" spans="8:17" x14ac:dyDescent="0.25">
      <c r="H4522" s="59">
        <v>87637</v>
      </c>
      <c r="I4522" s="59" t="s">
        <v>72</v>
      </c>
      <c r="J4522" s="59">
        <v>15767086</v>
      </c>
      <c r="K4522" s="59" t="s">
        <v>4852</v>
      </c>
      <c r="L4522" s="61" t="s">
        <v>81</v>
      </c>
      <c r="M4522" s="61">
        <f>VLOOKUP(H4522,zdroj!C:F,4,0)</f>
        <v>0</v>
      </c>
      <c r="N4522" s="61" t="str">
        <f t="shared" si="140"/>
        <v>-</v>
      </c>
      <c r="P4522" s="72" t="str">
        <f t="shared" si="141"/>
        <v/>
      </c>
      <c r="Q4522" s="61" t="s">
        <v>86</v>
      </c>
    </row>
    <row r="4523" spans="8:17" x14ac:dyDescent="0.25">
      <c r="H4523" s="59">
        <v>87637</v>
      </c>
      <c r="I4523" s="59" t="s">
        <v>72</v>
      </c>
      <c r="J4523" s="59">
        <v>15767094</v>
      </c>
      <c r="K4523" s="59" t="s">
        <v>4853</v>
      </c>
      <c r="L4523" s="61" t="s">
        <v>81</v>
      </c>
      <c r="M4523" s="61">
        <f>VLOOKUP(H4523,zdroj!C:F,4,0)</f>
        <v>0</v>
      </c>
      <c r="N4523" s="61" t="str">
        <f t="shared" si="140"/>
        <v>-</v>
      </c>
      <c r="P4523" s="72" t="str">
        <f t="shared" si="141"/>
        <v/>
      </c>
      <c r="Q4523" s="61" t="s">
        <v>86</v>
      </c>
    </row>
    <row r="4524" spans="8:17" x14ac:dyDescent="0.25">
      <c r="H4524" s="59">
        <v>87637</v>
      </c>
      <c r="I4524" s="59" t="s">
        <v>72</v>
      </c>
      <c r="J4524" s="59">
        <v>15767108</v>
      </c>
      <c r="K4524" s="59" t="s">
        <v>4854</v>
      </c>
      <c r="L4524" s="61" t="s">
        <v>81</v>
      </c>
      <c r="M4524" s="61">
        <f>VLOOKUP(H4524,zdroj!C:F,4,0)</f>
        <v>0</v>
      </c>
      <c r="N4524" s="61" t="str">
        <f t="shared" si="140"/>
        <v>-</v>
      </c>
      <c r="P4524" s="72" t="str">
        <f t="shared" si="141"/>
        <v/>
      </c>
      <c r="Q4524" s="61" t="s">
        <v>86</v>
      </c>
    </row>
    <row r="4525" spans="8:17" x14ac:dyDescent="0.25">
      <c r="H4525" s="59">
        <v>87637</v>
      </c>
      <c r="I4525" s="59" t="s">
        <v>72</v>
      </c>
      <c r="J4525" s="59">
        <v>15767116</v>
      </c>
      <c r="K4525" s="59" t="s">
        <v>4855</v>
      </c>
      <c r="L4525" s="61" t="s">
        <v>81</v>
      </c>
      <c r="M4525" s="61">
        <f>VLOOKUP(H4525,zdroj!C:F,4,0)</f>
        <v>0</v>
      </c>
      <c r="N4525" s="61" t="str">
        <f t="shared" si="140"/>
        <v>-</v>
      </c>
      <c r="P4525" s="72" t="str">
        <f t="shared" si="141"/>
        <v/>
      </c>
      <c r="Q4525" s="61" t="s">
        <v>86</v>
      </c>
    </row>
    <row r="4526" spans="8:17" x14ac:dyDescent="0.25">
      <c r="H4526" s="59">
        <v>87637</v>
      </c>
      <c r="I4526" s="59" t="s">
        <v>72</v>
      </c>
      <c r="J4526" s="59">
        <v>15767124</v>
      </c>
      <c r="K4526" s="59" t="s">
        <v>4856</v>
      </c>
      <c r="L4526" s="61" t="s">
        <v>81</v>
      </c>
      <c r="M4526" s="61">
        <f>VLOOKUP(H4526,zdroj!C:F,4,0)</f>
        <v>0</v>
      </c>
      <c r="N4526" s="61" t="str">
        <f t="shared" si="140"/>
        <v>-</v>
      </c>
      <c r="P4526" s="72" t="str">
        <f t="shared" si="141"/>
        <v/>
      </c>
      <c r="Q4526" s="61" t="s">
        <v>86</v>
      </c>
    </row>
    <row r="4527" spans="8:17" x14ac:dyDescent="0.25">
      <c r="H4527" s="59">
        <v>87637</v>
      </c>
      <c r="I4527" s="59" t="s">
        <v>72</v>
      </c>
      <c r="J4527" s="59">
        <v>15767132</v>
      </c>
      <c r="K4527" s="59" t="s">
        <v>4857</v>
      </c>
      <c r="L4527" s="61" t="s">
        <v>81</v>
      </c>
      <c r="M4527" s="61">
        <f>VLOOKUP(H4527,zdroj!C:F,4,0)</f>
        <v>0</v>
      </c>
      <c r="N4527" s="61" t="str">
        <f t="shared" si="140"/>
        <v>-</v>
      </c>
      <c r="P4527" s="72" t="str">
        <f t="shared" si="141"/>
        <v/>
      </c>
      <c r="Q4527" s="61" t="s">
        <v>86</v>
      </c>
    </row>
    <row r="4528" spans="8:17" x14ac:dyDescent="0.25">
      <c r="H4528" s="59">
        <v>87637</v>
      </c>
      <c r="I4528" s="59" t="s">
        <v>72</v>
      </c>
      <c r="J4528" s="59">
        <v>15767141</v>
      </c>
      <c r="K4528" s="59" t="s">
        <v>4858</v>
      </c>
      <c r="L4528" s="61" t="s">
        <v>115</v>
      </c>
      <c r="M4528" s="61">
        <f>VLOOKUP(H4528,zdroj!C:F,4,0)</f>
        <v>0</v>
      </c>
      <c r="N4528" s="61" t="str">
        <f t="shared" si="140"/>
        <v>katC</v>
      </c>
      <c r="P4528" s="72" t="str">
        <f t="shared" si="141"/>
        <v/>
      </c>
      <c r="Q4528" s="61" t="s">
        <v>31</v>
      </c>
    </row>
    <row r="4529" spans="8:17" x14ac:dyDescent="0.25">
      <c r="H4529" s="59">
        <v>87637</v>
      </c>
      <c r="I4529" s="59" t="s">
        <v>72</v>
      </c>
      <c r="J4529" s="59">
        <v>15767159</v>
      </c>
      <c r="K4529" s="59" t="s">
        <v>4859</v>
      </c>
      <c r="L4529" s="61" t="s">
        <v>81</v>
      </c>
      <c r="M4529" s="61">
        <f>VLOOKUP(H4529,zdroj!C:F,4,0)</f>
        <v>0</v>
      </c>
      <c r="N4529" s="61" t="str">
        <f t="shared" si="140"/>
        <v>-</v>
      </c>
      <c r="P4529" s="72" t="str">
        <f t="shared" si="141"/>
        <v/>
      </c>
      <c r="Q4529" s="61" t="s">
        <v>86</v>
      </c>
    </row>
    <row r="4530" spans="8:17" x14ac:dyDescent="0.25">
      <c r="H4530" s="59">
        <v>87637</v>
      </c>
      <c r="I4530" s="59" t="s">
        <v>72</v>
      </c>
      <c r="J4530" s="59">
        <v>15767167</v>
      </c>
      <c r="K4530" s="59" t="s">
        <v>4860</v>
      </c>
      <c r="L4530" s="61" t="s">
        <v>81</v>
      </c>
      <c r="M4530" s="61">
        <f>VLOOKUP(H4530,zdroj!C:F,4,0)</f>
        <v>0</v>
      </c>
      <c r="N4530" s="61" t="str">
        <f t="shared" si="140"/>
        <v>-</v>
      </c>
      <c r="P4530" s="72" t="str">
        <f t="shared" si="141"/>
        <v/>
      </c>
      <c r="Q4530" s="61" t="s">
        <v>86</v>
      </c>
    </row>
    <row r="4531" spans="8:17" x14ac:dyDescent="0.25">
      <c r="H4531" s="59">
        <v>87637</v>
      </c>
      <c r="I4531" s="59" t="s">
        <v>72</v>
      </c>
      <c r="J4531" s="59">
        <v>15767175</v>
      </c>
      <c r="K4531" s="59" t="s">
        <v>4861</v>
      </c>
      <c r="L4531" s="61" t="s">
        <v>81</v>
      </c>
      <c r="M4531" s="61">
        <f>VLOOKUP(H4531,zdroj!C:F,4,0)</f>
        <v>0</v>
      </c>
      <c r="N4531" s="61" t="str">
        <f t="shared" si="140"/>
        <v>-</v>
      </c>
      <c r="P4531" s="72" t="str">
        <f t="shared" si="141"/>
        <v/>
      </c>
      <c r="Q4531" s="61" t="s">
        <v>86</v>
      </c>
    </row>
    <row r="4532" spans="8:17" x14ac:dyDescent="0.25">
      <c r="H4532" s="59">
        <v>87637</v>
      </c>
      <c r="I4532" s="59" t="s">
        <v>72</v>
      </c>
      <c r="J4532" s="59">
        <v>15767183</v>
      </c>
      <c r="K4532" s="59" t="s">
        <v>4862</v>
      </c>
      <c r="L4532" s="61" t="s">
        <v>81</v>
      </c>
      <c r="M4532" s="61">
        <f>VLOOKUP(H4532,zdroj!C:F,4,0)</f>
        <v>0</v>
      </c>
      <c r="N4532" s="61" t="str">
        <f t="shared" si="140"/>
        <v>-</v>
      </c>
      <c r="P4532" s="72" t="str">
        <f t="shared" si="141"/>
        <v/>
      </c>
      <c r="Q4532" s="61" t="s">
        <v>86</v>
      </c>
    </row>
    <row r="4533" spans="8:17" x14ac:dyDescent="0.25">
      <c r="H4533" s="59">
        <v>87637</v>
      </c>
      <c r="I4533" s="59" t="s">
        <v>72</v>
      </c>
      <c r="J4533" s="59">
        <v>15767191</v>
      </c>
      <c r="K4533" s="59" t="s">
        <v>4863</v>
      </c>
      <c r="L4533" s="61" t="s">
        <v>81</v>
      </c>
      <c r="M4533" s="61">
        <f>VLOOKUP(H4533,zdroj!C:F,4,0)</f>
        <v>0</v>
      </c>
      <c r="N4533" s="61" t="str">
        <f t="shared" si="140"/>
        <v>-</v>
      </c>
      <c r="P4533" s="72" t="str">
        <f t="shared" si="141"/>
        <v/>
      </c>
      <c r="Q4533" s="61" t="s">
        <v>86</v>
      </c>
    </row>
    <row r="4534" spans="8:17" x14ac:dyDescent="0.25">
      <c r="H4534" s="59">
        <v>87637</v>
      </c>
      <c r="I4534" s="59" t="s">
        <v>72</v>
      </c>
      <c r="J4534" s="59">
        <v>15767205</v>
      </c>
      <c r="K4534" s="59" t="s">
        <v>4864</v>
      </c>
      <c r="L4534" s="61" t="s">
        <v>81</v>
      </c>
      <c r="M4534" s="61">
        <f>VLOOKUP(H4534,zdroj!C:F,4,0)</f>
        <v>0</v>
      </c>
      <c r="N4534" s="61" t="str">
        <f t="shared" si="140"/>
        <v>-</v>
      </c>
      <c r="P4534" s="72" t="str">
        <f t="shared" si="141"/>
        <v/>
      </c>
      <c r="Q4534" s="61" t="s">
        <v>86</v>
      </c>
    </row>
    <row r="4535" spans="8:17" x14ac:dyDescent="0.25">
      <c r="H4535" s="59">
        <v>87637</v>
      </c>
      <c r="I4535" s="59" t="s">
        <v>72</v>
      </c>
      <c r="J4535" s="59">
        <v>15767213</v>
      </c>
      <c r="K4535" s="59" t="s">
        <v>4865</v>
      </c>
      <c r="L4535" s="61" t="s">
        <v>81</v>
      </c>
      <c r="M4535" s="61">
        <f>VLOOKUP(H4535,zdroj!C:F,4,0)</f>
        <v>0</v>
      </c>
      <c r="N4535" s="61" t="str">
        <f t="shared" si="140"/>
        <v>-</v>
      </c>
      <c r="P4535" s="72" t="str">
        <f t="shared" si="141"/>
        <v/>
      </c>
      <c r="Q4535" s="61" t="s">
        <v>86</v>
      </c>
    </row>
    <row r="4536" spans="8:17" x14ac:dyDescent="0.25">
      <c r="H4536" s="59">
        <v>87637</v>
      </c>
      <c r="I4536" s="59" t="s">
        <v>72</v>
      </c>
      <c r="J4536" s="59">
        <v>15767221</v>
      </c>
      <c r="K4536" s="59" t="s">
        <v>4866</v>
      </c>
      <c r="L4536" s="61" t="s">
        <v>81</v>
      </c>
      <c r="M4536" s="61">
        <f>VLOOKUP(H4536,zdroj!C:F,4,0)</f>
        <v>0</v>
      </c>
      <c r="N4536" s="61" t="str">
        <f t="shared" si="140"/>
        <v>-</v>
      </c>
      <c r="P4536" s="72" t="str">
        <f t="shared" si="141"/>
        <v/>
      </c>
      <c r="Q4536" s="61" t="s">
        <v>86</v>
      </c>
    </row>
    <row r="4537" spans="8:17" x14ac:dyDescent="0.25">
      <c r="H4537" s="59">
        <v>87637</v>
      </c>
      <c r="I4537" s="59" t="s">
        <v>72</v>
      </c>
      <c r="J4537" s="59">
        <v>15767230</v>
      </c>
      <c r="K4537" s="59" t="s">
        <v>4867</v>
      </c>
      <c r="L4537" s="61" t="s">
        <v>81</v>
      </c>
      <c r="M4537" s="61">
        <f>VLOOKUP(H4537,zdroj!C:F,4,0)</f>
        <v>0</v>
      </c>
      <c r="N4537" s="61" t="str">
        <f t="shared" si="140"/>
        <v>-</v>
      </c>
      <c r="P4537" s="72" t="str">
        <f t="shared" si="141"/>
        <v/>
      </c>
      <c r="Q4537" s="61" t="s">
        <v>86</v>
      </c>
    </row>
    <row r="4538" spans="8:17" x14ac:dyDescent="0.25">
      <c r="H4538" s="59">
        <v>87637</v>
      </c>
      <c r="I4538" s="59" t="s">
        <v>72</v>
      </c>
      <c r="J4538" s="59">
        <v>15767248</v>
      </c>
      <c r="K4538" s="59" t="s">
        <v>4868</v>
      </c>
      <c r="L4538" s="61" t="s">
        <v>81</v>
      </c>
      <c r="M4538" s="61">
        <f>VLOOKUP(H4538,zdroj!C:F,4,0)</f>
        <v>0</v>
      </c>
      <c r="N4538" s="61" t="str">
        <f t="shared" si="140"/>
        <v>-</v>
      </c>
      <c r="P4538" s="72" t="str">
        <f t="shared" si="141"/>
        <v/>
      </c>
      <c r="Q4538" s="61" t="s">
        <v>86</v>
      </c>
    </row>
    <row r="4539" spans="8:17" x14ac:dyDescent="0.25">
      <c r="H4539" s="59">
        <v>87637</v>
      </c>
      <c r="I4539" s="59" t="s">
        <v>72</v>
      </c>
      <c r="J4539" s="59">
        <v>15767256</v>
      </c>
      <c r="K4539" s="59" t="s">
        <v>4869</v>
      </c>
      <c r="L4539" s="61" t="s">
        <v>81</v>
      </c>
      <c r="M4539" s="61">
        <f>VLOOKUP(H4539,zdroj!C:F,4,0)</f>
        <v>0</v>
      </c>
      <c r="N4539" s="61" t="str">
        <f t="shared" si="140"/>
        <v>-</v>
      </c>
      <c r="P4539" s="72" t="str">
        <f t="shared" si="141"/>
        <v/>
      </c>
      <c r="Q4539" s="61" t="s">
        <v>86</v>
      </c>
    </row>
    <row r="4540" spans="8:17" x14ac:dyDescent="0.25">
      <c r="H4540" s="59">
        <v>87637</v>
      </c>
      <c r="I4540" s="59" t="s">
        <v>72</v>
      </c>
      <c r="J4540" s="59">
        <v>15767272</v>
      </c>
      <c r="K4540" s="59" t="s">
        <v>4870</v>
      </c>
      <c r="L4540" s="61" t="s">
        <v>81</v>
      </c>
      <c r="M4540" s="61">
        <f>VLOOKUP(H4540,zdroj!C:F,4,0)</f>
        <v>0</v>
      </c>
      <c r="N4540" s="61" t="str">
        <f t="shared" si="140"/>
        <v>-</v>
      </c>
      <c r="P4540" s="72" t="str">
        <f t="shared" si="141"/>
        <v/>
      </c>
      <c r="Q4540" s="61" t="s">
        <v>86</v>
      </c>
    </row>
    <row r="4541" spans="8:17" x14ac:dyDescent="0.25">
      <c r="H4541" s="59">
        <v>87637</v>
      </c>
      <c r="I4541" s="59" t="s">
        <v>72</v>
      </c>
      <c r="J4541" s="59">
        <v>15767281</v>
      </c>
      <c r="K4541" s="59" t="s">
        <v>4871</v>
      </c>
      <c r="L4541" s="61" t="s">
        <v>81</v>
      </c>
      <c r="M4541" s="61">
        <f>VLOOKUP(H4541,zdroj!C:F,4,0)</f>
        <v>0</v>
      </c>
      <c r="N4541" s="61" t="str">
        <f t="shared" si="140"/>
        <v>-</v>
      </c>
      <c r="P4541" s="72" t="str">
        <f t="shared" si="141"/>
        <v/>
      </c>
      <c r="Q4541" s="61" t="s">
        <v>86</v>
      </c>
    </row>
    <row r="4542" spans="8:17" x14ac:dyDescent="0.25">
      <c r="H4542" s="59">
        <v>87637</v>
      </c>
      <c r="I4542" s="59" t="s">
        <v>72</v>
      </c>
      <c r="J4542" s="59">
        <v>15767299</v>
      </c>
      <c r="K4542" s="59" t="s">
        <v>4872</v>
      </c>
      <c r="L4542" s="61" t="s">
        <v>81</v>
      </c>
      <c r="M4542" s="61">
        <f>VLOOKUP(H4542,zdroj!C:F,4,0)</f>
        <v>0</v>
      </c>
      <c r="N4542" s="61" t="str">
        <f t="shared" si="140"/>
        <v>-</v>
      </c>
      <c r="P4542" s="72" t="str">
        <f t="shared" si="141"/>
        <v/>
      </c>
      <c r="Q4542" s="61" t="s">
        <v>86</v>
      </c>
    </row>
    <row r="4543" spans="8:17" x14ac:dyDescent="0.25">
      <c r="H4543" s="59">
        <v>87637</v>
      </c>
      <c r="I4543" s="59" t="s">
        <v>72</v>
      </c>
      <c r="J4543" s="59">
        <v>15767302</v>
      </c>
      <c r="K4543" s="59" t="s">
        <v>4873</v>
      </c>
      <c r="L4543" s="61" t="s">
        <v>81</v>
      </c>
      <c r="M4543" s="61">
        <f>VLOOKUP(H4543,zdroj!C:F,4,0)</f>
        <v>0</v>
      </c>
      <c r="N4543" s="61" t="str">
        <f t="shared" si="140"/>
        <v>-</v>
      </c>
      <c r="P4543" s="72" t="str">
        <f t="shared" si="141"/>
        <v/>
      </c>
      <c r="Q4543" s="61" t="s">
        <v>86</v>
      </c>
    </row>
    <row r="4544" spans="8:17" x14ac:dyDescent="0.25">
      <c r="H4544" s="59">
        <v>87637</v>
      </c>
      <c r="I4544" s="59" t="s">
        <v>72</v>
      </c>
      <c r="J4544" s="59">
        <v>15767311</v>
      </c>
      <c r="K4544" s="59" t="s">
        <v>4874</v>
      </c>
      <c r="L4544" s="61" t="s">
        <v>115</v>
      </c>
      <c r="M4544" s="61">
        <f>VLOOKUP(H4544,zdroj!C:F,4,0)</f>
        <v>0</v>
      </c>
      <c r="N4544" s="61" t="str">
        <f t="shared" si="140"/>
        <v>katC</v>
      </c>
      <c r="P4544" s="72" t="str">
        <f t="shared" si="141"/>
        <v/>
      </c>
      <c r="Q4544" s="61" t="s">
        <v>33</v>
      </c>
    </row>
    <row r="4545" spans="8:17" x14ac:dyDescent="0.25">
      <c r="H4545" s="59">
        <v>87637</v>
      </c>
      <c r="I4545" s="59" t="s">
        <v>72</v>
      </c>
      <c r="J4545" s="59">
        <v>15767329</v>
      </c>
      <c r="K4545" s="59" t="s">
        <v>4875</v>
      </c>
      <c r="L4545" s="61" t="s">
        <v>81</v>
      </c>
      <c r="M4545" s="61">
        <f>VLOOKUP(H4545,zdroj!C:F,4,0)</f>
        <v>0</v>
      </c>
      <c r="N4545" s="61" t="str">
        <f t="shared" si="140"/>
        <v>-</v>
      </c>
      <c r="P4545" s="72" t="str">
        <f t="shared" si="141"/>
        <v/>
      </c>
      <c r="Q4545" s="61" t="s">
        <v>86</v>
      </c>
    </row>
    <row r="4546" spans="8:17" x14ac:dyDescent="0.25">
      <c r="H4546" s="59">
        <v>87637</v>
      </c>
      <c r="I4546" s="59" t="s">
        <v>72</v>
      </c>
      <c r="J4546" s="59">
        <v>15767337</v>
      </c>
      <c r="K4546" s="59" t="s">
        <v>4876</v>
      </c>
      <c r="L4546" s="61" t="s">
        <v>81</v>
      </c>
      <c r="M4546" s="61">
        <f>VLOOKUP(H4546,zdroj!C:F,4,0)</f>
        <v>0</v>
      </c>
      <c r="N4546" s="61" t="str">
        <f t="shared" si="140"/>
        <v>-</v>
      </c>
      <c r="P4546" s="72" t="str">
        <f t="shared" si="141"/>
        <v/>
      </c>
      <c r="Q4546" s="61" t="s">
        <v>86</v>
      </c>
    </row>
    <row r="4547" spans="8:17" x14ac:dyDescent="0.25">
      <c r="H4547" s="59">
        <v>87637</v>
      </c>
      <c r="I4547" s="59" t="s">
        <v>72</v>
      </c>
      <c r="J4547" s="59">
        <v>15767345</v>
      </c>
      <c r="K4547" s="59" t="s">
        <v>4877</v>
      </c>
      <c r="L4547" s="61" t="s">
        <v>81</v>
      </c>
      <c r="M4547" s="61">
        <f>VLOOKUP(H4547,zdroj!C:F,4,0)</f>
        <v>0</v>
      </c>
      <c r="N4547" s="61" t="str">
        <f t="shared" si="140"/>
        <v>-</v>
      </c>
      <c r="P4547" s="72" t="str">
        <f t="shared" si="141"/>
        <v/>
      </c>
      <c r="Q4547" s="61" t="s">
        <v>86</v>
      </c>
    </row>
    <row r="4548" spans="8:17" x14ac:dyDescent="0.25">
      <c r="H4548" s="59">
        <v>87637</v>
      </c>
      <c r="I4548" s="59" t="s">
        <v>72</v>
      </c>
      <c r="J4548" s="59">
        <v>15767353</v>
      </c>
      <c r="K4548" s="59" t="s">
        <v>4878</v>
      </c>
      <c r="L4548" s="61" t="s">
        <v>81</v>
      </c>
      <c r="M4548" s="61">
        <f>VLOOKUP(H4548,zdroj!C:F,4,0)</f>
        <v>0</v>
      </c>
      <c r="N4548" s="61" t="str">
        <f t="shared" si="140"/>
        <v>-</v>
      </c>
      <c r="P4548" s="72" t="str">
        <f t="shared" si="141"/>
        <v/>
      </c>
      <c r="Q4548" s="61" t="s">
        <v>86</v>
      </c>
    </row>
    <row r="4549" spans="8:17" x14ac:dyDescent="0.25">
      <c r="H4549" s="59">
        <v>87637</v>
      </c>
      <c r="I4549" s="59" t="s">
        <v>72</v>
      </c>
      <c r="J4549" s="59">
        <v>15767361</v>
      </c>
      <c r="K4549" s="59" t="s">
        <v>4879</v>
      </c>
      <c r="L4549" s="61" t="s">
        <v>81</v>
      </c>
      <c r="M4549" s="61">
        <f>VLOOKUP(H4549,zdroj!C:F,4,0)</f>
        <v>0</v>
      </c>
      <c r="N4549" s="61" t="str">
        <f t="shared" si="140"/>
        <v>-</v>
      </c>
      <c r="P4549" s="72" t="str">
        <f t="shared" si="141"/>
        <v/>
      </c>
      <c r="Q4549" s="61" t="s">
        <v>86</v>
      </c>
    </row>
    <row r="4550" spans="8:17" x14ac:dyDescent="0.25">
      <c r="H4550" s="59">
        <v>87637</v>
      </c>
      <c r="I4550" s="59" t="s">
        <v>72</v>
      </c>
      <c r="J4550" s="59">
        <v>15767370</v>
      </c>
      <c r="K4550" s="59" t="s">
        <v>4880</v>
      </c>
      <c r="L4550" s="61" t="s">
        <v>81</v>
      </c>
      <c r="M4550" s="61">
        <f>VLOOKUP(H4550,zdroj!C:F,4,0)</f>
        <v>0</v>
      </c>
      <c r="N4550" s="61" t="str">
        <f t="shared" si="140"/>
        <v>-</v>
      </c>
      <c r="P4550" s="72" t="str">
        <f t="shared" si="141"/>
        <v/>
      </c>
      <c r="Q4550" s="61" t="s">
        <v>86</v>
      </c>
    </row>
    <row r="4551" spans="8:17" x14ac:dyDescent="0.25">
      <c r="H4551" s="59">
        <v>87637</v>
      </c>
      <c r="I4551" s="59" t="s">
        <v>72</v>
      </c>
      <c r="J4551" s="59">
        <v>15767388</v>
      </c>
      <c r="K4551" s="59" t="s">
        <v>4881</v>
      </c>
      <c r="L4551" s="61" t="s">
        <v>81</v>
      </c>
      <c r="M4551" s="61">
        <f>VLOOKUP(H4551,zdroj!C:F,4,0)</f>
        <v>0</v>
      </c>
      <c r="N4551" s="61" t="str">
        <f t="shared" ref="N4551:N4614" si="142">IF(M4551="A",IF(L4551="katA","katB",L4551),L4551)</f>
        <v>-</v>
      </c>
      <c r="P4551" s="72" t="str">
        <f t="shared" ref="P4551:P4614" si="143">IF(O4551="A",1,"")</f>
        <v/>
      </c>
      <c r="Q4551" s="61" t="s">
        <v>86</v>
      </c>
    </row>
    <row r="4552" spans="8:17" x14ac:dyDescent="0.25">
      <c r="H4552" s="59">
        <v>87637</v>
      </c>
      <c r="I4552" s="59" t="s">
        <v>72</v>
      </c>
      <c r="J4552" s="59">
        <v>15767396</v>
      </c>
      <c r="K4552" s="59" t="s">
        <v>4882</v>
      </c>
      <c r="L4552" s="61" t="s">
        <v>81</v>
      </c>
      <c r="M4552" s="61">
        <f>VLOOKUP(H4552,zdroj!C:F,4,0)</f>
        <v>0</v>
      </c>
      <c r="N4552" s="61" t="str">
        <f t="shared" si="142"/>
        <v>-</v>
      </c>
      <c r="P4552" s="72" t="str">
        <f t="shared" si="143"/>
        <v/>
      </c>
      <c r="Q4552" s="61" t="s">
        <v>86</v>
      </c>
    </row>
    <row r="4553" spans="8:17" x14ac:dyDescent="0.25">
      <c r="H4553" s="59">
        <v>87637</v>
      </c>
      <c r="I4553" s="59" t="s">
        <v>72</v>
      </c>
      <c r="J4553" s="59">
        <v>15767400</v>
      </c>
      <c r="K4553" s="59" t="s">
        <v>4883</v>
      </c>
      <c r="L4553" s="61" t="s">
        <v>81</v>
      </c>
      <c r="M4553" s="61">
        <f>VLOOKUP(H4553,zdroj!C:F,4,0)</f>
        <v>0</v>
      </c>
      <c r="N4553" s="61" t="str">
        <f t="shared" si="142"/>
        <v>-</v>
      </c>
      <c r="P4553" s="72" t="str">
        <f t="shared" si="143"/>
        <v/>
      </c>
      <c r="Q4553" s="61" t="s">
        <v>86</v>
      </c>
    </row>
    <row r="4554" spans="8:17" x14ac:dyDescent="0.25">
      <c r="H4554" s="59">
        <v>87637</v>
      </c>
      <c r="I4554" s="59" t="s">
        <v>72</v>
      </c>
      <c r="J4554" s="59">
        <v>15767418</v>
      </c>
      <c r="K4554" s="59" t="s">
        <v>4884</v>
      </c>
      <c r="L4554" s="61" t="s">
        <v>81</v>
      </c>
      <c r="M4554" s="61">
        <f>VLOOKUP(H4554,zdroj!C:F,4,0)</f>
        <v>0</v>
      </c>
      <c r="N4554" s="61" t="str">
        <f t="shared" si="142"/>
        <v>-</v>
      </c>
      <c r="P4554" s="72" t="str">
        <f t="shared" si="143"/>
        <v/>
      </c>
      <c r="Q4554" s="61" t="s">
        <v>86</v>
      </c>
    </row>
    <row r="4555" spans="8:17" x14ac:dyDescent="0.25">
      <c r="H4555" s="59">
        <v>87637</v>
      </c>
      <c r="I4555" s="59" t="s">
        <v>72</v>
      </c>
      <c r="J4555" s="59">
        <v>15767426</v>
      </c>
      <c r="K4555" s="59" t="s">
        <v>4885</v>
      </c>
      <c r="L4555" s="61" t="s">
        <v>81</v>
      </c>
      <c r="M4555" s="61">
        <f>VLOOKUP(H4555,zdroj!C:F,4,0)</f>
        <v>0</v>
      </c>
      <c r="N4555" s="61" t="str">
        <f t="shared" si="142"/>
        <v>-</v>
      </c>
      <c r="P4555" s="72" t="str">
        <f t="shared" si="143"/>
        <v/>
      </c>
      <c r="Q4555" s="61" t="s">
        <v>86</v>
      </c>
    </row>
    <row r="4556" spans="8:17" x14ac:dyDescent="0.25">
      <c r="H4556" s="59">
        <v>87637</v>
      </c>
      <c r="I4556" s="59" t="s">
        <v>72</v>
      </c>
      <c r="J4556" s="59">
        <v>15767434</v>
      </c>
      <c r="K4556" s="59" t="s">
        <v>4886</v>
      </c>
      <c r="L4556" s="61" t="s">
        <v>115</v>
      </c>
      <c r="M4556" s="61">
        <f>VLOOKUP(H4556,zdroj!C:F,4,0)</f>
        <v>0</v>
      </c>
      <c r="N4556" s="61" t="str">
        <f t="shared" si="142"/>
        <v>katC</v>
      </c>
      <c r="P4556" s="72" t="str">
        <f t="shared" si="143"/>
        <v/>
      </c>
      <c r="Q4556" s="61" t="s">
        <v>31</v>
      </c>
    </row>
    <row r="4557" spans="8:17" x14ac:dyDescent="0.25">
      <c r="H4557" s="59">
        <v>87637</v>
      </c>
      <c r="I4557" s="59" t="s">
        <v>72</v>
      </c>
      <c r="J4557" s="59">
        <v>15767442</v>
      </c>
      <c r="K4557" s="59" t="s">
        <v>4887</v>
      </c>
      <c r="L4557" s="61" t="s">
        <v>81</v>
      </c>
      <c r="M4557" s="61">
        <f>VLOOKUP(H4557,zdroj!C:F,4,0)</f>
        <v>0</v>
      </c>
      <c r="N4557" s="61" t="str">
        <f t="shared" si="142"/>
        <v>-</v>
      </c>
      <c r="P4557" s="72" t="str">
        <f t="shared" si="143"/>
        <v/>
      </c>
      <c r="Q4557" s="61" t="s">
        <v>86</v>
      </c>
    </row>
    <row r="4558" spans="8:17" x14ac:dyDescent="0.25">
      <c r="H4558" s="59">
        <v>87637</v>
      </c>
      <c r="I4558" s="59" t="s">
        <v>72</v>
      </c>
      <c r="J4558" s="59">
        <v>15767451</v>
      </c>
      <c r="K4558" s="59" t="s">
        <v>4888</v>
      </c>
      <c r="L4558" s="61" t="s">
        <v>81</v>
      </c>
      <c r="M4558" s="61">
        <f>VLOOKUP(H4558,zdroj!C:F,4,0)</f>
        <v>0</v>
      </c>
      <c r="N4558" s="61" t="str">
        <f t="shared" si="142"/>
        <v>-</v>
      </c>
      <c r="P4558" s="72" t="str">
        <f t="shared" si="143"/>
        <v/>
      </c>
      <c r="Q4558" s="61" t="s">
        <v>86</v>
      </c>
    </row>
    <row r="4559" spans="8:17" x14ac:dyDescent="0.25">
      <c r="H4559" s="59">
        <v>87637</v>
      </c>
      <c r="I4559" s="59" t="s">
        <v>72</v>
      </c>
      <c r="J4559" s="59">
        <v>15767469</v>
      </c>
      <c r="K4559" s="59" t="s">
        <v>4889</v>
      </c>
      <c r="L4559" s="61" t="s">
        <v>81</v>
      </c>
      <c r="M4559" s="61">
        <f>VLOOKUP(H4559,zdroj!C:F,4,0)</f>
        <v>0</v>
      </c>
      <c r="N4559" s="61" t="str">
        <f t="shared" si="142"/>
        <v>-</v>
      </c>
      <c r="P4559" s="72" t="str">
        <f t="shared" si="143"/>
        <v/>
      </c>
      <c r="Q4559" s="61" t="s">
        <v>86</v>
      </c>
    </row>
    <row r="4560" spans="8:17" x14ac:dyDescent="0.25">
      <c r="H4560" s="59">
        <v>87637</v>
      </c>
      <c r="I4560" s="59" t="s">
        <v>72</v>
      </c>
      <c r="J4560" s="59">
        <v>15767477</v>
      </c>
      <c r="K4560" s="59" t="s">
        <v>4890</v>
      </c>
      <c r="L4560" s="61" t="s">
        <v>81</v>
      </c>
      <c r="M4560" s="61">
        <f>VLOOKUP(H4560,zdroj!C:F,4,0)</f>
        <v>0</v>
      </c>
      <c r="N4560" s="61" t="str">
        <f t="shared" si="142"/>
        <v>-</v>
      </c>
      <c r="P4560" s="72" t="str">
        <f t="shared" si="143"/>
        <v/>
      </c>
      <c r="Q4560" s="61" t="s">
        <v>86</v>
      </c>
    </row>
    <row r="4561" spans="8:17" x14ac:dyDescent="0.25">
      <c r="H4561" s="59">
        <v>87637</v>
      </c>
      <c r="I4561" s="59" t="s">
        <v>72</v>
      </c>
      <c r="J4561" s="59">
        <v>15767485</v>
      </c>
      <c r="K4561" s="59" t="s">
        <v>4891</v>
      </c>
      <c r="L4561" s="61" t="s">
        <v>81</v>
      </c>
      <c r="M4561" s="61">
        <f>VLOOKUP(H4561,zdroj!C:F,4,0)</f>
        <v>0</v>
      </c>
      <c r="N4561" s="61" t="str">
        <f t="shared" si="142"/>
        <v>-</v>
      </c>
      <c r="P4561" s="72" t="str">
        <f t="shared" si="143"/>
        <v/>
      </c>
      <c r="Q4561" s="61" t="s">
        <v>86</v>
      </c>
    </row>
    <row r="4562" spans="8:17" x14ac:dyDescent="0.25">
      <c r="H4562" s="59">
        <v>87637</v>
      </c>
      <c r="I4562" s="59" t="s">
        <v>72</v>
      </c>
      <c r="J4562" s="59">
        <v>15767493</v>
      </c>
      <c r="K4562" s="59" t="s">
        <v>4892</v>
      </c>
      <c r="L4562" s="61" t="s">
        <v>81</v>
      </c>
      <c r="M4562" s="61">
        <f>VLOOKUP(H4562,zdroj!C:F,4,0)</f>
        <v>0</v>
      </c>
      <c r="N4562" s="61" t="str">
        <f t="shared" si="142"/>
        <v>-</v>
      </c>
      <c r="P4562" s="72" t="str">
        <f t="shared" si="143"/>
        <v/>
      </c>
      <c r="Q4562" s="61" t="s">
        <v>86</v>
      </c>
    </row>
    <row r="4563" spans="8:17" x14ac:dyDescent="0.25">
      <c r="H4563" s="59">
        <v>87637</v>
      </c>
      <c r="I4563" s="59" t="s">
        <v>72</v>
      </c>
      <c r="J4563" s="59">
        <v>15767507</v>
      </c>
      <c r="K4563" s="59" t="s">
        <v>4893</v>
      </c>
      <c r="L4563" s="61" t="s">
        <v>81</v>
      </c>
      <c r="M4563" s="61">
        <f>VLOOKUP(H4563,zdroj!C:F,4,0)</f>
        <v>0</v>
      </c>
      <c r="N4563" s="61" t="str">
        <f t="shared" si="142"/>
        <v>-</v>
      </c>
      <c r="P4563" s="72" t="str">
        <f t="shared" si="143"/>
        <v/>
      </c>
      <c r="Q4563" s="61" t="s">
        <v>88</v>
      </c>
    </row>
    <row r="4564" spans="8:17" x14ac:dyDescent="0.25">
      <c r="H4564" s="59">
        <v>87637</v>
      </c>
      <c r="I4564" s="59" t="s">
        <v>72</v>
      </c>
      <c r="J4564" s="59">
        <v>15767515</v>
      </c>
      <c r="K4564" s="59" t="s">
        <v>4894</v>
      </c>
      <c r="L4564" s="61" t="s">
        <v>81</v>
      </c>
      <c r="M4564" s="61">
        <f>VLOOKUP(H4564,zdroj!C:F,4,0)</f>
        <v>0</v>
      </c>
      <c r="N4564" s="61" t="str">
        <f t="shared" si="142"/>
        <v>-</v>
      </c>
      <c r="P4564" s="72" t="str">
        <f t="shared" si="143"/>
        <v/>
      </c>
      <c r="Q4564" s="61" t="s">
        <v>86</v>
      </c>
    </row>
    <row r="4565" spans="8:17" x14ac:dyDescent="0.25">
      <c r="H4565" s="59">
        <v>87637</v>
      </c>
      <c r="I4565" s="59" t="s">
        <v>72</v>
      </c>
      <c r="J4565" s="59">
        <v>15767523</v>
      </c>
      <c r="K4565" s="59" t="s">
        <v>4895</v>
      </c>
      <c r="L4565" s="61" t="s">
        <v>81</v>
      </c>
      <c r="M4565" s="61">
        <f>VLOOKUP(H4565,zdroj!C:F,4,0)</f>
        <v>0</v>
      </c>
      <c r="N4565" s="61" t="str">
        <f t="shared" si="142"/>
        <v>-</v>
      </c>
      <c r="P4565" s="72" t="str">
        <f t="shared" si="143"/>
        <v/>
      </c>
      <c r="Q4565" s="61" t="s">
        <v>86</v>
      </c>
    </row>
    <row r="4566" spans="8:17" x14ac:dyDescent="0.25">
      <c r="H4566" s="59">
        <v>87637</v>
      </c>
      <c r="I4566" s="59" t="s">
        <v>72</v>
      </c>
      <c r="J4566" s="59">
        <v>15767531</v>
      </c>
      <c r="K4566" s="59" t="s">
        <v>4896</v>
      </c>
      <c r="L4566" s="61" t="s">
        <v>81</v>
      </c>
      <c r="M4566" s="61">
        <f>VLOOKUP(H4566,zdroj!C:F,4,0)</f>
        <v>0</v>
      </c>
      <c r="N4566" s="61" t="str">
        <f t="shared" si="142"/>
        <v>-</v>
      </c>
      <c r="P4566" s="72" t="str">
        <f t="shared" si="143"/>
        <v/>
      </c>
      <c r="Q4566" s="61" t="s">
        <v>86</v>
      </c>
    </row>
    <row r="4567" spans="8:17" x14ac:dyDescent="0.25">
      <c r="H4567" s="59">
        <v>87637</v>
      </c>
      <c r="I4567" s="59" t="s">
        <v>72</v>
      </c>
      <c r="J4567" s="59">
        <v>15767540</v>
      </c>
      <c r="K4567" s="59" t="s">
        <v>4897</v>
      </c>
      <c r="L4567" s="61" t="s">
        <v>81</v>
      </c>
      <c r="M4567" s="61">
        <f>VLOOKUP(H4567,zdroj!C:F,4,0)</f>
        <v>0</v>
      </c>
      <c r="N4567" s="61" t="str">
        <f t="shared" si="142"/>
        <v>-</v>
      </c>
      <c r="P4567" s="72" t="str">
        <f t="shared" si="143"/>
        <v/>
      </c>
      <c r="Q4567" s="61" t="s">
        <v>86</v>
      </c>
    </row>
    <row r="4568" spans="8:17" x14ac:dyDescent="0.25">
      <c r="H4568" s="59">
        <v>87637</v>
      </c>
      <c r="I4568" s="59" t="s">
        <v>72</v>
      </c>
      <c r="J4568" s="59">
        <v>15767558</v>
      </c>
      <c r="K4568" s="59" t="s">
        <v>4898</v>
      </c>
      <c r="L4568" s="61" t="s">
        <v>81</v>
      </c>
      <c r="M4568" s="61">
        <f>VLOOKUP(H4568,zdroj!C:F,4,0)</f>
        <v>0</v>
      </c>
      <c r="N4568" s="61" t="str">
        <f t="shared" si="142"/>
        <v>-</v>
      </c>
      <c r="P4568" s="72" t="str">
        <f t="shared" si="143"/>
        <v/>
      </c>
      <c r="Q4568" s="61" t="s">
        <v>86</v>
      </c>
    </row>
    <row r="4569" spans="8:17" x14ac:dyDescent="0.25">
      <c r="H4569" s="59">
        <v>87637</v>
      </c>
      <c r="I4569" s="59" t="s">
        <v>72</v>
      </c>
      <c r="J4569" s="59">
        <v>15767566</v>
      </c>
      <c r="K4569" s="59" t="s">
        <v>4899</v>
      </c>
      <c r="L4569" s="61" t="s">
        <v>81</v>
      </c>
      <c r="M4569" s="61">
        <f>VLOOKUP(H4569,zdroj!C:F,4,0)</f>
        <v>0</v>
      </c>
      <c r="N4569" s="61" t="str">
        <f t="shared" si="142"/>
        <v>-</v>
      </c>
      <c r="P4569" s="72" t="str">
        <f t="shared" si="143"/>
        <v/>
      </c>
      <c r="Q4569" s="61" t="s">
        <v>86</v>
      </c>
    </row>
    <row r="4570" spans="8:17" x14ac:dyDescent="0.25">
      <c r="H4570" s="59">
        <v>87637</v>
      </c>
      <c r="I4570" s="59" t="s">
        <v>72</v>
      </c>
      <c r="J4570" s="59">
        <v>15767574</v>
      </c>
      <c r="K4570" s="59" t="s">
        <v>4900</v>
      </c>
      <c r="L4570" s="61" t="s">
        <v>81</v>
      </c>
      <c r="M4570" s="61">
        <f>VLOOKUP(H4570,zdroj!C:F,4,0)</f>
        <v>0</v>
      </c>
      <c r="N4570" s="61" t="str">
        <f t="shared" si="142"/>
        <v>-</v>
      </c>
      <c r="P4570" s="72" t="str">
        <f t="shared" si="143"/>
        <v/>
      </c>
      <c r="Q4570" s="61" t="s">
        <v>86</v>
      </c>
    </row>
    <row r="4571" spans="8:17" x14ac:dyDescent="0.25">
      <c r="H4571" s="59">
        <v>87637</v>
      </c>
      <c r="I4571" s="59" t="s">
        <v>72</v>
      </c>
      <c r="J4571" s="59">
        <v>15767582</v>
      </c>
      <c r="K4571" s="59" t="s">
        <v>4901</v>
      </c>
      <c r="L4571" s="61" t="s">
        <v>81</v>
      </c>
      <c r="M4571" s="61">
        <f>VLOOKUP(H4571,zdroj!C:F,4,0)</f>
        <v>0</v>
      </c>
      <c r="N4571" s="61" t="str">
        <f t="shared" si="142"/>
        <v>-</v>
      </c>
      <c r="P4571" s="72" t="str">
        <f t="shared" si="143"/>
        <v/>
      </c>
      <c r="Q4571" s="61" t="s">
        <v>86</v>
      </c>
    </row>
    <row r="4572" spans="8:17" x14ac:dyDescent="0.25">
      <c r="H4572" s="59">
        <v>87637</v>
      </c>
      <c r="I4572" s="59" t="s">
        <v>72</v>
      </c>
      <c r="J4572" s="59">
        <v>15767591</v>
      </c>
      <c r="K4572" s="59" t="s">
        <v>4902</v>
      </c>
      <c r="L4572" s="61" t="s">
        <v>81</v>
      </c>
      <c r="M4572" s="61">
        <f>VLOOKUP(H4572,zdroj!C:F,4,0)</f>
        <v>0</v>
      </c>
      <c r="N4572" s="61" t="str">
        <f t="shared" si="142"/>
        <v>-</v>
      </c>
      <c r="P4572" s="72" t="str">
        <f t="shared" si="143"/>
        <v/>
      </c>
      <c r="Q4572" s="61" t="s">
        <v>86</v>
      </c>
    </row>
    <row r="4573" spans="8:17" x14ac:dyDescent="0.25">
      <c r="H4573" s="59">
        <v>87637</v>
      </c>
      <c r="I4573" s="59" t="s">
        <v>72</v>
      </c>
      <c r="J4573" s="59">
        <v>15767604</v>
      </c>
      <c r="K4573" s="59" t="s">
        <v>4903</v>
      </c>
      <c r="L4573" s="61" t="s">
        <v>81</v>
      </c>
      <c r="M4573" s="61">
        <f>VLOOKUP(H4573,zdroj!C:F,4,0)</f>
        <v>0</v>
      </c>
      <c r="N4573" s="61" t="str">
        <f t="shared" si="142"/>
        <v>-</v>
      </c>
      <c r="P4573" s="72" t="str">
        <f t="shared" si="143"/>
        <v/>
      </c>
      <c r="Q4573" s="61" t="s">
        <v>86</v>
      </c>
    </row>
    <row r="4574" spans="8:17" x14ac:dyDescent="0.25">
      <c r="H4574" s="59">
        <v>87637</v>
      </c>
      <c r="I4574" s="59" t="s">
        <v>72</v>
      </c>
      <c r="J4574" s="59">
        <v>15767612</v>
      </c>
      <c r="K4574" s="59" t="s">
        <v>4904</v>
      </c>
      <c r="L4574" s="61" t="s">
        <v>81</v>
      </c>
      <c r="M4574" s="61">
        <f>VLOOKUP(H4574,zdroj!C:F,4,0)</f>
        <v>0</v>
      </c>
      <c r="N4574" s="61" t="str">
        <f t="shared" si="142"/>
        <v>-</v>
      </c>
      <c r="P4574" s="72" t="str">
        <f t="shared" si="143"/>
        <v/>
      </c>
      <c r="Q4574" s="61" t="s">
        <v>86</v>
      </c>
    </row>
    <row r="4575" spans="8:17" x14ac:dyDescent="0.25">
      <c r="H4575" s="59">
        <v>87637</v>
      </c>
      <c r="I4575" s="59" t="s">
        <v>72</v>
      </c>
      <c r="J4575" s="59">
        <v>15767621</v>
      </c>
      <c r="K4575" s="59" t="s">
        <v>4905</v>
      </c>
      <c r="L4575" s="61" t="s">
        <v>81</v>
      </c>
      <c r="M4575" s="61">
        <f>VLOOKUP(H4575,zdroj!C:F,4,0)</f>
        <v>0</v>
      </c>
      <c r="N4575" s="61" t="str">
        <f t="shared" si="142"/>
        <v>-</v>
      </c>
      <c r="P4575" s="72" t="str">
        <f t="shared" si="143"/>
        <v/>
      </c>
      <c r="Q4575" s="61" t="s">
        <v>86</v>
      </c>
    </row>
    <row r="4576" spans="8:17" x14ac:dyDescent="0.25">
      <c r="H4576" s="59">
        <v>87637</v>
      </c>
      <c r="I4576" s="59" t="s">
        <v>72</v>
      </c>
      <c r="J4576" s="59">
        <v>15767639</v>
      </c>
      <c r="K4576" s="59" t="s">
        <v>4906</v>
      </c>
      <c r="L4576" s="61" t="s">
        <v>81</v>
      </c>
      <c r="M4576" s="61">
        <f>VLOOKUP(H4576,zdroj!C:F,4,0)</f>
        <v>0</v>
      </c>
      <c r="N4576" s="61" t="str">
        <f t="shared" si="142"/>
        <v>-</v>
      </c>
      <c r="P4576" s="72" t="str">
        <f t="shared" si="143"/>
        <v/>
      </c>
      <c r="Q4576" s="61" t="s">
        <v>86</v>
      </c>
    </row>
    <row r="4577" spans="8:17" x14ac:dyDescent="0.25">
      <c r="H4577" s="59">
        <v>87637</v>
      </c>
      <c r="I4577" s="59" t="s">
        <v>72</v>
      </c>
      <c r="J4577" s="59">
        <v>15767647</v>
      </c>
      <c r="K4577" s="59" t="s">
        <v>4907</v>
      </c>
      <c r="L4577" s="61" t="s">
        <v>81</v>
      </c>
      <c r="M4577" s="61">
        <f>VLOOKUP(H4577,zdroj!C:F,4,0)</f>
        <v>0</v>
      </c>
      <c r="N4577" s="61" t="str">
        <f t="shared" si="142"/>
        <v>-</v>
      </c>
      <c r="P4577" s="72" t="str">
        <f t="shared" si="143"/>
        <v/>
      </c>
      <c r="Q4577" s="61" t="s">
        <v>86</v>
      </c>
    </row>
    <row r="4578" spans="8:17" x14ac:dyDescent="0.25">
      <c r="H4578" s="59">
        <v>87637</v>
      </c>
      <c r="I4578" s="59" t="s">
        <v>72</v>
      </c>
      <c r="J4578" s="59">
        <v>15767655</v>
      </c>
      <c r="K4578" s="59" t="s">
        <v>4908</v>
      </c>
      <c r="L4578" s="61" t="s">
        <v>81</v>
      </c>
      <c r="M4578" s="61">
        <f>VLOOKUP(H4578,zdroj!C:F,4,0)</f>
        <v>0</v>
      </c>
      <c r="N4578" s="61" t="str">
        <f t="shared" si="142"/>
        <v>-</v>
      </c>
      <c r="P4578" s="72" t="str">
        <f t="shared" si="143"/>
        <v/>
      </c>
      <c r="Q4578" s="61" t="s">
        <v>86</v>
      </c>
    </row>
    <row r="4579" spans="8:17" x14ac:dyDescent="0.25">
      <c r="H4579" s="59">
        <v>87637</v>
      </c>
      <c r="I4579" s="59" t="s">
        <v>72</v>
      </c>
      <c r="J4579" s="59">
        <v>15767663</v>
      </c>
      <c r="K4579" s="59" t="s">
        <v>4909</v>
      </c>
      <c r="L4579" s="61" t="s">
        <v>81</v>
      </c>
      <c r="M4579" s="61">
        <f>VLOOKUP(H4579,zdroj!C:F,4,0)</f>
        <v>0</v>
      </c>
      <c r="N4579" s="61" t="str">
        <f t="shared" si="142"/>
        <v>-</v>
      </c>
      <c r="P4579" s="72" t="str">
        <f t="shared" si="143"/>
        <v/>
      </c>
      <c r="Q4579" s="61" t="s">
        <v>86</v>
      </c>
    </row>
    <row r="4580" spans="8:17" x14ac:dyDescent="0.25">
      <c r="H4580" s="59">
        <v>87637</v>
      </c>
      <c r="I4580" s="59" t="s">
        <v>72</v>
      </c>
      <c r="J4580" s="59">
        <v>15767671</v>
      </c>
      <c r="K4580" s="59" t="s">
        <v>4910</v>
      </c>
      <c r="L4580" s="61" t="s">
        <v>81</v>
      </c>
      <c r="M4580" s="61">
        <f>VLOOKUP(H4580,zdroj!C:F,4,0)</f>
        <v>0</v>
      </c>
      <c r="N4580" s="61" t="str">
        <f t="shared" si="142"/>
        <v>-</v>
      </c>
      <c r="P4580" s="72" t="str">
        <f t="shared" si="143"/>
        <v/>
      </c>
      <c r="Q4580" s="61" t="s">
        <v>86</v>
      </c>
    </row>
    <row r="4581" spans="8:17" x14ac:dyDescent="0.25">
      <c r="H4581" s="59">
        <v>87637</v>
      </c>
      <c r="I4581" s="59" t="s">
        <v>72</v>
      </c>
      <c r="J4581" s="59">
        <v>15767680</v>
      </c>
      <c r="K4581" s="59" t="s">
        <v>4911</v>
      </c>
      <c r="L4581" s="61" t="s">
        <v>81</v>
      </c>
      <c r="M4581" s="61">
        <f>VLOOKUP(H4581,zdroj!C:F,4,0)</f>
        <v>0</v>
      </c>
      <c r="N4581" s="61" t="str">
        <f t="shared" si="142"/>
        <v>-</v>
      </c>
      <c r="P4581" s="72" t="str">
        <f t="shared" si="143"/>
        <v/>
      </c>
      <c r="Q4581" s="61" t="s">
        <v>86</v>
      </c>
    </row>
    <row r="4582" spans="8:17" x14ac:dyDescent="0.25">
      <c r="H4582" s="59">
        <v>87637</v>
      </c>
      <c r="I4582" s="59" t="s">
        <v>72</v>
      </c>
      <c r="J4582" s="59">
        <v>15767698</v>
      </c>
      <c r="K4582" s="59" t="s">
        <v>4912</v>
      </c>
      <c r="L4582" s="61" t="s">
        <v>81</v>
      </c>
      <c r="M4582" s="61">
        <f>VLOOKUP(H4582,zdroj!C:F,4,0)</f>
        <v>0</v>
      </c>
      <c r="N4582" s="61" t="str">
        <f t="shared" si="142"/>
        <v>-</v>
      </c>
      <c r="P4582" s="72" t="str">
        <f t="shared" si="143"/>
        <v/>
      </c>
      <c r="Q4582" s="61" t="s">
        <v>86</v>
      </c>
    </row>
    <row r="4583" spans="8:17" x14ac:dyDescent="0.25">
      <c r="H4583" s="59">
        <v>87637</v>
      </c>
      <c r="I4583" s="59" t="s">
        <v>72</v>
      </c>
      <c r="J4583" s="59">
        <v>15767701</v>
      </c>
      <c r="K4583" s="59" t="s">
        <v>4913</v>
      </c>
      <c r="L4583" s="61" t="s">
        <v>81</v>
      </c>
      <c r="M4583" s="61">
        <f>VLOOKUP(H4583,zdroj!C:F,4,0)</f>
        <v>0</v>
      </c>
      <c r="N4583" s="61" t="str">
        <f t="shared" si="142"/>
        <v>-</v>
      </c>
      <c r="P4583" s="72" t="str">
        <f t="shared" si="143"/>
        <v/>
      </c>
      <c r="Q4583" s="61" t="s">
        <v>86</v>
      </c>
    </row>
    <row r="4584" spans="8:17" x14ac:dyDescent="0.25">
      <c r="H4584" s="59">
        <v>87637</v>
      </c>
      <c r="I4584" s="59" t="s">
        <v>72</v>
      </c>
      <c r="J4584" s="59">
        <v>15767710</v>
      </c>
      <c r="K4584" s="59" t="s">
        <v>4914</v>
      </c>
      <c r="L4584" s="61" t="s">
        <v>115</v>
      </c>
      <c r="M4584" s="61">
        <f>VLOOKUP(H4584,zdroj!C:F,4,0)</f>
        <v>0</v>
      </c>
      <c r="N4584" s="61" t="str">
        <f t="shared" si="142"/>
        <v>katC</v>
      </c>
      <c r="P4584" s="72" t="str">
        <f t="shared" si="143"/>
        <v/>
      </c>
      <c r="Q4584" s="61" t="s">
        <v>31</v>
      </c>
    </row>
    <row r="4585" spans="8:17" x14ac:dyDescent="0.25">
      <c r="H4585" s="59">
        <v>87637</v>
      </c>
      <c r="I4585" s="59" t="s">
        <v>72</v>
      </c>
      <c r="J4585" s="59">
        <v>15767728</v>
      </c>
      <c r="K4585" s="59" t="s">
        <v>4915</v>
      </c>
      <c r="L4585" s="61" t="s">
        <v>81</v>
      </c>
      <c r="M4585" s="61">
        <f>VLOOKUP(H4585,zdroj!C:F,4,0)</f>
        <v>0</v>
      </c>
      <c r="N4585" s="61" t="str">
        <f t="shared" si="142"/>
        <v>-</v>
      </c>
      <c r="P4585" s="72" t="str">
        <f t="shared" si="143"/>
        <v/>
      </c>
      <c r="Q4585" s="61" t="s">
        <v>86</v>
      </c>
    </row>
    <row r="4586" spans="8:17" x14ac:dyDescent="0.25">
      <c r="H4586" s="59">
        <v>87637</v>
      </c>
      <c r="I4586" s="59" t="s">
        <v>72</v>
      </c>
      <c r="J4586" s="59">
        <v>15767736</v>
      </c>
      <c r="K4586" s="59" t="s">
        <v>4916</v>
      </c>
      <c r="L4586" s="61" t="s">
        <v>81</v>
      </c>
      <c r="M4586" s="61">
        <f>VLOOKUP(H4586,zdroj!C:F,4,0)</f>
        <v>0</v>
      </c>
      <c r="N4586" s="61" t="str">
        <f t="shared" si="142"/>
        <v>-</v>
      </c>
      <c r="P4586" s="72" t="str">
        <f t="shared" si="143"/>
        <v/>
      </c>
      <c r="Q4586" s="61" t="s">
        <v>86</v>
      </c>
    </row>
    <row r="4587" spans="8:17" x14ac:dyDescent="0.25">
      <c r="H4587" s="59">
        <v>87637</v>
      </c>
      <c r="I4587" s="59" t="s">
        <v>72</v>
      </c>
      <c r="J4587" s="59">
        <v>15767744</v>
      </c>
      <c r="K4587" s="59" t="s">
        <v>4917</v>
      </c>
      <c r="L4587" s="61" t="s">
        <v>81</v>
      </c>
      <c r="M4587" s="61">
        <f>VLOOKUP(H4587,zdroj!C:F,4,0)</f>
        <v>0</v>
      </c>
      <c r="N4587" s="61" t="str">
        <f t="shared" si="142"/>
        <v>-</v>
      </c>
      <c r="P4587" s="72" t="str">
        <f t="shared" si="143"/>
        <v/>
      </c>
      <c r="Q4587" s="61" t="s">
        <v>86</v>
      </c>
    </row>
    <row r="4588" spans="8:17" x14ac:dyDescent="0.25">
      <c r="H4588" s="59">
        <v>87637</v>
      </c>
      <c r="I4588" s="59" t="s">
        <v>72</v>
      </c>
      <c r="J4588" s="59">
        <v>15767752</v>
      </c>
      <c r="K4588" s="59" t="s">
        <v>4918</v>
      </c>
      <c r="L4588" s="61" t="s">
        <v>81</v>
      </c>
      <c r="M4588" s="61">
        <f>VLOOKUP(H4588,zdroj!C:F,4,0)</f>
        <v>0</v>
      </c>
      <c r="N4588" s="61" t="str">
        <f t="shared" si="142"/>
        <v>-</v>
      </c>
      <c r="P4588" s="72" t="str">
        <f t="shared" si="143"/>
        <v/>
      </c>
      <c r="Q4588" s="61" t="s">
        <v>86</v>
      </c>
    </row>
    <row r="4589" spans="8:17" x14ac:dyDescent="0.25">
      <c r="H4589" s="59">
        <v>87637</v>
      </c>
      <c r="I4589" s="59" t="s">
        <v>72</v>
      </c>
      <c r="J4589" s="59">
        <v>15767761</v>
      </c>
      <c r="K4589" s="59" t="s">
        <v>4919</v>
      </c>
      <c r="L4589" s="61" t="s">
        <v>81</v>
      </c>
      <c r="M4589" s="61">
        <f>VLOOKUP(H4589,zdroj!C:F,4,0)</f>
        <v>0</v>
      </c>
      <c r="N4589" s="61" t="str">
        <f t="shared" si="142"/>
        <v>-</v>
      </c>
      <c r="P4589" s="72" t="str">
        <f t="shared" si="143"/>
        <v/>
      </c>
      <c r="Q4589" s="61" t="s">
        <v>86</v>
      </c>
    </row>
    <row r="4590" spans="8:17" x14ac:dyDescent="0.25">
      <c r="H4590" s="59">
        <v>87637</v>
      </c>
      <c r="I4590" s="59" t="s">
        <v>72</v>
      </c>
      <c r="J4590" s="59">
        <v>15767779</v>
      </c>
      <c r="K4590" s="59" t="s">
        <v>4920</v>
      </c>
      <c r="L4590" s="61" t="s">
        <v>81</v>
      </c>
      <c r="M4590" s="61">
        <f>VLOOKUP(H4590,zdroj!C:F,4,0)</f>
        <v>0</v>
      </c>
      <c r="N4590" s="61" t="str">
        <f t="shared" si="142"/>
        <v>-</v>
      </c>
      <c r="P4590" s="72" t="str">
        <f t="shared" si="143"/>
        <v/>
      </c>
      <c r="Q4590" s="61" t="s">
        <v>86</v>
      </c>
    </row>
    <row r="4591" spans="8:17" x14ac:dyDescent="0.25">
      <c r="H4591" s="59">
        <v>87637</v>
      </c>
      <c r="I4591" s="59" t="s">
        <v>72</v>
      </c>
      <c r="J4591" s="59">
        <v>15767787</v>
      </c>
      <c r="K4591" s="59" t="s">
        <v>4921</v>
      </c>
      <c r="L4591" s="61" t="s">
        <v>81</v>
      </c>
      <c r="M4591" s="61">
        <f>VLOOKUP(H4591,zdroj!C:F,4,0)</f>
        <v>0</v>
      </c>
      <c r="N4591" s="61" t="str">
        <f t="shared" si="142"/>
        <v>-</v>
      </c>
      <c r="P4591" s="72" t="str">
        <f t="shared" si="143"/>
        <v/>
      </c>
      <c r="Q4591" s="61" t="s">
        <v>86</v>
      </c>
    </row>
    <row r="4592" spans="8:17" x14ac:dyDescent="0.25">
      <c r="H4592" s="59">
        <v>87637</v>
      </c>
      <c r="I4592" s="59" t="s">
        <v>72</v>
      </c>
      <c r="J4592" s="59">
        <v>15767795</v>
      </c>
      <c r="K4592" s="59" t="s">
        <v>4922</v>
      </c>
      <c r="L4592" s="61" t="s">
        <v>81</v>
      </c>
      <c r="M4592" s="61">
        <f>VLOOKUP(H4592,zdroj!C:F,4,0)</f>
        <v>0</v>
      </c>
      <c r="N4592" s="61" t="str">
        <f t="shared" si="142"/>
        <v>-</v>
      </c>
      <c r="P4592" s="72" t="str">
        <f t="shared" si="143"/>
        <v/>
      </c>
      <c r="Q4592" s="61" t="s">
        <v>86</v>
      </c>
    </row>
    <row r="4593" spans="8:17" x14ac:dyDescent="0.25">
      <c r="H4593" s="59">
        <v>87637</v>
      </c>
      <c r="I4593" s="59" t="s">
        <v>72</v>
      </c>
      <c r="J4593" s="59">
        <v>15767809</v>
      </c>
      <c r="K4593" s="59" t="s">
        <v>4923</v>
      </c>
      <c r="L4593" s="61" t="s">
        <v>81</v>
      </c>
      <c r="M4593" s="61">
        <f>VLOOKUP(H4593,zdroj!C:F,4,0)</f>
        <v>0</v>
      </c>
      <c r="N4593" s="61" t="str">
        <f t="shared" si="142"/>
        <v>-</v>
      </c>
      <c r="P4593" s="72" t="str">
        <f t="shared" si="143"/>
        <v/>
      </c>
      <c r="Q4593" s="61" t="s">
        <v>86</v>
      </c>
    </row>
    <row r="4594" spans="8:17" x14ac:dyDescent="0.25">
      <c r="H4594" s="59">
        <v>87637</v>
      </c>
      <c r="I4594" s="59" t="s">
        <v>72</v>
      </c>
      <c r="J4594" s="59">
        <v>15767817</v>
      </c>
      <c r="K4594" s="59" t="s">
        <v>4924</v>
      </c>
      <c r="L4594" s="61" t="s">
        <v>81</v>
      </c>
      <c r="M4594" s="61">
        <f>VLOOKUP(H4594,zdroj!C:F,4,0)</f>
        <v>0</v>
      </c>
      <c r="N4594" s="61" t="str">
        <f t="shared" si="142"/>
        <v>-</v>
      </c>
      <c r="P4594" s="72" t="str">
        <f t="shared" si="143"/>
        <v/>
      </c>
      <c r="Q4594" s="61" t="s">
        <v>86</v>
      </c>
    </row>
    <row r="4595" spans="8:17" x14ac:dyDescent="0.25">
      <c r="H4595" s="59">
        <v>87637</v>
      </c>
      <c r="I4595" s="59" t="s">
        <v>72</v>
      </c>
      <c r="J4595" s="59">
        <v>15767825</v>
      </c>
      <c r="K4595" s="59" t="s">
        <v>4925</v>
      </c>
      <c r="L4595" s="61" t="s">
        <v>81</v>
      </c>
      <c r="M4595" s="61">
        <f>VLOOKUP(H4595,zdroj!C:F,4,0)</f>
        <v>0</v>
      </c>
      <c r="N4595" s="61" t="str">
        <f t="shared" si="142"/>
        <v>-</v>
      </c>
      <c r="P4595" s="72" t="str">
        <f t="shared" si="143"/>
        <v/>
      </c>
      <c r="Q4595" s="61" t="s">
        <v>86</v>
      </c>
    </row>
    <row r="4596" spans="8:17" x14ac:dyDescent="0.25">
      <c r="H4596" s="59">
        <v>87637</v>
      </c>
      <c r="I4596" s="59" t="s">
        <v>72</v>
      </c>
      <c r="J4596" s="59">
        <v>15767833</v>
      </c>
      <c r="K4596" s="59" t="s">
        <v>4926</v>
      </c>
      <c r="L4596" s="61" t="s">
        <v>81</v>
      </c>
      <c r="M4596" s="61">
        <f>VLOOKUP(H4596,zdroj!C:F,4,0)</f>
        <v>0</v>
      </c>
      <c r="N4596" s="61" t="str">
        <f t="shared" si="142"/>
        <v>-</v>
      </c>
      <c r="P4596" s="72" t="str">
        <f t="shared" si="143"/>
        <v/>
      </c>
      <c r="Q4596" s="61" t="s">
        <v>86</v>
      </c>
    </row>
    <row r="4597" spans="8:17" x14ac:dyDescent="0.25">
      <c r="H4597" s="59">
        <v>87637</v>
      </c>
      <c r="I4597" s="59" t="s">
        <v>72</v>
      </c>
      <c r="J4597" s="59">
        <v>15767841</v>
      </c>
      <c r="K4597" s="59" t="s">
        <v>4927</v>
      </c>
      <c r="L4597" s="61" t="s">
        <v>81</v>
      </c>
      <c r="M4597" s="61">
        <f>VLOOKUP(H4597,zdroj!C:F,4,0)</f>
        <v>0</v>
      </c>
      <c r="N4597" s="61" t="str">
        <f t="shared" si="142"/>
        <v>-</v>
      </c>
      <c r="P4597" s="72" t="str">
        <f t="shared" si="143"/>
        <v/>
      </c>
      <c r="Q4597" s="61" t="s">
        <v>86</v>
      </c>
    </row>
    <row r="4598" spans="8:17" x14ac:dyDescent="0.25">
      <c r="H4598" s="59">
        <v>87637</v>
      </c>
      <c r="I4598" s="59" t="s">
        <v>72</v>
      </c>
      <c r="J4598" s="59">
        <v>15767850</v>
      </c>
      <c r="K4598" s="59" t="s">
        <v>4928</v>
      </c>
      <c r="L4598" s="61" t="s">
        <v>81</v>
      </c>
      <c r="M4598" s="61">
        <f>VLOOKUP(H4598,zdroj!C:F,4,0)</f>
        <v>0</v>
      </c>
      <c r="N4598" s="61" t="str">
        <f t="shared" si="142"/>
        <v>-</v>
      </c>
      <c r="P4598" s="72" t="str">
        <f t="shared" si="143"/>
        <v/>
      </c>
      <c r="Q4598" s="61" t="s">
        <v>86</v>
      </c>
    </row>
    <row r="4599" spans="8:17" x14ac:dyDescent="0.25">
      <c r="H4599" s="59">
        <v>87637</v>
      </c>
      <c r="I4599" s="59" t="s">
        <v>72</v>
      </c>
      <c r="J4599" s="59">
        <v>15767868</v>
      </c>
      <c r="K4599" s="59" t="s">
        <v>4929</v>
      </c>
      <c r="L4599" s="61" t="s">
        <v>81</v>
      </c>
      <c r="M4599" s="61">
        <f>VLOOKUP(H4599,zdroj!C:F,4,0)</f>
        <v>0</v>
      </c>
      <c r="N4599" s="61" t="str">
        <f t="shared" si="142"/>
        <v>-</v>
      </c>
      <c r="P4599" s="72" t="str">
        <f t="shared" si="143"/>
        <v/>
      </c>
      <c r="Q4599" s="61" t="s">
        <v>86</v>
      </c>
    </row>
    <row r="4600" spans="8:17" x14ac:dyDescent="0.25">
      <c r="H4600" s="59">
        <v>87637</v>
      </c>
      <c r="I4600" s="59" t="s">
        <v>72</v>
      </c>
      <c r="J4600" s="59">
        <v>15767876</v>
      </c>
      <c r="K4600" s="59" t="s">
        <v>4930</v>
      </c>
      <c r="L4600" s="61" t="s">
        <v>81</v>
      </c>
      <c r="M4600" s="61">
        <f>VLOOKUP(H4600,zdroj!C:F,4,0)</f>
        <v>0</v>
      </c>
      <c r="N4600" s="61" t="str">
        <f t="shared" si="142"/>
        <v>-</v>
      </c>
      <c r="P4600" s="72" t="str">
        <f t="shared" si="143"/>
        <v/>
      </c>
      <c r="Q4600" s="61" t="s">
        <v>86</v>
      </c>
    </row>
    <row r="4601" spans="8:17" x14ac:dyDescent="0.25">
      <c r="H4601" s="59">
        <v>87637</v>
      </c>
      <c r="I4601" s="59" t="s">
        <v>72</v>
      </c>
      <c r="J4601" s="59">
        <v>15767884</v>
      </c>
      <c r="K4601" s="59" t="s">
        <v>4931</v>
      </c>
      <c r="L4601" s="61" t="s">
        <v>81</v>
      </c>
      <c r="M4601" s="61">
        <f>VLOOKUP(H4601,zdroj!C:F,4,0)</f>
        <v>0</v>
      </c>
      <c r="N4601" s="61" t="str">
        <f t="shared" si="142"/>
        <v>-</v>
      </c>
      <c r="P4601" s="72" t="str">
        <f t="shared" si="143"/>
        <v/>
      </c>
      <c r="Q4601" s="61" t="s">
        <v>86</v>
      </c>
    </row>
    <row r="4602" spans="8:17" x14ac:dyDescent="0.25">
      <c r="H4602" s="59">
        <v>87637</v>
      </c>
      <c r="I4602" s="59" t="s">
        <v>72</v>
      </c>
      <c r="J4602" s="59">
        <v>15767892</v>
      </c>
      <c r="K4602" s="59" t="s">
        <v>4932</v>
      </c>
      <c r="L4602" s="61" t="s">
        <v>81</v>
      </c>
      <c r="M4602" s="61">
        <f>VLOOKUP(H4602,zdroj!C:F,4,0)</f>
        <v>0</v>
      </c>
      <c r="N4602" s="61" t="str">
        <f t="shared" si="142"/>
        <v>-</v>
      </c>
      <c r="P4602" s="72" t="str">
        <f t="shared" si="143"/>
        <v/>
      </c>
      <c r="Q4602" s="61" t="s">
        <v>86</v>
      </c>
    </row>
    <row r="4603" spans="8:17" x14ac:dyDescent="0.25">
      <c r="H4603" s="59">
        <v>87637</v>
      </c>
      <c r="I4603" s="59" t="s">
        <v>72</v>
      </c>
      <c r="J4603" s="59">
        <v>15767906</v>
      </c>
      <c r="K4603" s="59" t="s">
        <v>4933</v>
      </c>
      <c r="L4603" s="61" t="s">
        <v>81</v>
      </c>
      <c r="M4603" s="61">
        <f>VLOOKUP(H4603,zdroj!C:F,4,0)</f>
        <v>0</v>
      </c>
      <c r="N4603" s="61" t="str">
        <f t="shared" si="142"/>
        <v>-</v>
      </c>
      <c r="P4603" s="72" t="str">
        <f t="shared" si="143"/>
        <v/>
      </c>
      <c r="Q4603" s="61" t="s">
        <v>86</v>
      </c>
    </row>
    <row r="4604" spans="8:17" x14ac:dyDescent="0.25">
      <c r="H4604" s="59">
        <v>87637</v>
      </c>
      <c r="I4604" s="59" t="s">
        <v>72</v>
      </c>
      <c r="J4604" s="59">
        <v>15767914</v>
      </c>
      <c r="K4604" s="59" t="s">
        <v>4934</v>
      </c>
      <c r="L4604" s="61" t="s">
        <v>81</v>
      </c>
      <c r="M4604" s="61">
        <f>VLOOKUP(H4604,zdroj!C:F,4,0)</f>
        <v>0</v>
      </c>
      <c r="N4604" s="61" t="str">
        <f t="shared" si="142"/>
        <v>-</v>
      </c>
      <c r="P4604" s="72" t="str">
        <f t="shared" si="143"/>
        <v/>
      </c>
      <c r="Q4604" s="61" t="s">
        <v>86</v>
      </c>
    </row>
    <row r="4605" spans="8:17" x14ac:dyDescent="0.25">
      <c r="H4605" s="59">
        <v>87637</v>
      </c>
      <c r="I4605" s="59" t="s">
        <v>72</v>
      </c>
      <c r="J4605" s="59">
        <v>15767922</v>
      </c>
      <c r="K4605" s="59" t="s">
        <v>4935</v>
      </c>
      <c r="L4605" s="61" t="s">
        <v>81</v>
      </c>
      <c r="M4605" s="61">
        <f>VLOOKUP(H4605,zdroj!C:F,4,0)</f>
        <v>0</v>
      </c>
      <c r="N4605" s="61" t="str">
        <f t="shared" si="142"/>
        <v>-</v>
      </c>
      <c r="P4605" s="72" t="str">
        <f t="shared" si="143"/>
        <v/>
      </c>
      <c r="Q4605" s="61" t="s">
        <v>86</v>
      </c>
    </row>
    <row r="4606" spans="8:17" x14ac:dyDescent="0.25">
      <c r="H4606" s="59">
        <v>87637</v>
      </c>
      <c r="I4606" s="59" t="s">
        <v>72</v>
      </c>
      <c r="J4606" s="59">
        <v>15767931</v>
      </c>
      <c r="K4606" s="59" t="s">
        <v>4936</v>
      </c>
      <c r="L4606" s="61" t="s">
        <v>81</v>
      </c>
      <c r="M4606" s="61">
        <f>VLOOKUP(H4606,zdroj!C:F,4,0)</f>
        <v>0</v>
      </c>
      <c r="N4606" s="61" t="str">
        <f t="shared" si="142"/>
        <v>-</v>
      </c>
      <c r="P4606" s="72" t="str">
        <f t="shared" si="143"/>
        <v/>
      </c>
      <c r="Q4606" s="61" t="s">
        <v>86</v>
      </c>
    </row>
    <row r="4607" spans="8:17" x14ac:dyDescent="0.25">
      <c r="H4607" s="59">
        <v>87637</v>
      </c>
      <c r="I4607" s="59" t="s">
        <v>72</v>
      </c>
      <c r="J4607" s="59">
        <v>15767949</v>
      </c>
      <c r="K4607" s="59" t="s">
        <v>4937</v>
      </c>
      <c r="L4607" s="61" t="s">
        <v>81</v>
      </c>
      <c r="M4607" s="61">
        <f>VLOOKUP(H4607,zdroj!C:F,4,0)</f>
        <v>0</v>
      </c>
      <c r="N4607" s="61" t="str">
        <f t="shared" si="142"/>
        <v>-</v>
      </c>
      <c r="P4607" s="72" t="str">
        <f t="shared" si="143"/>
        <v/>
      </c>
      <c r="Q4607" s="61" t="s">
        <v>86</v>
      </c>
    </row>
    <row r="4608" spans="8:17" x14ac:dyDescent="0.25">
      <c r="H4608" s="59">
        <v>87637</v>
      </c>
      <c r="I4608" s="59" t="s">
        <v>72</v>
      </c>
      <c r="J4608" s="59">
        <v>15767957</v>
      </c>
      <c r="K4608" s="59" t="s">
        <v>4938</v>
      </c>
      <c r="L4608" s="61" t="s">
        <v>81</v>
      </c>
      <c r="M4608" s="61">
        <f>VLOOKUP(H4608,zdroj!C:F,4,0)</f>
        <v>0</v>
      </c>
      <c r="N4608" s="61" t="str">
        <f t="shared" si="142"/>
        <v>-</v>
      </c>
      <c r="P4608" s="72" t="str">
        <f t="shared" si="143"/>
        <v/>
      </c>
      <c r="Q4608" s="61" t="s">
        <v>86</v>
      </c>
    </row>
    <row r="4609" spans="8:17" x14ac:dyDescent="0.25">
      <c r="H4609" s="59">
        <v>87637</v>
      </c>
      <c r="I4609" s="59" t="s">
        <v>72</v>
      </c>
      <c r="J4609" s="59">
        <v>15767965</v>
      </c>
      <c r="K4609" s="59" t="s">
        <v>4939</v>
      </c>
      <c r="L4609" s="61" t="s">
        <v>81</v>
      </c>
      <c r="M4609" s="61">
        <f>VLOOKUP(H4609,zdroj!C:F,4,0)</f>
        <v>0</v>
      </c>
      <c r="N4609" s="61" t="str">
        <f t="shared" si="142"/>
        <v>-</v>
      </c>
      <c r="P4609" s="72" t="str">
        <f t="shared" si="143"/>
        <v/>
      </c>
      <c r="Q4609" s="61" t="s">
        <v>86</v>
      </c>
    </row>
    <row r="4610" spans="8:17" x14ac:dyDescent="0.25">
      <c r="H4610" s="59">
        <v>87637</v>
      </c>
      <c r="I4610" s="59" t="s">
        <v>72</v>
      </c>
      <c r="J4610" s="59">
        <v>15767973</v>
      </c>
      <c r="K4610" s="59" t="s">
        <v>4940</v>
      </c>
      <c r="L4610" s="61" t="s">
        <v>81</v>
      </c>
      <c r="M4610" s="61">
        <f>VLOOKUP(H4610,zdroj!C:F,4,0)</f>
        <v>0</v>
      </c>
      <c r="N4610" s="61" t="str">
        <f t="shared" si="142"/>
        <v>-</v>
      </c>
      <c r="P4610" s="72" t="str">
        <f t="shared" si="143"/>
        <v/>
      </c>
      <c r="Q4610" s="61" t="s">
        <v>86</v>
      </c>
    </row>
    <row r="4611" spans="8:17" x14ac:dyDescent="0.25">
      <c r="H4611" s="59">
        <v>87637</v>
      </c>
      <c r="I4611" s="59" t="s">
        <v>72</v>
      </c>
      <c r="J4611" s="59">
        <v>15767981</v>
      </c>
      <c r="K4611" s="59" t="s">
        <v>4941</v>
      </c>
      <c r="L4611" s="61" t="s">
        <v>81</v>
      </c>
      <c r="M4611" s="61">
        <f>VLOOKUP(H4611,zdroj!C:F,4,0)</f>
        <v>0</v>
      </c>
      <c r="N4611" s="61" t="str">
        <f t="shared" si="142"/>
        <v>-</v>
      </c>
      <c r="P4611" s="72" t="str">
        <f t="shared" si="143"/>
        <v/>
      </c>
      <c r="Q4611" s="61" t="s">
        <v>86</v>
      </c>
    </row>
    <row r="4612" spans="8:17" x14ac:dyDescent="0.25">
      <c r="H4612" s="59">
        <v>87637</v>
      </c>
      <c r="I4612" s="59" t="s">
        <v>72</v>
      </c>
      <c r="J4612" s="59">
        <v>15767990</v>
      </c>
      <c r="K4612" s="59" t="s">
        <v>4942</v>
      </c>
      <c r="L4612" s="61" t="s">
        <v>81</v>
      </c>
      <c r="M4612" s="61">
        <f>VLOOKUP(H4612,zdroj!C:F,4,0)</f>
        <v>0</v>
      </c>
      <c r="N4612" s="61" t="str">
        <f t="shared" si="142"/>
        <v>-</v>
      </c>
      <c r="P4612" s="72" t="str">
        <f t="shared" si="143"/>
        <v/>
      </c>
      <c r="Q4612" s="61" t="s">
        <v>88</v>
      </c>
    </row>
    <row r="4613" spans="8:17" x14ac:dyDescent="0.25">
      <c r="H4613" s="59">
        <v>87637</v>
      </c>
      <c r="I4613" s="59" t="s">
        <v>72</v>
      </c>
      <c r="J4613" s="59">
        <v>15768007</v>
      </c>
      <c r="K4613" s="59" t="s">
        <v>4943</v>
      </c>
      <c r="L4613" s="61" t="s">
        <v>81</v>
      </c>
      <c r="M4613" s="61">
        <f>VLOOKUP(H4613,zdroj!C:F,4,0)</f>
        <v>0</v>
      </c>
      <c r="N4613" s="61" t="str">
        <f t="shared" si="142"/>
        <v>-</v>
      </c>
      <c r="P4613" s="72" t="str">
        <f t="shared" si="143"/>
        <v/>
      </c>
      <c r="Q4613" s="61" t="s">
        <v>86</v>
      </c>
    </row>
    <row r="4614" spans="8:17" x14ac:dyDescent="0.25">
      <c r="H4614" s="59">
        <v>87637</v>
      </c>
      <c r="I4614" s="59" t="s">
        <v>72</v>
      </c>
      <c r="J4614" s="59">
        <v>15768015</v>
      </c>
      <c r="K4614" s="59" t="s">
        <v>4944</v>
      </c>
      <c r="L4614" s="61" t="s">
        <v>81</v>
      </c>
      <c r="M4614" s="61">
        <f>VLOOKUP(H4614,zdroj!C:F,4,0)</f>
        <v>0</v>
      </c>
      <c r="N4614" s="61" t="str">
        <f t="shared" si="142"/>
        <v>-</v>
      </c>
      <c r="P4614" s="72" t="str">
        <f t="shared" si="143"/>
        <v/>
      </c>
      <c r="Q4614" s="61" t="s">
        <v>86</v>
      </c>
    </row>
    <row r="4615" spans="8:17" x14ac:dyDescent="0.25">
      <c r="H4615" s="59">
        <v>87637</v>
      </c>
      <c r="I4615" s="59" t="s">
        <v>72</v>
      </c>
      <c r="J4615" s="59">
        <v>15768023</v>
      </c>
      <c r="K4615" s="59" t="s">
        <v>4945</v>
      </c>
      <c r="L4615" s="61" t="s">
        <v>81</v>
      </c>
      <c r="M4615" s="61">
        <f>VLOOKUP(H4615,zdroj!C:F,4,0)</f>
        <v>0</v>
      </c>
      <c r="N4615" s="61" t="str">
        <f t="shared" ref="N4615:N4678" si="144">IF(M4615="A",IF(L4615="katA","katB",L4615),L4615)</f>
        <v>-</v>
      </c>
      <c r="P4615" s="72" t="str">
        <f t="shared" ref="P4615:P4678" si="145">IF(O4615="A",1,"")</f>
        <v/>
      </c>
      <c r="Q4615" s="61" t="s">
        <v>86</v>
      </c>
    </row>
    <row r="4616" spans="8:17" x14ac:dyDescent="0.25">
      <c r="H4616" s="59">
        <v>87637</v>
      </c>
      <c r="I4616" s="59" t="s">
        <v>72</v>
      </c>
      <c r="J4616" s="59">
        <v>15768031</v>
      </c>
      <c r="K4616" s="59" t="s">
        <v>4946</v>
      </c>
      <c r="L4616" s="61" t="s">
        <v>81</v>
      </c>
      <c r="M4616" s="61">
        <f>VLOOKUP(H4616,zdroj!C:F,4,0)</f>
        <v>0</v>
      </c>
      <c r="N4616" s="61" t="str">
        <f t="shared" si="144"/>
        <v>-</v>
      </c>
      <c r="P4616" s="72" t="str">
        <f t="shared" si="145"/>
        <v/>
      </c>
      <c r="Q4616" s="61" t="s">
        <v>86</v>
      </c>
    </row>
    <row r="4617" spans="8:17" x14ac:dyDescent="0.25">
      <c r="H4617" s="59">
        <v>87637</v>
      </c>
      <c r="I4617" s="59" t="s">
        <v>72</v>
      </c>
      <c r="J4617" s="59">
        <v>15768040</v>
      </c>
      <c r="K4617" s="59" t="s">
        <v>4947</v>
      </c>
      <c r="L4617" s="61" t="s">
        <v>81</v>
      </c>
      <c r="M4617" s="61">
        <f>VLOOKUP(H4617,zdroj!C:F,4,0)</f>
        <v>0</v>
      </c>
      <c r="N4617" s="61" t="str">
        <f t="shared" si="144"/>
        <v>-</v>
      </c>
      <c r="P4617" s="72" t="str">
        <f t="shared" si="145"/>
        <v/>
      </c>
      <c r="Q4617" s="61" t="s">
        <v>86</v>
      </c>
    </row>
    <row r="4618" spans="8:17" x14ac:dyDescent="0.25">
      <c r="H4618" s="59">
        <v>87637</v>
      </c>
      <c r="I4618" s="59" t="s">
        <v>72</v>
      </c>
      <c r="J4618" s="59">
        <v>15768058</v>
      </c>
      <c r="K4618" s="59" t="s">
        <v>4948</v>
      </c>
      <c r="L4618" s="61" t="s">
        <v>81</v>
      </c>
      <c r="M4618" s="61">
        <f>VLOOKUP(H4618,zdroj!C:F,4,0)</f>
        <v>0</v>
      </c>
      <c r="N4618" s="61" t="str">
        <f t="shared" si="144"/>
        <v>-</v>
      </c>
      <c r="P4618" s="72" t="str">
        <f t="shared" si="145"/>
        <v/>
      </c>
      <c r="Q4618" s="61" t="s">
        <v>86</v>
      </c>
    </row>
    <row r="4619" spans="8:17" x14ac:dyDescent="0.25">
      <c r="H4619" s="59">
        <v>87637</v>
      </c>
      <c r="I4619" s="59" t="s">
        <v>72</v>
      </c>
      <c r="J4619" s="59">
        <v>15768066</v>
      </c>
      <c r="K4619" s="59" t="s">
        <v>4949</v>
      </c>
      <c r="L4619" s="61" t="s">
        <v>81</v>
      </c>
      <c r="M4619" s="61">
        <f>VLOOKUP(H4619,zdroj!C:F,4,0)</f>
        <v>0</v>
      </c>
      <c r="N4619" s="61" t="str">
        <f t="shared" si="144"/>
        <v>-</v>
      </c>
      <c r="P4619" s="72" t="str">
        <f t="shared" si="145"/>
        <v/>
      </c>
      <c r="Q4619" s="61" t="s">
        <v>86</v>
      </c>
    </row>
    <row r="4620" spans="8:17" x14ac:dyDescent="0.25">
      <c r="H4620" s="59">
        <v>87637</v>
      </c>
      <c r="I4620" s="59" t="s">
        <v>72</v>
      </c>
      <c r="J4620" s="59">
        <v>15768074</v>
      </c>
      <c r="K4620" s="59" t="s">
        <v>4950</v>
      </c>
      <c r="L4620" s="61" t="s">
        <v>81</v>
      </c>
      <c r="M4620" s="61">
        <f>VLOOKUP(H4620,zdroj!C:F,4,0)</f>
        <v>0</v>
      </c>
      <c r="N4620" s="61" t="str">
        <f t="shared" si="144"/>
        <v>-</v>
      </c>
      <c r="P4620" s="72" t="str">
        <f t="shared" si="145"/>
        <v/>
      </c>
      <c r="Q4620" s="61" t="s">
        <v>86</v>
      </c>
    </row>
    <row r="4621" spans="8:17" x14ac:dyDescent="0.25">
      <c r="H4621" s="59">
        <v>87637</v>
      </c>
      <c r="I4621" s="59" t="s">
        <v>72</v>
      </c>
      <c r="J4621" s="59">
        <v>15768082</v>
      </c>
      <c r="K4621" s="59" t="s">
        <v>4951</v>
      </c>
      <c r="L4621" s="61" t="s">
        <v>81</v>
      </c>
      <c r="M4621" s="61">
        <f>VLOOKUP(H4621,zdroj!C:F,4,0)</f>
        <v>0</v>
      </c>
      <c r="N4621" s="61" t="str">
        <f t="shared" si="144"/>
        <v>-</v>
      </c>
      <c r="P4621" s="72" t="str">
        <f t="shared" si="145"/>
        <v/>
      </c>
      <c r="Q4621" s="61" t="s">
        <v>86</v>
      </c>
    </row>
    <row r="4622" spans="8:17" x14ac:dyDescent="0.25">
      <c r="H4622" s="59">
        <v>87637</v>
      </c>
      <c r="I4622" s="59" t="s">
        <v>72</v>
      </c>
      <c r="J4622" s="59">
        <v>15768091</v>
      </c>
      <c r="K4622" s="59" t="s">
        <v>4952</v>
      </c>
      <c r="L4622" s="61" t="s">
        <v>81</v>
      </c>
      <c r="M4622" s="61">
        <f>VLOOKUP(H4622,zdroj!C:F,4,0)</f>
        <v>0</v>
      </c>
      <c r="N4622" s="61" t="str">
        <f t="shared" si="144"/>
        <v>-</v>
      </c>
      <c r="P4622" s="72" t="str">
        <f t="shared" si="145"/>
        <v/>
      </c>
      <c r="Q4622" s="61" t="s">
        <v>86</v>
      </c>
    </row>
    <row r="4623" spans="8:17" x14ac:dyDescent="0.25">
      <c r="H4623" s="59">
        <v>87637</v>
      </c>
      <c r="I4623" s="59" t="s">
        <v>72</v>
      </c>
      <c r="J4623" s="59">
        <v>15768104</v>
      </c>
      <c r="K4623" s="59" t="s">
        <v>4953</v>
      </c>
      <c r="L4623" s="61" t="s">
        <v>81</v>
      </c>
      <c r="M4623" s="61">
        <f>VLOOKUP(H4623,zdroj!C:F,4,0)</f>
        <v>0</v>
      </c>
      <c r="N4623" s="61" t="str">
        <f t="shared" si="144"/>
        <v>-</v>
      </c>
      <c r="P4623" s="72" t="str">
        <f t="shared" si="145"/>
        <v/>
      </c>
      <c r="Q4623" s="61" t="s">
        <v>86</v>
      </c>
    </row>
    <row r="4624" spans="8:17" x14ac:dyDescent="0.25">
      <c r="H4624" s="59">
        <v>87637</v>
      </c>
      <c r="I4624" s="59" t="s">
        <v>72</v>
      </c>
      <c r="J4624" s="59">
        <v>15768112</v>
      </c>
      <c r="K4624" s="59" t="s">
        <v>4954</v>
      </c>
      <c r="L4624" s="61" t="s">
        <v>81</v>
      </c>
      <c r="M4624" s="61">
        <f>VLOOKUP(H4624,zdroj!C:F,4,0)</f>
        <v>0</v>
      </c>
      <c r="N4624" s="61" t="str">
        <f t="shared" si="144"/>
        <v>-</v>
      </c>
      <c r="P4624" s="72" t="str">
        <f t="shared" si="145"/>
        <v/>
      </c>
      <c r="Q4624" s="61" t="s">
        <v>86</v>
      </c>
    </row>
    <row r="4625" spans="8:17" x14ac:dyDescent="0.25">
      <c r="H4625" s="59">
        <v>87637</v>
      </c>
      <c r="I4625" s="59" t="s">
        <v>72</v>
      </c>
      <c r="J4625" s="59">
        <v>15768121</v>
      </c>
      <c r="K4625" s="59" t="s">
        <v>4955</v>
      </c>
      <c r="L4625" s="61" t="s">
        <v>81</v>
      </c>
      <c r="M4625" s="61">
        <f>VLOOKUP(H4625,zdroj!C:F,4,0)</f>
        <v>0</v>
      </c>
      <c r="N4625" s="61" t="str">
        <f t="shared" si="144"/>
        <v>-</v>
      </c>
      <c r="P4625" s="72" t="str">
        <f t="shared" si="145"/>
        <v/>
      </c>
      <c r="Q4625" s="61" t="s">
        <v>86</v>
      </c>
    </row>
    <row r="4626" spans="8:17" x14ac:dyDescent="0.25">
      <c r="H4626" s="59">
        <v>87637</v>
      </c>
      <c r="I4626" s="59" t="s">
        <v>72</v>
      </c>
      <c r="J4626" s="59">
        <v>15768139</v>
      </c>
      <c r="K4626" s="59" t="s">
        <v>4956</v>
      </c>
      <c r="L4626" s="61" t="s">
        <v>81</v>
      </c>
      <c r="M4626" s="61">
        <f>VLOOKUP(H4626,zdroj!C:F,4,0)</f>
        <v>0</v>
      </c>
      <c r="N4626" s="61" t="str">
        <f t="shared" si="144"/>
        <v>-</v>
      </c>
      <c r="P4626" s="72" t="str">
        <f t="shared" si="145"/>
        <v/>
      </c>
      <c r="Q4626" s="61" t="s">
        <v>86</v>
      </c>
    </row>
    <row r="4627" spans="8:17" x14ac:dyDescent="0.25">
      <c r="H4627" s="59">
        <v>87637</v>
      </c>
      <c r="I4627" s="59" t="s">
        <v>72</v>
      </c>
      <c r="J4627" s="59">
        <v>15768147</v>
      </c>
      <c r="K4627" s="59" t="s">
        <v>4957</v>
      </c>
      <c r="L4627" s="61" t="s">
        <v>81</v>
      </c>
      <c r="M4627" s="61">
        <f>VLOOKUP(H4627,zdroj!C:F,4,0)</f>
        <v>0</v>
      </c>
      <c r="N4627" s="61" t="str">
        <f t="shared" si="144"/>
        <v>-</v>
      </c>
      <c r="P4627" s="72" t="str">
        <f t="shared" si="145"/>
        <v/>
      </c>
      <c r="Q4627" s="61" t="s">
        <v>86</v>
      </c>
    </row>
    <row r="4628" spans="8:17" x14ac:dyDescent="0.25">
      <c r="H4628" s="59">
        <v>87637</v>
      </c>
      <c r="I4628" s="59" t="s">
        <v>72</v>
      </c>
      <c r="J4628" s="59">
        <v>15768155</v>
      </c>
      <c r="K4628" s="59" t="s">
        <v>4958</v>
      </c>
      <c r="L4628" s="61" t="s">
        <v>81</v>
      </c>
      <c r="M4628" s="61">
        <f>VLOOKUP(H4628,zdroj!C:F,4,0)</f>
        <v>0</v>
      </c>
      <c r="N4628" s="61" t="str">
        <f t="shared" si="144"/>
        <v>-</v>
      </c>
      <c r="P4628" s="72" t="str">
        <f t="shared" si="145"/>
        <v/>
      </c>
      <c r="Q4628" s="61" t="s">
        <v>86</v>
      </c>
    </row>
    <row r="4629" spans="8:17" x14ac:dyDescent="0.25">
      <c r="H4629" s="59">
        <v>87637</v>
      </c>
      <c r="I4629" s="59" t="s">
        <v>72</v>
      </c>
      <c r="J4629" s="59">
        <v>15768163</v>
      </c>
      <c r="K4629" s="59" t="s">
        <v>4959</v>
      </c>
      <c r="L4629" s="61" t="s">
        <v>81</v>
      </c>
      <c r="M4629" s="61">
        <f>VLOOKUP(H4629,zdroj!C:F,4,0)</f>
        <v>0</v>
      </c>
      <c r="N4629" s="61" t="str">
        <f t="shared" si="144"/>
        <v>-</v>
      </c>
      <c r="P4629" s="72" t="str">
        <f t="shared" si="145"/>
        <v/>
      </c>
      <c r="Q4629" s="61" t="s">
        <v>86</v>
      </c>
    </row>
    <row r="4630" spans="8:17" x14ac:dyDescent="0.25">
      <c r="H4630" s="59">
        <v>87637</v>
      </c>
      <c r="I4630" s="59" t="s">
        <v>72</v>
      </c>
      <c r="J4630" s="59">
        <v>15768171</v>
      </c>
      <c r="K4630" s="59" t="s">
        <v>4960</v>
      </c>
      <c r="L4630" s="61" t="s">
        <v>81</v>
      </c>
      <c r="M4630" s="61">
        <f>VLOOKUP(H4630,zdroj!C:F,4,0)</f>
        <v>0</v>
      </c>
      <c r="N4630" s="61" t="str">
        <f t="shared" si="144"/>
        <v>-</v>
      </c>
      <c r="P4630" s="72" t="str">
        <f t="shared" si="145"/>
        <v/>
      </c>
      <c r="Q4630" s="61" t="s">
        <v>86</v>
      </c>
    </row>
    <row r="4631" spans="8:17" x14ac:dyDescent="0.25">
      <c r="H4631" s="59">
        <v>87637</v>
      </c>
      <c r="I4631" s="59" t="s">
        <v>72</v>
      </c>
      <c r="J4631" s="59">
        <v>15768180</v>
      </c>
      <c r="K4631" s="59" t="s">
        <v>4961</v>
      </c>
      <c r="L4631" s="61" t="s">
        <v>115</v>
      </c>
      <c r="M4631" s="61">
        <f>VLOOKUP(H4631,zdroj!C:F,4,0)</f>
        <v>0</v>
      </c>
      <c r="N4631" s="61" t="str">
        <f t="shared" si="144"/>
        <v>katC</v>
      </c>
      <c r="P4631" s="72" t="str">
        <f t="shared" si="145"/>
        <v/>
      </c>
      <c r="Q4631" s="61" t="s">
        <v>31</v>
      </c>
    </row>
    <row r="4632" spans="8:17" x14ac:dyDescent="0.25">
      <c r="H4632" s="59">
        <v>87637</v>
      </c>
      <c r="I4632" s="59" t="s">
        <v>72</v>
      </c>
      <c r="J4632" s="59">
        <v>15768198</v>
      </c>
      <c r="K4632" s="59" t="s">
        <v>4962</v>
      </c>
      <c r="L4632" s="61" t="s">
        <v>81</v>
      </c>
      <c r="M4632" s="61">
        <f>VLOOKUP(H4632,zdroj!C:F,4,0)</f>
        <v>0</v>
      </c>
      <c r="N4632" s="61" t="str">
        <f t="shared" si="144"/>
        <v>-</v>
      </c>
      <c r="P4632" s="72" t="str">
        <f t="shared" si="145"/>
        <v/>
      </c>
      <c r="Q4632" s="61" t="s">
        <v>86</v>
      </c>
    </row>
    <row r="4633" spans="8:17" x14ac:dyDescent="0.25">
      <c r="H4633" s="59">
        <v>87637</v>
      </c>
      <c r="I4633" s="59" t="s">
        <v>72</v>
      </c>
      <c r="J4633" s="59">
        <v>15768201</v>
      </c>
      <c r="K4633" s="59" t="s">
        <v>4963</v>
      </c>
      <c r="L4633" s="61" t="s">
        <v>81</v>
      </c>
      <c r="M4633" s="61">
        <f>VLOOKUP(H4633,zdroj!C:F,4,0)</f>
        <v>0</v>
      </c>
      <c r="N4633" s="61" t="str">
        <f t="shared" si="144"/>
        <v>-</v>
      </c>
      <c r="P4633" s="72" t="str">
        <f t="shared" si="145"/>
        <v/>
      </c>
      <c r="Q4633" s="61" t="s">
        <v>88</v>
      </c>
    </row>
    <row r="4634" spans="8:17" x14ac:dyDescent="0.25">
      <c r="H4634" s="59">
        <v>87637</v>
      </c>
      <c r="I4634" s="59" t="s">
        <v>72</v>
      </c>
      <c r="J4634" s="59">
        <v>15768210</v>
      </c>
      <c r="K4634" s="59" t="s">
        <v>4964</v>
      </c>
      <c r="L4634" s="61" t="s">
        <v>81</v>
      </c>
      <c r="M4634" s="61">
        <f>VLOOKUP(H4634,zdroj!C:F,4,0)</f>
        <v>0</v>
      </c>
      <c r="N4634" s="61" t="str">
        <f t="shared" si="144"/>
        <v>-</v>
      </c>
      <c r="P4634" s="72" t="str">
        <f t="shared" si="145"/>
        <v/>
      </c>
      <c r="Q4634" s="61" t="s">
        <v>86</v>
      </c>
    </row>
    <row r="4635" spans="8:17" x14ac:dyDescent="0.25">
      <c r="H4635" s="59">
        <v>87637</v>
      </c>
      <c r="I4635" s="59" t="s">
        <v>72</v>
      </c>
      <c r="J4635" s="59">
        <v>15768228</v>
      </c>
      <c r="K4635" s="59" t="s">
        <v>4965</v>
      </c>
      <c r="L4635" s="61" t="s">
        <v>81</v>
      </c>
      <c r="M4635" s="61">
        <f>VLOOKUP(H4635,zdroj!C:F,4,0)</f>
        <v>0</v>
      </c>
      <c r="N4635" s="61" t="str">
        <f t="shared" si="144"/>
        <v>-</v>
      </c>
      <c r="P4635" s="72" t="str">
        <f t="shared" si="145"/>
        <v/>
      </c>
      <c r="Q4635" s="61" t="s">
        <v>86</v>
      </c>
    </row>
    <row r="4636" spans="8:17" x14ac:dyDescent="0.25">
      <c r="H4636" s="59">
        <v>87637</v>
      </c>
      <c r="I4636" s="59" t="s">
        <v>72</v>
      </c>
      <c r="J4636" s="59">
        <v>15768236</v>
      </c>
      <c r="K4636" s="59" t="s">
        <v>4966</v>
      </c>
      <c r="L4636" s="61" t="s">
        <v>81</v>
      </c>
      <c r="M4636" s="61">
        <f>VLOOKUP(H4636,zdroj!C:F,4,0)</f>
        <v>0</v>
      </c>
      <c r="N4636" s="61" t="str">
        <f t="shared" si="144"/>
        <v>-</v>
      </c>
      <c r="P4636" s="72" t="str">
        <f t="shared" si="145"/>
        <v/>
      </c>
      <c r="Q4636" s="61" t="s">
        <v>86</v>
      </c>
    </row>
    <row r="4637" spans="8:17" x14ac:dyDescent="0.25">
      <c r="H4637" s="59">
        <v>87637</v>
      </c>
      <c r="I4637" s="59" t="s">
        <v>72</v>
      </c>
      <c r="J4637" s="59">
        <v>15768244</v>
      </c>
      <c r="K4637" s="59" t="s">
        <v>4967</v>
      </c>
      <c r="L4637" s="61" t="s">
        <v>81</v>
      </c>
      <c r="M4637" s="61">
        <f>VLOOKUP(H4637,zdroj!C:F,4,0)</f>
        <v>0</v>
      </c>
      <c r="N4637" s="61" t="str">
        <f t="shared" si="144"/>
        <v>-</v>
      </c>
      <c r="P4637" s="72" t="str">
        <f t="shared" si="145"/>
        <v/>
      </c>
      <c r="Q4637" s="61" t="s">
        <v>86</v>
      </c>
    </row>
    <row r="4638" spans="8:17" x14ac:dyDescent="0.25">
      <c r="H4638" s="59">
        <v>87637</v>
      </c>
      <c r="I4638" s="59" t="s">
        <v>72</v>
      </c>
      <c r="J4638" s="59">
        <v>15768252</v>
      </c>
      <c r="K4638" s="59" t="s">
        <v>4968</v>
      </c>
      <c r="L4638" s="61" t="s">
        <v>81</v>
      </c>
      <c r="M4638" s="61">
        <f>VLOOKUP(H4638,zdroj!C:F,4,0)</f>
        <v>0</v>
      </c>
      <c r="N4638" s="61" t="str">
        <f t="shared" si="144"/>
        <v>-</v>
      </c>
      <c r="P4638" s="72" t="str">
        <f t="shared" si="145"/>
        <v/>
      </c>
      <c r="Q4638" s="61" t="s">
        <v>86</v>
      </c>
    </row>
    <row r="4639" spans="8:17" x14ac:dyDescent="0.25">
      <c r="H4639" s="59">
        <v>87637</v>
      </c>
      <c r="I4639" s="59" t="s">
        <v>72</v>
      </c>
      <c r="J4639" s="59">
        <v>15768261</v>
      </c>
      <c r="K4639" s="59" t="s">
        <v>4969</v>
      </c>
      <c r="L4639" s="61" t="s">
        <v>115</v>
      </c>
      <c r="M4639" s="61">
        <f>VLOOKUP(H4639,zdroj!C:F,4,0)</f>
        <v>0</v>
      </c>
      <c r="N4639" s="61" t="str">
        <f t="shared" si="144"/>
        <v>katC</v>
      </c>
      <c r="P4639" s="72" t="str">
        <f t="shared" si="145"/>
        <v/>
      </c>
      <c r="Q4639" s="61" t="s">
        <v>31</v>
      </c>
    </row>
    <row r="4640" spans="8:17" x14ac:dyDescent="0.25">
      <c r="H4640" s="59">
        <v>87637</v>
      </c>
      <c r="I4640" s="59" t="s">
        <v>72</v>
      </c>
      <c r="J4640" s="59">
        <v>15768279</v>
      </c>
      <c r="K4640" s="59" t="s">
        <v>4970</v>
      </c>
      <c r="L4640" s="61" t="s">
        <v>81</v>
      </c>
      <c r="M4640" s="61">
        <f>VLOOKUP(H4640,zdroj!C:F,4,0)</f>
        <v>0</v>
      </c>
      <c r="N4640" s="61" t="str">
        <f t="shared" si="144"/>
        <v>-</v>
      </c>
      <c r="P4640" s="72" t="str">
        <f t="shared" si="145"/>
        <v/>
      </c>
      <c r="Q4640" s="61" t="s">
        <v>86</v>
      </c>
    </row>
    <row r="4641" spans="8:17" x14ac:dyDescent="0.25">
      <c r="H4641" s="59">
        <v>87637</v>
      </c>
      <c r="I4641" s="59" t="s">
        <v>72</v>
      </c>
      <c r="J4641" s="59">
        <v>15768287</v>
      </c>
      <c r="K4641" s="59" t="s">
        <v>4971</v>
      </c>
      <c r="L4641" s="61" t="s">
        <v>81</v>
      </c>
      <c r="M4641" s="61">
        <f>VLOOKUP(H4641,zdroj!C:F,4,0)</f>
        <v>0</v>
      </c>
      <c r="N4641" s="61" t="str">
        <f t="shared" si="144"/>
        <v>-</v>
      </c>
      <c r="P4641" s="72" t="str">
        <f t="shared" si="145"/>
        <v/>
      </c>
      <c r="Q4641" s="61" t="s">
        <v>86</v>
      </c>
    </row>
    <row r="4642" spans="8:17" x14ac:dyDescent="0.25">
      <c r="H4642" s="59">
        <v>87637</v>
      </c>
      <c r="I4642" s="59" t="s">
        <v>72</v>
      </c>
      <c r="J4642" s="59">
        <v>15768295</v>
      </c>
      <c r="K4642" s="59" t="s">
        <v>4972</v>
      </c>
      <c r="L4642" s="61" t="s">
        <v>115</v>
      </c>
      <c r="M4642" s="61">
        <f>VLOOKUP(H4642,zdroj!C:F,4,0)</f>
        <v>0</v>
      </c>
      <c r="N4642" s="61" t="str">
        <f t="shared" si="144"/>
        <v>katC</v>
      </c>
      <c r="P4642" s="72" t="str">
        <f t="shared" si="145"/>
        <v/>
      </c>
      <c r="Q4642" s="61" t="s">
        <v>31</v>
      </c>
    </row>
    <row r="4643" spans="8:17" x14ac:dyDescent="0.25">
      <c r="H4643" s="59">
        <v>87637</v>
      </c>
      <c r="I4643" s="59" t="s">
        <v>72</v>
      </c>
      <c r="J4643" s="59">
        <v>15768309</v>
      </c>
      <c r="K4643" s="59" t="s">
        <v>4973</v>
      </c>
      <c r="L4643" s="61" t="s">
        <v>81</v>
      </c>
      <c r="M4643" s="61">
        <f>VLOOKUP(H4643,zdroj!C:F,4,0)</f>
        <v>0</v>
      </c>
      <c r="N4643" s="61" t="str">
        <f t="shared" si="144"/>
        <v>-</v>
      </c>
      <c r="P4643" s="72" t="str">
        <f t="shared" si="145"/>
        <v/>
      </c>
      <c r="Q4643" s="61" t="s">
        <v>86</v>
      </c>
    </row>
    <row r="4644" spans="8:17" x14ac:dyDescent="0.25">
      <c r="H4644" s="59">
        <v>87637</v>
      </c>
      <c r="I4644" s="59" t="s">
        <v>72</v>
      </c>
      <c r="J4644" s="59">
        <v>15768317</v>
      </c>
      <c r="K4644" s="59" t="s">
        <v>4974</v>
      </c>
      <c r="L4644" s="61" t="s">
        <v>81</v>
      </c>
      <c r="M4644" s="61">
        <f>VLOOKUP(H4644,zdroj!C:F,4,0)</f>
        <v>0</v>
      </c>
      <c r="N4644" s="61" t="str">
        <f t="shared" si="144"/>
        <v>-</v>
      </c>
      <c r="P4644" s="72" t="str">
        <f t="shared" si="145"/>
        <v/>
      </c>
      <c r="Q4644" s="61" t="s">
        <v>86</v>
      </c>
    </row>
    <row r="4645" spans="8:17" x14ac:dyDescent="0.25">
      <c r="H4645" s="59">
        <v>87637</v>
      </c>
      <c r="I4645" s="59" t="s">
        <v>72</v>
      </c>
      <c r="J4645" s="59">
        <v>15768325</v>
      </c>
      <c r="K4645" s="59" t="s">
        <v>4975</v>
      </c>
      <c r="L4645" s="61" t="s">
        <v>81</v>
      </c>
      <c r="M4645" s="61">
        <f>VLOOKUP(H4645,zdroj!C:F,4,0)</f>
        <v>0</v>
      </c>
      <c r="N4645" s="61" t="str">
        <f t="shared" si="144"/>
        <v>-</v>
      </c>
      <c r="P4645" s="72" t="str">
        <f t="shared" si="145"/>
        <v/>
      </c>
      <c r="Q4645" s="61" t="s">
        <v>86</v>
      </c>
    </row>
    <row r="4646" spans="8:17" x14ac:dyDescent="0.25">
      <c r="H4646" s="59">
        <v>87637</v>
      </c>
      <c r="I4646" s="59" t="s">
        <v>72</v>
      </c>
      <c r="J4646" s="59">
        <v>15768333</v>
      </c>
      <c r="K4646" s="59" t="s">
        <v>4976</v>
      </c>
      <c r="L4646" s="61" t="s">
        <v>81</v>
      </c>
      <c r="M4646" s="61">
        <f>VLOOKUP(H4646,zdroj!C:F,4,0)</f>
        <v>0</v>
      </c>
      <c r="N4646" s="61" t="str">
        <f t="shared" si="144"/>
        <v>-</v>
      </c>
      <c r="P4646" s="72" t="str">
        <f t="shared" si="145"/>
        <v/>
      </c>
      <c r="Q4646" s="61" t="s">
        <v>86</v>
      </c>
    </row>
    <row r="4647" spans="8:17" x14ac:dyDescent="0.25">
      <c r="H4647" s="59">
        <v>87637</v>
      </c>
      <c r="I4647" s="59" t="s">
        <v>72</v>
      </c>
      <c r="J4647" s="59">
        <v>15768341</v>
      </c>
      <c r="K4647" s="59" t="s">
        <v>4977</v>
      </c>
      <c r="L4647" s="61" t="s">
        <v>81</v>
      </c>
      <c r="M4647" s="61">
        <f>VLOOKUP(H4647,zdroj!C:F,4,0)</f>
        <v>0</v>
      </c>
      <c r="N4647" s="61" t="str">
        <f t="shared" si="144"/>
        <v>-</v>
      </c>
      <c r="P4647" s="72" t="str">
        <f t="shared" si="145"/>
        <v/>
      </c>
      <c r="Q4647" s="61" t="s">
        <v>86</v>
      </c>
    </row>
    <row r="4648" spans="8:17" x14ac:dyDescent="0.25">
      <c r="H4648" s="59">
        <v>87637</v>
      </c>
      <c r="I4648" s="59" t="s">
        <v>72</v>
      </c>
      <c r="J4648" s="59">
        <v>15768350</v>
      </c>
      <c r="K4648" s="59" t="s">
        <v>4978</v>
      </c>
      <c r="L4648" s="61" t="s">
        <v>81</v>
      </c>
      <c r="M4648" s="61">
        <f>VLOOKUP(H4648,zdroj!C:F,4,0)</f>
        <v>0</v>
      </c>
      <c r="N4648" s="61" t="str">
        <f t="shared" si="144"/>
        <v>-</v>
      </c>
      <c r="P4648" s="72" t="str">
        <f t="shared" si="145"/>
        <v/>
      </c>
      <c r="Q4648" s="61" t="s">
        <v>86</v>
      </c>
    </row>
    <row r="4649" spans="8:17" x14ac:dyDescent="0.25">
      <c r="H4649" s="59">
        <v>87637</v>
      </c>
      <c r="I4649" s="59" t="s">
        <v>72</v>
      </c>
      <c r="J4649" s="59">
        <v>15768368</v>
      </c>
      <c r="K4649" s="59" t="s">
        <v>4979</v>
      </c>
      <c r="L4649" s="61" t="s">
        <v>81</v>
      </c>
      <c r="M4649" s="61">
        <f>VLOOKUP(H4649,zdroj!C:F,4,0)</f>
        <v>0</v>
      </c>
      <c r="N4649" s="61" t="str">
        <f t="shared" si="144"/>
        <v>-</v>
      </c>
      <c r="P4649" s="72" t="str">
        <f t="shared" si="145"/>
        <v/>
      </c>
      <c r="Q4649" s="61" t="s">
        <v>86</v>
      </c>
    </row>
    <row r="4650" spans="8:17" x14ac:dyDescent="0.25">
      <c r="H4650" s="59">
        <v>87637</v>
      </c>
      <c r="I4650" s="59" t="s">
        <v>72</v>
      </c>
      <c r="J4650" s="59">
        <v>15768376</v>
      </c>
      <c r="K4650" s="59" t="s">
        <v>4980</v>
      </c>
      <c r="L4650" s="61" t="s">
        <v>81</v>
      </c>
      <c r="M4650" s="61">
        <f>VLOOKUP(H4650,zdroj!C:F,4,0)</f>
        <v>0</v>
      </c>
      <c r="N4650" s="61" t="str">
        <f t="shared" si="144"/>
        <v>-</v>
      </c>
      <c r="P4650" s="72" t="str">
        <f t="shared" si="145"/>
        <v/>
      </c>
      <c r="Q4650" s="61" t="s">
        <v>86</v>
      </c>
    </row>
    <row r="4651" spans="8:17" x14ac:dyDescent="0.25">
      <c r="H4651" s="59">
        <v>87637</v>
      </c>
      <c r="I4651" s="59" t="s">
        <v>72</v>
      </c>
      <c r="J4651" s="59">
        <v>15768384</v>
      </c>
      <c r="K4651" s="59" t="s">
        <v>4981</v>
      </c>
      <c r="L4651" s="61" t="s">
        <v>81</v>
      </c>
      <c r="M4651" s="61">
        <f>VLOOKUP(H4651,zdroj!C:F,4,0)</f>
        <v>0</v>
      </c>
      <c r="N4651" s="61" t="str">
        <f t="shared" si="144"/>
        <v>-</v>
      </c>
      <c r="P4651" s="72" t="str">
        <f t="shared" si="145"/>
        <v/>
      </c>
      <c r="Q4651" s="61" t="s">
        <v>86</v>
      </c>
    </row>
    <row r="4652" spans="8:17" x14ac:dyDescent="0.25">
      <c r="H4652" s="59">
        <v>87637</v>
      </c>
      <c r="I4652" s="59" t="s">
        <v>72</v>
      </c>
      <c r="J4652" s="59">
        <v>15768392</v>
      </c>
      <c r="K4652" s="59" t="s">
        <v>4982</v>
      </c>
      <c r="L4652" s="61" t="s">
        <v>81</v>
      </c>
      <c r="M4652" s="61">
        <f>VLOOKUP(H4652,zdroj!C:F,4,0)</f>
        <v>0</v>
      </c>
      <c r="N4652" s="61" t="str">
        <f t="shared" si="144"/>
        <v>-</v>
      </c>
      <c r="P4652" s="72" t="str">
        <f t="shared" si="145"/>
        <v/>
      </c>
      <c r="Q4652" s="61" t="s">
        <v>86</v>
      </c>
    </row>
    <row r="4653" spans="8:17" x14ac:dyDescent="0.25">
      <c r="H4653" s="59">
        <v>87637</v>
      </c>
      <c r="I4653" s="59" t="s">
        <v>72</v>
      </c>
      <c r="J4653" s="59">
        <v>15768406</v>
      </c>
      <c r="K4653" s="59" t="s">
        <v>4983</v>
      </c>
      <c r="L4653" s="61" t="s">
        <v>81</v>
      </c>
      <c r="M4653" s="61">
        <f>VLOOKUP(H4653,zdroj!C:F,4,0)</f>
        <v>0</v>
      </c>
      <c r="N4653" s="61" t="str">
        <f t="shared" si="144"/>
        <v>-</v>
      </c>
      <c r="P4653" s="72" t="str">
        <f t="shared" si="145"/>
        <v/>
      </c>
      <c r="Q4653" s="61" t="s">
        <v>86</v>
      </c>
    </row>
    <row r="4654" spans="8:17" x14ac:dyDescent="0.25">
      <c r="H4654" s="59">
        <v>87637</v>
      </c>
      <c r="I4654" s="59" t="s">
        <v>72</v>
      </c>
      <c r="J4654" s="59">
        <v>15768414</v>
      </c>
      <c r="K4654" s="59" t="s">
        <v>4984</v>
      </c>
      <c r="L4654" s="61" t="s">
        <v>81</v>
      </c>
      <c r="M4654" s="61">
        <f>VLOOKUP(H4654,zdroj!C:F,4,0)</f>
        <v>0</v>
      </c>
      <c r="N4654" s="61" t="str">
        <f t="shared" si="144"/>
        <v>-</v>
      </c>
      <c r="P4654" s="72" t="str">
        <f t="shared" si="145"/>
        <v/>
      </c>
      <c r="Q4654" s="61" t="s">
        <v>86</v>
      </c>
    </row>
    <row r="4655" spans="8:17" x14ac:dyDescent="0.25">
      <c r="H4655" s="59">
        <v>87637</v>
      </c>
      <c r="I4655" s="59" t="s">
        <v>72</v>
      </c>
      <c r="J4655" s="59">
        <v>15768422</v>
      </c>
      <c r="K4655" s="59" t="s">
        <v>4985</v>
      </c>
      <c r="L4655" s="61" t="s">
        <v>81</v>
      </c>
      <c r="M4655" s="61">
        <f>VLOOKUP(H4655,zdroj!C:F,4,0)</f>
        <v>0</v>
      </c>
      <c r="N4655" s="61" t="str">
        <f t="shared" si="144"/>
        <v>-</v>
      </c>
      <c r="P4655" s="72" t="str">
        <f t="shared" si="145"/>
        <v/>
      </c>
      <c r="Q4655" s="61" t="s">
        <v>86</v>
      </c>
    </row>
    <row r="4656" spans="8:17" x14ac:dyDescent="0.25">
      <c r="H4656" s="59">
        <v>87637</v>
      </c>
      <c r="I4656" s="59" t="s">
        <v>72</v>
      </c>
      <c r="J4656" s="59">
        <v>15768431</v>
      </c>
      <c r="K4656" s="59" t="s">
        <v>4986</v>
      </c>
      <c r="L4656" s="61" t="s">
        <v>115</v>
      </c>
      <c r="M4656" s="61">
        <f>VLOOKUP(H4656,zdroj!C:F,4,0)</f>
        <v>0</v>
      </c>
      <c r="N4656" s="61" t="str">
        <f t="shared" si="144"/>
        <v>katC</v>
      </c>
      <c r="P4656" s="72" t="str">
        <f t="shared" si="145"/>
        <v/>
      </c>
      <c r="Q4656" s="61" t="s">
        <v>33</v>
      </c>
    </row>
    <row r="4657" spans="8:17" x14ac:dyDescent="0.25">
      <c r="H4657" s="59">
        <v>87637</v>
      </c>
      <c r="I4657" s="59" t="s">
        <v>72</v>
      </c>
      <c r="J4657" s="59">
        <v>15768449</v>
      </c>
      <c r="K4657" s="59" t="s">
        <v>4987</v>
      </c>
      <c r="L4657" s="61" t="s">
        <v>81</v>
      </c>
      <c r="M4657" s="61">
        <f>VLOOKUP(H4657,zdroj!C:F,4,0)</f>
        <v>0</v>
      </c>
      <c r="N4657" s="61" t="str">
        <f t="shared" si="144"/>
        <v>-</v>
      </c>
      <c r="P4657" s="72" t="str">
        <f t="shared" si="145"/>
        <v/>
      </c>
      <c r="Q4657" s="61" t="s">
        <v>86</v>
      </c>
    </row>
    <row r="4658" spans="8:17" x14ac:dyDescent="0.25">
      <c r="H4658" s="59">
        <v>87637</v>
      </c>
      <c r="I4658" s="59" t="s">
        <v>72</v>
      </c>
      <c r="J4658" s="59">
        <v>15768457</v>
      </c>
      <c r="K4658" s="59" t="s">
        <v>4988</v>
      </c>
      <c r="L4658" s="61" t="s">
        <v>81</v>
      </c>
      <c r="M4658" s="61">
        <f>VLOOKUP(H4658,zdroj!C:F,4,0)</f>
        <v>0</v>
      </c>
      <c r="N4658" s="61" t="str">
        <f t="shared" si="144"/>
        <v>-</v>
      </c>
      <c r="P4658" s="72" t="str">
        <f t="shared" si="145"/>
        <v/>
      </c>
      <c r="Q4658" s="61" t="s">
        <v>86</v>
      </c>
    </row>
    <row r="4659" spans="8:17" x14ac:dyDescent="0.25">
      <c r="H4659" s="59">
        <v>87637</v>
      </c>
      <c r="I4659" s="59" t="s">
        <v>72</v>
      </c>
      <c r="J4659" s="59">
        <v>15768465</v>
      </c>
      <c r="K4659" s="59" t="s">
        <v>4989</v>
      </c>
      <c r="L4659" s="61" t="s">
        <v>81</v>
      </c>
      <c r="M4659" s="61">
        <f>VLOOKUP(H4659,zdroj!C:F,4,0)</f>
        <v>0</v>
      </c>
      <c r="N4659" s="61" t="str">
        <f t="shared" si="144"/>
        <v>-</v>
      </c>
      <c r="P4659" s="72" t="str">
        <f t="shared" si="145"/>
        <v/>
      </c>
      <c r="Q4659" s="61" t="s">
        <v>86</v>
      </c>
    </row>
    <row r="4660" spans="8:17" x14ac:dyDescent="0.25">
      <c r="H4660" s="59">
        <v>87637</v>
      </c>
      <c r="I4660" s="59" t="s">
        <v>72</v>
      </c>
      <c r="J4660" s="59">
        <v>15768473</v>
      </c>
      <c r="K4660" s="59" t="s">
        <v>4990</v>
      </c>
      <c r="L4660" s="61" t="s">
        <v>81</v>
      </c>
      <c r="M4660" s="61">
        <f>VLOOKUP(H4660,zdroj!C:F,4,0)</f>
        <v>0</v>
      </c>
      <c r="N4660" s="61" t="str">
        <f t="shared" si="144"/>
        <v>-</v>
      </c>
      <c r="P4660" s="72" t="str">
        <f t="shared" si="145"/>
        <v/>
      </c>
      <c r="Q4660" s="61" t="s">
        <v>86</v>
      </c>
    </row>
    <row r="4661" spans="8:17" x14ac:dyDescent="0.25">
      <c r="H4661" s="59">
        <v>87637</v>
      </c>
      <c r="I4661" s="59" t="s">
        <v>72</v>
      </c>
      <c r="J4661" s="59">
        <v>15768503</v>
      </c>
      <c r="K4661" s="59" t="s">
        <v>4991</v>
      </c>
      <c r="L4661" s="61" t="s">
        <v>81</v>
      </c>
      <c r="M4661" s="61">
        <f>VLOOKUP(H4661,zdroj!C:F,4,0)</f>
        <v>0</v>
      </c>
      <c r="N4661" s="61" t="str">
        <f t="shared" si="144"/>
        <v>-</v>
      </c>
      <c r="P4661" s="72" t="str">
        <f t="shared" si="145"/>
        <v/>
      </c>
      <c r="Q4661" s="61" t="s">
        <v>86</v>
      </c>
    </row>
    <row r="4662" spans="8:17" x14ac:dyDescent="0.25">
      <c r="H4662" s="59">
        <v>87637</v>
      </c>
      <c r="I4662" s="59" t="s">
        <v>72</v>
      </c>
      <c r="J4662" s="59">
        <v>15768511</v>
      </c>
      <c r="K4662" s="59" t="s">
        <v>4992</v>
      </c>
      <c r="L4662" s="61" t="s">
        <v>81</v>
      </c>
      <c r="M4662" s="61">
        <f>VLOOKUP(H4662,zdroj!C:F,4,0)</f>
        <v>0</v>
      </c>
      <c r="N4662" s="61" t="str">
        <f t="shared" si="144"/>
        <v>-</v>
      </c>
      <c r="P4662" s="72" t="str">
        <f t="shared" si="145"/>
        <v/>
      </c>
      <c r="Q4662" s="61" t="s">
        <v>86</v>
      </c>
    </row>
    <row r="4663" spans="8:17" x14ac:dyDescent="0.25">
      <c r="H4663" s="59">
        <v>87637</v>
      </c>
      <c r="I4663" s="59" t="s">
        <v>72</v>
      </c>
      <c r="J4663" s="59">
        <v>15768520</v>
      </c>
      <c r="K4663" s="59" t="s">
        <v>4993</v>
      </c>
      <c r="L4663" s="61" t="s">
        <v>81</v>
      </c>
      <c r="M4663" s="61">
        <f>VLOOKUP(H4663,zdroj!C:F,4,0)</f>
        <v>0</v>
      </c>
      <c r="N4663" s="61" t="str">
        <f t="shared" si="144"/>
        <v>-</v>
      </c>
      <c r="P4663" s="72" t="str">
        <f t="shared" si="145"/>
        <v/>
      </c>
      <c r="Q4663" s="61" t="s">
        <v>86</v>
      </c>
    </row>
    <row r="4664" spans="8:17" x14ac:dyDescent="0.25">
      <c r="H4664" s="59">
        <v>87637</v>
      </c>
      <c r="I4664" s="59" t="s">
        <v>72</v>
      </c>
      <c r="J4664" s="59">
        <v>15768538</v>
      </c>
      <c r="K4664" s="59" t="s">
        <v>4994</v>
      </c>
      <c r="L4664" s="61" t="s">
        <v>81</v>
      </c>
      <c r="M4664" s="61">
        <f>VLOOKUP(H4664,zdroj!C:F,4,0)</f>
        <v>0</v>
      </c>
      <c r="N4664" s="61" t="str">
        <f t="shared" si="144"/>
        <v>-</v>
      </c>
      <c r="P4664" s="72" t="str">
        <f t="shared" si="145"/>
        <v/>
      </c>
      <c r="Q4664" s="61" t="s">
        <v>86</v>
      </c>
    </row>
    <row r="4665" spans="8:17" x14ac:dyDescent="0.25">
      <c r="H4665" s="59">
        <v>87637</v>
      </c>
      <c r="I4665" s="59" t="s">
        <v>72</v>
      </c>
      <c r="J4665" s="59">
        <v>15768546</v>
      </c>
      <c r="K4665" s="59" t="s">
        <v>4995</v>
      </c>
      <c r="L4665" s="61" t="s">
        <v>81</v>
      </c>
      <c r="M4665" s="61">
        <f>VLOOKUP(H4665,zdroj!C:F,4,0)</f>
        <v>0</v>
      </c>
      <c r="N4665" s="61" t="str">
        <f t="shared" si="144"/>
        <v>-</v>
      </c>
      <c r="P4665" s="72" t="str">
        <f t="shared" si="145"/>
        <v/>
      </c>
      <c r="Q4665" s="61" t="s">
        <v>86</v>
      </c>
    </row>
    <row r="4666" spans="8:17" x14ac:dyDescent="0.25">
      <c r="H4666" s="59">
        <v>87637</v>
      </c>
      <c r="I4666" s="59" t="s">
        <v>72</v>
      </c>
      <c r="J4666" s="59">
        <v>15768554</v>
      </c>
      <c r="K4666" s="59" t="s">
        <v>4996</v>
      </c>
      <c r="L4666" s="61" t="s">
        <v>81</v>
      </c>
      <c r="M4666" s="61">
        <f>VLOOKUP(H4666,zdroj!C:F,4,0)</f>
        <v>0</v>
      </c>
      <c r="N4666" s="61" t="str">
        <f t="shared" si="144"/>
        <v>-</v>
      </c>
      <c r="P4666" s="72" t="str">
        <f t="shared" si="145"/>
        <v/>
      </c>
      <c r="Q4666" s="61" t="s">
        <v>86</v>
      </c>
    </row>
    <row r="4667" spans="8:17" x14ac:dyDescent="0.25">
      <c r="H4667" s="59">
        <v>87637</v>
      </c>
      <c r="I4667" s="59" t="s">
        <v>72</v>
      </c>
      <c r="J4667" s="59">
        <v>15768562</v>
      </c>
      <c r="K4667" s="59" t="s">
        <v>4997</v>
      </c>
      <c r="L4667" s="61" t="s">
        <v>81</v>
      </c>
      <c r="M4667" s="61">
        <f>VLOOKUP(H4667,zdroj!C:F,4,0)</f>
        <v>0</v>
      </c>
      <c r="N4667" s="61" t="str">
        <f t="shared" si="144"/>
        <v>-</v>
      </c>
      <c r="P4667" s="72" t="str">
        <f t="shared" si="145"/>
        <v/>
      </c>
      <c r="Q4667" s="61" t="s">
        <v>86</v>
      </c>
    </row>
    <row r="4668" spans="8:17" x14ac:dyDescent="0.25">
      <c r="H4668" s="59">
        <v>87637</v>
      </c>
      <c r="I4668" s="59" t="s">
        <v>72</v>
      </c>
      <c r="J4668" s="59">
        <v>15768571</v>
      </c>
      <c r="K4668" s="59" t="s">
        <v>4998</v>
      </c>
      <c r="L4668" s="61" t="s">
        <v>81</v>
      </c>
      <c r="M4668" s="61">
        <f>VLOOKUP(H4668,zdroj!C:F,4,0)</f>
        <v>0</v>
      </c>
      <c r="N4668" s="61" t="str">
        <f t="shared" si="144"/>
        <v>-</v>
      </c>
      <c r="P4668" s="72" t="str">
        <f t="shared" si="145"/>
        <v/>
      </c>
      <c r="Q4668" s="61" t="s">
        <v>86</v>
      </c>
    </row>
    <row r="4669" spans="8:17" x14ac:dyDescent="0.25">
      <c r="H4669" s="59">
        <v>87637</v>
      </c>
      <c r="I4669" s="59" t="s">
        <v>72</v>
      </c>
      <c r="J4669" s="59">
        <v>15768589</v>
      </c>
      <c r="K4669" s="59" t="s">
        <v>4999</v>
      </c>
      <c r="L4669" s="61" t="s">
        <v>81</v>
      </c>
      <c r="M4669" s="61">
        <f>VLOOKUP(H4669,zdroj!C:F,4,0)</f>
        <v>0</v>
      </c>
      <c r="N4669" s="61" t="str">
        <f t="shared" si="144"/>
        <v>-</v>
      </c>
      <c r="P4669" s="72" t="str">
        <f t="shared" si="145"/>
        <v/>
      </c>
      <c r="Q4669" s="61" t="s">
        <v>86</v>
      </c>
    </row>
    <row r="4670" spans="8:17" x14ac:dyDescent="0.25">
      <c r="H4670" s="59">
        <v>87637</v>
      </c>
      <c r="I4670" s="59" t="s">
        <v>72</v>
      </c>
      <c r="J4670" s="59">
        <v>15768597</v>
      </c>
      <c r="K4670" s="59" t="s">
        <v>5000</v>
      </c>
      <c r="L4670" s="61" t="s">
        <v>81</v>
      </c>
      <c r="M4670" s="61">
        <f>VLOOKUP(H4670,zdroj!C:F,4,0)</f>
        <v>0</v>
      </c>
      <c r="N4670" s="61" t="str">
        <f t="shared" si="144"/>
        <v>-</v>
      </c>
      <c r="P4670" s="72" t="str">
        <f t="shared" si="145"/>
        <v/>
      </c>
      <c r="Q4670" s="61" t="s">
        <v>86</v>
      </c>
    </row>
    <row r="4671" spans="8:17" x14ac:dyDescent="0.25">
      <c r="H4671" s="59">
        <v>87637</v>
      </c>
      <c r="I4671" s="59" t="s">
        <v>72</v>
      </c>
      <c r="J4671" s="59">
        <v>15768601</v>
      </c>
      <c r="K4671" s="59" t="s">
        <v>5001</v>
      </c>
      <c r="L4671" s="61" t="s">
        <v>81</v>
      </c>
      <c r="M4671" s="61">
        <f>VLOOKUP(H4671,zdroj!C:F,4,0)</f>
        <v>0</v>
      </c>
      <c r="N4671" s="61" t="str">
        <f t="shared" si="144"/>
        <v>-</v>
      </c>
      <c r="P4671" s="72" t="str">
        <f t="shared" si="145"/>
        <v/>
      </c>
      <c r="Q4671" s="61" t="s">
        <v>86</v>
      </c>
    </row>
    <row r="4672" spans="8:17" x14ac:dyDescent="0.25">
      <c r="H4672" s="59">
        <v>87637</v>
      </c>
      <c r="I4672" s="59" t="s">
        <v>72</v>
      </c>
      <c r="J4672" s="59">
        <v>15768619</v>
      </c>
      <c r="K4672" s="59" t="s">
        <v>5002</v>
      </c>
      <c r="L4672" s="61" t="s">
        <v>81</v>
      </c>
      <c r="M4672" s="61">
        <f>VLOOKUP(H4672,zdroj!C:F,4,0)</f>
        <v>0</v>
      </c>
      <c r="N4672" s="61" t="str">
        <f t="shared" si="144"/>
        <v>-</v>
      </c>
      <c r="P4672" s="72" t="str">
        <f t="shared" si="145"/>
        <v/>
      </c>
      <c r="Q4672" s="61" t="s">
        <v>86</v>
      </c>
    </row>
    <row r="4673" spans="8:17" x14ac:dyDescent="0.25">
      <c r="H4673" s="59">
        <v>87637</v>
      </c>
      <c r="I4673" s="59" t="s">
        <v>72</v>
      </c>
      <c r="J4673" s="59">
        <v>15768627</v>
      </c>
      <c r="K4673" s="59" t="s">
        <v>5003</v>
      </c>
      <c r="L4673" s="61" t="s">
        <v>81</v>
      </c>
      <c r="M4673" s="61">
        <f>VLOOKUP(H4673,zdroj!C:F,4,0)</f>
        <v>0</v>
      </c>
      <c r="N4673" s="61" t="str">
        <f t="shared" si="144"/>
        <v>-</v>
      </c>
      <c r="P4673" s="72" t="str">
        <f t="shared" si="145"/>
        <v/>
      </c>
      <c r="Q4673" s="61" t="s">
        <v>86</v>
      </c>
    </row>
    <row r="4674" spans="8:17" x14ac:dyDescent="0.25">
      <c r="H4674" s="59">
        <v>87637</v>
      </c>
      <c r="I4674" s="59" t="s">
        <v>72</v>
      </c>
      <c r="J4674" s="59">
        <v>15768635</v>
      </c>
      <c r="K4674" s="59" t="s">
        <v>5004</v>
      </c>
      <c r="L4674" s="61" t="s">
        <v>81</v>
      </c>
      <c r="M4674" s="61">
        <f>VLOOKUP(H4674,zdroj!C:F,4,0)</f>
        <v>0</v>
      </c>
      <c r="N4674" s="61" t="str">
        <f t="shared" si="144"/>
        <v>-</v>
      </c>
      <c r="P4674" s="72" t="str">
        <f t="shared" si="145"/>
        <v/>
      </c>
      <c r="Q4674" s="61" t="s">
        <v>86</v>
      </c>
    </row>
    <row r="4675" spans="8:17" x14ac:dyDescent="0.25">
      <c r="H4675" s="59">
        <v>87637</v>
      </c>
      <c r="I4675" s="59" t="s">
        <v>72</v>
      </c>
      <c r="J4675" s="59">
        <v>15768643</v>
      </c>
      <c r="K4675" s="59" t="s">
        <v>5005</v>
      </c>
      <c r="L4675" s="61" t="s">
        <v>81</v>
      </c>
      <c r="M4675" s="61">
        <f>VLOOKUP(H4675,zdroj!C:F,4,0)</f>
        <v>0</v>
      </c>
      <c r="N4675" s="61" t="str">
        <f t="shared" si="144"/>
        <v>-</v>
      </c>
      <c r="P4675" s="72" t="str">
        <f t="shared" si="145"/>
        <v/>
      </c>
      <c r="Q4675" s="61" t="s">
        <v>86</v>
      </c>
    </row>
    <row r="4676" spans="8:17" x14ac:dyDescent="0.25">
      <c r="H4676" s="59">
        <v>87637</v>
      </c>
      <c r="I4676" s="59" t="s">
        <v>72</v>
      </c>
      <c r="J4676" s="59">
        <v>15768651</v>
      </c>
      <c r="K4676" s="59" t="s">
        <v>5006</v>
      </c>
      <c r="L4676" s="61" t="s">
        <v>81</v>
      </c>
      <c r="M4676" s="61">
        <f>VLOOKUP(H4676,zdroj!C:F,4,0)</f>
        <v>0</v>
      </c>
      <c r="N4676" s="61" t="str">
        <f t="shared" si="144"/>
        <v>-</v>
      </c>
      <c r="P4676" s="72" t="str">
        <f t="shared" si="145"/>
        <v/>
      </c>
      <c r="Q4676" s="61" t="s">
        <v>86</v>
      </c>
    </row>
    <row r="4677" spans="8:17" x14ac:dyDescent="0.25">
      <c r="H4677" s="59">
        <v>87637</v>
      </c>
      <c r="I4677" s="59" t="s">
        <v>72</v>
      </c>
      <c r="J4677" s="59">
        <v>15768660</v>
      </c>
      <c r="K4677" s="59" t="s">
        <v>5007</v>
      </c>
      <c r="L4677" s="61" t="s">
        <v>81</v>
      </c>
      <c r="M4677" s="61">
        <f>VLOOKUP(H4677,zdroj!C:F,4,0)</f>
        <v>0</v>
      </c>
      <c r="N4677" s="61" t="str">
        <f t="shared" si="144"/>
        <v>-</v>
      </c>
      <c r="P4677" s="72" t="str">
        <f t="shared" si="145"/>
        <v/>
      </c>
      <c r="Q4677" s="61" t="s">
        <v>86</v>
      </c>
    </row>
    <row r="4678" spans="8:17" x14ac:dyDescent="0.25">
      <c r="H4678" s="59">
        <v>87637</v>
      </c>
      <c r="I4678" s="59" t="s">
        <v>72</v>
      </c>
      <c r="J4678" s="59">
        <v>15768678</v>
      </c>
      <c r="K4678" s="59" t="s">
        <v>5008</v>
      </c>
      <c r="L4678" s="61" t="s">
        <v>81</v>
      </c>
      <c r="M4678" s="61">
        <f>VLOOKUP(H4678,zdroj!C:F,4,0)</f>
        <v>0</v>
      </c>
      <c r="N4678" s="61" t="str">
        <f t="shared" si="144"/>
        <v>-</v>
      </c>
      <c r="P4678" s="72" t="str">
        <f t="shared" si="145"/>
        <v/>
      </c>
      <c r="Q4678" s="61" t="s">
        <v>86</v>
      </c>
    </row>
    <row r="4679" spans="8:17" x14ac:dyDescent="0.25">
      <c r="H4679" s="59">
        <v>87637</v>
      </c>
      <c r="I4679" s="59" t="s">
        <v>72</v>
      </c>
      <c r="J4679" s="59">
        <v>15768686</v>
      </c>
      <c r="K4679" s="59" t="s">
        <v>5009</v>
      </c>
      <c r="L4679" s="61" t="s">
        <v>81</v>
      </c>
      <c r="M4679" s="61">
        <f>VLOOKUP(H4679,zdroj!C:F,4,0)</f>
        <v>0</v>
      </c>
      <c r="N4679" s="61" t="str">
        <f t="shared" ref="N4679:N4742" si="146">IF(M4679="A",IF(L4679="katA","katB",L4679),L4679)</f>
        <v>-</v>
      </c>
      <c r="P4679" s="72" t="str">
        <f t="shared" ref="P4679:P4742" si="147">IF(O4679="A",1,"")</f>
        <v/>
      </c>
      <c r="Q4679" s="61" t="s">
        <v>86</v>
      </c>
    </row>
    <row r="4680" spans="8:17" x14ac:dyDescent="0.25">
      <c r="H4680" s="59">
        <v>87637</v>
      </c>
      <c r="I4680" s="59" t="s">
        <v>72</v>
      </c>
      <c r="J4680" s="59">
        <v>15768694</v>
      </c>
      <c r="K4680" s="59" t="s">
        <v>5010</v>
      </c>
      <c r="L4680" s="61" t="s">
        <v>81</v>
      </c>
      <c r="M4680" s="61">
        <f>VLOOKUP(H4680,zdroj!C:F,4,0)</f>
        <v>0</v>
      </c>
      <c r="N4680" s="61" t="str">
        <f t="shared" si="146"/>
        <v>-</v>
      </c>
      <c r="P4680" s="72" t="str">
        <f t="shared" si="147"/>
        <v/>
      </c>
      <c r="Q4680" s="61" t="s">
        <v>86</v>
      </c>
    </row>
    <row r="4681" spans="8:17" x14ac:dyDescent="0.25">
      <c r="H4681" s="59">
        <v>87637</v>
      </c>
      <c r="I4681" s="59" t="s">
        <v>72</v>
      </c>
      <c r="J4681" s="59">
        <v>15768708</v>
      </c>
      <c r="K4681" s="59" t="s">
        <v>5011</v>
      </c>
      <c r="L4681" s="61" t="s">
        <v>81</v>
      </c>
      <c r="M4681" s="61">
        <f>VLOOKUP(H4681,zdroj!C:F,4,0)</f>
        <v>0</v>
      </c>
      <c r="N4681" s="61" t="str">
        <f t="shared" si="146"/>
        <v>-</v>
      </c>
      <c r="P4681" s="72" t="str">
        <f t="shared" si="147"/>
        <v/>
      </c>
      <c r="Q4681" s="61" t="s">
        <v>86</v>
      </c>
    </row>
    <row r="4682" spans="8:17" x14ac:dyDescent="0.25">
      <c r="H4682" s="59">
        <v>87637</v>
      </c>
      <c r="I4682" s="59" t="s">
        <v>72</v>
      </c>
      <c r="J4682" s="59">
        <v>15768716</v>
      </c>
      <c r="K4682" s="59" t="s">
        <v>5012</v>
      </c>
      <c r="L4682" s="61" t="s">
        <v>81</v>
      </c>
      <c r="M4682" s="61">
        <f>VLOOKUP(H4682,zdroj!C:F,4,0)</f>
        <v>0</v>
      </c>
      <c r="N4682" s="61" t="str">
        <f t="shared" si="146"/>
        <v>-</v>
      </c>
      <c r="P4682" s="72" t="str">
        <f t="shared" si="147"/>
        <v/>
      </c>
      <c r="Q4682" s="61" t="s">
        <v>86</v>
      </c>
    </row>
    <row r="4683" spans="8:17" x14ac:dyDescent="0.25">
      <c r="H4683" s="59">
        <v>87637</v>
      </c>
      <c r="I4683" s="59" t="s">
        <v>72</v>
      </c>
      <c r="J4683" s="59">
        <v>15768724</v>
      </c>
      <c r="K4683" s="59" t="s">
        <v>5013</v>
      </c>
      <c r="L4683" s="61" t="s">
        <v>81</v>
      </c>
      <c r="M4683" s="61">
        <f>VLOOKUP(H4683,zdroj!C:F,4,0)</f>
        <v>0</v>
      </c>
      <c r="N4683" s="61" t="str">
        <f t="shared" si="146"/>
        <v>-</v>
      </c>
      <c r="P4683" s="72" t="str">
        <f t="shared" si="147"/>
        <v/>
      </c>
      <c r="Q4683" s="61" t="s">
        <v>86</v>
      </c>
    </row>
    <row r="4684" spans="8:17" x14ac:dyDescent="0.25">
      <c r="H4684" s="59">
        <v>87637</v>
      </c>
      <c r="I4684" s="59" t="s">
        <v>72</v>
      </c>
      <c r="J4684" s="59">
        <v>15768732</v>
      </c>
      <c r="K4684" s="59" t="s">
        <v>5014</v>
      </c>
      <c r="L4684" s="61" t="s">
        <v>81</v>
      </c>
      <c r="M4684" s="61">
        <f>VLOOKUP(H4684,zdroj!C:F,4,0)</f>
        <v>0</v>
      </c>
      <c r="N4684" s="61" t="str">
        <f t="shared" si="146"/>
        <v>-</v>
      </c>
      <c r="P4684" s="72" t="str">
        <f t="shared" si="147"/>
        <v/>
      </c>
      <c r="Q4684" s="61" t="s">
        <v>86</v>
      </c>
    </row>
    <row r="4685" spans="8:17" x14ac:dyDescent="0.25">
      <c r="H4685" s="59">
        <v>87637</v>
      </c>
      <c r="I4685" s="59" t="s">
        <v>72</v>
      </c>
      <c r="J4685" s="59">
        <v>15768741</v>
      </c>
      <c r="K4685" s="59" t="s">
        <v>5015</v>
      </c>
      <c r="L4685" s="61" t="s">
        <v>81</v>
      </c>
      <c r="M4685" s="61">
        <f>VLOOKUP(H4685,zdroj!C:F,4,0)</f>
        <v>0</v>
      </c>
      <c r="N4685" s="61" t="str">
        <f t="shared" si="146"/>
        <v>-</v>
      </c>
      <c r="P4685" s="72" t="str">
        <f t="shared" si="147"/>
        <v/>
      </c>
      <c r="Q4685" s="61" t="s">
        <v>86</v>
      </c>
    </row>
    <row r="4686" spans="8:17" x14ac:dyDescent="0.25">
      <c r="H4686" s="59">
        <v>87637</v>
      </c>
      <c r="I4686" s="59" t="s">
        <v>72</v>
      </c>
      <c r="J4686" s="59">
        <v>15768759</v>
      </c>
      <c r="K4686" s="59" t="s">
        <v>5016</v>
      </c>
      <c r="L4686" s="61" t="s">
        <v>81</v>
      </c>
      <c r="M4686" s="61">
        <f>VLOOKUP(H4686,zdroj!C:F,4,0)</f>
        <v>0</v>
      </c>
      <c r="N4686" s="61" t="str">
        <f t="shared" si="146"/>
        <v>-</v>
      </c>
      <c r="P4686" s="72" t="str">
        <f t="shared" si="147"/>
        <v/>
      </c>
      <c r="Q4686" s="61" t="s">
        <v>86</v>
      </c>
    </row>
    <row r="4687" spans="8:17" x14ac:dyDescent="0.25">
      <c r="H4687" s="59">
        <v>87637</v>
      </c>
      <c r="I4687" s="59" t="s">
        <v>72</v>
      </c>
      <c r="J4687" s="59">
        <v>15768767</v>
      </c>
      <c r="K4687" s="59" t="s">
        <v>5017</v>
      </c>
      <c r="L4687" s="61" t="s">
        <v>81</v>
      </c>
      <c r="M4687" s="61">
        <f>VLOOKUP(H4687,zdroj!C:F,4,0)</f>
        <v>0</v>
      </c>
      <c r="N4687" s="61" t="str">
        <f t="shared" si="146"/>
        <v>-</v>
      </c>
      <c r="P4687" s="72" t="str">
        <f t="shared" si="147"/>
        <v/>
      </c>
      <c r="Q4687" s="61" t="s">
        <v>86</v>
      </c>
    </row>
    <row r="4688" spans="8:17" x14ac:dyDescent="0.25">
      <c r="H4688" s="59">
        <v>87637</v>
      </c>
      <c r="I4688" s="59" t="s">
        <v>72</v>
      </c>
      <c r="J4688" s="59">
        <v>15768775</v>
      </c>
      <c r="K4688" s="59" t="s">
        <v>5018</v>
      </c>
      <c r="L4688" s="61" t="s">
        <v>81</v>
      </c>
      <c r="M4688" s="61">
        <f>VLOOKUP(H4688,zdroj!C:F,4,0)</f>
        <v>0</v>
      </c>
      <c r="N4688" s="61" t="str">
        <f t="shared" si="146"/>
        <v>-</v>
      </c>
      <c r="P4688" s="72" t="str">
        <f t="shared" si="147"/>
        <v/>
      </c>
      <c r="Q4688" s="61" t="s">
        <v>86</v>
      </c>
    </row>
    <row r="4689" spans="8:17" x14ac:dyDescent="0.25">
      <c r="H4689" s="59">
        <v>87637</v>
      </c>
      <c r="I4689" s="59" t="s">
        <v>72</v>
      </c>
      <c r="J4689" s="59">
        <v>15768783</v>
      </c>
      <c r="K4689" s="59" t="s">
        <v>5019</v>
      </c>
      <c r="L4689" s="61" t="s">
        <v>81</v>
      </c>
      <c r="M4689" s="61">
        <f>VLOOKUP(H4689,zdroj!C:F,4,0)</f>
        <v>0</v>
      </c>
      <c r="N4689" s="61" t="str">
        <f t="shared" si="146"/>
        <v>-</v>
      </c>
      <c r="P4689" s="72" t="str">
        <f t="shared" si="147"/>
        <v/>
      </c>
      <c r="Q4689" s="61" t="s">
        <v>86</v>
      </c>
    </row>
    <row r="4690" spans="8:17" x14ac:dyDescent="0.25">
      <c r="H4690" s="59">
        <v>87637</v>
      </c>
      <c r="I4690" s="59" t="s">
        <v>72</v>
      </c>
      <c r="J4690" s="59">
        <v>15768791</v>
      </c>
      <c r="K4690" s="59" t="s">
        <v>5020</v>
      </c>
      <c r="L4690" s="61" t="s">
        <v>81</v>
      </c>
      <c r="M4690" s="61">
        <f>VLOOKUP(H4690,zdroj!C:F,4,0)</f>
        <v>0</v>
      </c>
      <c r="N4690" s="61" t="str">
        <f t="shared" si="146"/>
        <v>-</v>
      </c>
      <c r="P4690" s="72" t="str">
        <f t="shared" si="147"/>
        <v/>
      </c>
      <c r="Q4690" s="61" t="s">
        <v>86</v>
      </c>
    </row>
    <row r="4691" spans="8:17" x14ac:dyDescent="0.25">
      <c r="H4691" s="59">
        <v>87637</v>
      </c>
      <c r="I4691" s="59" t="s">
        <v>72</v>
      </c>
      <c r="J4691" s="59">
        <v>15768805</v>
      </c>
      <c r="K4691" s="59" t="s">
        <v>5021</v>
      </c>
      <c r="L4691" s="61" t="s">
        <v>81</v>
      </c>
      <c r="M4691" s="61">
        <f>VLOOKUP(H4691,zdroj!C:F,4,0)</f>
        <v>0</v>
      </c>
      <c r="N4691" s="61" t="str">
        <f t="shared" si="146"/>
        <v>-</v>
      </c>
      <c r="P4691" s="72" t="str">
        <f t="shared" si="147"/>
        <v/>
      </c>
      <c r="Q4691" s="61" t="s">
        <v>86</v>
      </c>
    </row>
    <row r="4692" spans="8:17" x14ac:dyDescent="0.25">
      <c r="H4692" s="59">
        <v>87637</v>
      </c>
      <c r="I4692" s="59" t="s">
        <v>72</v>
      </c>
      <c r="J4692" s="59">
        <v>15768813</v>
      </c>
      <c r="K4692" s="59" t="s">
        <v>5022</v>
      </c>
      <c r="L4692" s="61" t="s">
        <v>81</v>
      </c>
      <c r="M4692" s="61">
        <f>VLOOKUP(H4692,zdroj!C:F,4,0)</f>
        <v>0</v>
      </c>
      <c r="N4692" s="61" t="str">
        <f t="shared" si="146"/>
        <v>-</v>
      </c>
      <c r="P4692" s="72" t="str">
        <f t="shared" si="147"/>
        <v/>
      </c>
      <c r="Q4692" s="61" t="s">
        <v>86</v>
      </c>
    </row>
    <row r="4693" spans="8:17" x14ac:dyDescent="0.25">
      <c r="H4693" s="59">
        <v>87637</v>
      </c>
      <c r="I4693" s="59" t="s">
        <v>72</v>
      </c>
      <c r="J4693" s="59">
        <v>15768821</v>
      </c>
      <c r="K4693" s="59" t="s">
        <v>5023</v>
      </c>
      <c r="L4693" s="61" t="s">
        <v>81</v>
      </c>
      <c r="M4693" s="61">
        <f>VLOOKUP(H4693,zdroj!C:F,4,0)</f>
        <v>0</v>
      </c>
      <c r="N4693" s="61" t="str">
        <f t="shared" si="146"/>
        <v>-</v>
      </c>
      <c r="P4693" s="72" t="str">
        <f t="shared" si="147"/>
        <v/>
      </c>
      <c r="Q4693" s="61" t="s">
        <v>86</v>
      </c>
    </row>
    <row r="4694" spans="8:17" x14ac:dyDescent="0.25">
      <c r="H4694" s="59">
        <v>87637</v>
      </c>
      <c r="I4694" s="59" t="s">
        <v>72</v>
      </c>
      <c r="J4694" s="59">
        <v>15768830</v>
      </c>
      <c r="K4694" s="59" t="s">
        <v>5024</v>
      </c>
      <c r="L4694" s="61" t="s">
        <v>81</v>
      </c>
      <c r="M4694" s="61">
        <f>VLOOKUP(H4694,zdroj!C:F,4,0)</f>
        <v>0</v>
      </c>
      <c r="N4694" s="61" t="str">
        <f t="shared" si="146"/>
        <v>-</v>
      </c>
      <c r="P4694" s="72" t="str">
        <f t="shared" si="147"/>
        <v/>
      </c>
      <c r="Q4694" s="61" t="s">
        <v>86</v>
      </c>
    </row>
    <row r="4695" spans="8:17" x14ac:dyDescent="0.25">
      <c r="H4695" s="59">
        <v>87637</v>
      </c>
      <c r="I4695" s="59" t="s">
        <v>72</v>
      </c>
      <c r="J4695" s="59">
        <v>15768848</v>
      </c>
      <c r="K4695" s="59" t="s">
        <v>5025</v>
      </c>
      <c r="L4695" s="61" t="s">
        <v>81</v>
      </c>
      <c r="M4695" s="61">
        <f>VLOOKUP(H4695,zdroj!C:F,4,0)</f>
        <v>0</v>
      </c>
      <c r="N4695" s="61" t="str">
        <f t="shared" si="146"/>
        <v>-</v>
      </c>
      <c r="P4695" s="72" t="str">
        <f t="shared" si="147"/>
        <v/>
      </c>
      <c r="Q4695" s="61" t="s">
        <v>86</v>
      </c>
    </row>
    <row r="4696" spans="8:17" x14ac:dyDescent="0.25">
      <c r="H4696" s="59">
        <v>87637</v>
      </c>
      <c r="I4696" s="59" t="s">
        <v>72</v>
      </c>
      <c r="J4696" s="59">
        <v>15768856</v>
      </c>
      <c r="K4696" s="59" t="s">
        <v>5026</v>
      </c>
      <c r="L4696" s="61" t="s">
        <v>81</v>
      </c>
      <c r="M4696" s="61">
        <f>VLOOKUP(H4696,zdroj!C:F,4,0)</f>
        <v>0</v>
      </c>
      <c r="N4696" s="61" t="str">
        <f t="shared" si="146"/>
        <v>-</v>
      </c>
      <c r="P4696" s="72" t="str">
        <f t="shared" si="147"/>
        <v/>
      </c>
      <c r="Q4696" s="61" t="s">
        <v>88</v>
      </c>
    </row>
    <row r="4697" spans="8:17" x14ac:dyDescent="0.25">
      <c r="H4697" s="59">
        <v>87637</v>
      </c>
      <c r="I4697" s="59" t="s">
        <v>72</v>
      </c>
      <c r="J4697" s="59">
        <v>15768864</v>
      </c>
      <c r="K4697" s="59" t="s">
        <v>5027</v>
      </c>
      <c r="L4697" s="61" t="s">
        <v>81</v>
      </c>
      <c r="M4697" s="61">
        <f>VLOOKUP(H4697,zdroj!C:F,4,0)</f>
        <v>0</v>
      </c>
      <c r="N4697" s="61" t="str">
        <f t="shared" si="146"/>
        <v>-</v>
      </c>
      <c r="P4697" s="72" t="str">
        <f t="shared" si="147"/>
        <v/>
      </c>
      <c r="Q4697" s="61" t="s">
        <v>86</v>
      </c>
    </row>
    <row r="4698" spans="8:17" x14ac:dyDescent="0.25">
      <c r="H4698" s="59">
        <v>87637</v>
      </c>
      <c r="I4698" s="59" t="s">
        <v>72</v>
      </c>
      <c r="J4698" s="59">
        <v>15768872</v>
      </c>
      <c r="K4698" s="59" t="s">
        <v>5028</v>
      </c>
      <c r="L4698" s="61" t="s">
        <v>81</v>
      </c>
      <c r="M4698" s="61">
        <f>VLOOKUP(H4698,zdroj!C:F,4,0)</f>
        <v>0</v>
      </c>
      <c r="N4698" s="61" t="str">
        <f t="shared" si="146"/>
        <v>-</v>
      </c>
      <c r="P4698" s="72" t="str">
        <f t="shared" si="147"/>
        <v/>
      </c>
      <c r="Q4698" s="61" t="s">
        <v>86</v>
      </c>
    </row>
    <row r="4699" spans="8:17" x14ac:dyDescent="0.25">
      <c r="H4699" s="59">
        <v>87637</v>
      </c>
      <c r="I4699" s="59" t="s">
        <v>72</v>
      </c>
      <c r="J4699" s="59">
        <v>15768881</v>
      </c>
      <c r="K4699" s="59" t="s">
        <v>5029</v>
      </c>
      <c r="L4699" s="61" t="s">
        <v>81</v>
      </c>
      <c r="M4699" s="61">
        <f>VLOOKUP(H4699,zdroj!C:F,4,0)</f>
        <v>0</v>
      </c>
      <c r="N4699" s="61" t="str">
        <f t="shared" si="146"/>
        <v>-</v>
      </c>
      <c r="P4699" s="72" t="str">
        <f t="shared" si="147"/>
        <v/>
      </c>
      <c r="Q4699" s="61" t="s">
        <v>86</v>
      </c>
    </row>
    <row r="4700" spans="8:17" x14ac:dyDescent="0.25">
      <c r="H4700" s="59">
        <v>87637</v>
      </c>
      <c r="I4700" s="59" t="s">
        <v>72</v>
      </c>
      <c r="J4700" s="59">
        <v>15768899</v>
      </c>
      <c r="K4700" s="59" t="s">
        <v>5030</v>
      </c>
      <c r="L4700" s="61" t="s">
        <v>81</v>
      </c>
      <c r="M4700" s="61">
        <f>VLOOKUP(H4700,zdroj!C:F,4,0)</f>
        <v>0</v>
      </c>
      <c r="N4700" s="61" t="str">
        <f t="shared" si="146"/>
        <v>-</v>
      </c>
      <c r="P4700" s="72" t="str">
        <f t="shared" si="147"/>
        <v/>
      </c>
      <c r="Q4700" s="61" t="s">
        <v>86</v>
      </c>
    </row>
    <row r="4701" spans="8:17" x14ac:dyDescent="0.25">
      <c r="H4701" s="59">
        <v>87637</v>
      </c>
      <c r="I4701" s="59" t="s">
        <v>72</v>
      </c>
      <c r="J4701" s="59">
        <v>15768902</v>
      </c>
      <c r="K4701" s="59" t="s">
        <v>5031</v>
      </c>
      <c r="L4701" s="61" t="s">
        <v>81</v>
      </c>
      <c r="M4701" s="61">
        <f>VLOOKUP(H4701,zdroj!C:F,4,0)</f>
        <v>0</v>
      </c>
      <c r="N4701" s="61" t="str">
        <f t="shared" si="146"/>
        <v>-</v>
      </c>
      <c r="P4701" s="72" t="str">
        <f t="shared" si="147"/>
        <v/>
      </c>
      <c r="Q4701" s="61" t="s">
        <v>86</v>
      </c>
    </row>
    <row r="4702" spans="8:17" x14ac:dyDescent="0.25">
      <c r="H4702" s="59">
        <v>87637</v>
      </c>
      <c r="I4702" s="59" t="s">
        <v>72</v>
      </c>
      <c r="J4702" s="59">
        <v>15768911</v>
      </c>
      <c r="K4702" s="59" t="s">
        <v>5032</v>
      </c>
      <c r="L4702" s="61" t="s">
        <v>81</v>
      </c>
      <c r="M4702" s="61">
        <f>VLOOKUP(H4702,zdroj!C:F,4,0)</f>
        <v>0</v>
      </c>
      <c r="N4702" s="61" t="str">
        <f t="shared" si="146"/>
        <v>-</v>
      </c>
      <c r="P4702" s="72" t="str">
        <f t="shared" si="147"/>
        <v/>
      </c>
      <c r="Q4702" s="61" t="s">
        <v>86</v>
      </c>
    </row>
    <row r="4703" spans="8:17" x14ac:dyDescent="0.25">
      <c r="H4703" s="59">
        <v>87637</v>
      </c>
      <c r="I4703" s="59" t="s">
        <v>72</v>
      </c>
      <c r="J4703" s="59">
        <v>15768929</v>
      </c>
      <c r="K4703" s="59" t="s">
        <v>5033</v>
      </c>
      <c r="L4703" s="61" t="s">
        <v>81</v>
      </c>
      <c r="M4703" s="61">
        <f>VLOOKUP(H4703,zdroj!C:F,4,0)</f>
        <v>0</v>
      </c>
      <c r="N4703" s="61" t="str">
        <f t="shared" si="146"/>
        <v>-</v>
      </c>
      <c r="P4703" s="72" t="str">
        <f t="shared" si="147"/>
        <v/>
      </c>
      <c r="Q4703" s="61" t="s">
        <v>86</v>
      </c>
    </row>
    <row r="4704" spans="8:17" x14ac:dyDescent="0.25">
      <c r="H4704" s="59">
        <v>87637</v>
      </c>
      <c r="I4704" s="59" t="s">
        <v>72</v>
      </c>
      <c r="J4704" s="59">
        <v>15768937</v>
      </c>
      <c r="K4704" s="59" t="s">
        <v>5034</v>
      </c>
      <c r="L4704" s="61" t="s">
        <v>81</v>
      </c>
      <c r="M4704" s="61">
        <f>VLOOKUP(H4704,zdroj!C:F,4,0)</f>
        <v>0</v>
      </c>
      <c r="N4704" s="61" t="str">
        <f t="shared" si="146"/>
        <v>-</v>
      </c>
      <c r="P4704" s="72" t="str">
        <f t="shared" si="147"/>
        <v/>
      </c>
      <c r="Q4704" s="61" t="s">
        <v>86</v>
      </c>
    </row>
    <row r="4705" spans="8:17" x14ac:dyDescent="0.25">
      <c r="H4705" s="59">
        <v>87637</v>
      </c>
      <c r="I4705" s="59" t="s">
        <v>72</v>
      </c>
      <c r="J4705" s="59">
        <v>15768945</v>
      </c>
      <c r="K4705" s="59" t="s">
        <v>5035</v>
      </c>
      <c r="L4705" s="61" t="s">
        <v>81</v>
      </c>
      <c r="M4705" s="61">
        <f>VLOOKUP(H4705,zdroj!C:F,4,0)</f>
        <v>0</v>
      </c>
      <c r="N4705" s="61" t="str">
        <f t="shared" si="146"/>
        <v>-</v>
      </c>
      <c r="P4705" s="72" t="str">
        <f t="shared" si="147"/>
        <v/>
      </c>
      <c r="Q4705" s="61" t="s">
        <v>86</v>
      </c>
    </row>
    <row r="4706" spans="8:17" x14ac:dyDescent="0.25">
      <c r="H4706" s="59">
        <v>87637</v>
      </c>
      <c r="I4706" s="59" t="s">
        <v>72</v>
      </c>
      <c r="J4706" s="59">
        <v>15768953</v>
      </c>
      <c r="K4706" s="59" t="s">
        <v>5036</v>
      </c>
      <c r="L4706" s="61" t="s">
        <v>81</v>
      </c>
      <c r="M4706" s="61">
        <f>VLOOKUP(H4706,zdroj!C:F,4,0)</f>
        <v>0</v>
      </c>
      <c r="N4706" s="61" t="str">
        <f t="shared" si="146"/>
        <v>-</v>
      </c>
      <c r="P4706" s="72" t="str">
        <f t="shared" si="147"/>
        <v/>
      </c>
      <c r="Q4706" s="61" t="s">
        <v>86</v>
      </c>
    </row>
    <row r="4707" spans="8:17" x14ac:dyDescent="0.25">
      <c r="H4707" s="59">
        <v>87637</v>
      </c>
      <c r="I4707" s="59" t="s">
        <v>72</v>
      </c>
      <c r="J4707" s="59">
        <v>15768961</v>
      </c>
      <c r="K4707" s="59" t="s">
        <v>5037</v>
      </c>
      <c r="L4707" s="61" t="s">
        <v>81</v>
      </c>
      <c r="M4707" s="61">
        <f>VLOOKUP(H4707,zdroj!C:F,4,0)</f>
        <v>0</v>
      </c>
      <c r="N4707" s="61" t="str">
        <f t="shared" si="146"/>
        <v>-</v>
      </c>
      <c r="P4707" s="72" t="str">
        <f t="shared" si="147"/>
        <v/>
      </c>
      <c r="Q4707" s="61" t="s">
        <v>86</v>
      </c>
    </row>
    <row r="4708" spans="8:17" x14ac:dyDescent="0.25">
      <c r="H4708" s="59">
        <v>87637</v>
      </c>
      <c r="I4708" s="59" t="s">
        <v>72</v>
      </c>
      <c r="J4708" s="59">
        <v>15768970</v>
      </c>
      <c r="K4708" s="59" t="s">
        <v>5038</v>
      </c>
      <c r="L4708" s="61" t="s">
        <v>81</v>
      </c>
      <c r="M4708" s="61">
        <f>VLOOKUP(H4708,zdroj!C:F,4,0)</f>
        <v>0</v>
      </c>
      <c r="N4708" s="61" t="str">
        <f t="shared" si="146"/>
        <v>-</v>
      </c>
      <c r="P4708" s="72" t="str">
        <f t="shared" si="147"/>
        <v/>
      </c>
      <c r="Q4708" s="61" t="s">
        <v>86</v>
      </c>
    </row>
    <row r="4709" spans="8:17" x14ac:dyDescent="0.25">
      <c r="H4709" s="59">
        <v>87637</v>
      </c>
      <c r="I4709" s="59" t="s">
        <v>72</v>
      </c>
      <c r="J4709" s="59">
        <v>15768988</v>
      </c>
      <c r="K4709" s="59" t="s">
        <v>5039</v>
      </c>
      <c r="L4709" s="61" t="s">
        <v>81</v>
      </c>
      <c r="M4709" s="61">
        <f>VLOOKUP(H4709,zdroj!C:F,4,0)</f>
        <v>0</v>
      </c>
      <c r="N4709" s="61" t="str">
        <f t="shared" si="146"/>
        <v>-</v>
      </c>
      <c r="P4709" s="72" t="str">
        <f t="shared" si="147"/>
        <v/>
      </c>
      <c r="Q4709" s="61" t="s">
        <v>86</v>
      </c>
    </row>
    <row r="4710" spans="8:17" x14ac:dyDescent="0.25">
      <c r="H4710" s="59">
        <v>87637</v>
      </c>
      <c r="I4710" s="59" t="s">
        <v>72</v>
      </c>
      <c r="J4710" s="59">
        <v>15768996</v>
      </c>
      <c r="K4710" s="59" t="s">
        <v>5040</v>
      </c>
      <c r="L4710" s="61" t="s">
        <v>81</v>
      </c>
      <c r="M4710" s="61">
        <f>VLOOKUP(H4710,zdroj!C:F,4,0)</f>
        <v>0</v>
      </c>
      <c r="N4710" s="61" t="str">
        <f t="shared" si="146"/>
        <v>-</v>
      </c>
      <c r="P4710" s="72" t="str">
        <f t="shared" si="147"/>
        <v/>
      </c>
      <c r="Q4710" s="61" t="s">
        <v>86</v>
      </c>
    </row>
    <row r="4711" spans="8:17" x14ac:dyDescent="0.25">
      <c r="H4711" s="59">
        <v>87637</v>
      </c>
      <c r="I4711" s="59" t="s">
        <v>72</v>
      </c>
      <c r="J4711" s="59">
        <v>15769003</v>
      </c>
      <c r="K4711" s="59" t="s">
        <v>5041</v>
      </c>
      <c r="L4711" s="61" t="s">
        <v>81</v>
      </c>
      <c r="M4711" s="61">
        <f>VLOOKUP(H4711,zdroj!C:F,4,0)</f>
        <v>0</v>
      </c>
      <c r="N4711" s="61" t="str">
        <f t="shared" si="146"/>
        <v>-</v>
      </c>
      <c r="P4711" s="72" t="str">
        <f t="shared" si="147"/>
        <v/>
      </c>
      <c r="Q4711" s="61" t="s">
        <v>86</v>
      </c>
    </row>
    <row r="4712" spans="8:17" x14ac:dyDescent="0.25">
      <c r="H4712" s="59">
        <v>87637</v>
      </c>
      <c r="I4712" s="59" t="s">
        <v>72</v>
      </c>
      <c r="J4712" s="59">
        <v>15769011</v>
      </c>
      <c r="K4712" s="59" t="s">
        <v>5042</v>
      </c>
      <c r="L4712" s="61" t="s">
        <v>81</v>
      </c>
      <c r="M4712" s="61">
        <f>VLOOKUP(H4712,zdroj!C:F,4,0)</f>
        <v>0</v>
      </c>
      <c r="N4712" s="61" t="str">
        <f t="shared" si="146"/>
        <v>-</v>
      </c>
      <c r="P4712" s="72" t="str">
        <f t="shared" si="147"/>
        <v/>
      </c>
      <c r="Q4712" s="61" t="s">
        <v>86</v>
      </c>
    </row>
    <row r="4713" spans="8:17" x14ac:dyDescent="0.25">
      <c r="H4713" s="59">
        <v>87637</v>
      </c>
      <c r="I4713" s="59" t="s">
        <v>72</v>
      </c>
      <c r="J4713" s="59">
        <v>15769020</v>
      </c>
      <c r="K4713" s="59" t="s">
        <v>5043</v>
      </c>
      <c r="L4713" s="61" t="s">
        <v>81</v>
      </c>
      <c r="M4713" s="61">
        <f>VLOOKUP(H4713,zdroj!C:F,4,0)</f>
        <v>0</v>
      </c>
      <c r="N4713" s="61" t="str">
        <f t="shared" si="146"/>
        <v>-</v>
      </c>
      <c r="P4713" s="72" t="str">
        <f t="shared" si="147"/>
        <v/>
      </c>
      <c r="Q4713" s="61" t="s">
        <v>86</v>
      </c>
    </row>
    <row r="4714" spans="8:17" x14ac:dyDescent="0.25">
      <c r="H4714" s="59">
        <v>87637</v>
      </c>
      <c r="I4714" s="59" t="s">
        <v>72</v>
      </c>
      <c r="J4714" s="59">
        <v>15769038</v>
      </c>
      <c r="K4714" s="59" t="s">
        <v>5044</v>
      </c>
      <c r="L4714" s="61" t="s">
        <v>81</v>
      </c>
      <c r="M4714" s="61">
        <f>VLOOKUP(H4714,zdroj!C:F,4,0)</f>
        <v>0</v>
      </c>
      <c r="N4714" s="61" t="str">
        <f t="shared" si="146"/>
        <v>-</v>
      </c>
      <c r="P4714" s="72" t="str">
        <f t="shared" si="147"/>
        <v/>
      </c>
      <c r="Q4714" s="61" t="s">
        <v>88</v>
      </c>
    </row>
    <row r="4715" spans="8:17" x14ac:dyDescent="0.25">
      <c r="H4715" s="59">
        <v>87637</v>
      </c>
      <c r="I4715" s="59" t="s">
        <v>72</v>
      </c>
      <c r="J4715" s="59">
        <v>15769046</v>
      </c>
      <c r="K4715" s="59" t="s">
        <v>5045</v>
      </c>
      <c r="L4715" s="61" t="s">
        <v>81</v>
      </c>
      <c r="M4715" s="61">
        <f>VLOOKUP(H4715,zdroj!C:F,4,0)</f>
        <v>0</v>
      </c>
      <c r="N4715" s="61" t="str">
        <f t="shared" si="146"/>
        <v>-</v>
      </c>
      <c r="P4715" s="72" t="str">
        <f t="shared" si="147"/>
        <v/>
      </c>
      <c r="Q4715" s="61" t="s">
        <v>86</v>
      </c>
    </row>
    <row r="4716" spans="8:17" x14ac:dyDescent="0.25">
      <c r="H4716" s="59">
        <v>87637</v>
      </c>
      <c r="I4716" s="59" t="s">
        <v>72</v>
      </c>
      <c r="J4716" s="59">
        <v>15769054</v>
      </c>
      <c r="K4716" s="59" t="s">
        <v>5046</v>
      </c>
      <c r="L4716" s="61" t="s">
        <v>81</v>
      </c>
      <c r="M4716" s="61">
        <f>VLOOKUP(H4716,zdroj!C:F,4,0)</f>
        <v>0</v>
      </c>
      <c r="N4716" s="61" t="str">
        <f t="shared" si="146"/>
        <v>-</v>
      </c>
      <c r="P4716" s="72" t="str">
        <f t="shared" si="147"/>
        <v/>
      </c>
      <c r="Q4716" s="61" t="s">
        <v>86</v>
      </c>
    </row>
    <row r="4717" spans="8:17" x14ac:dyDescent="0.25">
      <c r="H4717" s="59">
        <v>87637</v>
      </c>
      <c r="I4717" s="59" t="s">
        <v>72</v>
      </c>
      <c r="J4717" s="59">
        <v>15769062</v>
      </c>
      <c r="K4717" s="59" t="s">
        <v>5047</v>
      </c>
      <c r="L4717" s="61" t="s">
        <v>81</v>
      </c>
      <c r="M4717" s="61">
        <f>VLOOKUP(H4717,zdroj!C:F,4,0)</f>
        <v>0</v>
      </c>
      <c r="N4717" s="61" t="str">
        <f t="shared" si="146"/>
        <v>-</v>
      </c>
      <c r="P4717" s="72" t="str">
        <f t="shared" si="147"/>
        <v/>
      </c>
      <c r="Q4717" s="61" t="s">
        <v>86</v>
      </c>
    </row>
    <row r="4718" spans="8:17" x14ac:dyDescent="0.25">
      <c r="H4718" s="59">
        <v>87637</v>
      </c>
      <c r="I4718" s="59" t="s">
        <v>72</v>
      </c>
      <c r="J4718" s="59">
        <v>15769071</v>
      </c>
      <c r="K4718" s="59" t="s">
        <v>5048</v>
      </c>
      <c r="L4718" s="61" t="s">
        <v>81</v>
      </c>
      <c r="M4718" s="61">
        <f>VLOOKUP(H4718,zdroj!C:F,4,0)</f>
        <v>0</v>
      </c>
      <c r="N4718" s="61" t="str">
        <f t="shared" si="146"/>
        <v>-</v>
      </c>
      <c r="P4718" s="72" t="str">
        <f t="shared" si="147"/>
        <v/>
      </c>
      <c r="Q4718" s="61" t="s">
        <v>86</v>
      </c>
    </row>
    <row r="4719" spans="8:17" x14ac:dyDescent="0.25">
      <c r="H4719" s="59">
        <v>87637</v>
      </c>
      <c r="I4719" s="59" t="s">
        <v>72</v>
      </c>
      <c r="J4719" s="59">
        <v>15769089</v>
      </c>
      <c r="K4719" s="59" t="s">
        <v>5049</v>
      </c>
      <c r="L4719" s="61" t="s">
        <v>81</v>
      </c>
      <c r="M4719" s="61">
        <f>VLOOKUP(H4719,zdroj!C:F,4,0)</f>
        <v>0</v>
      </c>
      <c r="N4719" s="61" t="str">
        <f t="shared" si="146"/>
        <v>-</v>
      </c>
      <c r="P4719" s="72" t="str">
        <f t="shared" si="147"/>
        <v/>
      </c>
      <c r="Q4719" s="61" t="s">
        <v>86</v>
      </c>
    </row>
    <row r="4720" spans="8:17" x14ac:dyDescent="0.25">
      <c r="H4720" s="59">
        <v>87637</v>
      </c>
      <c r="I4720" s="59" t="s">
        <v>72</v>
      </c>
      <c r="J4720" s="59">
        <v>15769097</v>
      </c>
      <c r="K4720" s="59" t="s">
        <v>5050</v>
      </c>
      <c r="L4720" s="61" t="s">
        <v>81</v>
      </c>
      <c r="M4720" s="61">
        <f>VLOOKUP(H4720,zdroj!C:F,4,0)</f>
        <v>0</v>
      </c>
      <c r="N4720" s="61" t="str">
        <f t="shared" si="146"/>
        <v>-</v>
      </c>
      <c r="P4720" s="72" t="str">
        <f t="shared" si="147"/>
        <v/>
      </c>
      <c r="Q4720" s="61" t="s">
        <v>86</v>
      </c>
    </row>
    <row r="4721" spans="8:17" x14ac:dyDescent="0.25">
      <c r="H4721" s="59">
        <v>87637</v>
      </c>
      <c r="I4721" s="59" t="s">
        <v>72</v>
      </c>
      <c r="J4721" s="59">
        <v>15769101</v>
      </c>
      <c r="K4721" s="59" t="s">
        <v>5051</v>
      </c>
      <c r="L4721" s="61" t="s">
        <v>81</v>
      </c>
      <c r="M4721" s="61">
        <f>VLOOKUP(H4721,zdroj!C:F,4,0)</f>
        <v>0</v>
      </c>
      <c r="N4721" s="61" t="str">
        <f t="shared" si="146"/>
        <v>-</v>
      </c>
      <c r="P4721" s="72" t="str">
        <f t="shared" si="147"/>
        <v/>
      </c>
      <c r="Q4721" s="61" t="s">
        <v>86</v>
      </c>
    </row>
    <row r="4722" spans="8:17" x14ac:dyDescent="0.25">
      <c r="H4722" s="59">
        <v>87637</v>
      </c>
      <c r="I4722" s="59" t="s">
        <v>72</v>
      </c>
      <c r="J4722" s="59">
        <v>15769119</v>
      </c>
      <c r="K4722" s="59" t="s">
        <v>5052</v>
      </c>
      <c r="L4722" s="61" t="s">
        <v>81</v>
      </c>
      <c r="M4722" s="61">
        <f>VLOOKUP(H4722,zdroj!C:F,4,0)</f>
        <v>0</v>
      </c>
      <c r="N4722" s="61" t="str">
        <f t="shared" si="146"/>
        <v>-</v>
      </c>
      <c r="P4722" s="72" t="str">
        <f t="shared" si="147"/>
        <v/>
      </c>
      <c r="Q4722" s="61" t="s">
        <v>86</v>
      </c>
    </row>
    <row r="4723" spans="8:17" x14ac:dyDescent="0.25">
      <c r="H4723" s="59">
        <v>87637</v>
      </c>
      <c r="I4723" s="59" t="s">
        <v>72</v>
      </c>
      <c r="J4723" s="59">
        <v>15769127</v>
      </c>
      <c r="K4723" s="59" t="s">
        <v>5053</v>
      </c>
      <c r="L4723" s="61" t="s">
        <v>81</v>
      </c>
      <c r="M4723" s="61">
        <f>VLOOKUP(H4723,zdroj!C:F,4,0)</f>
        <v>0</v>
      </c>
      <c r="N4723" s="61" t="str">
        <f t="shared" si="146"/>
        <v>-</v>
      </c>
      <c r="P4723" s="72" t="str">
        <f t="shared" si="147"/>
        <v/>
      </c>
      <c r="Q4723" s="61" t="s">
        <v>88</v>
      </c>
    </row>
    <row r="4724" spans="8:17" x14ac:dyDescent="0.25">
      <c r="H4724" s="59">
        <v>87637</v>
      </c>
      <c r="I4724" s="59" t="s">
        <v>72</v>
      </c>
      <c r="J4724" s="59">
        <v>15769135</v>
      </c>
      <c r="K4724" s="59" t="s">
        <v>5054</v>
      </c>
      <c r="L4724" s="61" t="s">
        <v>81</v>
      </c>
      <c r="M4724" s="61">
        <f>VLOOKUP(H4724,zdroj!C:F,4,0)</f>
        <v>0</v>
      </c>
      <c r="N4724" s="61" t="str">
        <f t="shared" si="146"/>
        <v>-</v>
      </c>
      <c r="P4724" s="72" t="str">
        <f t="shared" si="147"/>
        <v/>
      </c>
      <c r="Q4724" s="61" t="s">
        <v>86</v>
      </c>
    </row>
    <row r="4725" spans="8:17" x14ac:dyDescent="0.25">
      <c r="H4725" s="59">
        <v>87637</v>
      </c>
      <c r="I4725" s="59" t="s">
        <v>72</v>
      </c>
      <c r="J4725" s="59">
        <v>15769143</v>
      </c>
      <c r="K4725" s="59" t="s">
        <v>5055</v>
      </c>
      <c r="L4725" s="61" t="s">
        <v>81</v>
      </c>
      <c r="M4725" s="61">
        <f>VLOOKUP(H4725,zdroj!C:F,4,0)</f>
        <v>0</v>
      </c>
      <c r="N4725" s="61" t="str">
        <f t="shared" si="146"/>
        <v>-</v>
      </c>
      <c r="P4725" s="72" t="str">
        <f t="shared" si="147"/>
        <v/>
      </c>
      <c r="Q4725" s="61" t="s">
        <v>88</v>
      </c>
    </row>
    <row r="4726" spans="8:17" x14ac:dyDescent="0.25">
      <c r="H4726" s="59">
        <v>87637</v>
      </c>
      <c r="I4726" s="59" t="s">
        <v>72</v>
      </c>
      <c r="J4726" s="59">
        <v>25692461</v>
      </c>
      <c r="K4726" s="59" t="s">
        <v>5056</v>
      </c>
      <c r="L4726" s="61" t="s">
        <v>81</v>
      </c>
      <c r="M4726" s="61">
        <f>VLOOKUP(H4726,zdroj!C:F,4,0)</f>
        <v>0</v>
      </c>
      <c r="N4726" s="61" t="str">
        <f t="shared" si="146"/>
        <v>-</v>
      </c>
      <c r="P4726" s="72" t="str">
        <f t="shared" si="147"/>
        <v/>
      </c>
      <c r="Q4726" s="61" t="s">
        <v>86</v>
      </c>
    </row>
    <row r="4727" spans="8:17" x14ac:dyDescent="0.25">
      <c r="H4727" s="59">
        <v>87637</v>
      </c>
      <c r="I4727" s="59" t="s">
        <v>72</v>
      </c>
      <c r="J4727" s="59">
        <v>27118584</v>
      </c>
      <c r="K4727" s="59" t="s">
        <v>5057</v>
      </c>
      <c r="L4727" s="61" t="s">
        <v>81</v>
      </c>
      <c r="M4727" s="61">
        <f>VLOOKUP(H4727,zdroj!C:F,4,0)</f>
        <v>0</v>
      </c>
      <c r="N4727" s="61" t="str">
        <f t="shared" si="146"/>
        <v>-</v>
      </c>
      <c r="P4727" s="72" t="str">
        <f t="shared" si="147"/>
        <v/>
      </c>
      <c r="Q4727" s="61" t="s">
        <v>86</v>
      </c>
    </row>
    <row r="4728" spans="8:17" x14ac:dyDescent="0.25">
      <c r="H4728" s="59">
        <v>87637</v>
      </c>
      <c r="I4728" s="59" t="s">
        <v>72</v>
      </c>
      <c r="J4728" s="59">
        <v>27118592</v>
      </c>
      <c r="K4728" s="59" t="s">
        <v>5058</v>
      </c>
      <c r="L4728" s="61" t="s">
        <v>81</v>
      </c>
      <c r="M4728" s="61">
        <f>VLOOKUP(H4728,zdroj!C:F,4,0)</f>
        <v>0</v>
      </c>
      <c r="N4728" s="61" t="str">
        <f t="shared" si="146"/>
        <v>-</v>
      </c>
      <c r="P4728" s="72" t="str">
        <f t="shared" si="147"/>
        <v/>
      </c>
      <c r="Q4728" s="61" t="s">
        <v>86</v>
      </c>
    </row>
    <row r="4729" spans="8:17" x14ac:dyDescent="0.25">
      <c r="H4729" s="59">
        <v>87637</v>
      </c>
      <c r="I4729" s="59" t="s">
        <v>72</v>
      </c>
      <c r="J4729" s="59">
        <v>27118606</v>
      </c>
      <c r="K4729" s="59" t="s">
        <v>5059</v>
      </c>
      <c r="L4729" s="61" t="s">
        <v>81</v>
      </c>
      <c r="M4729" s="61">
        <f>VLOOKUP(H4729,zdroj!C:F,4,0)</f>
        <v>0</v>
      </c>
      <c r="N4729" s="61" t="str">
        <f t="shared" si="146"/>
        <v>-</v>
      </c>
      <c r="P4729" s="72" t="str">
        <f t="shared" si="147"/>
        <v/>
      </c>
      <c r="Q4729" s="61" t="s">
        <v>86</v>
      </c>
    </row>
    <row r="4730" spans="8:17" x14ac:dyDescent="0.25">
      <c r="H4730" s="59">
        <v>87637</v>
      </c>
      <c r="I4730" s="59" t="s">
        <v>72</v>
      </c>
      <c r="J4730" s="59">
        <v>27415368</v>
      </c>
      <c r="K4730" s="59" t="s">
        <v>5060</v>
      </c>
      <c r="L4730" s="61" t="s">
        <v>81</v>
      </c>
      <c r="M4730" s="61">
        <f>VLOOKUP(H4730,zdroj!C:F,4,0)</f>
        <v>0</v>
      </c>
      <c r="N4730" s="61" t="str">
        <f t="shared" si="146"/>
        <v>-</v>
      </c>
      <c r="P4730" s="72" t="str">
        <f t="shared" si="147"/>
        <v/>
      </c>
      <c r="Q4730" s="61" t="s">
        <v>86</v>
      </c>
    </row>
    <row r="4731" spans="8:17" x14ac:dyDescent="0.25">
      <c r="H4731" s="59">
        <v>87637</v>
      </c>
      <c r="I4731" s="59" t="s">
        <v>72</v>
      </c>
      <c r="J4731" s="59">
        <v>27415376</v>
      </c>
      <c r="K4731" s="59" t="s">
        <v>5061</v>
      </c>
      <c r="L4731" s="61" t="s">
        <v>115</v>
      </c>
      <c r="M4731" s="61">
        <f>VLOOKUP(H4731,zdroj!C:F,4,0)</f>
        <v>0</v>
      </c>
      <c r="N4731" s="61" t="str">
        <f t="shared" si="146"/>
        <v>katC</v>
      </c>
      <c r="P4731" s="72" t="str">
        <f t="shared" si="147"/>
        <v/>
      </c>
      <c r="Q4731" s="61" t="s">
        <v>31</v>
      </c>
    </row>
    <row r="4732" spans="8:17" x14ac:dyDescent="0.25">
      <c r="H4732" s="59">
        <v>87637</v>
      </c>
      <c r="I4732" s="59" t="s">
        <v>72</v>
      </c>
      <c r="J4732" s="59">
        <v>27793516</v>
      </c>
      <c r="K4732" s="59" t="s">
        <v>5062</v>
      </c>
      <c r="L4732" s="61" t="s">
        <v>81</v>
      </c>
      <c r="M4732" s="61">
        <f>VLOOKUP(H4732,zdroj!C:F,4,0)</f>
        <v>0</v>
      </c>
      <c r="N4732" s="61" t="str">
        <f t="shared" si="146"/>
        <v>-</v>
      </c>
      <c r="P4732" s="72" t="str">
        <f t="shared" si="147"/>
        <v/>
      </c>
      <c r="Q4732" s="61" t="s">
        <v>88</v>
      </c>
    </row>
    <row r="4733" spans="8:17" x14ac:dyDescent="0.25">
      <c r="H4733" s="59">
        <v>87637</v>
      </c>
      <c r="I4733" s="59" t="s">
        <v>72</v>
      </c>
      <c r="J4733" s="59">
        <v>28285018</v>
      </c>
      <c r="K4733" s="59" t="s">
        <v>5063</v>
      </c>
      <c r="L4733" s="61" t="s">
        <v>81</v>
      </c>
      <c r="M4733" s="61">
        <f>VLOOKUP(H4733,zdroj!C:F,4,0)</f>
        <v>0</v>
      </c>
      <c r="N4733" s="61" t="str">
        <f t="shared" si="146"/>
        <v>-</v>
      </c>
      <c r="P4733" s="72" t="str">
        <f t="shared" si="147"/>
        <v/>
      </c>
      <c r="Q4733" s="61" t="s">
        <v>86</v>
      </c>
    </row>
    <row r="4734" spans="8:17" x14ac:dyDescent="0.25">
      <c r="H4734" s="59">
        <v>87637</v>
      </c>
      <c r="I4734" s="59" t="s">
        <v>72</v>
      </c>
      <c r="J4734" s="59">
        <v>28285026</v>
      </c>
      <c r="K4734" s="59" t="s">
        <v>5064</v>
      </c>
      <c r="L4734" s="61" t="s">
        <v>81</v>
      </c>
      <c r="M4734" s="61">
        <f>VLOOKUP(H4734,zdroj!C:F,4,0)</f>
        <v>0</v>
      </c>
      <c r="N4734" s="61" t="str">
        <f t="shared" si="146"/>
        <v>-</v>
      </c>
      <c r="P4734" s="72" t="str">
        <f t="shared" si="147"/>
        <v/>
      </c>
      <c r="Q4734" s="61" t="s">
        <v>88</v>
      </c>
    </row>
    <row r="4735" spans="8:17" x14ac:dyDescent="0.25">
      <c r="H4735" s="59">
        <v>87637</v>
      </c>
      <c r="I4735" s="59" t="s">
        <v>72</v>
      </c>
      <c r="J4735" s="59">
        <v>28285034</v>
      </c>
      <c r="K4735" s="59" t="s">
        <v>5065</v>
      </c>
      <c r="L4735" s="61" t="s">
        <v>81</v>
      </c>
      <c r="M4735" s="61">
        <f>VLOOKUP(H4735,zdroj!C:F,4,0)</f>
        <v>0</v>
      </c>
      <c r="N4735" s="61" t="str">
        <f t="shared" si="146"/>
        <v>-</v>
      </c>
      <c r="P4735" s="72" t="str">
        <f t="shared" si="147"/>
        <v/>
      </c>
      <c r="Q4735" s="61" t="s">
        <v>88</v>
      </c>
    </row>
    <row r="4736" spans="8:17" x14ac:dyDescent="0.25">
      <c r="H4736" s="59">
        <v>87637</v>
      </c>
      <c r="I4736" s="59" t="s">
        <v>72</v>
      </c>
      <c r="J4736" s="59">
        <v>28402782</v>
      </c>
      <c r="K4736" s="59" t="s">
        <v>5066</v>
      </c>
      <c r="L4736" s="61" t="s">
        <v>81</v>
      </c>
      <c r="M4736" s="61">
        <f>VLOOKUP(H4736,zdroj!C:F,4,0)</f>
        <v>0</v>
      </c>
      <c r="N4736" s="61" t="str">
        <f t="shared" si="146"/>
        <v>-</v>
      </c>
      <c r="P4736" s="72" t="str">
        <f t="shared" si="147"/>
        <v/>
      </c>
      <c r="Q4736" s="61" t="s">
        <v>88</v>
      </c>
    </row>
    <row r="4737" spans="8:17" x14ac:dyDescent="0.25">
      <c r="H4737" s="59">
        <v>87637</v>
      </c>
      <c r="I4737" s="59" t="s">
        <v>72</v>
      </c>
      <c r="J4737" s="59">
        <v>28402791</v>
      </c>
      <c r="K4737" s="59" t="s">
        <v>5067</v>
      </c>
      <c r="L4737" s="61" t="s">
        <v>81</v>
      </c>
      <c r="M4737" s="61">
        <f>VLOOKUP(H4737,zdroj!C:F,4,0)</f>
        <v>0</v>
      </c>
      <c r="N4737" s="61" t="str">
        <f t="shared" si="146"/>
        <v>-</v>
      </c>
      <c r="P4737" s="72" t="str">
        <f t="shared" si="147"/>
        <v/>
      </c>
      <c r="Q4737" s="61" t="s">
        <v>86</v>
      </c>
    </row>
    <row r="4738" spans="8:17" x14ac:dyDescent="0.25">
      <c r="H4738" s="59">
        <v>87637</v>
      </c>
      <c r="I4738" s="59" t="s">
        <v>72</v>
      </c>
      <c r="J4738" s="59">
        <v>28402804</v>
      </c>
      <c r="K4738" s="59" t="s">
        <v>5068</v>
      </c>
      <c r="L4738" s="61" t="s">
        <v>81</v>
      </c>
      <c r="M4738" s="61">
        <f>VLOOKUP(H4738,zdroj!C:F,4,0)</f>
        <v>0</v>
      </c>
      <c r="N4738" s="61" t="str">
        <f t="shared" si="146"/>
        <v>-</v>
      </c>
      <c r="P4738" s="72" t="str">
        <f t="shared" si="147"/>
        <v/>
      </c>
      <c r="Q4738" s="61" t="s">
        <v>88</v>
      </c>
    </row>
    <row r="4739" spans="8:17" x14ac:dyDescent="0.25">
      <c r="H4739" s="59">
        <v>87637</v>
      </c>
      <c r="I4739" s="59" t="s">
        <v>72</v>
      </c>
      <c r="J4739" s="59">
        <v>28402812</v>
      </c>
      <c r="K4739" s="59" t="s">
        <v>5069</v>
      </c>
      <c r="L4739" s="61" t="s">
        <v>81</v>
      </c>
      <c r="M4739" s="61">
        <f>VLOOKUP(H4739,zdroj!C:F,4,0)</f>
        <v>0</v>
      </c>
      <c r="N4739" s="61" t="str">
        <f t="shared" si="146"/>
        <v>-</v>
      </c>
      <c r="P4739" s="72" t="str">
        <f t="shared" si="147"/>
        <v/>
      </c>
      <c r="Q4739" s="61" t="s">
        <v>86</v>
      </c>
    </row>
    <row r="4740" spans="8:17" x14ac:dyDescent="0.25">
      <c r="H4740" s="59">
        <v>87637</v>
      </c>
      <c r="I4740" s="59" t="s">
        <v>72</v>
      </c>
      <c r="J4740" s="59">
        <v>28402821</v>
      </c>
      <c r="K4740" s="59" t="s">
        <v>5070</v>
      </c>
      <c r="L4740" s="61" t="s">
        <v>81</v>
      </c>
      <c r="M4740" s="61">
        <f>VLOOKUP(H4740,zdroj!C:F,4,0)</f>
        <v>0</v>
      </c>
      <c r="N4740" s="61" t="str">
        <f t="shared" si="146"/>
        <v>-</v>
      </c>
      <c r="P4740" s="72" t="str">
        <f t="shared" si="147"/>
        <v/>
      </c>
      <c r="Q4740" s="61" t="s">
        <v>86</v>
      </c>
    </row>
    <row r="4741" spans="8:17" x14ac:dyDescent="0.25">
      <c r="H4741" s="59">
        <v>87637</v>
      </c>
      <c r="I4741" s="59" t="s">
        <v>72</v>
      </c>
      <c r="J4741" s="59">
        <v>28402839</v>
      </c>
      <c r="K4741" s="59" t="s">
        <v>5071</v>
      </c>
      <c r="L4741" s="61" t="s">
        <v>81</v>
      </c>
      <c r="M4741" s="61">
        <f>VLOOKUP(H4741,zdroj!C:F,4,0)</f>
        <v>0</v>
      </c>
      <c r="N4741" s="61" t="str">
        <f t="shared" si="146"/>
        <v>-</v>
      </c>
      <c r="P4741" s="72" t="str">
        <f t="shared" si="147"/>
        <v/>
      </c>
      <c r="Q4741" s="61" t="s">
        <v>88</v>
      </c>
    </row>
    <row r="4742" spans="8:17" x14ac:dyDescent="0.25">
      <c r="H4742" s="59">
        <v>87637</v>
      </c>
      <c r="I4742" s="59" t="s">
        <v>72</v>
      </c>
      <c r="J4742" s="59">
        <v>28402847</v>
      </c>
      <c r="K4742" s="59" t="s">
        <v>5072</v>
      </c>
      <c r="L4742" s="61" t="s">
        <v>115</v>
      </c>
      <c r="M4742" s="61">
        <f>VLOOKUP(H4742,zdroj!C:F,4,0)</f>
        <v>0</v>
      </c>
      <c r="N4742" s="61" t="str">
        <f t="shared" si="146"/>
        <v>katC</v>
      </c>
      <c r="P4742" s="72" t="str">
        <f t="shared" si="147"/>
        <v/>
      </c>
      <c r="Q4742" s="61" t="s">
        <v>31</v>
      </c>
    </row>
    <row r="4743" spans="8:17" x14ac:dyDescent="0.25">
      <c r="H4743" s="59">
        <v>87637</v>
      </c>
      <c r="I4743" s="59" t="s">
        <v>72</v>
      </c>
      <c r="J4743" s="59">
        <v>28402855</v>
      </c>
      <c r="K4743" s="59" t="s">
        <v>5073</v>
      </c>
      <c r="L4743" s="61" t="s">
        <v>81</v>
      </c>
      <c r="M4743" s="61">
        <f>VLOOKUP(H4743,zdroj!C:F,4,0)</f>
        <v>0</v>
      </c>
      <c r="N4743" s="61" t="str">
        <f t="shared" ref="N4743:N4806" si="148">IF(M4743="A",IF(L4743="katA","katB",L4743),L4743)</f>
        <v>-</v>
      </c>
      <c r="P4743" s="72" t="str">
        <f t="shared" ref="P4743:P4806" si="149">IF(O4743="A",1,"")</f>
        <v/>
      </c>
      <c r="Q4743" s="61" t="s">
        <v>88</v>
      </c>
    </row>
    <row r="4744" spans="8:17" x14ac:dyDescent="0.25">
      <c r="H4744" s="59">
        <v>87637</v>
      </c>
      <c r="I4744" s="59" t="s">
        <v>72</v>
      </c>
      <c r="J4744" s="59">
        <v>28402863</v>
      </c>
      <c r="K4744" s="59" t="s">
        <v>5074</v>
      </c>
      <c r="L4744" s="61" t="s">
        <v>81</v>
      </c>
      <c r="M4744" s="61">
        <f>VLOOKUP(H4744,zdroj!C:F,4,0)</f>
        <v>0</v>
      </c>
      <c r="N4744" s="61" t="str">
        <f t="shared" si="148"/>
        <v>-</v>
      </c>
      <c r="P4744" s="72" t="str">
        <f t="shared" si="149"/>
        <v/>
      </c>
      <c r="Q4744" s="61" t="s">
        <v>88</v>
      </c>
    </row>
    <row r="4745" spans="8:17" x14ac:dyDescent="0.25">
      <c r="H4745" s="59">
        <v>87637</v>
      </c>
      <c r="I4745" s="59" t="s">
        <v>72</v>
      </c>
      <c r="J4745" s="59">
        <v>28402871</v>
      </c>
      <c r="K4745" s="59" t="s">
        <v>5075</v>
      </c>
      <c r="L4745" s="61" t="s">
        <v>81</v>
      </c>
      <c r="M4745" s="61">
        <f>VLOOKUP(H4745,zdroj!C:F,4,0)</f>
        <v>0</v>
      </c>
      <c r="N4745" s="61" t="str">
        <f t="shared" si="148"/>
        <v>-</v>
      </c>
      <c r="P4745" s="72" t="str">
        <f t="shared" si="149"/>
        <v/>
      </c>
      <c r="Q4745" s="61" t="s">
        <v>88</v>
      </c>
    </row>
    <row r="4746" spans="8:17" x14ac:dyDescent="0.25">
      <c r="H4746" s="59">
        <v>87637</v>
      </c>
      <c r="I4746" s="59" t="s">
        <v>72</v>
      </c>
      <c r="J4746" s="59">
        <v>40493792</v>
      </c>
      <c r="K4746" s="59" t="s">
        <v>5076</v>
      </c>
      <c r="L4746" s="61" t="s">
        <v>81</v>
      </c>
      <c r="M4746" s="61">
        <f>VLOOKUP(H4746,zdroj!C:F,4,0)</f>
        <v>0</v>
      </c>
      <c r="N4746" s="61" t="str">
        <f t="shared" si="148"/>
        <v>-</v>
      </c>
      <c r="P4746" s="72" t="str">
        <f t="shared" si="149"/>
        <v/>
      </c>
      <c r="Q4746" s="61" t="s">
        <v>88</v>
      </c>
    </row>
    <row r="4747" spans="8:17" x14ac:dyDescent="0.25">
      <c r="H4747" s="59">
        <v>87637</v>
      </c>
      <c r="I4747" s="59" t="s">
        <v>72</v>
      </c>
      <c r="J4747" s="59">
        <v>73285587</v>
      </c>
      <c r="K4747" s="59" t="s">
        <v>5077</v>
      </c>
      <c r="L4747" s="61" t="s">
        <v>81</v>
      </c>
      <c r="M4747" s="61">
        <f>VLOOKUP(H4747,zdroj!C:F,4,0)</f>
        <v>0</v>
      </c>
      <c r="N4747" s="61" t="str">
        <f t="shared" si="148"/>
        <v>-</v>
      </c>
      <c r="P4747" s="72" t="str">
        <f t="shared" si="149"/>
        <v/>
      </c>
      <c r="Q4747" s="61" t="s">
        <v>86</v>
      </c>
    </row>
    <row r="4748" spans="8:17" x14ac:dyDescent="0.25">
      <c r="H4748" s="59">
        <v>87637</v>
      </c>
      <c r="I4748" s="59" t="s">
        <v>72</v>
      </c>
      <c r="J4748" s="59">
        <v>74919229</v>
      </c>
      <c r="K4748" s="59" t="s">
        <v>5078</v>
      </c>
      <c r="L4748" s="61" t="s">
        <v>81</v>
      </c>
      <c r="M4748" s="61">
        <f>VLOOKUP(H4748,zdroj!C:F,4,0)</f>
        <v>0</v>
      </c>
      <c r="N4748" s="61" t="str">
        <f t="shared" si="148"/>
        <v>-</v>
      </c>
      <c r="P4748" s="72" t="str">
        <f t="shared" si="149"/>
        <v/>
      </c>
      <c r="Q4748" s="61" t="s">
        <v>88</v>
      </c>
    </row>
    <row r="4749" spans="8:17" x14ac:dyDescent="0.25">
      <c r="H4749" s="59">
        <v>87637</v>
      </c>
      <c r="I4749" s="59" t="s">
        <v>72</v>
      </c>
      <c r="J4749" s="59">
        <v>75419432</v>
      </c>
      <c r="K4749" s="59" t="s">
        <v>5079</v>
      </c>
      <c r="L4749" s="61" t="s">
        <v>81</v>
      </c>
      <c r="M4749" s="61">
        <f>VLOOKUP(H4749,zdroj!C:F,4,0)</f>
        <v>0</v>
      </c>
      <c r="N4749" s="61" t="str">
        <f t="shared" si="148"/>
        <v>-</v>
      </c>
      <c r="P4749" s="72" t="str">
        <f t="shared" si="149"/>
        <v/>
      </c>
      <c r="Q4749" s="61" t="s">
        <v>86</v>
      </c>
    </row>
    <row r="4750" spans="8:17" x14ac:dyDescent="0.25">
      <c r="H4750" s="59">
        <v>87637</v>
      </c>
      <c r="I4750" s="59" t="s">
        <v>72</v>
      </c>
      <c r="J4750" s="59">
        <v>75624958</v>
      </c>
      <c r="K4750" s="59" t="s">
        <v>5080</v>
      </c>
      <c r="L4750" s="61" t="s">
        <v>81</v>
      </c>
      <c r="M4750" s="61">
        <f>VLOOKUP(H4750,zdroj!C:F,4,0)</f>
        <v>0</v>
      </c>
      <c r="N4750" s="61" t="str">
        <f t="shared" si="148"/>
        <v>-</v>
      </c>
      <c r="P4750" s="72" t="str">
        <f t="shared" si="149"/>
        <v/>
      </c>
      <c r="Q4750" s="61" t="s">
        <v>88</v>
      </c>
    </row>
    <row r="4751" spans="8:17" x14ac:dyDescent="0.25">
      <c r="H4751" s="59">
        <v>87637</v>
      </c>
      <c r="I4751" s="59" t="s">
        <v>72</v>
      </c>
      <c r="J4751" s="59">
        <v>77890027</v>
      </c>
      <c r="K4751" s="59" t="s">
        <v>5081</v>
      </c>
      <c r="L4751" s="61" t="s">
        <v>81</v>
      </c>
      <c r="M4751" s="61">
        <f>VLOOKUP(H4751,zdroj!C:F,4,0)</f>
        <v>0</v>
      </c>
      <c r="N4751" s="61" t="str">
        <f t="shared" si="148"/>
        <v>-</v>
      </c>
      <c r="P4751" s="72" t="str">
        <f t="shared" si="149"/>
        <v/>
      </c>
      <c r="Q4751" s="61" t="s">
        <v>88</v>
      </c>
    </row>
    <row r="4752" spans="8:17" x14ac:dyDescent="0.25">
      <c r="H4752" s="59">
        <v>87637</v>
      </c>
      <c r="I4752" s="59" t="s">
        <v>72</v>
      </c>
      <c r="J4752" s="59">
        <v>77897609</v>
      </c>
      <c r="K4752" s="59" t="s">
        <v>5082</v>
      </c>
      <c r="L4752" s="61" t="s">
        <v>81</v>
      </c>
      <c r="M4752" s="61">
        <f>VLOOKUP(H4752,zdroj!C:F,4,0)</f>
        <v>0</v>
      </c>
      <c r="N4752" s="61" t="str">
        <f t="shared" si="148"/>
        <v>-</v>
      </c>
      <c r="P4752" s="72" t="str">
        <f t="shared" si="149"/>
        <v/>
      </c>
      <c r="Q4752" s="61" t="s">
        <v>88</v>
      </c>
    </row>
    <row r="4753" spans="8:17" x14ac:dyDescent="0.25">
      <c r="H4753" s="59">
        <v>87637</v>
      </c>
      <c r="I4753" s="59" t="s">
        <v>72</v>
      </c>
      <c r="J4753" s="59">
        <v>78996961</v>
      </c>
      <c r="K4753" s="59" t="s">
        <v>5083</v>
      </c>
      <c r="L4753" s="61" t="s">
        <v>81</v>
      </c>
      <c r="M4753" s="61">
        <f>VLOOKUP(H4753,zdroj!C:F,4,0)</f>
        <v>0</v>
      </c>
      <c r="N4753" s="61" t="str">
        <f t="shared" si="148"/>
        <v>-</v>
      </c>
      <c r="P4753" s="72" t="str">
        <f t="shared" si="149"/>
        <v/>
      </c>
      <c r="Q4753" s="61" t="s">
        <v>88</v>
      </c>
    </row>
    <row r="4754" spans="8:17" x14ac:dyDescent="0.25">
      <c r="H4754" s="59">
        <v>87637</v>
      </c>
      <c r="I4754" s="59" t="s">
        <v>72</v>
      </c>
      <c r="J4754" s="59">
        <v>79464866</v>
      </c>
      <c r="K4754" s="59" t="s">
        <v>5084</v>
      </c>
      <c r="L4754" s="61" t="s">
        <v>81</v>
      </c>
      <c r="M4754" s="61">
        <f>VLOOKUP(H4754,zdroj!C:F,4,0)</f>
        <v>0</v>
      </c>
      <c r="N4754" s="61" t="str">
        <f t="shared" si="148"/>
        <v>-</v>
      </c>
      <c r="P4754" s="72" t="str">
        <f t="shared" si="149"/>
        <v/>
      </c>
      <c r="Q4754" s="61" t="s">
        <v>88</v>
      </c>
    </row>
    <row r="4755" spans="8:17" x14ac:dyDescent="0.25">
      <c r="H4755" s="59">
        <v>89214</v>
      </c>
      <c r="I4755" s="59" t="s">
        <v>67</v>
      </c>
      <c r="J4755" s="59">
        <v>21026360</v>
      </c>
      <c r="K4755" s="59" t="s">
        <v>5085</v>
      </c>
      <c r="L4755" s="61" t="s">
        <v>113</v>
      </c>
      <c r="M4755" s="61">
        <f>VLOOKUP(H4755,zdroj!C:F,4,0)</f>
        <v>0</v>
      </c>
      <c r="N4755" s="61" t="str">
        <f t="shared" si="148"/>
        <v>katA</v>
      </c>
      <c r="P4755" s="72" t="str">
        <f t="shared" si="149"/>
        <v/>
      </c>
      <c r="Q4755" s="61" t="s">
        <v>30</v>
      </c>
    </row>
    <row r="4756" spans="8:17" x14ac:dyDescent="0.25">
      <c r="H4756" s="59">
        <v>89214</v>
      </c>
      <c r="I4756" s="59" t="s">
        <v>67</v>
      </c>
      <c r="J4756" s="59">
        <v>21026378</v>
      </c>
      <c r="K4756" s="59" t="s">
        <v>5086</v>
      </c>
      <c r="L4756" s="61" t="s">
        <v>113</v>
      </c>
      <c r="M4756" s="61">
        <f>VLOOKUP(H4756,zdroj!C:F,4,0)</f>
        <v>0</v>
      </c>
      <c r="N4756" s="61" t="str">
        <f t="shared" si="148"/>
        <v>katA</v>
      </c>
      <c r="P4756" s="72" t="str">
        <f t="shared" si="149"/>
        <v/>
      </c>
      <c r="Q4756" s="61" t="s">
        <v>30</v>
      </c>
    </row>
    <row r="4757" spans="8:17" x14ac:dyDescent="0.25">
      <c r="H4757" s="59">
        <v>89214</v>
      </c>
      <c r="I4757" s="59" t="s">
        <v>67</v>
      </c>
      <c r="J4757" s="59">
        <v>21026394</v>
      </c>
      <c r="K4757" s="59" t="s">
        <v>5087</v>
      </c>
      <c r="L4757" s="61" t="s">
        <v>113</v>
      </c>
      <c r="M4757" s="61">
        <f>VLOOKUP(H4757,zdroj!C:F,4,0)</f>
        <v>0</v>
      </c>
      <c r="N4757" s="61" t="str">
        <f t="shared" si="148"/>
        <v>katA</v>
      </c>
      <c r="P4757" s="72" t="str">
        <f t="shared" si="149"/>
        <v/>
      </c>
      <c r="Q4757" s="61" t="s">
        <v>30</v>
      </c>
    </row>
    <row r="4758" spans="8:17" x14ac:dyDescent="0.25">
      <c r="H4758" s="59">
        <v>89214</v>
      </c>
      <c r="I4758" s="59" t="s">
        <v>67</v>
      </c>
      <c r="J4758" s="59">
        <v>21026408</v>
      </c>
      <c r="K4758" s="59" t="s">
        <v>5088</v>
      </c>
      <c r="L4758" s="61" t="s">
        <v>113</v>
      </c>
      <c r="M4758" s="61">
        <f>VLOOKUP(H4758,zdroj!C:F,4,0)</f>
        <v>0</v>
      </c>
      <c r="N4758" s="61" t="str">
        <f t="shared" si="148"/>
        <v>katA</v>
      </c>
      <c r="P4758" s="72" t="str">
        <f t="shared" si="149"/>
        <v/>
      </c>
      <c r="Q4758" s="61" t="s">
        <v>30</v>
      </c>
    </row>
    <row r="4759" spans="8:17" x14ac:dyDescent="0.25">
      <c r="H4759" s="59">
        <v>89214</v>
      </c>
      <c r="I4759" s="59" t="s">
        <v>67</v>
      </c>
      <c r="J4759" s="59">
        <v>21026416</v>
      </c>
      <c r="K4759" s="59" t="s">
        <v>5089</v>
      </c>
      <c r="L4759" s="61" t="s">
        <v>113</v>
      </c>
      <c r="M4759" s="61">
        <f>VLOOKUP(H4759,zdroj!C:F,4,0)</f>
        <v>0</v>
      </c>
      <c r="N4759" s="61" t="str">
        <f t="shared" si="148"/>
        <v>katA</v>
      </c>
      <c r="P4759" s="72" t="str">
        <f t="shared" si="149"/>
        <v/>
      </c>
      <c r="Q4759" s="61" t="s">
        <v>30</v>
      </c>
    </row>
    <row r="4760" spans="8:17" x14ac:dyDescent="0.25">
      <c r="H4760" s="59">
        <v>89214</v>
      </c>
      <c r="I4760" s="59" t="s">
        <v>67</v>
      </c>
      <c r="J4760" s="59">
        <v>21026424</v>
      </c>
      <c r="K4760" s="59" t="s">
        <v>5090</v>
      </c>
      <c r="L4760" s="61" t="s">
        <v>113</v>
      </c>
      <c r="M4760" s="61">
        <f>VLOOKUP(H4760,zdroj!C:F,4,0)</f>
        <v>0</v>
      </c>
      <c r="N4760" s="61" t="str">
        <f t="shared" si="148"/>
        <v>katA</v>
      </c>
      <c r="P4760" s="72" t="str">
        <f t="shared" si="149"/>
        <v/>
      </c>
      <c r="Q4760" s="61" t="s">
        <v>30</v>
      </c>
    </row>
    <row r="4761" spans="8:17" x14ac:dyDescent="0.25">
      <c r="H4761" s="59">
        <v>89214</v>
      </c>
      <c r="I4761" s="59" t="s">
        <v>67</v>
      </c>
      <c r="J4761" s="59">
        <v>21026441</v>
      </c>
      <c r="K4761" s="59" t="s">
        <v>5091</v>
      </c>
      <c r="L4761" s="61" t="s">
        <v>113</v>
      </c>
      <c r="M4761" s="61">
        <f>VLOOKUP(H4761,zdroj!C:F,4,0)</f>
        <v>0</v>
      </c>
      <c r="N4761" s="61" t="str">
        <f t="shared" si="148"/>
        <v>katA</v>
      </c>
      <c r="P4761" s="72" t="str">
        <f t="shared" si="149"/>
        <v/>
      </c>
      <c r="Q4761" s="61" t="s">
        <v>30</v>
      </c>
    </row>
    <row r="4762" spans="8:17" x14ac:dyDescent="0.25">
      <c r="H4762" s="59">
        <v>89222</v>
      </c>
      <c r="I4762" s="59" t="s">
        <v>71</v>
      </c>
      <c r="J4762" s="59">
        <v>21025878</v>
      </c>
      <c r="K4762" s="59" t="s">
        <v>5092</v>
      </c>
      <c r="L4762" s="61" t="s">
        <v>113</v>
      </c>
      <c r="M4762" s="61">
        <f>VLOOKUP(H4762,zdroj!C:F,4,0)</f>
        <v>0</v>
      </c>
      <c r="N4762" s="61" t="str">
        <f t="shared" si="148"/>
        <v>katA</v>
      </c>
      <c r="P4762" s="72" t="str">
        <f t="shared" si="149"/>
        <v/>
      </c>
      <c r="Q4762" s="61" t="s">
        <v>30</v>
      </c>
    </row>
    <row r="4763" spans="8:17" x14ac:dyDescent="0.25">
      <c r="H4763" s="59">
        <v>89222</v>
      </c>
      <c r="I4763" s="59" t="s">
        <v>71</v>
      </c>
      <c r="J4763" s="59">
        <v>21025886</v>
      </c>
      <c r="K4763" s="59" t="s">
        <v>5093</v>
      </c>
      <c r="L4763" s="61" t="s">
        <v>113</v>
      </c>
      <c r="M4763" s="61">
        <f>VLOOKUP(H4763,zdroj!C:F,4,0)</f>
        <v>0</v>
      </c>
      <c r="N4763" s="61" t="str">
        <f t="shared" si="148"/>
        <v>katA</v>
      </c>
      <c r="P4763" s="72" t="str">
        <f t="shared" si="149"/>
        <v/>
      </c>
      <c r="Q4763" s="61" t="s">
        <v>30</v>
      </c>
    </row>
    <row r="4764" spans="8:17" x14ac:dyDescent="0.25">
      <c r="H4764" s="59">
        <v>89222</v>
      </c>
      <c r="I4764" s="59" t="s">
        <v>71</v>
      </c>
      <c r="J4764" s="59">
        <v>21025894</v>
      </c>
      <c r="K4764" s="59" t="s">
        <v>5094</v>
      </c>
      <c r="L4764" s="61" t="s">
        <v>113</v>
      </c>
      <c r="M4764" s="61">
        <f>VLOOKUP(H4764,zdroj!C:F,4,0)</f>
        <v>0</v>
      </c>
      <c r="N4764" s="61" t="str">
        <f t="shared" si="148"/>
        <v>katA</v>
      </c>
      <c r="P4764" s="72" t="str">
        <f t="shared" si="149"/>
        <v/>
      </c>
      <c r="Q4764" s="61" t="s">
        <v>30</v>
      </c>
    </row>
    <row r="4765" spans="8:17" x14ac:dyDescent="0.25">
      <c r="H4765" s="59">
        <v>89222</v>
      </c>
      <c r="I4765" s="59" t="s">
        <v>71</v>
      </c>
      <c r="J4765" s="59">
        <v>21025908</v>
      </c>
      <c r="K4765" s="59" t="s">
        <v>5095</v>
      </c>
      <c r="L4765" s="61" t="s">
        <v>113</v>
      </c>
      <c r="M4765" s="61">
        <f>VLOOKUP(H4765,zdroj!C:F,4,0)</f>
        <v>0</v>
      </c>
      <c r="N4765" s="61" t="str">
        <f t="shared" si="148"/>
        <v>katA</v>
      </c>
      <c r="P4765" s="72" t="str">
        <f t="shared" si="149"/>
        <v/>
      </c>
      <c r="Q4765" s="61" t="s">
        <v>30</v>
      </c>
    </row>
    <row r="4766" spans="8:17" x14ac:dyDescent="0.25">
      <c r="H4766" s="59">
        <v>89222</v>
      </c>
      <c r="I4766" s="59" t="s">
        <v>71</v>
      </c>
      <c r="J4766" s="59">
        <v>21025916</v>
      </c>
      <c r="K4766" s="59" t="s">
        <v>5096</v>
      </c>
      <c r="L4766" s="61" t="s">
        <v>113</v>
      </c>
      <c r="M4766" s="61">
        <f>VLOOKUP(H4766,zdroj!C:F,4,0)</f>
        <v>0</v>
      </c>
      <c r="N4766" s="61" t="str">
        <f t="shared" si="148"/>
        <v>katA</v>
      </c>
      <c r="P4766" s="72" t="str">
        <f t="shared" si="149"/>
        <v/>
      </c>
      <c r="Q4766" s="61" t="s">
        <v>30</v>
      </c>
    </row>
    <row r="4767" spans="8:17" x14ac:dyDescent="0.25">
      <c r="H4767" s="59">
        <v>89222</v>
      </c>
      <c r="I4767" s="59" t="s">
        <v>71</v>
      </c>
      <c r="J4767" s="59">
        <v>21025924</v>
      </c>
      <c r="K4767" s="59" t="s">
        <v>5097</v>
      </c>
      <c r="L4767" s="61" t="s">
        <v>113</v>
      </c>
      <c r="M4767" s="61">
        <f>VLOOKUP(H4767,zdroj!C:F,4,0)</f>
        <v>0</v>
      </c>
      <c r="N4767" s="61" t="str">
        <f t="shared" si="148"/>
        <v>katA</v>
      </c>
      <c r="P4767" s="72" t="str">
        <f t="shared" si="149"/>
        <v/>
      </c>
      <c r="Q4767" s="61" t="s">
        <v>30</v>
      </c>
    </row>
    <row r="4768" spans="8:17" x14ac:dyDescent="0.25">
      <c r="H4768" s="59">
        <v>89222</v>
      </c>
      <c r="I4768" s="59" t="s">
        <v>71</v>
      </c>
      <c r="J4768" s="59">
        <v>21025932</v>
      </c>
      <c r="K4768" s="59" t="s">
        <v>5098</v>
      </c>
      <c r="L4768" s="61" t="s">
        <v>113</v>
      </c>
      <c r="M4768" s="61">
        <f>VLOOKUP(H4768,zdroj!C:F,4,0)</f>
        <v>0</v>
      </c>
      <c r="N4768" s="61" t="str">
        <f t="shared" si="148"/>
        <v>katA</v>
      </c>
      <c r="P4768" s="72" t="str">
        <f t="shared" si="149"/>
        <v/>
      </c>
      <c r="Q4768" s="61" t="s">
        <v>30</v>
      </c>
    </row>
    <row r="4769" spans="8:18" x14ac:dyDescent="0.25">
      <c r="H4769" s="59">
        <v>89222</v>
      </c>
      <c r="I4769" s="59" t="s">
        <v>71</v>
      </c>
      <c r="J4769" s="59">
        <v>21025941</v>
      </c>
      <c r="K4769" s="59" t="s">
        <v>5099</v>
      </c>
      <c r="L4769" s="61" t="s">
        <v>113</v>
      </c>
      <c r="M4769" s="61">
        <f>VLOOKUP(H4769,zdroj!C:F,4,0)</f>
        <v>0</v>
      </c>
      <c r="N4769" s="61" t="str">
        <f t="shared" si="148"/>
        <v>katA</v>
      </c>
      <c r="P4769" s="72" t="str">
        <f t="shared" si="149"/>
        <v/>
      </c>
      <c r="Q4769" s="61" t="s">
        <v>30</v>
      </c>
    </row>
    <row r="4770" spans="8:18" x14ac:dyDescent="0.25">
      <c r="H4770" s="59">
        <v>89222</v>
      </c>
      <c r="I4770" s="59" t="s">
        <v>71</v>
      </c>
      <c r="J4770" s="59">
        <v>21025959</v>
      </c>
      <c r="K4770" s="59" t="s">
        <v>5100</v>
      </c>
      <c r="L4770" s="61" t="s">
        <v>113</v>
      </c>
      <c r="M4770" s="61">
        <f>VLOOKUP(H4770,zdroj!C:F,4,0)</f>
        <v>0</v>
      </c>
      <c r="N4770" s="61" t="str">
        <f t="shared" si="148"/>
        <v>katA</v>
      </c>
      <c r="P4770" s="72" t="str">
        <f t="shared" si="149"/>
        <v/>
      </c>
      <c r="Q4770" s="61" t="s">
        <v>30</v>
      </c>
    </row>
    <row r="4771" spans="8:18" x14ac:dyDescent="0.25">
      <c r="H4771" s="59">
        <v>89222</v>
      </c>
      <c r="I4771" s="59" t="s">
        <v>71</v>
      </c>
      <c r="J4771" s="59">
        <v>21025967</v>
      </c>
      <c r="K4771" s="59" t="s">
        <v>5101</v>
      </c>
      <c r="L4771" s="61" t="s">
        <v>113</v>
      </c>
      <c r="M4771" s="61">
        <f>VLOOKUP(H4771,zdroj!C:F,4,0)</f>
        <v>0</v>
      </c>
      <c r="N4771" s="61" t="str">
        <f t="shared" si="148"/>
        <v>katA</v>
      </c>
      <c r="P4771" s="72" t="str">
        <f t="shared" si="149"/>
        <v/>
      </c>
      <c r="Q4771" s="61" t="s">
        <v>30</v>
      </c>
    </row>
    <row r="4772" spans="8:18" x14ac:dyDescent="0.25">
      <c r="H4772" s="59">
        <v>89222</v>
      </c>
      <c r="I4772" s="59" t="s">
        <v>71</v>
      </c>
      <c r="J4772" s="59">
        <v>21025975</v>
      </c>
      <c r="K4772" s="59" t="s">
        <v>5102</v>
      </c>
      <c r="L4772" s="61" t="s">
        <v>114</v>
      </c>
      <c r="M4772" s="61">
        <f>VLOOKUP(H4772,zdroj!C:F,4,0)</f>
        <v>0</v>
      </c>
      <c r="N4772" s="61" t="str">
        <f t="shared" si="148"/>
        <v>katB</v>
      </c>
      <c r="P4772" s="72" t="str">
        <f t="shared" si="149"/>
        <v/>
      </c>
      <c r="Q4772" s="61" t="s">
        <v>30</v>
      </c>
      <c r="R4772" s="61" t="s">
        <v>91</v>
      </c>
    </row>
    <row r="4773" spans="8:18" x14ac:dyDescent="0.25">
      <c r="H4773" s="59">
        <v>89222</v>
      </c>
      <c r="I4773" s="59" t="s">
        <v>71</v>
      </c>
      <c r="J4773" s="59">
        <v>21025983</v>
      </c>
      <c r="K4773" s="59" t="s">
        <v>5103</v>
      </c>
      <c r="L4773" s="61" t="s">
        <v>113</v>
      </c>
      <c r="M4773" s="61">
        <f>VLOOKUP(H4773,zdroj!C:F,4,0)</f>
        <v>0</v>
      </c>
      <c r="N4773" s="61" t="str">
        <f t="shared" si="148"/>
        <v>katA</v>
      </c>
      <c r="P4773" s="72" t="str">
        <f t="shared" si="149"/>
        <v/>
      </c>
      <c r="Q4773" s="61" t="s">
        <v>30</v>
      </c>
    </row>
    <row r="4774" spans="8:18" x14ac:dyDescent="0.25">
      <c r="H4774" s="59">
        <v>89222</v>
      </c>
      <c r="I4774" s="59" t="s">
        <v>71</v>
      </c>
      <c r="J4774" s="59">
        <v>21025991</v>
      </c>
      <c r="K4774" s="59" t="s">
        <v>5104</v>
      </c>
      <c r="L4774" s="61" t="s">
        <v>113</v>
      </c>
      <c r="M4774" s="61">
        <f>VLOOKUP(H4774,zdroj!C:F,4,0)</f>
        <v>0</v>
      </c>
      <c r="N4774" s="61" t="str">
        <f t="shared" si="148"/>
        <v>katA</v>
      </c>
      <c r="P4774" s="72" t="str">
        <f t="shared" si="149"/>
        <v/>
      </c>
      <c r="Q4774" s="61" t="s">
        <v>30</v>
      </c>
    </row>
    <row r="4775" spans="8:18" x14ac:dyDescent="0.25">
      <c r="H4775" s="59">
        <v>89222</v>
      </c>
      <c r="I4775" s="59" t="s">
        <v>71</v>
      </c>
      <c r="J4775" s="59">
        <v>21026009</v>
      </c>
      <c r="K4775" s="59" t="s">
        <v>5105</v>
      </c>
      <c r="L4775" s="61" t="s">
        <v>113</v>
      </c>
      <c r="M4775" s="61">
        <f>VLOOKUP(H4775,zdroj!C:F,4,0)</f>
        <v>0</v>
      </c>
      <c r="N4775" s="61" t="str">
        <f t="shared" si="148"/>
        <v>katA</v>
      </c>
      <c r="P4775" s="72" t="str">
        <f t="shared" si="149"/>
        <v/>
      </c>
      <c r="Q4775" s="61" t="s">
        <v>30</v>
      </c>
    </row>
    <row r="4776" spans="8:18" x14ac:dyDescent="0.25">
      <c r="H4776" s="59">
        <v>89222</v>
      </c>
      <c r="I4776" s="59" t="s">
        <v>71</v>
      </c>
      <c r="J4776" s="59">
        <v>21026017</v>
      </c>
      <c r="K4776" s="59" t="s">
        <v>5106</v>
      </c>
      <c r="L4776" s="61" t="s">
        <v>114</v>
      </c>
      <c r="M4776" s="61">
        <f>VLOOKUP(H4776,zdroj!C:F,4,0)</f>
        <v>0</v>
      </c>
      <c r="N4776" s="61" t="str">
        <f t="shared" si="148"/>
        <v>katB</v>
      </c>
      <c r="P4776" s="72" t="str">
        <f t="shared" si="149"/>
        <v/>
      </c>
      <c r="Q4776" s="61" t="s">
        <v>30</v>
      </c>
      <c r="R4776" s="61" t="s">
        <v>91</v>
      </c>
    </row>
    <row r="4777" spans="8:18" x14ac:dyDescent="0.25">
      <c r="H4777" s="59">
        <v>89222</v>
      </c>
      <c r="I4777" s="59" t="s">
        <v>71</v>
      </c>
      <c r="J4777" s="59">
        <v>21026025</v>
      </c>
      <c r="K4777" s="59" t="s">
        <v>5107</v>
      </c>
      <c r="L4777" s="61" t="s">
        <v>113</v>
      </c>
      <c r="M4777" s="61">
        <f>VLOOKUP(H4777,zdroj!C:F,4,0)</f>
        <v>0</v>
      </c>
      <c r="N4777" s="61" t="str">
        <f t="shared" si="148"/>
        <v>katA</v>
      </c>
      <c r="P4777" s="72" t="str">
        <f t="shared" si="149"/>
        <v/>
      </c>
      <c r="Q4777" s="61" t="s">
        <v>30</v>
      </c>
    </row>
    <row r="4778" spans="8:18" x14ac:dyDescent="0.25">
      <c r="H4778" s="59">
        <v>89222</v>
      </c>
      <c r="I4778" s="59" t="s">
        <v>71</v>
      </c>
      <c r="J4778" s="59">
        <v>21026033</v>
      </c>
      <c r="K4778" s="59" t="s">
        <v>5108</v>
      </c>
      <c r="L4778" s="61" t="s">
        <v>113</v>
      </c>
      <c r="M4778" s="61">
        <f>VLOOKUP(H4778,zdroj!C:F,4,0)</f>
        <v>0</v>
      </c>
      <c r="N4778" s="61" t="str">
        <f t="shared" si="148"/>
        <v>katA</v>
      </c>
      <c r="P4778" s="72" t="str">
        <f t="shared" si="149"/>
        <v/>
      </c>
      <c r="Q4778" s="61" t="s">
        <v>30</v>
      </c>
    </row>
    <row r="4779" spans="8:18" x14ac:dyDescent="0.25">
      <c r="H4779" s="59">
        <v>89222</v>
      </c>
      <c r="I4779" s="59" t="s">
        <v>71</v>
      </c>
      <c r="J4779" s="59">
        <v>21026041</v>
      </c>
      <c r="K4779" s="59" t="s">
        <v>5109</v>
      </c>
      <c r="L4779" s="61" t="s">
        <v>113</v>
      </c>
      <c r="M4779" s="61">
        <f>VLOOKUP(H4779,zdroj!C:F,4,0)</f>
        <v>0</v>
      </c>
      <c r="N4779" s="61" t="str">
        <f t="shared" si="148"/>
        <v>katA</v>
      </c>
      <c r="P4779" s="72" t="str">
        <f t="shared" si="149"/>
        <v/>
      </c>
      <c r="Q4779" s="61" t="s">
        <v>30</v>
      </c>
    </row>
    <row r="4780" spans="8:18" x14ac:dyDescent="0.25">
      <c r="H4780" s="59">
        <v>89222</v>
      </c>
      <c r="I4780" s="59" t="s">
        <v>71</v>
      </c>
      <c r="J4780" s="59">
        <v>21026050</v>
      </c>
      <c r="K4780" s="59" t="s">
        <v>5110</v>
      </c>
      <c r="L4780" s="61" t="s">
        <v>113</v>
      </c>
      <c r="M4780" s="61">
        <f>VLOOKUP(H4780,zdroj!C:F,4,0)</f>
        <v>0</v>
      </c>
      <c r="N4780" s="61" t="str">
        <f t="shared" si="148"/>
        <v>katA</v>
      </c>
      <c r="P4780" s="72" t="str">
        <f t="shared" si="149"/>
        <v/>
      </c>
      <c r="Q4780" s="61" t="s">
        <v>30</v>
      </c>
    </row>
    <row r="4781" spans="8:18" x14ac:dyDescent="0.25">
      <c r="H4781" s="59">
        <v>89222</v>
      </c>
      <c r="I4781" s="59" t="s">
        <v>71</v>
      </c>
      <c r="J4781" s="59">
        <v>21026068</v>
      </c>
      <c r="K4781" s="59" t="s">
        <v>5111</v>
      </c>
      <c r="L4781" s="61" t="s">
        <v>113</v>
      </c>
      <c r="M4781" s="61">
        <f>VLOOKUP(H4781,zdroj!C:F,4,0)</f>
        <v>0</v>
      </c>
      <c r="N4781" s="61" t="str">
        <f t="shared" si="148"/>
        <v>katA</v>
      </c>
      <c r="P4781" s="72" t="str">
        <f t="shared" si="149"/>
        <v/>
      </c>
      <c r="Q4781" s="61" t="s">
        <v>30</v>
      </c>
    </row>
    <row r="4782" spans="8:18" x14ac:dyDescent="0.25">
      <c r="H4782" s="59">
        <v>89222</v>
      </c>
      <c r="I4782" s="59" t="s">
        <v>71</v>
      </c>
      <c r="J4782" s="59">
        <v>21026076</v>
      </c>
      <c r="K4782" s="59" t="s">
        <v>5112</v>
      </c>
      <c r="L4782" s="61" t="s">
        <v>113</v>
      </c>
      <c r="M4782" s="61">
        <f>VLOOKUP(H4782,zdroj!C:F,4,0)</f>
        <v>0</v>
      </c>
      <c r="N4782" s="61" t="str">
        <f t="shared" si="148"/>
        <v>katA</v>
      </c>
      <c r="P4782" s="72" t="str">
        <f t="shared" si="149"/>
        <v/>
      </c>
      <c r="Q4782" s="61" t="s">
        <v>30</v>
      </c>
    </row>
    <row r="4783" spans="8:18" x14ac:dyDescent="0.25">
      <c r="H4783" s="59">
        <v>89222</v>
      </c>
      <c r="I4783" s="59" t="s">
        <v>71</v>
      </c>
      <c r="J4783" s="59">
        <v>21026084</v>
      </c>
      <c r="K4783" s="59" t="s">
        <v>5113</v>
      </c>
      <c r="L4783" s="61" t="s">
        <v>113</v>
      </c>
      <c r="M4783" s="61">
        <f>VLOOKUP(H4783,zdroj!C:F,4,0)</f>
        <v>0</v>
      </c>
      <c r="N4783" s="61" t="str">
        <f t="shared" si="148"/>
        <v>katA</v>
      </c>
      <c r="P4783" s="72" t="str">
        <f t="shared" si="149"/>
        <v/>
      </c>
      <c r="Q4783" s="61" t="s">
        <v>30</v>
      </c>
    </row>
    <row r="4784" spans="8:18" x14ac:dyDescent="0.25">
      <c r="H4784" s="59">
        <v>89222</v>
      </c>
      <c r="I4784" s="59" t="s">
        <v>71</v>
      </c>
      <c r="J4784" s="59">
        <v>21026092</v>
      </c>
      <c r="K4784" s="59" t="s">
        <v>5114</v>
      </c>
      <c r="L4784" s="61" t="s">
        <v>113</v>
      </c>
      <c r="M4784" s="61">
        <f>VLOOKUP(H4784,zdroj!C:F,4,0)</f>
        <v>0</v>
      </c>
      <c r="N4784" s="61" t="str">
        <f t="shared" si="148"/>
        <v>katA</v>
      </c>
      <c r="P4784" s="72" t="str">
        <f t="shared" si="149"/>
        <v/>
      </c>
      <c r="Q4784" s="61" t="s">
        <v>30</v>
      </c>
    </row>
    <row r="4785" spans="8:18" x14ac:dyDescent="0.25">
      <c r="H4785" s="59">
        <v>89222</v>
      </c>
      <c r="I4785" s="59" t="s">
        <v>71</v>
      </c>
      <c r="J4785" s="59">
        <v>21026106</v>
      </c>
      <c r="K4785" s="59" t="s">
        <v>5115</v>
      </c>
      <c r="L4785" s="61" t="s">
        <v>113</v>
      </c>
      <c r="M4785" s="61">
        <f>VLOOKUP(H4785,zdroj!C:F,4,0)</f>
        <v>0</v>
      </c>
      <c r="N4785" s="61" t="str">
        <f t="shared" si="148"/>
        <v>katA</v>
      </c>
      <c r="P4785" s="72" t="str">
        <f t="shared" si="149"/>
        <v/>
      </c>
      <c r="Q4785" s="61" t="s">
        <v>30</v>
      </c>
    </row>
    <row r="4786" spans="8:18" x14ac:dyDescent="0.25">
      <c r="H4786" s="59">
        <v>89222</v>
      </c>
      <c r="I4786" s="59" t="s">
        <v>71</v>
      </c>
      <c r="J4786" s="59">
        <v>21026114</v>
      </c>
      <c r="K4786" s="59" t="s">
        <v>5116</v>
      </c>
      <c r="L4786" s="61" t="s">
        <v>113</v>
      </c>
      <c r="M4786" s="61">
        <f>VLOOKUP(H4786,zdroj!C:F,4,0)</f>
        <v>0</v>
      </c>
      <c r="N4786" s="61" t="str">
        <f t="shared" si="148"/>
        <v>katA</v>
      </c>
      <c r="P4786" s="72" t="str">
        <f t="shared" si="149"/>
        <v/>
      </c>
      <c r="Q4786" s="61" t="s">
        <v>30</v>
      </c>
    </row>
    <row r="4787" spans="8:18" x14ac:dyDescent="0.25">
      <c r="H4787" s="59">
        <v>89222</v>
      </c>
      <c r="I4787" s="59" t="s">
        <v>71</v>
      </c>
      <c r="J4787" s="59">
        <v>21026122</v>
      </c>
      <c r="K4787" s="59" t="s">
        <v>5117</v>
      </c>
      <c r="L4787" s="61" t="s">
        <v>114</v>
      </c>
      <c r="M4787" s="61">
        <f>VLOOKUP(H4787,zdroj!C:F,4,0)</f>
        <v>0</v>
      </c>
      <c r="N4787" s="61" t="str">
        <f t="shared" si="148"/>
        <v>katB</v>
      </c>
      <c r="P4787" s="72" t="str">
        <f t="shared" si="149"/>
        <v/>
      </c>
      <c r="Q4787" s="61" t="s">
        <v>30</v>
      </c>
      <c r="R4787" s="61" t="s">
        <v>91</v>
      </c>
    </row>
    <row r="4788" spans="8:18" x14ac:dyDescent="0.25">
      <c r="H4788" s="59">
        <v>89222</v>
      </c>
      <c r="I4788" s="59" t="s">
        <v>71</v>
      </c>
      <c r="J4788" s="59">
        <v>21026131</v>
      </c>
      <c r="K4788" s="59" t="s">
        <v>5118</v>
      </c>
      <c r="L4788" s="61" t="s">
        <v>113</v>
      </c>
      <c r="M4788" s="61">
        <f>VLOOKUP(H4788,zdroj!C:F,4,0)</f>
        <v>0</v>
      </c>
      <c r="N4788" s="61" t="str">
        <f t="shared" si="148"/>
        <v>katA</v>
      </c>
      <c r="P4788" s="72" t="str">
        <f t="shared" si="149"/>
        <v/>
      </c>
      <c r="Q4788" s="61" t="s">
        <v>30</v>
      </c>
    </row>
    <row r="4789" spans="8:18" x14ac:dyDescent="0.25">
      <c r="H4789" s="59">
        <v>89222</v>
      </c>
      <c r="I4789" s="59" t="s">
        <v>71</v>
      </c>
      <c r="J4789" s="59">
        <v>21026149</v>
      </c>
      <c r="K4789" s="59" t="s">
        <v>5119</v>
      </c>
      <c r="L4789" s="61" t="s">
        <v>113</v>
      </c>
      <c r="M4789" s="61">
        <f>VLOOKUP(H4789,zdroj!C:F,4,0)</f>
        <v>0</v>
      </c>
      <c r="N4789" s="61" t="str">
        <f t="shared" si="148"/>
        <v>katA</v>
      </c>
      <c r="P4789" s="72" t="str">
        <f t="shared" si="149"/>
        <v/>
      </c>
      <c r="Q4789" s="61" t="s">
        <v>30</v>
      </c>
    </row>
    <row r="4790" spans="8:18" x14ac:dyDescent="0.25">
      <c r="H4790" s="59">
        <v>89222</v>
      </c>
      <c r="I4790" s="59" t="s">
        <v>71</v>
      </c>
      <c r="J4790" s="59">
        <v>21026157</v>
      </c>
      <c r="K4790" s="59" t="s">
        <v>5120</v>
      </c>
      <c r="L4790" s="61" t="s">
        <v>113</v>
      </c>
      <c r="M4790" s="61">
        <f>VLOOKUP(H4790,zdroj!C:F,4,0)</f>
        <v>0</v>
      </c>
      <c r="N4790" s="61" t="str">
        <f t="shared" si="148"/>
        <v>katA</v>
      </c>
      <c r="P4790" s="72" t="str">
        <f t="shared" si="149"/>
        <v/>
      </c>
      <c r="Q4790" s="61" t="s">
        <v>30</v>
      </c>
    </row>
    <row r="4791" spans="8:18" x14ac:dyDescent="0.25">
      <c r="H4791" s="59">
        <v>89222</v>
      </c>
      <c r="I4791" s="59" t="s">
        <v>71</v>
      </c>
      <c r="J4791" s="59">
        <v>21026165</v>
      </c>
      <c r="K4791" s="59" t="s">
        <v>5121</v>
      </c>
      <c r="L4791" s="61" t="s">
        <v>113</v>
      </c>
      <c r="M4791" s="61">
        <f>VLOOKUP(H4791,zdroj!C:F,4,0)</f>
        <v>0</v>
      </c>
      <c r="N4791" s="61" t="str">
        <f t="shared" si="148"/>
        <v>katA</v>
      </c>
      <c r="P4791" s="72" t="str">
        <f t="shared" si="149"/>
        <v/>
      </c>
      <c r="Q4791" s="61" t="s">
        <v>30</v>
      </c>
    </row>
    <row r="4792" spans="8:18" x14ac:dyDescent="0.25">
      <c r="H4792" s="59">
        <v>89222</v>
      </c>
      <c r="I4792" s="59" t="s">
        <v>71</v>
      </c>
      <c r="J4792" s="59">
        <v>21026173</v>
      </c>
      <c r="K4792" s="59" t="s">
        <v>5122</v>
      </c>
      <c r="L4792" s="61" t="s">
        <v>113</v>
      </c>
      <c r="M4792" s="61">
        <f>VLOOKUP(H4792,zdroj!C:F,4,0)</f>
        <v>0</v>
      </c>
      <c r="N4792" s="61" t="str">
        <f t="shared" si="148"/>
        <v>katA</v>
      </c>
      <c r="P4792" s="72" t="str">
        <f t="shared" si="149"/>
        <v/>
      </c>
      <c r="Q4792" s="61" t="s">
        <v>30</v>
      </c>
    </row>
    <row r="4793" spans="8:18" x14ac:dyDescent="0.25">
      <c r="H4793" s="59">
        <v>89222</v>
      </c>
      <c r="I4793" s="59" t="s">
        <v>71</v>
      </c>
      <c r="J4793" s="59">
        <v>21026181</v>
      </c>
      <c r="K4793" s="59" t="s">
        <v>5123</v>
      </c>
      <c r="L4793" s="61" t="s">
        <v>113</v>
      </c>
      <c r="M4793" s="61">
        <f>VLOOKUP(H4793,zdroj!C:F,4,0)</f>
        <v>0</v>
      </c>
      <c r="N4793" s="61" t="str">
        <f t="shared" si="148"/>
        <v>katA</v>
      </c>
      <c r="P4793" s="72" t="str">
        <f t="shared" si="149"/>
        <v/>
      </c>
      <c r="Q4793" s="61" t="s">
        <v>30</v>
      </c>
    </row>
    <row r="4794" spans="8:18" x14ac:dyDescent="0.25">
      <c r="H4794" s="59">
        <v>89222</v>
      </c>
      <c r="I4794" s="59" t="s">
        <v>71</v>
      </c>
      <c r="J4794" s="59">
        <v>21026190</v>
      </c>
      <c r="K4794" s="59" t="s">
        <v>5124</v>
      </c>
      <c r="L4794" s="61" t="s">
        <v>113</v>
      </c>
      <c r="M4794" s="61">
        <f>VLOOKUP(H4794,zdroj!C:F,4,0)</f>
        <v>0</v>
      </c>
      <c r="N4794" s="61" t="str">
        <f t="shared" si="148"/>
        <v>katA</v>
      </c>
      <c r="P4794" s="72" t="str">
        <f t="shared" si="149"/>
        <v/>
      </c>
      <c r="Q4794" s="61" t="s">
        <v>30</v>
      </c>
    </row>
    <row r="4795" spans="8:18" x14ac:dyDescent="0.25">
      <c r="H4795" s="59">
        <v>89222</v>
      </c>
      <c r="I4795" s="59" t="s">
        <v>71</v>
      </c>
      <c r="J4795" s="59">
        <v>21026203</v>
      </c>
      <c r="K4795" s="59" t="s">
        <v>5125</v>
      </c>
      <c r="L4795" s="61" t="s">
        <v>113</v>
      </c>
      <c r="M4795" s="61">
        <f>VLOOKUP(H4795,zdroj!C:F,4,0)</f>
        <v>0</v>
      </c>
      <c r="N4795" s="61" t="str">
        <f t="shared" si="148"/>
        <v>katA</v>
      </c>
      <c r="P4795" s="72" t="str">
        <f t="shared" si="149"/>
        <v/>
      </c>
      <c r="Q4795" s="61" t="s">
        <v>30</v>
      </c>
    </row>
    <row r="4796" spans="8:18" x14ac:dyDescent="0.25">
      <c r="H4796" s="59">
        <v>89222</v>
      </c>
      <c r="I4796" s="59" t="s">
        <v>71</v>
      </c>
      <c r="J4796" s="59">
        <v>21026211</v>
      </c>
      <c r="K4796" s="59" t="s">
        <v>5126</v>
      </c>
      <c r="L4796" s="61" t="s">
        <v>113</v>
      </c>
      <c r="M4796" s="61">
        <f>VLOOKUP(H4796,zdroj!C:F,4,0)</f>
        <v>0</v>
      </c>
      <c r="N4796" s="61" t="str">
        <f t="shared" si="148"/>
        <v>katA</v>
      </c>
      <c r="P4796" s="72" t="str">
        <f t="shared" si="149"/>
        <v/>
      </c>
      <c r="Q4796" s="61" t="s">
        <v>30</v>
      </c>
    </row>
    <row r="4797" spans="8:18" x14ac:dyDescent="0.25">
      <c r="H4797" s="59">
        <v>89222</v>
      </c>
      <c r="I4797" s="59" t="s">
        <v>71</v>
      </c>
      <c r="J4797" s="59">
        <v>21026220</v>
      </c>
      <c r="K4797" s="59" t="s">
        <v>5127</v>
      </c>
      <c r="L4797" s="61" t="s">
        <v>113</v>
      </c>
      <c r="M4797" s="61">
        <f>VLOOKUP(H4797,zdroj!C:F,4,0)</f>
        <v>0</v>
      </c>
      <c r="N4797" s="61" t="str">
        <f t="shared" si="148"/>
        <v>katA</v>
      </c>
      <c r="P4797" s="72" t="str">
        <f t="shared" si="149"/>
        <v/>
      </c>
      <c r="Q4797" s="61" t="s">
        <v>30</v>
      </c>
    </row>
    <row r="4798" spans="8:18" x14ac:dyDescent="0.25">
      <c r="H4798" s="59">
        <v>89222</v>
      </c>
      <c r="I4798" s="59" t="s">
        <v>71</v>
      </c>
      <c r="J4798" s="59">
        <v>21026238</v>
      </c>
      <c r="K4798" s="59" t="s">
        <v>5128</v>
      </c>
      <c r="L4798" s="61" t="s">
        <v>113</v>
      </c>
      <c r="M4798" s="61">
        <f>VLOOKUP(H4798,zdroj!C:F,4,0)</f>
        <v>0</v>
      </c>
      <c r="N4798" s="61" t="str">
        <f t="shared" si="148"/>
        <v>katA</v>
      </c>
      <c r="P4798" s="72" t="str">
        <f t="shared" si="149"/>
        <v/>
      </c>
      <c r="Q4798" s="61" t="s">
        <v>30</v>
      </c>
    </row>
    <row r="4799" spans="8:18" x14ac:dyDescent="0.25">
      <c r="H4799" s="59">
        <v>89222</v>
      </c>
      <c r="I4799" s="59" t="s">
        <v>71</v>
      </c>
      <c r="J4799" s="59">
        <v>21026246</v>
      </c>
      <c r="K4799" s="59" t="s">
        <v>5129</v>
      </c>
      <c r="L4799" s="61" t="s">
        <v>113</v>
      </c>
      <c r="M4799" s="61">
        <f>VLOOKUP(H4799,zdroj!C:F,4,0)</f>
        <v>0</v>
      </c>
      <c r="N4799" s="61" t="str">
        <f t="shared" si="148"/>
        <v>katA</v>
      </c>
      <c r="P4799" s="72" t="str">
        <f t="shared" si="149"/>
        <v/>
      </c>
      <c r="Q4799" s="61" t="s">
        <v>30</v>
      </c>
    </row>
    <row r="4800" spans="8:18" x14ac:dyDescent="0.25">
      <c r="H4800" s="59">
        <v>89222</v>
      </c>
      <c r="I4800" s="59" t="s">
        <v>71</v>
      </c>
      <c r="J4800" s="59">
        <v>21026254</v>
      </c>
      <c r="K4800" s="59" t="s">
        <v>5130</v>
      </c>
      <c r="L4800" s="61" t="s">
        <v>113</v>
      </c>
      <c r="M4800" s="61">
        <f>VLOOKUP(H4800,zdroj!C:F,4,0)</f>
        <v>0</v>
      </c>
      <c r="N4800" s="61" t="str">
        <f t="shared" si="148"/>
        <v>katA</v>
      </c>
      <c r="P4800" s="72" t="str">
        <f t="shared" si="149"/>
        <v/>
      </c>
      <c r="Q4800" s="61" t="s">
        <v>30</v>
      </c>
    </row>
    <row r="4801" spans="8:18" x14ac:dyDescent="0.25">
      <c r="H4801" s="59">
        <v>89222</v>
      </c>
      <c r="I4801" s="59" t="s">
        <v>71</v>
      </c>
      <c r="J4801" s="59">
        <v>21026262</v>
      </c>
      <c r="K4801" s="59" t="s">
        <v>5131</v>
      </c>
      <c r="L4801" s="61" t="s">
        <v>114</v>
      </c>
      <c r="M4801" s="61">
        <f>VLOOKUP(H4801,zdroj!C:F,4,0)</f>
        <v>0</v>
      </c>
      <c r="N4801" s="61" t="str">
        <f t="shared" si="148"/>
        <v>katB</v>
      </c>
      <c r="P4801" s="72" t="str">
        <f t="shared" si="149"/>
        <v/>
      </c>
      <c r="Q4801" s="61" t="s">
        <v>30</v>
      </c>
      <c r="R4801" s="61" t="s">
        <v>91</v>
      </c>
    </row>
    <row r="4802" spans="8:18" x14ac:dyDescent="0.25">
      <c r="H4802" s="59">
        <v>89222</v>
      </c>
      <c r="I4802" s="59" t="s">
        <v>71</v>
      </c>
      <c r="J4802" s="59">
        <v>21026271</v>
      </c>
      <c r="K4802" s="59" t="s">
        <v>5132</v>
      </c>
      <c r="L4802" s="61" t="s">
        <v>113</v>
      </c>
      <c r="M4802" s="61">
        <f>VLOOKUP(H4802,zdroj!C:F,4,0)</f>
        <v>0</v>
      </c>
      <c r="N4802" s="61" t="str">
        <f t="shared" si="148"/>
        <v>katA</v>
      </c>
      <c r="P4802" s="72" t="str">
        <f t="shared" si="149"/>
        <v/>
      </c>
      <c r="Q4802" s="61" t="s">
        <v>30</v>
      </c>
    </row>
    <row r="4803" spans="8:18" x14ac:dyDescent="0.25">
      <c r="H4803" s="59">
        <v>89222</v>
      </c>
      <c r="I4803" s="59" t="s">
        <v>71</v>
      </c>
      <c r="J4803" s="59">
        <v>21026289</v>
      </c>
      <c r="K4803" s="59" t="s">
        <v>5133</v>
      </c>
      <c r="L4803" s="61" t="s">
        <v>114</v>
      </c>
      <c r="M4803" s="61">
        <f>VLOOKUP(H4803,zdroj!C:F,4,0)</f>
        <v>0</v>
      </c>
      <c r="N4803" s="61" t="str">
        <f t="shared" si="148"/>
        <v>katB</v>
      </c>
      <c r="P4803" s="72" t="str">
        <f t="shared" si="149"/>
        <v/>
      </c>
      <c r="Q4803" s="61" t="s">
        <v>30</v>
      </c>
      <c r="R4803" s="61" t="s">
        <v>91</v>
      </c>
    </row>
    <row r="4804" spans="8:18" x14ac:dyDescent="0.25">
      <c r="H4804" s="59">
        <v>89222</v>
      </c>
      <c r="I4804" s="59" t="s">
        <v>71</v>
      </c>
      <c r="J4804" s="59">
        <v>21026297</v>
      </c>
      <c r="K4804" s="59" t="s">
        <v>5134</v>
      </c>
      <c r="L4804" s="61" t="s">
        <v>113</v>
      </c>
      <c r="M4804" s="61">
        <f>VLOOKUP(H4804,zdroj!C:F,4,0)</f>
        <v>0</v>
      </c>
      <c r="N4804" s="61" t="str">
        <f t="shared" si="148"/>
        <v>katA</v>
      </c>
      <c r="P4804" s="72" t="str">
        <f t="shared" si="149"/>
        <v/>
      </c>
      <c r="Q4804" s="61" t="s">
        <v>30</v>
      </c>
    </row>
    <row r="4805" spans="8:18" x14ac:dyDescent="0.25">
      <c r="H4805" s="59">
        <v>89222</v>
      </c>
      <c r="I4805" s="59" t="s">
        <v>71</v>
      </c>
      <c r="J4805" s="59">
        <v>21026301</v>
      </c>
      <c r="K4805" s="59" t="s">
        <v>5135</v>
      </c>
      <c r="L4805" s="61" t="s">
        <v>113</v>
      </c>
      <c r="M4805" s="61">
        <f>VLOOKUP(H4805,zdroj!C:F,4,0)</f>
        <v>0</v>
      </c>
      <c r="N4805" s="61" t="str">
        <f t="shared" si="148"/>
        <v>katA</v>
      </c>
      <c r="P4805" s="72" t="str">
        <f t="shared" si="149"/>
        <v/>
      </c>
      <c r="Q4805" s="61" t="s">
        <v>30</v>
      </c>
    </row>
    <row r="4806" spans="8:18" x14ac:dyDescent="0.25">
      <c r="H4806" s="59">
        <v>89222</v>
      </c>
      <c r="I4806" s="59" t="s">
        <v>71</v>
      </c>
      <c r="J4806" s="59">
        <v>21026319</v>
      </c>
      <c r="K4806" s="59" t="s">
        <v>5136</v>
      </c>
      <c r="L4806" s="61" t="s">
        <v>113</v>
      </c>
      <c r="M4806" s="61">
        <f>VLOOKUP(H4806,zdroj!C:F,4,0)</f>
        <v>0</v>
      </c>
      <c r="N4806" s="61" t="str">
        <f t="shared" si="148"/>
        <v>katA</v>
      </c>
      <c r="P4806" s="72" t="str">
        <f t="shared" si="149"/>
        <v/>
      </c>
      <c r="Q4806" s="61" t="s">
        <v>30</v>
      </c>
    </row>
    <row r="4807" spans="8:18" x14ac:dyDescent="0.25">
      <c r="H4807" s="59">
        <v>89222</v>
      </c>
      <c r="I4807" s="59" t="s">
        <v>71</v>
      </c>
      <c r="J4807" s="59">
        <v>21026327</v>
      </c>
      <c r="K4807" s="59" t="s">
        <v>5137</v>
      </c>
      <c r="L4807" s="61" t="s">
        <v>113</v>
      </c>
      <c r="M4807" s="61">
        <f>VLOOKUP(H4807,zdroj!C:F,4,0)</f>
        <v>0</v>
      </c>
      <c r="N4807" s="61" t="str">
        <f t="shared" ref="N4807:N4870" si="150">IF(M4807="A",IF(L4807="katA","katB",L4807),L4807)</f>
        <v>katA</v>
      </c>
      <c r="P4807" s="72" t="str">
        <f t="shared" ref="P4807:P4870" si="151">IF(O4807="A",1,"")</f>
        <v/>
      </c>
      <c r="Q4807" s="61" t="s">
        <v>33</v>
      </c>
    </row>
    <row r="4808" spans="8:18" x14ac:dyDescent="0.25">
      <c r="H4808" s="59">
        <v>89222</v>
      </c>
      <c r="I4808" s="59" t="s">
        <v>71</v>
      </c>
      <c r="J4808" s="59">
        <v>21026335</v>
      </c>
      <c r="K4808" s="59" t="s">
        <v>5138</v>
      </c>
      <c r="L4808" s="61" t="s">
        <v>114</v>
      </c>
      <c r="M4808" s="61">
        <f>VLOOKUP(H4808,zdroj!C:F,4,0)</f>
        <v>0</v>
      </c>
      <c r="N4808" s="61" t="str">
        <f t="shared" si="150"/>
        <v>katB</v>
      </c>
      <c r="P4808" s="72" t="str">
        <f t="shared" si="151"/>
        <v/>
      </c>
      <c r="Q4808" s="61" t="s">
        <v>30</v>
      </c>
      <c r="R4808" s="61" t="s">
        <v>91</v>
      </c>
    </row>
    <row r="4809" spans="8:18" x14ac:dyDescent="0.25">
      <c r="H4809" s="59">
        <v>89222</v>
      </c>
      <c r="I4809" s="59" t="s">
        <v>71</v>
      </c>
      <c r="J4809" s="59">
        <v>21026343</v>
      </c>
      <c r="K4809" s="59" t="s">
        <v>5139</v>
      </c>
      <c r="L4809" s="61" t="s">
        <v>113</v>
      </c>
      <c r="M4809" s="61">
        <f>VLOOKUP(H4809,zdroj!C:F,4,0)</f>
        <v>0</v>
      </c>
      <c r="N4809" s="61" t="str">
        <f t="shared" si="150"/>
        <v>katA</v>
      </c>
      <c r="P4809" s="72" t="str">
        <f t="shared" si="151"/>
        <v/>
      </c>
      <c r="Q4809" s="61" t="s">
        <v>30</v>
      </c>
    </row>
    <row r="4810" spans="8:18" x14ac:dyDescent="0.25">
      <c r="H4810" s="59">
        <v>89222</v>
      </c>
      <c r="I4810" s="59" t="s">
        <v>71</v>
      </c>
      <c r="J4810" s="59">
        <v>21026351</v>
      </c>
      <c r="K4810" s="59" t="s">
        <v>5140</v>
      </c>
      <c r="L4810" s="61" t="s">
        <v>113</v>
      </c>
      <c r="M4810" s="61">
        <f>VLOOKUP(H4810,zdroj!C:F,4,0)</f>
        <v>0</v>
      </c>
      <c r="N4810" s="61" t="str">
        <f t="shared" si="150"/>
        <v>katA</v>
      </c>
      <c r="P4810" s="72" t="str">
        <f t="shared" si="151"/>
        <v/>
      </c>
      <c r="Q4810" s="61" t="s">
        <v>30</v>
      </c>
    </row>
    <row r="4811" spans="8:18" x14ac:dyDescent="0.25">
      <c r="H4811" s="59">
        <v>89222</v>
      </c>
      <c r="I4811" s="59" t="s">
        <v>71</v>
      </c>
      <c r="J4811" s="59">
        <v>21026386</v>
      </c>
      <c r="K4811" s="59" t="s">
        <v>5141</v>
      </c>
      <c r="L4811" s="61" t="s">
        <v>113</v>
      </c>
      <c r="M4811" s="61">
        <f>VLOOKUP(H4811,zdroj!C:F,4,0)</f>
        <v>0</v>
      </c>
      <c r="N4811" s="61" t="str">
        <f t="shared" si="150"/>
        <v>katA</v>
      </c>
      <c r="P4811" s="72" t="str">
        <f t="shared" si="151"/>
        <v/>
      </c>
      <c r="Q4811" s="61" t="s">
        <v>30</v>
      </c>
    </row>
    <row r="4812" spans="8:18" x14ac:dyDescent="0.25">
      <c r="H4812" s="59">
        <v>89222</v>
      </c>
      <c r="I4812" s="59" t="s">
        <v>71</v>
      </c>
      <c r="J4812" s="59">
        <v>21026459</v>
      </c>
      <c r="K4812" s="59" t="s">
        <v>5142</v>
      </c>
      <c r="L4812" s="61" t="s">
        <v>113</v>
      </c>
      <c r="M4812" s="61">
        <f>VLOOKUP(H4812,zdroj!C:F,4,0)</f>
        <v>0</v>
      </c>
      <c r="N4812" s="61" t="str">
        <f t="shared" si="150"/>
        <v>katA</v>
      </c>
      <c r="P4812" s="72" t="str">
        <f t="shared" si="151"/>
        <v/>
      </c>
      <c r="Q4812" s="61" t="s">
        <v>30</v>
      </c>
    </row>
    <row r="4813" spans="8:18" x14ac:dyDescent="0.25">
      <c r="H4813" s="59">
        <v>89222</v>
      </c>
      <c r="I4813" s="59" t="s">
        <v>71</v>
      </c>
      <c r="J4813" s="59">
        <v>21026467</v>
      </c>
      <c r="K4813" s="59" t="s">
        <v>5143</v>
      </c>
      <c r="L4813" s="61" t="s">
        <v>113</v>
      </c>
      <c r="M4813" s="61">
        <f>VLOOKUP(H4813,zdroj!C:F,4,0)</f>
        <v>0</v>
      </c>
      <c r="N4813" s="61" t="str">
        <f t="shared" si="150"/>
        <v>katA</v>
      </c>
      <c r="P4813" s="72" t="str">
        <f t="shared" si="151"/>
        <v/>
      </c>
      <c r="Q4813" s="61" t="s">
        <v>30</v>
      </c>
    </row>
    <row r="4814" spans="8:18" x14ac:dyDescent="0.25">
      <c r="H4814" s="59">
        <v>89222</v>
      </c>
      <c r="I4814" s="59" t="s">
        <v>71</v>
      </c>
      <c r="J4814" s="59">
        <v>27809056</v>
      </c>
      <c r="K4814" s="59" t="s">
        <v>5144</v>
      </c>
      <c r="L4814" s="61" t="s">
        <v>81</v>
      </c>
      <c r="M4814" s="61">
        <f>VLOOKUP(H4814,zdroj!C:F,4,0)</f>
        <v>0</v>
      </c>
      <c r="N4814" s="61" t="str">
        <f t="shared" si="150"/>
        <v>-</v>
      </c>
      <c r="P4814" s="72" t="str">
        <f t="shared" si="151"/>
        <v/>
      </c>
      <c r="Q4814" s="61" t="s">
        <v>88</v>
      </c>
    </row>
    <row r="4815" spans="8:18" x14ac:dyDescent="0.25">
      <c r="H4815" s="59">
        <v>89222</v>
      </c>
      <c r="I4815" s="59" t="s">
        <v>71</v>
      </c>
      <c r="J4815" s="59">
        <v>31259618</v>
      </c>
      <c r="K4815" s="59" t="s">
        <v>5145</v>
      </c>
      <c r="L4815" s="61" t="s">
        <v>113</v>
      </c>
      <c r="M4815" s="61">
        <f>VLOOKUP(H4815,zdroj!C:F,4,0)</f>
        <v>0</v>
      </c>
      <c r="N4815" s="61" t="str">
        <f t="shared" si="150"/>
        <v>katA</v>
      </c>
      <c r="P4815" s="72" t="str">
        <f t="shared" si="151"/>
        <v/>
      </c>
      <c r="Q4815" s="61" t="s">
        <v>30</v>
      </c>
    </row>
    <row r="4816" spans="8:18" x14ac:dyDescent="0.25">
      <c r="H4816" s="59">
        <v>89222</v>
      </c>
      <c r="I4816" s="59" t="s">
        <v>71</v>
      </c>
      <c r="J4816" s="59">
        <v>40842843</v>
      </c>
      <c r="K4816" s="59" t="s">
        <v>5146</v>
      </c>
      <c r="L4816" s="61" t="s">
        <v>113</v>
      </c>
      <c r="M4816" s="61">
        <f>VLOOKUP(H4816,zdroj!C:F,4,0)</f>
        <v>0</v>
      </c>
      <c r="N4816" s="61" t="str">
        <f t="shared" si="150"/>
        <v>katA</v>
      </c>
      <c r="P4816" s="72" t="str">
        <f t="shared" si="151"/>
        <v/>
      </c>
      <c r="Q4816" s="61" t="s">
        <v>30</v>
      </c>
    </row>
    <row r="4817" spans="8:17" x14ac:dyDescent="0.25">
      <c r="H4817" s="59">
        <v>89222</v>
      </c>
      <c r="I4817" s="59" t="s">
        <v>71</v>
      </c>
      <c r="J4817" s="59">
        <v>75867117</v>
      </c>
      <c r="K4817" s="59" t="s">
        <v>5147</v>
      </c>
      <c r="L4817" s="61" t="s">
        <v>81</v>
      </c>
      <c r="M4817" s="61">
        <f>VLOOKUP(H4817,zdroj!C:F,4,0)</f>
        <v>0</v>
      </c>
      <c r="N4817" s="61" t="str">
        <f t="shared" si="150"/>
        <v>-</v>
      </c>
      <c r="P4817" s="72" t="str">
        <f t="shared" si="151"/>
        <v/>
      </c>
      <c r="Q4817" s="61" t="s">
        <v>88</v>
      </c>
    </row>
    <row r="4818" spans="8:17" x14ac:dyDescent="0.25">
      <c r="H4818" s="59">
        <v>98264</v>
      </c>
      <c r="I4818" s="59" t="s">
        <v>69</v>
      </c>
      <c r="J4818" s="59">
        <v>21028249</v>
      </c>
      <c r="K4818" s="59" t="s">
        <v>5148</v>
      </c>
      <c r="L4818" s="61" t="s">
        <v>114</v>
      </c>
      <c r="M4818" s="61">
        <f>VLOOKUP(H4818,zdroj!C:F,4,0)</f>
        <v>0</v>
      </c>
      <c r="N4818" s="61" t="str">
        <f t="shared" si="150"/>
        <v>katB</v>
      </c>
      <c r="P4818" s="72" t="str">
        <f t="shared" si="151"/>
        <v/>
      </c>
      <c r="Q4818" s="61" t="s">
        <v>30</v>
      </c>
    </row>
    <row r="4819" spans="8:17" x14ac:dyDescent="0.25">
      <c r="H4819" s="59">
        <v>98264</v>
      </c>
      <c r="I4819" s="59" t="s">
        <v>69</v>
      </c>
      <c r="J4819" s="59">
        <v>21028257</v>
      </c>
      <c r="K4819" s="59" t="s">
        <v>5149</v>
      </c>
      <c r="L4819" s="61" t="s">
        <v>114</v>
      </c>
      <c r="M4819" s="61">
        <f>VLOOKUP(H4819,zdroj!C:F,4,0)</f>
        <v>0</v>
      </c>
      <c r="N4819" s="61" t="str">
        <f t="shared" si="150"/>
        <v>katB</v>
      </c>
      <c r="P4819" s="72" t="str">
        <f t="shared" si="151"/>
        <v/>
      </c>
      <c r="Q4819" s="61" t="s">
        <v>31</v>
      </c>
    </row>
    <row r="4820" spans="8:17" x14ac:dyDescent="0.25">
      <c r="H4820" s="59">
        <v>98264</v>
      </c>
      <c r="I4820" s="59" t="s">
        <v>69</v>
      </c>
      <c r="J4820" s="59">
        <v>21028265</v>
      </c>
      <c r="K4820" s="59" t="s">
        <v>5150</v>
      </c>
      <c r="L4820" s="61" t="s">
        <v>114</v>
      </c>
      <c r="M4820" s="61">
        <f>VLOOKUP(H4820,zdroj!C:F,4,0)</f>
        <v>0</v>
      </c>
      <c r="N4820" s="61" t="str">
        <f t="shared" si="150"/>
        <v>katB</v>
      </c>
      <c r="P4820" s="72" t="str">
        <f t="shared" si="151"/>
        <v/>
      </c>
      <c r="Q4820" s="61" t="s">
        <v>31</v>
      </c>
    </row>
    <row r="4821" spans="8:17" x14ac:dyDescent="0.25">
      <c r="H4821" s="59">
        <v>98264</v>
      </c>
      <c r="I4821" s="59" t="s">
        <v>69</v>
      </c>
      <c r="J4821" s="59">
        <v>21028273</v>
      </c>
      <c r="K4821" s="59" t="s">
        <v>5151</v>
      </c>
      <c r="L4821" s="61" t="s">
        <v>114</v>
      </c>
      <c r="M4821" s="61">
        <f>VLOOKUP(H4821,zdroj!C:F,4,0)</f>
        <v>0</v>
      </c>
      <c r="N4821" s="61" t="str">
        <f t="shared" si="150"/>
        <v>katB</v>
      </c>
      <c r="P4821" s="72" t="str">
        <f t="shared" si="151"/>
        <v/>
      </c>
      <c r="Q4821" s="61" t="s">
        <v>30</v>
      </c>
    </row>
    <row r="4822" spans="8:17" x14ac:dyDescent="0.25">
      <c r="H4822" s="59">
        <v>98264</v>
      </c>
      <c r="I4822" s="59" t="s">
        <v>69</v>
      </c>
      <c r="J4822" s="59">
        <v>21028281</v>
      </c>
      <c r="K4822" s="59" t="s">
        <v>5152</v>
      </c>
      <c r="L4822" s="61" t="s">
        <v>114</v>
      </c>
      <c r="M4822" s="61">
        <f>VLOOKUP(H4822,zdroj!C:F,4,0)</f>
        <v>0</v>
      </c>
      <c r="N4822" s="61" t="str">
        <f t="shared" si="150"/>
        <v>katB</v>
      </c>
      <c r="P4822" s="72" t="str">
        <f t="shared" si="151"/>
        <v/>
      </c>
      <c r="Q4822" s="61" t="s">
        <v>30</v>
      </c>
    </row>
    <row r="4823" spans="8:17" x14ac:dyDescent="0.25">
      <c r="H4823" s="59">
        <v>98264</v>
      </c>
      <c r="I4823" s="59" t="s">
        <v>69</v>
      </c>
      <c r="J4823" s="59">
        <v>21028290</v>
      </c>
      <c r="K4823" s="59" t="s">
        <v>5153</v>
      </c>
      <c r="L4823" s="61" t="s">
        <v>114</v>
      </c>
      <c r="M4823" s="61">
        <f>VLOOKUP(H4823,zdroj!C:F,4,0)</f>
        <v>0</v>
      </c>
      <c r="N4823" s="61" t="str">
        <f t="shared" si="150"/>
        <v>katB</v>
      </c>
      <c r="P4823" s="72" t="str">
        <f t="shared" si="151"/>
        <v/>
      </c>
      <c r="Q4823" s="61" t="s">
        <v>30</v>
      </c>
    </row>
    <row r="4824" spans="8:17" x14ac:dyDescent="0.25">
      <c r="H4824" s="59">
        <v>98264</v>
      </c>
      <c r="I4824" s="59" t="s">
        <v>69</v>
      </c>
      <c r="J4824" s="59">
        <v>21028303</v>
      </c>
      <c r="K4824" s="59" t="s">
        <v>5154</v>
      </c>
      <c r="L4824" s="61" t="s">
        <v>114</v>
      </c>
      <c r="M4824" s="61">
        <f>VLOOKUP(H4824,zdroj!C:F,4,0)</f>
        <v>0</v>
      </c>
      <c r="N4824" s="61" t="str">
        <f t="shared" si="150"/>
        <v>katB</v>
      </c>
      <c r="P4824" s="72" t="str">
        <f t="shared" si="151"/>
        <v/>
      </c>
      <c r="Q4824" s="61" t="s">
        <v>30</v>
      </c>
    </row>
    <row r="4825" spans="8:17" x14ac:dyDescent="0.25">
      <c r="H4825" s="59">
        <v>98264</v>
      </c>
      <c r="I4825" s="59" t="s">
        <v>69</v>
      </c>
      <c r="J4825" s="59">
        <v>21028311</v>
      </c>
      <c r="K4825" s="59" t="s">
        <v>5155</v>
      </c>
      <c r="L4825" s="61" t="s">
        <v>114</v>
      </c>
      <c r="M4825" s="61">
        <f>VLOOKUP(H4825,zdroj!C:F,4,0)</f>
        <v>0</v>
      </c>
      <c r="N4825" s="61" t="str">
        <f t="shared" si="150"/>
        <v>katB</v>
      </c>
      <c r="P4825" s="72" t="str">
        <f t="shared" si="151"/>
        <v/>
      </c>
      <c r="Q4825" s="61" t="s">
        <v>30</v>
      </c>
    </row>
    <row r="4826" spans="8:17" x14ac:dyDescent="0.25">
      <c r="H4826" s="59">
        <v>98264</v>
      </c>
      <c r="I4826" s="59" t="s">
        <v>69</v>
      </c>
      <c r="J4826" s="59">
        <v>21028320</v>
      </c>
      <c r="K4826" s="59" t="s">
        <v>5156</v>
      </c>
      <c r="L4826" s="61" t="s">
        <v>114</v>
      </c>
      <c r="M4826" s="61">
        <f>VLOOKUP(H4826,zdroj!C:F,4,0)</f>
        <v>0</v>
      </c>
      <c r="N4826" s="61" t="str">
        <f t="shared" si="150"/>
        <v>katB</v>
      </c>
      <c r="P4826" s="72" t="str">
        <f t="shared" si="151"/>
        <v/>
      </c>
      <c r="Q4826" s="61" t="s">
        <v>30</v>
      </c>
    </row>
    <row r="4827" spans="8:17" x14ac:dyDescent="0.25">
      <c r="H4827" s="59">
        <v>98264</v>
      </c>
      <c r="I4827" s="59" t="s">
        <v>69</v>
      </c>
      <c r="J4827" s="59">
        <v>21028338</v>
      </c>
      <c r="K4827" s="59" t="s">
        <v>5157</v>
      </c>
      <c r="L4827" s="61" t="s">
        <v>114</v>
      </c>
      <c r="M4827" s="61">
        <f>VLOOKUP(H4827,zdroj!C:F,4,0)</f>
        <v>0</v>
      </c>
      <c r="N4827" s="61" t="str">
        <f t="shared" si="150"/>
        <v>katB</v>
      </c>
      <c r="P4827" s="72" t="str">
        <f t="shared" si="151"/>
        <v/>
      </c>
      <c r="Q4827" s="61" t="s">
        <v>30</v>
      </c>
    </row>
    <row r="4828" spans="8:17" x14ac:dyDescent="0.25">
      <c r="H4828" s="59">
        <v>98264</v>
      </c>
      <c r="I4828" s="59" t="s">
        <v>69</v>
      </c>
      <c r="J4828" s="59">
        <v>21028346</v>
      </c>
      <c r="K4828" s="59" t="s">
        <v>5158</v>
      </c>
      <c r="L4828" s="61" t="s">
        <v>114</v>
      </c>
      <c r="M4828" s="61">
        <f>VLOOKUP(H4828,zdroj!C:F,4,0)</f>
        <v>0</v>
      </c>
      <c r="N4828" s="61" t="str">
        <f t="shared" si="150"/>
        <v>katB</v>
      </c>
      <c r="P4828" s="72" t="str">
        <f t="shared" si="151"/>
        <v/>
      </c>
      <c r="Q4828" s="61" t="s">
        <v>30</v>
      </c>
    </row>
    <row r="4829" spans="8:17" x14ac:dyDescent="0.25">
      <c r="H4829" s="59">
        <v>98264</v>
      </c>
      <c r="I4829" s="59" t="s">
        <v>69</v>
      </c>
      <c r="J4829" s="59">
        <v>21028362</v>
      </c>
      <c r="K4829" s="59" t="s">
        <v>5159</v>
      </c>
      <c r="L4829" s="61" t="s">
        <v>114</v>
      </c>
      <c r="M4829" s="61">
        <f>VLOOKUP(H4829,zdroj!C:F,4,0)</f>
        <v>0</v>
      </c>
      <c r="N4829" s="61" t="str">
        <f t="shared" si="150"/>
        <v>katB</v>
      </c>
      <c r="P4829" s="72" t="str">
        <f t="shared" si="151"/>
        <v/>
      </c>
      <c r="Q4829" s="61" t="s">
        <v>30</v>
      </c>
    </row>
    <row r="4830" spans="8:17" x14ac:dyDescent="0.25">
      <c r="H4830" s="59">
        <v>98264</v>
      </c>
      <c r="I4830" s="59" t="s">
        <v>69</v>
      </c>
      <c r="J4830" s="59">
        <v>21028371</v>
      </c>
      <c r="K4830" s="59" t="s">
        <v>5160</v>
      </c>
      <c r="L4830" s="61" t="s">
        <v>114</v>
      </c>
      <c r="M4830" s="61">
        <f>VLOOKUP(H4830,zdroj!C:F,4,0)</f>
        <v>0</v>
      </c>
      <c r="N4830" s="61" t="str">
        <f t="shared" si="150"/>
        <v>katB</v>
      </c>
      <c r="P4830" s="72" t="str">
        <f t="shared" si="151"/>
        <v/>
      </c>
      <c r="Q4830" s="61" t="s">
        <v>30</v>
      </c>
    </row>
    <row r="4831" spans="8:17" x14ac:dyDescent="0.25">
      <c r="H4831" s="59">
        <v>98264</v>
      </c>
      <c r="I4831" s="59" t="s">
        <v>69</v>
      </c>
      <c r="J4831" s="59">
        <v>21028389</v>
      </c>
      <c r="K4831" s="59" t="s">
        <v>5161</v>
      </c>
      <c r="L4831" s="61" t="s">
        <v>114</v>
      </c>
      <c r="M4831" s="61">
        <f>VLOOKUP(H4831,zdroj!C:F,4,0)</f>
        <v>0</v>
      </c>
      <c r="N4831" s="61" t="str">
        <f t="shared" si="150"/>
        <v>katB</v>
      </c>
      <c r="P4831" s="72" t="str">
        <f t="shared" si="151"/>
        <v/>
      </c>
      <c r="Q4831" s="61" t="s">
        <v>30</v>
      </c>
    </row>
    <row r="4832" spans="8:17" x14ac:dyDescent="0.25">
      <c r="H4832" s="59">
        <v>98264</v>
      </c>
      <c r="I4832" s="59" t="s">
        <v>69</v>
      </c>
      <c r="J4832" s="59">
        <v>21028397</v>
      </c>
      <c r="K4832" s="59" t="s">
        <v>5162</v>
      </c>
      <c r="L4832" s="61" t="s">
        <v>114</v>
      </c>
      <c r="M4832" s="61">
        <f>VLOOKUP(H4832,zdroj!C:F,4,0)</f>
        <v>0</v>
      </c>
      <c r="N4832" s="61" t="str">
        <f t="shared" si="150"/>
        <v>katB</v>
      </c>
      <c r="P4832" s="72" t="str">
        <f t="shared" si="151"/>
        <v/>
      </c>
      <c r="Q4832" s="61" t="s">
        <v>30</v>
      </c>
    </row>
    <row r="4833" spans="8:17" x14ac:dyDescent="0.25">
      <c r="H4833" s="59">
        <v>98264</v>
      </c>
      <c r="I4833" s="59" t="s">
        <v>69</v>
      </c>
      <c r="J4833" s="59">
        <v>21028401</v>
      </c>
      <c r="K4833" s="59" t="s">
        <v>5163</v>
      </c>
      <c r="L4833" s="61" t="s">
        <v>114</v>
      </c>
      <c r="M4833" s="61">
        <f>VLOOKUP(H4833,zdroj!C:F,4,0)</f>
        <v>0</v>
      </c>
      <c r="N4833" s="61" t="str">
        <f t="shared" si="150"/>
        <v>katB</v>
      </c>
      <c r="P4833" s="72" t="str">
        <f t="shared" si="151"/>
        <v/>
      </c>
      <c r="Q4833" s="61" t="s">
        <v>30</v>
      </c>
    </row>
    <row r="4834" spans="8:17" x14ac:dyDescent="0.25">
      <c r="H4834" s="59">
        <v>98264</v>
      </c>
      <c r="I4834" s="59" t="s">
        <v>69</v>
      </c>
      <c r="J4834" s="59">
        <v>21028419</v>
      </c>
      <c r="K4834" s="59" t="s">
        <v>5164</v>
      </c>
      <c r="L4834" s="61" t="s">
        <v>114</v>
      </c>
      <c r="M4834" s="61">
        <f>VLOOKUP(H4834,zdroj!C:F,4,0)</f>
        <v>0</v>
      </c>
      <c r="N4834" s="61" t="str">
        <f t="shared" si="150"/>
        <v>katB</v>
      </c>
      <c r="P4834" s="72" t="str">
        <f t="shared" si="151"/>
        <v/>
      </c>
      <c r="Q4834" s="61" t="s">
        <v>33</v>
      </c>
    </row>
    <row r="4835" spans="8:17" x14ac:dyDescent="0.25">
      <c r="H4835" s="59">
        <v>98264</v>
      </c>
      <c r="I4835" s="59" t="s">
        <v>69</v>
      </c>
      <c r="J4835" s="59">
        <v>21028427</v>
      </c>
      <c r="K4835" s="59" t="s">
        <v>5165</v>
      </c>
      <c r="L4835" s="61" t="s">
        <v>114</v>
      </c>
      <c r="M4835" s="61">
        <f>VLOOKUP(H4835,zdroj!C:F,4,0)</f>
        <v>0</v>
      </c>
      <c r="N4835" s="61" t="str">
        <f t="shared" si="150"/>
        <v>katB</v>
      </c>
      <c r="P4835" s="72" t="str">
        <f t="shared" si="151"/>
        <v/>
      </c>
      <c r="Q4835" s="61" t="s">
        <v>30</v>
      </c>
    </row>
    <row r="4836" spans="8:17" x14ac:dyDescent="0.25">
      <c r="H4836" s="59">
        <v>98264</v>
      </c>
      <c r="I4836" s="59" t="s">
        <v>69</v>
      </c>
      <c r="J4836" s="59">
        <v>21028435</v>
      </c>
      <c r="K4836" s="59" t="s">
        <v>5166</v>
      </c>
      <c r="L4836" s="61" t="s">
        <v>114</v>
      </c>
      <c r="M4836" s="61">
        <f>VLOOKUP(H4836,zdroj!C:F,4,0)</f>
        <v>0</v>
      </c>
      <c r="N4836" s="61" t="str">
        <f t="shared" si="150"/>
        <v>katB</v>
      </c>
      <c r="P4836" s="72" t="str">
        <f t="shared" si="151"/>
        <v/>
      </c>
      <c r="Q4836" s="61" t="s">
        <v>30</v>
      </c>
    </row>
    <row r="4837" spans="8:17" x14ac:dyDescent="0.25">
      <c r="H4837" s="59">
        <v>98264</v>
      </c>
      <c r="I4837" s="59" t="s">
        <v>69</v>
      </c>
      <c r="J4837" s="59">
        <v>21028443</v>
      </c>
      <c r="K4837" s="59" t="s">
        <v>5167</v>
      </c>
      <c r="L4837" s="61" t="s">
        <v>114</v>
      </c>
      <c r="M4837" s="61">
        <f>VLOOKUP(H4837,zdroj!C:F,4,0)</f>
        <v>0</v>
      </c>
      <c r="N4837" s="61" t="str">
        <f t="shared" si="150"/>
        <v>katB</v>
      </c>
      <c r="P4837" s="72" t="str">
        <f t="shared" si="151"/>
        <v/>
      </c>
      <c r="Q4837" s="61" t="s">
        <v>30</v>
      </c>
    </row>
    <row r="4838" spans="8:17" x14ac:dyDescent="0.25">
      <c r="H4838" s="59">
        <v>98264</v>
      </c>
      <c r="I4838" s="59" t="s">
        <v>69</v>
      </c>
      <c r="J4838" s="59">
        <v>21028451</v>
      </c>
      <c r="K4838" s="59" t="s">
        <v>5168</v>
      </c>
      <c r="L4838" s="61" t="s">
        <v>114</v>
      </c>
      <c r="M4838" s="61">
        <f>VLOOKUP(H4838,zdroj!C:F,4,0)</f>
        <v>0</v>
      </c>
      <c r="N4838" s="61" t="str">
        <f t="shared" si="150"/>
        <v>katB</v>
      </c>
      <c r="P4838" s="72" t="str">
        <f t="shared" si="151"/>
        <v/>
      </c>
      <c r="Q4838" s="61" t="s">
        <v>30</v>
      </c>
    </row>
    <row r="4839" spans="8:17" x14ac:dyDescent="0.25">
      <c r="H4839" s="59">
        <v>98264</v>
      </c>
      <c r="I4839" s="59" t="s">
        <v>69</v>
      </c>
      <c r="J4839" s="59">
        <v>21028460</v>
      </c>
      <c r="K4839" s="59" t="s">
        <v>5169</v>
      </c>
      <c r="L4839" s="61" t="s">
        <v>114</v>
      </c>
      <c r="M4839" s="61">
        <f>VLOOKUP(H4839,zdroj!C:F,4,0)</f>
        <v>0</v>
      </c>
      <c r="N4839" s="61" t="str">
        <f t="shared" si="150"/>
        <v>katB</v>
      </c>
      <c r="P4839" s="72" t="str">
        <f t="shared" si="151"/>
        <v/>
      </c>
      <c r="Q4839" s="61" t="s">
        <v>30</v>
      </c>
    </row>
    <row r="4840" spans="8:17" x14ac:dyDescent="0.25">
      <c r="H4840" s="59">
        <v>98264</v>
      </c>
      <c r="I4840" s="59" t="s">
        <v>69</v>
      </c>
      <c r="J4840" s="59">
        <v>21028478</v>
      </c>
      <c r="K4840" s="59" t="s">
        <v>5170</v>
      </c>
      <c r="L4840" s="61" t="s">
        <v>114</v>
      </c>
      <c r="M4840" s="61">
        <f>VLOOKUP(H4840,zdroj!C:F,4,0)</f>
        <v>0</v>
      </c>
      <c r="N4840" s="61" t="str">
        <f t="shared" si="150"/>
        <v>katB</v>
      </c>
      <c r="P4840" s="72" t="str">
        <f t="shared" si="151"/>
        <v/>
      </c>
      <c r="Q4840" s="61" t="s">
        <v>30</v>
      </c>
    </row>
    <row r="4841" spans="8:17" x14ac:dyDescent="0.25">
      <c r="H4841" s="59">
        <v>98264</v>
      </c>
      <c r="I4841" s="59" t="s">
        <v>69</v>
      </c>
      <c r="J4841" s="59">
        <v>21028486</v>
      </c>
      <c r="K4841" s="59" t="s">
        <v>5171</v>
      </c>
      <c r="L4841" s="61" t="s">
        <v>114</v>
      </c>
      <c r="M4841" s="61">
        <f>VLOOKUP(H4841,zdroj!C:F,4,0)</f>
        <v>0</v>
      </c>
      <c r="N4841" s="61" t="str">
        <f t="shared" si="150"/>
        <v>katB</v>
      </c>
      <c r="P4841" s="72" t="str">
        <f t="shared" si="151"/>
        <v/>
      </c>
      <c r="Q4841" s="61" t="s">
        <v>30</v>
      </c>
    </row>
    <row r="4842" spans="8:17" x14ac:dyDescent="0.25">
      <c r="H4842" s="59">
        <v>98264</v>
      </c>
      <c r="I4842" s="59" t="s">
        <v>69</v>
      </c>
      <c r="J4842" s="59">
        <v>21028494</v>
      </c>
      <c r="K4842" s="59" t="s">
        <v>5172</v>
      </c>
      <c r="L4842" s="61" t="s">
        <v>114</v>
      </c>
      <c r="M4842" s="61">
        <f>VLOOKUP(H4842,zdroj!C:F,4,0)</f>
        <v>0</v>
      </c>
      <c r="N4842" s="61" t="str">
        <f t="shared" si="150"/>
        <v>katB</v>
      </c>
      <c r="P4842" s="72" t="str">
        <f t="shared" si="151"/>
        <v/>
      </c>
      <c r="Q4842" s="61" t="s">
        <v>30</v>
      </c>
    </row>
    <row r="4843" spans="8:17" x14ac:dyDescent="0.25">
      <c r="H4843" s="59">
        <v>98264</v>
      </c>
      <c r="I4843" s="59" t="s">
        <v>69</v>
      </c>
      <c r="J4843" s="59">
        <v>21028508</v>
      </c>
      <c r="K4843" s="59" t="s">
        <v>5173</v>
      </c>
      <c r="L4843" s="61" t="s">
        <v>114</v>
      </c>
      <c r="M4843" s="61">
        <f>VLOOKUP(H4843,zdroj!C:F,4,0)</f>
        <v>0</v>
      </c>
      <c r="N4843" s="61" t="str">
        <f t="shared" si="150"/>
        <v>katB</v>
      </c>
      <c r="P4843" s="72" t="str">
        <f t="shared" si="151"/>
        <v/>
      </c>
      <c r="Q4843" s="61" t="s">
        <v>30</v>
      </c>
    </row>
    <row r="4844" spans="8:17" x14ac:dyDescent="0.25">
      <c r="H4844" s="59">
        <v>98264</v>
      </c>
      <c r="I4844" s="59" t="s">
        <v>69</v>
      </c>
      <c r="J4844" s="59">
        <v>21028516</v>
      </c>
      <c r="K4844" s="59" t="s">
        <v>5174</v>
      </c>
      <c r="L4844" s="61" t="s">
        <v>114</v>
      </c>
      <c r="M4844" s="61">
        <f>VLOOKUP(H4844,zdroj!C:F,4,0)</f>
        <v>0</v>
      </c>
      <c r="N4844" s="61" t="str">
        <f t="shared" si="150"/>
        <v>katB</v>
      </c>
      <c r="P4844" s="72" t="str">
        <f t="shared" si="151"/>
        <v/>
      </c>
      <c r="Q4844" s="61" t="s">
        <v>30</v>
      </c>
    </row>
    <row r="4845" spans="8:17" x14ac:dyDescent="0.25">
      <c r="H4845" s="59">
        <v>98264</v>
      </c>
      <c r="I4845" s="59" t="s">
        <v>69</v>
      </c>
      <c r="J4845" s="59">
        <v>21028524</v>
      </c>
      <c r="K4845" s="59" t="s">
        <v>5175</v>
      </c>
      <c r="L4845" s="61" t="s">
        <v>114</v>
      </c>
      <c r="M4845" s="61">
        <f>VLOOKUP(H4845,zdroj!C:F,4,0)</f>
        <v>0</v>
      </c>
      <c r="N4845" s="61" t="str">
        <f t="shared" si="150"/>
        <v>katB</v>
      </c>
      <c r="P4845" s="72" t="str">
        <f t="shared" si="151"/>
        <v/>
      </c>
      <c r="Q4845" s="61" t="s">
        <v>30</v>
      </c>
    </row>
    <row r="4846" spans="8:17" x14ac:dyDescent="0.25">
      <c r="H4846" s="59">
        <v>98264</v>
      </c>
      <c r="I4846" s="59" t="s">
        <v>69</v>
      </c>
      <c r="J4846" s="59">
        <v>21028532</v>
      </c>
      <c r="K4846" s="59" t="s">
        <v>5176</v>
      </c>
      <c r="L4846" s="61" t="s">
        <v>114</v>
      </c>
      <c r="M4846" s="61">
        <f>VLOOKUP(H4846,zdroj!C:F,4,0)</f>
        <v>0</v>
      </c>
      <c r="N4846" s="61" t="str">
        <f t="shared" si="150"/>
        <v>katB</v>
      </c>
      <c r="P4846" s="72" t="str">
        <f t="shared" si="151"/>
        <v/>
      </c>
      <c r="Q4846" s="61" t="s">
        <v>30</v>
      </c>
    </row>
    <row r="4847" spans="8:17" x14ac:dyDescent="0.25">
      <c r="H4847" s="59">
        <v>98264</v>
      </c>
      <c r="I4847" s="59" t="s">
        <v>69</v>
      </c>
      <c r="J4847" s="59">
        <v>21028541</v>
      </c>
      <c r="K4847" s="59" t="s">
        <v>5177</v>
      </c>
      <c r="L4847" s="61" t="s">
        <v>114</v>
      </c>
      <c r="M4847" s="61">
        <f>VLOOKUP(H4847,zdroj!C:F,4,0)</f>
        <v>0</v>
      </c>
      <c r="N4847" s="61" t="str">
        <f t="shared" si="150"/>
        <v>katB</v>
      </c>
      <c r="P4847" s="72" t="str">
        <f t="shared" si="151"/>
        <v/>
      </c>
      <c r="Q4847" s="61" t="s">
        <v>30</v>
      </c>
    </row>
    <row r="4848" spans="8:17" x14ac:dyDescent="0.25">
      <c r="H4848" s="59">
        <v>98264</v>
      </c>
      <c r="I4848" s="59" t="s">
        <v>69</v>
      </c>
      <c r="J4848" s="59">
        <v>21028559</v>
      </c>
      <c r="K4848" s="59" t="s">
        <v>5178</v>
      </c>
      <c r="L4848" s="61" t="s">
        <v>114</v>
      </c>
      <c r="M4848" s="61">
        <f>VLOOKUP(H4848,zdroj!C:F,4,0)</f>
        <v>0</v>
      </c>
      <c r="N4848" s="61" t="str">
        <f t="shared" si="150"/>
        <v>katB</v>
      </c>
      <c r="P4848" s="72" t="str">
        <f t="shared" si="151"/>
        <v/>
      </c>
      <c r="Q4848" s="61" t="s">
        <v>30</v>
      </c>
    </row>
    <row r="4849" spans="8:17" x14ac:dyDescent="0.25">
      <c r="H4849" s="59">
        <v>98264</v>
      </c>
      <c r="I4849" s="59" t="s">
        <v>69</v>
      </c>
      <c r="J4849" s="59">
        <v>21028567</v>
      </c>
      <c r="K4849" s="59" t="s">
        <v>5179</v>
      </c>
      <c r="L4849" s="61" t="s">
        <v>114</v>
      </c>
      <c r="M4849" s="61">
        <f>VLOOKUP(H4849,zdroj!C:F,4,0)</f>
        <v>0</v>
      </c>
      <c r="N4849" s="61" t="str">
        <f t="shared" si="150"/>
        <v>katB</v>
      </c>
      <c r="P4849" s="72" t="str">
        <f t="shared" si="151"/>
        <v/>
      </c>
      <c r="Q4849" s="61" t="s">
        <v>30</v>
      </c>
    </row>
    <row r="4850" spans="8:17" x14ac:dyDescent="0.25">
      <c r="H4850" s="59">
        <v>98264</v>
      </c>
      <c r="I4850" s="59" t="s">
        <v>69</v>
      </c>
      <c r="J4850" s="59">
        <v>21028575</v>
      </c>
      <c r="K4850" s="59" t="s">
        <v>5180</v>
      </c>
      <c r="L4850" s="61" t="s">
        <v>114</v>
      </c>
      <c r="M4850" s="61">
        <f>VLOOKUP(H4850,zdroj!C:F,4,0)</f>
        <v>0</v>
      </c>
      <c r="N4850" s="61" t="str">
        <f t="shared" si="150"/>
        <v>katB</v>
      </c>
      <c r="P4850" s="72" t="str">
        <f t="shared" si="151"/>
        <v/>
      </c>
      <c r="Q4850" s="61" t="s">
        <v>30</v>
      </c>
    </row>
    <row r="4851" spans="8:17" x14ac:dyDescent="0.25">
      <c r="H4851" s="59">
        <v>98264</v>
      </c>
      <c r="I4851" s="59" t="s">
        <v>69</v>
      </c>
      <c r="J4851" s="59">
        <v>21028583</v>
      </c>
      <c r="K4851" s="59" t="s">
        <v>5181</v>
      </c>
      <c r="L4851" s="61" t="s">
        <v>114</v>
      </c>
      <c r="M4851" s="61">
        <f>VLOOKUP(H4851,zdroj!C:F,4,0)</f>
        <v>0</v>
      </c>
      <c r="N4851" s="61" t="str">
        <f t="shared" si="150"/>
        <v>katB</v>
      </c>
      <c r="P4851" s="72" t="str">
        <f t="shared" si="151"/>
        <v/>
      </c>
      <c r="Q4851" s="61" t="s">
        <v>30</v>
      </c>
    </row>
    <row r="4852" spans="8:17" x14ac:dyDescent="0.25">
      <c r="H4852" s="59">
        <v>98264</v>
      </c>
      <c r="I4852" s="59" t="s">
        <v>69</v>
      </c>
      <c r="J4852" s="59">
        <v>21028591</v>
      </c>
      <c r="K4852" s="59" t="s">
        <v>5182</v>
      </c>
      <c r="L4852" s="61" t="s">
        <v>114</v>
      </c>
      <c r="M4852" s="61">
        <f>VLOOKUP(H4852,zdroj!C:F,4,0)</f>
        <v>0</v>
      </c>
      <c r="N4852" s="61" t="str">
        <f t="shared" si="150"/>
        <v>katB</v>
      </c>
      <c r="P4852" s="72" t="str">
        <f t="shared" si="151"/>
        <v/>
      </c>
      <c r="Q4852" s="61" t="s">
        <v>30</v>
      </c>
    </row>
    <row r="4853" spans="8:17" x14ac:dyDescent="0.25">
      <c r="H4853" s="59">
        <v>98264</v>
      </c>
      <c r="I4853" s="59" t="s">
        <v>69</v>
      </c>
      <c r="J4853" s="59">
        <v>21028605</v>
      </c>
      <c r="K4853" s="59" t="s">
        <v>5183</v>
      </c>
      <c r="L4853" s="61" t="s">
        <v>114</v>
      </c>
      <c r="M4853" s="61">
        <f>VLOOKUP(H4853,zdroj!C:F,4,0)</f>
        <v>0</v>
      </c>
      <c r="N4853" s="61" t="str">
        <f t="shared" si="150"/>
        <v>katB</v>
      </c>
      <c r="P4853" s="72" t="str">
        <f t="shared" si="151"/>
        <v/>
      </c>
      <c r="Q4853" s="61" t="s">
        <v>30</v>
      </c>
    </row>
    <row r="4854" spans="8:17" x14ac:dyDescent="0.25">
      <c r="H4854" s="59">
        <v>98264</v>
      </c>
      <c r="I4854" s="59" t="s">
        <v>69</v>
      </c>
      <c r="J4854" s="59">
        <v>21028613</v>
      </c>
      <c r="K4854" s="59" t="s">
        <v>5184</v>
      </c>
      <c r="L4854" s="61" t="s">
        <v>114</v>
      </c>
      <c r="M4854" s="61">
        <f>VLOOKUP(H4854,zdroj!C:F,4,0)</f>
        <v>0</v>
      </c>
      <c r="N4854" s="61" t="str">
        <f t="shared" si="150"/>
        <v>katB</v>
      </c>
      <c r="P4854" s="72" t="str">
        <f t="shared" si="151"/>
        <v/>
      </c>
      <c r="Q4854" s="61" t="s">
        <v>30</v>
      </c>
    </row>
    <row r="4855" spans="8:17" x14ac:dyDescent="0.25">
      <c r="H4855" s="59">
        <v>98264</v>
      </c>
      <c r="I4855" s="59" t="s">
        <v>69</v>
      </c>
      <c r="J4855" s="59">
        <v>21028621</v>
      </c>
      <c r="K4855" s="59" t="s">
        <v>5185</v>
      </c>
      <c r="L4855" s="61" t="s">
        <v>114</v>
      </c>
      <c r="M4855" s="61">
        <f>VLOOKUP(H4855,zdroj!C:F,4,0)</f>
        <v>0</v>
      </c>
      <c r="N4855" s="61" t="str">
        <f t="shared" si="150"/>
        <v>katB</v>
      </c>
      <c r="P4855" s="72" t="str">
        <f t="shared" si="151"/>
        <v/>
      </c>
      <c r="Q4855" s="61" t="s">
        <v>30</v>
      </c>
    </row>
    <row r="4856" spans="8:17" x14ac:dyDescent="0.25">
      <c r="H4856" s="59">
        <v>98264</v>
      </c>
      <c r="I4856" s="59" t="s">
        <v>69</v>
      </c>
      <c r="J4856" s="59">
        <v>21028630</v>
      </c>
      <c r="K4856" s="59" t="s">
        <v>5186</v>
      </c>
      <c r="L4856" s="61" t="s">
        <v>114</v>
      </c>
      <c r="M4856" s="61">
        <f>VLOOKUP(H4856,zdroj!C:F,4,0)</f>
        <v>0</v>
      </c>
      <c r="N4856" s="61" t="str">
        <f t="shared" si="150"/>
        <v>katB</v>
      </c>
      <c r="P4856" s="72" t="str">
        <f t="shared" si="151"/>
        <v/>
      </c>
      <c r="Q4856" s="61" t="s">
        <v>30</v>
      </c>
    </row>
    <row r="4857" spans="8:17" x14ac:dyDescent="0.25">
      <c r="H4857" s="59">
        <v>98264</v>
      </c>
      <c r="I4857" s="59" t="s">
        <v>69</v>
      </c>
      <c r="J4857" s="59">
        <v>21028648</v>
      </c>
      <c r="K4857" s="59" t="s">
        <v>5187</v>
      </c>
      <c r="L4857" s="61" t="s">
        <v>114</v>
      </c>
      <c r="M4857" s="61">
        <f>VLOOKUP(H4857,zdroj!C:F,4,0)</f>
        <v>0</v>
      </c>
      <c r="N4857" s="61" t="str">
        <f t="shared" si="150"/>
        <v>katB</v>
      </c>
      <c r="P4857" s="72" t="str">
        <f t="shared" si="151"/>
        <v/>
      </c>
      <c r="Q4857" s="61" t="s">
        <v>30</v>
      </c>
    </row>
    <row r="4858" spans="8:17" x14ac:dyDescent="0.25">
      <c r="H4858" s="59">
        <v>98264</v>
      </c>
      <c r="I4858" s="59" t="s">
        <v>69</v>
      </c>
      <c r="J4858" s="59">
        <v>21028656</v>
      </c>
      <c r="K4858" s="59" t="s">
        <v>5188</v>
      </c>
      <c r="L4858" s="61" t="s">
        <v>114</v>
      </c>
      <c r="M4858" s="61">
        <f>VLOOKUP(H4858,zdroj!C:F,4,0)</f>
        <v>0</v>
      </c>
      <c r="N4858" s="61" t="str">
        <f t="shared" si="150"/>
        <v>katB</v>
      </c>
      <c r="P4858" s="72" t="str">
        <f t="shared" si="151"/>
        <v/>
      </c>
      <c r="Q4858" s="61" t="s">
        <v>30</v>
      </c>
    </row>
    <row r="4859" spans="8:17" x14ac:dyDescent="0.25">
      <c r="H4859" s="59">
        <v>98264</v>
      </c>
      <c r="I4859" s="59" t="s">
        <v>69</v>
      </c>
      <c r="J4859" s="59">
        <v>21028664</v>
      </c>
      <c r="K4859" s="59" t="s">
        <v>5189</v>
      </c>
      <c r="L4859" s="61" t="s">
        <v>114</v>
      </c>
      <c r="M4859" s="61">
        <f>VLOOKUP(H4859,zdroj!C:F,4,0)</f>
        <v>0</v>
      </c>
      <c r="N4859" s="61" t="str">
        <f t="shared" si="150"/>
        <v>katB</v>
      </c>
      <c r="P4859" s="72" t="str">
        <f t="shared" si="151"/>
        <v/>
      </c>
      <c r="Q4859" s="61" t="s">
        <v>30</v>
      </c>
    </row>
    <row r="4860" spans="8:17" x14ac:dyDescent="0.25">
      <c r="H4860" s="59">
        <v>98264</v>
      </c>
      <c r="I4860" s="59" t="s">
        <v>69</v>
      </c>
      <c r="J4860" s="59">
        <v>21028672</v>
      </c>
      <c r="K4860" s="59" t="s">
        <v>5190</v>
      </c>
      <c r="L4860" s="61" t="s">
        <v>114</v>
      </c>
      <c r="M4860" s="61">
        <f>VLOOKUP(H4860,zdroj!C:F,4,0)</f>
        <v>0</v>
      </c>
      <c r="N4860" s="61" t="str">
        <f t="shared" si="150"/>
        <v>katB</v>
      </c>
      <c r="P4860" s="72" t="str">
        <f t="shared" si="151"/>
        <v/>
      </c>
      <c r="Q4860" s="61" t="s">
        <v>30</v>
      </c>
    </row>
    <row r="4861" spans="8:17" x14ac:dyDescent="0.25">
      <c r="H4861" s="59">
        <v>98264</v>
      </c>
      <c r="I4861" s="59" t="s">
        <v>69</v>
      </c>
      <c r="J4861" s="59">
        <v>21028681</v>
      </c>
      <c r="K4861" s="59" t="s">
        <v>5191</v>
      </c>
      <c r="L4861" s="61" t="s">
        <v>114</v>
      </c>
      <c r="M4861" s="61">
        <f>VLOOKUP(H4861,zdroj!C:F,4,0)</f>
        <v>0</v>
      </c>
      <c r="N4861" s="61" t="str">
        <f t="shared" si="150"/>
        <v>katB</v>
      </c>
      <c r="P4861" s="72" t="str">
        <f t="shared" si="151"/>
        <v/>
      </c>
      <c r="Q4861" s="61" t="s">
        <v>30</v>
      </c>
    </row>
    <row r="4862" spans="8:17" x14ac:dyDescent="0.25">
      <c r="H4862" s="59">
        <v>98264</v>
      </c>
      <c r="I4862" s="59" t="s">
        <v>69</v>
      </c>
      <c r="J4862" s="59">
        <v>21028699</v>
      </c>
      <c r="K4862" s="59" t="s">
        <v>5192</v>
      </c>
      <c r="L4862" s="61" t="s">
        <v>114</v>
      </c>
      <c r="M4862" s="61">
        <f>VLOOKUP(H4862,zdroj!C:F,4,0)</f>
        <v>0</v>
      </c>
      <c r="N4862" s="61" t="str">
        <f t="shared" si="150"/>
        <v>katB</v>
      </c>
      <c r="P4862" s="72" t="str">
        <f t="shared" si="151"/>
        <v/>
      </c>
      <c r="Q4862" s="61" t="s">
        <v>30</v>
      </c>
    </row>
    <row r="4863" spans="8:17" x14ac:dyDescent="0.25">
      <c r="H4863" s="59">
        <v>98264</v>
      </c>
      <c r="I4863" s="59" t="s">
        <v>69</v>
      </c>
      <c r="J4863" s="59">
        <v>21028702</v>
      </c>
      <c r="K4863" s="59" t="s">
        <v>5193</v>
      </c>
      <c r="L4863" s="61" t="s">
        <v>114</v>
      </c>
      <c r="M4863" s="61">
        <f>VLOOKUP(H4863,zdroj!C:F,4,0)</f>
        <v>0</v>
      </c>
      <c r="N4863" s="61" t="str">
        <f t="shared" si="150"/>
        <v>katB</v>
      </c>
      <c r="P4863" s="72" t="str">
        <f t="shared" si="151"/>
        <v/>
      </c>
      <c r="Q4863" s="61" t="s">
        <v>30</v>
      </c>
    </row>
    <row r="4864" spans="8:17" x14ac:dyDescent="0.25">
      <c r="H4864" s="59">
        <v>98264</v>
      </c>
      <c r="I4864" s="59" t="s">
        <v>69</v>
      </c>
      <c r="J4864" s="59">
        <v>21028711</v>
      </c>
      <c r="K4864" s="59" t="s">
        <v>5194</v>
      </c>
      <c r="L4864" s="61" t="s">
        <v>114</v>
      </c>
      <c r="M4864" s="61">
        <f>VLOOKUP(H4864,zdroj!C:F,4,0)</f>
        <v>0</v>
      </c>
      <c r="N4864" s="61" t="str">
        <f t="shared" si="150"/>
        <v>katB</v>
      </c>
      <c r="P4864" s="72" t="str">
        <f t="shared" si="151"/>
        <v/>
      </c>
      <c r="Q4864" s="61" t="s">
        <v>30</v>
      </c>
    </row>
    <row r="4865" spans="8:17" x14ac:dyDescent="0.25">
      <c r="H4865" s="59">
        <v>98264</v>
      </c>
      <c r="I4865" s="59" t="s">
        <v>69</v>
      </c>
      <c r="J4865" s="59">
        <v>21028729</v>
      </c>
      <c r="K4865" s="59" t="s">
        <v>5195</v>
      </c>
      <c r="L4865" s="61" t="s">
        <v>114</v>
      </c>
      <c r="M4865" s="61">
        <f>VLOOKUP(H4865,zdroj!C:F,4,0)</f>
        <v>0</v>
      </c>
      <c r="N4865" s="61" t="str">
        <f t="shared" si="150"/>
        <v>katB</v>
      </c>
      <c r="P4865" s="72" t="str">
        <f t="shared" si="151"/>
        <v/>
      </c>
      <c r="Q4865" s="61" t="s">
        <v>30</v>
      </c>
    </row>
    <row r="4866" spans="8:17" x14ac:dyDescent="0.25">
      <c r="H4866" s="59">
        <v>98264</v>
      </c>
      <c r="I4866" s="59" t="s">
        <v>69</v>
      </c>
      <c r="J4866" s="59">
        <v>21028737</v>
      </c>
      <c r="K4866" s="59" t="s">
        <v>5196</v>
      </c>
      <c r="L4866" s="61" t="s">
        <v>114</v>
      </c>
      <c r="M4866" s="61">
        <f>VLOOKUP(H4866,zdroj!C:F,4,0)</f>
        <v>0</v>
      </c>
      <c r="N4866" s="61" t="str">
        <f t="shared" si="150"/>
        <v>katB</v>
      </c>
      <c r="P4866" s="72" t="str">
        <f t="shared" si="151"/>
        <v/>
      </c>
      <c r="Q4866" s="61" t="s">
        <v>30</v>
      </c>
    </row>
    <row r="4867" spans="8:17" x14ac:dyDescent="0.25">
      <c r="H4867" s="59">
        <v>98264</v>
      </c>
      <c r="I4867" s="59" t="s">
        <v>69</v>
      </c>
      <c r="J4867" s="59">
        <v>21028745</v>
      </c>
      <c r="K4867" s="59" t="s">
        <v>5197</v>
      </c>
      <c r="L4867" s="61" t="s">
        <v>114</v>
      </c>
      <c r="M4867" s="61">
        <f>VLOOKUP(H4867,zdroj!C:F,4,0)</f>
        <v>0</v>
      </c>
      <c r="N4867" s="61" t="str">
        <f t="shared" si="150"/>
        <v>katB</v>
      </c>
      <c r="P4867" s="72" t="str">
        <f t="shared" si="151"/>
        <v/>
      </c>
      <c r="Q4867" s="61" t="s">
        <v>30</v>
      </c>
    </row>
    <row r="4868" spans="8:17" x14ac:dyDescent="0.25">
      <c r="H4868" s="59">
        <v>98264</v>
      </c>
      <c r="I4868" s="59" t="s">
        <v>69</v>
      </c>
      <c r="J4868" s="59">
        <v>21028753</v>
      </c>
      <c r="K4868" s="59" t="s">
        <v>5198</v>
      </c>
      <c r="L4868" s="61" t="s">
        <v>114</v>
      </c>
      <c r="M4868" s="61">
        <f>VLOOKUP(H4868,zdroj!C:F,4,0)</f>
        <v>0</v>
      </c>
      <c r="N4868" s="61" t="str">
        <f t="shared" si="150"/>
        <v>katB</v>
      </c>
      <c r="P4868" s="72" t="str">
        <f t="shared" si="151"/>
        <v/>
      </c>
      <c r="Q4868" s="61" t="s">
        <v>30</v>
      </c>
    </row>
    <row r="4869" spans="8:17" x14ac:dyDescent="0.25">
      <c r="H4869" s="59">
        <v>98264</v>
      </c>
      <c r="I4869" s="59" t="s">
        <v>69</v>
      </c>
      <c r="J4869" s="59">
        <v>21028761</v>
      </c>
      <c r="K4869" s="59" t="s">
        <v>5199</v>
      </c>
      <c r="L4869" s="61" t="s">
        <v>114</v>
      </c>
      <c r="M4869" s="61">
        <f>VLOOKUP(H4869,zdroj!C:F,4,0)</f>
        <v>0</v>
      </c>
      <c r="N4869" s="61" t="str">
        <f t="shared" si="150"/>
        <v>katB</v>
      </c>
      <c r="P4869" s="72" t="str">
        <f t="shared" si="151"/>
        <v/>
      </c>
      <c r="Q4869" s="61" t="s">
        <v>30</v>
      </c>
    </row>
    <row r="4870" spans="8:17" x14ac:dyDescent="0.25">
      <c r="H4870" s="59">
        <v>98264</v>
      </c>
      <c r="I4870" s="59" t="s">
        <v>69</v>
      </c>
      <c r="J4870" s="59">
        <v>21028770</v>
      </c>
      <c r="K4870" s="59" t="s">
        <v>5200</v>
      </c>
      <c r="L4870" s="61" t="s">
        <v>114</v>
      </c>
      <c r="M4870" s="61">
        <f>VLOOKUP(H4870,zdroj!C:F,4,0)</f>
        <v>0</v>
      </c>
      <c r="N4870" s="61" t="str">
        <f t="shared" si="150"/>
        <v>katB</v>
      </c>
      <c r="P4870" s="72" t="str">
        <f t="shared" si="151"/>
        <v/>
      </c>
      <c r="Q4870" s="61" t="s">
        <v>30</v>
      </c>
    </row>
    <row r="4871" spans="8:17" x14ac:dyDescent="0.25">
      <c r="H4871" s="59">
        <v>98264</v>
      </c>
      <c r="I4871" s="59" t="s">
        <v>69</v>
      </c>
      <c r="J4871" s="59">
        <v>21028788</v>
      </c>
      <c r="K4871" s="59" t="s">
        <v>5201</v>
      </c>
      <c r="L4871" s="61" t="s">
        <v>114</v>
      </c>
      <c r="M4871" s="61">
        <f>VLOOKUP(H4871,zdroj!C:F,4,0)</f>
        <v>0</v>
      </c>
      <c r="N4871" s="61" t="str">
        <f t="shared" ref="N4871:N4934" si="152">IF(M4871="A",IF(L4871="katA","katB",L4871),L4871)</f>
        <v>katB</v>
      </c>
      <c r="P4871" s="72" t="str">
        <f t="shared" ref="P4871:P4934" si="153">IF(O4871="A",1,"")</f>
        <v/>
      </c>
      <c r="Q4871" s="61" t="s">
        <v>30</v>
      </c>
    </row>
    <row r="4872" spans="8:17" x14ac:dyDescent="0.25">
      <c r="H4872" s="59">
        <v>98264</v>
      </c>
      <c r="I4872" s="59" t="s">
        <v>69</v>
      </c>
      <c r="J4872" s="59">
        <v>21028796</v>
      </c>
      <c r="K4872" s="59" t="s">
        <v>5202</v>
      </c>
      <c r="L4872" s="61" t="s">
        <v>114</v>
      </c>
      <c r="M4872" s="61">
        <f>VLOOKUP(H4872,zdroj!C:F,4,0)</f>
        <v>0</v>
      </c>
      <c r="N4872" s="61" t="str">
        <f t="shared" si="152"/>
        <v>katB</v>
      </c>
      <c r="P4872" s="72" t="str">
        <f t="shared" si="153"/>
        <v/>
      </c>
      <c r="Q4872" s="61" t="s">
        <v>30</v>
      </c>
    </row>
    <row r="4873" spans="8:17" x14ac:dyDescent="0.25">
      <c r="H4873" s="59">
        <v>98264</v>
      </c>
      <c r="I4873" s="59" t="s">
        <v>69</v>
      </c>
      <c r="J4873" s="59">
        <v>21028800</v>
      </c>
      <c r="K4873" s="59" t="s">
        <v>5203</v>
      </c>
      <c r="L4873" s="61" t="s">
        <v>114</v>
      </c>
      <c r="M4873" s="61">
        <f>VLOOKUP(H4873,zdroj!C:F,4,0)</f>
        <v>0</v>
      </c>
      <c r="N4873" s="61" t="str">
        <f t="shared" si="152"/>
        <v>katB</v>
      </c>
      <c r="P4873" s="72" t="str">
        <f t="shared" si="153"/>
        <v/>
      </c>
      <c r="Q4873" s="61" t="s">
        <v>30</v>
      </c>
    </row>
    <row r="4874" spans="8:17" x14ac:dyDescent="0.25">
      <c r="H4874" s="59">
        <v>98264</v>
      </c>
      <c r="I4874" s="59" t="s">
        <v>69</v>
      </c>
      <c r="J4874" s="59">
        <v>21028818</v>
      </c>
      <c r="K4874" s="59" t="s">
        <v>5204</v>
      </c>
      <c r="L4874" s="61" t="s">
        <v>114</v>
      </c>
      <c r="M4874" s="61">
        <f>VLOOKUP(H4874,zdroj!C:F,4,0)</f>
        <v>0</v>
      </c>
      <c r="N4874" s="61" t="str">
        <f t="shared" si="152"/>
        <v>katB</v>
      </c>
      <c r="P4874" s="72" t="str">
        <f t="shared" si="153"/>
        <v/>
      </c>
      <c r="Q4874" s="61" t="s">
        <v>30</v>
      </c>
    </row>
    <row r="4875" spans="8:17" x14ac:dyDescent="0.25">
      <c r="H4875" s="59">
        <v>98264</v>
      </c>
      <c r="I4875" s="59" t="s">
        <v>69</v>
      </c>
      <c r="J4875" s="59">
        <v>21028826</v>
      </c>
      <c r="K4875" s="59" t="s">
        <v>5205</v>
      </c>
      <c r="L4875" s="61" t="s">
        <v>114</v>
      </c>
      <c r="M4875" s="61">
        <f>VLOOKUP(H4875,zdroj!C:F,4,0)</f>
        <v>0</v>
      </c>
      <c r="N4875" s="61" t="str">
        <f t="shared" si="152"/>
        <v>katB</v>
      </c>
      <c r="P4875" s="72" t="str">
        <f t="shared" si="153"/>
        <v/>
      </c>
      <c r="Q4875" s="61" t="s">
        <v>30</v>
      </c>
    </row>
    <row r="4876" spans="8:17" x14ac:dyDescent="0.25">
      <c r="H4876" s="59">
        <v>98264</v>
      </c>
      <c r="I4876" s="59" t="s">
        <v>69</v>
      </c>
      <c r="J4876" s="59">
        <v>21028834</v>
      </c>
      <c r="K4876" s="59" t="s">
        <v>5206</v>
      </c>
      <c r="L4876" s="61" t="s">
        <v>114</v>
      </c>
      <c r="M4876" s="61">
        <f>VLOOKUP(H4876,zdroj!C:F,4,0)</f>
        <v>0</v>
      </c>
      <c r="N4876" s="61" t="str">
        <f t="shared" si="152"/>
        <v>katB</v>
      </c>
      <c r="P4876" s="72" t="str">
        <f t="shared" si="153"/>
        <v/>
      </c>
      <c r="Q4876" s="61" t="s">
        <v>30</v>
      </c>
    </row>
    <row r="4877" spans="8:17" x14ac:dyDescent="0.25">
      <c r="H4877" s="59">
        <v>98264</v>
      </c>
      <c r="I4877" s="59" t="s">
        <v>69</v>
      </c>
      <c r="J4877" s="59">
        <v>21028842</v>
      </c>
      <c r="K4877" s="59" t="s">
        <v>5207</v>
      </c>
      <c r="L4877" s="61" t="s">
        <v>114</v>
      </c>
      <c r="M4877" s="61">
        <f>VLOOKUP(H4877,zdroj!C:F,4,0)</f>
        <v>0</v>
      </c>
      <c r="N4877" s="61" t="str">
        <f t="shared" si="152"/>
        <v>katB</v>
      </c>
      <c r="P4877" s="72" t="str">
        <f t="shared" si="153"/>
        <v/>
      </c>
      <c r="Q4877" s="61" t="s">
        <v>30</v>
      </c>
    </row>
    <row r="4878" spans="8:17" x14ac:dyDescent="0.25">
      <c r="H4878" s="59">
        <v>98264</v>
      </c>
      <c r="I4878" s="59" t="s">
        <v>69</v>
      </c>
      <c r="J4878" s="59">
        <v>21028851</v>
      </c>
      <c r="K4878" s="59" t="s">
        <v>5208</v>
      </c>
      <c r="L4878" s="61" t="s">
        <v>114</v>
      </c>
      <c r="M4878" s="61">
        <f>VLOOKUP(H4878,zdroj!C:F,4,0)</f>
        <v>0</v>
      </c>
      <c r="N4878" s="61" t="str">
        <f t="shared" si="152"/>
        <v>katB</v>
      </c>
      <c r="P4878" s="72" t="str">
        <f t="shared" si="153"/>
        <v/>
      </c>
      <c r="Q4878" s="61" t="s">
        <v>30</v>
      </c>
    </row>
    <row r="4879" spans="8:17" x14ac:dyDescent="0.25">
      <c r="H4879" s="59">
        <v>98264</v>
      </c>
      <c r="I4879" s="59" t="s">
        <v>69</v>
      </c>
      <c r="J4879" s="59">
        <v>21028869</v>
      </c>
      <c r="K4879" s="59" t="s">
        <v>5209</v>
      </c>
      <c r="L4879" s="61" t="s">
        <v>114</v>
      </c>
      <c r="M4879" s="61">
        <f>VLOOKUP(H4879,zdroj!C:F,4,0)</f>
        <v>0</v>
      </c>
      <c r="N4879" s="61" t="str">
        <f t="shared" si="152"/>
        <v>katB</v>
      </c>
      <c r="P4879" s="72" t="str">
        <f t="shared" si="153"/>
        <v/>
      </c>
      <c r="Q4879" s="61" t="s">
        <v>30</v>
      </c>
    </row>
    <row r="4880" spans="8:17" x14ac:dyDescent="0.25">
      <c r="H4880" s="59">
        <v>98264</v>
      </c>
      <c r="I4880" s="59" t="s">
        <v>69</v>
      </c>
      <c r="J4880" s="59">
        <v>21028877</v>
      </c>
      <c r="K4880" s="59" t="s">
        <v>5210</v>
      </c>
      <c r="L4880" s="61" t="s">
        <v>114</v>
      </c>
      <c r="M4880" s="61">
        <f>VLOOKUP(H4880,zdroj!C:F,4,0)</f>
        <v>0</v>
      </c>
      <c r="N4880" s="61" t="str">
        <f t="shared" si="152"/>
        <v>katB</v>
      </c>
      <c r="P4880" s="72" t="str">
        <f t="shared" si="153"/>
        <v/>
      </c>
      <c r="Q4880" s="61" t="s">
        <v>30</v>
      </c>
    </row>
    <row r="4881" spans="8:17" x14ac:dyDescent="0.25">
      <c r="H4881" s="59">
        <v>98264</v>
      </c>
      <c r="I4881" s="59" t="s">
        <v>69</v>
      </c>
      <c r="J4881" s="59">
        <v>21028885</v>
      </c>
      <c r="K4881" s="59" t="s">
        <v>5211</v>
      </c>
      <c r="L4881" s="61" t="s">
        <v>114</v>
      </c>
      <c r="M4881" s="61">
        <f>VLOOKUP(H4881,zdroj!C:F,4,0)</f>
        <v>0</v>
      </c>
      <c r="N4881" s="61" t="str">
        <f t="shared" si="152"/>
        <v>katB</v>
      </c>
      <c r="P4881" s="72" t="str">
        <f t="shared" si="153"/>
        <v/>
      </c>
      <c r="Q4881" s="61" t="s">
        <v>30</v>
      </c>
    </row>
    <row r="4882" spans="8:17" x14ac:dyDescent="0.25">
      <c r="H4882" s="59">
        <v>98264</v>
      </c>
      <c r="I4882" s="59" t="s">
        <v>69</v>
      </c>
      <c r="J4882" s="59">
        <v>21028893</v>
      </c>
      <c r="K4882" s="59" t="s">
        <v>5212</v>
      </c>
      <c r="L4882" s="61" t="s">
        <v>114</v>
      </c>
      <c r="M4882" s="61">
        <f>VLOOKUP(H4882,zdroj!C:F,4,0)</f>
        <v>0</v>
      </c>
      <c r="N4882" s="61" t="str">
        <f t="shared" si="152"/>
        <v>katB</v>
      </c>
      <c r="P4882" s="72" t="str">
        <f t="shared" si="153"/>
        <v/>
      </c>
      <c r="Q4882" s="61" t="s">
        <v>30</v>
      </c>
    </row>
    <row r="4883" spans="8:17" x14ac:dyDescent="0.25">
      <c r="H4883" s="59">
        <v>98264</v>
      </c>
      <c r="I4883" s="59" t="s">
        <v>69</v>
      </c>
      <c r="J4883" s="59">
        <v>21028907</v>
      </c>
      <c r="K4883" s="59" t="s">
        <v>5213</v>
      </c>
      <c r="L4883" s="61" t="s">
        <v>114</v>
      </c>
      <c r="M4883" s="61">
        <f>VLOOKUP(H4883,zdroj!C:F,4,0)</f>
        <v>0</v>
      </c>
      <c r="N4883" s="61" t="str">
        <f t="shared" si="152"/>
        <v>katB</v>
      </c>
      <c r="P4883" s="72" t="str">
        <f t="shared" si="153"/>
        <v/>
      </c>
      <c r="Q4883" s="61" t="s">
        <v>30</v>
      </c>
    </row>
    <row r="4884" spans="8:17" x14ac:dyDescent="0.25">
      <c r="H4884" s="59">
        <v>98264</v>
      </c>
      <c r="I4884" s="59" t="s">
        <v>69</v>
      </c>
      <c r="J4884" s="59">
        <v>21028915</v>
      </c>
      <c r="K4884" s="59" t="s">
        <v>5214</v>
      </c>
      <c r="L4884" s="61" t="s">
        <v>114</v>
      </c>
      <c r="M4884" s="61">
        <f>VLOOKUP(H4884,zdroj!C:F,4,0)</f>
        <v>0</v>
      </c>
      <c r="N4884" s="61" t="str">
        <f t="shared" si="152"/>
        <v>katB</v>
      </c>
      <c r="P4884" s="72" t="str">
        <f t="shared" si="153"/>
        <v/>
      </c>
      <c r="Q4884" s="61" t="s">
        <v>30</v>
      </c>
    </row>
    <row r="4885" spans="8:17" x14ac:dyDescent="0.25">
      <c r="H4885" s="59">
        <v>98264</v>
      </c>
      <c r="I4885" s="59" t="s">
        <v>69</v>
      </c>
      <c r="J4885" s="59">
        <v>21028923</v>
      </c>
      <c r="K4885" s="59" t="s">
        <v>5215</v>
      </c>
      <c r="L4885" s="61" t="s">
        <v>114</v>
      </c>
      <c r="M4885" s="61">
        <f>VLOOKUP(H4885,zdroj!C:F,4,0)</f>
        <v>0</v>
      </c>
      <c r="N4885" s="61" t="str">
        <f t="shared" si="152"/>
        <v>katB</v>
      </c>
      <c r="P4885" s="72" t="str">
        <f t="shared" si="153"/>
        <v/>
      </c>
      <c r="Q4885" s="61" t="s">
        <v>30</v>
      </c>
    </row>
    <row r="4886" spans="8:17" x14ac:dyDescent="0.25">
      <c r="H4886" s="59">
        <v>98264</v>
      </c>
      <c r="I4886" s="59" t="s">
        <v>69</v>
      </c>
      <c r="J4886" s="59">
        <v>21028931</v>
      </c>
      <c r="K4886" s="59" t="s">
        <v>5216</v>
      </c>
      <c r="L4886" s="61" t="s">
        <v>114</v>
      </c>
      <c r="M4886" s="61">
        <f>VLOOKUP(H4886,zdroj!C:F,4,0)</f>
        <v>0</v>
      </c>
      <c r="N4886" s="61" t="str">
        <f t="shared" si="152"/>
        <v>katB</v>
      </c>
      <c r="P4886" s="72" t="str">
        <f t="shared" si="153"/>
        <v/>
      </c>
      <c r="Q4886" s="61" t="s">
        <v>30</v>
      </c>
    </row>
    <row r="4887" spans="8:17" x14ac:dyDescent="0.25">
      <c r="H4887" s="59">
        <v>98264</v>
      </c>
      <c r="I4887" s="59" t="s">
        <v>69</v>
      </c>
      <c r="J4887" s="59">
        <v>21028940</v>
      </c>
      <c r="K4887" s="59" t="s">
        <v>5217</v>
      </c>
      <c r="L4887" s="61" t="s">
        <v>114</v>
      </c>
      <c r="M4887" s="61">
        <f>VLOOKUP(H4887,zdroj!C:F,4,0)</f>
        <v>0</v>
      </c>
      <c r="N4887" s="61" t="str">
        <f t="shared" si="152"/>
        <v>katB</v>
      </c>
      <c r="P4887" s="72" t="str">
        <f t="shared" si="153"/>
        <v/>
      </c>
      <c r="Q4887" s="61" t="s">
        <v>30</v>
      </c>
    </row>
    <row r="4888" spans="8:17" x14ac:dyDescent="0.25">
      <c r="H4888" s="59">
        <v>98264</v>
      </c>
      <c r="I4888" s="59" t="s">
        <v>69</v>
      </c>
      <c r="J4888" s="59">
        <v>21028958</v>
      </c>
      <c r="K4888" s="59" t="s">
        <v>5218</v>
      </c>
      <c r="L4888" s="61" t="s">
        <v>114</v>
      </c>
      <c r="M4888" s="61">
        <f>VLOOKUP(H4888,zdroj!C:F,4,0)</f>
        <v>0</v>
      </c>
      <c r="N4888" s="61" t="str">
        <f t="shared" si="152"/>
        <v>katB</v>
      </c>
      <c r="P4888" s="72" t="str">
        <f t="shared" si="153"/>
        <v/>
      </c>
      <c r="Q4888" s="61" t="s">
        <v>30</v>
      </c>
    </row>
    <row r="4889" spans="8:17" x14ac:dyDescent="0.25">
      <c r="H4889" s="59">
        <v>98264</v>
      </c>
      <c r="I4889" s="59" t="s">
        <v>69</v>
      </c>
      <c r="J4889" s="59">
        <v>21028966</v>
      </c>
      <c r="K4889" s="59" t="s">
        <v>5219</v>
      </c>
      <c r="L4889" s="61" t="s">
        <v>114</v>
      </c>
      <c r="M4889" s="61">
        <f>VLOOKUP(H4889,zdroj!C:F,4,0)</f>
        <v>0</v>
      </c>
      <c r="N4889" s="61" t="str">
        <f t="shared" si="152"/>
        <v>katB</v>
      </c>
      <c r="P4889" s="72" t="str">
        <f t="shared" si="153"/>
        <v/>
      </c>
      <c r="Q4889" s="61" t="s">
        <v>30</v>
      </c>
    </row>
    <row r="4890" spans="8:17" x14ac:dyDescent="0.25">
      <c r="H4890" s="59">
        <v>98264</v>
      </c>
      <c r="I4890" s="59" t="s">
        <v>69</v>
      </c>
      <c r="J4890" s="59">
        <v>21028974</v>
      </c>
      <c r="K4890" s="59" t="s">
        <v>5220</v>
      </c>
      <c r="L4890" s="61" t="s">
        <v>114</v>
      </c>
      <c r="M4890" s="61">
        <f>VLOOKUP(H4890,zdroj!C:F,4,0)</f>
        <v>0</v>
      </c>
      <c r="N4890" s="61" t="str">
        <f t="shared" si="152"/>
        <v>katB</v>
      </c>
      <c r="P4890" s="72" t="str">
        <f t="shared" si="153"/>
        <v/>
      </c>
      <c r="Q4890" s="61" t="s">
        <v>30</v>
      </c>
    </row>
    <row r="4891" spans="8:17" x14ac:dyDescent="0.25">
      <c r="H4891" s="59">
        <v>98264</v>
      </c>
      <c r="I4891" s="59" t="s">
        <v>69</v>
      </c>
      <c r="J4891" s="59">
        <v>21028982</v>
      </c>
      <c r="K4891" s="59" t="s">
        <v>5221</v>
      </c>
      <c r="L4891" s="61" t="s">
        <v>114</v>
      </c>
      <c r="M4891" s="61">
        <f>VLOOKUP(H4891,zdroj!C:F,4,0)</f>
        <v>0</v>
      </c>
      <c r="N4891" s="61" t="str">
        <f t="shared" si="152"/>
        <v>katB</v>
      </c>
      <c r="P4891" s="72" t="str">
        <f t="shared" si="153"/>
        <v/>
      </c>
      <c r="Q4891" s="61" t="s">
        <v>30</v>
      </c>
    </row>
    <row r="4892" spans="8:17" x14ac:dyDescent="0.25">
      <c r="H4892" s="59">
        <v>98264</v>
      </c>
      <c r="I4892" s="59" t="s">
        <v>69</v>
      </c>
      <c r="J4892" s="59">
        <v>21028991</v>
      </c>
      <c r="K4892" s="59" t="s">
        <v>5222</v>
      </c>
      <c r="L4892" s="61" t="s">
        <v>114</v>
      </c>
      <c r="M4892" s="61">
        <f>VLOOKUP(H4892,zdroj!C:F,4,0)</f>
        <v>0</v>
      </c>
      <c r="N4892" s="61" t="str">
        <f t="shared" si="152"/>
        <v>katB</v>
      </c>
      <c r="P4892" s="72" t="str">
        <f t="shared" si="153"/>
        <v/>
      </c>
      <c r="Q4892" s="61" t="s">
        <v>30</v>
      </c>
    </row>
    <row r="4893" spans="8:17" x14ac:dyDescent="0.25">
      <c r="H4893" s="59">
        <v>98264</v>
      </c>
      <c r="I4893" s="59" t="s">
        <v>69</v>
      </c>
      <c r="J4893" s="59">
        <v>21029008</v>
      </c>
      <c r="K4893" s="59" t="s">
        <v>5223</v>
      </c>
      <c r="L4893" s="61" t="s">
        <v>114</v>
      </c>
      <c r="M4893" s="61">
        <f>VLOOKUP(H4893,zdroj!C:F,4,0)</f>
        <v>0</v>
      </c>
      <c r="N4893" s="61" t="str">
        <f t="shared" si="152"/>
        <v>katB</v>
      </c>
      <c r="P4893" s="72" t="str">
        <f t="shared" si="153"/>
        <v/>
      </c>
      <c r="Q4893" s="61" t="s">
        <v>30</v>
      </c>
    </row>
    <row r="4894" spans="8:17" x14ac:dyDescent="0.25">
      <c r="H4894" s="59">
        <v>98264</v>
      </c>
      <c r="I4894" s="59" t="s">
        <v>69</v>
      </c>
      <c r="J4894" s="59">
        <v>21029016</v>
      </c>
      <c r="K4894" s="59" t="s">
        <v>5224</v>
      </c>
      <c r="L4894" s="61" t="s">
        <v>114</v>
      </c>
      <c r="M4894" s="61">
        <f>VLOOKUP(H4894,zdroj!C:F,4,0)</f>
        <v>0</v>
      </c>
      <c r="N4894" s="61" t="str">
        <f t="shared" si="152"/>
        <v>katB</v>
      </c>
      <c r="P4894" s="72" t="str">
        <f t="shared" si="153"/>
        <v/>
      </c>
      <c r="Q4894" s="61" t="s">
        <v>30</v>
      </c>
    </row>
    <row r="4895" spans="8:17" x14ac:dyDescent="0.25">
      <c r="H4895" s="59">
        <v>98264</v>
      </c>
      <c r="I4895" s="59" t="s">
        <v>69</v>
      </c>
      <c r="J4895" s="59">
        <v>21029032</v>
      </c>
      <c r="K4895" s="59" t="s">
        <v>5225</v>
      </c>
      <c r="L4895" s="61" t="s">
        <v>114</v>
      </c>
      <c r="M4895" s="61">
        <f>VLOOKUP(H4895,zdroj!C:F,4,0)</f>
        <v>0</v>
      </c>
      <c r="N4895" s="61" t="str">
        <f t="shared" si="152"/>
        <v>katB</v>
      </c>
      <c r="P4895" s="72" t="str">
        <f t="shared" si="153"/>
        <v/>
      </c>
      <c r="Q4895" s="61" t="s">
        <v>30</v>
      </c>
    </row>
    <row r="4896" spans="8:17" x14ac:dyDescent="0.25">
      <c r="H4896" s="59">
        <v>98264</v>
      </c>
      <c r="I4896" s="59" t="s">
        <v>69</v>
      </c>
      <c r="J4896" s="59">
        <v>21029041</v>
      </c>
      <c r="K4896" s="59" t="s">
        <v>5226</v>
      </c>
      <c r="L4896" s="61" t="s">
        <v>114</v>
      </c>
      <c r="M4896" s="61">
        <f>VLOOKUP(H4896,zdroj!C:F,4,0)</f>
        <v>0</v>
      </c>
      <c r="N4896" s="61" t="str">
        <f t="shared" si="152"/>
        <v>katB</v>
      </c>
      <c r="P4896" s="72" t="str">
        <f t="shared" si="153"/>
        <v/>
      </c>
      <c r="Q4896" s="61" t="s">
        <v>30</v>
      </c>
    </row>
    <row r="4897" spans="8:17" x14ac:dyDescent="0.25">
      <c r="H4897" s="59">
        <v>98264</v>
      </c>
      <c r="I4897" s="59" t="s">
        <v>69</v>
      </c>
      <c r="J4897" s="59">
        <v>21029059</v>
      </c>
      <c r="K4897" s="59" t="s">
        <v>5227</v>
      </c>
      <c r="L4897" s="61" t="s">
        <v>114</v>
      </c>
      <c r="M4897" s="61">
        <f>VLOOKUP(H4897,zdroj!C:F,4,0)</f>
        <v>0</v>
      </c>
      <c r="N4897" s="61" t="str">
        <f t="shared" si="152"/>
        <v>katB</v>
      </c>
      <c r="P4897" s="72" t="str">
        <f t="shared" si="153"/>
        <v/>
      </c>
      <c r="Q4897" s="61" t="s">
        <v>30</v>
      </c>
    </row>
    <row r="4898" spans="8:17" x14ac:dyDescent="0.25">
      <c r="H4898" s="59">
        <v>98264</v>
      </c>
      <c r="I4898" s="59" t="s">
        <v>69</v>
      </c>
      <c r="J4898" s="59">
        <v>21029067</v>
      </c>
      <c r="K4898" s="59" t="s">
        <v>5228</v>
      </c>
      <c r="L4898" s="61" t="s">
        <v>114</v>
      </c>
      <c r="M4898" s="61">
        <f>VLOOKUP(H4898,zdroj!C:F,4,0)</f>
        <v>0</v>
      </c>
      <c r="N4898" s="61" t="str">
        <f t="shared" si="152"/>
        <v>katB</v>
      </c>
      <c r="P4898" s="72" t="str">
        <f t="shared" si="153"/>
        <v/>
      </c>
      <c r="Q4898" s="61" t="s">
        <v>30</v>
      </c>
    </row>
    <row r="4899" spans="8:17" x14ac:dyDescent="0.25">
      <c r="H4899" s="59">
        <v>98264</v>
      </c>
      <c r="I4899" s="59" t="s">
        <v>69</v>
      </c>
      <c r="J4899" s="59">
        <v>21029075</v>
      </c>
      <c r="K4899" s="59" t="s">
        <v>5229</v>
      </c>
      <c r="L4899" s="61" t="s">
        <v>114</v>
      </c>
      <c r="M4899" s="61">
        <f>VLOOKUP(H4899,zdroj!C:F,4,0)</f>
        <v>0</v>
      </c>
      <c r="N4899" s="61" t="str">
        <f t="shared" si="152"/>
        <v>katB</v>
      </c>
      <c r="P4899" s="72" t="str">
        <f t="shared" si="153"/>
        <v/>
      </c>
      <c r="Q4899" s="61" t="s">
        <v>30</v>
      </c>
    </row>
    <row r="4900" spans="8:17" x14ac:dyDescent="0.25">
      <c r="H4900" s="59">
        <v>98264</v>
      </c>
      <c r="I4900" s="59" t="s">
        <v>69</v>
      </c>
      <c r="J4900" s="59">
        <v>21029083</v>
      </c>
      <c r="K4900" s="59" t="s">
        <v>5230</v>
      </c>
      <c r="L4900" s="61" t="s">
        <v>114</v>
      </c>
      <c r="M4900" s="61">
        <f>VLOOKUP(H4900,zdroj!C:F,4,0)</f>
        <v>0</v>
      </c>
      <c r="N4900" s="61" t="str">
        <f t="shared" si="152"/>
        <v>katB</v>
      </c>
      <c r="P4900" s="72" t="str">
        <f t="shared" si="153"/>
        <v/>
      </c>
      <c r="Q4900" s="61" t="s">
        <v>30</v>
      </c>
    </row>
    <row r="4901" spans="8:17" x14ac:dyDescent="0.25">
      <c r="H4901" s="59">
        <v>98264</v>
      </c>
      <c r="I4901" s="59" t="s">
        <v>69</v>
      </c>
      <c r="J4901" s="59">
        <v>21029091</v>
      </c>
      <c r="K4901" s="59" t="s">
        <v>5231</v>
      </c>
      <c r="L4901" s="61" t="s">
        <v>114</v>
      </c>
      <c r="M4901" s="61">
        <f>VLOOKUP(H4901,zdroj!C:F,4,0)</f>
        <v>0</v>
      </c>
      <c r="N4901" s="61" t="str">
        <f t="shared" si="152"/>
        <v>katB</v>
      </c>
      <c r="P4901" s="72" t="str">
        <f t="shared" si="153"/>
        <v/>
      </c>
      <c r="Q4901" s="61" t="s">
        <v>30</v>
      </c>
    </row>
    <row r="4902" spans="8:17" x14ac:dyDescent="0.25">
      <c r="H4902" s="59">
        <v>98264</v>
      </c>
      <c r="I4902" s="59" t="s">
        <v>69</v>
      </c>
      <c r="J4902" s="59">
        <v>21029105</v>
      </c>
      <c r="K4902" s="59" t="s">
        <v>5232</v>
      </c>
      <c r="L4902" s="61" t="s">
        <v>114</v>
      </c>
      <c r="M4902" s="61">
        <f>VLOOKUP(H4902,zdroj!C:F,4,0)</f>
        <v>0</v>
      </c>
      <c r="N4902" s="61" t="str">
        <f t="shared" si="152"/>
        <v>katB</v>
      </c>
      <c r="P4902" s="72" t="str">
        <f t="shared" si="153"/>
        <v/>
      </c>
      <c r="Q4902" s="61" t="s">
        <v>30</v>
      </c>
    </row>
    <row r="4903" spans="8:17" x14ac:dyDescent="0.25">
      <c r="H4903" s="59">
        <v>98264</v>
      </c>
      <c r="I4903" s="59" t="s">
        <v>69</v>
      </c>
      <c r="J4903" s="59">
        <v>21029113</v>
      </c>
      <c r="K4903" s="59" t="s">
        <v>5233</v>
      </c>
      <c r="L4903" s="61" t="s">
        <v>114</v>
      </c>
      <c r="M4903" s="61">
        <f>VLOOKUP(H4903,zdroj!C:F,4,0)</f>
        <v>0</v>
      </c>
      <c r="N4903" s="61" t="str">
        <f t="shared" si="152"/>
        <v>katB</v>
      </c>
      <c r="P4903" s="72" t="str">
        <f t="shared" si="153"/>
        <v/>
      </c>
      <c r="Q4903" s="61" t="s">
        <v>30</v>
      </c>
    </row>
    <row r="4904" spans="8:17" x14ac:dyDescent="0.25">
      <c r="H4904" s="59">
        <v>98264</v>
      </c>
      <c r="I4904" s="59" t="s">
        <v>69</v>
      </c>
      <c r="J4904" s="59">
        <v>21029121</v>
      </c>
      <c r="K4904" s="59" t="s">
        <v>5234</v>
      </c>
      <c r="L4904" s="61" t="s">
        <v>81</v>
      </c>
      <c r="M4904" s="61">
        <f>VLOOKUP(H4904,zdroj!C:F,4,0)</f>
        <v>0</v>
      </c>
      <c r="N4904" s="61" t="str">
        <f t="shared" si="152"/>
        <v>-</v>
      </c>
      <c r="P4904" s="72" t="str">
        <f t="shared" si="153"/>
        <v/>
      </c>
      <c r="Q4904" s="61" t="s">
        <v>84</v>
      </c>
    </row>
    <row r="4905" spans="8:17" x14ac:dyDescent="0.25">
      <c r="H4905" s="59">
        <v>98264</v>
      </c>
      <c r="I4905" s="59" t="s">
        <v>69</v>
      </c>
      <c r="J4905" s="59">
        <v>25432303</v>
      </c>
      <c r="K4905" s="59" t="s">
        <v>5235</v>
      </c>
      <c r="L4905" s="61" t="s">
        <v>114</v>
      </c>
      <c r="M4905" s="61">
        <f>VLOOKUP(H4905,zdroj!C:F,4,0)</f>
        <v>0</v>
      </c>
      <c r="N4905" s="61" t="str">
        <f t="shared" si="152"/>
        <v>katB</v>
      </c>
      <c r="P4905" s="72" t="str">
        <f t="shared" si="153"/>
        <v/>
      </c>
      <c r="Q4905" s="61" t="s">
        <v>30</v>
      </c>
    </row>
    <row r="4906" spans="8:17" x14ac:dyDescent="0.25">
      <c r="H4906" s="59">
        <v>98264</v>
      </c>
      <c r="I4906" s="59" t="s">
        <v>69</v>
      </c>
      <c r="J4906" s="59">
        <v>25875264</v>
      </c>
      <c r="K4906" s="59" t="s">
        <v>5236</v>
      </c>
      <c r="L4906" s="61" t="s">
        <v>114</v>
      </c>
      <c r="M4906" s="61">
        <f>VLOOKUP(H4906,zdroj!C:F,4,0)</f>
        <v>0</v>
      </c>
      <c r="N4906" s="61" t="str">
        <f t="shared" si="152"/>
        <v>katB</v>
      </c>
      <c r="P4906" s="72" t="str">
        <f t="shared" si="153"/>
        <v/>
      </c>
      <c r="Q4906" s="61" t="s">
        <v>30</v>
      </c>
    </row>
    <row r="4907" spans="8:17" x14ac:dyDescent="0.25">
      <c r="H4907" s="59">
        <v>98264</v>
      </c>
      <c r="I4907" s="59" t="s">
        <v>69</v>
      </c>
      <c r="J4907" s="59">
        <v>26207079</v>
      </c>
      <c r="K4907" s="59" t="s">
        <v>5237</v>
      </c>
      <c r="L4907" s="61" t="s">
        <v>114</v>
      </c>
      <c r="M4907" s="61">
        <f>VLOOKUP(H4907,zdroj!C:F,4,0)</f>
        <v>0</v>
      </c>
      <c r="N4907" s="61" t="str">
        <f t="shared" si="152"/>
        <v>katB</v>
      </c>
      <c r="P4907" s="72" t="str">
        <f t="shared" si="153"/>
        <v/>
      </c>
      <c r="Q4907" s="61" t="s">
        <v>30</v>
      </c>
    </row>
    <row r="4908" spans="8:17" x14ac:dyDescent="0.25">
      <c r="H4908" s="59">
        <v>98264</v>
      </c>
      <c r="I4908" s="59" t="s">
        <v>69</v>
      </c>
      <c r="J4908" s="59">
        <v>26207087</v>
      </c>
      <c r="K4908" s="59" t="s">
        <v>5238</v>
      </c>
      <c r="L4908" s="61" t="s">
        <v>114</v>
      </c>
      <c r="M4908" s="61">
        <f>VLOOKUP(H4908,zdroj!C:F,4,0)</f>
        <v>0</v>
      </c>
      <c r="N4908" s="61" t="str">
        <f t="shared" si="152"/>
        <v>katB</v>
      </c>
      <c r="P4908" s="72" t="str">
        <f t="shared" si="153"/>
        <v/>
      </c>
      <c r="Q4908" s="61" t="s">
        <v>30</v>
      </c>
    </row>
    <row r="4909" spans="8:17" x14ac:dyDescent="0.25">
      <c r="H4909" s="59">
        <v>98264</v>
      </c>
      <c r="I4909" s="59" t="s">
        <v>69</v>
      </c>
      <c r="J4909" s="59">
        <v>26207095</v>
      </c>
      <c r="K4909" s="59" t="s">
        <v>5239</v>
      </c>
      <c r="L4909" s="61" t="s">
        <v>114</v>
      </c>
      <c r="M4909" s="61">
        <f>VLOOKUP(H4909,zdroj!C:F,4,0)</f>
        <v>0</v>
      </c>
      <c r="N4909" s="61" t="str">
        <f t="shared" si="152"/>
        <v>katB</v>
      </c>
      <c r="P4909" s="72" t="str">
        <f t="shared" si="153"/>
        <v/>
      </c>
      <c r="Q4909" s="61" t="s">
        <v>30</v>
      </c>
    </row>
    <row r="4910" spans="8:17" x14ac:dyDescent="0.25">
      <c r="H4910" s="59">
        <v>98264</v>
      </c>
      <c r="I4910" s="59" t="s">
        <v>69</v>
      </c>
      <c r="J4910" s="59">
        <v>26399709</v>
      </c>
      <c r="K4910" s="59" t="s">
        <v>5240</v>
      </c>
      <c r="L4910" s="61" t="s">
        <v>114</v>
      </c>
      <c r="M4910" s="61">
        <f>VLOOKUP(H4910,zdroj!C:F,4,0)</f>
        <v>0</v>
      </c>
      <c r="N4910" s="61" t="str">
        <f t="shared" si="152"/>
        <v>katB</v>
      </c>
      <c r="P4910" s="72" t="str">
        <f t="shared" si="153"/>
        <v/>
      </c>
      <c r="Q4910" s="61" t="s">
        <v>30</v>
      </c>
    </row>
    <row r="4911" spans="8:17" x14ac:dyDescent="0.25">
      <c r="H4911" s="59">
        <v>98264</v>
      </c>
      <c r="I4911" s="59" t="s">
        <v>69</v>
      </c>
      <c r="J4911" s="59">
        <v>26399717</v>
      </c>
      <c r="K4911" s="59" t="s">
        <v>5241</v>
      </c>
      <c r="L4911" s="61" t="s">
        <v>114</v>
      </c>
      <c r="M4911" s="61">
        <f>VLOOKUP(H4911,zdroj!C:F,4,0)</f>
        <v>0</v>
      </c>
      <c r="N4911" s="61" t="str">
        <f t="shared" si="152"/>
        <v>katB</v>
      </c>
      <c r="P4911" s="72" t="str">
        <f t="shared" si="153"/>
        <v/>
      </c>
      <c r="Q4911" s="61" t="s">
        <v>30</v>
      </c>
    </row>
    <row r="4912" spans="8:17" x14ac:dyDescent="0.25">
      <c r="H4912" s="59">
        <v>98264</v>
      </c>
      <c r="I4912" s="59" t="s">
        <v>69</v>
      </c>
      <c r="J4912" s="59">
        <v>26399725</v>
      </c>
      <c r="K4912" s="59" t="s">
        <v>5242</v>
      </c>
      <c r="L4912" s="61" t="s">
        <v>114</v>
      </c>
      <c r="M4912" s="61">
        <f>VLOOKUP(H4912,zdroj!C:F,4,0)</f>
        <v>0</v>
      </c>
      <c r="N4912" s="61" t="str">
        <f t="shared" si="152"/>
        <v>katB</v>
      </c>
      <c r="P4912" s="72" t="str">
        <f t="shared" si="153"/>
        <v/>
      </c>
      <c r="Q4912" s="61" t="s">
        <v>30</v>
      </c>
    </row>
    <row r="4913" spans="8:17" x14ac:dyDescent="0.25">
      <c r="H4913" s="59">
        <v>98264</v>
      </c>
      <c r="I4913" s="59" t="s">
        <v>69</v>
      </c>
      <c r="J4913" s="59">
        <v>26399733</v>
      </c>
      <c r="K4913" s="59" t="s">
        <v>5243</v>
      </c>
      <c r="L4913" s="61" t="s">
        <v>114</v>
      </c>
      <c r="M4913" s="61">
        <f>VLOOKUP(H4913,zdroj!C:F,4,0)</f>
        <v>0</v>
      </c>
      <c r="N4913" s="61" t="str">
        <f t="shared" si="152"/>
        <v>katB</v>
      </c>
      <c r="P4913" s="72" t="str">
        <f t="shared" si="153"/>
        <v/>
      </c>
      <c r="Q4913" s="61" t="s">
        <v>30</v>
      </c>
    </row>
    <row r="4914" spans="8:17" x14ac:dyDescent="0.25">
      <c r="H4914" s="59">
        <v>98264</v>
      </c>
      <c r="I4914" s="59" t="s">
        <v>69</v>
      </c>
      <c r="J4914" s="59">
        <v>26589613</v>
      </c>
      <c r="K4914" s="59" t="s">
        <v>5244</v>
      </c>
      <c r="L4914" s="61" t="s">
        <v>114</v>
      </c>
      <c r="M4914" s="61">
        <f>VLOOKUP(H4914,zdroj!C:F,4,0)</f>
        <v>0</v>
      </c>
      <c r="N4914" s="61" t="str">
        <f t="shared" si="152"/>
        <v>katB</v>
      </c>
      <c r="P4914" s="72" t="str">
        <f t="shared" si="153"/>
        <v/>
      </c>
      <c r="Q4914" s="61" t="s">
        <v>30</v>
      </c>
    </row>
    <row r="4915" spans="8:17" x14ac:dyDescent="0.25">
      <c r="H4915" s="59">
        <v>98264</v>
      </c>
      <c r="I4915" s="59" t="s">
        <v>69</v>
      </c>
      <c r="J4915" s="59">
        <v>26738368</v>
      </c>
      <c r="K4915" s="59" t="s">
        <v>5245</v>
      </c>
      <c r="L4915" s="61" t="s">
        <v>114</v>
      </c>
      <c r="M4915" s="61">
        <f>VLOOKUP(H4915,zdroj!C:F,4,0)</f>
        <v>0</v>
      </c>
      <c r="N4915" s="61" t="str">
        <f t="shared" si="152"/>
        <v>katB</v>
      </c>
      <c r="P4915" s="72" t="str">
        <f t="shared" si="153"/>
        <v/>
      </c>
      <c r="Q4915" s="61" t="s">
        <v>30</v>
      </c>
    </row>
    <row r="4916" spans="8:17" x14ac:dyDescent="0.25">
      <c r="H4916" s="59">
        <v>98264</v>
      </c>
      <c r="I4916" s="59" t="s">
        <v>69</v>
      </c>
      <c r="J4916" s="59">
        <v>26738376</v>
      </c>
      <c r="K4916" s="59" t="s">
        <v>5246</v>
      </c>
      <c r="L4916" s="61" t="s">
        <v>114</v>
      </c>
      <c r="M4916" s="61">
        <f>VLOOKUP(H4916,zdroj!C:F,4,0)</f>
        <v>0</v>
      </c>
      <c r="N4916" s="61" t="str">
        <f t="shared" si="152"/>
        <v>katB</v>
      </c>
      <c r="P4916" s="72" t="str">
        <f t="shared" si="153"/>
        <v/>
      </c>
      <c r="Q4916" s="61" t="s">
        <v>30</v>
      </c>
    </row>
    <row r="4917" spans="8:17" x14ac:dyDescent="0.25">
      <c r="H4917" s="59">
        <v>98264</v>
      </c>
      <c r="I4917" s="59" t="s">
        <v>69</v>
      </c>
      <c r="J4917" s="59">
        <v>26738384</v>
      </c>
      <c r="K4917" s="59" t="s">
        <v>5247</v>
      </c>
      <c r="L4917" s="61" t="s">
        <v>114</v>
      </c>
      <c r="M4917" s="61">
        <f>VLOOKUP(H4917,zdroj!C:F,4,0)</f>
        <v>0</v>
      </c>
      <c r="N4917" s="61" t="str">
        <f t="shared" si="152"/>
        <v>katB</v>
      </c>
      <c r="P4917" s="72" t="str">
        <f t="shared" si="153"/>
        <v/>
      </c>
      <c r="Q4917" s="61" t="s">
        <v>30</v>
      </c>
    </row>
    <row r="4918" spans="8:17" x14ac:dyDescent="0.25">
      <c r="H4918" s="59">
        <v>98264</v>
      </c>
      <c r="I4918" s="59" t="s">
        <v>69</v>
      </c>
      <c r="J4918" s="59">
        <v>27663311</v>
      </c>
      <c r="K4918" s="59" t="s">
        <v>5248</v>
      </c>
      <c r="L4918" s="61" t="s">
        <v>114</v>
      </c>
      <c r="M4918" s="61">
        <f>VLOOKUP(H4918,zdroj!C:F,4,0)</f>
        <v>0</v>
      </c>
      <c r="N4918" s="61" t="str">
        <f t="shared" si="152"/>
        <v>katB</v>
      </c>
      <c r="P4918" s="72" t="str">
        <f t="shared" si="153"/>
        <v/>
      </c>
      <c r="Q4918" s="61" t="s">
        <v>30</v>
      </c>
    </row>
    <row r="4919" spans="8:17" x14ac:dyDescent="0.25">
      <c r="H4919" s="59">
        <v>98264</v>
      </c>
      <c r="I4919" s="59" t="s">
        <v>69</v>
      </c>
      <c r="J4919" s="59">
        <v>27663329</v>
      </c>
      <c r="K4919" s="59" t="s">
        <v>5249</v>
      </c>
      <c r="L4919" s="61" t="s">
        <v>114</v>
      </c>
      <c r="M4919" s="61">
        <f>VLOOKUP(H4919,zdroj!C:F,4,0)</f>
        <v>0</v>
      </c>
      <c r="N4919" s="61" t="str">
        <f t="shared" si="152"/>
        <v>katB</v>
      </c>
      <c r="P4919" s="72" t="str">
        <f t="shared" si="153"/>
        <v/>
      </c>
      <c r="Q4919" s="61" t="s">
        <v>30</v>
      </c>
    </row>
    <row r="4920" spans="8:17" x14ac:dyDescent="0.25">
      <c r="H4920" s="59">
        <v>98264</v>
      </c>
      <c r="I4920" s="59" t="s">
        <v>69</v>
      </c>
      <c r="J4920" s="59">
        <v>27663337</v>
      </c>
      <c r="K4920" s="59" t="s">
        <v>5250</v>
      </c>
      <c r="L4920" s="61" t="s">
        <v>114</v>
      </c>
      <c r="M4920" s="61">
        <f>VLOOKUP(H4920,zdroj!C:F,4,0)</f>
        <v>0</v>
      </c>
      <c r="N4920" s="61" t="str">
        <f t="shared" si="152"/>
        <v>katB</v>
      </c>
      <c r="P4920" s="72" t="str">
        <f t="shared" si="153"/>
        <v/>
      </c>
      <c r="Q4920" s="61" t="s">
        <v>30</v>
      </c>
    </row>
    <row r="4921" spans="8:17" x14ac:dyDescent="0.25">
      <c r="H4921" s="59">
        <v>98264</v>
      </c>
      <c r="I4921" s="59" t="s">
        <v>69</v>
      </c>
      <c r="J4921" s="59">
        <v>27663345</v>
      </c>
      <c r="K4921" s="59" t="s">
        <v>5251</v>
      </c>
      <c r="L4921" s="61" t="s">
        <v>114</v>
      </c>
      <c r="M4921" s="61">
        <f>VLOOKUP(H4921,zdroj!C:F,4,0)</f>
        <v>0</v>
      </c>
      <c r="N4921" s="61" t="str">
        <f t="shared" si="152"/>
        <v>katB</v>
      </c>
      <c r="P4921" s="72" t="str">
        <f t="shared" si="153"/>
        <v/>
      </c>
      <c r="Q4921" s="61" t="s">
        <v>30</v>
      </c>
    </row>
    <row r="4922" spans="8:17" x14ac:dyDescent="0.25">
      <c r="H4922" s="59">
        <v>98264</v>
      </c>
      <c r="I4922" s="59" t="s">
        <v>69</v>
      </c>
      <c r="J4922" s="59">
        <v>27663353</v>
      </c>
      <c r="K4922" s="59" t="s">
        <v>5252</v>
      </c>
      <c r="L4922" s="61" t="s">
        <v>114</v>
      </c>
      <c r="M4922" s="61">
        <f>VLOOKUP(H4922,zdroj!C:F,4,0)</f>
        <v>0</v>
      </c>
      <c r="N4922" s="61" t="str">
        <f t="shared" si="152"/>
        <v>katB</v>
      </c>
      <c r="P4922" s="72" t="str">
        <f t="shared" si="153"/>
        <v/>
      </c>
      <c r="Q4922" s="61" t="s">
        <v>30</v>
      </c>
    </row>
    <row r="4923" spans="8:17" x14ac:dyDescent="0.25">
      <c r="H4923" s="59">
        <v>98264</v>
      </c>
      <c r="I4923" s="59" t="s">
        <v>69</v>
      </c>
      <c r="J4923" s="59">
        <v>27663361</v>
      </c>
      <c r="K4923" s="59" t="s">
        <v>5253</v>
      </c>
      <c r="L4923" s="61" t="s">
        <v>114</v>
      </c>
      <c r="M4923" s="61">
        <f>VLOOKUP(H4923,zdroj!C:F,4,0)</f>
        <v>0</v>
      </c>
      <c r="N4923" s="61" t="str">
        <f t="shared" si="152"/>
        <v>katB</v>
      </c>
      <c r="P4923" s="72" t="str">
        <f t="shared" si="153"/>
        <v/>
      </c>
      <c r="Q4923" s="61" t="s">
        <v>30</v>
      </c>
    </row>
    <row r="4924" spans="8:17" x14ac:dyDescent="0.25">
      <c r="H4924" s="59">
        <v>98264</v>
      </c>
      <c r="I4924" s="59" t="s">
        <v>69</v>
      </c>
      <c r="J4924" s="59">
        <v>27705145</v>
      </c>
      <c r="K4924" s="59" t="s">
        <v>5254</v>
      </c>
      <c r="L4924" s="61" t="s">
        <v>114</v>
      </c>
      <c r="M4924" s="61">
        <f>VLOOKUP(H4924,zdroj!C:F,4,0)</f>
        <v>0</v>
      </c>
      <c r="N4924" s="61" t="str">
        <f t="shared" si="152"/>
        <v>katB</v>
      </c>
      <c r="P4924" s="72" t="str">
        <f t="shared" si="153"/>
        <v/>
      </c>
      <c r="Q4924" s="61" t="s">
        <v>31</v>
      </c>
    </row>
    <row r="4925" spans="8:17" x14ac:dyDescent="0.25">
      <c r="H4925" s="59">
        <v>98264</v>
      </c>
      <c r="I4925" s="59" t="s">
        <v>69</v>
      </c>
      <c r="J4925" s="59">
        <v>27705153</v>
      </c>
      <c r="K4925" s="59" t="s">
        <v>5255</v>
      </c>
      <c r="L4925" s="61" t="s">
        <v>114</v>
      </c>
      <c r="M4925" s="61">
        <f>VLOOKUP(H4925,zdroj!C:F,4,0)</f>
        <v>0</v>
      </c>
      <c r="N4925" s="61" t="str">
        <f t="shared" si="152"/>
        <v>katB</v>
      </c>
      <c r="P4925" s="72" t="str">
        <f t="shared" si="153"/>
        <v/>
      </c>
      <c r="Q4925" s="61" t="s">
        <v>31</v>
      </c>
    </row>
    <row r="4926" spans="8:17" x14ac:dyDescent="0.25">
      <c r="H4926" s="59">
        <v>98264</v>
      </c>
      <c r="I4926" s="59" t="s">
        <v>69</v>
      </c>
      <c r="J4926" s="59">
        <v>27705161</v>
      </c>
      <c r="K4926" s="59" t="s">
        <v>5256</v>
      </c>
      <c r="L4926" s="61" t="s">
        <v>114</v>
      </c>
      <c r="M4926" s="61">
        <f>VLOOKUP(H4926,zdroj!C:F,4,0)</f>
        <v>0</v>
      </c>
      <c r="N4926" s="61" t="str">
        <f t="shared" si="152"/>
        <v>katB</v>
      </c>
      <c r="P4926" s="72" t="str">
        <f t="shared" si="153"/>
        <v/>
      </c>
      <c r="Q4926" s="61" t="s">
        <v>31</v>
      </c>
    </row>
    <row r="4927" spans="8:17" x14ac:dyDescent="0.25">
      <c r="H4927" s="59">
        <v>98264</v>
      </c>
      <c r="I4927" s="59" t="s">
        <v>69</v>
      </c>
      <c r="J4927" s="59">
        <v>28238524</v>
      </c>
      <c r="K4927" s="59" t="s">
        <v>5257</v>
      </c>
      <c r="L4927" s="61" t="s">
        <v>114</v>
      </c>
      <c r="M4927" s="61">
        <f>VLOOKUP(H4927,zdroj!C:F,4,0)</f>
        <v>0</v>
      </c>
      <c r="N4927" s="61" t="str">
        <f t="shared" si="152"/>
        <v>katB</v>
      </c>
      <c r="P4927" s="72" t="str">
        <f t="shared" si="153"/>
        <v/>
      </c>
      <c r="Q4927" s="61" t="s">
        <v>30</v>
      </c>
    </row>
    <row r="4928" spans="8:17" x14ac:dyDescent="0.25">
      <c r="H4928" s="59">
        <v>98264</v>
      </c>
      <c r="I4928" s="59" t="s">
        <v>69</v>
      </c>
      <c r="J4928" s="59">
        <v>28238532</v>
      </c>
      <c r="K4928" s="59" t="s">
        <v>5258</v>
      </c>
      <c r="L4928" s="61" t="s">
        <v>114</v>
      </c>
      <c r="M4928" s="61">
        <f>VLOOKUP(H4928,zdroj!C:F,4,0)</f>
        <v>0</v>
      </c>
      <c r="N4928" s="61" t="str">
        <f t="shared" si="152"/>
        <v>katB</v>
      </c>
      <c r="P4928" s="72" t="str">
        <f t="shared" si="153"/>
        <v/>
      </c>
      <c r="Q4928" s="61" t="s">
        <v>30</v>
      </c>
    </row>
    <row r="4929" spans="8:18" x14ac:dyDescent="0.25">
      <c r="H4929" s="59">
        <v>98264</v>
      </c>
      <c r="I4929" s="59" t="s">
        <v>69</v>
      </c>
      <c r="J4929" s="59">
        <v>28238541</v>
      </c>
      <c r="K4929" s="59" t="s">
        <v>5259</v>
      </c>
      <c r="L4929" s="61" t="s">
        <v>114</v>
      </c>
      <c r="M4929" s="61">
        <f>VLOOKUP(H4929,zdroj!C:F,4,0)</f>
        <v>0</v>
      </c>
      <c r="N4929" s="61" t="str">
        <f t="shared" si="152"/>
        <v>katB</v>
      </c>
      <c r="P4929" s="72" t="str">
        <f t="shared" si="153"/>
        <v/>
      </c>
      <c r="Q4929" s="61" t="s">
        <v>30</v>
      </c>
    </row>
    <row r="4930" spans="8:18" x14ac:dyDescent="0.25">
      <c r="H4930" s="59">
        <v>98264</v>
      </c>
      <c r="I4930" s="59" t="s">
        <v>69</v>
      </c>
      <c r="J4930" s="59">
        <v>41213955</v>
      </c>
      <c r="K4930" s="59" t="s">
        <v>5260</v>
      </c>
      <c r="L4930" s="61" t="s">
        <v>114</v>
      </c>
      <c r="M4930" s="61">
        <f>VLOOKUP(H4930,zdroj!C:F,4,0)</f>
        <v>0</v>
      </c>
      <c r="N4930" s="61" t="str">
        <f t="shared" si="152"/>
        <v>katB</v>
      </c>
      <c r="P4930" s="72" t="str">
        <f t="shared" si="153"/>
        <v/>
      </c>
      <c r="Q4930" s="61" t="s">
        <v>30</v>
      </c>
    </row>
    <row r="4931" spans="8:18" x14ac:dyDescent="0.25">
      <c r="H4931" s="59">
        <v>98264</v>
      </c>
      <c r="I4931" s="59" t="s">
        <v>69</v>
      </c>
      <c r="J4931" s="59">
        <v>41740998</v>
      </c>
      <c r="K4931" s="59" t="s">
        <v>5261</v>
      </c>
      <c r="L4931" s="61" t="s">
        <v>114</v>
      </c>
      <c r="M4931" s="61">
        <f>VLOOKUP(H4931,zdroj!C:F,4,0)</f>
        <v>0</v>
      </c>
      <c r="N4931" s="61" t="str">
        <f t="shared" si="152"/>
        <v>katB</v>
      </c>
      <c r="P4931" s="72" t="str">
        <f t="shared" si="153"/>
        <v/>
      </c>
      <c r="Q4931" s="61" t="s">
        <v>30</v>
      </c>
    </row>
    <row r="4932" spans="8:18" x14ac:dyDescent="0.25">
      <c r="H4932" s="59">
        <v>98264</v>
      </c>
      <c r="I4932" s="59" t="s">
        <v>69</v>
      </c>
      <c r="J4932" s="59">
        <v>73596663</v>
      </c>
      <c r="K4932" s="59" t="s">
        <v>5262</v>
      </c>
      <c r="L4932" s="61" t="s">
        <v>114</v>
      </c>
      <c r="M4932" s="61">
        <f>VLOOKUP(H4932,zdroj!C:F,4,0)</f>
        <v>0</v>
      </c>
      <c r="N4932" s="61" t="str">
        <f t="shared" si="152"/>
        <v>katB</v>
      </c>
      <c r="P4932" s="72" t="str">
        <f t="shared" si="153"/>
        <v/>
      </c>
      <c r="Q4932" s="61" t="s">
        <v>30</v>
      </c>
    </row>
    <row r="4933" spans="8:18" x14ac:dyDescent="0.25">
      <c r="H4933" s="59">
        <v>98264</v>
      </c>
      <c r="I4933" s="59" t="s">
        <v>69</v>
      </c>
      <c r="J4933" s="59">
        <v>73606855</v>
      </c>
      <c r="K4933" s="59" t="s">
        <v>5263</v>
      </c>
      <c r="L4933" s="61" t="s">
        <v>114</v>
      </c>
      <c r="M4933" s="61">
        <f>VLOOKUP(H4933,zdroj!C:F,4,0)</f>
        <v>0</v>
      </c>
      <c r="N4933" s="61" t="str">
        <f t="shared" si="152"/>
        <v>katB</v>
      </c>
      <c r="P4933" s="72" t="str">
        <f t="shared" si="153"/>
        <v/>
      </c>
      <c r="Q4933" s="61" t="s">
        <v>30</v>
      </c>
    </row>
    <row r="4934" spans="8:18" x14ac:dyDescent="0.25">
      <c r="H4934" s="59">
        <v>98264</v>
      </c>
      <c r="I4934" s="59" t="s">
        <v>69</v>
      </c>
      <c r="J4934" s="59">
        <v>74859200</v>
      </c>
      <c r="K4934" s="59" t="s">
        <v>5264</v>
      </c>
      <c r="L4934" s="61" t="s">
        <v>114</v>
      </c>
      <c r="M4934" s="61">
        <f>VLOOKUP(H4934,zdroj!C:F,4,0)</f>
        <v>0</v>
      </c>
      <c r="N4934" s="61" t="str">
        <f t="shared" si="152"/>
        <v>katB</v>
      </c>
      <c r="P4934" s="72" t="str">
        <f t="shared" si="153"/>
        <v/>
      </c>
      <c r="Q4934" s="61" t="s">
        <v>30</v>
      </c>
    </row>
    <row r="4935" spans="8:18" x14ac:dyDescent="0.25">
      <c r="H4935" s="59">
        <v>98264</v>
      </c>
      <c r="I4935" s="59" t="s">
        <v>69</v>
      </c>
      <c r="J4935" s="59">
        <v>76172279</v>
      </c>
      <c r="K4935" s="59" t="s">
        <v>5265</v>
      </c>
      <c r="L4935" s="61" t="s">
        <v>114</v>
      </c>
      <c r="M4935" s="61">
        <f>VLOOKUP(H4935,zdroj!C:F,4,0)</f>
        <v>0</v>
      </c>
      <c r="N4935" s="61" t="str">
        <f t="shared" ref="N4935:N4998" si="154">IF(M4935="A",IF(L4935="katA","katB",L4935),L4935)</f>
        <v>katB</v>
      </c>
      <c r="P4935" s="72" t="str">
        <f t="shared" ref="P4935:P4998" si="155">IF(O4935="A",1,"")</f>
        <v/>
      </c>
      <c r="Q4935" s="61" t="s">
        <v>30</v>
      </c>
    </row>
    <row r="4936" spans="8:18" x14ac:dyDescent="0.25">
      <c r="H4936" s="59">
        <v>98264</v>
      </c>
      <c r="I4936" s="59" t="s">
        <v>69</v>
      </c>
      <c r="J4936" s="59">
        <v>77777361</v>
      </c>
      <c r="K4936" s="59" t="s">
        <v>5266</v>
      </c>
      <c r="L4936" s="61" t="s">
        <v>114</v>
      </c>
      <c r="M4936" s="61">
        <f>VLOOKUP(H4936,zdroj!C:F,4,0)</f>
        <v>0</v>
      </c>
      <c r="N4936" s="61" t="str">
        <f t="shared" si="154"/>
        <v>katB</v>
      </c>
      <c r="P4936" s="72" t="str">
        <f t="shared" si="155"/>
        <v/>
      </c>
      <c r="Q4936" s="61" t="s">
        <v>30</v>
      </c>
    </row>
    <row r="4937" spans="8:18" x14ac:dyDescent="0.25">
      <c r="H4937" s="59">
        <v>98264</v>
      </c>
      <c r="I4937" s="59" t="s">
        <v>69</v>
      </c>
      <c r="J4937" s="59">
        <v>78872723</v>
      </c>
      <c r="K4937" s="59" t="s">
        <v>5267</v>
      </c>
      <c r="L4937" s="61" t="s">
        <v>114</v>
      </c>
      <c r="M4937" s="61">
        <f>VLOOKUP(H4937,zdroj!C:F,4,0)</f>
        <v>0</v>
      </c>
      <c r="N4937" s="61" t="str">
        <f t="shared" si="154"/>
        <v>katB</v>
      </c>
      <c r="P4937" s="72" t="str">
        <f t="shared" si="155"/>
        <v/>
      </c>
      <c r="Q4937" s="61" t="s">
        <v>30</v>
      </c>
    </row>
    <row r="4938" spans="8:18" x14ac:dyDescent="0.25">
      <c r="H4938" s="59">
        <v>98264</v>
      </c>
      <c r="I4938" s="59" t="s">
        <v>69</v>
      </c>
      <c r="J4938" s="59">
        <v>79457550</v>
      </c>
      <c r="K4938" s="59" t="s">
        <v>5268</v>
      </c>
      <c r="L4938" s="61" t="s">
        <v>114</v>
      </c>
      <c r="M4938" s="61">
        <f>VLOOKUP(H4938,zdroj!C:F,4,0)</f>
        <v>0</v>
      </c>
      <c r="N4938" s="61" t="str">
        <f t="shared" si="154"/>
        <v>katB</v>
      </c>
      <c r="P4938" s="72" t="str">
        <f t="shared" si="155"/>
        <v/>
      </c>
      <c r="Q4938" s="61" t="s">
        <v>30</v>
      </c>
    </row>
    <row r="4939" spans="8:18" x14ac:dyDescent="0.25">
      <c r="H4939" s="59">
        <v>98264</v>
      </c>
      <c r="I4939" s="59" t="s">
        <v>69</v>
      </c>
      <c r="J4939" s="59">
        <v>81101554</v>
      </c>
      <c r="K4939" s="59" t="s">
        <v>5269</v>
      </c>
      <c r="L4939" s="61" t="s">
        <v>114</v>
      </c>
      <c r="M4939" s="61">
        <f>VLOOKUP(H4939,zdroj!C:F,4,0)</f>
        <v>0</v>
      </c>
      <c r="N4939" s="61" t="str">
        <f t="shared" si="154"/>
        <v>katB</v>
      </c>
      <c r="P4939" s="72" t="str">
        <f t="shared" si="155"/>
        <v/>
      </c>
      <c r="Q4939" s="61" t="s">
        <v>30</v>
      </c>
    </row>
    <row r="4940" spans="8:18" x14ac:dyDescent="0.25">
      <c r="H4940" s="59">
        <v>100960</v>
      </c>
      <c r="I4940" s="59" t="s">
        <v>71</v>
      </c>
      <c r="J4940" s="59">
        <v>20317522</v>
      </c>
      <c r="K4940" s="59" t="s">
        <v>5270</v>
      </c>
      <c r="L4940" s="61" t="s">
        <v>113</v>
      </c>
      <c r="M4940" s="61">
        <f>VLOOKUP(H4940,zdroj!C:F,4,0)</f>
        <v>0</v>
      </c>
      <c r="N4940" s="61" t="str">
        <f t="shared" si="154"/>
        <v>katA</v>
      </c>
      <c r="P4940" s="72" t="str">
        <f t="shared" si="155"/>
        <v/>
      </c>
      <c r="Q4940" s="61" t="s">
        <v>30</v>
      </c>
    </row>
    <row r="4941" spans="8:18" x14ac:dyDescent="0.25">
      <c r="H4941" s="59">
        <v>100960</v>
      </c>
      <c r="I4941" s="59" t="s">
        <v>71</v>
      </c>
      <c r="J4941" s="59">
        <v>20317531</v>
      </c>
      <c r="K4941" s="59" t="s">
        <v>5271</v>
      </c>
      <c r="L4941" s="61" t="s">
        <v>114</v>
      </c>
      <c r="M4941" s="61">
        <f>VLOOKUP(H4941,zdroj!C:F,4,0)</f>
        <v>0</v>
      </c>
      <c r="N4941" s="61" t="str">
        <f t="shared" si="154"/>
        <v>katB</v>
      </c>
      <c r="P4941" s="72" t="str">
        <f t="shared" si="155"/>
        <v/>
      </c>
      <c r="Q4941" s="61" t="s">
        <v>30</v>
      </c>
      <c r="R4941" s="61" t="s">
        <v>91</v>
      </c>
    </row>
    <row r="4942" spans="8:18" x14ac:dyDescent="0.25">
      <c r="H4942" s="59">
        <v>100960</v>
      </c>
      <c r="I4942" s="59" t="s">
        <v>71</v>
      </c>
      <c r="J4942" s="59">
        <v>20317549</v>
      </c>
      <c r="K4942" s="59" t="s">
        <v>5272</v>
      </c>
      <c r="L4942" s="61" t="s">
        <v>114</v>
      </c>
      <c r="M4942" s="61">
        <f>VLOOKUP(H4942,zdroj!C:F,4,0)</f>
        <v>0</v>
      </c>
      <c r="N4942" s="61" t="str">
        <f t="shared" si="154"/>
        <v>katB</v>
      </c>
      <c r="P4942" s="72" t="str">
        <f t="shared" si="155"/>
        <v/>
      </c>
      <c r="Q4942" s="61" t="s">
        <v>30</v>
      </c>
      <c r="R4942" s="61" t="s">
        <v>91</v>
      </c>
    </row>
    <row r="4943" spans="8:18" x14ac:dyDescent="0.25">
      <c r="H4943" s="59">
        <v>100960</v>
      </c>
      <c r="I4943" s="59" t="s">
        <v>71</v>
      </c>
      <c r="J4943" s="59">
        <v>20317557</v>
      </c>
      <c r="K4943" s="59" t="s">
        <v>5273</v>
      </c>
      <c r="L4943" s="61" t="s">
        <v>113</v>
      </c>
      <c r="M4943" s="61">
        <f>VLOOKUP(H4943,zdroj!C:F,4,0)</f>
        <v>0</v>
      </c>
      <c r="N4943" s="61" t="str">
        <f t="shared" si="154"/>
        <v>katA</v>
      </c>
      <c r="P4943" s="72" t="str">
        <f t="shared" si="155"/>
        <v/>
      </c>
      <c r="Q4943" s="61" t="s">
        <v>30</v>
      </c>
    </row>
    <row r="4944" spans="8:18" x14ac:dyDescent="0.25">
      <c r="H4944" s="59">
        <v>100960</v>
      </c>
      <c r="I4944" s="59" t="s">
        <v>71</v>
      </c>
      <c r="J4944" s="59">
        <v>20317565</v>
      </c>
      <c r="K4944" s="59" t="s">
        <v>5274</v>
      </c>
      <c r="L4944" s="61" t="s">
        <v>113</v>
      </c>
      <c r="M4944" s="61">
        <f>VLOOKUP(H4944,zdroj!C:F,4,0)</f>
        <v>0</v>
      </c>
      <c r="N4944" s="61" t="str">
        <f t="shared" si="154"/>
        <v>katA</v>
      </c>
      <c r="P4944" s="72" t="str">
        <f t="shared" si="155"/>
        <v/>
      </c>
      <c r="Q4944" s="61" t="s">
        <v>30</v>
      </c>
    </row>
    <row r="4945" spans="8:18" x14ac:dyDescent="0.25">
      <c r="H4945" s="59">
        <v>100960</v>
      </c>
      <c r="I4945" s="59" t="s">
        <v>71</v>
      </c>
      <c r="J4945" s="59">
        <v>20317573</v>
      </c>
      <c r="K4945" s="59" t="s">
        <v>5275</v>
      </c>
      <c r="L4945" s="61" t="s">
        <v>113</v>
      </c>
      <c r="M4945" s="61">
        <f>VLOOKUP(H4945,zdroj!C:F,4,0)</f>
        <v>0</v>
      </c>
      <c r="N4945" s="61" t="str">
        <f t="shared" si="154"/>
        <v>katA</v>
      </c>
      <c r="P4945" s="72" t="str">
        <f t="shared" si="155"/>
        <v/>
      </c>
      <c r="Q4945" s="61" t="s">
        <v>30</v>
      </c>
    </row>
    <row r="4946" spans="8:18" x14ac:dyDescent="0.25">
      <c r="H4946" s="59">
        <v>100960</v>
      </c>
      <c r="I4946" s="59" t="s">
        <v>71</v>
      </c>
      <c r="J4946" s="59">
        <v>20317590</v>
      </c>
      <c r="K4946" s="59" t="s">
        <v>5276</v>
      </c>
      <c r="L4946" s="61" t="s">
        <v>113</v>
      </c>
      <c r="M4946" s="61">
        <f>VLOOKUP(H4946,zdroj!C:F,4,0)</f>
        <v>0</v>
      </c>
      <c r="N4946" s="61" t="str">
        <f t="shared" si="154"/>
        <v>katA</v>
      </c>
      <c r="P4946" s="72" t="str">
        <f t="shared" si="155"/>
        <v/>
      </c>
      <c r="Q4946" s="61" t="s">
        <v>30</v>
      </c>
    </row>
    <row r="4947" spans="8:18" x14ac:dyDescent="0.25">
      <c r="H4947" s="59">
        <v>100960</v>
      </c>
      <c r="I4947" s="59" t="s">
        <v>71</v>
      </c>
      <c r="J4947" s="59">
        <v>20317603</v>
      </c>
      <c r="K4947" s="59" t="s">
        <v>5277</v>
      </c>
      <c r="L4947" s="61" t="s">
        <v>113</v>
      </c>
      <c r="M4947" s="61">
        <f>VLOOKUP(H4947,zdroj!C:F,4,0)</f>
        <v>0</v>
      </c>
      <c r="N4947" s="61" t="str">
        <f t="shared" si="154"/>
        <v>katA</v>
      </c>
      <c r="P4947" s="72" t="str">
        <f t="shared" si="155"/>
        <v/>
      </c>
      <c r="Q4947" s="61" t="s">
        <v>30</v>
      </c>
    </row>
    <row r="4948" spans="8:18" x14ac:dyDescent="0.25">
      <c r="H4948" s="59">
        <v>100960</v>
      </c>
      <c r="I4948" s="59" t="s">
        <v>71</v>
      </c>
      <c r="J4948" s="59">
        <v>20317611</v>
      </c>
      <c r="K4948" s="59" t="s">
        <v>5278</v>
      </c>
      <c r="L4948" s="61" t="s">
        <v>113</v>
      </c>
      <c r="M4948" s="61">
        <f>VLOOKUP(H4948,zdroj!C:F,4,0)</f>
        <v>0</v>
      </c>
      <c r="N4948" s="61" t="str">
        <f t="shared" si="154"/>
        <v>katA</v>
      </c>
      <c r="P4948" s="72" t="str">
        <f t="shared" si="155"/>
        <v/>
      </c>
      <c r="Q4948" s="61" t="s">
        <v>30</v>
      </c>
    </row>
    <row r="4949" spans="8:18" x14ac:dyDescent="0.25">
      <c r="H4949" s="59">
        <v>100960</v>
      </c>
      <c r="I4949" s="59" t="s">
        <v>71</v>
      </c>
      <c r="J4949" s="59">
        <v>20317620</v>
      </c>
      <c r="K4949" s="59" t="s">
        <v>5279</v>
      </c>
      <c r="L4949" s="61" t="s">
        <v>113</v>
      </c>
      <c r="M4949" s="61">
        <f>VLOOKUP(H4949,zdroj!C:F,4,0)</f>
        <v>0</v>
      </c>
      <c r="N4949" s="61" t="str">
        <f t="shared" si="154"/>
        <v>katA</v>
      </c>
      <c r="P4949" s="72" t="str">
        <f t="shared" si="155"/>
        <v/>
      </c>
      <c r="Q4949" s="61" t="s">
        <v>30</v>
      </c>
    </row>
    <row r="4950" spans="8:18" x14ac:dyDescent="0.25">
      <c r="H4950" s="59">
        <v>100960</v>
      </c>
      <c r="I4950" s="59" t="s">
        <v>71</v>
      </c>
      <c r="J4950" s="59">
        <v>20317638</v>
      </c>
      <c r="K4950" s="59" t="s">
        <v>5280</v>
      </c>
      <c r="L4950" s="61" t="s">
        <v>113</v>
      </c>
      <c r="M4950" s="61">
        <f>VLOOKUP(H4950,zdroj!C:F,4,0)</f>
        <v>0</v>
      </c>
      <c r="N4950" s="61" t="str">
        <f t="shared" si="154"/>
        <v>katA</v>
      </c>
      <c r="P4950" s="72" t="str">
        <f t="shared" si="155"/>
        <v/>
      </c>
      <c r="Q4950" s="61" t="s">
        <v>30</v>
      </c>
    </row>
    <row r="4951" spans="8:18" x14ac:dyDescent="0.25">
      <c r="H4951" s="59">
        <v>100960</v>
      </c>
      <c r="I4951" s="59" t="s">
        <v>71</v>
      </c>
      <c r="J4951" s="59">
        <v>20317646</v>
      </c>
      <c r="K4951" s="59" t="s">
        <v>5281</v>
      </c>
      <c r="L4951" s="61" t="s">
        <v>113</v>
      </c>
      <c r="M4951" s="61">
        <f>VLOOKUP(H4951,zdroj!C:F,4,0)</f>
        <v>0</v>
      </c>
      <c r="N4951" s="61" t="str">
        <f t="shared" si="154"/>
        <v>katA</v>
      </c>
      <c r="P4951" s="72" t="str">
        <f t="shared" si="155"/>
        <v/>
      </c>
      <c r="Q4951" s="61" t="s">
        <v>30</v>
      </c>
    </row>
    <row r="4952" spans="8:18" x14ac:dyDescent="0.25">
      <c r="H4952" s="59">
        <v>100960</v>
      </c>
      <c r="I4952" s="59" t="s">
        <v>71</v>
      </c>
      <c r="J4952" s="59">
        <v>20317654</v>
      </c>
      <c r="K4952" s="59" t="s">
        <v>5282</v>
      </c>
      <c r="L4952" s="61" t="s">
        <v>113</v>
      </c>
      <c r="M4952" s="61">
        <f>VLOOKUP(H4952,zdroj!C:F,4,0)</f>
        <v>0</v>
      </c>
      <c r="N4952" s="61" t="str">
        <f t="shared" si="154"/>
        <v>katA</v>
      </c>
      <c r="P4952" s="72" t="str">
        <f t="shared" si="155"/>
        <v/>
      </c>
      <c r="Q4952" s="61" t="s">
        <v>30</v>
      </c>
    </row>
    <row r="4953" spans="8:18" x14ac:dyDescent="0.25">
      <c r="H4953" s="59">
        <v>100960</v>
      </c>
      <c r="I4953" s="59" t="s">
        <v>71</v>
      </c>
      <c r="J4953" s="59">
        <v>20317662</v>
      </c>
      <c r="K4953" s="59" t="s">
        <v>5283</v>
      </c>
      <c r="L4953" s="61" t="s">
        <v>113</v>
      </c>
      <c r="M4953" s="61">
        <f>VLOOKUP(H4953,zdroj!C:F,4,0)</f>
        <v>0</v>
      </c>
      <c r="N4953" s="61" t="str">
        <f t="shared" si="154"/>
        <v>katA</v>
      </c>
      <c r="P4953" s="72" t="str">
        <f t="shared" si="155"/>
        <v/>
      </c>
      <c r="Q4953" s="61" t="s">
        <v>30</v>
      </c>
    </row>
    <row r="4954" spans="8:18" x14ac:dyDescent="0.25">
      <c r="H4954" s="59">
        <v>100960</v>
      </c>
      <c r="I4954" s="59" t="s">
        <v>71</v>
      </c>
      <c r="J4954" s="59">
        <v>20317689</v>
      </c>
      <c r="K4954" s="59" t="s">
        <v>5284</v>
      </c>
      <c r="L4954" s="61" t="s">
        <v>114</v>
      </c>
      <c r="M4954" s="61">
        <f>VLOOKUP(H4954,zdroj!C:F,4,0)</f>
        <v>0</v>
      </c>
      <c r="N4954" s="61" t="str">
        <f t="shared" si="154"/>
        <v>katB</v>
      </c>
      <c r="P4954" s="72" t="str">
        <f t="shared" si="155"/>
        <v/>
      </c>
      <c r="Q4954" s="61" t="s">
        <v>30</v>
      </c>
      <c r="R4954" s="61" t="s">
        <v>91</v>
      </c>
    </row>
    <row r="4955" spans="8:18" x14ac:dyDescent="0.25">
      <c r="H4955" s="59">
        <v>100960</v>
      </c>
      <c r="I4955" s="59" t="s">
        <v>71</v>
      </c>
      <c r="J4955" s="59">
        <v>20317719</v>
      </c>
      <c r="K4955" s="59" t="s">
        <v>5285</v>
      </c>
      <c r="L4955" s="61" t="s">
        <v>113</v>
      </c>
      <c r="M4955" s="61">
        <f>VLOOKUP(H4955,zdroj!C:F,4,0)</f>
        <v>0</v>
      </c>
      <c r="N4955" s="61" t="str">
        <f t="shared" si="154"/>
        <v>katA</v>
      </c>
      <c r="P4955" s="72" t="str">
        <f t="shared" si="155"/>
        <v/>
      </c>
      <c r="Q4955" s="61" t="s">
        <v>30</v>
      </c>
    </row>
    <row r="4956" spans="8:18" x14ac:dyDescent="0.25">
      <c r="H4956" s="59">
        <v>100960</v>
      </c>
      <c r="I4956" s="59" t="s">
        <v>71</v>
      </c>
      <c r="J4956" s="59">
        <v>20317743</v>
      </c>
      <c r="K4956" s="59" t="s">
        <v>5286</v>
      </c>
      <c r="L4956" s="61" t="s">
        <v>113</v>
      </c>
      <c r="M4956" s="61">
        <f>VLOOKUP(H4956,zdroj!C:F,4,0)</f>
        <v>0</v>
      </c>
      <c r="N4956" s="61" t="str">
        <f t="shared" si="154"/>
        <v>katA</v>
      </c>
      <c r="P4956" s="72" t="str">
        <f t="shared" si="155"/>
        <v/>
      </c>
      <c r="Q4956" s="61" t="s">
        <v>30</v>
      </c>
    </row>
    <row r="4957" spans="8:18" x14ac:dyDescent="0.25">
      <c r="H4957" s="59">
        <v>100960</v>
      </c>
      <c r="I4957" s="59" t="s">
        <v>71</v>
      </c>
      <c r="J4957" s="59">
        <v>20317794</v>
      </c>
      <c r="K4957" s="59" t="s">
        <v>5287</v>
      </c>
      <c r="L4957" s="61" t="s">
        <v>113</v>
      </c>
      <c r="M4957" s="61">
        <f>VLOOKUP(H4957,zdroj!C:F,4,0)</f>
        <v>0</v>
      </c>
      <c r="N4957" s="61" t="str">
        <f t="shared" si="154"/>
        <v>katA</v>
      </c>
      <c r="P4957" s="72" t="str">
        <f t="shared" si="155"/>
        <v/>
      </c>
      <c r="Q4957" s="61" t="s">
        <v>30</v>
      </c>
    </row>
    <row r="4958" spans="8:18" x14ac:dyDescent="0.25">
      <c r="H4958" s="59">
        <v>100960</v>
      </c>
      <c r="I4958" s="59" t="s">
        <v>71</v>
      </c>
      <c r="J4958" s="59">
        <v>20317808</v>
      </c>
      <c r="K4958" s="59" t="s">
        <v>5288</v>
      </c>
      <c r="L4958" s="61" t="s">
        <v>113</v>
      </c>
      <c r="M4958" s="61">
        <f>VLOOKUP(H4958,zdroj!C:F,4,0)</f>
        <v>0</v>
      </c>
      <c r="N4958" s="61" t="str">
        <f t="shared" si="154"/>
        <v>katA</v>
      </c>
      <c r="P4958" s="72" t="str">
        <f t="shared" si="155"/>
        <v/>
      </c>
      <c r="Q4958" s="61" t="s">
        <v>30</v>
      </c>
    </row>
    <row r="4959" spans="8:18" x14ac:dyDescent="0.25">
      <c r="H4959" s="59">
        <v>100960</v>
      </c>
      <c r="I4959" s="59" t="s">
        <v>71</v>
      </c>
      <c r="J4959" s="59">
        <v>20317832</v>
      </c>
      <c r="K4959" s="59" t="s">
        <v>5289</v>
      </c>
      <c r="L4959" s="61" t="s">
        <v>113</v>
      </c>
      <c r="M4959" s="61">
        <f>VLOOKUP(H4959,zdroj!C:F,4,0)</f>
        <v>0</v>
      </c>
      <c r="N4959" s="61" t="str">
        <f t="shared" si="154"/>
        <v>katA</v>
      </c>
      <c r="P4959" s="72" t="str">
        <f t="shared" si="155"/>
        <v/>
      </c>
      <c r="Q4959" s="61" t="s">
        <v>30</v>
      </c>
    </row>
    <row r="4960" spans="8:18" x14ac:dyDescent="0.25">
      <c r="H4960" s="59">
        <v>100960</v>
      </c>
      <c r="I4960" s="59" t="s">
        <v>71</v>
      </c>
      <c r="J4960" s="59">
        <v>20317905</v>
      </c>
      <c r="K4960" s="59" t="s">
        <v>5290</v>
      </c>
      <c r="L4960" s="61" t="s">
        <v>113</v>
      </c>
      <c r="M4960" s="61">
        <f>VLOOKUP(H4960,zdroj!C:F,4,0)</f>
        <v>0</v>
      </c>
      <c r="N4960" s="61" t="str">
        <f t="shared" si="154"/>
        <v>katA</v>
      </c>
      <c r="P4960" s="72" t="str">
        <f t="shared" si="155"/>
        <v/>
      </c>
      <c r="Q4960" s="61" t="s">
        <v>30</v>
      </c>
    </row>
    <row r="4961" spans="8:18" x14ac:dyDescent="0.25">
      <c r="H4961" s="59">
        <v>100960</v>
      </c>
      <c r="I4961" s="59" t="s">
        <v>71</v>
      </c>
      <c r="J4961" s="59">
        <v>20317921</v>
      </c>
      <c r="K4961" s="59" t="s">
        <v>5291</v>
      </c>
      <c r="L4961" s="61" t="s">
        <v>113</v>
      </c>
      <c r="M4961" s="61">
        <f>VLOOKUP(H4961,zdroj!C:F,4,0)</f>
        <v>0</v>
      </c>
      <c r="N4961" s="61" t="str">
        <f t="shared" si="154"/>
        <v>katA</v>
      </c>
      <c r="P4961" s="72" t="str">
        <f t="shared" si="155"/>
        <v/>
      </c>
      <c r="Q4961" s="61" t="s">
        <v>30</v>
      </c>
    </row>
    <row r="4962" spans="8:18" x14ac:dyDescent="0.25">
      <c r="H4962" s="59">
        <v>100960</v>
      </c>
      <c r="I4962" s="59" t="s">
        <v>71</v>
      </c>
      <c r="J4962" s="59">
        <v>20317930</v>
      </c>
      <c r="K4962" s="59" t="s">
        <v>5292</v>
      </c>
      <c r="L4962" s="61" t="s">
        <v>113</v>
      </c>
      <c r="M4962" s="61">
        <f>VLOOKUP(H4962,zdroj!C:F,4,0)</f>
        <v>0</v>
      </c>
      <c r="N4962" s="61" t="str">
        <f t="shared" si="154"/>
        <v>katA</v>
      </c>
      <c r="P4962" s="72" t="str">
        <f t="shared" si="155"/>
        <v/>
      </c>
      <c r="Q4962" s="61" t="s">
        <v>30</v>
      </c>
    </row>
    <row r="4963" spans="8:18" x14ac:dyDescent="0.25">
      <c r="H4963" s="59">
        <v>100960</v>
      </c>
      <c r="I4963" s="59" t="s">
        <v>71</v>
      </c>
      <c r="J4963" s="59">
        <v>20317956</v>
      </c>
      <c r="K4963" s="59" t="s">
        <v>5293</v>
      </c>
      <c r="L4963" s="61" t="s">
        <v>113</v>
      </c>
      <c r="M4963" s="61">
        <f>VLOOKUP(H4963,zdroj!C:F,4,0)</f>
        <v>0</v>
      </c>
      <c r="N4963" s="61" t="str">
        <f t="shared" si="154"/>
        <v>katA</v>
      </c>
      <c r="P4963" s="72" t="str">
        <f t="shared" si="155"/>
        <v/>
      </c>
      <c r="Q4963" s="61" t="s">
        <v>30</v>
      </c>
    </row>
    <row r="4964" spans="8:18" x14ac:dyDescent="0.25">
      <c r="H4964" s="59">
        <v>100960</v>
      </c>
      <c r="I4964" s="59" t="s">
        <v>71</v>
      </c>
      <c r="J4964" s="59">
        <v>20317964</v>
      </c>
      <c r="K4964" s="59" t="s">
        <v>5294</v>
      </c>
      <c r="L4964" s="61" t="s">
        <v>113</v>
      </c>
      <c r="M4964" s="61">
        <f>VLOOKUP(H4964,zdroj!C:F,4,0)</f>
        <v>0</v>
      </c>
      <c r="N4964" s="61" t="str">
        <f t="shared" si="154"/>
        <v>katA</v>
      </c>
      <c r="P4964" s="72" t="str">
        <f t="shared" si="155"/>
        <v/>
      </c>
      <c r="Q4964" s="61" t="s">
        <v>30</v>
      </c>
    </row>
    <row r="4965" spans="8:18" x14ac:dyDescent="0.25">
      <c r="H4965" s="59">
        <v>100960</v>
      </c>
      <c r="I4965" s="59" t="s">
        <v>71</v>
      </c>
      <c r="J4965" s="59">
        <v>20317972</v>
      </c>
      <c r="K4965" s="59" t="s">
        <v>5295</v>
      </c>
      <c r="L4965" s="61" t="s">
        <v>114</v>
      </c>
      <c r="M4965" s="61">
        <f>VLOOKUP(H4965,zdroj!C:F,4,0)</f>
        <v>0</v>
      </c>
      <c r="N4965" s="61" t="str">
        <f t="shared" si="154"/>
        <v>katB</v>
      </c>
      <c r="P4965" s="72" t="str">
        <f t="shared" si="155"/>
        <v/>
      </c>
      <c r="Q4965" s="61" t="s">
        <v>30</v>
      </c>
      <c r="R4965" s="61" t="s">
        <v>91</v>
      </c>
    </row>
    <row r="4966" spans="8:18" x14ac:dyDescent="0.25">
      <c r="H4966" s="59">
        <v>100960</v>
      </c>
      <c r="I4966" s="59" t="s">
        <v>71</v>
      </c>
      <c r="J4966" s="59">
        <v>20317981</v>
      </c>
      <c r="K4966" s="59" t="s">
        <v>5296</v>
      </c>
      <c r="L4966" s="61" t="s">
        <v>113</v>
      </c>
      <c r="M4966" s="61">
        <f>VLOOKUP(H4966,zdroj!C:F,4,0)</f>
        <v>0</v>
      </c>
      <c r="N4966" s="61" t="str">
        <f t="shared" si="154"/>
        <v>katA</v>
      </c>
      <c r="P4966" s="72" t="str">
        <f t="shared" si="155"/>
        <v/>
      </c>
      <c r="Q4966" s="61" t="s">
        <v>30</v>
      </c>
    </row>
    <row r="4967" spans="8:18" x14ac:dyDescent="0.25">
      <c r="H4967" s="59">
        <v>100960</v>
      </c>
      <c r="I4967" s="59" t="s">
        <v>71</v>
      </c>
      <c r="J4967" s="59">
        <v>20317999</v>
      </c>
      <c r="K4967" s="59" t="s">
        <v>5297</v>
      </c>
      <c r="L4967" s="61" t="s">
        <v>114</v>
      </c>
      <c r="M4967" s="61">
        <f>VLOOKUP(H4967,zdroj!C:F,4,0)</f>
        <v>0</v>
      </c>
      <c r="N4967" s="61" t="str">
        <f t="shared" si="154"/>
        <v>katB</v>
      </c>
      <c r="P4967" s="72" t="str">
        <f t="shared" si="155"/>
        <v/>
      </c>
      <c r="Q4967" s="61" t="s">
        <v>30</v>
      </c>
      <c r="R4967" s="61" t="s">
        <v>91</v>
      </c>
    </row>
    <row r="4968" spans="8:18" x14ac:dyDescent="0.25">
      <c r="H4968" s="59">
        <v>100960</v>
      </c>
      <c r="I4968" s="59" t="s">
        <v>71</v>
      </c>
      <c r="J4968" s="59">
        <v>25733435</v>
      </c>
      <c r="K4968" s="59" t="s">
        <v>5298</v>
      </c>
      <c r="L4968" s="61" t="s">
        <v>114</v>
      </c>
      <c r="M4968" s="61">
        <f>VLOOKUP(H4968,zdroj!C:F,4,0)</f>
        <v>0</v>
      </c>
      <c r="N4968" s="61" t="str">
        <f t="shared" si="154"/>
        <v>katB</v>
      </c>
      <c r="P4968" s="72" t="str">
        <f t="shared" si="155"/>
        <v/>
      </c>
      <c r="Q4968" s="61" t="s">
        <v>30</v>
      </c>
      <c r="R4968" s="61" t="s">
        <v>91</v>
      </c>
    </row>
    <row r="4969" spans="8:18" x14ac:dyDescent="0.25">
      <c r="H4969" s="59">
        <v>100960</v>
      </c>
      <c r="I4969" s="59" t="s">
        <v>71</v>
      </c>
      <c r="J4969" s="59">
        <v>27791238</v>
      </c>
      <c r="K4969" s="59" t="s">
        <v>5299</v>
      </c>
      <c r="L4969" s="61" t="s">
        <v>113</v>
      </c>
      <c r="M4969" s="61">
        <f>VLOOKUP(H4969,zdroj!C:F,4,0)</f>
        <v>0</v>
      </c>
      <c r="N4969" s="61" t="str">
        <f t="shared" si="154"/>
        <v>katA</v>
      </c>
      <c r="P4969" s="72" t="str">
        <f t="shared" si="155"/>
        <v/>
      </c>
      <c r="Q4969" s="61" t="s">
        <v>30</v>
      </c>
    </row>
    <row r="4970" spans="8:18" x14ac:dyDescent="0.25">
      <c r="H4970" s="59">
        <v>100960</v>
      </c>
      <c r="I4970" s="59" t="s">
        <v>71</v>
      </c>
      <c r="J4970" s="59">
        <v>28395867</v>
      </c>
      <c r="K4970" s="59" t="s">
        <v>5300</v>
      </c>
      <c r="L4970" s="61" t="s">
        <v>113</v>
      </c>
      <c r="M4970" s="61">
        <f>VLOOKUP(H4970,zdroj!C:F,4,0)</f>
        <v>0</v>
      </c>
      <c r="N4970" s="61" t="str">
        <f t="shared" si="154"/>
        <v>katA</v>
      </c>
      <c r="P4970" s="72" t="str">
        <f t="shared" si="155"/>
        <v/>
      </c>
      <c r="Q4970" s="61" t="s">
        <v>30</v>
      </c>
    </row>
    <row r="4971" spans="8:18" x14ac:dyDescent="0.25">
      <c r="H4971" s="59">
        <v>102211</v>
      </c>
      <c r="I4971" s="59" t="s">
        <v>72</v>
      </c>
      <c r="J4971" s="59">
        <v>15864499</v>
      </c>
      <c r="K4971" s="59" t="s">
        <v>5301</v>
      </c>
      <c r="L4971" s="61" t="s">
        <v>115</v>
      </c>
      <c r="M4971" s="61">
        <f>VLOOKUP(H4971,zdroj!C:F,4,0)</f>
        <v>0</v>
      </c>
      <c r="N4971" s="61" t="str">
        <f t="shared" si="154"/>
        <v>katC</v>
      </c>
      <c r="P4971" s="72" t="str">
        <f t="shared" si="155"/>
        <v/>
      </c>
      <c r="Q4971" s="61" t="s">
        <v>31</v>
      </c>
    </row>
    <row r="4972" spans="8:18" x14ac:dyDescent="0.25">
      <c r="H4972" s="59">
        <v>102211</v>
      </c>
      <c r="I4972" s="59" t="s">
        <v>72</v>
      </c>
      <c r="J4972" s="59">
        <v>15864511</v>
      </c>
      <c r="K4972" s="59" t="s">
        <v>5302</v>
      </c>
      <c r="L4972" s="61" t="s">
        <v>81</v>
      </c>
      <c r="M4972" s="61">
        <f>VLOOKUP(H4972,zdroj!C:F,4,0)</f>
        <v>0</v>
      </c>
      <c r="N4972" s="61" t="str">
        <f t="shared" si="154"/>
        <v>-</v>
      </c>
      <c r="P4972" s="72" t="str">
        <f t="shared" si="155"/>
        <v/>
      </c>
      <c r="Q4972" s="61" t="s">
        <v>86</v>
      </c>
    </row>
    <row r="4973" spans="8:18" x14ac:dyDescent="0.25">
      <c r="H4973" s="59">
        <v>102211</v>
      </c>
      <c r="I4973" s="59" t="s">
        <v>72</v>
      </c>
      <c r="J4973" s="59">
        <v>15864529</v>
      </c>
      <c r="K4973" s="59" t="s">
        <v>5303</v>
      </c>
      <c r="L4973" s="61" t="s">
        <v>81</v>
      </c>
      <c r="M4973" s="61">
        <f>VLOOKUP(H4973,zdroj!C:F,4,0)</f>
        <v>0</v>
      </c>
      <c r="N4973" s="61" t="str">
        <f t="shared" si="154"/>
        <v>-</v>
      </c>
      <c r="P4973" s="72" t="str">
        <f t="shared" si="155"/>
        <v/>
      </c>
      <c r="Q4973" s="61" t="s">
        <v>86</v>
      </c>
    </row>
    <row r="4974" spans="8:18" x14ac:dyDescent="0.25">
      <c r="H4974" s="59">
        <v>102211</v>
      </c>
      <c r="I4974" s="59" t="s">
        <v>72</v>
      </c>
      <c r="J4974" s="59">
        <v>15864537</v>
      </c>
      <c r="K4974" s="59" t="s">
        <v>5304</v>
      </c>
      <c r="L4974" s="61" t="s">
        <v>81</v>
      </c>
      <c r="M4974" s="61">
        <f>VLOOKUP(H4974,zdroj!C:F,4,0)</f>
        <v>0</v>
      </c>
      <c r="N4974" s="61" t="str">
        <f t="shared" si="154"/>
        <v>-</v>
      </c>
      <c r="P4974" s="72" t="str">
        <f t="shared" si="155"/>
        <v/>
      </c>
      <c r="Q4974" s="61" t="s">
        <v>86</v>
      </c>
    </row>
    <row r="4975" spans="8:18" x14ac:dyDescent="0.25">
      <c r="H4975" s="59">
        <v>102211</v>
      </c>
      <c r="I4975" s="59" t="s">
        <v>72</v>
      </c>
      <c r="J4975" s="59">
        <v>15864545</v>
      </c>
      <c r="K4975" s="59" t="s">
        <v>5305</v>
      </c>
      <c r="L4975" s="61" t="s">
        <v>81</v>
      </c>
      <c r="M4975" s="61">
        <f>VLOOKUP(H4975,zdroj!C:F,4,0)</f>
        <v>0</v>
      </c>
      <c r="N4975" s="61" t="str">
        <f t="shared" si="154"/>
        <v>-</v>
      </c>
      <c r="P4975" s="72" t="str">
        <f t="shared" si="155"/>
        <v/>
      </c>
      <c r="Q4975" s="61" t="s">
        <v>86</v>
      </c>
    </row>
    <row r="4976" spans="8:18" x14ac:dyDescent="0.25">
      <c r="H4976" s="59">
        <v>102211</v>
      </c>
      <c r="I4976" s="59" t="s">
        <v>72</v>
      </c>
      <c r="J4976" s="59">
        <v>15864553</v>
      </c>
      <c r="K4976" s="59" t="s">
        <v>5306</v>
      </c>
      <c r="L4976" s="61" t="s">
        <v>81</v>
      </c>
      <c r="M4976" s="61">
        <f>VLOOKUP(H4976,zdroj!C:F,4,0)</f>
        <v>0</v>
      </c>
      <c r="N4976" s="61" t="str">
        <f t="shared" si="154"/>
        <v>-</v>
      </c>
      <c r="P4976" s="72" t="str">
        <f t="shared" si="155"/>
        <v/>
      </c>
      <c r="Q4976" s="61" t="s">
        <v>86</v>
      </c>
    </row>
    <row r="4977" spans="8:17" x14ac:dyDescent="0.25">
      <c r="H4977" s="59">
        <v>102211</v>
      </c>
      <c r="I4977" s="59" t="s">
        <v>72</v>
      </c>
      <c r="J4977" s="59">
        <v>15864561</v>
      </c>
      <c r="K4977" s="59" t="s">
        <v>5307</v>
      </c>
      <c r="L4977" s="61" t="s">
        <v>81</v>
      </c>
      <c r="M4977" s="61">
        <f>VLOOKUP(H4977,zdroj!C:F,4,0)</f>
        <v>0</v>
      </c>
      <c r="N4977" s="61" t="str">
        <f t="shared" si="154"/>
        <v>-</v>
      </c>
      <c r="P4977" s="72" t="str">
        <f t="shared" si="155"/>
        <v/>
      </c>
      <c r="Q4977" s="61" t="s">
        <v>86</v>
      </c>
    </row>
    <row r="4978" spans="8:17" x14ac:dyDescent="0.25">
      <c r="H4978" s="59">
        <v>102211</v>
      </c>
      <c r="I4978" s="59" t="s">
        <v>72</v>
      </c>
      <c r="J4978" s="59">
        <v>15864766</v>
      </c>
      <c r="K4978" s="59" t="s">
        <v>5308</v>
      </c>
      <c r="L4978" s="61" t="s">
        <v>115</v>
      </c>
      <c r="M4978" s="61">
        <f>VLOOKUP(H4978,zdroj!C:F,4,0)</f>
        <v>0</v>
      </c>
      <c r="N4978" s="61" t="str">
        <f t="shared" si="154"/>
        <v>katC</v>
      </c>
      <c r="P4978" s="72" t="str">
        <f t="shared" si="155"/>
        <v/>
      </c>
      <c r="Q4978" s="61" t="s">
        <v>33</v>
      </c>
    </row>
    <row r="4979" spans="8:17" x14ac:dyDescent="0.25">
      <c r="H4979" s="59">
        <v>102211</v>
      </c>
      <c r="I4979" s="59" t="s">
        <v>72</v>
      </c>
      <c r="J4979" s="59">
        <v>15864774</v>
      </c>
      <c r="K4979" s="59" t="s">
        <v>5309</v>
      </c>
      <c r="L4979" s="61" t="s">
        <v>81</v>
      </c>
      <c r="M4979" s="61">
        <f>VLOOKUP(H4979,zdroj!C:F,4,0)</f>
        <v>0</v>
      </c>
      <c r="N4979" s="61" t="str">
        <f t="shared" si="154"/>
        <v>-</v>
      </c>
      <c r="P4979" s="72" t="str">
        <f t="shared" si="155"/>
        <v/>
      </c>
      <c r="Q4979" s="61" t="s">
        <v>86</v>
      </c>
    </row>
    <row r="4980" spans="8:17" x14ac:dyDescent="0.25">
      <c r="H4980" s="59">
        <v>102211</v>
      </c>
      <c r="I4980" s="59" t="s">
        <v>72</v>
      </c>
      <c r="J4980" s="59">
        <v>15864791</v>
      </c>
      <c r="K4980" s="59" t="s">
        <v>5310</v>
      </c>
      <c r="L4980" s="61" t="s">
        <v>81</v>
      </c>
      <c r="M4980" s="61">
        <f>VLOOKUP(H4980,zdroj!C:F,4,0)</f>
        <v>0</v>
      </c>
      <c r="N4980" s="61" t="str">
        <f t="shared" si="154"/>
        <v>-</v>
      </c>
      <c r="P4980" s="72" t="str">
        <f t="shared" si="155"/>
        <v/>
      </c>
      <c r="Q4980" s="61" t="s">
        <v>86</v>
      </c>
    </row>
    <row r="4981" spans="8:17" x14ac:dyDescent="0.25">
      <c r="H4981" s="59">
        <v>102211</v>
      </c>
      <c r="I4981" s="59" t="s">
        <v>72</v>
      </c>
      <c r="J4981" s="59">
        <v>15864804</v>
      </c>
      <c r="K4981" s="59" t="s">
        <v>5311</v>
      </c>
      <c r="L4981" s="61" t="s">
        <v>81</v>
      </c>
      <c r="M4981" s="61">
        <f>VLOOKUP(H4981,zdroj!C:F,4,0)</f>
        <v>0</v>
      </c>
      <c r="N4981" s="61" t="str">
        <f t="shared" si="154"/>
        <v>-</v>
      </c>
      <c r="P4981" s="72" t="str">
        <f t="shared" si="155"/>
        <v/>
      </c>
      <c r="Q4981" s="61" t="s">
        <v>86</v>
      </c>
    </row>
    <row r="4982" spans="8:17" x14ac:dyDescent="0.25">
      <c r="H4982" s="59">
        <v>102211</v>
      </c>
      <c r="I4982" s="59" t="s">
        <v>72</v>
      </c>
      <c r="J4982" s="59">
        <v>15864812</v>
      </c>
      <c r="K4982" s="59" t="s">
        <v>5312</v>
      </c>
      <c r="L4982" s="61" t="s">
        <v>81</v>
      </c>
      <c r="M4982" s="61">
        <f>VLOOKUP(H4982,zdroj!C:F,4,0)</f>
        <v>0</v>
      </c>
      <c r="N4982" s="61" t="str">
        <f t="shared" si="154"/>
        <v>-</v>
      </c>
      <c r="P4982" s="72" t="str">
        <f t="shared" si="155"/>
        <v/>
      </c>
      <c r="Q4982" s="61" t="s">
        <v>86</v>
      </c>
    </row>
    <row r="4983" spans="8:17" x14ac:dyDescent="0.25">
      <c r="H4983" s="59">
        <v>102211</v>
      </c>
      <c r="I4983" s="59" t="s">
        <v>72</v>
      </c>
      <c r="J4983" s="59">
        <v>15864821</v>
      </c>
      <c r="K4983" s="59" t="s">
        <v>5313</v>
      </c>
      <c r="L4983" s="61" t="s">
        <v>81</v>
      </c>
      <c r="M4983" s="61">
        <f>VLOOKUP(H4983,zdroj!C:F,4,0)</f>
        <v>0</v>
      </c>
      <c r="N4983" s="61" t="str">
        <f t="shared" si="154"/>
        <v>-</v>
      </c>
      <c r="P4983" s="72" t="str">
        <f t="shared" si="155"/>
        <v/>
      </c>
      <c r="Q4983" s="61" t="s">
        <v>86</v>
      </c>
    </row>
    <row r="4984" spans="8:17" x14ac:dyDescent="0.25">
      <c r="H4984" s="59">
        <v>102211</v>
      </c>
      <c r="I4984" s="59" t="s">
        <v>72</v>
      </c>
      <c r="J4984" s="59">
        <v>15864839</v>
      </c>
      <c r="K4984" s="59" t="s">
        <v>5314</v>
      </c>
      <c r="L4984" s="61" t="s">
        <v>81</v>
      </c>
      <c r="M4984" s="61">
        <f>VLOOKUP(H4984,zdroj!C:F,4,0)</f>
        <v>0</v>
      </c>
      <c r="N4984" s="61" t="str">
        <f t="shared" si="154"/>
        <v>-</v>
      </c>
      <c r="P4984" s="72" t="str">
        <f t="shared" si="155"/>
        <v/>
      </c>
      <c r="Q4984" s="61" t="s">
        <v>86</v>
      </c>
    </row>
    <row r="4985" spans="8:17" x14ac:dyDescent="0.25">
      <c r="H4985" s="59">
        <v>102211</v>
      </c>
      <c r="I4985" s="59" t="s">
        <v>72</v>
      </c>
      <c r="J4985" s="59">
        <v>15864847</v>
      </c>
      <c r="K4985" s="59" t="s">
        <v>5315</v>
      </c>
      <c r="L4985" s="61" t="s">
        <v>81</v>
      </c>
      <c r="M4985" s="61">
        <f>VLOOKUP(H4985,zdroj!C:F,4,0)</f>
        <v>0</v>
      </c>
      <c r="N4985" s="61" t="str">
        <f t="shared" si="154"/>
        <v>-</v>
      </c>
      <c r="P4985" s="72" t="str">
        <f t="shared" si="155"/>
        <v/>
      </c>
      <c r="Q4985" s="61" t="s">
        <v>86</v>
      </c>
    </row>
    <row r="4986" spans="8:17" x14ac:dyDescent="0.25">
      <c r="H4986" s="59">
        <v>102211</v>
      </c>
      <c r="I4986" s="59" t="s">
        <v>72</v>
      </c>
      <c r="J4986" s="59">
        <v>15864863</v>
      </c>
      <c r="K4986" s="59" t="s">
        <v>5316</v>
      </c>
      <c r="L4986" s="61" t="s">
        <v>81</v>
      </c>
      <c r="M4986" s="61">
        <f>VLOOKUP(H4986,zdroj!C:F,4,0)</f>
        <v>0</v>
      </c>
      <c r="N4986" s="61" t="str">
        <f t="shared" si="154"/>
        <v>-</v>
      </c>
      <c r="P4986" s="72" t="str">
        <f t="shared" si="155"/>
        <v/>
      </c>
      <c r="Q4986" s="61" t="s">
        <v>86</v>
      </c>
    </row>
    <row r="4987" spans="8:17" x14ac:dyDescent="0.25">
      <c r="H4987" s="59">
        <v>102211</v>
      </c>
      <c r="I4987" s="59" t="s">
        <v>72</v>
      </c>
      <c r="J4987" s="59">
        <v>15864871</v>
      </c>
      <c r="K4987" s="59" t="s">
        <v>5317</v>
      </c>
      <c r="L4987" s="61" t="s">
        <v>115</v>
      </c>
      <c r="M4987" s="61">
        <f>VLOOKUP(H4987,zdroj!C:F,4,0)</f>
        <v>0</v>
      </c>
      <c r="N4987" s="61" t="str">
        <f t="shared" si="154"/>
        <v>katC</v>
      </c>
      <c r="P4987" s="72" t="str">
        <f t="shared" si="155"/>
        <v/>
      </c>
      <c r="Q4987" s="61" t="s">
        <v>31</v>
      </c>
    </row>
    <row r="4988" spans="8:17" x14ac:dyDescent="0.25">
      <c r="H4988" s="59">
        <v>102211</v>
      </c>
      <c r="I4988" s="59" t="s">
        <v>72</v>
      </c>
      <c r="J4988" s="59">
        <v>15864880</v>
      </c>
      <c r="K4988" s="59" t="s">
        <v>5318</v>
      </c>
      <c r="L4988" s="61" t="s">
        <v>81</v>
      </c>
      <c r="M4988" s="61">
        <f>VLOOKUP(H4988,zdroj!C:F,4,0)</f>
        <v>0</v>
      </c>
      <c r="N4988" s="61" t="str">
        <f t="shared" si="154"/>
        <v>-</v>
      </c>
      <c r="P4988" s="72" t="str">
        <f t="shared" si="155"/>
        <v/>
      </c>
      <c r="Q4988" s="61" t="s">
        <v>86</v>
      </c>
    </row>
    <row r="4989" spans="8:17" x14ac:dyDescent="0.25">
      <c r="H4989" s="59">
        <v>102211</v>
      </c>
      <c r="I4989" s="59" t="s">
        <v>72</v>
      </c>
      <c r="J4989" s="59">
        <v>15864898</v>
      </c>
      <c r="K4989" s="59" t="s">
        <v>5319</v>
      </c>
      <c r="L4989" s="61" t="s">
        <v>115</v>
      </c>
      <c r="M4989" s="61">
        <f>VLOOKUP(H4989,zdroj!C:F,4,0)</f>
        <v>0</v>
      </c>
      <c r="N4989" s="61" t="str">
        <f t="shared" si="154"/>
        <v>katC</v>
      </c>
      <c r="P4989" s="72" t="str">
        <f t="shared" si="155"/>
        <v/>
      </c>
      <c r="Q4989" s="61" t="s">
        <v>31</v>
      </c>
    </row>
    <row r="4990" spans="8:17" x14ac:dyDescent="0.25">
      <c r="H4990" s="59">
        <v>102211</v>
      </c>
      <c r="I4990" s="59" t="s">
        <v>72</v>
      </c>
      <c r="J4990" s="59">
        <v>15864901</v>
      </c>
      <c r="K4990" s="59" t="s">
        <v>5320</v>
      </c>
      <c r="L4990" s="61" t="s">
        <v>81</v>
      </c>
      <c r="M4990" s="61">
        <f>VLOOKUP(H4990,zdroj!C:F,4,0)</f>
        <v>0</v>
      </c>
      <c r="N4990" s="61" t="str">
        <f t="shared" si="154"/>
        <v>-</v>
      </c>
      <c r="P4990" s="72" t="str">
        <f t="shared" si="155"/>
        <v/>
      </c>
      <c r="Q4990" s="61" t="s">
        <v>86</v>
      </c>
    </row>
    <row r="4991" spans="8:17" x14ac:dyDescent="0.25">
      <c r="H4991" s="59">
        <v>102211</v>
      </c>
      <c r="I4991" s="59" t="s">
        <v>72</v>
      </c>
      <c r="J4991" s="59">
        <v>15864910</v>
      </c>
      <c r="K4991" s="59" t="s">
        <v>5321</v>
      </c>
      <c r="L4991" s="61" t="s">
        <v>81</v>
      </c>
      <c r="M4991" s="61">
        <f>VLOOKUP(H4991,zdroj!C:F,4,0)</f>
        <v>0</v>
      </c>
      <c r="N4991" s="61" t="str">
        <f t="shared" si="154"/>
        <v>-</v>
      </c>
      <c r="P4991" s="72" t="str">
        <f t="shared" si="155"/>
        <v/>
      </c>
      <c r="Q4991" s="61" t="s">
        <v>86</v>
      </c>
    </row>
    <row r="4992" spans="8:17" x14ac:dyDescent="0.25">
      <c r="H4992" s="59">
        <v>102211</v>
      </c>
      <c r="I4992" s="59" t="s">
        <v>72</v>
      </c>
      <c r="J4992" s="59">
        <v>15864928</v>
      </c>
      <c r="K4992" s="59" t="s">
        <v>5322</v>
      </c>
      <c r="L4992" s="61" t="s">
        <v>81</v>
      </c>
      <c r="M4992" s="61">
        <f>VLOOKUP(H4992,zdroj!C:F,4,0)</f>
        <v>0</v>
      </c>
      <c r="N4992" s="61" t="str">
        <f t="shared" si="154"/>
        <v>-</v>
      </c>
      <c r="P4992" s="72" t="str">
        <f t="shared" si="155"/>
        <v/>
      </c>
      <c r="Q4992" s="61" t="s">
        <v>86</v>
      </c>
    </row>
    <row r="4993" spans="8:17" x14ac:dyDescent="0.25">
      <c r="H4993" s="59">
        <v>102211</v>
      </c>
      <c r="I4993" s="59" t="s">
        <v>72</v>
      </c>
      <c r="J4993" s="59">
        <v>15864936</v>
      </c>
      <c r="K4993" s="59" t="s">
        <v>5323</v>
      </c>
      <c r="L4993" s="61" t="s">
        <v>81</v>
      </c>
      <c r="M4993" s="61">
        <f>VLOOKUP(H4993,zdroj!C:F,4,0)</f>
        <v>0</v>
      </c>
      <c r="N4993" s="61" t="str">
        <f t="shared" si="154"/>
        <v>-</v>
      </c>
      <c r="P4993" s="72" t="str">
        <f t="shared" si="155"/>
        <v/>
      </c>
      <c r="Q4993" s="61" t="s">
        <v>86</v>
      </c>
    </row>
    <row r="4994" spans="8:17" x14ac:dyDescent="0.25">
      <c r="H4994" s="59">
        <v>102211</v>
      </c>
      <c r="I4994" s="59" t="s">
        <v>72</v>
      </c>
      <c r="J4994" s="59">
        <v>15864944</v>
      </c>
      <c r="K4994" s="59" t="s">
        <v>5324</v>
      </c>
      <c r="L4994" s="61" t="s">
        <v>81</v>
      </c>
      <c r="M4994" s="61">
        <f>VLOOKUP(H4994,zdroj!C:F,4,0)</f>
        <v>0</v>
      </c>
      <c r="N4994" s="61" t="str">
        <f t="shared" si="154"/>
        <v>-</v>
      </c>
      <c r="P4994" s="72" t="str">
        <f t="shared" si="155"/>
        <v/>
      </c>
      <c r="Q4994" s="61" t="s">
        <v>86</v>
      </c>
    </row>
    <row r="4995" spans="8:17" x14ac:dyDescent="0.25">
      <c r="H4995" s="59">
        <v>102211</v>
      </c>
      <c r="I4995" s="59" t="s">
        <v>72</v>
      </c>
      <c r="J4995" s="59">
        <v>15864952</v>
      </c>
      <c r="K4995" s="59" t="s">
        <v>5325</v>
      </c>
      <c r="L4995" s="61" t="s">
        <v>81</v>
      </c>
      <c r="M4995" s="61">
        <f>VLOOKUP(H4995,zdroj!C:F,4,0)</f>
        <v>0</v>
      </c>
      <c r="N4995" s="61" t="str">
        <f t="shared" si="154"/>
        <v>-</v>
      </c>
      <c r="P4995" s="72" t="str">
        <f t="shared" si="155"/>
        <v/>
      </c>
      <c r="Q4995" s="61" t="s">
        <v>86</v>
      </c>
    </row>
    <row r="4996" spans="8:17" x14ac:dyDescent="0.25">
      <c r="H4996" s="59">
        <v>102211</v>
      </c>
      <c r="I4996" s="59" t="s">
        <v>72</v>
      </c>
      <c r="J4996" s="59">
        <v>15864961</v>
      </c>
      <c r="K4996" s="59" t="s">
        <v>5326</v>
      </c>
      <c r="L4996" s="61" t="s">
        <v>81</v>
      </c>
      <c r="M4996" s="61">
        <f>VLOOKUP(H4996,zdroj!C:F,4,0)</f>
        <v>0</v>
      </c>
      <c r="N4996" s="61" t="str">
        <f t="shared" si="154"/>
        <v>-</v>
      </c>
      <c r="P4996" s="72" t="str">
        <f t="shared" si="155"/>
        <v/>
      </c>
      <c r="Q4996" s="61" t="s">
        <v>86</v>
      </c>
    </row>
    <row r="4997" spans="8:17" x14ac:dyDescent="0.25">
      <c r="H4997" s="59">
        <v>102211</v>
      </c>
      <c r="I4997" s="59" t="s">
        <v>72</v>
      </c>
      <c r="J4997" s="59">
        <v>15864979</v>
      </c>
      <c r="K4997" s="59" t="s">
        <v>5327</v>
      </c>
      <c r="L4997" s="61" t="s">
        <v>81</v>
      </c>
      <c r="M4997" s="61">
        <f>VLOOKUP(H4997,zdroj!C:F,4,0)</f>
        <v>0</v>
      </c>
      <c r="N4997" s="61" t="str">
        <f t="shared" si="154"/>
        <v>-</v>
      </c>
      <c r="P4997" s="72" t="str">
        <f t="shared" si="155"/>
        <v/>
      </c>
      <c r="Q4997" s="61" t="s">
        <v>86</v>
      </c>
    </row>
    <row r="4998" spans="8:17" x14ac:dyDescent="0.25">
      <c r="H4998" s="59">
        <v>102211</v>
      </c>
      <c r="I4998" s="59" t="s">
        <v>72</v>
      </c>
      <c r="J4998" s="59">
        <v>15864987</v>
      </c>
      <c r="K4998" s="59" t="s">
        <v>5328</v>
      </c>
      <c r="L4998" s="61" t="s">
        <v>81</v>
      </c>
      <c r="M4998" s="61">
        <f>VLOOKUP(H4998,zdroj!C:F,4,0)</f>
        <v>0</v>
      </c>
      <c r="N4998" s="61" t="str">
        <f t="shared" si="154"/>
        <v>-</v>
      </c>
      <c r="P4998" s="72" t="str">
        <f t="shared" si="155"/>
        <v/>
      </c>
      <c r="Q4998" s="61" t="s">
        <v>86</v>
      </c>
    </row>
    <row r="4999" spans="8:17" x14ac:dyDescent="0.25">
      <c r="H4999" s="59">
        <v>102211</v>
      </c>
      <c r="I4999" s="59" t="s">
        <v>72</v>
      </c>
      <c r="J4999" s="59">
        <v>15864995</v>
      </c>
      <c r="K4999" s="59" t="s">
        <v>5329</v>
      </c>
      <c r="L4999" s="61" t="s">
        <v>81</v>
      </c>
      <c r="M4999" s="61">
        <f>VLOOKUP(H4999,zdroj!C:F,4,0)</f>
        <v>0</v>
      </c>
      <c r="N4999" s="61" t="str">
        <f t="shared" ref="N4999:N5062" si="156">IF(M4999="A",IF(L4999="katA","katB",L4999),L4999)</f>
        <v>-</v>
      </c>
      <c r="P4999" s="72" t="str">
        <f t="shared" ref="P4999:P5062" si="157">IF(O4999="A",1,"")</f>
        <v/>
      </c>
      <c r="Q4999" s="61" t="s">
        <v>86</v>
      </c>
    </row>
    <row r="5000" spans="8:17" x14ac:dyDescent="0.25">
      <c r="H5000" s="59">
        <v>102211</v>
      </c>
      <c r="I5000" s="59" t="s">
        <v>72</v>
      </c>
      <c r="J5000" s="59">
        <v>15865002</v>
      </c>
      <c r="K5000" s="59" t="s">
        <v>5330</v>
      </c>
      <c r="L5000" s="61" t="s">
        <v>81</v>
      </c>
      <c r="M5000" s="61">
        <f>VLOOKUP(H5000,zdroj!C:F,4,0)</f>
        <v>0</v>
      </c>
      <c r="N5000" s="61" t="str">
        <f t="shared" si="156"/>
        <v>-</v>
      </c>
      <c r="P5000" s="72" t="str">
        <f t="shared" si="157"/>
        <v/>
      </c>
      <c r="Q5000" s="61" t="s">
        <v>86</v>
      </c>
    </row>
    <row r="5001" spans="8:17" x14ac:dyDescent="0.25">
      <c r="H5001" s="59">
        <v>102211</v>
      </c>
      <c r="I5001" s="59" t="s">
        <v>72</v>
      </c>
      <c r="J5001" s="59">
        <v>15865011</v>
      </c>
      <c r="K5001" s="59" t="s">
        <v>5331</v>
      </c>
      <c r="L5001" s="61" t="s">
        <v>81</v>
      </c>
      <c r="M5001" s="61">
        <f>VLOOKUP(H5001,zdroj!C:F,4,0)</f>
        <v>0</v>
      </c>
      <c r="N5001" s="61" t="str">
        <f t="shared" si="156"/>
        <v>-</v>
      </c>
      <c r="P5001" s="72" t="str">
        <f t="shared" si="157"/>
        <v/>
      </c>
      <c r="Q5001" s="61" t="s">
        <v>86</v>
      </c>
    </row>
    <row r="5002" spans="8:17" x14ac:dyDescent="0.25">
      <c r="H5002" s="59">
        <v>102211</v>
      </c>
      <c r="I5002" s="59" t="s">
        <v>72</v>
      </c>
      <c r="J5002" s="59">
        <v>15865029</v>
      </c>
      <c r="K5002" s="59" t="s">
        <v>5332</v>
      </c>
      <c r="L5002" s="61" t="s">
        <v>81</v>
      </c>
      <c r="M5002" s="61">
        <f>VLOOKUP(H5002,zdroj!C:F,4,0)</f>
        <v>0</v>
      </c>
      <c r="N5002" s="61" t="str">
        <f t="shared" si="156"/>
        <v>-</v>
      </c>
      <c r="P5002" s="72" t="str">
        <f t="shared" si="157"/>
        <v/>
      </c>
      <c r="Q5002" s="61" t="s">
        <v>86</v>
      </c>
    </row>
    <row r="5003" spans="8:17" x14ac:dyDescent="0.25">
      <c r="H5003" s="59">
        <v>102211</v>
      </c>
      <c r="I5003" s="59" t="s">
        <v>72</v>
      </c>
      <c r="J5003" s="59">
        <v>15865037</v>
      </c>
      <c r="K5003" s="59" t="s">
        <v>5333</v>
      </c>
      <c r="L5003" s="61" t="s">
        <v>81</v>
      </c>
      <c r="M5003" s="61">
        <f>VLOOKUP(H5003,zdroj!C:F,4,0)</f>
        <v>0</v>
      </c>
      <c r="N5003" s="61" t="str">
        <f t="shared" si="156"/>
        <v>-</v>
      </c>
      <c r="P5003" s="72" t="str">
        <f t="shared" si="157"/>
        <v/>
      </c>
      <c r="Q5003" s="61" t="s">
        <v>86</v>
      </c>
    </row>
    <row r="5004" spans="8:17" x14ac:dyDescent="0.25">
      <c r="H5004" s="59">
        <v>102211</v>
      </c>
      <c r="I5004" s="59" t="s">
        <v>72</v>
      </c>
      <c r="J5004" s="59">
        <v>15865045</v>
      </c>
      <c r="K5004" s="59" t="s">
        <v>5334</v>
      </c>
      <c r="L5004" s="61" t="s">
        <v>81</v>
      </c>
      <c r="M5004" s="61">
        <f>VLOOKUP(H5004,zdroj!C:F,4,0)</f>
        <v>0</v>
      </c>
      <c r="N5004" s="61" t="str">
        <f t="shared" si="156"/>
        <v>-</v>
      </c>
      <c r="P5004" s="72" t="str">
        <f t="shared" si="157"/>
        <v/>
      </c>
      <c r="Q5004" s="61" t="s">
        <v>86</v>
      </c>
    </row>
    <row r="5005" spans="8:17" x14ac:dyDescent="0.25">
      <c r="H5005" s="59">
        <v>102211</v>
      </c>
      <c r="I5005" s="59" t="s">
        <v>72</v>
      </c>
      <c r="J5005" s="59">
        <v>15865053</v>
      </c>
      <c r="K5005" s="59" t="s">
        <v>5335</v>
      </c>
      <c r="L5005" s="61" t="s">
        <v>81</v>
      </c>
      <c r="M5005" s="61">
        <f>VLOOKUP(H5005,zdroj!C:F,4,0)</f>
        <v>0</v>
      </c>
      <c r="N5005" s="61" t="str">
        <f t="shared" si="156"/>
        <v>-</v>
      </c>
      <c r="P5005" s="72" t="str">
        <f t="shared" si="157"/>
        <v/>
      </c>
      <c r="Q5005" s="61" t="s">
        <v>86</v>
      </c>
    </row>
    <row r="5006" spans="8:17" x14ac:dyDescent="0.25">
      <c r="H5006" s="59">
        <v>102211</v>
      </c>
      <c r="I5006" s="59" t="s">
        <v>72</v>
      </c>
      <c r="J5006" s="59">
        <v>15865061</v>
      </c>
      <c r="K5006" s="59" t="s">
        <v>5336</v>
      </c>
      <c r="L5006" s="61" t="s">
        <v>81</v>
      </c>
      <c r="M5006" s="61">
        <f>VLOOKUP(H5006,zdroj!C:F,4,0)</f>
        <v>0</v>
      </c>
      <c r="N5006" s="61" t="str">
        <f t="shared" si="156"/>
        <v>-</v>
      </c>
      <c r="P5006" s="72" t="str">
        <f t="shared" si="157"/>
        <v/>
      </c>
      <c r="Q5006" s="61" t="s">
        <v>86</v>
      </c>
    </row>
    <row r="5007" spans="8:17" x14ac:dyDescent="0.25">
      <c r="H5007" s="59">
        <v>102211</v>
      </c>
      <c r="I5007" s="59" t="s">
        <v>72</v>
      </c>
      <c r="J5007" s="59">
        <v>15865070</v>
      </c>
      <c r="K5007" s="59" t="s">
        <v>5337</v>
      </c>
      <c r="L5007" s="61" t="s">
        <v>81</v>
      </c>
      <c r="M5007" s="61">
        <f>VLOOKUP(H5007,zdroj!C:F,4,0)</f>
        <v>0</v>
      </c>
      <c r="N5007" s="61" t="str">
        <f t="shared" si="156"/>
        <v>-</v>
      </c>
      <c r="P5007" s="72" t="str">
        <f t="shared" si="157"/>
        <v/>
      </c>
      <c r="Q5007" s="61" t="s">
        <v>86</v>
      </c>
    </row>
    <row r="5008" spans="8:17" x14ac:dyDescent="0.25">
      <c r="H5008" s="59">
        <v>102211</v>
      </c>
      <c r="I5008" s="59" t="s">
        <v>72</v>
      </c>
      <c r="J5008" s="59">
        <v>15865088</v>
      </c>
      <c r="K5008" s="59" t="s">
        <v>5338</v>
      </c>
      <c r="L5008" s="61" t="s">
        <v>81</v>
      </c>
      <c r="M5008" s="61">
        <f>VLOOKUP(H5008,zdroj!C:F,4,0)</f>
        <v>0</v>
      </c>
      <c r="N5008" s="61" t="str">
        <f t="shared" si="156"/>
        <v>-</v>
      </c>
      <c r="P5008" s="72" t="str">
        <f t="shared" si="157"/>
        <v/>
      </c>
      <c r="Q5008" s="61" t="s">
        <v>86</v>
      </c>
    </row>
    <row r="5009" spans="8:17" x14ac:dyDescent="0.25">
      <c r="H5009" s="59">
        <v>102211</v>
      </c>
      <c r="I5009" s="59" t="s">
        <v>72</v>
      </c>
      <c r="J5009" s="59">
        <v>15865096</v>
      </c>
      <c r="K5009" s="59" t="s">
        <v>5339</v>
      </c>
      <c r="L5009" s="61" t="s">
        <v>81</v>
      </c>
      <c r="M5009" s="61">
        <f>VLOOKUP(H5009,zdroj!C:F,4,0)</f>
        <v>0</v>
      </c>
      <c r="N5009" s="61" t="str">
        <f t="shared" si="156"/>
        <v>-</v>
      </c>
      <c r="P5009" s="72" t="str">
        <f t="shared" si="157"/>
        <v/>
      </c>
      <c r="Q5009" s="61" t="s">
        <v>86</v>
      </c>
    </row>
    <row r="5010" spans="8:17" x14ac:dyDescent="0.25">
      <c r="H5010" s="59">
        <v>102211</v>
      </c>
      <c r="I5010" s="59" t="s">
        <v>72</v>
      </c>
      <c r="J5010" s="59">
        <v>15865100</v>
      </c>
      <c r="K5010" s="59" t="s">
        <v>5340</v>
      </c>
      <c r="L5010" s="61" t="s">
        <v>81</v>
      </c>
      <c r="M5010" s="61">
        <f>VLOOKUP(H5010,zdroj!C:F,4,0)</f>
        <v>0</v>
      </c>
      <c r="N5010" s="61" t="str">
        <f t="shared" si="156"/>
        <v>-</v>
      </c>
      <c r="P5010" s="72" t="str">
        <f t="shared" si="157"/>
        <v/>
      </c>
      <c r="Q5010" s="61" t="s">
        <v>86</v>
      </c>
    </row>
    <row r="5011" spans="8:17" x14ac:dyDescent="0.25">
      <c r="H5011" s="59">
        <v>102211</v>
      </c>
      <c r="I5011" s="59" t="s">
        <v>72</v>
      </c>
      <c r="J5011" s="59">
        <v>15865126</v>
      </c>
      <c r="K5011" s="59" t="s">
        <v>5341</v>
      </c>
      <c r="L5011" s="61" t="s">
        <v>81</v>
      </c>
      <c r="M5011" s="61">
        <f>VLOOKUP(H5011,zdroj!C:F,4,0)</f>
        <v>0</v>
      </c>
      <c r="N5011" s="61" t="str">
        <f t="shared" si="156"/>
        <v>-</v>
      </c>
      <c r="P5011" s="72" t="str">
        <f t="shared" si="157"/>
        <v/>
      </c>
      <c r="Q5011" s="61" t="s">
        <v>86</v>
      </c>
    </row>
    <row r="5012" spans="8:17" x14ac:dyDescent="0.25">
      <c r="H5012" s="59">
        <v>102211</v>
      </c>
      <c r="I5012" s="59" t="s">
        <v>72</v>
      </c>
      <c r="J5012" s="59">
        <v>15865134</v>
      </c>
      <c r="K5012" s="59" t="s">
        <v>5342</v>
      </c>
      <c r="L5012" s="61" t="s">
        <v>81</v>
      </c>
      <c r="M5012" s="61">
        <f>VLOOKUP(H5012,zdroj!C:F,4,0)</f>
        <v>0</v>
      </c>
      <c r="N5012" s="61" t="str">
        <f t="shared" si="156"/>
        <v>-</v>
      </c>
      <c r="P5012" s="72" t="str">
        <f t="shared" si="157"/>
        <v/>
      </c>
      <c r="Q5012" s="61" t="s">
        <v>86</v>
      </c>
    </row>
    <row r="5013" spans="8:17" x14ac:dyDescent="0.25">
      <c r="H5013" s="59">
        <v>102211</v>
      </c>
      <c r="I5013" s="59" t="s">
        <v>72</v>
      </c>
      <c r="J5013" s="59">
        <v>15865142</v>
      </c>
      <c r="K5013" s="59" t="s">
        <v>5343</v>
      </c>
      <c r="L5013" s="61" t="s">
        <v>115</v>
      </c>
      <c r="M5013" s="61">
        <f>VLOOKUP(H5013,zdroj!C:F,4,0)</f>
        <v>0</v>
      </c>
      <c r="N5013" s="61" t="str">
        <f t="shared" si="156"/>
        <v>katC</v>
      </c>
      <c r="P5013" s="72" t="str">
        <f t="shared" si="157"/>
        <v/>
      </c>
      <c r="Q5013" s="61" t="s">
        <v>31</v>
      </c>
    </row>
    <row r="5014" spans="8:17" x14ac:dyDescent="0.25">
      <c r="H5014" s="59">
        <v>102211</v>
      </c>
      <c r="I5014" s="59" t="s">
        <v>72</v>
      </c>
      <c r="J5014" s="59">
        <v>15865151</v>
      </c>
      <c r="K5014" s="59" t="s">
        <v>5344</v>
      </c>
      <c r="L5014" s="61" t="s">
        <v>81</v>
      </c>
      <c r="M5014" s="61">
        <f>VLOOKUP(H5014,zdroj!C:F,4,0)</f>
        <v>0</v>
      </c>
      <c r="N5014" s="61" t="str">
        <f t="shared" si="156"/>
        <v>-</v>
      </c>
      <c r="P5014" s="72" t="str">
        <f t="shared" si="157"/>
        <v/>
      </c>
      <c r="Q5014" s="61" t="s">
        <v>86</v>
      </c>
    </row>
    <row r="5015" spans="8:17" x14ac:dyDescent="0.25">
      <c r="H5015" s="59">
        <v>102211</v>
      </c>
      <c r="I5015" s="59" t="s">
        <v>72</v>
      </c>
      <c r="J5015" s="59">
        <v>15865169</v>
      </c>
      <c r="K5015" s="59" t="s">
        <v>5345</v>
      </c>
      <c r="L5015" s="61" t="s">
        <v>81</v>
      </c>
      <c r="M5015" s="61">
        <f>VLOOKUP(H5015,zdroj!C:F,4,0)</f>
        <v>0</v>
      </c>
      <c r="N5015" s="61" t="str">
        <f t="shared" si="156"/>
        <v>-</v>
      </c>
      <c r="P5015" s="72" t="str">
        <f t="shared" si="157"/>
        <v/>
      </c>
      <c r="Q5015" s="61" t="s">
        <v>86</v>
      </c>
    </row>
    <row r="5016" spans="8:17" x14ac:dyDescent="0.25">
      <c r="H5016" s="59">
        <v>102211</v>
      </c>
      <c r="I5016" s="59" t="s">
        <v>72</v>
      </c>
      <c r="J5016" s="59">
        <v>15865185</v>
      </c>
      <c r="K5016" s="59" t="s">
        <v>5346</v>
      </c>
      <c r="L5016" s="61" t="s">
        <v>81</v>
      </c>
      <c r="M5016" s="61">
        <f>VLOOKUP(H5016,zdroj!C:F,4,0)</f>
        <v>0</v>
      </c>
      <c r="N5016" s="61" t="str">
        <f t="shared" si="156"/>
        <v>-</v>
      </c>
      <c r="P5016" s="72" t="str">
        <f t="shared" si="157"/>
        <v/>
      </c>
      <c r="Q5016" s="61" t="s">
        <v>86</v>
      </c>
    </row>
    <row r="5017" spans="8:17" x14ac:dyDescent="0.25">
      <c r="H5017" s="59">
        <v>102211</v>
      </c>
      <c r="I5017" s="59" t="s">
        <v>72</v>
      </c>
      <c r="J5017" s="59">
        <v>15865193</v>
      </c>
      <c r="K5017" s="59" t="s">
        <v>5347</v>
      </c>
      <c r="L5017" s="61" t="s">
        <v>81</v>
      </c>
      <c r="M5017" s="61">
        <f>VLOOKUP(H5017,zdroj!C:F,4,0)</f>
        <v>0</v>
      </c>
      <c r="N5017" s="61" t="str">
        <f t="shared" si="156"/>
        <v>-</v>
      </c>
      <c r="P5017" s="72" t="str">
        <f t="shared" si="157"/>
        <v/>
      </c>
      <c r="Q5017" s="61" t="s">
        <v>86</v>
      </c>
    </row>
    <row r="5018" spans="8:17" x14ac:dyDescent="0.25">
      <c r="H5018" s="59">
        <v>102211</v>
      </c>
      <c r="I5018" s="59" t="s">
        <v>72</v>
      </c>
      <c r="J5018" s="59">
        <v>15865207</v>
      </c>
      <c r="K5018" s="59" t="s">
        <v>5348</v>
      </c>
      <c r="L5018" s="61" t="s">
        <v>81</v>
      </c>
      <c r="M5018" s="61">
        <f>VLOOKUP(H5018,zdroj!C:F,4,0)</f>
        <v>0</v>
      </c>
      <c r="N5018" s="61" t="str">
        <f t="shared" si="156"/>
        <v>-</v>
      </c>
      <c r="P5018" s="72" t="str">
        <f t="shared" si="157"/>
        <v/>
      </c>
      <c r="Q5018" s="61" t="s">
        <v>86</v>
      </c>
    </row>
    <row r="5019" spans="8:17" x14ac:dyDescent="0.25">
      <c r="H5019" s="59">
        <v>102211</v>
      </c>
      <c r="I5019" s="59" t="s">
        <v>72</v>
      </c>
      <c r="J5019" s="59">
        <v>15865215</v>
      </c>
      <c r="K5019" s="59" t="s">
        <v>5349</v>
      </c>
      <c r="L5019" s="61" t="s">
        <v>81</v>
      </c>
      <c r="M5019" s="61">
        <f>VLOOKUP(H5019,zdroj!C:F,4,0)</f>
        <v>0</v>
      </c>
      <c r="N5019" s="61" t="str">
        <f t="shared" si="156"/>
        <v>-</v>
      </c>
      <c r="P5019" s="72" t="str">
        <f t="shared" si="157"/>
        <v/>
      </c>
      <c r="Q5019" s="61" t="s">
        <v>86</v>
      </c>
    </row>
    <row r="5020" spans="8:17" x14ac:dyDescent="0.25">
      <c r="H5020" s="59">
        <v>102211</v>
      </c>
      <c r="I5020" s="59" t="s">
        <v>72</v>
      </c>
      <c r="J5020" s="59">
        <v>15865223</v>
      </c>
      <c r="K5020" s="59" t="s">
        <v>5350</v>
      </c>
      <c r="L5020" s="61" t="s">
        <v>81</v>
      </c>
      <c r="M5020" s="61">
        <f>VLOOKUP(H5020,zdroj!C:F,4,0)</f>
        <v>0</v>
      </c>
      <c r="N5020" s="61" t="str">
        <f t="shared" si="156"/>
        <v>-</v>
      </c>
      <c r="P5020" s="72" t="str">
        <f t="shared" si="157"/>
        <v/>
      </c>
      <c r="Q5020" s="61" t="s">
        <v>86</v>
      </c>
    </row>
    <row r="5021" spans="8:17" x14ac:dyDescent="0.25">
      <c r="H5021" s="59">
        <v>102211</v>
      </c>
      <c r="I5021" s="59" t="s">
        <v>72</v>
      </c>
      <c r="J5021" s="59">
        <v>15865231</v>
      </c>
      <c r="K5021" s="59" t="s">
        <v>5351</v>
      </c>
      <c r="L5021" s="61" t="s">
        <v>81</v>
      </c>
      <c r="M5021" s="61">
        <f>VLOOKUP(H5021,zdroj!C:F,4,0)</f>
        <v>0</v>
      </c>
      <c r="N5021" s="61" t="str">
        <f t="shared" si="156"/>
        <v>-</v>
      </c>
      <c r="P5021" s="72" t="str">
        <f t="shared" si="157"/>
        <v/>
      </c>
      <c r="Q5021" s="61" t="s">
        <v>86</v>
      </c>
    </row>
    <row r="5022" spans="8:17" x14ac:dyDescent="0.25">
      <c r="H5022" s="59">
        <v>102211</v>
      </c>
      <c r="I5022" s="59" t="s">
        <v>72</v>
      </c>
      <c r="J5022" s="59">
        <v>15865240</v>
      </c>
      <c r="K5022" s="59" t="s">
        <v>5352</v>
      </c>
      <c r="L5022" s="61" t="s">
        <v>81</v>
      </c>
      <c r="M5022" s="61">
        <f>VLOOKUP(H5022,zdroj!C:F,4,0)</f>
        <v>0</v>
      </c>
      <c r="N5022" s="61" t="str">
        <f t="shared" si="156"/>
        <v>-</v>
      </c>
      <c r="P5022" s="72" t="str">
        <f t="shared" si="157"/>
        <v/>
      </c>
      <c r="Q5022" s="61" t="s">
        <v>86</v>
      </c>
    </row>
    <row r="5023" spans="8:17" x14ac:dyDescent="0.25">
      <c r="H5023" s="59">
        <v>102211</v>
      </c>
      <c r="I5023" s="59" t="s">
        <v>72</v>
      </c>
      <c r="J5023" s="59">
        <v>15865258</v>
      </c>
      <c r="K5023" s="59" t="s">
        <v>5353</v>
      </c>
      <c r="L5023" s="61" t="s">
        <v>115</v>
      </c>
      <c r="M5023" s="61">
        <f>VLOOKUP(H5023,zdroj!C:F,4,0)</f>
        <v>0</v>
      </c>
      <c r="N5023" s="61" t="str">
        <f t="shared" si="156"/>
        <v>katC</v>
      </c>
      <c r="P5023" s="72" t="str">
        <f t="shared" si="157"/>
        <v/>
      </c>
      <c r="Q5023" s="61" t="s">
        <v>31</v>
      </c>
    </row>
    <row r="5024" spans="8:17" x14ac:dyDescent="0.25">
      <c r="H5024" s="59">
        <v>102211</v>
      </c>
      <c r="I5024" s="59" t="s">
        <v>72</v>
      </c>
      <c r="J5024" s="59">
        <v>15865266</v>
      </c>
      <c r="K5024" s="59" t="s">
        <v>5354</v>
      </c>
      <c r="L5024" s="61" t="s">
        <v>81</v>
      </c>
      <c r="M5024" s="61">
        <f>VLOOKUP(H5024,zdroj!C:F,4,0)</f>
        <v>0</v>
      </c>
      <c r="N5024" s="61" t="str">
        <f t="shared" si="156"/>
        <v>-</v>
      </c>
      <c r="P5024" s="72" t="str">
        <f t="shared" si="157"/>
        <v/>
      </c>
      <c r="Q5024" s="61" t="s">
        <v>86</v>
      </c>
    </row>
    <row r="5025" spans="8:17" x14ac:dyDescent="0.25">
      <c r="H5025" s="59">
        <v>102211</v>
      </c>
      <c r="I5025" s="59" t="s">
        <v>72</v>
      </c>
      <c r="J5025" s="59">
        <v>15865274</v>
      </c>
      <c r="K5025" s="59" t="s">
        <v>5355</v>
      </c>
      <c r="L5025" s="61" t="s">
        <v>81</v>
      </c>
      <c r="M5025" s="61">
        <f>VLOOKUP(H5025,zdroj!C:F,4,0)</f>
        <v>0</v>
      </c>
      <c r="N5025" s="61" t="str">
        <f t="shared" si="156"/>
        <v>-</v>
      </c>
      <c r="P5025" s="72" t="str">
        <f t="shared" si="157"/>
        <v/>
      </c>
      <c r="Q5025" s="61" t="s">
        <v>86</v>
      </c>
    </row>
    <row r="5026" spans="8:17" x14ac:dyDescent="0.25">
      <c r="H5026" s="59">
        <v>102211</v>
      </c>
      <c r="I5026" s="59" t="s">
        <v>72</v>
      </c>
      <c r="J5026" s="59">
        <v>15865282</v>
      </c>
      <c r="K5026" s="59" t="s">
        <v>5356</v>
      </c>
      <c r="L5026" s="61" t="s">
        <v>81</v>
      </c>
      <c r="M5026" s="61">
        <f>VLOOKUP(H5026,zdroj!C:F,4,0)</f>
        <v>0</v>
      </c>
      <c r="N5026" s="61" t="str">
        <f t="shared" si="156"/>
        <v>-</v>
      </c>
      <c r="P5026" s="72" t="str">
        <f t="shared" si="157"/>
        <v/>
      </c>
      <c r="Q5026" s="61" t="s">
        <v>86</v>
      </c>
    </row>
    <row r="5027" spans="8:17" x14ac:dyDescent="0.25">
      <c r="H5027" s="59">
        <v>102211</v>
      </c>
      <c r="I5027" s="59" t="s">
        <v>72</v>
      </c>
      <c r="J5027" s="59">
        <v>15865291</v>
      </c>
      <c r="K5027" s="59" t="s">
        <v>5357</v>
      </c>
      <c r="L5027" s="61" t="s">
        <v>81</v>
      </c>
      <c r="M5027" s="61">
        <f>VLOOKUP(H5027,zdroj!C:F,4,0)</f>
        <v>0</v>
      </c>
      <c r="N5027" s="61" t="str">
        <f t="shared" si="156"/>
        <v>-</v>
      </c>
      <c r="P5027" s="72" t="str">
        <f t="shared" si="157"/>
        <v/>
      </c>
      <c r="Q5027" s="61" t="s">
        <v>86</v>
      </c>
    </row>
    <row r="5028" spans="8:17" x14ac:dyDescent="0.25">
      <c r="H5028" s="59">
        <v>102211</v>
      </c>
      <c r="I5028" s="59" t="s">
        <v>72</v>
      </c>
      <c r="J5028" s="59">
        <v>15865304</v>
      </c>
      <c r="K5028" s="59" t="s">
        <v>5358</v>
      </c>
      <c r="L5028" s="61" t="s">
        <v>81</v>
      </c>
      <c r="M5028" s="61">
        <f>VLOOKUP(H5028,zdroj!C:F,4,0)</f>
        <v>0</v>
      </c>
      <c r="N5028" s="61" t="str">
        <f t="shared" si="156"/>
        <v>-</v>
      </c>
      <c r="P5028" s="72" t="str">
        <f t="shared" si="157"/>
        <v/>
      </c>
      <c r="Q5028" s="61" t="s">
        <v>86</v>
      </c>
    </row>
    <row r="5029" spans="8:17" x14ac:dyDescent="0.25">
      <c r="H5029" s="59">
        <v>102211</v>
      </c>
      <c r="I5029" s="59" t="s">
        <v>72</v>
      </c>
      <c r="J5029" s="59">
        <v>15865312</v>
      </c>
      <c r="K5029" s="59" t="s">
        <v>5359</v>
      </c>
      <c r="L5029" s="61" t="s">
        <v>81</v>
      </c>
      <c r="M5029" s="61">
        <f>VLOOKUP(H5029,zdroj!C:F,4,0)</f>
        <v>0</v>
      </c>
      <c r="N5029" s="61" t="str">
        <f t="shared" si="156"/>
        <v>-</v>
      </c>
      <c r="P5029" s="72" t="str">
        <f t="shared" si="157"/>
        <v/>
      </c>
      <c r="Q5029" s="61" t="s">
        <v>86</v>
      </c>
    </row>
    <row r="5030" spans="8:17" x14ac:dyDescent="0.25">
      <c r="H5030" s="59">
        <v>102211</v>
      </c>
      <c r="I5030" s="59" t="s">
        <v>72</v>
      </c>
      <c r="J5030" s="59">
        <v>15865321</v>
      </c>
      <c r="K5030" s="59" t="s">
        <v>5360</v>
      </c>
      <c r="L5030" s="61" t="s">
        <v>81</v>
      </c>
      <c r="M5030" s="61">
        <f>VLOOKUP(H5030,zdroj!C:F,4,0)</f>
        <v>0</v>
      </c>
      <c r="N5030" s="61" t="str">
        <f t="shared" si="156"/>
        <v>-</v>
      </c>
      <c r="P5030" s="72" t="str">
        <f t="shared" si="157"/>
        <v/>
      </c>
      <c r="Q5030" s="61" t="s">
        <v>86</v>
      </c>
    </row>
    <row r="5031" spans="8:17" x14ac:dyDescent="0.25">
      <c r="H5031" s="59">
        <v>102211</v>
      </c>
      <c r="I5031" s="59" t="s">
        <v>72</v>
      </c>
      <c r="J5031" s="59">
        <v>15865339</v>
      </c>
      <c r="K5031" s="59" t="s">
        <v>5361</v>
      </c>
      <c r="L5031" s="61" t="s">
        <v>81</v>
      </c>
      <c r="M5031" s="61">
        <f>VLOOKUP(H5031,zdroj!C:F,4,0)</f>
        <v>0</v>
      </c>
      <c r="N5031" s="61" t="str">
        <f t="shared" si="156"/>
        <v>-</v>
      </c>
      <c r="P5031" s="72" t="str">
        <f t="shared" si="157"/>
        <v/>
      </c>
      <c r="Q5031" s="61" t="s">
        <v>86</v>
      </c>
    </row>
    <row r="5032" spans="8:17" x14ac:dyDescent="0.25">
      <c r="H5032" s="59">
        <v>102211</v>
      </c>
      <c r="I5032" s="59" t="s">
        <v>72</v>
      </c>
      <c r="J5032" s="59">
        <v>15865347</v>
      </c>
      <c r="K5032" s="59" t="s">
        <v>5362</v>
      </c>
      <c r="L5032" s="61" t="s">
        <v>81</v>
      </c>
      <c r="M5032" s="61">
        <f>VLOOKUP(H5032,zdroj!C:F,4,0)</f>
        <v>0</v>
      </c>
      <c r="N5032" s="61" t="str">
        <f t="shared" si="156"/>
        <v>-</v>
      </c>
      <c r="P5032" s="72" t="str">
        <f t="shared" si="157"/>
        <v/>
      </c>
      <c r="Q5032" s="61" t="s">
        <v>86</v>
      </c>
    </row>
    <row r="5033" spans="8:17" x14ac:dyDescent="0.25">
      <c r="H5033" s="59">
        <v>102211</v>
      </c>
      <c r="I5033" s="59" t="s">
        <v>72</v>
      </c>
      <c r="J5033" s="59">
        <v>15865355</v>
      </c>
      <c r="K5033" s="59" t="s">
        <v>5363</v>
      </c>
      <c r="L5033" s="61" t="s">
        <v>81</v>
      </c>
      <c r="M5033" s="61">
        <f>VLOOKUP(H5033,zdroj!C:F,4,0)</f>
        <v>0</v>
      </c>
      <c r="N5033" s="61" t="str">
        <f t="shared" si="156"/>
        <v>-</v>
      </c>
      <c r="P5033" s="72" t="str">
        <f t="shared" si="157"/>
        <v/>
      </c>
      <c r="Q5033" s="61" t="s">
        <v>86</v>
      </c>
    </row>
    <row r="5034" spans="8:17" x14ac:dyDescent="0.25">
      <c r="H5034" s="59">
        <v>102211</v>
      </c>
      <c r="I5034" s="59" t="s">
        <v>72</v>
      </c>
      <c r="J5034" s="59">
        <v>15865363</v>
      </c>
      <c r="K5034" s="59" t="s">
        <v>5364</v>
      </c>
      <c r="L5034" s="61" t="s">
        <v>81</v>
      </c>
      <c r="M5034" s="61">
        <f>VLOOKUP(H5034,zdroj!C:F,4,0)</f>
        <v>0</v>
      </c>
      <c r="N5034" s="61" t="str">
        <f t="shared" si="156"/>
        <v>-</v>
      </c>
      <c r="P5034" s="72" t="str">
        <f t="shared" si="157"/>
        <v/>
      </c>
      <c r="Q5034" s="61" t="s">
        <v>86</v>
      </c>
    </row>
    <row r="5035" spans="8:17" x14ac:dyDescent="0.25">
      <c r="H5035" s="59">
        <v>102211</v>
      </c>
      <c r="I5035" s="59" t="s">
        <v>72</v>
      </c>
      <c r="J5035" s="59">
        <v>15865371</v>
      </c>
      <c r="K5035" s="59" t="s">
        <v>5365</v>
      </c>
      <c r="L5035" s="61" t="s">
        <v>81</v>
      </c>
      <c r="M5035" s="61">
        <f>VLOOKUP(H5035,zdroj!C:F,4,0)</f>
        <v>0</v>
      </c>
      <c r="N5035" s="61" t="str">
        <f t="shared" si="156"/>
        <v>-</v>
      </c>
      <c r="P5035" s="72" t="str">
        <f t="shared" si="157"/>
        <v/>
      </c>
      <c r="Q5035" s="61" t="s">
        <v>86</v>
      </c>
    </row>
    <row r="5036" spans="8:17" x14ac:dyDescent="0.25">
      <c r="H5036" s="59">
        <v>102211</v>
      </c>
      <c r="I5036" s="59" t="s">
        <v>72</v>
      </c>
      <c r="J5036" s="59">
        <v>15865380</v>
      </c>
      <c r="K5036" s="59" t="s">
        <v>5366</v>
      </c>
      <c r="L5036" s="61" t="s">
        <v>81</v>
      </c>
      <c r="M5036" s="61">
        <f>VLOOKUP(H5036,zdroj!C:F,4,0)</f>
        <v>0</v>
      </c>
      <c r="N5036" s="61" t="str">
        <f t="shared" si="156"/>
        <v>-</v>
      </c>
      <c r="P5036" s="72" t="str">
        <f t="shared" si="157"/>
        <v/>
      </c>
      <c r="Q5036" s="61" t="s">
        <v>86</v>
      </c>
    </row>
    <row r="5037" spans="8:17" x14ac:dyDescent="0.25">
      <c r="H5037" s="59">
        <v>102211</v>
      </c>
      <c r="I5037" s="59" t="s">
        <v>72</v>
      </c>
      <c r="J5037" s="59">
        <v>15865398</v>
      </c>
      <c r="K5037" s="59" t="s">
        <v>5367</v>
      </c>
      <c r="L5037" s="61" t="s">
        <v>81</v>
      </c>
      <c r="M5037" s="61">
        <f>VLOOKUP(H5037,zdroj!C:F,4,0)</f>
        <v>0</v>
      </c>
      <c r="N5037" s="61" t="str">
        <f t="shared" si="156"/>
        <v>-</v>
      </c>
      <c r="P5037" s="72" t="str">
        <f t="shared" si="157"/>
        <v/>
      </c>
      <c r="Q5037" s="61" t="s">
        <v>86</v>
      </c>
    </row>
    <row r="5038" spans="8:17" x14ac:dyDescent="0.25">
      <c r="H5038" s="59">
        <v>102211</v>
      </c>
      <c r="I5038" s="59" t="s">
        <v>72</v>
      </c>
      <c r="J5038" s="59">
        <v>15865401</v>
      </c>
      <c r="K5038" s="59" t="s">
        <v>5368</v>
      </c>
      <c r="L5038" s="61" t="s">
        <v>81</v>
      </c>
      <c r="M5038" s="61">
        <f>VLOOKUP(H5038,zdroj!C:F,4,0)</f>
        <v>0</v>
      </c>
      <c r="N5038" s="61" t="str">
        <f t="shared" si="156"/>
        <v>-</v>
      </c>
      <c r="P5038" s="72" t="str">
        <f t="shared" si="157"/>
        <v/>
      </c>
      <c r="Q5038" s="61" t="s">
        <v>86</v>
      </c>
    </row>
    <row r="5039" spans="8:17" x14ac:dyDescent="0.25">
      <c r="H5039" s="59">
        <v>102211</v>
      </c>
      <c r="I5039" s="59" t="s">
        <v>72</v>
      </c>
      <c r="J5039" s="59">
        <v>15865410</v>
      </c>
      <c r="K5039" s="59" t="s">
        <v>5369</v>
      </c>
      <c r="L5039" s="61" t="s">
        <v>81</v>
      </c>
      <c r="M5039" s="61">
        <f>VLOOKUP(H5039,zdroj!C:F,4,0)</f>
        <v>0</v>
      </c>
      <c r="N5039" s="61" t="str">
        <f t="shared" si="156"/>
        <v>-</v>
      </c>
      <c r="P5039" s="72" t="str">
        <f t="shared" si="157"/>
        <v/>
      </c>
      <c r="Q5039" s="61" t="s">
        <v>86</v>
      </c>
    </row>
    <row r="5040" spans="8:17" x14ac:dyDescent="0.25">
      <c r="H5040" s="59">
        <v>102211</v>
      </c>
      <c r="I5040" s="59" t="s">
        <v>72</v>
      </c>
      <c r="J5040" s="59">
        <v>15865428</v>
      </c>
      <c r="K5040" s="59" t="s">
        <v>5370</v>
      </c>
      <c r="L5040" s="61" t="s">
        <v>81</v>
      </c>
      <c r="M5040" s="61">
        <f>VLOOKUP(H5040,zdroj!C:F,4,0)</f>
        <v>0</v>
      </c>
      <c r="N5040" s="61" t="str">
        <f t="shared" si="156"/>
        <v>-</v>
      </c>
      <c r="P5040" s="72" t="str">
        <f t="shared" si="157"/>
        <v/>
      </c>
      <c r="Q5040" s="61" t="s">
        <v>86</v>
      </c>
    </row>
    <row r="5041" spans="8:17" x14ac:dyDescent="0.25">
      <c r="H5041" s="59">
        <v>102211</v>
      </c>
      <c r="I5041" s="59" t="s">
        <v>72</v>
      </c>
      <c r="J5041" s="59">
        <v>26015480</v>
      </c>
      <c r="K5041" s="59" t="s">
        <v>5371</v>
      </c>
      <c r="L5041" s="61" t="s">
        <v>81</v>
      </c>
      <c r="M5041" s="61">
        <f>VLOOKUP(H5041,zdroj!C:F,4,0)</f>
        <v>0</v>
      </c>
      <c r="N5041" s="61" t="str">
        <f t="shared" si="156"/>
        <v>-</v>
      </c>
      <c r="P5041" s="72" t="str">
        <f t="shared" si="157"/>
        <v/>
      </c>
      <c r="Q5041" s="61" t="s">
        <v>86</v>
      </c>
    </row>
    <row r="5042" spans="8:17" x14ac:dyDescent="0.25">
      <c r="H5042" s="59">
        <v>102211</v>
      </c>
      <c r="I5042" s="59" t="s">
        <v>72</v>
      </c>
      <c r="J5042" s="59">
        <v>26020891</v>
      </c>
      <c r="K5042" s="59" t="s">
        <v>5372</v>
      </c>
      <c r="L5042" s="61" t="s">
        <v>81</v>
      </c>
      <c r="M5042" s="61">
        <f>VLOOKUP(H5042,zdroj!C:F,4,0)</f>
        <v>0</v>
      </c>
      <c r="N5042" s="61" t="str">
        <f t="shared" si="156"/>
        <v>-</v>
      </c>
      <c r="P5042" s="72" t="str">
        <f t="shared" si="157"/>
        <v/>
      </c>
      <c r="Q5042" s="61" t="s">
        <v>86</v>
      </c>
    </row>
    <row r="5043" spans="8:17" x14ac:dyDescent="0.25">
      <c r="H5043" s="59">
        <v>102211</v>
      </c>
      <c r="I5043" s="59" t="s">
        <v>72</v>
      </c>
      <c r="J5043" s="59">
        <v>26470063</v>
      </c>
      <c r="K5043" s="59" t="s">
        <v>5373</v>
      </c>
      <c r="L5043" s="61" t="s">
        <v>81</v>
      </c>
      <c r="M5043" s="61">
        <f>VLOOKUP(H5043,zdroj!C:F,4,0)</f>
        <v>0</v>
      </c>
      <c r="N5043" s="61" t="str">
        <f t="shared" si="156"/>
        <v>-</v>
      </c>
      <c r="P5043" s="72" t="str">
        <f t="shared" si="157"/>
        <v/>
      </c>
      <c r="Q5043" s="61" t="s">
        <v>86</v>
      </c>
    </row>
    <row r="5044" spans="8:17" x14ac:dyDescent="0.25">
      <c r="H5044" s="59">
        <v>102211</v>
      </c>
      <c r="I5044" s="59" t="s">
        <v>72</v>
      </c>
      <c r="J5044" s="59">
        <v>26511304</v>
      </c>
      <c r="K5044" s="59" t="s">
        <v>5374</v>
      </c>
      <c r="L5044" s="61" t="s">
        <v>81</v>
      </c>
      <c r="M5044" s="61">
        <f>VLOOKUP(H5044,zdroj!C:F,4,0)</f>
        <v>0</v>
      </c>
      <c r="N5044" s="61" t="str">
        <f t="shared" si="156"/>
        <v>-</v>
      </c>
      <c r="P5044" s="72" t="str">
        <f t="shared" si="157"/>
        <v/>
      </c>
      <c r="Q5044" s="61" t="s">
        <v>86</v>
      </c>
    </row>
    <row r="5045" spans="8:17" x14ac:dyDescent="0.25">
      <c r="H5045" s="59">
        <v>102211</v>
      </c>
      <c r="I5045" s="59" t="s">
        <v>72</v>
      </c>
      <c r="J5045" s="59">
        <v>26724022</v>
      </c>
      <c r="K5045" s="59" t="s">
        <v>5375</v>
      </c>
      <c r="L5045" s="61" t="s">
        <v>81</v>
      </c>
      <c r="M5045" s="61">
        <f>VLOOKUP(H5045,zdroj!C:F,4,0)</f>
        <v>0</v>
      </c>
      <c r="N5045" s="61" t="str">
        <f t="shared" si="156"/>
        <v>-</v>
      </c>
      <c r="P5045" s="72" t="str">
        <f t="shared" si="157"/>
        <v/>
      </c>
      <c r="Q5045" s="61" t="s">
        <v>86</v>
      </c>
    </row>
    <row r="5046" spans="8:17" x14ac:dyDescent="0.25">
      <c r="H5046" s="59">
        <v>102211</v>
      </c>
      <c r="I5046" s="59" t="s">
        <v>72</v>
      </c>
      <c r="J5046" s="59">
        <v>27813223</v>
      </c>
      <c r="K5046" s="59" t="s">
        <v>5376</v>
      </c>
      <c r="L5046" s="61" t="s">
        <v>115</v>
      </c>
      <c r="M5046" s="61">
        <f>VLOOKUP(H5046,zdroj!C:F,4,0)</f>
        <v>0</v>
      </c>
      <c r="N5046" s="61" t="str">
        <f t="shared" si="156"/>
        <v>katC</v>
      </c>
      <c r="P5046" s="72" t="str">
        <f t="shared" si="157"/>
        <v/>
      </c>
      <c r="Q5046" s="61" t="s">
        <v>31</v>
      </c>
    </row>
    <row r="5047" spans="8:17" x14ac:dyDescent="0.25">
      <c r="H5047" s="59">
        <v>102211</v>
      </c>
      <c r="I5047" s="59" t="s">
        <v>72</v>
      </c>
      <c r="J5047" s="59">
        <v>28041658</v>
      </c>
      <c r="K5047" s="59" t="s">
        <v>5377</v>
      </c>
      <c r="L5047" s="61" t="s">
        <v>81</v>
      </c>
      <c r="M5047" s="61">
        <f>VLOOKUP(H5047,zdroj!C:F,4,0)</f>
        <v>0</v>
      </c>
      <c r="N5047" s="61" t="str">
        <f t="shared" si="156"/>
        <v>-</v>
      </c>
      <c r="P5047" s="72" t="str">
        <f t="shared" si="157"/>
        <v/>
      </c>
      <c r="Q5047" s="61" t="s">
        <v>86</v>
      </c>
    </row>
    <row r="5048" spans="8:17" x14ac:dyDescent="0.25">
      <c r="H5048" s="59">
        <v>102211</v>
      </c>
      <c r="I5048" s="59" t="s">
        <v>72</v>
      </c>
      <c r="J5048" s="59">
        <v>28082125</v>
      </c>
      <c r="K5048" s="59" t="s">
        <v>5378</v>
      </c>
      <c r="L5048" s="61" t="s">
        <v>81</v>
      </c>
      <c r="M5048" s="61">
        <f>VLOOKUP(H5048,zdroj!C:F,4,0)</f>
        <v>0</v>
      </c>
      <c r="N5048" s="61" t="str">
        <f t="shared" si="156"/>
        <v>-</v>
      </c>
      <c r="P5048" s="72" t="str">
        <f t="shared" si="157"/>
        <v/>
      </c>
      <c r="Q5048" s="61" t="s">
        <v>86</v>
      </c>
    </row>
    <row r="5049" spans="8:17" x14ac:dyDescent="0.25">
      <c r="H5049" s="59">
        <v>102211</v>
      </c>
      <c r="I5049" s="59" t="s">
        <v>72</v>
      </c>
      <c r="J5049" s="59">
        <v>28238559</v>
      </c>
      <c r="K5049" s="59" t="s">
        <v>5379</v>
      </c>
      <c r="L5049" s="61" t="s">
        <v>81</v>
      </c>
      <c r="M5049" s="61">
        <f>VLOOKUP(H5049,zdroj!C:F,4,0)</f>
        <v>0</v>
      </c>
      <c r="N5049" s="61" t="str">
        <f t="shared" si="156"/>
        <v>-</v>
      </c>
      <c r="P5049" s="72" t="str">
        <f t="shared" si="157"/>
        <v/>
      </c>
      <c r="Q5049" s="61" t="s">
        <v>86</v>
      </c>
    </row>
    <row r="5050" spans="8:17" x14ac:dyDescent="0.25">
      <c r="H5050" s="59">
        <v>102211</v>
      </c>
      <c r="I5050" s="59" t="s">
        <v>72</v>
      </c>
      <c r="J5050" s="59">
        <v>30276071</v>
      </c>
      <c r="K5050" s="59" t="s">
        <v>5380</v>
      </c>
      <c r="L5050" s="61" t="s">
        <v>115</v>
      </c>
      <c r="M5050" s="61">
        <f>VLOOKUP(H5050,zdroj!C:F,4,0)</f>
        <v>0</v>
      </c>
      <c r="N5050" s="61" t="str">
        <f t="shared" si="156"/>
        <v>katC</v>
      </c>
      <c r="P5050" s="72" t="str">
        <f t="shared" si="157"/>
        <v/>
      </c>
      <c r="Q5050" s="61" t="s">
        <v>31</v>
      </c>
    </row>
    <row r="5051" spans="8:17" x14ac:dyDescent="0.25">
      <c r="H5051" s="59">
        <v>102211</v>
      </c>
      <c r="I5051" s="59" t="s">
        <v>72</v>
      </c>
      <c r="J5051" s="59">
        <v>30276080</v>
      </c>
      <c r="K5051" s="59" t="s">
        <v>5381</v>
      </c>
      <c r="L5051" s="61" t="s">
        <v>81</v>
      </c>
      <c r="M5051" s="61">
        <f>VLOOKUP(H5051,zdroj!C:F,4,0)</f>
        <v>0</v>
      </c>
      <c r="N5051" s="61" t="str">
        <f t="shared" si="156"/>
        <v>-</v>
      </c>
      <c r="P5051" s="72" t="str">
        <f t="shared" si="157"/>
        <v/>
      </c>
      <c r="Q5051" s="61" t="s">
        <v>86</v>
      </c>
    </row>
    <row r="5052" spans="8:17" x14ac:dyDescent="0.25">
      <c r="H5052" s="59">
        <v>102211</v>
      </c>
      <c r="I5052" s="59" t="s">
        <v>72</v>
      </c>
      <c r="J5052" s="59">
        <v>40349381</v>
      </c>
      <c r="K5052" s="59" t="s">
        <v>5382</v>
      </c>
      <c r="L5052" s="61" t="s">
        <v>81</v>
      </c>
      <c r="M5052" s="61">
        <f>VLOOKUP(H5052,zdroj!C:F,4,0)</f>
        <v>0</v>
      </c>
      <c r="N5052" s="61" t="str">
        <f t="shared" si="156"/>
        <v>-</v>
      </c>
      <c r="P5052" s="72" t="str">
        <f t="shared" si="157"/>
        <v/>
      </c>
      <c r="Q5052" s="61" t="s">
        <v>86</v>
      </c>
    </row>
    <row r="5053" spans="8:17" x14ac:dyDescent="0.25">
      <c r="H5053" s="59">
        <v>102211</v>
      </c>
      <c r="I5053" s="59" t="s">
        <v>72</v>
      </c>
      <c r="J5053" s="59">
        <v>40494985</v>
      </c>
      <c r="K5053" s="59" t="s">
        <v>5383</v>
      </c>
      <c r="L5053" s="61" t="s">
        <v>81</v>
      </c>
      <c r="M5053" s="61">
        <f>VLOOKUP(H5053,zdroj!C:F,4,0)</f>
        <v>0</v>
      </c>
      <c r="N5053" s="61" t="str">
        <f t="shared" si="156"/>
        <v>-</v>
      </c>
      <c r="P5053" s="72" t="str">
        <f t="shared" si="157"/>
        <v/>
      </c>
      <c r="Q5053" s="61" t="s">
        <v>86</v>
      </c>
    </row>
    <row r="5054" spans="8:17" x14ac:dyDescent="0.25">
      <c r="H5054" s="59">
        <v>102211</v>
      </c>
      <c r="I5054" s="59" t="s">
        <v>72</v>
      </c>
      <c r="J5054" s="59">
        <v>40592553</v>
      </c>
      <c r="K5054" s="59" t="s">
        <v>5384</v>
      </c>
      <c r="L5054" s="61" t="s">
        <v>81</v>
      </c>
      <c r="M5054" s="61">
        <f>VLOOKUP(H5054,zdroj!C:F,4,0)</f>
        <v>0</v>
      </c>
      <c r="N5054" s="61" t="str">
        <f t="shared" si="156"/>
        <v>-</v>
      </c>
      <c r="P5054" s="72" t="str">
        <f t="shared" si="157"/>
        <v/>
      </c>
      <c r="Q5054" s="61" t="s">
        <v>86</v>
      </c>
    </row>
    <row r="5055" spans="8:17" x14ac:dyDescent="0.25">
      <c r="H5055" s="59">
        <v>102211</v>
      </c>
      <c r="I5055" s="59" t="s">
        <v>72</v>
      </c>
      <c r="J5055" s="59">
        <v>41662318</v>
      </c>
      <c r="K5055" s="59" t="s">
        <v>5385</v>
      </c>
      <c r="L5055" s="61" t="s">
        <v>81</v>
      </c>
      <c r="M5055" s="61">
        <f>VLOOKUP(H5055,zdroj!C:F,4,0)</f>
        <v>0</v>
      </c>
      <c r="N5055" s="61" t="str">
        <f t="shared" si="156"/>
        <v>-</v>
      </c>
      <c r="P5055" s="72" t="str">
        <f t="shared" si="157"/>
        <v/>
      </c>
      <c r="Q5055" s="61" t="s">
        <v>86</v>
      </c>
    </row>
    <row r="5056" spans="8:17" x14ac:dyDescent="0.25">
      <c r="H5056" s="59">
        <v>102211</v>
      </c>
      <c r="I5056" s="59" t="s">
        <v>72</v>
      </c>
      <c r="J5056" s="59">
        <v>72903520</v>
      </c>
      <c r="K5056" s="59" t="s">
        <v>5386</v>
      </c>
      <c r="L5056" s="61" t="s">
        <v>81</v>
      </c>
      <c r="M5056" s="61">
        <f>VLOOKUP(H5056,zdroj!C:F,4,0)</f>
        <v>0</v>
      </c>
      <c r="N5056" s="61" t="str">
        <f t="shared" si="156"/>
        <v>-</v>
      </c>
      <c r="P5056" s="72" t="str">
        <f t="shared" si="157"/>
        <v/>
      </c>
      <c r="Q5056" s="61" t="s">
        <v>86</v>
      </c>
    </row>
    <row r="5057" spans="8:17" x14ac:dyDescent="0.25">
      <c r="H5057" s="59">
        <v>102211</v>
      </c>
      <c r="I5057" s="59" t="s">
        <v>72</v>
      </c>
      <c r="J5057" s="59">
        <v>73843792</v>
      </c>
      <c r="K5057" s="59" t="s">
        <v>5387</v>
      </c>
      <c r="L5057" s="61" t="s">
        <v>81</v>
      </c>
      <c r="M5057" s="61">
        <f>VLOOKUP(H5057,zdroj!C:F,4,0)</f>
        <v>0</v>
      </c>
      <c r="N5057" s="61" t="str">
        <f t="shared" si="156"/>
        <v>-</v>
      </c>
      <c r="P5057" s="72" t="str">
        <f t="shared" si="157"/>
        <v/>
      </c>
      <c r="Q5057" s="61" t="s">
        <v>86</v>
      </c>
    </row>
    <row r="5058" spans="8:17" x14ac:dyDescent="0.25">
      <c r="H5058" s="59">
        <v>102211</v>
      </c>
      <c r="I5058" s="59" t="s">
        <v>72</v>
      </c>
      <c r="J5058" s="59">
        <v>74533975</v>
      </c>
      <c r="K5058" s="59" t="s">
        <v>5388</v>
      </c>
      <c r="L5058" s="61" t="s">
        <v>81</v>
      </c>
      <c r="M5058" s="61">
        <f>VLOOKUP(H5058,zdroj!C:F,4,0)</f>
        <v>0</v>
      </c>
      <c r="N5058" s="61" t="str">
        <f t="shared" si="156"/>
        <v>-</v>
      </c>
      <c r="P5058" s="72" t="str">
        <f t="shared" si="157"/>
        <v/>
      </c>
      <c r="Q5058" s="61" t="s">
        <v>86</v>
      </c>
    </row>
    <row r="5059" spans="8:17" x14ac:dyDescent="0.25">
      <c r="H5059" s="59">
        <v>102211</v>
      </c>
      <c r="I5059" s="59" t="s">
        <v>72</v>
      </c>
      <c r="J5059" s="59">
        <v>75905698</v>
      </c>
      <c r="K5059" s="59" t="s">
        <v>5389</v>
      </c>
      <c r="L5059" s="61" t="s">
        <v>81</v>
      </c>
      <c r="M5059" s="61">
        <f>VLOOKUP(H5059,zdroj!C:F,4,0)</f>
        <v>0</v>
      </c>
      <c r="N5059" s="61" t="str">
        <f t="shared" si="156"/>
        <v>-</v>
      </c>
      <c r="P5059" s="72" t="str">
        <f t="shared" si="157"/>
        <v/>
      </c>
      <c r="Q5059" s="61" t="s">
        <v>86</v>
      </c>
    </row>
    <row r="5060" spans="8:17" x14ac:dyDescent="0.25">
      <c r="H5060" s="59">
        <v>102211</v>
      </c>
      <c r="I5060" s="59" t="s">
        <v>72</v>
      </c>
      <c r="J5060" s="59">
        <v>77949846</v>
      </c>
      <c r="K5060" s="59" t="s">
        <v>5390</v>
      </c>
      <c r="L5060" s="61" t="s">
        <v>81</v>
      </c>
      <c r="M5060" s="61">
        <f>VLOOKUP(H5060,zdroj!C:F,4,0)</f>
        <v>0</v>
      </c>
      <c r="N5060" s="61" t="str">
        <f t="shared" si="156"/>
        <v>-</v>
      </c>
      <c r="P5060" s="72" t="str">
        <f t="shared" si="157"/>
        <v/>
      </c>
      <c r="Q5060" s="61" t="s">
        <v>86</v>
      </c>
    </row>
    <row r="5061" spans="8:17" x14ac:dyDescent="0.25">
      <c r="H5061" s="59">
        <v>102211</v>
      </c>
      <c r="I5061" s="59" t="s">
        <v>72</v>
      </c>
      <c r="J5061" s="59">
        <v>80410278</v>
      </c>
      <c r="K5061" s="59" t="s">
        <v>5391</v>
      </c>
      <c r="L5061" s="61" t="s">
        <v>81</v>
      </c>
      <c r="M5061" s="61">
        <f>VLOOKUP(H5061,zdroj!C:F,4,0)</f>
        <v>0</v>
      </c>
      <c r="N5061" s="61" t="str">
        <f t="shared" si="156"/>
        <v>-</v>
      </c>
      <c r="P5061" s="72" t="str">
        <f t="shared" si="157"/>
        <v/>
      </c>
      <c r="Q5061" s="61" t="s">
        <v>86</v>
      </c>
    </row>
    <row r="5062" spans="8:17" x14ac:dyDescent="0.25">
      <c r="H5062" s="59">
        <v>102458</v>
      </c>
      <c r="I5062" s="59" t="s">
        <v>69</v>
      </c>
      <c r="J5062" s="59">
        <v>15774449</v>
      </c>
      <c r="K5062" s="59" t="s">
        <v>5392</v>
      </c>
      <c r="L5062" s="61" t="s">
        <v>81</v>
      </c>
      <c r="M5062" s="61">
        <f>VLOOKUP(H5062,zdroj!C:F,4,0)</f>
        <v>0</v>
      </c>
      <c r="N5062" s="61" t="str">
        <f t="shared" si="156"/>
        <v>-</v>
      </c>
      <c r="P5062" s="72" t="str">
        <f t="shared" si="157"/>
        <v/>
      </c>
      <c r="Q5062" s="61" t="s">
        <v>86</v>
      </c>
    </row>
    <row r="5063" spans="8:17" x14ac:dyDescent="0.25">
      <c r="H5063" s="59">
        <v>102458</v>
      </c>
      <c r="I5063" s="59" t="s">
        <v>69</v>
      </c>
      <c r="J5063" s="59">
        <v>15774457</v>
      </c>
      <c r="K5063" s="59" t="s">
        <v>5393</v>
      </c>
      <c r="L5063" s="61" t="s">
        <v>114</v>
      </c>
      <c r="M5063" s="61">
        <f>VLOOKUP(H5063,zdroj!C:F,4,0)</f>
        <v>0</v>
      </c>
      <c r="N5063" s="61" t="str">
        <f t="shared" ref="N5063:N5126" si="158">IF(M5063="A",IF(L5063="katA","katB",L5063),L5063)</f>
        <v>katB</v>
      </c>
      <c r="P5063" s="72" t="str">
        <f t="shared" ref="P5063:P5126" si="159">IF(O5063="A",1,"")</f>
        <v/>
      </c>
      <c r="Q5063" s="61" t="s">
        <v>30</v>
      </c>
    </row>
    <row r="5064" spans="8:17" x14ac:dyDescent="0.25">
      <c r="H5064" s="59">
        <v>102458</v>
      </c>
      <c r="I5064" s="59" t="s">
        <v>69</v>
      </c>
      <c r="J5064" s="59">
        <v>15774465</v>
      </c>
      <c r="K5064" s="59" t="s">
        <v>5394</v>
      </c>
      <c r="L5064" s="61" t="s">
        <v>114</v>
      </c>
      <c r="M5064" s="61">
        <f>VLOOKUP(H5064,zdroj!C:F,4,0)</f>
        <v>0</v>
      </c>
      <c r="N5064" s="61" t="str">
        <f t="shared" si="158"/>
        <v>katB</v>
      </c>
      <c r="P5064" s="72" t="str">
        <f t="shared" si="159"/>
        <v/>
      </c>
      <c r="Q5064" s="61" t="s">
        <v>30</v>
      </c>
    </row>
    <row r="5065" spans="8:17" x14ac:dyDescent="0.25">
      <c r="H5065" s="59">
        <v>102458</v>
      </c>
      <c r="I5065" s="59" t="s">
        <v>69</v>
      </c>
      <c r="J5065" s="59">
        <v>15774473</v>
      </c>
      <c r="K5065" s="59" t="s">
        <v>5395</v>
      </c>
      <c r="L5065" s="61" t="s">
        <v>114</v>
      </c>
      <c r="M5065" s="61">
        <f>VLOOKUP(H5065,zdroj!C:F,4,0)</f>
        <v>0</v>
      </c>
      <c r="N5065" s="61" t="str">
        <f t="shared" si="158"/>
        <v>katB</v>
      </c>
      <c r="P5065" s="72" t="str">
        <f t="shared" si="159"/>
        <v/>
      </c>
      <c r="Q5065" s="61" t="s">
        <v>30</v>
      </c>
    </row>
    <row r="5066" spans="8:17" x14ac:dyDescent="0.25">
      <c r="H5066" s="59">
        <v>102458</v>
      </c>
      <c r="I5066" s="59" t="s">
        <v>69</v>
      </c>
      <c r="J5066" s="59">
        <v>15774490</v>
      </c>
      <c r="K5066" s="59" t="s">
        <v>5396</v>
      </c>
      <c r="L5066" s="61" t="s">
        <v>114</v>
      </c>
      <c r="M5066" s="61">
        <f>VLOOKUP(H5066,zdroj!C:F,4,0)</f>
        <v>0</v>
      </c>
      <c r="N5066" s="61" t="str">
        <f t="shared" si="158"/>
        <v>katB</v>
      </c>
      <c r="P5066" s="72" t="str">
        <f t="shared" si="159"/>
        <v/>
      </c>
      <c r="Q5066" s="61" t="s">
        <v>30</v>
      </c>
    </row>
    <row r="5067" spans="8:17" x14ac:dyDescent="0.25">
      <c r="H5067" s="59">
        <v>102458</v>
      </c>
      <c r="I5067" s="59" t="s">
        <v>69</v>
      </c>
      <c r="J5067" s="59">
        <v>15774503</v>
      </c>
      <c r="K5067" s="59" t="s">
        <v>5397</v>
      </c>
      <c r="L5067" s="61" t="s">
        <v>114</v>
      </c>
      <c r="M5067" s="61">
        <f>VLOOKUP(H5067,zdroj!C:F,4,0)</f>
        <v>0</v>
      </c>
      <c r="N5067" s="61" t="str">
        <f t="shared" si="158"/>
        <v>katB</v>
      </c>
      <c r="P5067" s="72" t="str">
        <f t="shared" si="159"/>
        <v/>
      </c>
      <c r="Q5067" s="61" t="s">
        <v>30</v>
      </c>
    </row>
    <row r="5068" spans="8:17" x14ac:dyDescent="0.25">
      <c r="H5068" s="59">
        <v>102458</v>
      </c>
      <c r="I5068" s="59" t="s">
        <v>69</v>
      </c>
      <c r="J5068" s="59">
        <v>15774511</v>
      </c>
      <c r="K5068" s="59" t="s">
        <v>5398</v>
      </c>
      <c r="L5068" s="61" t="s">
        <v>114</v>
      </c>
      <c r="M5068" s="61">
        <f>VLOOKUP(H5068,zdroj!C:F,4,0)</f>
        <v>0</v>
      </c>
      <c r="N5068" s="61" t="str">
        <f t="shared" si="158"/>
        <v>katB</v>
      </c>
      <c r="P5068" s="72" t="str">
        <f t="shared" si="159"/>
        <v/>
      </c>
      <c r="Q5068" s="61" t="s">
        <v>30</v>
      </c>
    </row>
    <row r="5069" spans="8:17" x14ac:dyDescent="0.25">
      <c r="H5069" s="59">
        <v>102458</v>
      </c>
      <c r="I5069" s="59" t="s">
        <v>69</v>
      </c>
      <c r="J5069" s="59">
        <v>15774520</v>
      </c>
      <c r="K5069" s="59" t="s">
        <v>5399</v>
      </c>
      <c r="L5069" s="61" t="s">
        <v>114</v>
      </c>
      <c r="M5069" s="61">
        <f>VLOOKUP(H5069,zdroj!C:F,4,0)</f>
        <v>0</v>
      </c>
      <c r="N5069" s="61" t="str">
        <f t="shared" si="158"/>
        <v>katB</v>
      </c>
      <c r="P5069" s="72" t="str">
        <f t="shared" si="159"/>
        <v/>
      </c>
      <c r="Q5069" s="61" t="s">
        <v>30</v>
      </c>
    </row>
    <row r="5070" spans="8:17" x14ac:dyDescent="0.25">
      <c r="H5070" s="59">
        <v>102458</v>
      </c>
      <c r="I5070" s="59" t="s">
        <v>69</v>
      </c>
      <c r="J5070" s="59">
        <v>15774538</v>
      </c>
      <c r="K5070" s="59" t="s">
        <v>5400</v>
      </c>
      <c r="L5070" s="61" t="s">
        <v>114</v>
      </c>
      <c r="M5070" s="61">
        <f>VLOOKUP(H5070,zdroj!C:F,4,0)</f>
        <v>0</v>
      </c>
      <c r="N5070" s="61" t="str">
        <f t="shared" si="158"/>
        <v>katB</v>
      </c>
      <c r="P5070" s="72" t="str">
        <f t="shared" si="159"/>
        <v/>
      </c>
      <c r="Q5070" s="61" t="s">
        <v>30</v>
      </c>
    </row>
    <row r="5071" spans="8:17" x14ac:dyDescent="0.25">
      <c r="H5071" s="59">
        <v>102458</v>
      </c>
      <c r="I5071" s="59" t="s">
        <v>69</v>
      </c>
      <c r="J5071" s="59">
        <v>15774546</v>
      </c>
      <c r="K5071" s="59" t="s">
        <v>5401</v>
      </c>
      <c r="L5071" s="61" t="s">
        <v>114</v>
      </c>
      <c r="M5071" s="61">
        <f>VLOOKUP(H5071,zdroj!C:F,4,0)</f>
        <v>0</v>
      </c>
      <c r="N5071" s="61" t="str">
        <f t="shared" si="158"/>
        <v>katB</v>
      </c>
      <c r="P5071" s="72" t="str">
        <f t="shared" si="159"/>
        <v/>
      </c>
      <c r="Q5071" s="61" t="s">
        <v>30</v>
      </c>
    </row>
    <row r="5072" spans="8:17" x14ac:dyDescent="0.25">
      <c r="H5072" s="59">
        <v>102458</v>
      </c>
      <c r="I5072" s="59" t="s">
        <v>69</v>
      </c>
      <c r="J5072" s="59">
        <v>15774562</v>
      </c>
      <c r="K5072" s="59" t="s">
        <v>5402</v>
      </c>
      <c r="L5072" s="61" t="s">
        <v>114</v>
      </c>
      <c r="M5072" s="61">
        <f>VLOOKUP(H5072,zdroj!C:F,4,0)</f>
        <v>0</v>
      </c>
      <c r="N5072" s="61" t="str">
        <f t="shared" si="158"/>
        <v>katB</v>
      </c>
      <c r="P5072" s="72" t="str">
        <f t="shared" si="159"/>
        <v/>
      </c>
      <c r="Q5072" s="61" t="s">
        <v>30</v>
      </c>
    </row>
    <row r="5073" spans="8:17" x14ac:dyDescent="0.25">
      <c r="H5073" s="59">
        <v>102458</v>
      </c>
      <c r="I5073" s="59" t="s">
        <v>69</v>
      </c>
      <c r="J5073" s="59">
        <v>15774571</v>
      </c>
      <c r="K5073" s="59" t="s">
        <v>5403</v>
      </c>
      <c r="L5073" s="61" t="s">
        <v>114</v>
      </c>
      <c r="M5073" s="61">
        <f>VLOOKUP(H5073,zdroj!C:F,4,0)</f>
        <v>0</v>
      </c>
      <c r="N5073" s="61" t="str">
        <f t="shared" si="158"/>
        <v>katB</v>
      </c>
      <c r="P5073" s="72" t="str">
        <f t="shared" si="159"/>
        <v/>
      </c>
      <c r="Q5073" s="61" t="s">
        <v>30</v>
      </c>
    </row>
    <row r="5074" spans="8:17" x14ac:dyDescent="0.25">
      <c r="H5074" s="59">
        <v>102458</v>
      </c>
      <c r="I5074" s="59" t="s">
        <v>69</v>
      </c>
      <c r="J5074" s="59">
        <v>15776379</v>
      </c>
      <c r="K5074" s="59" t="s">
        <v>5404</v>
      </c>
      <c r="L5074" s="61" t="s">
        <v>114</v>
      </c>
      <c r="M5074" s="61">
        <f>VLOOKUP(H5074,zdroj!C:F,4,0)</f>
        <v>0</v>
      </c>
      <c r="N5074" s="61" t="str">
        <f t="shared" si="158"/>
        <v>katB</v>
      </c>
      <c r="P5074" s="72" t="str">
        <f t="shared" si="159"/>
        <v/>
      </c>
      <c r="Q5074" s="61" t="s">
        <v>30</v>
      </c>
    </row>
    <row r="5075" spans="8:17" x14ac:dyDescent="0.25">
      <c r="H5075" s="59">
        <v>102458</v>
      </c>
      <c r="I5075" s="59" t="s">
        <v>69</v>
      </c>
      <c r="J5075" s="59">
        <v>25208047</v>
      </c>
      <c r="K5075" s="59" t="s">
        <v>5405</v>
      </c>
      <c r="L5075" s="61" t="s">
        <v>114</v>
      </c>
      <c r="M5075" s="61">
        <f>VLOOKUP(H5075,zdroj!C:F,4,0)</f>
        <v>0</v>
      </c>
      <c r="N5075" s="61" t="str">
        <f t="shared" si="158"/>
        <v>katB</v>
      </c>
      <c r="P5075" s="72" t="str">
        <f t="shared" si="159"/>
        <v/>
      </c>
      <c r="Q5075" s="61" t="s">
        <v>30</v>
      </c>
    </row>
    <row r="5076" spans="8:17" x14ac:dyDescent="0.25">
      <c r="H5076" s="59">
        <v>102458</v>
      </c>
      <c r="I5076" s="59" t="s">
        <v>69</v>
      </c>
      <c r="J5076" s="59">
        <v>27786391</v>
      </c>
      <c r="K5076" s="59" t="s">
        <v>5406</v>
      </c>
      <c r="L5076" s="61" t="s">
        <v>81</v>
      </c>
      <c r="M5076" s="61">
        <f>VLOOKUP(H5076,zdroj!C:F,4,0)</f>
        <v>0</v>
      </c>
      <c r="N5076" s="61" t="str">
        <f t="shared" si="158"/>
        <v>-</v>
      </c>
      <c r="P5076" s="72" t="str">
        <f t="shared" si="159"/>
        <v/>
      </c>
      <c r="Q5076" s="61" t="s">
        <v>88</v>
      </c>
    </row>
    <row r="5077" spans="8:17" x14ac:dyDescent="0.25">
      <c r="H5077" s="59">
        <v>102458</v>
      </c>
      <c r="I5077" s="59" t="s">
        <v>69</v>
      </c>
      <c r="J5077" s="59">
        <v>40078531</v>
      </c>
      <c r="K5077" s="59" t="s">
        <v>5407</v>
      </c>
      <c r="L5077" s="61" t="s">
        <v>81</v>
      </c>
      <c r="M5077" s="61">
        <f>VLOOKUP(H5077,zdroj!C:F,4,0)</f>
        <v>0</v>
      </c>
      <c r="N5077" s="61" t="str">
        <f t="shared" si="158"/>
        <v>-</v>
      </c>
      <c r="P5077" s="72" t="str">
        <f t="shared" si="159"/>
        <v/>
      </c>
      <c r="Q5077" s="61" t="s">
        <v>86</v>
      </c>
    </row>
    <row r="5078" spans="8:17" x14ac:dyDescent="0.25">
      <c r="H5078" s="59">
        <v>102458</v>
      </c>
      <c r="I5078" s="59" t="s">
        <v>69</v>
      </c>
      <c r="J5078" s="59">
        <v>73193542</v>
      </c>
      <c r="K5078" s="59" t="s">
        <v>5408</v>
      </c>
      <c r="L5078" s="61" t="s">
        <v>114</v>
      </c>
      <c r="M5078" s="61">
        <f>VLOOKUP(H5078,zdroj!C:F,4,0)</f>
        <v>0</v>
      </c>
      <c r="N5078" s="61" t="str">
        <f t="shared" si="158"/>
        <v>katB</v>
      </c>
      <c r="P5078" s="72" t="str">
        <f t="shared" si="159"/>
        <v/>
      </c>
      <c r="Q5078" s="61" t="s">
        <v>30</v>
      </c>
    </row>
    <row r="5079" spans="8:17" x14ac:dyDescent="0.25">
      <c r="H5079" s="59">
        <v>102458</v>
      </c>
      <c r="I5079" s="59" t="s">
        <v>69</v>
      </c>
      <c r="J5079" s="59">
        <v>74154303</v>
      </c>
      <c r="K5079" s="59" t="s">
        <v>5409</v>
      </c>
      <c r="L5079" s="61" t="s">
        <v>81</v>
      </c>
      <c r="M5079" s="61">
        <f>VLOOKUP(H5079,zdroj!C:F,4,0)</f>
        <v>0</v>
      </c>
      <c r="N5079" s="61" t="str">
        <f t="shared" si="158"/>
        <v>-</v>
      </c>
      <c r="P5079" s="72" t="str">
        <f t="shared" si="159"/>
        <v/>
      </c>
      <c r="Q5079" s="61" t="s">
        <v>86</v>
      </c>
    </row>
    <row r="5080" spans="8:17" x14ac:dyDescent="0.25">
      <c r="H5080" s="59">
        <v>102458</v>
      </c>
      <c r="I5080" s="59" t="s">
        <v>69</v>
      </c>
      <c r="J5080" s="59">
        <v>75201275</v>
      </c>
      <c r="K5080" s="59" t="s">
        <v>5410</v>
      </c>
      <c r="L5080" s="61" t="s">
        <v>114</v>
      </c>
      <c r="M5080" s="61">
        <f>VLOOKUP(H5080,zdroj!C:F,4,0)</f>
        <v>0</v>
      </c>
      <c r="N5080" s="61" t="str">
        <f t="shared" si="158"/>
        <v>katB</v>
      </c>
      <c r="P5080" s="72" t="str">
        <f t="shared" si="159"/>
        <v/>
      </c>
      <c r="Q5080" s="61" t="s">
        <v>30</v>
      </c>
    </row>
    <row r="5081" spans="8:17" x14ac:dyDescent="0.25">
      <c r="H5081" s="59">
        <v>102458</v>
      </c>
      <c r="I5081" s="59" t="s">
        <v>69</v>
      </c>
      <c r="J5081" s="59">
        <v>77480481</v>
      </c>
      <c r="K5081" s="59" t="s">
        <v>5411</v>
      </c>
      <c r="L5081" s="61" t="s">
        <v>114</v>
      </c>
      <c r="M5081" s="61">
        <f>VLOOKUP(H5081,zdroj!C:F,4,0)</f>
        <v>0</v>
      </c>
      <c r="N5081" s="61" t="str">
        <f t="shared" si="158"/>
        <v>katB</v>
      </c>
      <c r="P5081" s="72" t="str">
        <f t="shared" si="159"/>
        <v/>
      </c>
      <c r="Q5081" s="61" t="s">
        <v>30</v>
      </c>
    </row>
    <row r="5082" spans="8:17" x14ac:dyDescent="0.25">
      <c r="H5082" s="59">
        <v>102466</v>
      </c>
      <c r="I5082" s="59" t="s">
        <v>69</v>
      </c>
      <c r="J5082" s="59">
        <v>15774589</v>
      </c>
      <c r="K5082" s="59" t="s">
        <v>5412</v>
      </c>
      <c r="L5082" s="61" t="s">
        <v>114</v>
      </c>
      <c r="M5082" s="61">
        <f>VLOOKUP(H5082,zdroj!C:F,4,0)</f>
        <v>0</v>
      </c>
      <c r="N5082" s="61" t="str">
        <f t="shared" si="158"/>
        <v>katB</v>
      </c>
      <c r="P5082" s="72" t="str">
        <f t="shared" si="159"/>
        <v/>
      </c>
      <c r="Q5082" s="61" t="s">
        <v>30</v>
      </c>
    </row>
    <row r="5083" spans="8:17" x14ac:dyDescent="0.25">
      <c r="H5083" s="59">
        <v>102466</v>
      </c>
      <c r="I5083" s="59" t="s">
        <v>69</v>
      </c>
      <c r="J5083" s="59">
        <v>15774597</v>
      </c>
      <c r="K5083" s="59" t="s">
        <v>5413</v>
      </c>
      <c r="L5083" s="61" t="s">
        <v>114</v>
      </c>
      <c r="M5083" s="61">
        <f>VLOOKUP(H5083,zdroj!C:F,4,0)</f>
        <v>0</v>
      </c>
      <c r="N5083" s="61" t="str">
        <f t="shared" si="158"/>
        <v>katB</v>
      </c>
      <c r="P5083" s="72" t="str">
        <f t="shared" si="159"/>
        <v/>
      </c>
      <c r="Q5083" s="61" t="s">
        <v>30</v>
      </c>
    </row>
    <row r="5084" spans="8:17" x14ac:dyDescent="0.25">
      <c r="H5084" s="59">
        <v>102466</v>
      </c>
      <c r="I5084" s="59" t="s">
        <v>69</v>
      </c>
      <c r="J5084" s="59">
        <v>15774601</v>
      </c>
      <c r="K5084" s="59" t="s">
        <v>5414</v>
      </c>
      <c r="L5084" s="61" t="s">
        <v>114</v>
      </c>
      <c r="M5084" s="61">
        <f>VLOOKUP(H5084,zdroj!C:F,4,0)</f>
        <v>0</v>
      </c>
      <c r="N5084" s="61" t="str">
        <f t="shared" si="158"/>
        <v>katB</v>
      </c>
      <c r="P5084" s="72" t="str">
        <f t="shared" si="159"/>
        <v/>
      </c>
      <c r="Q5084" s="61" t="s">
        <v>30</v>
      </c>
    </row>
    <row r="5085" spans="8:17" x14ac:dyDescent="0.25">
      <c r="H5085" s="59">
        <v>102466</v>
      </c>
      <c r="I5085" s="59" t="s">
        <v>69</v>
      </c>
      <c r="J5085" s="59">
        <v>15774619</v>
      </c>
      <c r="K5085" s="59" t="s">
        <v>5415</v>
      </c>
      <c r="L5085" s="61" t="s">
        <v>114</v>
      </c>
      <c r="M5085" s="61">
        <f>VLOOKUP(H5085,zdroj!C:F,4,0)</f>
        <v>0</v>
      </c>
      <c r="N5085" s="61" t="str">
        <f t="shared" si="158"/>
        <v>katB</v>
      </c>
      <c r="P5085" s="72" t="str">
        <f t="shared" si="159"/>
        <v/>
      </c>
      <c r="Q5085" s="61" t="s">
        <v>30</v>
      </c>
    </row>
    <row r="5086" spans="8:17" x14ac:dyDescent="0.25">
      <c r="H5086" s="59">
        <v>102466</v>
      </c>
      <c r="I5086" s="59" t="s">
        <v>69</v>
      </c>
      <c r="J5086" s="59">
        <v>15774627</v>
      </c>
      <c r="K5086" s="59" t="s">
        <v>5416</v>
      </c>
      <c r="L5086" s="61" t="s">
        <v>114</v>
      </c>
      <c r="M5086" s="61">
        <f>VLOOKUP(H5086,zdroj!C:F,4,0)</f>
        <v>0</v>
      </c>
      <c r="N5086" s="61" t="str">
        <f t="shared" si="158"/>
        <v>katB</v>
      </c>
      <c r="P5086" s="72" t="str">
        <f t="shared" si="159"/>
        <v/>
      </c>
      <c r="Q5086" s="61" t="s">
        <v>30</v>
      </c>
    </row>
    <row r="5087" spans="8:17" x14ac:dyDescent="0.25">
      <c r="H5087" s="59">
        <v>102466</v>
      </c>
      <c r="I5087" s="59" t="s">
        <v>69</v>
      </c>
      <c r="J5087" s="59">
        <v>15774635</v>
      </c>
      <c r="K5087" s="59" t="s">
        <v>5417</v>
      </c>
      <c r="L5087" s="61" t="s">
        <v>114</v>
      </c>
      <c r="M5087" s="61">
        <f>VLOOKUP(H5087,zdroj!C:F,4,0)</f>
        <v>0</v>
      </c>
      <c r="N5087" s="61" t="str">
        <f t="shared" si="158"/>
        <v>katB</v>
      </c>
      <c r="P5087" s="72" t="str">
        <f t="shared" si="159"/>
        <v/>
      </c>
      <c r="Q5087" s="61" t="s">
        <v>30</v>
      </c>
    </row>
    <row r="5088" spans="8:17" x14ac:dyDescent="0.25">
      <c r="H5088" s="59">
        <v>102466</v>
      </c>
      <c r="I5088" s="59" t="s">
        <v>69</v>
      </c>
      <c r="J5088" s="59">
        <v>15774643</v>
      </c>
      <c r="K5088" s="59" t="s">
        <v>5418</v>
      </c>
      <c r="L5088" s="61" t="s">
        <v>114</v>
      </c>
      <c r="M5088" s="61">
        <f>VLOOKUP(H5088,zdroj!C:F,4,0)</f>
        <v>0</v>
      </c>
      <c r="N5088" s="61" t="str">
        <f t="shared" si="158"/>
        <v>katB</v>
      </c>
      <c r="P5088" s="72" t="str">
        <f t="shared" si="159"/>
        <v/>
      </c>
      <c r="Q5088" s="61" t="s">
        <v>30</v>
      </c>
    </row>
    <row r="5089" spans="8:17" x14ac:dyDescent="0.25">
      <c r="H5089" s="59">
        <v>102466</v>
      </c>
      <c r="I5089" s="59" t="s">
        <v>69</v>
      </c>
      <c r="J5089" s="59">
        <v>15774651</v>
      </c>
      <c r="K5089" s="59" t="s">
        <v>5419</v>
      </c>
      <c r="L5089" s="61" t="s">
        <v>114</v>
      </c>
      <c r="M5089" s="61">
        <f>VLOOKUP(H5089,zdroj!C:F,4,0)</f>
        <v>0</v>
      </c>
      <c r="N5089" s="61" t="str">
        <f t="shared" si="158"/>
        <v>katB</v>
      </c>
      <c r="P5089" s="72" t="str">
        <f t="shared" si="159"/>
        <v/>
      </c>
      <c r="Q5089" s="61" t="s">
        <v>30</v>
      </c>
    </row>
    <row r="5090" spans="8:17" x14ac:dyDescent="0.25">
      <c r="H5090" s="59">
        <v>102466</v>
      </c>
      <c r="I5090" s="59" t="s">
        <v>69</v>
      </c>
      <c r="J5090" s="59">
        <v>15774660</v>
      </c>
      <c r="K5090" s="59" t="s">
        <v>5420</v>
      </c>
      <c r="L5090" s="61" t="s">
        <v>114</v>
      </c>
      <c r="M5090" s="61">
        <f>VLOOKUP(H5090,zdroj!C:F,4,0)</f>
        <v>0</v>
      </c>
      <c r="N5090" s="61" t="str">
        <f t="shared" si="158"/>
        <v>katB</v>
      </c>
      <c r="P5090" s="72" t="str">
        <f t="shared" si="159"/>
        <v/>
      </c>
      <c r="Q5090" s="61" t="s">
        <v>30</v>
      </c>
    </row>
    <row r="5091" spans="8:17" x14ac:dyDescent="0.25">
      <c r="H5091" s="59">
        <v>102466</v>
      </c>
      <c r="I5091" s="59" t="s">
        <v>69</v>
      </c>
      <c r="J5091" s="59">
        <v>15774678</v>
      </c>
      <c r="K5091" s="59" t="s">
        <v>5421</v>
      </c>
      <c r="L5091" s="61" t="s">
        <v>81</v>
      </c>
      <c r="M5091" s="61">
        <f>VLOOKUP(H5091,zdroj!C:F,4,0)</f>
        <v>0</v>
      </c>
      <c r="N5091" s="61" t="str">
        <f t="shared" si="158"/>
        <v>-</v>
      </c>
      <c r="P5091" s="72" t="str">
        <f t="shared" si="159"/>
        <v/>
      </c>
      <c r="Q5091" s="61" t="s">
        <v>86</v>
      </c>
    </row>
    <row r="5092" spans="8:17" x14ac:dyDescent="0.25">
      <c r="H5092" s="59">
        <v>102466</v>
      </c>
      <c r="I5092" s="59" t="s">
        <v>69</v>
      </c>
      <c r="J5092" s="59">
        <v>15774686</v>
      </c>
      <c r="K5092" s="59" t="s">
        <v>5422</v>
      </c>
      <c r="L5092" s="61" t="s">
        <v>114</v>
      </c>
      <c r="M5092" s="61">
        <f>VLOOKUP(H5092,zdroj!C:F,4,0)</f>
        <v>0</v>
      </c>
      <c r="N5092" s="61" t="str">
        <f t="shared" si="158"/>
        <v>katB</v>
      </c>
      <c r="P5092" s="72" t="str">
        <f t="shared" si="159"/>
        <v/>
      </c>
      <c r="Q5092" s="61" t="s">
        <v>30</v>
      </c>
    </row>
    <row r="5093" spans="8:17" x14ac:dyDescent="0.25">
      <c r="H5093" s="59">
        <v>102466</v>
      </c>
      <c r="I5093" s="59" t="s">
        <v>69</v>
      </c>
      <c r="J5093" s="59">
        <v>15774694</v>
      </c>
      <c r="K5093" s="59" t="s">
        <v>5423</v>
      </c>
      <c r="L5093" s="61" t="s">
        <v>114</v>
      </c>
      <c r="M5093" s="61">
        <f>VLOOKUP(H5093,zdroj!C:F,4,0)</f>
        <v>0</v>
      </c>
      <c r="N5093" s="61" t="str">
        <f t="shared" si="158"/>
        <v>katB</v>
      </c>
      <c r="P5093" s="72" t="str">
        <f t="shared" si="159"/>
        <v/>
      </c>
      <c r="Q5093" s="61" t="s">
        <v>30</v>
      </c>
    </row>
    <row r="5094" spans="8:17" x14ac:dyDescent="0.25">
      <c r="H5094" s="59">
        <v>102466</v>
      </c>
      <c r="I5094" s="59" t="s">
        <v>69</v>
      </c>
      <c r="J5094" s="59">
        <v>15774716</v>
      </c>
      <c r="K5094" s="59" t="s">
        <v>5424</v>
      </c>
      <c r="L5094" s="61" t="s">
        <v>114</v>
      </c>
      <c r="M5094" s="61">
        <f>VLOOKUP(H5094,zdroj!C:F,4,0)</f>
        <v>0</v>
      </c>
      <c r="N5094" s="61" t="str">
        <f t="shared" si="158"/>
        <v>katB</v>
      </c>
      <c r="P5094" s="72" t="str">
        <f t="shared" si="159"/>
        <v/>
      </c>
      <c r="Q5094" s="61" t="s">
        <v>30</v>
      </c>
    </row>
    <row r="5095" spans="8:17" x14ac:dyDescent="0.25">
      <c r="H5095" s="59">
        <v>102466</v>
      </c>
      <c r="I5095" s="59" t="s">
        <v>69</v>
      </c>
      <c r="J5095" s="59">
        <v>15774724</v>
      </c>
      <c r="K5095" s="59" t="s">
        <v>5425</v>
      </c>
      <c r="L5095" s="61" t="s">
        <v>114</v>
      </c>
      <c r="M5095" s="61">
        <f>VLOOKUP(H5095,zdroj!C:F,4,0)</f>
        <v>0</v>
      </c>
      <c r="N5095" s="61" t="str">
        <f t="shared" si="158"/>
        <v>katB</v>
      </c>
      <c r="P5095" s="72" t="str">
        <f t="shared" si="159"/>
        <v/>
      </c>
      <c r="Q5095" s="61" t="s">
        <v>30</v>
      </c>
    </row>
    <row r="5096" spans="8:17" x14ac:dyDescent="0.25">
      <c r="H5096" s="59">
        <v>102466</v>
      </c>
      <c r="I5096" s="59" t="s">
        <v>69</v>
      </c>
      <c r="J5096" s="59">
        <v>15774732</v>
      </c>
      <c r="K5096" s="59" t="s">
        <v>5426</v>
      </c>
      <c r="L5096" s="61" t="s">
        <v>114</v>
      </c>
      <c r="M5096" s="61">
        <f>VLOOKUP(H5096,zdroj!C:F,4,0)</f>
        <v>0</v>
      </c>
      <c r="N5096" s="61" t="str">
        <f t="shared" si="158"/>
        <v>katB</v>
      </c>
      <c r="P5096" s="72" t="str">
        <f t="shared" si="159"/>
        <v/>
      </c>
      <c r="Q5096" s="61" t="s">
        <v>30</v>
      </c>
    </row>
    <row r="5097" spans="8:17" x14ac:dyDescent="0.25">
      <c r="H5097" s="59">
        <v>102466</v>
      </c>
      <c r="I5097" s="59" t="s">
        <v>69</v>
      </c>
      <c r="J5097" s="59">
        <v>15774741</v>
      </c>
      <c r="K5097" s="59" t="s">
        <v>5427</v>
      </c>
      <c r="L5097" s="61" t="s">
        <v>114</v>
      </c>
      <c r="M5097" s="61">
        <f>VLOOKUP(H5097,zdroj!C:F,4,0)</f>
        <v>0</v>
      </c>
      <c r="N5097" s="61" t="str">
        <f t="shared" si="158"/>
        <v>katB</v>
      </c>
      <c r="P5097" s="72" t="str">
        <f t="shared" si="159"/>
        <v/>
      </c>
      <c r="Q5097" s="61" t="s">
        <v>30</v>
      </c>
    </row>
    <row r="5098" spans="8:17" x14ac:dyDescent="0.25">
      <c r="H5098" s="59">
        <v>102466</v>
      </c>
      <c r="I5098" s="59" t="s">
        <v>69</v>
      </c>
      <c r="J5098" s="59">
        <v>15774759</v>
      </c>
      <c r="K5098" s="59" t="s">
        <v>5428</v>
      </c>
      <c r="L5098" s="61" t="s">
        <v>114</v>
      </c>
      <c r="M5098" s="61">
        <f>VLOOKUP(H5098,zdroj!C:F,4,0)</f>
        <v>0</v>
      </c>
      <c r="N5098" s="61" t="str">
        <f t="shared" si="158"/>
        <v>katB</v>
      </c>
      <c r="P5098" s="72" t="str">
        <f t="shared" si="159"/>
        <v/>
      </c>
      <c r="Q5098" s="61" t="s">
        <v>30</v>
      </c>
    </row>
    <row r="5099" spans="8:17" x14ac:dyDescent="0.25">
      <c r="H5099" s="59">
        <v>102466</v>
      </c>
      <c r="I5099" s="59" t="s">
        <v>69</v>
      </c>
      <c r="J5099" s="59">
        <v>15774767</v>
      </c>
      <c r="K5099" s="59" t="s">
        <v>5429</v>
      </c>
      <c r="L5099" s="61" t="s">
        <v>114</v>
      </c>
      <c r="M5099" s="61">
        <f>VLOOKUP(H5099,zdroj!C:F,4,0)</f>
        <v>0</v>
      </c>
      <c r="N5099" s="61" t="str">
        <f t="shared" si="158"/>
        <v>katB</v>
      </c>
      <c r="P5099" s="72" t="str">
        <f t="shared" si="159"/>
        <v/>
      </c>
      <c r="Q5099" s="61" t="s">
        <v>30</v>
      </c>
    </row>
    <row r="5100" spans="8:17" x14ac:dyDescent="0.25">
      <c r="H5100" s="59">
        <v>102466</v>
      </c>
      <c r="I5100" s="59" t="s">
        <v>69</v>
      </c>
      <c r="J5100" s="59">
        <v>15774775</v>
      </c>
      <c r="K5100" s="59" t="s">
        <v>5430</v>
      </c>
      <c r="L5100" s="61" t="s">
        <v>114</v>
      </c>
      <c r="M5100" s="61">
        <f>VLOOKUP(H5100,zdroj!C:F,4,0)</f>
        <v>0</v>
      </c>
      <c r="N5100" s="61" t="str">
        <f t="shared" si="158"/>
        <v>katB</v>
      </c>
      <c r="P5100" s="72" t="str">
        <f t="shared" si="159"/>
        <v/>
      </c>
      <c r="Q5100" s="61" t="s">
        <v>30</v>
      </c>
    </row>
    <row r="5101" spans="8:17" x14ac:dyDescent="0.25">
      <c r="H5101" s="59">
        <v>102466</v>
      </c>
      <c r="I5101" s="59" t="s">
        <v>69</v>
      </c>
      <c r="J5101" s="59">
        <v>15774783</v>
      </c>
      <c r="K5101" s="59" t="s">
        <v>5431</v>
      </c>
      <c r="L5101" s="61" t="s">
        <v>114</v>
      </c>
      <c r="M5101" s="61">
        <f>VLOOKUP(H5101,zdroj!C:F,4,0)</f>
        <v>0</v>
      </c>
      <c r="N5101" s="61" t="str">
        <f t="shared" si="158"/>
        <v>katB</v>
      </c>
      <c r="P5101" s="72" t="str">
        <f t="shared" si="159"/>
        <v/>
      </c>
      <c r="Q5101" s="61" t="s">
        <v>30</v>
      </c>
    </row>
    <row r="5102" spans="8:17" x14ac:dyDescent="0.25">
      <c r="H5102" s="59">
        <v>102466</v>
      </c>
      <c r="I5102" s="59" t="s">
        <v>69</v>
      </c>
      <c r="J5102" s="59">
        <v>15774791</v>
      </c>
      <c r="K5102" s="59" t="s">
        <v>5432</v>
      </c>
      <c r="L5102" s="61" t="s">
        <v>114</v>
      </c>
      <c r="M5102" s="61">
        <f>VLOOKUP(H5102,zdroj!C:F,4,0)</f>
        <v>0</v>
      </c>
      <c r="N5102" s="61" t="str">
        <f t="shared" si="158"/>
        <v>katB</v>
      </c>
      <c r="P5102" s="72" t="str">
        <f t="shared" si="159"/>
        <v/>
      </c>
      <c r="Q5102" s="61" t="s">
        <v>30</v>
      </c>
    </row>
    <row r="5103" spans="8:17" x14ac:dyDescent="0.25">
      <c r="H5103" s="59">
        <v>102466</v>
      </c>
      <c r="I5103" s="59" t="s">
        <v>69</v>
      </c>
      <c r="J5103" s="59">
        <v>15774805</v>
      </c>
      <c r="K5103" s="59" t="s">
        <v>5433</v>
      </c>
      <c r="L5103" s="61" t="s">
        <v>114</v>
      </c>
      <c r="M5103" s="61">
        <f>VLOOKUP(H5103,zdroj!C:F,4,0)</f>
        <v>0</v>
      </c>
      <c r="N5103" s="61" t="str">
        <f t="shared" si="158"/>
        <v>katB</v>
      </c>
      <c r="P5103" s="72" t="str">
        <f t="shared" si="159"/>
        <v/>
      </c>
      <c r="Q5103" s="61" t="s">
        <v>30</v>
      </c>
    </row>
    <row r="5104" spans="8:17" x14ac:dyDescent="0.25">
      <c r="H5104" s="59">
        <v>102466</v>
      </c>
      <c r="I5104" s="59" t="s">
        <v>69</v>
      </c>
      <c r="J5104" s="59">
        <v>15774813</v>
      </c>
      <c r="K5104" s="59" t="s">
        <v>5434</v>
      </c>
      <c r="L5104" s="61" t="s">
        <v>114</v>
      </c>
      <c r="M5104" s="61">
        <f>VLOOKUP(H5104,zdroj!C:F,4,0)</f>
        <v>0</v>
      </c>
      <c r="N5104" s="61" t="str">
        <f t="shared" si="158"/>
        <v>katB</v>
      </c>
      <c r="P5104" s="72" t="str">
        <f t="shared" si="159"/>
        <v/>
      </c>
      <c r="Q5104" s="61" t="s">
        <v>30</v>
      </c>
    </row>
    <row r="5105" spans="8:17" x14ac:dyDescent="0.25">
      <c r="H5105" s="59">
        <v>102466</v>
      </c>
      <c r="I5105" s="59" t="s">
        <v>69</v>
      </c>
      <c r="J5105" s="59">
        <v>15774821</v>
      </c>
      <c r="K5105" s="59" t="s">
        <v>5435</v>
      </c>
      <c r="L5105" s="61" t="s">
        <v>114</v>
      </c>
      <c r="M5105" s="61">
        <f>VLOOKUP(H5105,zdroj!C:F,4,0)</f>
        <v>0</v>
      </c>
      <c r="N5105" s="61" t="str">
        <f t="shared" si="158"/>
        <v>katB</v>
      </c>
      <c r="P5105" s="72" t="str">
        <f t="shared" si="159"/>
        <v/>
      </c>
      <c r="Q5105" s="61" t="s">
        <v>30</v>
      </c>
    </row>
    <row r="5106" spans="8:17" x14ac:dyDescent="0.25">
      <c r="H5106" s="59">
        <v>102466</v>
      </c>
      <c r="I5106" s="59" t="s">
        <v>69</v>
      </c>
      <c r="J5106" s="59">
        <v>15774830</v>
      </c>
      <c r="K5106" s="59" t="s">
        <v>5436</v>
      </c>
      <c r="L5106" s="61" t="s">
        <v>114</v>
      </c>
      <c r="M5106" s="61">
        <f>VLOOKUP(H5106,zdroj!C:F,4,0)</f>
        <v>0</v>
      </c>
      <c r="N5106" s="61" t="str">
        <f t="shared" si="158"/>
        <v>katB</v>
      </c>
      <c r="P5106" s="72" t="str">
        <f t="shared" si="159"/>
        <v/>
      </c>
      <c r="Q5106" s="61" t="s">
        <v>30</v>
      </c>
    </row>
    <row r="5107" spans="8:17" x14ac:dyDescent="0.25">
      <c r="H5107" s="59">
        <v>102466</v>
      </c>
      <c r="I5107" s="59" t="s">
        <v>69</v>
      </c>
      <c r="J5107" s="59">
        <v>15774848</v>
      </c>
      <c r="K5107" s="59" t="s">
        <v>5437</v>
      </c>
      <c r="L5107" s="61" t="s">
        <v>114</v>
      </c>
      <c r="M5107" s="61">
        <f>VLOOKUP(H5107,zdroj!C:F,4,0)</f>
        <v>0</v>
      </c>
      <c r="N5107" s="61" t="str">
        <f t="shared" si="158"/>
        <v>katB</v>
      </c>
      <c r="P5107" s="72" t="str">
        <f t="shared" si="159"/>
        <v/>
      </c>
      <c r="Q5107" s="61" t="s">
        <v>30</v>
      </c>
    </row>
    <row r="5108" spans="8:17" x14ac:dyDescent="0.25">
      <c r="H5108" s="59">
        <v>102466</v>
      </c>
      <c r="I5108" s="59" t="s">
        <v>69</v>
      </c>
      <c r="J5108" s="59">
        <v>15774856</v>
      </c>
      <c r="K5108" s="59" t="s">
        <v>5438</v>
      </c>
      <c r="L5108" s="61" t="s">
        <v>114</v>
      </c>
      <c r="M5108" s="61">
        <f>VLOOKUP(H5108,zdroj!C:F,4,0)</f>
        <v>0</v>
      </c>
      <c r="N5108" s="61" t="str">
        <f t="shared" si="158"/>
        <v>katB</v>
      </c>
      <c r="P5108" s="72" t="str">
        <f t="shared" si="159"/>
        <v/>
      </c>
      <c r="Q5108" s="61" t="s">
        <v>30</v>
      </c>
    </row>
    <row r="5109" spans="8:17" x14ac:dyDescent="0.25">
      <c r="H5109" s="59">
        <v>102466</v>
      </c>
      <c r="I5109" s="59" t="s">
        <v>69</v>
      </c>
      <c r="J5109" s="59">
        <v>15774864</v>
      </c>
      <c r="K5109" s="59" t="s">
        <v>5439</v>
      </c>
      <c r="L5109" s="61" t="s">
        <v>114</v>
      </c>
      <c r="M5109" s="61">
        <f>VLOOKUP(H5109,zdroj!C:F,4,0)</f>
        <v>0</v>
      </c>
      <c r="N5109" s="61" t="str">
        <f t="shared" si="158"/>
        <v>katB</v>
      </c>
      <c r="P5109" s="72" t="str">
        <f t="shared" si="159"/>
        <v/>
      </c>
      <c r="Q5109" s="61" t="s">
        <v>30</v>
      </c>
    </row>
    <row r="5110" spans="8:17" x14ac:dyDescent="0.25">
      <c r="H5110" s="59">
        <v>102466</v>
      </c>
      <c r="I5110" s="59" t="s">
        <v>69</v>
      </c>
      <c r="J5110" s="59">
        <v>15774872</v>
      </c>
      <c r="K5110" s="59" t="s">
        <v>5440</v>
      </c>
      <c r="L5110" s="61" t="s">
        <v>114</v>
      </c>
      <c r="M5110" s="61">
        <f>VLOOKUP(H5110,zdroj!C:F,4,0)</f>
        <v>0</v>
      </c>
      <c r="N5110" s="61" t="str">
        <f t="shared" si="158"/>
        <v>katB</v>
      </c>
      <c r="P5110" s="72" t="str">
        <f t="shared" si="159"/>
        <v/>
      </c>
      <c r="Q5110" s="61" t="s">
        <v>30</v>
      </c>
    </row>
    <row r="5111" spans="8:17" x14ac:dyDescent="0.25">
      <c r="H5111" s="59">
        <v>102466</v>
      </c>
      <c r="I5111" s="59" t="s">
        <v>69</v>
      </c>
      <c r="J5111" s="59">
        <v>15774881</v>
      </c>
      <c r="K5111" s="59" t="s">
        <v>5441</v>
      </c>
      <c r="L5111" s="61" t="s">
        <v>114</v>
      </c>
      <c r="M5111" s="61">
        <f>VLOOKUP(H5111,zdroj!C:F,4,0)</f>
        <v>0</v>
      </c>
      <c r="N5111" s="61" t="str">
        <f t="shared" si="158"/>
        <v>katB</v>
      </c>
      <c r="P5111" s="72" t="str">
        <f t="shared" si="159"/>
        <v/>
      </c>
      <c r="Q5111" s="61" t="s">
        <v>30</v>
      </c>
    </row>
    <row r="5112" spans="8:17" x14ac:dyDescent="0.25">
      <c r="H5112" s="59">
        <v>102466</v>
      </c>
      <c r="I5112" s="59" t="s">
        <v>69</v>
      </c>
      <c r="J5112" s="59">
        <v>15774899</v>
      </c>
      <c r="K5112" s="59" t="s">
        <v>5442</v>
      </c>
      <c r="L5112" s="61" t="s">
        <v>114</v>
      </c>
      <c r="M5112" s="61">
        <f>VLOOKUP(H5112,zdroj!C:F,4,0)</f>
        <v>0</v>
      </c>
      <c r="N5112" s="61" t="str">
        <f t="shared" si="158"/>
        <v>katB</v>
      </c>
      <c r="P5112" s="72" t="str">
        <f t="shared" si="159"/>
        <v/>
      </c>
      <c r="Q5112" s="61" t="s">
        <v>30</v>
      </c>
    </row>
    <row r="5113" spans="8:17" x14ac:dyDescent="0.25">
      <c r="H5113" s="59">
        <v>102466</v>
      </c>
      <c r="I5113" s="59" t="s">
        <v>69</v>
      </c>
      <c r="J5113" s="59">
        <v>15774902</v>
      </c>
      <c r="K5113" s="59" t="s">
        <v>5443</v>
      </c>
      <c r="L5113" s="61" t="s">
        <v>114</v>
      </c>
      <c r="M5113" s="61">
        <f>VLOOKUP(H5113,zdroj!C:F,4,0)</f>
        <v>0</v>
      </c>
      <c r="N5113" s="61" t="str">
        <f t="shared" si="158"/>
        <v>katB</v>
      </c>
      <c r="P5113" s="72" t="str">
        <f t="shared" si="159"/>
        <v/>
      </c>
      <c r="Q5113" s="61" t="s">
        <v>30</v>
      </c>
    </row>
    <row r="5114" spans="8:17" x14ac:dyDescent="0.25">
      <c r="H5114" s="59">
        <v>102466</v>
      </c>
      <c r="I5114" s="59" t="s">
        <v>69</v>
      </c>
      <c r="J5114" s="59">
        <v>15774911</v>
      </c>
      <c r="K5114" s="59" t="s">
        <v>5444</v>
      </c>
      <c r="L5114" s="61" t="s">
        <v>114</v>
      </c>
      <c r="M5114" s="61">
        <f>VLOOKUP(H5114,zdroj!C:F,4,0)</f>
        <v>0</v>
      </c>
      <c r="N5114" s="61" t="str">
        <f t="shared" si="158"/>
        <v>katB</v>
      </c>
      <c r="P5114" s="72" t="str">
        <f t="shared" si="159"/>
        <v/>
      </c>
      <c r="Q5114" s="61" t="s">
        <v>30</v>
      </c>
    </row>
    <row r="5115" spans="8:17" x14ac:dyDescent="0.25">
      <c r="H5115" s="59">
        <v>102466</v>
      </c>
      <c r="I5115" s="59" t="s">
        <v>69</v>
      </c>
      <c r="J5115" s="59">
        <v>15774929</v>
      </c>
      <c r="K5115" s="59" t="s">
        <v>5445</v>
      </c>
      <c r="L5115" s="61" t="s">
        <v>114</v>
      </c>
      <c r="M5115" s="61">
        <f>VLOOKUP(H5115,zdroj!C:F,4,0)</f>
        <v>0</v>
      </c>
      <c r="N5115" s="61" t="str">
        <f t="shared" si="158"/>
        <v>katB</v>
      </c>
      <c r="P5115" s="72" t="str">
        <f t="shared" si="159"/>
        <v/>
      </c>
      <c r="Q5115" s="61" t="s">
        <v>30</v>
      </c>
    </row>
    <row r="5116" spans="8:17" x14ac:dyDescent="0.25">
      <c r="H5116" s="59">
        <v>102466</v>
      </c>
      <c r="I5116" s="59" t="s">
        <v>69</v>
      </c>
      <c r="J5116" s="59">
        <v>15774953</v>
      </c>
      <c r="K5116" s="59" t="s">
        <v>5446</v>
      </c>
      <c r="L5116" s="61" t="s">
        <v>114</v>
      </c>
      <c r="M5116" s="61">
        <f>VLOOKUP(H5116,zdroj!C:F,4,0)</f>
        <v>0</v>
      </c>
      <c r="N5116" s="61" t="str">
        <f t="shared" si="158"/>
        <v>katB</v>
      </c>
      <c r="P5116" s="72" t="str">
        <f t="shared" si="159"/>
        <v/>
      </c>
      <c r="Q5116" s="61" t="s">
        <v>30</v>
      </c>
    </row>
    <row r="5117" spans="8:17" x14ac:dyDescent="0.25">
      <c r="H5117" s="59">
        <v>102466</v>
      </c>
      <c r="I5117" s="59" t="s">
        <v>69</v>
      </c>
      <c r="J5117" s="59">
        <v>15774970</v>
      </c>
      <c r="K5117" s="59" t="s">
        <v>5447</v>
      </c>
      <c r="L5117" s="61" t="s">
        <v>114</v>
      </c>
      <c r="M5117" s="61">
        <f>VLOOKUP(H5117,zdroj!C:F,4,0)</f>
        <v>0</v>
      </c>
      <c r="N5117" s="61" t="str">
        <f t="shared" si="158"/>
        <v>katB</v>
      </c>
      <c r="P5117" s="72" t="str">
        <f t="shared" si="159"/>
        <v/>
      </c>
      <c r="Q5117" s="61" t="s">
        <v>30</v>
      </c>
    </row>
    <row r="5118" spans="8:17" x14ac:dyDescent="0.25">
      <c r="H5118" s="59">
        <v>102466</v>
      </c>
      <c r="I5118" s="59" t="s">
        <v>69</v>
      </c>
      <c r="J5118" s="59">
        <v>15774988</v>
      </c>
      <c r="K5118" s="59" t="s">
        <v>5448</v>
      </c>
      <c r="L5118" s="61" t="s">
        <v>114</v>
      </c>
      <c r="M5118" s="61">
        <f>VLOOKUP(H5118,zdroj!C:F,4,0)</f>
        <v>0</v>
      </c>
      <c r="N5118" s="61" t="str">
        <f t="shared" si="158"/>
        <v>katB</v>
      </c>
      <c r="P5118" s="72" t="str">
        <f t="shared" si="159"/>
        <v/>
      </c>
      <c r="Q5118" s="61" t="s">
        <v>30</v>
      </c>
    </row>
    <row r="5119" spans="8:17" x14ac:dyDescent="0.25">
      <c r="H5119" s="59">
        <v>102466</v>
      </c>
      <c r="I5119" s="59" t="s">
        <v>69</v>
      </c>
      <c r="J5119" s="59">
        <v>15774996</v>
      </c>
      <c r="K5119" s="59" t="s">
        <v>5449</v>
      </c>
      <c r="L5119" s="61" t="s">
        <v>114</v>
      </c>
      <c r="M5119" s="61">
        <f>VLOOKUP(H5119,zdroj!C:F,4,0)</f>
        <v>0</v>
      </c>
      <c r="N5119" s="61" t="str">
        <f t="shared" si="158"/>
        <v>katB</v>
      </c>
      <c r="P5119" s="72" t="str">
        <f t="shared" si="159"/>
        <v/>
      </c>
      <c r="Q5119" s="61" t="s">
        <v>30</v>
      </c>
    </row>
    <row r="5120" spans="8:17" x14ac:dyDescent="0.25">
      <c r="H5120" s="59">
        <v>102466</v>
      </c>
      <c r="I5120" s="59" t="s">
        <v>69</v>
      </c>
      <c r="J5120" s="59">
        <v>15775003</v>
      </c>
      <c r="K5120" s="59" t="s">
        <v>5450</v>
      </c>
      <c r="L5120" s="61" t="s">
        <v>114</v>
      </c>
      <c r="M5120" s="61">
        <f>VLOOKUP(H5120,zdroj!C:F,4,0)</f>
        <v>0</v>
      </c>
      <c r="N5120" s="61" t="str">
        <f t="shared" si="158"/>
        <v>katB</v>
      </c>
      <c r="P5120" s="72" t="str">
        <f t="shared" si="159"/>
        <v/>
      </c>
      <c r="Q5120" s="61" t="s">
        <v>30</v>
      </c>
    </row>
    <row r="5121" spans="8:17" x14ac:dyDescent="0.25">
      <c r="H5121" s="59">
        <v>102466</v>
      </c>
      <c r="I5121" s="59" t="s">
        <v>69</v>
      </c>
      <c r="J5121" s="59">
        <v>15775011</v>
      </c>
      <c r="K5121" s="59" t="s">
        <v>5451</v>
      </c>
      <c r="L5121" s="61" t="s">
        <v>114</v>
      </c>
      <c r="M5121" s="61">
        <f>VLOOKUP(H5121,zdroj!C:F,4,0)</f>
        <v>0</v>
      </c>
      <c r="N5121" s="61" t="str">
        <f t="shared" si="158"/>
        <v>katB</v>
      </c>
      <c r="P5121" s="72" t="str">
        <f t="shared" si="159"/>
        <v/>
      </c>
      <c r="Q5121" s="61" t="s">
        <v>30</v>
      </c>
    </row>
    <row r="5122" spans="8:17" x14ac:dyDescent="0.25">
      <c r="H5122" s="59">
        <v>102466</v>
      </c>
      <c r="I5122" s="59" t="s">
        <v>69</v>
      </c>
      <c r="J5122" s="59">
        <v>15775020</v>
      </c>
      <c r="K5122" s="59" t="s">
        <v>5452</v>
      </c>
      <c r="L5122" s="61" t="s">
        <v>114</v>
      </c>
      <c r="M5122" s="61">
        <f>VLOOKUP(H5122,zdroj!C:F,4,0)</f>
        <v>0</v>
      </c>
      <c r="N5122" s="61" t="str">
        <f t="shared" si="158"/>
        <v>katB</v>
      </c>
      <c r="P5122" s="72" t="str">
        <f t="shared" si="159"/>
        <v/>
      </c>
      <c r="Q5122" s="61" t="s">
        <v>30</v>
      </c>
    </row>
    <row r="5123" spans="8:17" x14ac:dyDescent="0.25">
      <c r="H5123" s="59">
        <v>102466</v>
      </c>
      <c r="I5123" s="59" t="s">
        <v>69</v>
      </c>
      <c r="J5123" s="59">
        <v>15775046</v>
      </c>
      <c r="K5123" s="59" t="s">
        <v>5453</v>
      </c>
      <c r="L5123" s="61" t="s">
        <v>114</v>
      </c>
      <c r="M5123" s="61">
        <f>VLOOKUP(H5123,zdroj!C:F,4,0)</f>
        <v>0</v>
      </c>
      <c r="N5123" s="61" t="str">
        <f t="shared" si="158"/>
        <v>katB</v>
      </c>
      <c r="P5123" s="72" t="str">
        <f t="shared" si="159"/>
        <v/>
      </c>
      <c r="Q5123" s="61" t="s">
        <v>30</v>
      </c>
    </row>
    <row r="5124" spans="8:17" x14ac:dyDescent="0.25">
      <c r="H5124" s="59">
        <v>102466</v>
      </c>
      <c r="I5124" s="59" t="s">
        <v>69</v>
      </c>
      <c r="J5124" s="59">
        <v>15775054</v>
      </c>
      <c r="K5124" s="59" t="s">
        <v>5454</v>
      </c>
      <c r="L5124" s="61" t="s">
        <v>114</v>
      </c>
      <c r="M5124" s="61">
        <f>VLOOKUP(H5124,zdroj!C:F,4,0)</f>
        <v>0</v>
      </c>
      <c r="N5124" s="61" t="str">
        <f t="shared" si="158"/>
        <v>katB</v>
      </c>
      <c r="P5124" s="72" t="str">
        <f t="shared" si="159"/>
        <v/>
      </c>
      <c r="Q5124" s="61" t="s">
        <v>30</v>
      </c>
    </row>
    <row r="5125" spans="8:17" x14ac:dyDescent="0.25">
      <c r="H5125" s="59">
        <v>102466</v>
      </c>
      <c r="I5125" s="59" t="s">
        <v>69</v>
      </c>
      <c r="J5125" s="59">
        <v>15775062</v>
      </c>
      <c r="K5125" s="59" t="s">
        <v>5455</v>
      </c>
      <c r="L5125" s="61" t="s">
        <v>114</v>
      </c>
      <c r="M5125" s="61">
        <f>VLOOKUP(H5125,zdroj!C:F,4,0)</f>
        <v>0</v>
      </c>
      <c r="N5125" s="61" t="str">
        <f t="shared" si="158"/>
        <v>katB</v>
      </c>
      <c r="P5125" s="72" t="str">
        <f t="shared" si="159"/>
        <v/>
      </c>
      <c r="Q5125" s="61" t="s">
        <v>30</v>
      </c>
    </row>
    <row r="5126" spans="8:17" x14ac:dyDescent="0.25">
      <c r="H5126" s="59">
        <v>102466</v>
      </c>
      <c r="I5126" s="59" t="s">
        <v>69</v>
      </c>
      <c r="J5126" s="59">
        <v>15775071</v>
      </c>
      <c r="K5126" s="59" t="s">
        <v>5456</v>
      </c>
      <c r="L5126" s="61" t="s">
        <v>114</v>
      </c>
      <c r="M5126" s="61">
        <f>VLOOKUP(H5126,zdroj!C:F,4,0)</f>
        <v>0</v>
      </c>
      <c r="N5126" s="61" t="str">
        <f t="shared" si="158"/>
        <v>katB</v>
      </c>
      <c r="P5126" s="72" t="str">
        <f t="shared" si="159"/>
        <v/>
      </c>
      <c r="Q5126" s="61" t="s">
        <v>30</v>
      </c>
    </row>
    <row r="5127" spans="8:17" x14ac:dyDescent="0.25">
      <c r="H5127" s="59">
        <v>102466</v>
      </c>
      <c r="I5127" s="59" t="s">
        <v>69</v>
      </c>
      <c r="J5127" s="59">
        <v>15775089</v>
      </c>
      <c r="K5127" s="59" t="s">
        <v>5457</v>
      </c>
      <c r="L5127" s="61" t="s">
        <v>114</v>
      </c>
      <c r="M5127" s="61">
        <f>VLOOKUP(H5127,zdroj!C:F,4,0)</f>
        <v>0</v>
      </c>
      <c r="N5127" s="61" t="str">
        <f t="shared" ref="N5127:N5190" si="160">IF(M5127="A",IF(L5127="katA","katB",L5127),L5127)</f>
        <v>katB</v>
      </c>
      <c r="P5127" s="72" t="str">
        <f t="shared" ref="P5127:P5190" si="161">IF(O5127="A",1,"")</f>
        <v/>
      </c>
      <c r="Q5127" s="61" t="s">
        <v>30</v>
      </c>
    </row>
    <row r="5128" spans="8:17" x14ac:dyDescent="0.25">
      <c r="H5128" s="59">
        <v>102466</v>
      </c>
      <c r="I5128" s="59" t="s">
        <v>69</v>
      </c>
      <c r="J5128" s="59">
        <v>15775097</v>
      </c>
      <c r="K5128" s="59" t="s">
        <v>5458</v>
      </c>
      <c r="L5128" s="61" t="s">
        <v>114</v>
      </c>
      <c r="M5128" s="61">
        <f>VLOOKUP(H5128,zdroj!C:F,4,0)</f>
        <v>0</v>
      </c>
      <c r="N5128" s="61" t="str">
        <f t="shared" si="160"/>
        <v>katB</v>
      </c>
      <c r="P5128" s="72" t="str">
        <f t="shared" si="161"/>
        <v/>
      </c>
      <c r="Q5128" s="61" t="s">
        <v>30</v>
      </c>
    </row>
    <row r="5129" spans="8:17" x14ac:dyDescent="0.25">
      <c r="H5129" s="59">
        <v>102466</v>
      </c>
      <c r="I5129" s="59" t="s">
        <v>69</v>
      </c>
      <c r="J5129" s="59">
        <v>15775101</v>
      </c>
      <c r="K5129" s="59" t="s">
        <v>5459</v>
      </c>
      <c r="L5129" s="61" t="s">
        <v>114</v>
      </c>
      <c r="M5129" s="61">
        <f>VLOOKUP(H5129,zdroj!C:F,4,0)</f>
        <v>0</v>
      </c>
      <c r="N5129" s="61" t="str">
        <f t="shared" si="160"/>
        <v>katB</v>
      </c>
      <c r="P5129" s="72" t="str">
        <f t="shared" si="161"/>
        <v/>
      </c>
      <c r="Q5129" s="61" t="s">
        <v>30</v>
      </c>
    </row>
    <row r="5130" spans="8:17" x14ac:dyDescent="0.25">
      <c r="H5130" s="59">
        <v>102466</v>
      </c>
      <c r="I5130" s="59" t="s">
        <v>69</v>
      </c>
      <c r="J5130" s="59">
        <v>15775119</v>
      </c>
      <c r="K5130" s="59" t="s">
        <v>5460</v>
      </c>
      <c r="L5130" s="61" t="s">
        <v>114</v>
      </c>
      <c r="M5130" s="61">
        <f>VLOOKUP(H5130,zdroj!C:F,4,0)</f>
        <v>0</v>
      </c>
      <c r="N5130" s="61" t="str">
        <f t="shared" si="160"/>
        <v>katB</v>
      </c>
      <c r="P5130" s="72" t="str">
        <f t="shared" si="161"/>
        <v/>
      </c>
      <c r="Q5130" s="61" t="s">
        <v>30</v>
      </c>
    </row>
    <row r="5131" spans="8:17" x14ac:dyDescent="0.25">
      <c r="H5131" s="59">
        <v>102466</v>
      </c>
      <c r="I5131" s="59" t="s">
        <v>69</v>
      </c>
      <c r="J5131" s="59">
        <v>15775127</v>
      </c>
      <c r="K5131" s="59" t="s">
        <v>5461</v>
      </c>
      <c r="L5131" s="61" t="s">
        <v>114</v>
      </c>
      <c r="M5131" s="61">
        <f>VLOOKUP(H5131,zdroj!C:F,4,0)</f>
        <v>0</v>
      </c>
      <c r="N5131" s="61" t="str">
        <f t="shared" si="160"/>
        <v>katB</v>
      </c>
      <c r="P5131" s="72" t="str">
        <f t="shared" si="161"/>
        <v/>
      </c>
      <c r="Q5131" s="61" t="s">
        <v>30</v>
      </c>
    </row>
    <row r="5132" spans="8:17" x14ac:dyDescent="0.25">
      <c r="H5132" s="59">
        <v>102466</v>
      </c>
      <c r="I5132" s="59" t="s">
        <v>69</v>
      </c>
      <c r="J5132" s="59">
        <v>15775135</v>
      </c>
      <c r="K5132" s="59" t="s">
        <v>5462</v>
      </c>
      <c r="L5132" s="61" t="s">
        <v>114</v>
      </c>
      <c r="M5132" s="61">
        <f>VLOOKUP(H5132,zdroj!C:F,4,0)</f>
        <v>0</v>
      </c>
      <c r="N5132" s="61" t="str">
        <f t="shared" si="160"/>
        <v>katB</v>
      </c>
      <c r="P5132" s="72" t="str">
        <f t="shared" si="161"/>
        <v/>
      </c>
      <c r="Q5132" s="61" t="s">
        <v>31</v>
      </c>
    </row>
    <row r="5133" spans="8:17" x14ac:dyDescent="0.25">
      <c r="H5133" s="59">
        <v>102466</v>
      </c>
      <c r="I5133" s="59" t="s">
        <v>69</v>
      </c>
      <c r="J5133" s="59">
        <v>15775143</v>
      </c>
      <c r="K5133" s="59" t="s">
        <v>5463</v>
      </c>
      <c r="L5133" s="61" t="s">
        <v>81</v>
      </c>
      <c r="M5133" s="61">
        <f>VLOOKUP(H5133,zdroj!C:F,4,0)</f>
        <v>0</v>
      </c>
      <c r="N5133" s="61" t="str">
        <f t="shared" si="160"/>
        <v>-</v>
      </c>
      <c r="P5133" s="72" t="str">
        <f t="shared" si="161"/>
        <v/>
      </c>
      <c r="Q5133" s="61" t="s">
        <v>88</v>
      </c>
    </row>
    <row r="5134" spans="8:17" x14ac:dyDescent="0.25">
      <c r="H5134" s="59">
        <v>102466</v>
      </c>
      <c r="I5134" s="59" t="s">
        <v>69</v>
      </c>
      <c r="J5134" s="59">
        <v>15775151</v>
      </c>
      <c r="K5134" s="59" t="s">
        <v>5464</v>
      </c>
      <c r="L5134" s="61" t="s">
        <v>114</v>
      </c>
      <c r="M5134" s="61">
        <f>VLOOKUP(H5134,zdroj!C:F,4,0)</f>
        <v>0</v>
      </c>
      <c r="N5134" s="61" t="str">
        <f t="shared" si="160"/>
        <v>katB</v>
      </c>
      <c r="P5134" s="72" t="str">
        <f t="shared" si="161"/>
        <v/>
      </c>
      <c r="Q5134" s="61" t="s">
        <v>30</v>
      </c>
    </row>
    <row r="5135" spans="8:17" x14ac:dyDescent="0.25">
      <c r="H5135" s="59">
        <v>102466</v>
      </c>
      <c r="I5135" s="59" t="s">
        <v>69</v>
      </c>
      <c r="J5135" s="59">
        <v>15775160</v>
      </c>
      <c r="K5135" s="59" t="s">
        <v>5465</v>
      </c>
      <c r="L5135" s="61" t="s">
        <v>114</v>
      </c>
      <c r="M5135" s="61">
        <f>VLOOKUP(H5135,zdroj!C:F,4,0)</f>
        <v>0</v>
      </c>
      <c r="N5135" s="61" t="str">
        <f t="shared" si="160"/>
        <v>katB</v>
      </c>
      <c r="P5135" s="72" t="str">
        <f t="shared" si="161"/>
        <v/>
      </c>
      <c r="Q5135" s="61" t="s">
        <v>30</v>
      </c>
    </row>
    <row r="5136" spans="8:17" x14ac:dyDescent="0.25">
      <c r="H5136" s="59">
        <v>102466</v>
      </c>
      <c r="I5136" s="59" t="s">
        <v>69</v>
      </c>
      <c r="J5136" s="59">
        <v>15775186</v>
      </c>
      <c r="K5136" s="59" t="s">
        <v>5466</v>
      </c>
      <c r="L5136" s="61" t="s">
        <v>114</v>
      </c>
      <c r="M5136" s="61">
        <f>VLOOKUP(H5136,zdroj!C:F,4,0)</f>
        <v>0</v>
      </c>
      <c r="N5136" s="61" t="str">
        <f t="shared" si="160"/>
        <v>katB</v>
      </c>
      <c r="P5136" s="72" t="str">
        <f t="shared" si="161"/>
        <v/>
      </c>
      <c r="Q5136" s="61" t="s">
        <v>30</v>
      </c>
    </row>
    <row r="5137" spans="8:17" x14ac:dyDescent="0.25">
      <c r="H5137" s="59">
        <v>102466</v>
      </c>
      <c r="I5137" s="59" t="s">
        <v>69</v>
      </c>
      <c r="J5137" s="59">
        <v>15775194</v>
      </c>
      <c r="K5137" s="59" t="s">
        <v>5467</v>
      </c>
      <c r="L5137" s="61" t="s">
        <v>114</v>
      </c>
      <c r="M5137" s="61">
        <f>VLOOKUP(H5137,zdroj!C:F,4,0)</f>
        <v>0</v>
      </c>
      <c r="N5137" s="61" t="str">
        <f t="shared" si="160"/>
        <v>katB</v>
      </c>
      <c r="P5137" s="72" t="str">
        <f t="shared" si="161"/>
        <v/>
      </c>
      <c r="Q5137" s="61" t="s">
        <v>30</v>
      </c>
    </row>
    <row r="5138" spans="8:17" x14ac:dyDescent="0.25">
      <c r="H5138" s="59">
        <v>102466</v>
      </c>
      <c r="I5138" s="59" t="s">
        <v>69</v>
      </c>
      <c r="J5138" s="59">
        <v>15775208</v>
      </c>
      <c r="K5138" s="59" t="s">
        <v>5468</v>
      </c>
      <c r="L5138" s="61" t="s">
        <v>114</v>
      </c>
      <c r="M5138" s="61">
        <f>VLOOKUP(H5138,zdroj!C:F,4,0)</f>
        <v>0</v>
      </c>
      <c r="N5138" s="61" t="str">
        <f t="shared" si="160"/>
        <v>katB</v>
      </c>
      <c r="P5138" s="72" t="str">
        <f t="shared" si="161"/>
        <v/>
      </c>
      <c r="Q5138" s="61" t="s">
        <v>30</v>
      </c>
    </row>
    <row r="5139" spans="8:17" x14ac:dyDescent="0.25">
      <c r="H5139" s="59">
        <v>102466</v>
      </c>
      <c r="I5139" s="59" t="s">
        <v>69</v>
      </c>
      <c r="J5139" s="59">
        <v>15775216</v>
      </c>
      <c r="K5139" s="59" t="s">
        <v>5469</v>
      </c>
      <c r="L5139" s="61" t="s">
        <v>114</v>
      </c>
      <c r="M5139" s="61">
        <f>VLOOKUP(H5139,zdroj!C:F,4,0)</f>
        <v>0</v>
      </c>
      <c r="N5139" s="61" t="str">
        <f t="shared" si="160"/>
        <v>katB</v>
      </c>
      <c r="P5139" s="72" t="str">
        <f t="shared" si="161"/>
        <v/>
      </c>
      <c r="Q5139" s="61" t="s">
        <v>30</v>
      </c>
    </row>
    <row r="5140" spans="8:17" x14ac:dyDescent="0.25">
      <c r="H5140" s="59">
        <v>102466</v>
      </c>
      <c r="I5140" s="59" t="s">
        <v>69</v>
      </c>
      <c r="J5140" s="59">
        <v>15775224</v>
      </c>
      <c r="K5140" s="59" t="s">
        <v>5470</v>
      </c>
      <c r="L5140" s="61" t="s">
        <v>114</v>
      </c>
      <c r="M5140" s="61">
        <f>VLOOKUP(H5140,zdroj!C:F,4,0)</f>
        <v>0</v>
      </c>
      <c r="N5140" s="61" t="str">
        <f t="shared" si="160"/>
        <v>katB</v>
      </c>
      <c r="P5140" s="72" t="str">
        <f t="shared" si="161"/>
        <v/>
      </c>
      <c r="Q5140" s="61" t="s">
        <v>30</v>
      </c>
    </row>
    <row r="5141" spans="8:17" x14ac:dyDescent="0.25">
      <c r="H5141" s="59">
        <v>102466</v>
      </c>
      <c r="I5141" s="59" t="s">
        <v>69</v>
      </c>
      <c r="J5141" s="59">
        <v>15775232</v>
      </c>
      <c r="K5141" s="59" t="s">
        <v>5471</v>
      </c>
      <c r="L5141" s="61" t="s">
        <v>114</v>
      </c>
      <c r="M5141" s="61">
        <f>VLOOKUP(H5141,zdroj!C:F,4,0)</f>
        <v>0</v>
      </c>
      <c r="N5141" s="61" t="str">
        <f t="shared" si="160"/>
        <v>katB</v>
      </c>
      <c r="P5141" s="72" t="str">
        <f t="shared" si="161"/>
        <v/>
      </c>
      <c r="Q5141" s="61" t="s">
        <v>30</v>
      </c>
    </row>
    <row r="5142" spans="8:17" x14ac:dyDescent="0.25">
      <c r="H5142" s="59">
        <v>102466</v>
      </c>
      <c r="I5142" s="59" t="s">
        <v>69</v>
      </c>
      <c r="J5142" s="59">
        <v>15775241</v>
      </c>
      <c r="K5142" s="59" t="s">
        <v>5472</v>
      </c>
      <c r="L5142" s="61" t="s">
        <v>114</v>
      </c>
      <c r="M5142" s="61">
        <f>VLOOKUP(H5142,zdroj!C:F,4,0)</f>
        <v>0</v>
      </c>
      <c r="N5142" s="61" t="str">
        <f t="shared" si="160"/>
        <v>katB</v>
      </c>
      <c r="P5142" s="72" t="str">
        <f t="shared" si="161"/>
        <v/>
      </c>
      <c r="Q5142" s="61" t="s">
        <v>31</v>
      </c>
    </row>
    <row r="5143" spans="8:17" x14ac:dyDescent="0.25">
      <c r="H5143" s="59">
        <v>102466</v>
      </c>
      <c r="I5143" s="59" t="s">
        <v>69</v>
      </c>
      <c r="J5143" s="59">
        <v>15775259</v>
      </c>
      <c r="K5143" s="59" t="s">
        <v>5473</v>
      </c>
      <c r="L5143" s="61" t="s">
        <v>114</v>
      </c>
      <c r="M5143" s="61">
        <f>VLOOKUP(H5143,zdroj!C:F,4,0)</f>
        <v>0</v>
      </c>
      <c r="N5143" s="61" t="str">
        <f t="shared" si="160"/>
        <v>katB</v>
      </c>
      <c r="P5143" s="72" t="str">
        <f t="shared" si="161"/>
        <v/>
      </c>
      <c r="Q5143" s="61" t="s">
        <v>31</v>
      </c>
    </row>
    <row r="5144" spans="8:17" x14ac:dyDescent="0.25">
      <c r="H5144" s="59">
        <v>102466</v>
      </c>
      <c r="I5144" s="59" t="s">
        <v>69</v>
      </c>
      <c r="J5144" s="59">
        <v>15775267</v>
      </c>
      <c r="K5144" s="59" t="s">
        <v>5474</v>
      </c>
      <c r="L5144" s="61" t="s">
        <v>114</v>
      </c>
      <c r="M5144" s="61">
        <f>VLOOKUP(H5144,zdroj!C:F,4,0)</f>
        <v>0</v>
      </c>
      <c r="N5144" s="61" t="str">
        <f t="shared" si="160"/>
        <v>katB</v>
      </c>
      <c r="P5144" s="72" t="str">
        <f t="shared" si="161"/>
        <v/>
      </c>
      <c r="Q5144" s="61" t="s">
        <v>31</v>
      </c>
    </row>
    <row r="5145" spans="8:17" x14ac:dyDescent="0.25">
      <c r="H5145" s="59">
        <v>102466</v>
      </c>
      <c r="I5145" s="59" t="s">
        <v>69</v>
      </c>
      <c r="J5145" s="59">
        <v>15775275</v>
      </c>
      <c r="K5145" s="59" t="s">
        <v>5475</v>
      </c>
      <c r="L5145" s="61" t="s">
        <v>114</v>
      </c>
      <c r="M5145" s="61">
        <f>VLOOKUP(H5145,zdroj!C:F,4,0)</f>
        <v>0</v>
      </c>
      <c r="N5145" s="61" t="str">
        <f t="shared" si="160"/>
        <v>katB</v>
      </c>
      <c r="P5145" s="72" t="str">
        <f t="shared" si="161"/>
        <v/>
      </c>
      <c r="Q5145" s="61" t="s">
        <v>30</v>
      </c>
    </row>
    <row r="5146" spans="8:17" x14ac:dyDescent="0.25">
      <c r="H5146" s="59">
        <v>102466</v>
      </c>
      <c r="I5146" s="59" t="s">
        <v>69</v>
      </c>
      <c r="J5146" s="59">
        <v>15775283</v>
      </c>
      <c r="K5146" s="59" t="s">
        <v>5476</v>
      </c>
      <c r="L5146" s="61" t="s">
        <v>114</v>
      </c>
      <c r="M5146" s="61">
        <f>VLOOKUP(H5146,zdroj!C:F,4,0)</f>
        <v>0</v>
      </c>
      <c r="N5146" s="61" t="str">
        <f t="shared" si="160"/>
        <v>katB</v>
      </c>
      <c r="P5146" s="72" t="str">
        <f t="shared" si="161"/>
        <v/>
      </c>
      <c r="Q5146" s="61" t="s">
        <v>30</v>
      </c>
    </row>
    <row r="5147" spans="8:17" x14ac:dyDescent="0.25">
      <c r="H5147" s="59">
        <v>102466</v>
      </c>
      <c r="I5147" s="59" t="s">
        <v>69</v>
      </c>
      <c r="J5147" s="59">
        <v>15775291</v>
      </c>
      <c r="K5147" s="59" t="s">
        <v>5477</v>
      </c>
      <c r="L5147" s="61" t="s">
        <v>114</v>
      </c>
      <c r="M5147" s="61">
        <f>VLOOKUP(H5147,zdroj!C:F,4,0)</f>
        <v>0</v>
      </c>
      <c r="N5147" s="61" t="str">
        <f t="shared" si="160"/>
        <v>katB</v>
      </c>
      <c r="P5147" s="72" t="str">
        <f t="shared" si="161"/>
        <v/>
      </c>
      <c r="Q5147" s="61" t="s">
        <v>31</v>
      </c>
    </row>
    <row r="5148" spans="8:17" x14ac:dyDescent="0.25">
      <c r="H5148" s="59">
        <v>102466</v>
      </c>
      <c r="I5148" s="59" t="s">
        <v>69</v>
      </c>
      <c r="J5148" s="59">
        <v>15775305</v>
      </c>
      <c r="K5148" s="59" t="s">
        <v>5478</v>
      </c>
      <c r="L5148" s="61" t="s">
        <v>114</v>
      </c>
      <c r="M5148" s="61">
        <f>VLOOKUP(H5148,zdroj!C:F,4,0)</f>
        <v>0</v>
      </c>
      <c r="N5148" s="61" t="str">
        <f t="shared" si="160"/>
        <v>katB</v>
      </c>
      <c r="P5148" s="72" t="str">
        <f t="shared" si="161"/>
        <v/>
      </c>
      <c r="Q5148" s="61" t="s">
        <v>30</v>
      </c>
    </row>
    <row r="5149" spans="8:17" x14ac:dyDescent="0.25">
      <c r="H5149" s="59">
        <v>102466</v>
      </c>
      <c r="I5149" s="59" t="s">
        <v>69</v>
      </c>
      <c r="J5149" s="59">
        <v>15775313</v>
      </c>
      <c r="K5149" s="59" t="s">
        <v>5479</v>
      </c>
      <c r="L5149" s="61" t="s">
        <v>114</v>
      </c>
      <c r="M5149" s="61">
        <f>VLOOKUP(H5149,zdroj!C:F,4,0)</f>
        <v>0</v>
      </c>
      <c r="N5149" s="61" t="str">
        <f t="shared" si="160"/>
        <v>katB</v>
      </c>
      <c r="P5149" s="72" t="str">
        <f t="shared" si="161"/>
        <v/>
      </c>
      <c r="Q5149" s="61" t="s">
        <v>30</v>
      </c>
    </row>
    <row r="5150" spans="8:17" x14ac:dyDescent="0.25">
      <c r="H5150" s="59">
        <v>102466</v>
      </c>
      <c r="I5150" s="59" t="s">
        <v>69</v>
      </c>
      <c r="J5150" s="59">
        <v>15775321</v>
      </c>
      <c r="K5150" s="59" t="s">
        <v>5480</v>
      </c>
      <c r="L5150" s="61" t="s">
        <v>114</v>
      </c>
      <c r="M5150" s="61">
        <f>VLOOKUP(H5150,zdroj!C:F,4,0)</f>
        <v>0</v>
      </c>
      <c r="N5150" s="61" t="str">
        <f t="shared" si="160"/>
        <v>katB</v>
      </c>
      <c r="P5150" s="72" t="str">
        <f t="shared" si="161"/>
        <v/>
      </c>
      <c r="Q5150" s="61" t="s">
        <v>30</v>
      </c>
    </row>
    <row r="5151" spans="8:17" x14ac:dyDescent="0.25">
      <c r="H5151" s="59">
        <v>102466</v>
      </c>
      <c r="I5151" s="59" t="s">
        <v>69</v>
      </c>
      <c r="J5151" s="59">
        <v>25208055</v>
      </c>
      <c r="K5151" s="59" t="s">
        <v>5481</v>
      </c>
      <c r="L5151" s="61" t="s">
        <v>114</v>
      </c>
      <c r="M5151" s="61">
        <f>VLOOKUP(H5151,zdroj!C:F,4,0)</f>
        <v>0</v>
      </c>
      <c r="N5151" s="61" t="str">
        <f t="shared" si="160"/>
        <v>katB</v>
      </c>
      <c r="P5151" s="72" t="str">
        <f t="shared" si="161"/>
        <v/>
      </c>
      <c r="Q5151" s="61" t="s">
        <v>30</v>
      </c>
    </row>
    <row r="5152" spans="8:17" x14ac:dyDescent="0.25">
      <c r="H5152" s="59">
        <v>102466</v>
      </c>
      <c r="I5152" s="59" t="s">
        <v>69</v>
      </c>
      <c r="J5152" s="59">
        <v>25216821</v>
      </c>
      <c r="K5152" s="59" t="s">
        <v>5482</v>
      </c>
      <c r="L5152" s="61" t="s">
        <v>114</v>
      </c>
      <c r="M5152" s="61">
        <f>VLOOKUP(H5152,zdroj!C:F,4,0)</f>
        <v>0</v>
      </c>
      <c r="N5152" s="61" t="str">
        <f t="shared" si="160"/>
        <v>katB</v>
      </c>
      <c r="P5152" s="72" t="str">
        <f t="shared" si="161"/>
        <v/>
      </c>
      <c r="Q5152" s="61" t="s">
        <v>30</v>
      </c>
    </row>
    <row r="5153" spans="8:17" x14ac:dyDescent="0.25">
      <c r="H5153" s="59">
        <v>102466</v>
      </c>
      <c r="I5153" s="59" t="s">
        <v>69</v>
      </c>
      <c r="J5153" s="59">
        <v>25873636</v>
      </c>
      <c r="K5153" s="59" t="s">
        <v>5483</v>
      </c>
      <c r="L5153" s="61" t="s">
        <v>114</v>
      </c>
      <c r="M5153" s="61">
        <f>VLOOKUP(H5153,zdroj!C:F,4,0)</f>
        <v>0</v>
      </c>
      <c r="N5153" s="61" t="str">
        <f t="shared" si="160"/>
        <v>katB</v>
      </c>
      <c r="P5153" s="72" t="str">
        <f t="shared" si="161"/>
        <v/>
      </c>
      <c r="Q5153" s="61" t="s">
        <v>30</v>
      </c>
    </row>
    <row r="5154" spans="8:17" x14ac:dyDescent="0.25">
      <c r="H5154" s="59">
        <v>102466</v>
      </c>
      <c r="I5154" s="59" t="s">
        <v>69</v>
      </c>
      <c r="J5154" s="59">
        <v>26229692</v>
      </c>
      <c r="K5154" s="59" t="s">
        <v>5484</v>
      </c>
      <c r="L5154" s="61" t="s">
        <v>114</v>
      </c>
      <c r="M5154" s="61">
        <f>VLOOKUP(H5154,zdroj!C:F,4,0)</f>
        <v>0</v>
      </c>
      <c r="N5154" s="61" t="str">
        <f t="shared" si="160"/>
        <v>katB</v>
      </c>
      <c r="P5154" s="72" t="str">
        <f t="shared" si="161"/>
        <v/>
      </c>
      <c r="Q5154" s="61" t="s">
        <v>30</v>
      </c>
    </row>
    <row r="5155" spans="8:17" x14ac:dyDescent="0.25">
      <c r="H5155" s="59">
        <v>102466</v>
      </c>
      <c r="I5155" s="59" t="s">
        <v>69</v>
      </c>
      <c r="J5155" s="59">
        <v>26229706</v>
      </c>
      <c r="K5155" s="59" t="s">
        <v>5485</v>
      </c>
      <c r="L5155" s="61" t="s">
        <v>114</v>
      </c>
      <c r="M5155" s="61">
        <f>VLOOKUP(H5155,zdroj!C:F,4,0)</f>
        <v>0</v>
      </c>
      <c r="N5155" s="61" t="str">
        <f t="shared" si="160"/>
        <v>katB</v>
      </c>
      <c r="P5155" s="72" t="str">
        <f t="shared" si="161"/>
        <v/>
      </c>
      <c r="Q5155" s="61" t="s">
        <v>30</v>
      </c>
    </row>
    <row r="5156" spans="8:17" x14ac:dyDescent="0.25">
      <c r="H5156" s="59">
        <v>102466</v>
      </c>
      <c r="I5156" s="59" t="s">
        <v>69</v>
      </c>
      <c r="J5156" s="59">
        <v>26229714</v>
      </c>
      <c r="K5156" s="59" t="s">
        <v>5486</v>
      </c>
      <c r="L5156" s="61" t="s">
        <v>114</v>
      </c>
      <c r="M5156" s="61">
        <f>VLOOKUP(H5156,zdroj!C:F,4,0)</f>
        <v>0</v>
      </c>
      <c r="N5156" s="61" t="str">
        <f t="shared" si="160"/>
        <v>katB</v>
      </c>
      <c r="P5156" s="72" t="str">
        <f t="shared" si="161"/>
        <v/>
      </c>
      <c r="Q5156" s="61" t="s">
        <v>30</v>
      </c>
    </row>
    <row r="5157" spans="8:17" x14ac:dyDescent="0.25">
      <c r="H5157" s="59">
        <v>102466</v>
      </c>
      <c r="I5157" s="59" t="s">
        <v>69</v>
      </c>
      <c r="J5157" s="59">
        <v>26229722</v>
      </c>
      <c r="K5157" s="59" t="s">
        <v>5487</v>
      </c>
      <c r="L5157" s="61" t="s">
        <v>114</v>
      </c>
      <c r="M5157" s="61">
        <f>VLOOKUP(H5157,zdroj!C:F,4,0)</f>
        <v>0</v>
      </c>
      <c r="N5157" s="61" t="str">
        <f t="shared" si="160"/>
        <v>katB</v>
      </c>
      <c r="P5157" s="72" t="str">
        <f t="shared" si="161"/>
        <v/>
      </c>
      <c r="Q5157" s="61" t="s">
        <v>30</v>
      </c>
    </row>
    <row r="5158" spans="8:17" x14ac:dyDescent="0.25">
      <c r="H5158" s="59">
        <v>102466</v>
      </c>
      <c r="I5158" s="59" t="s">
        <v>69</v>
      </c>
      <c r="J5158" s="59">
        <v>28218612</v>
      </c>
      <c r="K5158" s="59" t="s">
        <v>5488</v>
      </c>
      <c r="L5158" s="61" t="s">
        <v>114</v>
      </c>
      <c r="M5158" s="61">
        <f>VLOOKUP(H5158,zdroj!C:F,4,0)</f>
        <v>0</v>
      </c>
      <c r="N5158" s="61" t="str">
        <f t="shared" si="160"/>
        <v>katB</v>
      </c>
      <c r="P5158" s="72" t="str">
        <f t="shared" si="161"/>
        <v/>
      </c>
      <c r="Q5158" s="61" t="s">
        <v>30</v>
      </c>
    </row>
    <row r="5159" spans="8:17" x14ac:dyDescent="0.25">
      <c r="H5159" s="59">
        <v>102466</v>
      </c>
      <c r="I5159" s="59" t="s">
        <v>69</v>
      </c>
      <c r="J5159" s="59">
        <v>28420071</v>
      </c>
      <c r="K5159" s="59" t="s">
        <v>5489</v>
      </c>
      <c r="L5159" s="61" t="s">
        <v>81</v>
      </c>
      <c r="M5159" s="61">
        <f>VLOOKUP(H5159,zdroj!C:F,4,0)</f>
        <v>0</v>
      </c>
      <c r="N5159" s="61" t="str">
        <f t="shared" si="160"/>
        <v>-</v>
      </c>
      <c r="P5159" s="72" t="str">
        <f t="shared" si="161"/>
        <v/>
      </c>
      <c r="Q5159" s="61" t="s">
        <v>86</v>
      </c>
    </row>
    <row r="5160" spans="8:17" x14ac:dyDescent="0.25">
      <c r="H5160" s="59">
        <v>102466</v>
      </c>
      <c r="I5160" s="59" t="s">
        <v>69</v>
      </c>
      <c r="J5160" s="59">
        <v>40741133</v>
      </c>
      <c r="K5160" s="59" t="s">
        <v>5490</v>
      </c>
      <c r="L5160" s="61" t="s">
        <v>114</v>
      </c>
      <c r="M5160" s="61">
        <f>VLOOKUP(H5160,zdroj!C:F,4,0)</f>
        <v>0</v>
      </c>
      <c r="N5160" s="61" t="str">
        <f t="shared" si="160"/>
        <v>katB</v>
      </c>
      <c r="P5160" s="72" t="str">
        <f t="shared" si="161"/>
        <v/>
      </c>
      <c r="Q5160" s="61" t="s">
        <v>30</v>
      </c>
    </row>
    <row r="5161" spans="8:17" x14ac:dyDescent="0.25">
      <c r="H5161" s="59">
        <v>102466</v>
      </c>
      <c r="I5161" s="59" t="s">
        <v>69</v>
      </c>
      <c r="J5161" s="59">
        <v>40884368</v>
      </c>
      <c r="K5161" s="59" t="s">
        <v>5491</v>
      </c>
      <c r="L5161" s="61" t="s">
        <v>114</v>
      </c>
      <c r="M5161" s="61">
        <f>VLOOKUP(H5161,zdroj!C:F,4,0)</f>
        <v>0</v>
      </c>
      <c r="N5161" s="61" t="str">
        <f t="shared" si="160"/>
        <v>katB</v>
      </c>
      <c r="P5161" s="72" t="str">
        <f t="shared" si="161"/>
        <v/>
      </c>
      <c r="Q5161" s="61" t="s">
        <v>30</v>
      </c>
    </row>
    <row r="5162" spans="8:17" x14ac:dyDescent="0.25">
      <c r="H5162" s="59">
        <v>102466</v>
      </c>
      <c r="I5162" s="59" t="s">
        <v>69</v>
      </c>
      <c r="J5162" s="59">
        <v>42121841</v>
      </c>
      <c r="K5162" s="59" t="s">
        <v>5492</v>
      </c>
      <c r="L5162" s="61" t="s">
        <v>114</v>
      </c>
      <c r="M5162" s="61">
        <f>VLOOKUP(H5162,zdroj!C:F,4,0)</f>
        <v>0</v>
      </c>
      <c r="N5162" s="61" t="str">
        <f t="shared" si="160"/>
        <v>katB</v>
      </c>
      <c r="P5162" s="72" t="str">
        <f t="shared" si="161"/>
        <v/>
      </c>
      <c r="Q5162" s="61" t="s">
        <v>30</v>
      </c>
    </row>
    <row r="5163" spans="8:17" x14ac:dyDescent="0.25">
      <c r="H5163" s="59">
        <v>102466</v>
      </c>
      <c r="I5163" s="59" t="s">
        <v>69</v>
      </c>
      <c r="J5163" s="59">
        <v>42590043</v>
      </c>
      <c r="K5163" s="59" t="s">
        <v>5493</v>
      </c>
      <c r="L5163" s="61" t="s">
        <v>114</v>
      </c>
      <c r="M5163" s="61">
        <f>VLOOKUP(H5163,zdroj!C:F,4,0)</f>
        <v>0</v>
      </c>
      <c r="N5163" s="61" t="str">
        <f t="shared" si="160"/>
        <v>katB</v>
      </c>
      <c r="P5163" s="72" t="str">
        <f t="shared" si="161"/>
        <v/>
      </c>
      <c r="Q5163" s="61" t="s">
        <v>30</v>
      </c>
    </row>
    <row r="5164" spans="8:17" x14ac:dyDescent="0.25">
      <c r="H5164" s="59">
        <v>102466</v>
      </c>
      <c r="I5164" s="59" t="s">
        <v>69</v>
      </c>
      <c r="J5164" s="59">
        <v>42788269</v>
      </c>
      <c r="K5164" s="59" t="s">
        <v>5494</v>
      </c>
      <c r="L5164" s="61" t="s">
        <v>114</v>
      </c>
      <c r="M5164" s="61">
        <f>VLOOKUP(H5164,zdroj!C:F,4,0)</f>
        <v>0</v>
      </c>
      <c r="N5164" s="61" t="str">
        <f t="shared" si="160"/>
        <v>katB</v>
      </c>
      <c r="P5164" s="72" t="str">
        <f t="shared" si="161"/>
        <v/>
      </c>
      <c r="Q5164" s="61" t="s">
        <v>31</v>
      </c>
    </row>
    <row r="5165" spans="8:17" x14ac:dyDescent="0.25">
      <c r="H5165" s="59">
        <v>102466</v>
      </c>
      <c r="I5165" s="59" t="s">
        <v>69</v>
      </c>
      <c r="J5165" s="59">
        <v>72648805</v>
      </c>
      <c r="K5165" s="59" t="s">
        <v>5495</v>
      </c>
      <c r="L5165" s="61" t="s">
        <v>114</v>
      </c>
      <c r="M5165" s="61">
        <f>VLOOKUP(H5165,zdroj!C:F,4,0)</f>
        <v>0</v>
      </c>
      <c r="N5165" s="61" t="str">
        <f t="shared" si="160"/>
        <v>katB</v>
      </c>
      <c r="P5165" s="72" t="str">
        <f t="shared" si="161"/>
        <v/>
      </c>
      <c r="Q5165" s="61" t="s">
        <v>30</v>
      </c>
    </row>
    <row r="5166" spans="8:17" x14ac:dyDescent="0.25">
      <c r="H5166" s="59">
        <v>102466</v>
      </c>
      <c r="I5166" s="59" t="s">
        <v>69</v>
      </c>
      <c r="J5166" s="59">
        <v>73776815</v>
      </c>
      <c r="K5166" s="59" t="s">
        <v>5496</v>
      </c>
      <c r="L5166" s="61" t="s">
        <v>114</v>
      </c>
      <c r="M5166" s="61">
        <f>VLOOKUP(H5166,zdroj!C:F,4,0)</f>
        <v>0</v>
      </c>
      <c r="N5166" s="61" t="str">
        <f t="shared" si="160"/>
        <v>katB</v>
      </c>
      <c r="P5166" s="72" t="str">
        <f t="shared" si="161"/>
        <v/>
      </c>
      <c r="Q5166" s="61" t="s">
        <v>30</v>
      </c>
    </row>
    <row r="5167" spans="8:17" x14ac:dyDescent="0.25">
      <c r="H5167" s="59">
        <v>102466</v>
      </c>
      <c r="I5167" s="59" t="s">
        <v>69</v>
      </c>
      <c r="J5167" s="59">
        <v>75491702</v>
      </c>
      <c r="K5167" s="59" t="s">
        <v>5497</v>
      </c>
      <c r="L5167" s="61" t="s">
        <v>114</v>
      </c>
      <c r="M5167" s="61">
        <f>VLOOKUP(H5167,zdroj!C:F,4,0)</f>
        <v>0</v>
      </c>
      <c r="N5167" s="61" t="str">
        <f t="shared" si="160"/>
        <v>katB</v>
      </c>
      <c r="P5167" s="72" t="str">
        <f t="shared" si="161"/>
        <v/>
      </c>
      <c r="Q5167" s="61" t="s">
        <v>30</v>
      </c>
    </row>
    <row r="5168" spans="8:17" x14ac:dyDescent="0.25">
      <c r="H5168" s="59">
        <v>102466</v>
      </c>
      <c r="I5168" s="59" t="s">
        <v>69</v>
      </c>
      <c r="J5168" s="59">
        <v>78890659</v>
      </c>
      <c r="K5168" s="59" t="s">
        <v>5498</v>
      </c>
      <c r="L5168" s="61" t="s">
        <v>114</v>
      </c>
      <c r="M5168" s="61">
        <f>VLOOKUP(H5168,zdroj!C:F,4,0)</f>
        <v>0</v>
      </c>
      <c r="N5168" s="61" t="str">
        <f t="shared" si="160"/>
        <v>katB</v>
      </c>
      <c r="P5168" s="72" t="str">
        <f t="shared" si="161"/>
        <v/>
      </c>
      <c r="Q5168" s="61" t="s">
        <v>30</v>
      </c>
    </row>
    <row r="5169" spans="8:18" x14ac:dyDescent="0.25">
      <c r="H5169" s="59">
        <v>102466</v>
      </c>
      <c r="I5169" s="59" t="s">
        <v>69</v>
      </c>
      <c r="J5169" s="59">
        <v>78900034</v>
      </c>
      <c r="K5169" s="59" t="s">
        <v>5499</v>
      </c>
      <c r="L5169" s="61" t="s">
        <v>114</v>
      </c>
      <c r="M5169" s="61">
        <f>VLOOKUP(H5169,zdroj!C:F,4,0)</f>
        <v>0</v>
      </c>
      <c r="N5169" s="61" t="str">
        <f t="shared" si="160"/>
        <v>katB</v>
      </c>
      <c r="P5169" s="72" t="str">
        <f t="shared" si="161"/>
        <v/>
      </c>
      <c r="Q5169" s="61" t="s">
        <v>30</v>
      </c>
    </row>
    <row r="5170" spans="8:18" x14ac:dyDescent="0.25">
      <c r="H5170" s="59">
        <v>102466</v>
      </c>
      <c r="I5170" s="59" t="s">
        <v>69</v>
      </c>
      <c r="J5170" s="59">
        <v>79398502</v>
      </c>
      <c r="K5170" s="59" t="s">
        <v>5500</v>
      </c>
      <c r="L5170" s="61" t="s">
        <v>114</v>
      </c>
      <c r="M5170" s="61">
        <f>VLOOKUP(H5170,zdroj!C:F,4,0)</f>
        <v>0</v>
      </c>
      <c r="N5170" s="61" t="str">
        <f t="shared" si="160"/>
        <v>katB</v>
      </c>
      <c r="P5170" s="72" t="str">
        <f t="shared" si="161"/>
        <v/>
      </c>
      <c r="Q5170" s="61" t="s">
        <v>31</v>
      </c>
    </row>
    <row r="5171" spans="8:18" x14ac:dyDescent="0.25">
      <c r="H5171" s="59">
        <v>151980</v>
      </c>
      <c r="I5171" s="59" t="s">
        <v>71</v>
      </c>
      <c r="J5171" s="59">
        <v>15815447</v>
      </c>
      <c r="K5171" s="59" t="s">
        <v>5501</v>
      </c>
      <c r="L5171" s="61" t="s">
        <v>114</v>
      </c>
      <c r="M5171" s="61">
        <f>VLOOKUP(H5171,zdroj!C:F,4,0)</f>
        <v>0</v>
      </c>
      <c r="N5171" s="61" t="str">
        <f t="shared" si="160"/>
        <v>katB</v>
      </c>
      <c r="P5171" s="72" t="str">
        <f t="shared" si="161"/>
        <v/>
      </c>
      <c r="Q5171" s="61" t="s">
        <v>30</v>
      </c>
      <c r="R5171" s="61" t="s">
        <v>91</v>
      </c>
    </row>
    <row r="5172" spans="8:18" x14ac:dyDescent="0.25">
      <c r="H5172" s="59">
        <v>151980</v>
      </c>
      <c r="I5172" s="59" t="s">
        <v>71</v>
      </c>
      <c r="J5172" s="59">
        <v>15815455</v>
      </c>
      <c r="K5172" s="59" t="s">
        <v>5502</v>
      </c>
      <c r="L5172" s="61" t="s">
        <v>113</v>
      </c>
      <c r="M5172" s="61">
        <f>VLOOKUP(H5172,zdroj!C:F,4,0)</f>
        <v>0</v>
      </c>
      <c r="N5172" s="61" t="str">
        <f t="shared" si="160"/>
        <v>katA</v>
      </c>
      <c r="P5172" s="72" t="str">
        <f t="shared" si="161"/>
        <v/>
      </c>
      <c r="Q5172" s="61" t="s">
        <v>30</v>
      </c>
    </row>
    <row r="5173" spans="8:18" x14ac:dyDescent="0.25">
      <c r="H5173" s="59">
        <v>151980</v>
      </c>
      <c r="I5173" s="59" t="s">
        <v>71</v>
      </c>
      <c r="J5173" s="59">
        <v>15815463</v>
      </c>
      <c r="K5173" s="59" t="s">
        <v>5503</v>
      </c>
      <c r="L5173" s="61" t="s">
        <v>113</v>
      </c>
      <c r="M5173" s="61">
        <f>VLOOKUP(H5173,zdroj!C:F,4,0)</f>
        <v>0</v>
      </c>
      <c r="N5173" s="61" t="str">
        <f t="shared" si="160"/>
        <v>katA</v>
      </c>
      <c r="P5173" s="72" t="str">
        <f t="shared" si="161"/>
        <v/>
      </c>
      <c r="Q5173" s="61" t="s">
        <v>30</v>
      </c>
    </row>
    <row r="5174" spans="8:18" x14ac:dyDescent="0.25">
      <c r="H5174" s="59">
        <v>151980</v>
      </c>
      <c r="I5174" s="59" t="s">
        <v>71</v>
      </c>
      <c r="J5174" s="59">
        <v>15815471</v>
      </c>
      <c r="K5174" s="59" t="s">
        <v>5504</v>
      </c>
      <c r="L5174" s="61" t="s">
        <v>113</v>
      </c>
      <c r="M5174" s="61">
        <f>VLOOKUP(H5174,zdroj!C:F,4,0)</f>
        <v>0</v>
      </c>
      <c r="N5174" s="61" t="str">
        <f t="shared" si="160"/>
        <v>katA</v>
      </c>
      <c r="P5174" s="72" t="str">
        <f t="shared" si="161"/>
        <v/>
      </c>
      <c r="Q5174" s="61" t="s">
        <v>30</v>
      </c>
    </row>
    <row r="5175" spans="8:18" x14ac:dyDescent="0.25">
      <c r="H5175" s="59">
        <v>151980</v>
      </c>
      <c r="I5175" s="59" t="s">
        <v>71</v>
      </c>
      <c r="J5175" s="59">
        <v>15815480</v>
      </c>
      <c r="K5175" s="59" t="s">
        <v>5505</v>
      </c>
      <c r="L5175" s="61" t="s">
        <v>113</v>
      </c>
      <c r="M5175" s="61">
        <f>VLOOKUP(H5175,zdroj!C:F,4,0)</f>
        <v>0</v>
      </c>
      <c r="N5175" s="61" t="str">
        <f t="shared" si="160"/>
        <v>katA</v>
      </c>
      <c r="P5175" s="72" t="str">
        <f t="shared" si="161"/>
        <v/>
      </c>
      <c r="Q5175" s="61" t="s">
        <v>30</v>
      </c>
    </row>
    <row r="5176" spans="8:18" x14ac:dyDescent="0.25">
      <c r="H5176" s="59">
        <v>151980</v>
      </c>
      <c r="I5176" s="59" t="s">
        <v>71</v>
      </c>
      <c r="J5176" s="59">
        <v>15815498</v>
      </c>
      <c r="K5176" s="59" t="s">
        <v>5506</v>
      </c>
      <c r="L5176" s="61" t="s">
        <v>113</v>
      </c>
      <c r="M5176" s="61">
        <f>VLOOKUP(H5176,zdroj!C:F,4,0)</f>
        <v>0</v>
      </c>
      <c r="N5176" s="61" t="str">
        <f t="shared" si="160"/>
        <v>katA</v>
      </c>
      <c r="P5176" s="72" t="str">
        <f t="shared" si="161"/>
        <v/>
      </c>
      <c r="Q5176" s="61" t="s">
        <v>30</v>
      </c>
    </row>
    <row r="5177" spans="8:18" x14ac:dyDescent="0.25">
      <c r="H5177" s="59">
        <v>151980</v>
      </c>
      <c r="I5177" s="59" t="s">
        <v>71</v>
      </c>
      <c r="J5177" s="59">
        <v>15815501</v>
      </c>
      <c r="K5177" s="59" t="s">
        <v>5507</v>
      </c>
      <c r="L5177" s="61" t="s">
        <v>113</v>
      </c>
      <c r="M5177" s="61">
        <f>VLOOKUP(H5177,zdroj!C:F,4,0)</f>
        <v>0</v>
      </c>
      <c r="N5177" s="61" t="str">
        <f t="shared" si="160"/>
        <v>katA</v>
      </c>
      <c r="P5177" s="72" t="str">
        <f t="shared" si="161"/>
        <v/>
      </c>
      <c r="Q5177" s="61" t="s">
        <v>30</v>
      </c>
    </row>
    <row r="5178" spans="8:18" x14ac:dyDescent="0.25">
      <c r="H5178" s="59">
        <v>151980</v>
      </c>
      <c r="I5178" s="59" t="s">
        <v>71</v>
      </c>
      <c r="J5178" s="59">
        <v>15815510</v>
      </c>
      <c r="K5178" s="59" t="s">
        <v>5508</v>
      </c>
      <c r="L5178" s="61" t="s">
        <v>113</v>
      </c>
      <c r="M5178" s="61">
        <f>VLOOKUP(H5178,zdroj!C:F,4,0)</f>
        <v>0</v>
      </c>
      <c r="N5178" s="61" t="str">
        <f t="shared" si="160"/>
        <v>katA</v>
      </c>
      <c r="P5178" s="72" t="str">
        <f t="shared" si="161"/>
        <v/>
      </c>
      <c r="Q5178" s="61" t="s">
        <v>30</v>
      </c>
    </row>
    <row r="5179" spans="8:18" x14ac:dyDescent="0.25">
      <c r="H5179" s="59">
        <v>151980</v>
      </c>
      <c r="I5179" s="59" t="s">
        <v>71</v>
      </c>
      <c r="J5179" s="59">
        <v>15815528</v>
      </c>
      <c r="K5179" s="59" t="s">
        <v>5509</v>
      </c>
      <c r="L5179" s="61" t="s">
        <v>113</v>
      </c>
      <c r="M5179" s="61">
        <f>VLOOKUP(H5179,zdroj!C:F,4,0)</f>
        <v>0</v>
      </c>
      <c r="N5179" s="61" t="str">
        <f t="shared" si="160"/>
        <v>katA</v>
      </c>
      <c r="P5179" s="72" t="str">
        <f t="shared" si="161"/>
        <v/>
      </c>
      <c r="Q5179" s="61" t="s">
        <v>30</v>
      </c>
    </row>
    <row r="5180" spans="8:18" x14ac:dyDescent="0.25">
      <c r="H5180" s="59">
        <v>151980</v>
      </c>
      <c r="I5180" s="59" t="s">
        <v>71</v>
      </c>
      <c r="J5180" s="59">
        <v>15815536</v>
      </c>
      <c r="K5180" s="59" t="s">
        <v>5510</v>
      </c>
      <c r="L5180" s="61" t="s">
        <v>113</v>
      </c>
      <c r="M5180" s="61">
        <f>VLOOKUP(H5180,zdroj!C:F,4,0)</f>
        <v>0</v>
      </c>
      <c r="N5180" s="61" t="str">
        <f t="shared" si="160"/>
        <v>katA</v>
      </c>
      <c r="P5180" s="72" t="str">
        <f t="shared" si="161"/>
        <v/>
      </c>
      <c r="Q5180" s="61" t="s">
        <v>30</v>
      </c>
    </row>
    <row r="5181" spans="8:18" x14ac:dyDescent="0.25">
      <c r="H5181" s="59">
        <v>151980</v>
      </c>
      <c r="I5181" s="59" t="s">
        <v>71</v>
      </c>
      <c r="J5181" s="59">
        <v>15815544</v>
      </c>
      <c r="K5181" s="59" t="s">
        <v>5511</v>
      </c>
      <c r="L5181" s="61" t="s">
        <v>113</v>
      </c>
      <c r="M5181" s="61">
        <f>VLOOKUP(H5181,zdroj!C:F,4,0)</f>
        <v>0</v>
      </c>
      <c r="N5181" s="61" t="str">
        <f t="shared" si="160"/>
        <v>katA</v>
      </c>
      <c r="P5181" s="72" t="str">
        <f t="shared" si="161"/>
        <v/>
      </c>
      <c r="Q5181" s="61" t="s">
        <v>30</v>
      </c>
    </row>
    <row r="5182" spans="8:18" x14ac:dyDescent="0.25">
      <c r="H5182" s="59">
        <v>151980</v>
      </c>
      <c r="I5182" s="59" t="s">
        <v>71</v>
      </c>
      <c r="J5182" s="59">
        <v>15815552</v>
      </c>
      <c r="K5182" s="59" t="s">
        <v>5512</v>
      </c>
      <c r="L5182" s="61" t="s">
        <v>113</v>
      </c>
      <c r="M5182" s="61">
        <f>VLOOKUP(H5182,zdroj!C:F,4,0)</f>
        <v>0</v>
      </c>
      <c r="N5182" s="61" t="str">
        <f t="shared" si="160"/>
        <v>katA</v>
      </c>
      <c r="P5182" s="72" t="str">
        <f t="shared" si="161"/>
        <v/>
      </c>
      <c r="Q5182" s="61" t="s">
        <v>30</v>
      </c>
    </row>
    <row r="5183" spans="8:18" x14ac:dyDescent="0.25">
      <c r="H5183" s="59">
        <v>151980</v>
      </c>
      <c r="I5183" s="59" t="s">
        <v>71</v>
      </c>
      <c r="J5183" s="59">
        <v>15815561</v>
      </c>
      <c r="K5183" s="59" t="s">
        <v>5513</v>
      </c>
      <c r="L5183" s="61" t="s">
        <v>113</v>
      </c>
      <c r="M5183" s="61">
        <f>VLOOKUP(H5183,zdroj!C:F,4,0)</f>
        <v>0</v>
      </c>
      <c r="N5183" s="61" t="str">
        <f t="shared" si="160"/>
        <v>katA</v>
      </c>
      <c r="P5183" s="72" t="str">
        <f t="shared" si="161"/>
        <v/>
      </c>
      <c r="Q5183" s="61" t="s">
        <v>30</v>
      </c>
    </row>
    <row r="5184" spans="8:18" x14ac:dyDescent="0.25">
      <c r="H5184" s="59">
        <v>151980</v>
      </c>
      <c r="I5184" s="59" t="s">
        <v>71</v>
      </c>
      <c r="J5184" s="59">
        <v>15815579</v>
      </c>
      <c r="K5184" s="59" t="s">
        <v>5514</v>
      </c>
      <c r="L5184" s="61" t="s">
        <v>113</v>
      </c>
      <c r="M5184" s="61">
        <f>VLOOKUP(H5184,zdroj!C:F,4,0)</f>
        <v>0</v>
      </c>
      <c r="N5184" s="61" t="str">
        <f t="shared" si="160"/>
        <v>katA</v>
      </c>
      <c r="P5184" s="72" t="str">
        <f t="shared" si="161"/>
        <v/>
      </c>
      <c r="Q5184" s="61" t="s">
        <v>30</v>
      </c>
    </row>
    <row r="5185" spans="8:18" x14ac:dyDescent="0.25">
      <c r="H5185" s="59">
        <v>151980</v>
      </c>
      <c r="I5185" s="59" t="s">
        <v>71</v>
      </c>
      <c r="J5185" s="59">
        <v>15815587</v>
      </c>
      <c r="K5185" s="59" t="s">
        <v>5515</v>
      </c>
      <c r="L5185" s="61" t="s">
        <v>113</v>
      </c>
      <c r="M5185" s="61">
        <f>VLOOKUP(H5185,zdroj!C:F,4,0)</f>
        <v>0</v>
      </c>
      <c r="N5185" s="61" t="str">
        <f t="shared" si="160"/>
        <v>katA</v>
      </c>
      <c r="P5185" s="72" t="str">
        <f t="shared" si="161"/>
        <v/>
      </c>
      <c r="Q5185" s="61" t="s">
        <v>30</v>
      </c>
    </row>
    <row r="5186" spans="8:18" x14ac:dyDescent="0.25">
      <c r="H5186" s="59">
        <v>151980</v>
      </c>
      <c r="I5186" s="59" t="s">
        <v>71</v>
      </c>
      <c r="J5186" s="59">
        <v>15815595</v>
      </c>
      <c r="K5186" s="59" t="s">
        <v>5516</v>
      </c>
      <c r="L5186" s="61" t="s">
        <v>113</v>
      </c>
      <c r="M5186" s="61">
        <f>VLOOKUP(H5186,zdroj!C:F,4,0)</f>
        <v>0</v>
      </c>
      <c r="N5186" s="61" t="str">
        <f t="shared" si="160"/>
        <v>katA</v>
      </c>
      <c r="P5186" s="72" t="str">
        <f t="shared" si="161"/>
        <v/>
      </c>
      <c r="Q5186" s="61" t="s">
        <v>30</v>
      </c>
    </row>
    <row r="5187" spans="8:18" x14ac:dyDescent="0.25">
      <c r="H5187" s="59">
        <v>151980</v>
      </c>
      <c r="I5187" s="59" t="s">
        <v>71</v>
      </c>
      <c r="J5187" s="59">
        <v>15815609</v>
      </c>
      <c r="K5187" s="59" t="s">
        <v>5517</v>
      </c>
      <c r="L5187" s="61" t="s">
        <v>114</v>
      </c>
      <c r="M5187" s="61">
        <f>VLOOKUP(H5187,zdroj!C:F,4,0)</f>
        <v>0</v>
      </c>
      <c r="N5187" s="61" t="str">
        <f t="shared" si="160"/>
        <v>katB</v>
      </c>
      <c r="P5187" s="72" t="str">
        <f t="shared" si="161"/>
        <v/>
      </c>
      <c r="Q5187" s="61" t="s">
        <v>30</v>
      </c>
      <c r="R5187" s="61" t="s">
        <v>91</v>
      </c>
    </row>
    <row r="5188" spans="8:18" x14ac:dyDescent="0.25">
      <c r="H5188" s="59">
        <v>151980</v>
      </c>
      <c r="I5188" s="59" t="s">
        <v>71</v>
      </c>
      <c r="J5188" s="59">
        <v>15815625</v>
      </c>
      <c r="K5188" s="59" t="s">
        <v>5518</v>
      </c>
      <c r="L5188" s="61" t="s">
        <v>113</v>
      </c>
      <c r="M5188" s="61">
        <f>VLOOKUP(H5188,zdroj!C:F,4,0)</f>
        <v>0</v>
      </c>
      <c r="N5188" s="61" t="str">
        <f t="shared" si="160"/>
        <v>katA</v>
      </c>
      <c r="P5188" s="72" t="str">
        <f t="shared" si="161"/>
        <v/>
      </c>
      <c r="Q5188" s="61" t="s">
        <v>30</v>
      </c>
    </row>
    <row r="5189" spans="8:18" x14ac:dyDescent="0.25">
      <c r="H5189" s="59">
        <v>151980</v>
      </c>
      <c r="I5189" s="59" t="s">
        <v>71</v>
      </c>
      <c r="J5189" s="59">
        <v>15815633</v>
      </c>
      <c r="K5189" s="59" t="s">
        <v>5519</v>
      </c>
      <c r="L5189" s="61" t="s">
        <v>113</v>
      </c>
      <c r="M5189" s="61">
        <f>VLOOKUP(H5189,zdroj!C:F,4,0)</f>
        <v>0</v>
      </c>
      <c r="N5189" s="61" t="str">
        <f t="shared" si="160"/>
        <v>katA</v>
      </c>
      <c r="P5189" s="72" t="str">
        <f t="shared" si="161"/>
        <v/>
      </c>
      <c r="Q5189" s="61" t="s">
        <v>30</v>
      </c>
    </row>
    <row r="5190" spans="8:18" x14ac:dyDescent="0.25">
      <c r="H5190" s="59">
        <v>151980</v>
      </c>
      <c r="I5190" s="59" t="s">
        <v>71</v>
      </c>
      <c r="J5190" s="59">
        <v>15815641</v>
      </c>
      <c r="K5190" s="59" t="s">
        <v>5520</v>
      </c>
      <c r="L5190" s="61" t="s">
        <v>114</v>
      </c>
      <c r="M5190" s="61">
        <f>VLOOKUP(H5190,zdroj!C:F,4,0)</f>
        <v>0</v>
      </c>
      <c r="N5190" s="61" t="str">
        <f t="shared" si="160"/>
        <v>katB</v>
      </c>
      <c r="P5190" s="72" t="str">
        <f t="shared" si="161"/>
        <v/>
      </c>
      <c r="Q5190" s="61" t="s">
        <v>30</v>
      </c>
      <c r="R5190" s="61" t="s">
        <v>91</v>
      </c>
    </row>
    <row r="5191" spans="8:18" x14ac:dyDescent="0.25">
      <c r="H5191" s="59">
        <v>151980</v>
      </c>
      <c r="I5191" s="59" t="s">
        <v>71</v>
      </c>
      <c r="J5191" s="59">
        <v>15815650</v>
      </c>
      <c r="K5191" s="59" t="s">
        <v>5521</v>
      </c>
      <c r="L5191" s="61" t="s">
        <v>114</v>
      </c>
      <c r="M5191" s="61">
        <f>VLOOKUP(H5191,zdroj!C:F,4,0)</f>
        <v>0</v>
      </c>
      <c r="N5191" s="61" t="str">
        <f t="shared" ref="N5191:N5254" si="162">IF(M5191="A",IF(L5191="katA","katB",L5191),L5191)</f>
        <v>katB</v>
      </c>
      <c r="P5191" s="72" t="str">
        <f t="shared" ref="P5191:P5254" si="163">IF(O5191="A",1,"")</f>
        <v/>
      </c>
      <c r="Q5191" s="61" t="s">
        <v>30</v>
      </c>
      <c r="R5191" s="61" t="s">
        <v>91</v>
      </c>
    </row>
    <row r="5192" spans="8:18" x14ac:dyDescent="0.25">
      <c r="H5192" s="59">
        <v>151980</v>
      </c>
      <c r="I5192" s="59" t="s">
        <v>71</v>
      </c>
      <c r="J5192" s="59">
        <v>15815668</v>
      </c>
      <c r="K5192" s="59" t="s">
        <v>5522</v>
      </c>
      <c r="L5192" s="61" t="s">
        <v>113</v>
      </c>
      <c r="M5192" s="61">
        <f>VLOOKUP(H5192,zdroj!C:F,4,0)</f>
        <v>0</v>
      </c>
      <c r="N5192" s="61" t="str">
        <f t="shared" si="162"/>
        <v>katA</v>
      </c>
      <c r="P5192" s="72" t="str">
        <f t="shared" si="163"/>
        <v/>
      </c>
      <c r="Q5192" s="61" t="s">
        <v>30</v>
      </c>
    </row>
    <row r="5193" spans="8:18" x14ac:dyDescent="0.25">
      <c r="H5193" s="59">
        <v>151980</v>
      </c>
      <c r="I5193" s="59" t="s">
        <v>71</v>
      </c>
      <c r="J5193" s="59">
        <v>15815676</v>
      </c>
      <c r="K5193" s="59" t="s">
        <v>5523</v>
      </c>
      <c r="L5193" s="61" t="s">
        <v>113</v>
      </c>
      <c r="M5193" s="61">
        <f>VLOOKUP(H5193,zdroj!C:F,4,0)</f>
        <v>0</v>
      </c>
      <c r="N5193" s="61" t="str">
        <f t="shared" si="162"/>
        <v>katA</v>
      </c>
      <c r="P5193" s="72" t="str">
        <f t="shared" si="163"/>
        <v/>
      </c>
      <c r="Q5193" s="61" t="s">
        <v>30</v>
      </c>
    </row>
    <row r="5194" spans="8:18" x14ac:dyDescent="0.25">
      <c r="H5194" s="59">
        <v>151980</v>
      </c>
      <c r="I5194" s="59" t="s">
        <v>71</v>
      </c>
      <c r="J5194" s="59">
        <v>15815684</v>
      </c>
      <c r="K5194" s="59" t="s">
        <v>5524</v>
      </c>
      <c r="L5194" s="61" t="s">
        <v>113</v>
      </c>
      <c r="M5194" s="61">
        <f>VLOOKUP(H5194,zdroj!C:F,4,0)</f>
        <v>0</v>
      </c>
      <c r="N5194" s="61" t="str">
        <f t="shared" si="162"/>
        <v>katA</v>
      </c>
      <c r="P5194" s="72" t="str">
        <f t="shared" si="163"/>
        <v/>
      </c>
      <c r="Q5194" s="61" t="s">
        <v>30</v>
      </c>
    </row>
    <row r="5195" spans="8:18" x14ac:dyDescent="0.25">
      <c r="H5195" s="59">
        <v>151980</v>
      </c>
      <c r="I5195" s="59" t="s">
        <v>71</v>
      </c>
      <c r="J5195" s="59">
        <v>15815692</v>
      </c>
      <c r="K5195" s="59" t="s">
        <v>5525</v>
      </c>
      <c r="L5195" s="61" t="s">
        <v>113</v>
      </c>
      <c r="M5195" s="61">
        <f>VLOOKUP(H5195,zdroj!C:F,4,0)</f>
        <v>0</v>
      </c>
      <c r="N5195" s="61" t="str">
        <f t="shared" si="162"/>
        <v>katA</v>
      </c>
      <c r="P5195" s="72" t="str">
        <f t="shared" si="163"/>
        <v/>
      </c>
      <c r="Q5195" s="61" t="s">
        <v>30</v>
      </c>
    </row>
    <row r="5196" spans="8:18" x14ac:dyDescent="0.25">
      <c r="H5196" s="59">
        <v>151980</v>
      </c>
      <c r="I5196" s="59" t="s">
        <v>71</v>
      </c>
      <c r="J5196" s="59">
        <v>15815706</v>
      </c>
      <c r="K5196" s="59" t="s">
        <v>5526</v>
      </c>
      <c r="L5196" s="61" t="s">
        <v>113</v>
      </c>
      <c r="M5196" s="61">
        <f>VLOOKUP(H5196,zdroj!C:F,4,0)</f>
        <v>0</v>
      </c>
      <c r="N5196" s="61" t="str">
        <f t="shared" si="162"/>
        <v>katA</v>
      </c>
      <c r="P5196" s="72" t="str">
        <f t="shared" si="163"/>
        <v/>
      </c>
      <c r="Q5196" s="61" t="s">
        <v>30</v>
      </c>
    </row>
    <row r="5197" spans="8:18" x14ac:dyDescent="0.25">
      <c r="H5197" s="59">
        <v>151980</v>
      </c>
      <c r="I5197" s="59" t="s">
        <v>71</v>
      </c>
      <c r="J5197" s="59">
        <v>15815714</v>
      </c>
      <c r="K5197" s="59" t="s">
        <v>5527</v>
      </c>
      <c r="L5197" s="61" t="s">
        <v>113</v>
      </c>
      <c r="M5197" s="61">
        <f>VLOOKUP(H5197,zdroj!C:F,4,0)</f>
        <v>0</v>
      </c>
      <c r="N5197" s="61" t="str">
        <f t="shared" si="162"/>
        <v>katA</v>
      </c>
      <c r="P5197" s="72" t="str">
        <f t="shared" si="163"/>
        <v/>
      </c>
      <c r="Q5197" s="61" t="s">
        <v>30</v>
      </c>
    </row>
    <row r="5198" spans="8:18" x14ac:dyDescent="0.25">
      <c r="H5198" s="59">
        <v>151980</v>
      </c>
      <c r="I5198" s="59" t="s">
        <v>71</v>
      </c>
      <c r="J5198" s="59">
        <v>15815722</v>
      </c>
      <c r="K5198" s="59" t="s">
        <v>5528</v>
      </c>
      <c r="L5198" s="61" t="s">
        <v>113</v>
      </c>
      <c r="M5198" s="61">
        <f>VLOOKUP(H5198,zdroj!C:F,4,0)</f>
        <v>0</v>
      </c>
      <c r="N5198" s="61" t="str">
        <f t="shared" si="162"/>
        <v>katA</v>
      </c>
      <c r="P5198" s="72" t="str">
        <f t="shared" si="163"/>
        <v/>
      </c>
      <c r="Q5198" s="61" t="s">
        <v>30</v>
      </c>
    </row>
    <row r="5199" spans="8:18" x14ac:dyDescent="0.25">
      <c r="H5199" s="59">
        <v>151980</v>
      </c>
      <c r="I5199" s="59" t="s">
        <v>71</v>
      </c>
      <c r="J5199" s="59">
        <v>15815731</v>
      </c>
      <c r="K5199" s="59" t="s">
        <v>5529</v>
      </c>
      <c r="L5199" s="61" t="s">
        <v>113</v>
      </c>
      <c r="M5199" s="61">
        <f>VLOOKUP(H5199,zdroj!C:F,4,0)</f>
        <v>0</v>
      </c>
      <c r="N5199" s="61" t="str">
        <f t="shared" si="162"/>
        <v>katA</v>
      </c>
      <c r="P5199" s="72" t="str">
        <f t="shared" si="163"/>
        <v/>
      </c>
      <c r="Q5199" s="61" t="s">
        <v>30</v>
      </c>
    </row>
    <row r="5200" spans="8:18" x14ac:dyDescent="0.25">
      <c r="H5200" s="59">
        <v>151980</v>
      </c>
      <c r="I5200" s="59" t="s">
        <v>71</v>
      </c>
      <c r="J5200" s="59">
        <v>15815749</v>
      </c>
      <c r="K5200" s="59" t="s">
        <v>5530</v>
      </c>
      <c r="L5200" s="61" t="s">
        <v>113</v>
      </c>
      <c r="M5200" s="61">
        <f>VLOOKUP(H5200,zdroj!C:F,4,0)</f>
        <v>0</v>
      </c>
      <c r="N5200" s="61" t="str">
        <f t="shared" si="162"/>
        <v>katA</v>
      </c>
      <c r="P5200" s="72" t="str">
        <f t="shared" si="163"/>
        <v/>
      </c>
      <c r="Q5200" s="61" t="s">
        <v>30</v>
      </c>
    </row>
    <row r="5201" spans="8:18" x14ac:dyDescent="0.25">
      <c r="H5201" s="59">
        <v>151980</v>
      </c>
      <c r="I5201" s="59" t="s">
        <v>71</v>
      </c>
      <c r="J5201" s="59">
        <v>15815757</v>
      </c>
      <c r="K5201" s="59" t="s">
        <v>5531</v>
      </c>
      <c r="L5201" s="61" t="s">
        <v>113</v>
      </c>
      <c r="M5201" s="61">
        <f>VLOOKUP(H5201,zdroj!C:F,4,0)</f>
        <v>0</v>
      </c>
      <c r="N5201" s="61" t="str">
        <f t="shared" si="162"/>
        <v>katA</v>
      </c>
      <c r="P5201" s="72" t="str">
        <f t="shared" si="163"/>
        <v/>
      </c>
      <c r="Q5201" s="61" t="s">
        <v>30</v>
      </c>
    </row>
    <row r="5202" spans="8:18" x14ac:dyDescent="0.25">
      <c r="H5202" s="59">
        <v>151980</v>
      </c>
      <c r="I5202" s="59" t="s">
        <v>71</v>
      </c>
      <c r="J5202" s="59">
        <v>15815765</v>
      </c>
      <c r="K5202" s="59" t="s">
        <v>5532</v>
      </c>
      <c r="L5202" s="61" t="s">
        <v>113</v>
      </c>
      <c r="M5202" s="61">
        <f>VLOOKUP(H5202,zdroj!C:F,4,0)</f>
        <v>0</v>
      </c>
      <c r="N5202" s="61" t="str">
        <f t="shared" si="162"/>
        <v>katA</v>
      </c>
      <c r="P5202" s="72" t="str">
        <f t="shared" si="163"/>
        <v/>
      </c>
      <c r="Q5202" s="61" t="s">
        <v>30</v>
      </c>
    </row>
    <row r="5203" spans="8:18" x14ac:dyDescent="0.25">
      <c r="H5203" s="59">
        <v>151980</v>
      </c>
      <c r="I5203" s="59" t="s">
        <v>71</v>
      </c>
      <c r="J5203" s="59">
        <v>15815773</v>
      </c>
      <c r="K5203" s="59" t="s">
        <v>5533</v>
      </c>
      <c r="L5203" s="61" t="s">
        <v>113</v>
      </c>
      <c r="M5203" s="61">
        <f>VLOOKUP(H5203,zdroj!C:F,4,0)</f>
        <v>0</v>
      </c>
      <c r="N5203" s="61" t="str">
        <f t="shared" si="162"/>
        <v>katA</v>
      </c>
      <c r="P5203" s="72" t="str">
        <f t="shared" si="163"/>
        <v/>
      </c>
      <c r="Q5203" s="61" t="s">
        <v>30</v>
      </c>
    </row>
    <row r="5204" spans="8:18" x14ac:dyDescent="0.25">
      <c r="H5204" s="59">
        <v>151980</v>
      </c>
      <c r="I5204" s="59" t="s">
        <v>71</v>
      </c>
      <c r="J5204" s="59">
        <v>15815781</v>
      </c>
      <c r="K5204" s="59" t="s">
        <v>5534</v>
      </c>
      <c r="L5204" s="61" t="s">
        <v>114</v>
      </c>
      <c r="M5204" s="61">
        <f>VLOOKUP(H5204,zdroj!C:F,4,0)</f>
        <v>0</v>
      </c>
      <c r="N5204" s="61" t="str">
        <f t="shared" si="162"/>
        <v>katB</v>
      </c>
      <c r="P5204" s="72" t="str">
        <f t="shared" si="163"/>
        <v/>
      </c>
      <c r="Q5204" s="61" t="s">
        <v>30</v>
      </c>
      <c r="R5204" s="61" t="s">
        <v>91</v>
      </c>
    </row>
    <row r="5205" spans="8:18" x14ac:dyDescent="0.25">
      <c r="H5205" s="59">
        <v>151980</v>
      </c>
      <c r="I5205" s="59" t="s">
        <v>71</v>
      </c>
      <c r="J5205" s="59">
        <v>15815790</v>
      </c>
      <c r="K5205" s="59" t="s">
        <v>5535</v>
      </c>
      <c r="L5205" s="61" t="s">
        <v>113</v>
      </c>
      <c r="M5205" s="61">
        <f>VLOOKUP(H5205,zdroj!C:F,4,0)</f>
        <v>0</v>
      </c>
      <c r="N5205" s="61" t="str">
        <f t="shared" si="162"/>
        <v>katA</v>
      </c>
      <c r="P5205" s="72" t="str">
        <f t="shared" si="163"/>
        <v/>
      </c>
      <c r="Q5205" s="61" t="s">
        <v>30</v>
      </c>
    </row>
    <row r="5206" spans="8:18" x14ac:dyDescent="0.25">
      <c r="H5206" s="59">
        <v>151980</v>
      </c>
      <c r="I5206" s="59" t="s">
        <v>71</v>
      </c>
      <c r="J5206" s="59">
        <v>15815803</v>
      </c>
      <c r="K5206" s="59" t="s">
        <v>5536</v>
      </c>
      <c r="L5206" s="61" t="s">
        <v>113</v>
      </c>
      <c r="M5206" s="61">
        <f>VLOOKUP(H5206,zdroj!C:F,4,0)</f>
        <v>0</v>
      </c>
      <c r="N5206" s="61" t="str">
        <f t="shared" si="162"/>
        <v>katA</v>
      </c>
      <c r="P5206" s="72" t="str">
        <f t="shared" si="163"/>
        <v/>
      </c>
      <c r="Q5206" s="61" t="s">
        <v>30</v>
      </c>
    </row>
    <row r="5207" spans="8:18" x14ac:dyDescent="0.25">
      <c r="H5207" s="59">
        <v>151980</v>
      </c>
      <c r="I5207" s="59" t="s">
        <v>71</v>
      </c>
      <c r="J5207" s="59">
        <v>73733563</v>
      </c>
      <c r="K5207" s="59" t="s">
        <v>5537</v>
      </c>
      <c r="L5207" s="61" t="s">
        <v>113</v>
      </c>
      <c r="M5207" s="61">
        <f>VLOOKUP(H5207,zdroj!C:F,4,0)</f>
        <v>0</v>
      </c>
      <c r="N5207" s="61" t="str">
        <f t="shared" si="162"/>
        <v>katA</v>
      </c>
      <c r="P5207" s="72" t="str">
        <f t="shared" si="163"/>
        <v/>
      </c>
      <c r="Q5207" s="61" t="s">
        <v>30</v>
      </c>
    </row>
    <row r="5208" spans="8:18" x14ac:dyDescent="0.25">
      <c r="H5208" s="59">
        <v>151980</v>
      </c>
      <c r="I5208" s="59" t="s">
        <v>71</v>
      </c>
      <c r="J5208" s="59">
        <v>73871028</v>
      </c>
      <c r="K5208" s="59" t="s">
        <v>5538</v>
      </c>
      <c r="L5208" s="61" t="s">
        <v>81</v>
      </c>
      <c r="M5208" s="61">
        <f>VLOOKUP(H5208,zdroj!C:F,4,0)</f>
        <v>0</v>
      </c>
      <c r="N5208" s="61" t="str">
        <f t="shared" si="162"/>
        <v>-</v>
      </c>
      <c r="P5208" s="72" t="str">
        <f t="shared" si="163"/>
        <v/>
      </c>
      <c r="Q5208" s="61" t="s">
        <v>88</v>
      </c>
    </row>
    <row r="5209" spans="8:18" x14ac:dyDescent="0.25">
      <c r="H5209" s="59">
        <v>151980</v>
      </c>
      <c r="I5209" s="59" t="s">
        <v>71</v>
      </c>
      <c r="J5209" s="59">
        <v>78981247</v>
      </c>
      <c r="K5209" s="59" t="s">
        <v>5539</v>
      </c>
      <c r="L5209" s="61" t="s">
        <v>113</v>
      </c>
      <c r="M5209" s="61">
        <f>VLOOKUP(H5209,zdroj!C:F,4,0)</f>
        <v>0</v>
      </c>
      <c r="N5209" s="61" t="str">
        <f t="shared" si="162"/>
        <v>katA</v>
      </c>
      <c r="P5209" s="72" t="str">
        <f t="shared" si="163"/>
        <v/>
      </c>
      <c r="Q5209" s="61" t="s">
        <v>31</v>
      </c>
    </row>
    <row r="5210" spans="8:18" x14ac:dyDescent="0.25">
      <c r="H5210" s="59">
        <v>158984</v>
      </c>
      <c r="I5210" s="59" t="s">
        <v>69</v>
      </c>
      <c r="J5210" s="59">
        <v>15824918</v>
      </c>
      <c r="K5210" s="59" t="s">
        <v>5540</v>
      </c>
      <c r="L5210" s="61" t="s">
        <v>114</v>
      </c>
      <c r="M5210" s="61">
        <f>VLOOKUP(H5210,zdroj!C:F,4,0)</f>
        <v>0</v>
      </c>
      <c r="N5210" s="61" t="str">
        <f t="shared" si="162"/>
        <v>katB</v>
      </c>
      <c r="P5210" s="72" t="str">
        <f t="shared" si="163"/>
        <v/>
      </c>
      <c r="Q5210" s="61" t="s">
        <v>30</v>
      </c>
    </row>
    <row r="5211" spans="8:18" x14ac:dyDescent="0.25">
      <c r="H5211" s="59">
        <v>158984</v>
      </c>
      <c r="I5211" s="59" t="s">
        <v>69</v>
      </c>
      <c r="J5211" s="59">
        <v>15824926</v>
      </c>
      <c r="K5211" s="59" t="s">
        <v>5541</v>
      </c>
      <c r="L5211" s="61" t="s">
        <v>114</v>
      </c>
      <c r="M5211" s="61">
        <f>VLOOKUP(H5211,zdroj!C:F,4,0)</f>
        <v>0</v>
      </c>
      <c r="N5211" s="61" t="str">
        <f t="shared" si="162"/>
        <v>katB</v>
      </c>
      <c r="P5211" s="72" t="str">
        <f t="shared" si="163"/>
        <v/>
      </c>
      <c r="Q5211" s="61" t="s">
        <v>30</v>
      </c>
    </row>
    <row r="5212" spans="8:18" x14ac:dyDescent="0.25">
      <c r="H5212" s="59">
        <v>158984</v>
      </c>
      <c r="I5212" s="59" t="s">
        <v>69</v>
      </c>
      <c r="J5212" s="59">
        <v>15824934</v>
      </c>
      <c r="K5212" s="59" t="s">
        <v>5542</v>
      </c>
      <c r="L5212" s="61" t="s">
        <v>114</v>
      </c>
      <c r="M5212" s="61">
        <f>VLOOKUP(H5212,zdroj!C:F,4,0)</f>
        <v>0</v>
      </c>
      <c r="N5212" s="61" t="str">
        <f t="shared" si="162"/>
        <v>katB</v>
      </c>
      <c r="P5212" s="72" t="str">
        <f t="shared" si="163"/>
        <v/>
      </c>
      <c r="Q5212" s="61" t="s">
        <v>30</v>
      </c>
    </row>
    <row r="5213" spans="8:18" x14ac:dyDescent="0.25">
      <c r="H5213" s="59">
        <v>158984</v>
      </c>
      <c r="I5213" s="59" t="s">
        <v>69</v>
      </c>
      <c r="J5213" s="59">
        <v>15824942</v>
      </c>
      <c r="K5213" s="59" t="s">
        <v>5543</v>
      </c>
      <c r="L5213" s="61" t="s">
        <v>114</v>
      </c>
      <c r="M5213" s="61">
        <f>VLOOKUP(H5213,zdroj!C:F,4,0)</f>
        <v>0</v>
      </c>
      <c r="N5213" s="61" t="str">
        <f t="shared" si="162"/>
        <v>katB</v>
      </c>
      <c r="P5213" s="72" t="str">
        <f t="shared" si="163"/>
        <v/>
      </c>
      <c r="Q5213" s="61" t="s">
        <v>30</v>
      </c>
    </row>
    <row r="5214" spans="8:18" x14ac:dyDescent="0.25">
      <c r="H5214" s="59">
        <v>158984</v>
      </c>
      <c r="I5214" s="59" t="s">
        <v>69</v>
      </c>
      <c r="J5214" s="59">
        <v>15824951</v>
      </c>
      <c r="K5214" s="59" t="s">
        <v>5544</v>
      </c>
      <c r="L5214" s="61" t="s">
        <v>81</v>
      </c>
      <c r="M5214" s="61">
        <f>VLOOKUP(H5214,zdroj!C:F,4,0)</f>
        <v>0</v>
      </c>
      <c r="N5214" s="61" t="str">
        <f t="shared" si="162"/>
        <v>-</v>
      </c>
      <c r="P5214" s="72" t="str">
        <f t="shared" si="163"/>
        <v/>
      </c>
      <c r="Q5214" s="61" t="s">
        <v>84</v>
      </c>
    </row>
    <row r="5215" spans="8:18" x14ac:dyDescent="0.25">
      <c r="H5215" s="59">
        <v>158984</v>
      </c>
      <c r="I5215" s="59" t="s">
        <v>69</v>
      </c>
      <c r="J5215" s="59">
        <v>15824969</v>
      </c>
      <c r="K5215" s="59" t="s">
        <v>5545</v>
      </c>
      <c r="L5215" s="61" t="s">
        <v>81</v>
      </c>
      <c r="M5215" s="61">
        <f>VLOOKUP(H5215,zdroj!C:F,4,0)</f>
        <v>0</v>
      </c>
      <c r="N5215" s="61" t="str">
        <f t="shared" si="162"/>
        <v>-</v>
      </c>
      <c r="P5215" s="72" t="str">
        <f t="shared" si="163"/>
        <v/>
      </c>
      <c r="Q5215" s="61" t="s">
        <v>84</v>
      </c>
    </row>
    <row r="5216" spans="8:18" x14ac:dyDescent="0.25">
      <c r="H5216" s="59">
        <v>158984</v>
      </c>
      <c r="I5216" s="59" t="s">
        <v>69</v>
      </c>
      <c r="J5216" s="59">
        <v>15824985</v>
      </c>
      <c r="K5216" s="59" t="s">
        <v>5546</v>
      </c>
      <c r="L5216" s="61" t="s">
        <v>81</v>
      </c>
      <c r="M5216" s="61">
        <f>VLOOKUP(H5216,zdroj!C:F,4,0)</f>
        <v>0</v>
      </c>
      <c r="N5216" s="61" t="str">
        <f t="shared" si="162"/>
        <v>-</v>
      </c>
      <c r="P5216" s="72" t="str">
        <f t="shared" si="163"/>
        <v/>
      </c>
      <c r="Q5216" s="61" t="s">
        <v>84</v>
      </c>
    </row>
    <row r="5217" spans="8:17" x14ac:dyDescent="0.25">
      <c r="H5217" s="59">
        <v>158984</v>
      </c>
      <c r="I5217" s="59" t="s">
        <v>69</v>
      </c>
      <c r="J5217" s="59">
        <v>15824993</v>
      </c>
      <c r="K5217" s="59" t="s">
        <v>5547</v>
      </c>
      <c r="L5217" s="61" t="s">
        <v>81</v>
      </c>
      <c r="M5217" s="61">
        <f>VLOOKUP(H5217,zdroj!C:F,4,0)</f>
        <v>0</v>
      </c>
      <c r="N5217" s="61" t="str">
        <f t="shared" si="162"/>
        <v>-</v>
      </c>
      <c r="P5217" s="72" t="str">
        <f t="shared" si="163"/>
        <v/>
      </c>
      <c r="Q5217" s="61" t="s">
        <v>84</v>
      </c>
    </row>
    <row r="5218" spans="8:17" x14ac:dyDescent="0.25">
      <c r="H5218" s="59">
        <v>158984</v>
      </c>
      <c r="I5218" s="59" t="s">
        <v>69</v>
      </c>
      <c r="J5218" s="59">
        <v>15825001</v>
      </c>
      <c r="K5218" s="59" t="s">
        <v>5548</v>
      </c>
      <c r="L5218" s="61" t="s">
        <v>114</v>
      </c>
      <c r="M5218" s="61">
        <f>VLOOKUP(H5218,zdroj!C:F,4,0)</f>
        <v>0</v>
      </c>
      <c r="N5218" s="61" t="str">
        <f t="shared" si="162"/>
        <v>katB</v>
      </c>
      <c r="P5218" s="72" t="str">
        <f t="shared" si="163"/>
        <v/>
      </c>
      <c r="Q5218" s="61" t="s">
        <v>30</v>
      </c>
    </row>
    <row r="5219" spans="8:17" x14ac:dyDescent="0.25">
      <c r="H5219" s="59">
        <v>158984</v>
      </c>
      <c r="I5219" s="59" t="s">
        <v>69</v>
      </c>
      <c r="J5219" s="59">
        <v>15825019</v>
      </c>
      <c r="K5219" s="59" t="s">
        <v>5549</v>
      </c>
      <c r="L5219" s="61" t="s">
        <v>81</v>
      </c>
      <c r="M5219" s="61">
        <f>VLOOKUP(H5219,zdroj!C:F,4,0)</f>
        <v>0</v>
      </c>
      <c r="N5219" s="61" t="str">
        <f t="shared" si="162"/>
        <v>-</v>
      </c>
      <c r="P5219" s="72" t="str">
        <f t="shared" si="163"/>
        <v/>
      </c>
      <c r="Q5219" s="61" t="s">
        <v>84</v>
      </c>
    </row>
    <row r="5220" spans="8:17" x14ac:dyDescent="0.25">
      <c r="H5220" s="59">
        <v>158984</v>
      </c>
      <c r="I5220" s="59" t="s">
        <v>69</v>
      </c>
      <c r="J5220" s="59">
        <v>15825035</v>
      </c>
      <c r="K5220" s="59" t="s">
        <v>5550</v>
      </c>
      <c r="L5220" s="61" t="s">
        <v>81</v>
      </c>
      <c r="M5220" s="61">
        <f>VLOOKUP(H5220,zdroj!C:F,4,0)</f>
        <v>0</v>
      </c>
      <c r="N5220" s="61" t="str">
        <f t="shared" si="162"/>
        <v>-</v>
      </c>
      <c r="P5220" s="72" t="str">
        <f t="shared" si="163"/>
        <v/>
      </c>
      <c r="Q5220" s="61" t="s">
        <v>84</v>
      </c>
    </row>
    <row r="5221" spans="8:17" x14ac:dyDescent="0.25">
      <c r="H5221" s="59">
        <v>158984</v>
      </c>
      <c r="I5221" s="59" t="s">
        <v>69</v>
      </c>
      <c r="J5221" s="59">
        <v>15825043</v>
      </c>
      <c r="K5221" s="59" t="s">
        <v>5551</v>
      </c>
      <c r="L5221" s="61" t="s">
        <v>81</v>
      </c>
      <c r="M5221" s="61">
        <f>VLOOKUP(H5221,zdroj!C:F,4,0)</f>
        <v>0</v>
      </c>
      <c r="N5221" s="61" t="str">
        <f t="shared" si="162"/>
        <v>-</v>
      </c>
      <c r="P5221" s="72" t="str">
        <f t="shared" si="163"/>
        <v/>
      </c>
      <c r="Q5221" s="61" t="s">
        <v>84</v>
      </c>
    </row>
    <row r="5222" spans="8:17" x14ac:dyDescent="0.25">
      <c r="H5222" s="59">
        <v>158984</v>
      </c>
      <c r="I5222" s="59" t="s">
        <v>69</v>
      </c>
      <c r="J5222" s="59">
        <v>15825051</v>
      </c>
      <c r="K5222" s="59" t="s">
        <v>5552</v>
      </c>
      <c r="L5222" s="61" t="s">
        <v>81</v>
      </c>
      <c r="M5222" s="61">
        <f>VLOOKUP(H5222,zdroj!C:F,4,0)</f>
        <v>0</v>
      </c>
      <c r="N5222" s="61" t="str">
        <f t="shared" si="162"/>
        <v>-</v>
      </c>
      <c r="P5222" s="72" t="str">
        <f t="shared" si="163"/>
        <v/>
      </c>
      <c r="Q5222" s="61" t="s">
        <v>84</v>
      </c>
    </row>
    <row r="5223" spans="8:17" x14ac:dyDescent="0.25">
      <c r="H5223" s="59">
        <v>158984</v>
      </c>
      <c r="I5223" s="59" t="s">
        <v>69</v>
      </c>
      <c r="J5223" s="59">
        <v>15825060</v>
      </c>
      <c r="K5223" s="59" t="s">
        <v>5553</v>
      </c>
      <c r="L5223" s="61" t="s">
        <v>81</v>
      </c>
      <c r="M5223" s="61">
        <f>VLOOKUP(H5223,zdroj!C:F,4,0)</f>
        <v>0</v>
      </c>
      <c r="N5223" s="61" t="str">
        <f t="shared" si="162"/>
        <v>-</v>
      </c>
      <c r="P5223" s="72" t="str">
        <f t="shared" si="163"/>
        <v/>
      </c>
      <c r="Q5223" s="61" t="s">
        <v>84</v>
      </c>
    </row>
    <row r="5224" spans="8:17" x14ac:dyDescent="0.25">
      <c r="H5224" s="59">
        <v>158984</v>
      </c>
      <c r="I5224" s="59" t="s">
        <v>69</v>
      </c>
      <c r="J5224" s="59">
        <v>15825078</v>
      </c>
      <c r="K5224" s="59" t="s">
        <v>5554</v>
      </c>
      <c r="L5224" s="61" t="s">
        <v>114</v>
      </c>
      <c r="M5224" s="61">
        <f>VLOOKUP(H5224,zdroj!C:F,4,0)</f>
        <v>0</v>
      </c>
      <c r="N5224" s="61" t="str">
        <f t="shared" si="162"/>
        <v>katB</v>
      </c>
      <c r="P5224" s="72" t="str">
        <f t="shared" si="163"/>
        <v/>
      </c>
      <c r="Q5224" s="61" t="s">
        <v>30</v>
      </c>
    </row>
    <row r="5225" spans="8:17" x14ac:dyDescent="0.25">
      <c r="H5225" s="59">
        <v>158984</v>
      </c>
      <c r="I5225" s="59" t="s">
        <v>69</v>
      </c>
      <c r="J5225" s="59">
        <v>15825086</v>
      </c>
      <c r="K5225" s="59" t="s">
        <v>5555</v>
      </c>
      <c r="L5225" s="61" t="s">
        <v>114</v>
      </c>
      <c r="M5225" s="61">
        <f>VLOOKUP(H5225,zdroj!C:F,4,0)</f>
        <v>0</v>
      </c>
      <c r="N5225" s="61" t="str">
        <f t="shared" si="162"/>
        <v>katB</v>
      </c>
      <c r="P5225" s="72" t="str">
        <f t="shared" si="163"/>
        <v/>
      </c>
      <c r="Q5225" s="61" t="s">
        <v>30</v>
      </c>
    </row>
    <row r="5226" spans="8:17" x14ac:dyDescent="0.25">
      <c r="H5226" s="59">
        <v>158984</v>
      </c>
      <c r="I5226" s="59" t="s">
        <v>69</v>
      </c>
      <c r="J5226" s="59">
        <v>15825094</v>
      </c>
      <c r="K5226" s="59" t="s">
        <v>5556</v>
      </c>
      <c r="L5226" s="61" t="s">
        <v>114</v>
      </c>
      <c r="M5226" s="61">
        <f>VLOOKUP(H5226,zdroj!C:F,4,0)</f>
        <v>0</v>
      </c>
      <c r="N5226" s="61" t="str">
        <f t="shared" si="162"/>
        <v>katB</v>
      </c>
      <c r="P5226" s="72" t="str">
        <f t="shared" si="163"/>
        <v/>
      </c>
      <c r="Q5226" s="61" t="s">
        <v>30</v>
      </c>
    </row>
    <row r="5227" spans="8:17" x14ac:dyDescent="0.25">
      <c r="H5227" s="59">
        <v>158984</v>
      </c>
      <c r="I5227" s="59" t="s">
        <v>69</v>
      </c>
      <c r="J5227" s="59">
        <v>15825108</v>
      </c>
      <c r="K5227" s="59" t="s">
        <v>5557</v>
      </c>
      <c r="L5227" s="61" t="s">
        <v>114</v>
      </c>
      <c r="M5227" s="61">
        <f>VLOOKUP(H5227,zdroj!C:F,4,0)</f>
        <v>0</v>
      </c>
      <c r="N5227" s="61" t="str">
        <f t="shared" si="162"/>
        <v>katB</v>
      </c>
      <c r="P5227" s="72" t="str">
        <f t="shared" si="163"/>
        <v/>
      </c>
      <c r="Q5227" s="61" t="s">
        <v>30</v>
      </c>
    </row>
    <row r="5228" spans="8:17" x14ac:dyDescent="0.25">
      <c r="H5228" s="59">
        <v>158984</v>
      </c>
      <c r="I5228" s="59" t="s">
        <v>69</v>
      </c>
      <c r="J5228" s="59">
        <v>15825116</v>
      </c>
      <c r="K5228" s="59" t="s">
        <v>5558</v>
      </c>
      <c r="L5228" s="61" t="s">
        <v>114</v>
      </c>
      <c r="M5228" s="61">
        <f>VLOOKUP(H5228,zdroj!C:F,4,0)</f>
        <v>0</v>
      </c>
      <c r="N5228" s="61" t="str">
        <f t="shared" si="162"/>
        <v>katB</v>
      </c>
      <c r="P5228" s="72" t="str">
        <f t="shared" si="163"/>
        <v/>
      </c>
      <c r="Q5228" s="61" t="s">
        <v>30</v>
      </c>
    </row>
    <row r="5229" spans="8:17" x14ac:dyDescent="0.25">
      <c r="H5229" s="59">
        <v>158984</v>
      </c>
      <c r="I5229" s="59" t="s">
        <v>69</v>
      </c>
      <c r="J5229" s="59">
        <v>15825124</v>
      </c>
      <c r="K5229" s="59" t="s">
        <v>5559</v>
      </c>
      <c r="L5229" s="61" t="s">
        <v>114</v>
      </c>
      <c r="M5229" s="61">
        <f>VLOOKUP(H5229,zdroj!C:F,4,0)</f>
        <v>0</v>
      </c>
      <c r="N5229" s="61" t="str">
        <f t="shared" si="162"/>
        <v>katB</v>
      </c>
      <c r="P5229" s="72" t="str">
        <f t="shared" si="163"/>
        <v/>
      </c>
      <c r="Q5229" s="61" t="s">
        <v>30</v>
      </c>
    </row>
    <row r="5230" spans="8:17" x14ac:dyDescent="0.25">
      <c r="H5230" s="59">
        <v>158984</v>
      </c>
      <c r="I5230" s="59" t="s">
        <v>69</v>
      </c>
      <c r="J5230" s="59">
        <v>15825132</v>
      </c>
      <c r="K5230" s="59" t="s">
        <v>5560</v>
      </c>
      <c r="L5230" s="61" t="s">
        <v>114</v>
      </c>
      <c r="M5230" s="61">
        <f>VLOOKUP(H5230,zdroj!C:F,4,0)</f>
        <v>0</v>
      </c>
      <c r="N5230" s="61" t="str">
        <f t="shared" si="162"/>
        <v>katB</v>
      </c>
      <c r="P5230" s="72" t="str">
        <f t="shared" si="163"/>
        <v/>
      </c>
      <c r="Q5230" s="61" t="s">
        <v>30</v>
      </c>
    </row>
    <row r="5231" spans="8:17" x14ac:dyDescent="0.25">
      <c r="H5231" s="59">
        <v>158984</v>
      </c>
      <c r="I5231" s="59" t="s">
        <v>69</v>
      </c>
      <c r="J5231" s="59">
        <v>15825141</v>
      </c>
      <c r="K5231" s="59" t="s">
        <v>5561</v>
      </c>
      <c r="L5231" s="61" t="s">
        <v>81</v>
      </c>
      <c r="M5231" s="61">
        <f>VLOOKUP(H5231,zdroj!C:F,4,0)</f>
        <v>0</v>
      </c>
      <c r="N5231" s="61" t="str">
        <f t="shared" si="162"/>
        <v>-</v>
      </c>
      <c r="P5231" s="72" t="str">
        <f t="shared" si="163"/>
        <v/>
      </c>
      <c r="Q5231" s="61" t="s">
        <v>84</v>
      </c>
    </row>
    <row r="5232" spans="8:17" x14ac:dyDescent="0.25">
      <c r="H5232" s="59">
        <v>158984</v>
      </c>
      <c r="I5232" s="59" t="s">
        <v>69</v>
      </c>
      <c r="J5232" s="59">
        <v>15825159</v>
      </c>
      <c r="K5232" s="59" t="s">
        <v>5562</v>
      </c>
      <c r="L5232" s="61" t="s">
        <v>81</v>
      </c>
      <c r="M5232" s="61">
        <f>VLOOKUP(H5232,zdroj!C:F,4,0)</f>
        <v>0</v>
      </c>
      <c r="N5232" s="61" t="str">
        <f t="shared" si="162"/>
        <v>-</v>
      </c>
      <c r="P5232" s="72" t="str">
        <f t="shared" si="163"/>
        <v/>
      </c>
      <c r="Q5232" s="61" t="s">
        <v>84</v>
      </c>
    </row>
    <row r="5233" spans="8:17" x14ac:dyDescent="0.25">
      <c r="H5233" s="59">
        <v>158984</v>
      </c>
      <c r="I5233" s="59" t="s">
        <v>69</v>
      </c>
      <c r="J5233" s="59">
        <v>15825167</v>
      </c>
      <c r="K5233" s="59" t="s">
        <v>5563</v>
      </c>
      <c r="L5233" s="61" t="s">
        <v>81</v>
      </c>
      <c r="M5233" s="61">
        <f>VLOOKUP(H5233,zdroj!C:F,4,0)</f>
        <v>0</v>
      </c>
      <c r="N5233" s="61" t="str">
        <f t="shared" si="162"/>
        <v>-</v>
      </c>
      <c r="P5233" s="72" t="str">
        <f t="shared" si="163"/>
        <v/>
      </c>
      <c r="Q5233" s="61" t="s">
        <v>84</v>
      </c>
    </row>
    <row r="5234" spans="8:17" x14ac:dyDescent="0.25">
      <c r="H5234" s="59">
        <v>158984</v>
      </c>
      <c r="I5234" s="59" t="s">
        <v>69</v>
      </c>
      <c r="J5234" s="59">
        <v>15825175</v>
      </c>
      <c r="K5234" s="59" t="s">
        <v>5564</v>
      </c>
      <c r="L5234" s="61" t="s">
        <v>81</v>
      </c>
      <c r="M5234" s="61">
        <f>VLOOKUP(H5234,zdroj!C:F,4,0)</f>
        <v>0</v>
      </c>
      <c r="N5234" s="61" t="str">
        <f t="shared" si="162"/>
        <v>-</v>
      </c>
      <c r="P5234" s="72" t="str">
        <f t="shared" si="163"/>
        <v/>
      </c>
      <c r="Q5234" s="61" t="s">
        <v>84</v>
      </c>
    </row>
    <row r="5235" spans="8:17" x14ac:dyDescent="0.25">
      <c r="H5235" s="59">
        <v>158984</v>
      </c>
      <c r="I5235" s="59" t="s">
        <v>69</v>
      </c>
      <c r="J5235" s="59">
        <v>15825183</v>
      </c>
      <c r="K5235" s="59" t="s">
        <v>5565</v>
      </c>
      <c r="L5235" s="61" t="s">
        <v>81</v>
      </c>
      <c r="M5235" s="61">
        <f>VLOOKUP(H5235,zdroj!C:F,4,0)</f>
        <v>0</v>
      </c>
      <c r="N5235" s="61" t="str">
        <f t="shared" si="162"/>
        <v>-</v>
      </c>
      <c r="P5235" s="72" t="str">
        <f t="shared" si="163"/>
        <v/>
      </c>
      <c r="Q5235" s="61" t="s">
        <v>84</v>
      </c>
    </row>
    <row r="5236" spans="8:17" x14ac:dyDescent="0.25">
      <c r="H5236" s="59">
        <v>158984</v>
      </c>
      <c r="I5236" s="59" t="s">
        <v>69</v>
      </c>
      <c r="J5236" s="59">
        <v>15825191</v>
      </c>
      <c r="K5236" s="59" t="s">
        <v>5566</v>
      </c>
      <c r="L5236" s="61" t="s">
        <v>81</v>
      </c>
      <c r="M5236" s="61">
        <f>VLOOKUP(H5236,zdroj!C:F,4,0)</f>
        <v>0</v>
      </c>
      <c r="N5236" s="61" t="str">
        <f t="shared" si="162"/>
        <v>-</v>
      </c>
      <c r="P5236" s="72" t="str">
        <f t="shared" si="163"/>
        <v/>
      </c>
      <c r="Q5236" s="61" t="s">
        <v>84</v>
      </c>
    </row>
    <row r="5237" spans="8:17" x14ac:dyDescent="0.25">
      <c r="H5237" s="59">
        <v>158984</v>
      </c>
      <c r="I5237" s="59" t="s">
        <v>69</v>
      </c>
      <c r="J5237" s="59">
        <v>15825205</v>
      </c>
      <c r="K5237" s="59" t="s">
        <v>5567</v>
      </c>
      <c r="L5237" s="61" t="s">
        <v>114</v>
      </c>
      <c r="M5237" s="61">
        <f>VLOOKUP(H5237,zdroj!C:F,4,0)</f>
        <v>0</v>
      </c>
      <c r="N5237" s="61" t="str">
        <f t="shared" si="162"/>
        <v>katB</v>
      </c>
      <c r="P5237" s="72" t="str">
        <f t="shared" si="163"/>
        <v/>
      </c>
      <c r="Q5237" s="61" t="s">
        <v>30</v>
      </c>
    </row>
    <row r="5238" spans="8:17" x14ac:dyDescent="0.25">
      <c r="H5238" s="59">
        <v>158984</v>
      </c>
      <c r="I5238" s="59" t="s">
        <v>69</v>
      </c>
      <c r="J5238" s="59">
        <v>15825213</v>
      </c>
      <c r="K5238" s="59" t="s">
        <v>5568</v>
      </c>
      <c r="L5238" s="61" t="s">
        <v>81</v>
      </c>
      <c r="M5238" s="61">
        <f>VLOOKUP(H5238,zdroj!C:F,4,0)</f>
        <v>0</v>
      </c>
      <c r="N5238" s="61" t="str">
        <f t="shared" si="162"/>
        <v>-</v>
      </c>
      <c r="P5238" s="72" t="str">
        <f t="shared" si="163"/>
        <v/>
      </c>
      <c r="Q5238" s="61" t="s">
        <v>84</v>
      </c>
    </row>
    <row r="5239" spans="8:17" x14ac:dyDescent="0.25">
      <c r="H5239" s="59">
        <v>158984</v>
      </c>
      <c r="I5239" s="59" t="s">
        <v>69</v>
      </c>
      <c r="J5239" s="59">
        <v>15825221</v>
      </c>
      <c r="K5239" s="59" t="s">
        <v>5569</v>
      </c>
      <c r="L5239" s="61" t="s">
        <v>81</v>
      </c>
      <c r="M5239" s="61">
        <f>VLOOKUP(H5239,zdroj!C:F,4,0)</f>
        <v>0</v>
      </c>
      <c r="N5239" s="61" t="str">
        <f t="shared" si="162"/>
        <v>-</v>
      </c>
      <c r="P5239" s="72" t="str">
        <f t="shared" si="163"/>
        <v/>
      </c>
      <c r="Q5239" s="61" t="s">
        <v>84</v>
      </c>
    </row>
    <row r="5240" spans="8:17" x14ac:dyDescent="0.25">
      <c r="H5240" s="59">
        <v>158984</v>
      </c>
      <c r="I5240" s="59" t="s">
        <v>69</v>
      </c>
      <c r="J5240" s="59">
        <v>15825230</v>
      </c>
      <c r="K5240" s="59" t="s">
        <v>5570</v>
      </c>
      <c r="L5240" s="61" t="s">
        <v>81</v>
      </c>
      <c r="M5240" s="61">
        <f>VLOOKUP(H5240,zdroj!C:F,4,0)</f>
        <v>0</v>
      </c>
      <c r="N5240" s="61" t="str">
        <f t="shared" si="162"/>
        <v>-</v>
      </c>
      <c r="P5240" s="72" t="str">
        <f t="shared" si="163"/>
        <v/>
      </c>
      <c r="Q5240" s="61" t="s">
        <v>84</v>
      </c>
    </row>
    <row r="5241" spans="8:17" x14ac:dyDescent="0.25">
      <c r="H5241" s="59">
        <v>158984</v>
      </c>
      <c r="I5241" s="59" t="s">
        <v>69</v>
      </c>
      <c r="J5241" s="59">
        <v>15825248</v>
      </c>
      <c r="K5241" s="59" t="s">
        <v>5571</v>
      </c>
      <c r="L5241" s="61" t="s">
        <v>81</v>
      </c>
      <c r="M5241" s="61">
        <f>VLOOKUP(H5241,zdroj!C:F,4,0)</f>
        <v>0</v>
      </c>
      <c r="N5241" s="61" t="str">
        <f t="shared" si="162"/>
        <v>-</v>
      </c>
      <c r="P5241" s="72" t="str">
        <f t="shared" si="163"/>
        <v/>
      </c>
      <c r="Q5241" s="61" t="s">
        <v>84</v>
      </c>
    </row>
    <row r="5242" spans="8:17" x14ac:dyDescent="0.25">
      <c r="H5242" s="59">
        <v>158984</v>
      </c>
      <c r="I5242" s="59" t="s">
        <v>69</v>
      </c>
      <c r="J5242" s="59">
        <v>15825256</v>
      </c>
      <c r="K5242" s="59" t="s">
        <v>5572</v>
      </c>
      <c r="L5242" s="61" t="s">
        <v>81</v>
      </c>
      <c r="M5242" s="61">
        <f>VLOOKUP(H5242,zdroj!C:F,4,0)</f>
        <v>0</v>
      </c>
      <c r="N5242" s="61" t="str">
        <f t="shared" si="162"/>
        <v>-</v>
      </c>
      <c r="P5242" s="72" t="str">
        <f t="shared" si="163"/>
        <v/>
      </c>
      <c r="Q5242" s="61" t="s">
        <v>84</v>
      </c>
    </row>
    <row r="5243" spans="8:17" x14ac:dyDescent="0.25">
      <c r="H5243" s="59">
        <v>158984</v>
      </c>
      <c r="I5243" s="59" t="s">
        <v>69</v>
      </c>
      <c r="J5243" s="59">
        <v>15825264</v>
      </c>
      <c r="K5243" s="59" t="s">
        <v>5573</v>
      </c>
      <c r="L5243" s="61" t="s">
        <v>81</v>
      </c>
      <c r="M5243" s="61">
        <f>VLOOKUP(H5243,zdroj!C:F,4,0)</f>
        <v>0</v>
      </c>
      <c r="N5243" s="61" t="str">
        <f t="shared" si="162"/>
        <v>-</v>
      </c>
      <c r="P5243" s="72" t="str">
        <f t="shared" si="163"/>
        <v/>
      </c>
      <c r="Q5243" s="61" t="s">
        <v>84</v>
      </c>
    </row>
    <row r="5244" spans="8:17" x14ac:dyDescent="0.25">
      <c r="H5244" s="59">
        <v>158984</v>
      </c>
      <c r="I5244" s="59" t="s">
        <v>69</v>
      </c>
      <c r="J5244" s="59">
        <v>15825272</v>
      </c>
      <c r="K5244" s="59" t="s">
        <v>5574</v>
      </c>
      <c r="L5244" s="61" t="s">
        <v>81</v>
      </c>
      <c r="M5244" s="61">
        <f>VLOOKUP(H5244,zdroj!C:F,4,0)</f>
        <v>0</v>
      </c>
      <c r="N5244" s="61" t="str">
        <f t="shared" si="162"/>
        <v>-</v>
      </c>
      <c r="P5244" s="72" t="str">
        <f t="shared" si="163"/>
        <v/>
      </c>
      <c r="Q5244" s="61" t="s">
        <v>84</v>
      </c>
    </row>
    <row r="5245" spans="8:17" x14ac:dyDescent="0.25">
      <c r="H5245" s="59">
        <v>158984</v>
      </c>
      <c r="I5245" s="59" t="s">
        <v>69</v>
      </c>
      <c r="J5245" s="59">
        <v>15825281</v>
      </c>
      <c r="K5245" s="59" t="s">
        <v>5575</v>
      </c>
      <c r="L5245" s="61" t="s">
        <v>81</v>
      </c>
      <c r="M5245" s="61">
        <f>VLOOKUP(H5245,zdroj!C:F,4,0)</f>
        <v>0</v>
      </c>
      <c r="N5245" s="61" t="str">
        <f t="shared" si="162"/>
        <v>-</v>
      </c>
      <c r="P5245" s="72" t="str">
        <f t="shared" si="163"/>
        <v/>
      </c>
      <c r="Q5245" s="61" t="s">
        <v>84</v>
      </c>
    </row>
    <row r="5246" spans="8:17" x14ac:dyDescent="0.25">
      <c r="H5246" s="59">
        <v>158984</v>
      </c>
      <c r="I5246" s="59" t="s">
        <v>69</v>
      </c>
      <c r="J5246" s="59">
        <v>15825299</v>
      </c>
      <c r="K5246" s="59" t="s">
        <v>5576</v>
      </c>
      <c r="L5246" s="61" t="s">
        <v>81</v>
      </c>
      <c r="M5246" s="61">
        <f>VLOOKUP(H5246,zdroj!C:F,4,0)</f>
        <v>0</v>
      </c>
      <c r="N5246" s="61" t="str">
        <f t="shared" si="162"/>
        <v>-</v>
      </c>
      <c r="P5246" s="72" t="str">
        <f t="shared" si="163"/>
        <v/>
      </c>
      <c r="Q5246" s="61" t="s">
        <v>84</v>
      </c>
    </row>
    <row r="5247" spans="8:17" x14ac:dyDescent="0.25">
      <c r="H5247" s="59">
        <v>158984</v>
      </c>
      <c r="I5247" s="59" t="s">
        <v>69</v>
      </c>
      <c r="J5247" s="59">
        <v>15825302</v>
      </c>
      <c r="K5247" s="59" t="s">
        <v>5577</v>
      </c>
      <c r="L5247" s="61" t="s">
        <v>81</v>
      </c>
      <c r="M5247" s="61">
        <f>VLOOKUP(H5247,zdroj!C:F,4,0)</f>
        <v>0</v>
      </c>
      <c r="N5247" s="61" t="str">
        <f t="shared" si="162"/>
        <v>-</v>
      </c>
      <c r="P5247" s="72" t="str">
        <f t="shared" si="163"/>
        <v/>
      </c>
      <c r="Q5247" s="61" t="s">
        <v>84</v>
      </c>
    </row>
    <row r="5248" spans="8:17" x14ac:dyDescent="0.25">
      <c r="H5248" s="59">
        <v>158984</v>
      </c>
      <c r="I5248" s="59" t="s">
        <v>69</v>
      </c>
      <c r="J5248" s="59">
        <v>15825311</v>
      </c>
      <c r="K5248" s="59" t="s">
        <v>5578</v>
      </c>
      <c r="L5248" s="61" t="s">
        <v>114</v>
      </c>
      <c r="M5248" s="61">
        <f>VLOOKUP(H5248,zdroj!C:F,4,0)</f>
        <v>0</v>
      </c>
      <c r="N5248" s="61" t="str">
        <f t="shared" si="162"/>
        <v>katB</v>
      </c>
      <c r="P5248" s="72" t="str">
        <f t="shared" si="163"/>
        <v/>
      </c>
      <c r="Q5248" s="61" t="s">
        <v>30</v>
      </c>
    </row>
    <row r="5249" spans="8:17" x14ac:dyDescent="0.25">
      <c r="H5249" s="59">
        <v>158984</v>
      </c>
      <c r="I5249" s="59" t="s">
        <v>69</v>
      </c>
      <c r="J5249" s="59">
        <v>15825329</v>
      </c>
      <c r="K5249" s="59" t="s">
        <v>5579</v>
      </c>
      <c r="L5249" s="61" t="s">
        <v>114</v>
      </c>
      <c r="M5249" s="61">
        <f>VLOOKUP(H5249,zdroj!C:F,4,0)</f>
        <v>0</v>
      </c>
      <c r="N5249" s="61" t="str">
        <f t="shared" si="162"/>
        <v>katB</v>
      </c>
      <c r="P5249" s="72" t="str">
        <f t="shared" si="163"/>
        <v/>
      </c>
      <c r="Q5249" s="61" t="s">
        <v>30</v>
      </c>
    </row>
    <row r="5250" spans="8:17" x14ac:dyDescent="0.25">
      <c r="H5250" s="59">
        <v>158984</v>
      </c>
      <c r="I5250" s="59" t="s">
        <v>69</v>
      </c>
      <c r="J5250" s="59">
        <v>15825337</v>
      </c>
      <c r="K5250" s="59" t="s">
        <v>5580</v>
      </c>
      <c r="L5250" s="61" t="s">
        <v>114</v>
      </c>
      <c r="M5250" s="61">
        <f>VLOOKUP(H5250,zdroj!C:F,4,0)</f>
        <v>0</v>
      </c>
      <c r="N5250" s="61" t="str">
        <f t="shared" si="162"/>
        <v>katB</v>
      </c>
      <c r="P5250" s="72" t="str">
        <f t="shared" si="163"/>
        <v/>
      </c>
      <c r="Q5250" s="61" t="s">
        <v>30</v>
      </c>
    </row>
    <row r="5251" spans="8:17" x14ac:dyDescent="0.25">
      <c r="H5251" s="59">
        <v>158984</v>
      </c>
      <c r="I5251" s="59" t="s">
        <v>69</v>
      </c>
      <c r="J5251" s="59">
        <v>15825345</v>
      </c>
      <c r="K5251" s="59" t="s">
        <v>5581</v>
      </c>
      <c r="L5251" s="61" t="s">
        <v>81</v>
      </c>
      <c r="M5251" s="61">
        <f>VLOOKUP(H5251,zdroj!C:F,4,0)</f>
        <v>0</v>
      </c>
      <c r="N5251" s="61" t="str">
        <f t="shared" si="162"/>
        <v>-</v>
      </c>
      <c r="P5251" s="72" t="str">
        <f t="shared" si="163"/>
        <v/>
      </c>
      <c r="Q5251" s="61" t="s">
        <v>84</v>
      </c>
    </row>
    <row r="5252" spans="8:17" x14ac:dyDescent="0.25">
      <c r="H5252" s="59">
        <v>158984</v>
      </c>
      <c r="I5252" s="59" t="s">
        <v>69</v>
      </c>
      <c r="J5252" s="59">
        <v>15825353</v>
      </c>
      <c r="K5252" s="59" t="s">
        <v>5582</v>
      </c>
      <c r="L5252" s="61" t="s">
        <v>114</v>
      </c>
      <c r="M5252" s="61">
        <f>VLOOKUP(H5252,zdroj!C:F,4,0)</f>
        <v>0</v>
      </c>
      <c r="N5252" s="61" t="str">
        <f t="shared" si="162"/>
        <v>katB</v>
      </c>
      <c r="P5252" s="72" t="str">
        <f t="shared" si="163"/>
        <v/>
      </c>
      <c r="Q5252" s="61" t="s">
        <v>30</v>
      </c>
    </row>
    <row r="5253" spans="8:17" x14ac:dyDescent="0.25">
      <c r="H5253" s="59">
        <v>158984</v>
      </c>
      <c r="I5253" s="59" t="s">
        <v>69</v>
      </c>
      <c r="J5253" s="59">
        <v>15825361</v>
      </c>
      <c r="K5253" s="59" t="s">
        <v>5583</v>
      </c>
      <c r="L5253" s="61" t="s">
        <v>114</v>
      </c>
      <c r="M5253" s="61">
        <f>VLOOKUP(H5253,zdroj!C:F,4,0)</f>
        <v>0</v>
      </c>
      <c r="N5253" s="61" t="str">
        <f t="shared" si="162"/>
        <v>katB</v>
      </c>
      <c r="P5253" s="72" t="str">
        <f t="shared" si="163"/>
        <v/>
      </c>
      <c r="Q5253" s="61" t="s">
        <v>30</v>
      </c>
    </row>
    <row r="5254" spans="8:17" x14ac:dyDescent="0.25">
      <c r="H5254" s="59">
        <v>158984</v>
      </c>
      <c r="I5254" s="59" t="s">
        <v>69</v>
      </c>
      <c r="J5254" s="59">
        <v>15825370</v>
      </c>
      <c r="K5254" s="59" t="s">
        <v>5584</v>
      </c>
      <c r="L5254" s="61" t="s">
        <v>114</v>
      </c>
      <c r="M5254" s="61">
        <f>VLOOKUP(H5254,zdroj!C:F,4,0)</f>
        <v>0</v>
      </c>
      <c r="N5254" s="61" t="str">
        <f t="shared" si="162"/>
        <v>katB</v>
      </c>
      <c r="P5254" s="72" t="str">
        <f t="shared" si="163"/>
        <v/>
      </c>
      <c r="Q5254" s="61" t="s">
        <v>30</v>
      </c>
    </row>
    <row r="5255" spans="8:17" x14ac:dyDescent="0.25">
      <c r="H5255" s="59">
        <v>158984</v>
      </c>
      <c r="I5255" s="59" t="s">
        <v>69</v>
      </c>
      <c r="J5255" s="59">
        <v>15825388</v>
      </c>
      <c r="K5255" s="59" t="s">
        <v>5585</v>
      </c>
      <c r="L5255" s="61" t="s">
        <v>114</v>
      </c>
      <c r="M5255" s="61">
        <f>VLOOKUP(H5255,zdroj!C:F,4,0)</f>
        <v>0</v>
      </c>
      <c r="N5255" s="61" t="str">
        <f t="shared" ref="N5255:N5318" si="164">IF(M5255="A",IF(L5255="katA","katB",L5255),L5255)</f>
        <v>katB</v>
      </c>
      <c r="P5255" s="72" t="str">
        <f t="shared" ref="P5255:P5318" si="165">IF(O5255="A",1,"")</f>
        <v/>
      </c>
      <c r="Q5255" s="61" t="s">
        <v>30</v>
      </c>
    </row>
    <row r="5256" spans="8:17" x14ac:dyDescent="0.25">
      <c r="H5256" s="59">
        <v>158984</v>
      </c>
      <c r="I5256" s="59" t="s">
        <v>69</v>
      </c>
      <c r="J5256" s="59">
        <v>15825396</v>
      </c>
      <c r="K5256" s="59" t="s">
        <v>5586</v>
      </c>
      <c r="L5256" s="61" t="s">
        <v>81</v>
      </c>
      <c r="M5256" s="61">
        <f>VLOOKUP(H5256,zdroj!C:F,4,0)</f>
        <v>0</v>
      </c>
      <c r="N5256" s="61" t="str">
        <f t="shared" si="164"/>
        <v>-</v>
      </c>
      <c r="P5256" s="72" t="str">
        <f t="shared" si="165"/>
        <v/>
      </c>
      <c r="Q5256" s="61" t="s">
        <v>84</v>
      </c>
    </row>
    <row r="5257" spans="8:17" x14ac:dyDescent="0.25">
      <c r="H5257" s="59">
        <v>158984</v>
      </c>
      <c r="I5257" s="59" t="s">
        <v>69</v>
      </c>
      <c r="J5257" s="59">
        <v>15825400</v>
      </c>
      <c r="K5257" s="59" t="s">
        <v>5587</v>
      </c>
      <c r="L5257" s="61" t="s">
        <v>81</v>
      </c>
      <c r="M5257" s="61">
        <f>VLOOKUP(H5257,zdroj!C:F,4,0)</f>
        <v>0</v>
      </c>
      <c r="N5257" s="61" t="str">
        <f t="shared" si="164"/>
        <v>-</v>
      </c>
      <c r="P5257" s="72" t="str">
        <f t="shared" si="165"/>
        <v/>
      </c>
      <c r="Q5257" s="61" t="s">
        <v>84</v>
      </c>
    </row>
    <row r="5258" spans="8:17" x14ac:dyDescent="0.25">
      <c r="H5258" s="59">
        <v>158984</v>
      </c>
      <c r="I5258" s="59" t="s">
        <v>69</v>
      </c>
      <c r="J5258" s="59">
        <v>15825418</v>
      </c>
      <c r="K5258" s="59" t="s">
        <v>5588</v>
      </c>
      <c r="L5258" s="61" t="s">
        <v>114</v>
      </c>
      <c r="M5258" s="61">
        <f>VLOOKUP(H5258,zdroj!C:F,4,0)</f>
        <v>0</v>
      </c>
      <c r="N5258" s="61" t="str">
        <f t="shared" si="164"/>
        <v>katB</v>
      </c>
      <c r="P5258" s="72" t="str">
        <f t="shared" si="165"/>
        <v/>
      </c>
      <c r="Q5258" s="61" t="s">
        <v>30</v>
      </c>
    </row>
    <row r="5259" spans="8:17" x14ac:dyDescent="0.25">
      <c r="H5259" s="59">
        <v>158984</v>
      </c>
      <c r="I5259" s="59" t="s">
        <v>69</v>
      </c>
      <c r="J5259" s="59">
        <v>15825426</v>
      </c>
      <c r="K5259" s="59" t="s">
        <v>5589</v>
      </c>
      <c r="L5259" s="61" t="s">
        <v>114</v>
      </c>
      <c r="M5259" s="61">
        <f>VLOOKUP(H5259,zdroj!C:F,4,0)</f>
        <v>0</v>
      </c>
      <c r="N5259" s="61" t="str">
        <f t="shared" si="164"/>
        <v>katB</v>
      </c>
      <c r="P5259" s="72" t="str">
        <f t="shared" si="165"/>
        <v/>
      </c>
      <c r="Q5259" s="61" t="s">
        <v>30</v>
      </c>
    </row>
    <row r="5260" spans="8:17" x14ac:dyDescent="0.25">
      <c r="H5260" s="59">
        <v>158984</v>
      </c>
      <c r="I5260" s="59" t="s">
        <v>69</v>
      </c>
      <c r="J5260" s="59">
        <v>15825434</v>
      </c>
      <c r="K5260" s="59" t="s">
        <v>5590</v>
      </c>
      <c r="L5260" s="61" t="s">
        <v>114</v>
      </c>
      <c r="M5260" s="61">
        <f>VLOOKUP(H5260,zdroj!C:F,4,0)</f>
        <v>0</v>
      </c>
      <c r="N5260" s="61" t="str">
        <f t="shared" si="164"/>
        <v>katB</v>
      </c>
      <c r="P5260" s="72" t="str">
        <f t="shared" si="165"/>
        <v/>
      </c>
      <c r="Q5260" s="61" t="s">
        <v>30</v>
      </c>
    </row>
    <row r="5261" spans="8:17" x14ac:dyDescent="0.25">
      <c r="H5261" s="59">
        <v>158984</v>
      </c>
      <c r="I5261" s="59" t="s">
        <v>69</v>
      </c>
      <c r="J5261" s="59">
        <v>15825442</v>
      </c>
      <c r="K5261" s="59" t="s">
        <v>5591</v>
      </c>
      <c r="L5261" s="61" t="s">
        <v>81</v>
      </c>
      <c r="M5261" s="61">
        <f>VLOOKUP(H5261,zdroj!C:F,4,0)</f>
        <v>0</v>
      </c>
      <c r="N5261" s="61" t="str">
        <f t="shared" si="164"/>
        <v>-</v>
      </c>
      <c r="P5261" s="72" t="str">
        <f t="shared" si="165"/>
        <v/>
      </c>
      <c r="Q5261" s="61" t="s">
        <v>84</v>
      </c>
    </row>
    <row r="5262" spans="8:17" x14ac:dyDescent="0.25">
      <c r="H5262" s="59">
        <v>158984</v>
      </c>
      <c r="I5262" s="59" t="s">
        <v>69</v>
      </c>
      <c r="J5262" s="59">
        <v>15825451</v>
      </c>
      <c r="K5262" s="59" t="s">
        <v>5592</v>
      </c>
      <c r="L5262" s="61" t="s">
        <v>114</v>
      </c>
      <c r="M5262" s="61">
        <f>VLOOKUP(H5262,zdroj!C:F,4,0)</f>
        <v>0</v>
      </c>
      <c r="N5262" s="61" t="str">
        <f t="shared" si="164"/>
        <v>katB</v>
      </c>
      <c r="P5262" s="72" t="str">
        <f t="shared" si="165"/>
        <v/>
      </c>
      <c r="Q5262" s="61" t="s">
        <v>30</v>
      </c>
    </row>
    <row r="5263" spans="8:17" x14ac:dyDescent="0.25">
      <c r="H5263" s="59">
        <v>158984</v>
      </c>
      <c r="I5263" s="59" t="s">
        <v>69</v>
      </c>
      <c r="J5263" s="59">
        <v>15825469</v>
      </c>
      <c r="K5263" s="59" t="s">
        <v>5593</v>
      </c>
      <c r="L5263" s="61" t="s">
        <v>114</v>
      </c>
      <c r="M5263" s="61">
        <f>VLOOKUP(H5263,zdroj!C:F,4,0)</f>
        <v>0</v>
      </c>
      <c r="N5263" s="61" t="str">
        <f t="shared" si="164"/>
        <v>katB</v>
      </c>
      <c r="P5263" s="72" t="str">
        <f t="shared" si="165"/>
        <v/>
      </c>
      <c r="Q5263" s="61" t="s">
        <v>30</v>
      </c>
    </row>
    <row r="5264" spans="8:17" x14ac:dyDescent="0.25">
      <c r="H5264" s="59">
        <v>158984</v>
      </c>
      <c r="I5264" s="59" t="s">
        <v>69</v>
      </c>
      <c r="J5264" s="59">
        <v>15825477</v>
      </c>
      <c r="K5264" s="59" t="s">
        <v>5594</v>
      </c>
      <c r="L5264" s="61" t="s">
        <v>114</v>
      </c>
      <c r="M5264" s="61">
        <f>VLOOKUP(H5264,zdroj!C:F,4,0)</f>
        <v>0</v>
      </c>
      <c r="N5264" s="61" t="str">
        <f t="shared" si="164"/>
        <v>katB</v>
      </c>
      <c r="P5264" s="72" t="str">
        <f t="shared" si="165"/>
        <v/>
      </c>
      <c r="Q5264" s="61" t="s">
        <v>30</v>
      </c>
    </row>
    <row r="5265" spans="8:17" x14ac:dyDescent="0.25">
      <c r="H5265" s="59">
        <v>158984</v>
      </c>
      <c r="I5265" s="59" t="s">
        <v>69</v>
      </c>
      <c r="J5265" s="59">
        <v>15825485</v>
      </c>
      <c r="K5265" s="59" t="s">
        <v>5595</v>
      </c>
      <c r="L5265" s="61" t="s">
        <v>81</v>
      </c>
      <c r="M5265" s="61">
        <f>VLOOKUP(H5265,zdroj!C:F,4,0)</f>
        <v>0</v>
      </c>
      <c r="N5265" s="61" t="str">
        <f t="shared" si="164"/>
        <v>-</v>
      </c>
      <c r="P5265" s="72" t="str">
        <f t="shared" si="165"/>
        <v/>
      </c>
      <c r="Q5265" s="61" t="s">
        <v>84</v>
      </c>
    </row>
    <row r="5266" spans="8:17" x14ac:dyDescent="0.25">
      <c r="H5266" s="59">
        <v>158984</v>
      </c>
      <c r="I5266" s="59" t="s">
        <v>69</v>
      </c>
      <c r="J5266" s="59">
        <v>15825493</v>
      </c>
      <c r="K5266" s="59" t="s">
        <v>5596</v>
      </c>
      <c r="L5266" s="61" t="s">
        <v>114</v>
      </c>
      <c r="M5266" s="61">
        <f>VLOOKUP(H5266,zdroj!C:F,4,0)</f>
        <v>0</v>
      </c>
      <c r="N5266" s="61" t="str">
        <f t="shared" si="164"/>
        <v>katB</v>
      </c>
      <c r="P5266" s="72" t="str">
        <f t="shared" si="165"/>
        <v/>
      </c>
      <c r="Q5266" s="61" t="s">
        <v>30</v>
      </c>
    </row>
    <row r="5267" spans="8:17" x14ac:dyDescent="0.25">
      <c r="H5267" s="59">
        <v>158984</v>
      </c>
      <c r="I5267" s="59" t="s">
        <v>69</v>
      </c>
      <c r="J5267" s="59">
        <v>15825507</v>
      </c>
      <c r="K5267" s="59" t="s">
        <v>5597</v>
      </c>
      <c r="L5267" s="61" t="s">
        <v>114</v>
      </c>
      <c r="M5267" s="61">
        <f>VLOOKUP(H5267,zdroj!C:F,4,0)</f>
        <v>0</v>
      </c>
      <c r="N5267" s="61" t="str">
        <f t="shared" si="164"/>
        <v>katB</v>
      </c>
      <c r="P5267" s="72" t="str">
        <f t="shared" si="165"/>
        <v/>
      </c>
      <c r="Q5267" s="61" t="s">
        <v>30</v>
      </c>
    </row>
    <row r="5268" spans="8:17" x14ac:dyDescent="0.25">
      <c r="H5268" s="59">
        <v>158984</v>
      </c>
      <c r="I5268" s="59" t="s">
        <v>69</v>
      </c>
      <c r="J5268" s="59">
        <v>15825515</v>
      </c>
      <c r="K5268" s="59" t="s">
        <v>5598</v>
      </c>
      <c r="L5268" s="61" t="s">
        <v>114</v>
      </c>
      <c r="M5268" s="61">
        <f>VLOOKUP(H5268,zdroj!C:F,4,0)</f>
        <v>0</v>
      </c>
      <c r="N5268" s="61" t="str">
        <f t="shared" si="164"/>
        <v>katB</v>
      </c>
      <c r="P5268" s="72" t="str">
        <f t="shared" si="165"/>
        <v/>
      </c>
      <c r="Q5268" s="61" t="s">
        <v>30</v>
      </c>
    </row>
    <row r="5269" spans="8:17" x14ac:dyDescent="0.25">
      <c r="H5269" s="59">
        <v>158984</v>
      </c>
      <c r="I5269" s="59" t="s">
        <v>69</v>
      </c>
      <c r="J5269" s="59">
        <v>15825523</v>
      </c>
      <c r="K5269" s="59" t="s">
        <v>5599</v>
      </c>
      <c r="L5269" s="61" t="s">
        <v>114</v>
      </c>
      <c r="M5269" s="61">
        <f>VLOOKUP(H5269,zdroj!C:F,4,0)</f>
        <v>0</v>
      </c>
      <c r="N5269" s="61" t="str">
        <f t="shared" si="164"/>
        <v>katB</v>
      </c>
      <c r="P5269" s="72" t="str">
        <f t="shared" si="165"/>
        <v/>
      </c>
      <c r="Q5269" s="61" t="s">
        <v>30</v>
      </c>
    </row>
    <row r="5270" spans="8:17" x14ac:dyDescent="0.25">
      <c r="H5270" s="59">
        <v>158984</v>
      </c>
      <c r="I5270" s="59" t="s">
        <v>69</v>
      </c>
      <c r="J5270" s="59">
        <v>15825531</v>
      </c>
      <c r="K5270" s="59" t="s">
        <v>5600</v>
      </c>
      <c r="L5270" s="61" t="s">
        <v>114</v>
      </c>
      <c r="M5270" s="61">
        <f>VLOOKUP(H5270,zdroj!C:F,4,0)</f>
        <v>0</v>
      </c>
      <c r="N5270" s="61" t="str">
        <f t="shared" si="164"/>
        <v>katB</v>
      </c>
      <c r="P5270" s="72" t="str">
        <f t="shared" si="165"/>
        <v/>
      </c>
      <c r="Q5270" s="61" t="s">
        <v>30</v>
      </c>
    </row>
    <row r="5271" spans="8:17" x14ac:dyDescent="0.25">
      <c r="H5271" s="59">
        <v>158984</v>
      </c>
      <c r="I5271" s="59" t="s">
        <v>69</v>
      </c>
      <c r="J5271" s="59">
        <v>15825540</v>
      </c>
      <c r="K5271" s="59" t="s">
        <v>5601</v>
      </c>
      <c r="L5271" s="61" t="s">
        <v>114</v>
      </c>
      <c r="M5271" s="61">
        <f>VLOOKUP(H5271,zdroj!C:F,4,0)</f>
        <v>0</v>
      </c>
      <c r="N5271" s="61" t="str">
        <f t="shared" si="164"/>
        <v>katB</v>
      </c>
      <c r="P5271" s="72" t="str">
        <f t="shared" si="165"/>
        <v/>
      </c>
      <c r="Q5271" s="61" t="s">
        <v>30</v>
      </c>
    </row>
    <row r="5272" spans="8:17" x14ac:dyDescent="0.25">
      <c r="H5272" s="59">
        <v>158984</v>
      </c>
      <c r="I5272" s="59" t="s">
        <v>69</v>
      </c>
      <c r="J5272" s="59">
        <v>15825558</v>
      </c>
      <c r="K5272" s="59" t="s">
        <v>5602</v>
      </c>
      <c r="L5272" s="61" t="s">
        <v>114</v>
      </c>
      <c r="M5272" s="61">
        <f>VLOOKUP(H5272,zdroj!C:F,4,0)</f>
        <v>0</v>
      </c>
      <c r="N5272" s="61" t="str">
        <f t="shared" si="164"/>
        <v>katB</v>
      </c>
      <c r="P5272" s="72" t="str">
        <f t="shared" si="165"/>
        <v/>
      </c>
      <c r="Q5272" s="61" t="s">
        <v>30</v>
      </c>
    </row>
    <row r="5273" spans="8:17" x14ac:dyDescent="0.25">
      <c r="H5273" s="59">
        <v>158984</v>
      </c>
      <c r="I5273" s="59" t="s">
        <v>69</v>
      </c>
      <c r="J5273" s="59">
        <v>15825566</v>
      </c>
      <c r="K5273" s="59" t="s">
        <v>5603</v>
      </c>
      <c r="L5273" s="61" t="s">
        <v>81</v>
      </c>
      <c r="M5273" s="61">
        <f>VLOOKUP(H5273,zdroj!C:F,4,0)</f>
        <v>0</v>
      </c>
      <c r="N5273" s="61" t="str">
        <f t="shared" si="164"/>
        <v>-</v>
      </c>
      <c r="P5273" s="72" t="str">
        <f t="shared" si="165"/>
        <v/>
      </c>
      <c r="Q5273" s="61" t="s">
        <v>84</v>
      </c>
    </row>
    <row r="5274" spans="8:17" x14ac:dyDescent="0.25">
      <c r="H5274" s="59">
        <v>158984</v>
      </c>
      <c r="I5274" s="59" t="s">
        <v>69</v>
      </c>
      <c r="J5274" s="59">
        <v>15825582</v>
      </c>
      <c r="K5274" s="59" t="s">
        <v>5604</v>
      </c>
      <c r="L5274" s="61" t="s">
        <v>81</v>
      </c>
      <c r="M5274" s="61">
        <f>VLOOKUP(H5274,zdroj!C:F,4,0)</f>
        <v>0</v>
      </c>
      <c r="N5274" s="61" t="str">
        <f t="shared" si="164"/>
        <v>-</v>
      </c>
      <c r="P5274" s="72" t="str">
        <f t="shared" si="165"/>
        <v/>
      </c>
      <c r="Q5274" s="61" t="s">
        <v>84</v>
      </c>
    </row>
    <row r="5275" spans="8:17" x14ac:dyDescent="0.25">
      <c r="H5275" s="59">
        <v>158984</v>
      </c>
      <c r="I5275" s="59" t="s">
        <v>69</v>
      </c>
      <c r="J5275" s="59">
        <v>15825591</v>
      </c>
      <c r="K5275" s="59" t="s">
        <v>5605</v>
      </c>
      <c r="L5275" s="61" t="s">
        <v>81</v>
      </c>
      <c r="M5275" s="61">
        <f>VLOOKUP(H5275,zdroj!C:F,4,0)</f>
        <v>0</v>
      </c>
      <c r="N5275" s="61" t="str">
        <f t="shared" si="164"/>
        <v>-</v>
      </c>
      <c r="P5275" s="72" t="str">
        <f t="shared" si="165"/>
        <v/>
      </c>
      <c r="Q5275" s="61" t="s">
        <v>84</v>
      </c>
    </row>
    <row r="5276" spans="8:17" x14ac:dyDescent="0.25">
      <c r="H5276" s="59">
        <v>158984</v>
      </c>
      <c r="I5276" s="59" t="s">
        <v>69</v>
      </c>
      <c r="J5276" s="59">
        <v>15825604</v>
      </c>
      <c r="K5276" s="59" t="s">
        <v>5606</v>
      </c>
      <c r="L5276" s="61" t="s">
        <v>81</v>
      </c>
      <c r="M5276" s="61">
        <f>VLOOKUP(H5276,zdroj!C:F,4,0)</f>
        <v>0</v>
      </c>
      <c r="N5276" s="61" t="str">
        <f t="shared" si="164"/>
        <v>-</v>
      </c>
      <c r="P5276" s="72" t="str">
        <f t="shared" si="165"/>
        <v/>
      </c>
      <c r="Q5276" s="61" t="s">
        <v>84</v>
      </c>
    </row>
    <row r="5277" spans="8:17" x14ac:dyDescent="0.25">
      <c r="H5277" s="59">
        <v>158984</v>
      </c>
      <c r="I5277" s="59" t="s">
        <v>69</v>
      </c>
      <c r="J5277" s="59">
        <v>15825612</v>
      </c>
      <c r="K5277" s="59" t="s">
        <v>5607</v>
      </c>
      <c r="L5277" s="61" t="s">
        <v>81</v>
      </c>
      <c r="M5277" s="61">
        <f>VLOOKUP(H5277,zdroj!C:F,4,0)</f>
        <v>0</v>
      </c>
      <c r="N5277" s="61" t="str">
        <f t="shared" si="164"/>
        <v>-</v>
      </c>
      <c r="P5277" s="72" t="str">
        <f t="shared" si="165"/>
        <v/>
      </c>
      <c r="Q5277" s="61" t="s">
        <v>84</v>
      </c>
    </row>
    <row r="5278" spans="8:17" x14ac:dyDescent="0.25">
      <c r="H5278" s="59">
        <v>158984</v>
      </c>
      <c r="I5278" s="59" t="s">
        <v>69</v>
      </c>
      <c r="J5278" s="59">
        <v>15825621</v>
      </c>
      <c r="K5278" s="59" t="s">
        <v>5608</v>
      </c>
      <c r="L5278" s="61" t="s">
        <v>114</v>
      </c>
      <c r="M5278" s="61">
        <f>VLOOKUP(H5278,zdroj!C:F,4,0)</f>
        <v>0</v>
      </c>
      <c r="N5278" s="61" t="str">
        <f t="shared" si="164"/>
        <v>katB</v>
      </c>
      <c r="P5278" s="72" t="str">
        <f t="shared" si="165"/>
        <v/>
      </c>
      <c r="Q5278" s="61" t="s">
        <v>30</v>
      </c>
    </row>
    <row r="5279" spans="8:17" x14ac:dyDescent="0.25">
      <c r="H5279" s="59">
        <v>158984</v>
      </c>
      <c r="I5279" s="59" t="s">
        <v>69</v>
      </c>
      <c r="J5279" s="59">
        <v>15825639</v>
      </c>
      <c r="K5279" s="59" t="s">
        <v>5609</v>
      </c>
      <c r="L5279" s="61" t="s">
        <v>114</v>
      </c>
      <c r="M5279" s="61">
        <f>VLOOKUP(H5279,zdroj!C:F,4,0)</f>
        <v>0</v>
      </c>
      <c r="N5279" s="61" t="str">
        <f t="shared" si="164"/>
        <v>katB</v>
      </c>
      <c r="P5279" s="72" t="str">
        <f t="shared" si="165"/>
        <v/>
      </c>
      <c r="Q5279" s="61" t="s">
        <v>30</v>
      </c>
    </row>
    <row r="5280" spans="8:17" x14ac:dyDescent="0.25">
      <c r="H5280" s="59">
        <v>158984</v>
      </c>
      <c r="I5280" s="59" t="s">
        <v>69</v>
      </c>
      <c r="J5280" s="59">
        <v>15825647</v>
      </c>
      <c r="K5280" s="59" t="s">
        <v>5610</v>
      </c>
      <c r="L5280" s="61" t="s">
        <v>81</v>
      </c>
      <c r="M5280" s="61">
        <f>VLOOKUP(H5280,zdroj!C:F,4,0)</f>
        <v>0</v>
      </c>
      <c r="N5280" s="61" t="str">
        <f t="shared" si="164"/>
        <v>-</v>
      </c>
      <c r="P5280" s="72" t="str">
        <f t="shared" si="165"/>
        <v/>
      </c>
      <c r="Q5280" s="61" t="s">
        <v>84</v>
      </c>
    </row>
    <row r="5281" spans="8:17" x14ac:dyDescent="0.25">
      <c r="H5281" s="59">
        <v>158984</v>
      </c>
      <c r="I5281" s="59" t="s">
        <v>69</v>
      </c>
      <c r="J5281" s="59">
        <v>15825663</v>
      </c>
      <c r="K5281" s="59" t="s">
        <v>5611</v>
      </c>
      <c r="L5281" s="61" t="s">
        <v>81</v>
      </c>
      <c r="M5281" s="61">
        <f>VLOOKUP(H5281,zdroj!C:F,4,0)</f>
        <v>0</v>
      </c>
      <c r="N5281" s="61" t="str">
        <f t="shared" si="164"/>
        <v>-</v>
      </c>
      <c r="P5281" s="72" t="str">
        <f t="shared" si="165"/>
        <v/>
      </c>
      <c r="Q5281" s="61" t="s">
        <v>84</v>
      </c>
    </row>
    <row r="5282" spans="8:17" x14ac:dyDescent="0.25">
      <c r="H5282" s="59">
        <v>158984</v>
      </c>
      <c r="I5282" s="59" t="s">
        <v>69</v>
      </c>
      <c r="J5282" s="59">
        <v>15825671</v>
      </c>
      <c r="K5282" s="59" t="s">
        <v>5612</v>
      </c>
      <c r="L5282" s="61" t="s">
        <v>114</v>
      </c>
      <c r="M5282" s="61">
        <f>VLOOKUP(H5282,zdroj!C:F,4,0)</f>
        <v>0</v>
      </c>
      <c r="N5282" s="61" t="str">
        <f t="shared" si="164"/>
        <v>katB</v>
      </c>
      <c r="P5282" s="72" t="str">
        <f t="shared" si="165"/>
        <v/>
      </c>
      <c r="Q5282" s="61" t="s">
        <v>30</v>
      </c>
    </row>
    <row r="5283" spans="8:17" x14ac:dyDescent="0.25">
      <c r="H5283" s="59">
        <v>158984</v>
      </c>
      <c r="I5283" s="59" t="s">
        <v>69</v>
      </c>
      <c r="J5283" s="59">
        <v>15825680</v>
      </c>
      <c r="K5283" s="59" t="s">
        <v>5613</v>
      </c>
      <c r="L5283" s="61" t="s">
        <v>114</v>
      </c>
      <c r="M5283" s="61">
        <f>VLOOKUP(H5283,zdroj!C:F,4,0)</f>
        <v>0</v>
      </c>
      <c r="N5283" s="61" t="str">
        <f t="shared" si="164"/>
        <v>katB</v>
      </c>
      <c r="P5283" s="72" t="str">
        <f t="shared" si="165"/>
        <v/>
      </c>
      <c r="Q5283" s="61" t="s">
        <v>30</v>
      </c>
    </row>
    <row r="5284" spans="8:17" x14ac:dyDescent="0.25">
      <c r="H5284" s="59">
        <v>158984</v>
      </c>
      <c r="I5284" s="59" t="s">
        <v>69</v>
      </c>
      <c r="J5284" s="59">
        <v>15825698</v>
      </c>
      <c r="K5284" s="59" t="s">
        <v>5614</v>
      </c>
      <c r="L5284" s="61" t="s">
        <v>81</v>
      </c>
      <c r="M5284" s="61">
        <f>VLOOKUP(H5284,zdroj!C:F,4,0)</f>
        <v>0</v>
      </c>
      <c r="N5284" s="61" t="str">
        <f t="shared" si="164"/>
        <v>-</v>
      </c>
      <c r="P5284" s="72" t="str">
        <f t="shared" si="165"/>
        <v/>
      </c>
      <c r="Q5284" s="61" t="s">
        <v>84</v>
      </c>
    </row>
    <row r="5285" spans="8:17" x14ac:dyDescent="0.25">
      <c r="H5285" s="59">
        <v>158984</v>
      </c>
      <c r="I5285" s="59" t="s">
        <v>69</v>
      </c>
      <c r="J5285" s="59">
        <v>15825701</v>
      </c>
      <c r="K5285" s="59" t="s">
        <v>5615</v>
      </c>
      <c r="L5285" s="61" t="s">
        <v>81</v>
      </c>
      <c r="M5285" s="61">
        <f>VLOOKUP(H5285,zdroj!C:F,4,0)</f>
        <v>0</v>
      </c>
      <c r="N5285" s="61" t="str">
        <f t="shared" si="164"/>
        <v>-</v>
      </c>
      <c r="P5285" s="72" t="str">
        <f t="shared" si="165"/>
        <v/>
      </c>
      <c r="Q5285" s="61" t="s">
        <v>84</v>
      </c>
    </row>
    <row r="5286" spans="8:17" x14ac:dyDescent="0.25">
      <c r="H5286" s="59">
        <v>158984</v>
      </c>
      <c r="I5286" s="59" t="s">
        <v>69</v>
      </c>
      <c r="J5286" s="59">
        <v>15825710</v>
      </c>
      <c r="K5286" s="59" t="s">
        <v>5616</v>
      </c>
      <c r="L5286" s="61" t="s">
        <v>81</v>
      </c>
      <c r="M5286" s="61">
        <f>VLOOKUP(H5286,zdroj!C:F,4,0)</f>
        <v>0</v>
      </c>
      <c r="N5286" s="61" t="str">
        <f t="shared" si="164"/>
        <v>-</v>
      </c>
      <c r="P5286" s="72" t="str">
        <f t="shared" si="165"/>
        <v/>
      </c>
      <c r="Q5286" s="61" t="s">
        <v>84</v>
      </c>
    </row>
    <row r="5287" spans="8:17" x14ac:dyDescent="0.25">
      <c r="H5287" s="59">
        <v>158984</v>
      </c>
      <c r="I5287" s="59" t="s">
        <v>69</v>
      </c>
      <c r="J5287" s="59">
        <v>15825728</v>
      </c>
      <c r="K5287" s="59" t="s">
        <v>5617</v>
      </c>
      <c r="L5287" s="61" t="s">
        <v>81</v>
      </c>
      <c r="M5287" s="61">
        <f>VLOOKUP(H5287,zdroj!C:F,4,0)</f>
        <v>0</v>
      </c>
      <c r="N5287" s="61" t="str">
        <f t="shared" si="164"/>
        <v>-</v>
      </c>
      <c r="P5287" s="72" t="str">
        <f t="shared" si="165"/>
        <v/>
      </c>
      <c r="Q5287" s="61" t="s">
        <v>84</v>
      </c>
    </row>
    <row r="5288" spans="8:17" x14ac:dyDescent="0.25">
      <c r="H5288" s="59">
        <v>158984</v>
      </c>
      <c r="I5288" s="59" t="s">
        <v>69</v>
      </c>
      <c r="J5288" s="59">
        <v>15825736</v>
      </c>
      <c r="K5288" s="59" t="s">
        <v>5618</v>
      </c>
      <c r="L5288" s="61" t="s">
        <v>114</v>
      </c>
      <c r="M5288" s="61">
        <f>VLOOKUP(H5288,zdroj!C:F,4,0)</f>
        <v>0</v>
      </c>
      <c r="N5288" s="61" t="str">
        <f t="shared" si="164"/>
        <v>katB</v>
      </c>
      <c r="P5288" s="72" t="str">
        <f t="shared" si="165"/>
        <v/>
      </c>
      <c r="Q5288" s="61" t="s">
        <v>30</v>
      </c>
    </row>
    <row r="5289" spans="8:17" x14ac:dyDescent="0.25">
      <c r="H5289" s="59">
        <v>158984</v>
      </c>
      <c r="I5289" s="59" t="s">
        <v>69</v>
      </c>
      <c r="J5289" s="59">
        <v>15825744</v>
      </c>
      <c r="K5289" s="59" t="s">
        <v>5619</v>
      </c>
      <c r="L5289" s="61" t="s">
        <v>114</v>
      </c>
      <c r="M5289" s="61">
        <f>VLOOKUP(H5289,zdroj!C:F,4,0)</f>
        <v>0</v>
      </c>
      <c r="N5289" s="61" t="str">
        <f t="shared" si="164"/>
        <v>katB</v>
      </c>
      <c r="P5289" s="72" t="str">
        <f t="shared" si="165"/>
        <v/>
      </c>
      <c r="Q5289" s="61" t="s">
        <v>30</v>
      </c>
    </row>
    <row r="5290" spans="8:17" x14ac:dyDescent="0.25">
      <c r="H5290" s="59">
        <v>158984</v>
      </c>
      <c r="I5290" s="59" t="s">
        <v>69</v>
      </c>
      <c r="J5290" s="59">
        <v>15825752</v>
      </c>
      <c r="K5290" s="59" t="s">
        <v>5620</v>
      </c>
      <c r="L5290" s="61" t="s">
        <v>114</v>
      </c>
      <c r="M5290" s="61">
        <f>VLOOKUP(H5290,zdroj!C:F,4,0)</f>
        <v>0</v>
      </c>
      <c r="N5290" s="61" t="str">
        <f t="shared" si="164"/>
        <v>katB</v>
      </c>
      <c r="P5290" s="72" t="str">
        <f t="shared" si="165"/>
        <v/>
      </c>
      <c r="Q5290" s="61" t="s">
        <v>30</v>
      </c>
    </row>
    <row r="5291" spans="8:17" x14ac:dyDescent="0.25">
      <c r="H5291" s="59">
        <v>158984</v>
      </c>
      <c r="I5291" s="59" t="s">
        <v>69</v>
      </c>
      <c r="J5291" s="59">
        <v>15825761</v>
      </c>
      <c r="K5291" s="59" t="s">
        <v>5621</v>
      </c>
      <c r="L5291" s="61" t="s">
        <v>114</v>
      </c>
      <c r="M5291" s="61">
        <f>VLOOKUP(H5291,zdroj!C:F,4,0)</f>
        <v>0</v>
      </c>
      <c r="N5291" s="61" t="str">
        <f t="shared" si="164"/>
        <v>katB</v>
      </c>
      <c r="P5291" s="72" t="str">
        <f t="shared" si="165"/>
        <v/>
      </c>
      <c r="Q5291" s="61" t="s">
        <v>30</v>
      </c>
    </row>
    <row r="5292" spans="8:17" x14ac:dyDescent="0.25">
      <c r="H5292" s="59">
        <v>158984</v>
      </c>
      <c r="I5292" s="59" t="s">
        <v>69</v>
      </c>
      <c r="J5292" s="59">
        <v>15825779</v>
      </c>
      <c r="K5292" s="59" t="s">
        <v>5622</v>
      </c>
      <c r="L5292" s="61" t="s">
        <v>81</v>
      </c>
      <c r="M5292" s="61">
        <f>VLOOKUP(H5292,zdroj!C:F,4,0)</f>
        <v>0</v>
      </c>
      <c r="N5292" s="61" t="str">
        <f t="shared" si="164"/>
        <v>-</v>
      </c>
      <c r="P5292" s="72" t="str">
        <f t="shared" si="165"/>
        <v/>
      </c>
      <c r="Q5292" s="61" t="s">
        <v>84</v>
      </c>
    </row>
    <row r="5293" spans="8:17" x14ac:dyDescent="0.25">
      <c r="H5293" s="59">
        <v>158984</v>
      </c>
      <c r="I5293" s="59" t="s">
        <v>69</v>
      </c>
      <c r="J5293" s="59">
        <v>15825787</v>
      </c>
      <c r="K5293" s="59" t="s">
        <v>5623</v>
      </c>
      <c r="L5293" s="61" t="s">
        <v>114</v>
      </c>
      <c r="M5293" s="61">
        <f>VLOOKUP(H5293,zdroj!C:F,4,0)</f>
        <v>0</v>
      </c>
      <c r="N5293" s="61" t="str">
        <f t="shared" si="164"/>
        <v>katB</v>
      </c>
      <c r="P5293" s="72" t="str">
        <f t="shared" si="165"/>
        <v/>
      </c>
      <c r="Q5293" s="61" t="s">
        <v>30</v>
      </c>
    </row>
    <row r="5294" spans="8:17" x14ac:dyDescent="0.25">
      <c r="H5294" s="59">
        <v>158984</v>
      </c>
      <c r="I5294" s="59" t="s">
        <v>69</v>
      </c>
      <c r="J5294" s="59">
        <v>15825795</v>
      </c>
      <c r="K5294" s="59" t="s">
        <v>5624</v>
      </c>
      <c r="L5294" s="61" t="s">
        <v>114</v>
      </c>
      <c r="M5294" s="61">
        <f>VLOOKUP(H5294,zdroj!C:F,4,0)</f>
        <v>0</v>
      </c>
      <c r="N5294" s="61" t="str">
        <f t="shared" si="164"/>
        <v>katB</v>
      </c>
      <c r="P5294" s="72" t="str">
        <f t="shared" si="165"/>
        <v/>
      </c>
      <c r="Q5294" s="61" t="s">
        <v>30</v>
      </c>
    </row>
    <row r="5295" spans="8:17" x14ac:dyDescent="0.25">
      <c r="H5295" s="59">
        <v>158984</v>
      </c>
      <c r="I5295" s="59" t="s">
        <v>69</v>
      </c>
      <c r="J5295" s="59">
        <v>15825809</v>
      </c>
      <c r="K5295" s="59" t="s">
        <v>5625</v>
      </c>
      <c r="L5295" s="61" t="s">
        <v>114</v>
      </c>
      <c r="M5295" s="61">
        <f>VLOOKUP(H5295,zdroj!C:F,4,0)</f>
        <v>0</v>
      </c>
      <c r="N5295" s="61" t="str">
        <f t="shared" si="164"/>
        <v>katB</v>
      </c>
      <c r="P5295" s="72" t="str">
        <f t="shared" si="165"/>
        <v/>
      </c>
      <c r="Q5295" s="61" t="s">
        <v>30</v>
      </c>
    </row>
    <row r="5296" spans="8:17" x14ac:dyDescent="0.25">
      <c r="H5296" s="59">
        <v>158984</v>
      </c>
      <c r="I5296" s="59" t="s">
        <v>69</v>
      </c>
      <c r="J5296" s="59">
        <v>15825817</v>
      </c>
      <c r="K5296" s="59" t="s">
        <v>5626</v>
      </c>
      <c r="L5296" s="61" t="s">
        <v>114</v>
      </c>
      <c r="M5296" s="61">
        <f>VLOOKUP(H5296,zdroj!C:F,4,0)</f>
        <v>0</v>
      </c>
      <c r="N5296" s="61" t="str">
        <f t="shared" si="164"/>
        <v>katB</v>
      </c>
      <c r="P5296" s="72" t="str">
        <f t="shared" si="165"/>
        <v/>
      </c>
      <c r="Q5296" s="61" t="s">
        <v>30</v>
      </c>
    </row>
    <row r="5297" spans="8:18" x14ac:dyDescent="0.25">
      <c r="H5297" s="59">
        <v>158984</v>
      </c>
      <c r="I5297" s="59" t="s">
        <v>69</v>
      </c>
      <c r="J5297" s="59">
        <v>25208080</v>
      </c>
      <c r="K5297" s="59" t="s">
        <v>5627</v>
      </c>
      <c r="L5297" s="61" t="s">
        <v>81</v>
      </c>
      <c r="M5297" s="61">
        <f>VLOOKUP(H5297,zdroj!C:F,4,0)</f>
        <v>0</v>
      </c>
      <c r="N5297" s="61" t="str">
        <f t="shared" si="164"/>
        <v>-</v>
      </c>
      <c r="P5297" s="72" t="str">
        <f t="shared" si="165"/>
        <v/>
      </c>
      <c r="Q5297" s="61" t="s">
        <v>84</v>
      </c>
    </row>
    <row r="5298" spans="8:18" x14ac:dyDescent="0.25">
      <c r="H5298" s="59">
        <v>158984</v>
      </c>
      <c r="I5298" s="59" t="s">
        <v>69</v>
      </c>
      <c r="J5298" s="59">
        <v>25397796</v>
      </c>
      <c r="K5298" s="59" t="s">
        <v>5628</v>
      </c>
      <c r="L5298" s="61" t="s">
        <v>81</v>
      </c>
      <c r="M5298" s="61">
        <f>VLOOKUP(H5298,zdroj!C:F,4,0)</f>
        <v>0</v>
      </c>
      <c r="N5298" s="61" t="str">
        <f t="shared" si="164"/>
        <v>-</v>
      </c>
      <c r="P5298" s="72" t="str">
        <f t="shared" si="165"/>
        <v/>
      </c>
      <c r="Q5298" s="61" t="s">
        <v>88</v>
      </c>
    </row>
    <row r="5299" spans="8:18" x14ac:dyDescent="0.25">
      <c r="H5299" s="59">
        <v>158984</v>
      </c>
      <c r="I5299" s="59" t="s">
        <v>69</v>
      </c>
      <c r="J5299" s="59">
        <v>28255283</v>
      </c>
      <c r="K5299" s="59" t="s">
        <v>5629</v>
      </c>
      <c r="L5299" s="61" t="s">
        <v>81</v>
      </c>
      <c r="M5299" s="61">
        <f>VLOOKUP(H5299,zdroj!C:F,4,0)</f>
        <v>0</v>
      </c>
      <c r="N5299" s="61" t="str">
        <f t="shared" si="164"/>
        <v>-</v>
      </c>
      <c r="P5299" s="72" t="str">
        <f t="shared" si="165"/>
        <v/>
      </c>
      <c r="Q5299" s="61" t="s">
        <v>84</v>
      </c>
    </row>
    <row r="5300" spans="8:18" x14ac:dyDescent="0.25">
      <c r="H5300" s="59">
        <v>158984</v>
      </c>
      <c r="I5300" s="59" t="s">
        <v>69</v>
      </c>
      <c r="J5300" s="59">
        <v>72451301</v>
      </c>
      <c r="K5300" s="59" t="s">
        <v>5630</v>
      </c>
      <c r="L5300" s="61" t="s">
        <v>114</v>
      </c>
      <c r="M5300" s="61">
        <f>VLOOKUP(H5300,zdroj!C:F,4,0)</f>
        <v>0</v>
      </c>
      <c r="N5300" s="61" t="str">
        <f t="shared" si="164"/>
        <v>katB</v>
      </c>
      <c r="P5300" s="72" t="str">
        <f t="shared" si="165"/>
        <v/>
      </c>
      <c r="Q5300" s="61" t="s">
        <v>30</v>
      </c>
    </row>
    <row r="5301" spans="8:18" x14ac:dyDescent="0.25">
      <c r="H5301" s="59">
        <v>158984</v>
      </c>
      <c r="I5301" s="59" t="s">
        <v>69</v>
      </c>
      <c r="J5301" s="59">
        <v>72836768</v>
      </c>
      <c r="K5301" s="59" t="s">
        <v>5631</v>
      </c>
      <c r="L5301" s="61" t="s">
        <v>114</v>
      </c>
      <c r="M5301" s="61">
        <f>VLOOKUP(H5301,zdroj!C:F,4,0)</f>
        <v>0</v>
      </c>
      <c r="N5301" s="61" t="str">
        <f t="shared" si="164"/>
        <v>katB</v>
      </c>
      <c r="P5301" s="72" t="str">
        <f t="shared" si="165"/>
        <v/>
      </c>
      <c r="Q5301" s="61" t="s">
        <v>30</v>
      </c>
    </row>
    <row r="5302" spans="8:18" x14ac:dyDescent="0.25">
      <c r="H5302" s="59">
        <v>158984</v>
      </c>
      <c r="I5302" s="59" t="s">
        <v>69</v>
      </c>
      <c r="J5302" s="59">
        <v>75189810</v>
      </c>
      <c r="K5302" s="59" t="s">
        <v>5632</v>
      </c>
      <c r="L5302" s="61" t="s">
        <v>114</v>
      </c>
      <c r="M5302" s="61">
        <f>VLOOKUP(H5302,zdroj!C:F,4,0)</f>
        <v>0</v>
      </c>
      <c r="N5302" s="61" t="str">
        <f t="shared" si="164"/>
        <v>katB</v>
      </c>
      <c r="P5302" s="72" t="str">
        <f t="shared" si="165"/>
        <v/>
      </c>
      <c r="Q5302" s="61" t="s">
        <v>30</v>
      </c>
    </row>
    <row r="5303" spans="8:18" x14ac:dyDescent="0.25">
      <c r="H5303" s="59">
        <v>158984</v>
      </c>
      <c r="I5303" s="59" t="s">
        <v>69</v>
      </c>
      <c r="J5303" s="59">
        <v>75388146</v>
      </c>
      <c r="K5303" s="59" t="s">
        <v>5633</v>
      </c>
      <c r="L5303" s="61" t="s">
        <v>114</v>
      </c>
      <c r="M5303" s="61">
        <f>VLOOKUP(H5303,zdroj!C:F,4,0)</f>
        <v>0</v>
      </c>
      <c r="N5303" s="61" t="str">
        <f t="shared" si="164"/>
        <v>katB</v>
      </c>
      <c r="P5303" s="72" t="str">
        <f t="shared" si="165"/>
        <v/>
      </c>
      <c r="Q5303" s="61" t="s">
        <v>30</v>
      </c>
    </row>
    <row r="5304" spans="8:18" x14ac:dyDescent="0.25">
      <c r="H5304" s="59">
        <v>158984</v>
      </c>
      <c r="I5304" s="59" t="s">
        <v>69</v>
      </c>
      <c r="J5304" s="59">
        <v>76120601</v>
      </c>
      <c r="K5304" s="59" t="s">
        <v>5634</v>
      </c>
      <c r="L5304" s="61" t="s">
        <v>81</v>
      </c>
      <c r="M5304" s="61">
        <f>VLOOKUP(H5304,zdroj!C:F,4,0)</f>
        <v>0</v>
      </c>
      <c r="N5304" s="61" t="str">
        <f t="shared" si="164"/>
        <v>-</v>
      </c>
      <c r="P5304" s="72" t="str">
        <f t="shared" si="165"/>
        <v/>
      </c>
      <c r="Q5304" s="61" t="s">
        <v>84</v>
      </c>
    </row>
    <row r="5305" spans="8:18" x14ac:dyDescent="0.25">
      <c r="H5305" s="59">
        <v>158984</v>
      </c>
      <c r="I5305" s="59" t="s">
        <v>69</v>
      </c>
      <c r="J5305" s="59">
        <v>79258441</v>
      </c>
      <c r="K5305" s="59" t="s">
        <v>5635</v>
      </c>
      <c r="L5305" s="61" t="s">
        <v>114</v>
      </c>
      <c r="M5305" s="61">
        <f>VLOOKUP(H5305,zdroj!C:F,4,0)</f>
        <v>0</v>
      </c>
      <c r="N5305" s="61" t="str">
        <f t="shared" si="164"/>
        <v>katB</v>
      </c>
      <c r="P5305" s="72" t="str">
        <f t="shared" si="165"/>
        <v/>
      </c>
      <c r="Q5305" s="61" t="s">
        <v>30</v>
      </c>
    </row>
    <row r="5306" spans="8:18" x14ac:dyDescent="0.25">
      <c r="H5306" s="59">
        <v>171450</v>
      </c>
      <c r="I5306" s="59" t="s">
        <v>71</v>
      </c>
      <c r="J5306" s="59">
        <v>15844561</v>
      </c>
      <c r="K5306" s="59" t="s">
        <v>5636</v>
      </c>
      <c r="L5306" s="61" t="s">
        <v>114</v>
      </c>
      <c r="M5306" s="61">
        <f>VLOOKUP(H5306,zdroj!C:F,4,0)</f>
        <v>0</v>
      </c>
      <c r="N5306" s="61" t="str">
        <f t="shared" si="164"/>
        <v>katB</v>
      </c>
      <c r="P5306" s="72" t="str">
        <f t="shared" si="165"/>
        <v/>
      </c>
      <c r="Q5306" s="61" t="s">
        <v>30</v>
      </c>
      <c r="R5306" s="61" t="s">
        <v>91</v>
      </c>
    </row>
    <row r="5307" spans="8:18" x14ac:dyDescent="0.25">
      <c r="H5307" s="59">
        <v>171450</v>
      </c>
      <c r="I5307" s="59" t="s">
        <v>71</v>
      </c>
      <c r="J5307" s="59">
        <v>15844579</v>
      </c>
      <c r="K5307" s="59" t="s">
        <v>5637</v>
      </c>
      <c r="L5307" s="61" t="s">
        <v>113</v>
      </c>
      <c r="M5307" s="61">
        <f>VLOOKUP(H5307,zdroj!C:F,4,0)</f>
        <v>0</v>
      </c>
      <c r="N5307" s="61" t="str">
        <f t="shared" si="164"/>
        <v>katA</v>
      </c>
      <c r="P5307" s="72" t="str">
        <f t="shared" si="165"/>
        <v/>
      </c>
      <c r="Q5307" s="61" t="s">
        <v>30</v>
      </c>
    </row>
    <row r="5308" spans="8:18" x14ac:dyDescent="0.25">
      <c r="H5308" s="59">
        <v>171450</v>
      </c>
      <c r="I5308" s="59" t="s">
        <v>71</v>
      </c>
      <c r="J5308" s="59">
        <v>15844587</v>
      </c>
      <c r="K5308" s="59" t="s">
        <v>5638</v>
      </c>
      <c r="L5308" s="61" t="s">
        <v>113</v>
      </c>
      <c r="M5308" s="61">
        <f>VLOOKUP(H5308,zdroj!C:F,4,0)</f>
        <v>0</v>
      </c>
      <c r="N5308" s="61" t="str">
        <f t="shared" si="164"/>
        <v>katA</v>
      </c>
      <c r="P5308" s="72" t="str">
        <f t="shared" si="165"/>
        <v/>
      </c>
      <c r="Q5308" s="61" t="s">
        <v>30</v>
      </c>
    </row>
    <row r="5309" spans="8:18" x14ac:dyDescent="0.25">
      <c r="H5309" s="59">
        <v>171450</v>
      </c>
      <c r="I5309" s="59" t="s">
        <v>71</v>
      </c>
      <c r="J5309" s="59">
        <v>15844595</v>
      </c>
      <c r="K5309" s="59" t="s">
        <v>5639</v>
      </c>
      <c r="L5309" s="61" t="s">
        <v>114</v>
      </c>
      <c r="M5309" s="61">
        <f>VLOOKUP(H5309,zdroj!C:F,4,0)</f>
        <v>0</v>
      </c>
      <c r="N5309" s="61" t="str">
        <f t="shared" si="164"/>
        <v>katB</v>
      </c>
      <c r="P5309" s="72" t="str">
        <f t="shared" si="165"/>
        <v/>
      </c>
      <c r="Q5309" s="61" t="s">
        <v>30</v>
      </c>
      <c r="R5309" s="61" t="s">
        <v>91</v>
      </c>
    </row>
    <row r="5310" spans="8:18" x14ac:dyDescent="0.25">
      <c r="H5310" s="59">
        <v>171450</v>
      </c>
      <c r="I5310" s="59" t="s">
        <v>71</v>
      </c>
      <c r="J5310" s="59">
        <v>15844609</v>
      </c>
      <c r="K5310" s="59" t="s">
        <v>5640</v>
      </c>
      <c r="L5310" s="61" t="s">
        <v>113</v>
      </c>
      <c r="M5310" s="61">
        <f>VLOOKUP(H5310,zdroj!C:F,4,0)</f>
        <v>0</v>
      </c>
      <c r="N5310" s="61" t="str">
        <f t="shared" si="164"/>
        <v>katA</v>
      </c>
      <c r="P5310" s="72" t="str">
        <f t="shared" si="165"/>
        <v/>
      </c>
      <c r="Q5310" s="61" t="s">
        <v>30</v>
      </c>
    </row>
    <row r="5311" spans="8:18" x14ac:dyDescent="0.25">
      <c r="H5311" s="59">
        <v>171450</v>
      </c>
      <c r="I5311" s="59" t="s">
        <v>71</v>
      </c>
      <c r="J5311" s="59">
        <v>15844617</v>
      </c>
      <c r="K5311" s="59" t="s">
        <v>5641</v>
      </c>
      <c r="L5311" s="61" t="s">
        <v>113</v>
      </c>
      <c r="M5311" s="61">
        <f>VLOOKUP(H5311,zdroj!C:F,4,0)</f>
        <v>0</v>
      </c>
      <c r="N5311" s="61" t="str">
        <f t="shared" si="164"/>
        <v>katA</v>
      </c>
      <c r="P5311" s="72" t="str">
        <f t="shared" si="165"/>
        <v/>
      </c>
      <c r="Q5311" s="61" t="s">
        <v>30</v>
      </c>
    </row>
    <row r="5312" spans="8:18" x14ac:dyDescent="0.25">
      <c r="H5312" s="59">
        <v>171450</v>
      </c>
      <c r="I5312" s="59" t="s">
        <v>71</v>
      </c>
      <c r="J5312" s="59">
        <v>15844625</v>
      </c>
      <c r="K5312" s="59" t="s">
        <v>5642</v>
      </c>
      <c r="L5312" s="61" t="s">
        <v>114</v>
      </c>
      <c r="M5312" s="61">
        <f>VLOOKUP(H5312,zdroj!C:F,4,0)</f>
        <v>0</v>
      </c>
      <c r="N5312" s="61" t="str">
        <f t="shared" si="164"/>
        <v>katB</v>
      </c>
      <c r="P5312" s="72" t="str">
        <f t="shared" si="165"/>
        <v/>
      </c>
      <c r="Q5312" s="61" t="s">
        <v>30</v>
      </c>
      <c r="R5312" s="61" t="s">
        <v>91</v>
      </c>
    </row>
    <row r="5313" spans="8:18" x14ac:dyDescent="0.25">
      <c r="H5313" s="59">
        <v>171450</v>
      </c>
      <c r="I5313" s="59" t="s">
        <v>71</v>
      </c>
      <c r="J5313" s="59">
        <v>15844633</v>
      </c>
      <c r="K5313" s="59" t="s">
        <v>5643</v>
      </c>
      <c r="L5313" s="61" t="s">
        <v>113</v>
      </c>
      <c r="M5313" s="61">
        <f>VLOOKUP(H5313,zdroj!C:F,4,0)</f>
        <v>0</v>
      </c>
      <c r="N5313" s="61" t="str">
        <f t="shared" si="164"/>
        <v>katA</v>
      </c>
      <c r="P5313" s="72" t="str">
        <f t="shared" si="165"/>
        <v/>
      </c>
      <c r="Q5313" s="61" t="s">
        <v>30</v>
      </c>
    </row>
    <row r="5314" spans="8:18" x14ac:dyDescent="0.25">
      <c r="H5314" s="59">
        <v>171450</v>
      </c>
      <c r="I5314" s="59" t="s">
        <v>71</v>
      </c>
      <c r="J5314" s="59">
        <v>15844641</v>
      </c>
      <c r="K5314" s="59" t="s">
        <v>5644</v>
      </c>
      <c r="L5314" s="61" t="s">
        <v>114</v>
      </c>
      <c r="M5314" s="61">
        <f>VLOOKUP(H5314,zdroj!C:F,4,0)</f>
        <v>0</v>
      </c>
      <c r="N5314" s="61" t="str">
        <f t="shared" si="164"/>
        <v>katB</v>
      </c>
      <c r="P5314" s="72" t="str">
        <f t="shared" si="165"/>
        <v/>
      </c>
      <c r="Q5314" s="61" t="s">
        <v>30</v>
      </c>
      <c r="R5314" s="61" t="s">
        <v>91</v>
      </c>
    </row>
    <row r="5315" spans="8:18" x14ac:dyDescent="0.25">
      <c r="H5315" s="59">
        <v>171450</v>
      </c>
      <c r="I5315" s="59" t="s">
        <v>71</v>
      </c>
      <c r="J5315" s="59">
        <v>15844650</v>
      </c>
      <c r="K5315" s="59" t="s">
        <v>5645</v>
      </c>
      <c r="L5315" s="61" t="s">
        <v>113</v>
      </c>
      <c r="M5315" s="61">
        <f>VLOOKUP(H5315,zdroj!C:F,4,0)</f>
        <v>0</v>
      </c>
      <c r="N5315" s="61" t="str">
        <f t="shared" si="164"/>
        <v>katA</v>
      </c>
      <c r="P5315" s="72" t="str">
        <f t="shared" si="165"/>
        <v/>
      </c>
      <c r="Q5315" s="61" t="s">
        <v>30</v>
      </c>
    </row>
    <row r="5316" spans="8:18" x14ac:dyDescent="0.25">
      <c r="H5316" s="59">
        <v>171450</v>
      </c>
      <c r="I5316" s="59" t="s">
        <v>71</v>
      </c>
      <c r="J5316" s="59">
        <v>15844668</v>
      </c>
      <c r="K5316" s="59" t="s">
        <v>5646</v>
      </c>
      <c r="L5316" s="61" t="s">
        <v>113</v>
      </c>
      <c r="M5316" s="61">
        <f>VLOOKUP(H5316,zdroj!C:F,4,0)</f>
        <v>0</v>
      </c>
      <c r="N5316" s="61" t="str">
        <f t="shared" si="164"/>
        <v>katA</v>
      </c>
      <c r="P5316" s="72" t="str">
        <f t="shared" si="165"/>
        <v/>
      </c>
      <c r="Q5316" s="61" t="s">
        <v>30</v>
      </c>
    </row>
    <row r="5317" spans="8:18" x14ac:dyDescent="0.25">
      <c r="H5317" s="59">
        <v>171450</v>
      </c>
      <c r="I5317" s="59" t="s">
        <v>71</v>
      </c>
      <c r="J5317" s="59">
        <v>15844676</v>
      </c>
      <c r="K5317" s="59" t="s">
        <v>5647</v>
      </c>
      <c r="L5317" s="61" t="s">
        <v>113</v>
      </c>
      <c r="M5317" s="61">
        <f>VLOOKUP(H5317,zdroj!C:F,4,0)</f>
        <v>0</v>
      </c>
      <c r="N5317" s="61" t="str">
        <f t="shared" si="164"/>
        <v>katA</v>
      </c>
      <c r="P5317" s="72" t="str">
        <f t="shared" si="165"/>
        <v/>
      </c>
      <c r="Q5317" s="61" t="s">
        <v>30</v>
      </c>
    </row>
    <row r="5318" spans="8:18" x14ac:dyDescent="0.25">
      <c r="H5318" s="59">
        <v>171450</v>
      </c>
      <c r="I5318" s="59" t="s">
        <v>71</v>
      </c>
      <c r="J5318" s="59">
        <v>15844684</v>
      </c>
      <c r="K5318" s="59" t="s">
        <v>5648</v>
      </c>
      <c r="L5318" s="61" t="s">
        <v>113</v>
      </c>
      <c r="M5318" s="61">
        <f>VLOOKUP(H5318,zdroj!C:F,4,0)</f>
        <v>0</v>
      </c>
      <c r="N5318" s="61" t="str">
        <f t="shared" si="164"/>
        <v>katA</v>
      </c>
      <c r="P5318" s="72" t="str">
        <f t="shared" si="165"/>
        <v/>
      </c>
      <c r="Q5318" s="61" t="s">
        <v>30</v>
      </c>
    </row>
    <row r="5319" spans="8:18" x14ac:dyDescent="0.25">
      <c r="H5319" s="59">
        <v>171450</v>
      </c>
      <c r="I5319" s="59" t="s">
        <v>71</v>
      </c>
      <c r="J5319" s="59">
        <v>15844692</v>
      </c>
      <c r="K5319" s="59" t="s">
        <v>5649</v>
      </c>
      <c r="L5319" s="61" t="s">
        <v>114</v>
      </c>
      <c r="M5319" s="61">
        <f>VLOOKUP(H5319,zdroj!C:F,4,0)</f>
        <v>0</v>
      </c>
      <c r="N5319" s="61" t="str">
        <f t="shared" ref="N5319:N5382" si="166">IF(M5319="A",IF(L5319="katA","katB",L5319),L5319)</f>
        <v>katB</v>
      </c>
      <c r="P5319" s="72" t="str">
        <f t="shared" ref="P5319:P5382" si="167">IF(O5319="A",1,"")</f>
        <v/>
      </c>
      <c r="Q5319" s="61" t="s">
        <v>30</v>
      </c>
      <c r="R5319" s="61" t="s">
        <v>91</v>
      </c>
    </row>
    <row r="5320" spans="8:18" x14ac:dyDescent="0.25">
      <c r="H5320" s="59">
        <v>171450</v>
      </c>
      <c r="I5320" s="59" t="s">
        <v>71</v>
      </c>
      <c r="J5320" s="59">
        <v>15844714</v>
      </c>
      <c r="K5320" s="59" t="s">
        <v>5650</v>
      </c>
      <c r="L5320" s="61" t="s">
        <v>113</v>
      </c>
      <c r="M5320" s="61">
        <f>VLOOKUP(H5320,zdroj!C:F,4,0)</f>
        <v>0</v>
      </c>
      <c r="N5320" s="61" t="str">
        <f t="shared" si="166"/>
        <v>katA</v>
      </c>
      <c r="P5320" s="72" t="str">
        <f t="shared" si="167"/>
        <v/>
      </c>
      <c r="Q5320" s="61" t="s">
        <v>31</v>
      </c>
    </row>
    <row r="5321" spans="8:18" x14ac:dyDescent="0.25">
      <c r="H5321" s="59">
        <v>171450</v>
      </c>
      <c r="I5321" s="59" t="s">
        <v>71</v>
      </c>
      <c r="J5321" s="59">
        <v>15844722</v>
      </c>
      <c r="K5321" s="59" t="s">
        <v>5651</v>
      </c>
      <c r="L5321" s="61" t="s">
        <v>113</v>
      </c>
      <c r="M5321" s="61">
        <f>VLOOKUP(H5321,zdroj!C:F,4,0)</f>
        <v>0</v>
      </c>
      <c r="N5321" s="61" t="str">
        <f t="shared" si="166"/>
        <v>katA</v>
      </c>
      <c r="P5321" s="72" t="str">
        <f t="shared" si="167"/>
        <v/>
      </c>
      <c r="Q5321" s="61" t="s">
        <v>31</v>
      </c>
    </row>
    <row r="5322" spans="8:18" x14ac:dyDescent="0.25">
      <c r="H5322" s="59">
        <v>171450</v>
      </c>
      <c r="I5322" s="59" t="s">
        <v>71</v>
      </c>
      <c r="J5322" s="59">
        <v>15844731</v>
      </c>
      <c r="K5322" s="59" t="s">
        <v>5652</v>
      </c>
      <c r="L5322" s="61" t="s">
        <v>113</v>
      </c>
      <c r="M5322" s="61">
        <f>VLOOKUP(H5322,zdroj!C:F,4,0)</f>
        <v>0</v>
      </c>
      <c r="N5322" s="61" t="str">
        <f t="shared" si="166"/>
        <v>katA</v>
      </c>
      <c r="P5322" s="72" t="str">
        <f t="shared" si="167"/>
        <v/>
      </c>
      <c r="Q5322" s="61" t="s">
        <v>30</v>
      </c>
    </row>
    <row r="5323" spans="8:18" x14ac:dyDescent="0.25">
      <c r="H5323" s="59">
        <v>171450</v>
      </c>
      <c r="I5323" s="59" t="s">
        <v>71</v>
      </c>
      <c r="J5323" s="59">
        <v>15844749</v>
      </c>
      <c r="K5323" s="59" t="s">
        <v>5653</v>
      </c>
      <c r="L5323" s="61" t="s">
        <v>113</v>
      </c>
      <c r="M5323" s="61">
        <f>VLOOKUP(H5323,zdroj!C:F,4,0)</f>
        <v>0</v>
      </c>
      <c r="N5323" s="61" t="str">
        <f t="shared" si="166"/>
        <v>katA</v>
      </c>
      <c r="P5323" s="72" t="str">
        <f t="shared" si="167"/>
        <v/>
      </c>
      <c r="Q5323" s="61" t="s">
        <v>30</v>
      </c>
    </row>
    <row r="5324" spans="8:18" x14ac:dyDescent="0.25">
      <c r="H5324" s="59">
        <v>171450</v>
      </c>
      <c r="I5324" s="59" t="s">
        <v>71</v>
      </c>
      <c r="J5324" s="59">
        <v>15844757</v>
      </c>
      <c r="K5324" s="59" t="s">
        <v>5654</v>
      </c>
      <c r="L5324" s="61" t="s">
        <v>113</v>
      </c>
      <c r="M5324" s="61">
        <f>VLOOKUP(H5324,zdroj!C:F,4,0)</f>
        <v>0</v>
      </c>
      <c r="N5324" s="61" t="str">
        <f t="shared" si="166"/>
        <v>katA</v>
      </c>
      <c r="P5324" s="72" t="str">
        <f t="shared" si="167"/>
        <v/>
      </c>
      <c r="Q5324" s="61" t="s">
        <v>30</v>
      </c>
    </row>
    <row r="5325" spans="8:18" x14ac:dyDescent="0.25">
      <c r="H5325" s="59">
        <v>171450</v>
      </c>
      <c r="I5325" s="59" t="s">
        <v>71</v>
      </c>
      <c r="J5325" s="59">
        <v>15844765</v>
      </c>
      <c r="K5325" s="59" t="s">
        <v>5655</v>
      </c>
      <c r="L5325" s="61" t="s">
        <v>113</v>
      </c>
      <c r="M5325" s="61">
        <f>VLOOKUP(H5325,zdroj!C:F,4,0)</f>
        <v>0</v>
      </c>
      <c r="N5325" s="61" t="str">
        <f t="shared" si="166"/>
        <v>katA</v>
      </c>
      <c r="P5325" s="72" t="str">
        <f t="shared" si="167"/>
        <v/>
      </c>
      <c r="Q5325" s="61" t="s">
        <v>30</v>
      </c>
    </row>
    <row r="5326" spans="8:18" x14ac:dyDescent="0.25">
      <c r="H5326" s="59">
        <v>171450</v>
      </c>
      <c r="I5326" s="59" t="s">
        <v>71</v>
      </c>
      <c r="J5326" s="59">
        <v>15844773</v>
      </c>
      <c r="K5326" s="59" t="s">
        <v>5656</v>
      </c>
      <c r="L5326" s="61" t="s">
        <v>114</v>
      </c>
      <c r="M5326" s="61">
        <f>VLOOKUP(H5326,zdroj!C:F,4,0)</f>
        <v>0</v>
      </c>
      <c r="N5326" s="61" t="str">
        <f t="shared" si="166"/>
        <v>katB</v>
      </c>
      <c r="P5326" s="72" t="str">
        <f t="shared" si="167"/>
        <v/>
      </c>
      <c r="Q5326" s="61" t="s">
        <v>30</v>
      </c>
      <c r="R5326" s="61" t="s">
        <v>91</v>
      </c>
    </row>
    <row r="5327" spans="8:18" x14ac:dyDescent="0.25">
      <c r="H5327" s="59">
        <v>171450</v>
      </c>
      <c r="I5327" s="59" t="s">
        <v>71</v>
      </c>
      <c r="J5327" s="59">
        <v>15844781</v>
      </c>
      <c r="K5327" s="59" t="s">
        <v>5657</v>
      </c>
      <c r="L5327" s="61" t="s">
        <v>113</v>
      </c>
      <c r="M5327" s="61">
        <f>VLOOKUP(H5327,zdroj!C:F,4,0)</f>
        <v>0</v>
      </c>
      <c r="N5327" s="61" t="str">
        <f t="shared" si="166"/>
        <v>katA</v>
      </c>
      <c r="P5327" s="72" t="str">
        <f t="shared" si="167"/>
        <v/>
      </c>
      <c r="Q5327" s="61" t="s">
        <v>30</v>
      </c>
    </row>
    <row r="5328" spans="8:18" x14ac:dyDescent="0.25">
      <c r="H5328" s="59">
        <v>171450</v>
      </c>
      <c r="I5328" s="59" t="s">
        <v>71</v>
      </c>
      <c r="J5328" s="59">
        <v>15844790</v>
      </c>
      <c r="K5328" s="59" t="s">
        <v>5658</v>
      </c>
      <c r="L5328" s="61" t="s">
        <v>81</v>
      </c>
      <c r="M5328" s="61">
        <f>VLOOKUP(H5328,zdroj!C:F,4,0)</f>
        <v>0</v>
      </c>
      <c r="N5328" s="61" t="str">
        <f t="shared" si="166"/>
        <v>-</v>
      </c>
      <c r="P5328" s="72" t="str">
        <f t="shared" si="167"/>
        <v/>
      </c>
      <c r="Q5328" s="61" t="s">
        <v>86</v>
      </c>
    </row>
    <row r="5329" spans="8:18" x14ac:dyDescent="0.25">
      <c r="H5329" s="59">
        <v>171450</v>
      </c>
      <c r="I5329" s="59" t="s">
        <v>71</v>
      </c>
      <c r="J5329" s="59">
        <v>15844803</v>
      </c>
      <c r="K5329" s="59" t="s">
        <v>5659</v>
      </c>
      <c r="L5329" s="61" t="s">
        <v>113</v>
      </c>
      <c r="M5329" s="61">
        <f>VLOOKUP(H5329,zdroj!C:F,4,0)</f>
        <v>0</v>
      </c>
      <c r="N5329" s="61" t="str">
        <f t="shared" si="166"/>
        <v>katA</v>
      </c>
      <c r="P5329" s="72" t="str">
        <f t="shared" si="167"/>
        <v/>
      </c>
      <c r="Q5329" s="61" t="s">
        <v>30</v>
      </c>
    </row>
    <row r="5330" spans="8:18" x14ac:dyDescent="0.25">
      <c r="H5330" s="59">
        <v>171450</v>
      </c>
      <c r="I5330" s="59" t="s">
        <v>71</v>
      </c>
      <c r="J5330" s="59">
        <v>15844811</v>
      </c>
      <c r="K5330" s="59" t="s">
        <v>5660</v>
      </c>
      <c r="L5330" s="61" t="s">
        <v>113</v>
      </c>
      <c r="M5330" s="61">
        <f>VLOOKUP(H5330,zdroj!C:F,4,0)</f>
        <v>0</v>
      </c>
      <c r="N5330" s="61" t="str">
        <f t="shared" si="166"/>
        <v>katA</v>
      </c>
      <c r="P5330" s="72" t="str">
        <f t="shared" si="167"/>
        <v/>
      </c>
      <c r="Q5330" s="61" t="s">
        <v>30</v>
      </c>
    </row>
    <row r="5331" spans="8:18" x14ac:dyDescent="0.25">
      <c r="H5331" s="59">
        <v>171450</v>
      </c>
      <c r="I5331" s="59" t="s">
        <v>71</v>
      </c>
      <c r="J5331" s="59">
        <v>15844820</v>
      </c>
      <c r="K5331" s="59" t="s">
        <v>5661</v>
      </c>
      <c r="L5331" s="61" t="s">
        <v>113</v>
      </c>
      <c r="M5331" s="61">
        <f>VLOOKUP(H5331,zdroj!C:F,4,0)</f>
        <v>0</v>
      </c>
      <c r="N5331" s="61" t="str">
        <f t="shared" si="166"/>
        <v>katA</v>
      </c>
      <c r="P5331" s="72" t="str">
        <f t="shared" si="167"/>
        <v/>
      </c>
      <c r="Q5331" s="61" t="s">
        <v>30</v>
      </c>
    </row>
    <row r="5332" spans="8:18" x14ac:dyDescent="0.25">
      <c r="H5332" s="59">
        <v>171450</v>
      </c>
      <c r="I5332" s="59" t="s">
        <v>71</v>
      </c>
      <c r="J5332" s="59">
        <v>15844838</v>
      </c>
      <c r="K5332" s="59" t="s">
        <v>5662</v>
      </c>
      <c r="L5332" s="61" t="s">
        <v>113</v>
      </c>
      <c r="M5332" s="61">
        <f>VLOOKUP(H5332,zdroj!C:F,4,0)</f>
        <v>0</v>
      </c>
      <c r="N5332" s="61" t="str">
        <f t="shared" si="166"/>
        <v>katA</v>
      </c>
      <c r="P5332" s="72" t="str">
        <f t="shared" si="167"/>
        <v/>
      </c>
      <c r="Q5332" s="61" t="s">
        <v>30</v>
      </c>
    </row>
    <row r="5333" spans="8:18" x14ac:dyDescent="0.25">
      <c r="H5333" s="59">
        <v>171450</v>
      </c>
      <c r="I5333" s="59" t="s">
        <v>71</v>
      </c>
      <c r="J5333" s="59">
        <v>15844846</v>
      </c>
      <c r="K5333" s="59" t="s">
        <v>5663</v>
      </c>
      <c r="L5333" s="61" t="s">
        <v>113</v>
      </c>
      <c r="M5333" s="61">
        <f>VLOOKUP(H5333,zdroj!C:F,4,0)</f>
        <v>0</v>
      </c>
      <c r="N5333" s="61" t="str">
        <f t="shared" si="166"/>
        <v>katA</v>
      </c>
      <c r="P5333" s="72" t="str">
        <f t="shared" si="167"/>
        <v/>
      </c>
      <c r="Q5333" s="61" t="s">
        <v>30</v>
      </c>
    </row>
    <row r="5334" spans="8:18" x14ac:dyDescent="0.25">
      <c r="H5334" s="59">
        <v>171450</v>
      </c>
      <c r="I5334" s="59" t="s">
        <v>71</v>
      </c>
      <c r="J5334" s="59">
        <v>15844854</v>
      </c>
      <c r="K5334" s="59" t="s">
        <v>5664</v>
      </c>
      <c r="L5334" s="61" t="s">
        <v>113</v>
      </c>
      <c r="M5334" s="61">
        <f>VLOOKUP(H5334,zdroj!C:F,4,0)</f>
        <v>0</v>
      </c>
      <c r="N5334" s="61" t="str">
        <f t="shared" si="166"/>
        <v>katA</v>
      </c>
      <c r="P5334" s="72" t="str">
        <f t="shared" si="167"/>
        <v/>
      </c>
      <c r="Q5334" s="61" t="s">
        <v>30</v>
      </c>
    </row>
    <row r="5335" spans="8:18" x14ac:dyDescent="0.25">
      <c r="H5335" s="59">
        <v>171450</v>
      </c>
      <c r="I5335" s="59" t="s">
        <v>71</v>
      </c>
      <c r="J5335" s="59">
        <v>15844862</v>
      </c>
      <c r="K5335" s="59" t="s">
        <v>5665</v>
      </c>
      <c r="L5335" s="61" t="s">
        <v>113</v>
      </c>
      <c r="M5335" s="61">
        <f>VLOOKUP(H5335,zdroj!C:F,4,0)</f>
        <v>0</v>
      </c>
      <c r="N5335" s="61" t="str">
        <f t="shared" si="166"/>
        <v>katA</v>
      </c>
      <c r="P5335" s="72" t="str">
        <f t="shared" si="167"/>
        <v/>
      </c>
      <c r="Q5335" s="61" t="s">
        <v>30</v>
      </c>
    </row>
    <row r="5336" spans="8:18" x14ac:dyDescent="0.25">
      <c r="H5336" s="59">
        <v>171450</v>
      </c>
      <c r="I5336" s="59" t="s">
        <v>71</v>
      </c>
      <c r="J5336" s="59">
        <v>15844871</v>
      </c>
      <c r="K5336" s="59" t="s">
        <v>5666</v>
      </c>
      <c r="L5336" s="61" t="s">
        <v>113</v>
      </c>
      <c r="M5336" s="61">
        <f>VLOOKUP(H5336,zdroj!C:F,4,0)</f>
        <v>0</v>
      </c>
      <c r="N5336" s="61" t="str">
        <f t="shared" si="166"/>
        <v>katA</v>
      </c>
      <c r="P5336" s="72" t="str">
        <f t="shared" si="167"/>
        <v/>
      </c>
      <c r="Q5336" s="61" t="s">
        <v>30</v>
      </c>
    </row>
    <row r="5337" spans="8:18" x14ac:dyDescent="0.25">
      <c r="H5337" s="59">
        <v>171450</v>
      </c>
      <c r="I5337" s="59" t="s">
        <v>71</v>
      </c>
      <c r="J5337" s="59">
        <v>15844889</v>
      </c>
      <c r="K5337" s="59" t="s">
        <v>5667</v>
      </c>
      <c r="L5337" s="61" t="s">
        <v>114</v>
      </c>
      <c r="M5337" s="61">
        <f>VLOOKUP(H5337,zdroj!C:F,4,0)</f>
        <v>0</v>
      </c>
      <c r="N5337" s="61" t="str">
        <f t="shared" si="166"/>
        <v>katB</v>
      </c>
      <c r="P5337" s="72" t="str">
        <f t="shared" si="167"/>
        <v/>
      </c>
      <c r="Q5337" s="61" t="s">
        <v>30</v>
      </c>
      <c r="R5337" s="61" t="s">
        <v>91</v>
      </c>
    </row>
    <row r="5338" spans="8:18" x14ac:dyDescent="0.25">
      <c r="H5338" s="59">
        <v>171450</v>
      </c>
      <c r="I5338" s="59" t="s">
        <v>71</v>
      </c>
      <c r="J5338" s="59">
        <v>26069164</v>
      </c>
      <c r="K5338" s="59" t="s">
        <v>5668</v>
      </c>
      <c r="L5338" s="61" t="s">
        <v>113</v>
      </c>
      <c r="M5338" s="61">
        <f>VLOOKUP(H5338,zdroj!C:F,4,0)</f>
        <v>0</v>
      </c>
      <c r="N5338" s="61" t="str">
        <f t="shared" si="166"/>
        <v>katA</v>
      </c>
      <c r="P5338" s="72" t="str">
        <f t="shared" si="167"/>
        <v/>
      </c>
      <c r="Q5338" s="61" t="s">
        <v>30</v>
      </c>
    </row>
    <row r="5339" spans="8:18" x14ac:dyDescent="0.25">
      <c r="H5339" s="59">
        <v>171450</v>
      </c>
      <c r="I5339" s="59" t="s">
        <v>71</v>
      </c>
      <c r="J5339" s="59">
        <v>27551610</v>
      </c>
      <c r="K5339" s="59" t="s">
        <v>5669</v>
      </c>
      <c r="L5339" s="61" t="s">
        <v>113</v>
      </c>
      <c r="M5339" s="61">
        <f>VLOOKUP(H5339,zdroj!C:F,4,0)</f>
        <v>0</v>
      </c>
      <c r="N5339" s="61" t="str">
        <f t="shared" si="166"/>
        <v>katA</v>
      </c>
      <c r="P5339" s="72" t="str">
        <f t="shared" si="167"/>
        <v/>
      </c>
      <c r="Q5339" s="61" t="s">
        <v>30</v>
      </c>
    </row>
    <row r="5340" spans="8:18" x14ac:dyDescent="0.25">
      <c r="H5340" s="59">
        <v>171450</v>
      </c>
      <c r="I5340" s="59" t="s">
        <v>71</v>
      </c>
      <c r="J5340" s="59">
        <v>27551636</v>
      </c>
      <c r="K5340" s="59" t="s">
        <v>5670</v>
      </c>
      <c r="L5340" s="61" t="s">
        <v>113</v>
      </c>
      <c r="M5340" s="61">
        <f>VLOOKUP(H5340,zdroj!C:F,4,0)</f>
        <v>0</v>
      </c>
      <c r="N5340" s="61" t="str">
        <f t="shared" si="166"/>
        <v>katA</v>
      </c>
      <c r="P5340" s="72" t="str">
        <f t="shared" si="167"/>
        <v/>
      </c>
      <c r="Q5340" s="61" t="s">
        <v>30</v>
      </c>
    </row>
    <row r="5341" spans="8:18" x14ac:dyDescent="0.25">
      <c r="H5341" s="59">
        <v>171450</v>
      </c>
      <c r="I5341" s="59" t="s">
        <v>71</v>
      </c>
      <c r="J5341" s="59">
        <v>28272935</v>
      </c>
      <c r="K5341" s="59" t="s">
        <v>5671</v>
      </c>
      <c r="L5341" s="61" t="s">
        <v>114</v>
      </c>
      <c r="M5341" s="61">
        <f>VLOOKUP(H5341,zdroj!C:F,4,0)</f>
        <v>0</v>
      </c>
      <c r="N5341" s="61" t="str">
        <f t="shared" si="166"/>
        <v>katB</v>
      </c>
      <c r="P5341" s="72" t="str">
        <f t="shared" si="167"/>
        <v/>
      </c>
      <c r="Q5341" s="61" t="s">
        <v>30</v>
      </c>
      <c r="R5341" s="61" t="s">
        <v>91</v>
      </c>
    </row>
    <row r="5342" spans="8:18" x14ac:dyDescent="0.25">
      <c r="H5342" s="59">
        <v>171450</v>
      </c>
      <c r="I5342" s="59" t="s">
        <v>71</v>
      </c>
      <c r="J5342" s="59">
        <v>72343508</v>
      </c>
      <c r="K5342" s="59" t="s">
        <v>5672</v>
      </c>
      <c r="L5342" s="61" t="s">
        <v>113</v>
      </c>
      <c r="M5342" s="61">
        <f>VLOOKUP(H5342,zdroj!C:F,4,0)</f>
        <v>0</v>
      </c>
      <c r="N5342" s="61" t="str">
        <f t="shared" si="166"/>
        <v>katA</v>
      </c>
      <c r="P5342" s="72" t="str">
        <f t="shared" si="167"/>
        <v/>
      </c>
      <c r="Q5342" s="61" t="s">
        <v>30</v>
      </c>
    </row>
    <row r="5343" spans="8:18" x14ac:dyDescent="0.25">
      <c r="H5343" s="59">
        <v>171450</v>
      </c>
      <c r="I5343" s="59" t="s">
        <v>71</v>
      </c>
      <c r="J5343" s="59">
        <v>72495715</v>
      </c>
      <c r="K5343" s="59" t="s">
        <v>5673</v>
      </c>
      <c r="L5343" s="61" t="s">
        <v>113</v>
      </c>
      <c r="M5343" s="61">
        <f>VLOOKUP(H5343,zdroj!C:F,4,0)</f>
        <v>0</v>
      </c>
      <c r="N5343" s="61" t="str">
        <f t="shared" si="166"/>
        <v>katA</v>
      </c>
      <c r="P5343" s="72" t="str">
        <f t="shared" si="167"/>
        <v/>
      </c>
      <c r="Q5343" s="61" t="s">
        <v>30</v>
      </c>
    </row>
    <row r="5344" spans="8:18" x14ac:dyDescent="0.25">
      <c r="H5344" s="59">
        <v>171450</v>
      </c>
      <c r="I5344" s="59" t="s">
        <v>71</v>
      </c>
      <c r="J5344" s="59">
        <v>74310771</v>
      </c>
      <c r="K5344" s="59" t="s">
        <v>5674</v>
      </c>
      <c r="L5344" s="61" t="s">
        <v>113</v>
      </c>
      <c r="M5344" s="61">
        <f>VLOOKUP(H5344,zdroj!C:F,4,0)</f>
        <v>0</v>
      </c>
      <c r="N5344" s="61" t="str">
        <f t="shared" si="166"/>
        <v>katA</v>
      </c>
      <c r="P5344" s="72" t="str">
        <f t="shared" si="167"/>
        <v/>
      </c>
      <c r="Q5344" s="61" t="s">
        <v>30</v>
      </c>
    </row>
    <row r="5345" spans="8:18" x14ac:dyDescent="0.25">
      <c r="H5345" s="59">
        <v>171450</v>
      </c>
      <c r="I5345" s="59" t="s">
        <v>71</v>
      </c>
      <c r="J5345" s="59">
        <v>75335816</v>
      </c>
      <c r="K5345" s="59" t="s">
        <v>5675</v>
      </c>
      <c r="L5345" s="61" t="s">
        <v>113</v>
      </c>
      <c r="M5345" s="61">
        <f>VLOOKUP(H5345,zdroj!C:F,4,0)</f>
        <v>0</v>
      </c>
      <c r="N5345" s="61" t="str">
        <f t="shared" si="166"/>
        <v>katA</v>
      </c>
      <c r="P5345" s="72" t="str">
        <f t="shared" si="167"/>
        <v/>
      </c>
      <c r="Q5345" s="61" t="s">
        <v>30</v>
      </c>
    </row>
    <row r="5346" spans="8:18" x14ac:dyDescent="0.25">
      <c r="H5346" s="59">
        <v>171450</v>
      </c>
      <c r="I5346" s="59" t="s">
        <v>71</v>
      </c>
      <c r="J5346" s="59">
        <v>75336308</v>
      </c>
      <c r="K5346" s="59" t="s">
        <v>5676</v>
      </c>
      <c r="L5346" s="61" t="s">
        <v>113</v>
      </c>
      <c r="M5346" s="61">
        <f>VLOOKUP(H5346,zdroj!C:F,4,0)</f>
        <v>0</v>
      </c>
      <c r="N5346" s="61" t="str">
        <f t="shared" si="166"/>
        <v>katA</v>
      </c>
      <c r="P5346" s="72" t="str">
        <f t="shared" si="167"/>
        <v/>
      </c>
      <c r="Q5346" s="61" t="s">
        <v>30</v>
      </c>
    </row>
    <row r="5347" spans="8:18" x14ac:dyDescent="0.25">
      <c r="H5347" s="59">
        <v>171450</v>
      </c>
      <c r="I5347" s="59" t="s">
        <v>71</v>
      </c>
      <c r="J5347" s="59">
        <v>78998930</v>
      </c>
      <c r="K5347" s="59" t="s">
        <v>5677</v>
      </c>
      <c r="L5347" s="61" t="s">
        <v>113</v>
      </c>
      <c r="M5347" s="61">
        <f>VLOOKUP(H5347,zdroj!C:F,4,0)</f>
        <v>0</v>
      </c>
      <c r="N5347" s="61" t="str">
        <f t="shared" si="166"/>
        <v>katA</v>
      </c>
      <c r="P5347" s="72" t="str">
        <f t="shared" si="167"/>
        <v/>
      </c>
      <c r="Q5347" s="61" t="s">
        <v>30</v>
      </c>
    </row>
    <row r="5348" spans="8:18" x14ac:dyDescent="0.25">
      <c r="H5348" s="59">
        <v>171450</v>
      </c>
      <c r="I5348" s="59" t="s">
        <v>71</v>
      </c>
      <c r="J5348" s="59">
        <v>79293093</v>
      </c>
      <c r="K5348" s="59" t="s">
        <v>5678</v>
      </c>
      <c r="L5348" s="61" t="s">
        <v>113</v>
      </c>
      <c r="M5348" s="61">
        <f>VLOOKUP(H5348,zdroj!C:F,4,0)</f>
        <v>0</v>
      </c>
      <c r="N5348" s="61" t="str">
        <f t="shared" si="166"/>
        <v>katA</v>
      </c>
      <c r="P5348" s="72" t="str">
        <f t="shared" si="167"/>
        <v/>
      </c>
      <c r="Q5348" s="61" t="s">
        <v>30</v>
      </c>
    </row>
    <row r="5349" spans="8:18" x14ac:dyDescent="0.25">
      <c r="H5349" s="59">
        <v>171450</v>
      </c>
      <c r="I5349" s="59" t="s">
        <v>71</v>
      </c>
      <c r="J5349" s="59">
        <v>79491341</v>
      </c>
      <c r="K5349" s="59" t="s">
        <v>5679</v>
      </c>
      <c r="L5349" s="61" t="s">
        <v>113</v>
      </c>
      <c r="M5349" s="61">
        <f>VLOOKUP(H5349,zdroj!C:F,4,0)</f>
        <v>0</v>
      </c>
      <c r="N5349" s="61" t="str">
        <f t="shared" si="166"/>
        <v>katA</v>
      </c>
      <c r="P5349" s="72" t="str">
        <f t="shared" si="167"/>
        <v/>
      </c>
      <c r="Q5349" s="61" t="s">
        <v>30</v>
      </c>
    </row>
    <row r="5350" spans="8:18" x14ac:dyDescent="0.25">
      <c r="H5350" s="59">
        <v>171450</v>
      </c>
      <c r="I5350" s="59" t="s">
        <v>71</v>
      </c>
      <c r="J5350" s="59">
        <v>80204546</v>
      </c>
      <c r="K5350" s="59" t="s">
        <v>5680</v>
      </c>
      <c r="L5350" s="61" t="s">
        <v>113</v>
      </c>
      <c r="M5350" s="61">
        <f>VLOOKUP(H5350,zdroj!C:F,4,0)</f>
        <v>0</v>
      </c>
      <c r="N5350" s="61" t="str">
        <f t="shared" si="166"/>
        <v>katA</v>
      </c>
      <c r="P5350" s="72" t="str">
        <f t="shared" si="167"/>
        <v/>
      </c>
      <c r="Q5350" s="61" t="s">
        <v>30</v>
      </c>
    </row>
    <row r="5351" spans="8:18" x14ac:dyDescent="0.25">
      <c r="H5351" s="59">
        <v>171450</v>
      </c>
      <c r="I5351" s="59" t="s">
        <v>71</v>
      </c>
      <c r="J5351" s="59">
        <v>80517986</v>
      </c>
      <c r="K5351" s="59" t="s">
        <v>5681</v>
      </c>
      <c r="L5351" s="61" t="s">
        <v>114</v>
      </c>
      <c r="M5351" s="61">
        <f>VLOOKUP(H5351,zdroj!C:F,4,0)</f>
        <v>0</v>
      </c>
      <c r="N5351" s="61" t="str">
        <f t="shared" si="166"/>
        <v>katB</v>
      </c>
      <c r="P5351" s="72" t="str">
        <f t="shared" si="167"/>
        <v/>
      </c>
      <c r="Q5351" s="61" t="s">
        <v>30</v>
      </c>
      <c r="R5351" s="61" t="s">
        <v>91</v>
      </c>
    </row>
    <row r="5352" spans="8:18" x14ac:dyDescent="0.25">
      <c r="H5352" s="59">
        <v>106399</v>
      </c>
      <c r="I5352" s="59" t="s">
        <v>72</v>
      </c>
      <c r="J5352" s="59">
        <v>15784444</v>
      </c>
      <c r="K5352" s="59" t="s">
        <v>5682</v>
      </c>
      <c r="L5352" s="61" t="s">
        <v>115</v>
      </c>
      <c r="M5352" s="61">
        <f>VLOOKUP(H5352,zdroj!C:F,4,0)</f>
        <v>0</v>
      </c>
      <c r="N5352" s="61" t="str">
        <f t="shared" si="166"/>
        <v>katC</v>
      </c>
      <c r="P5352" s="72" t="str">
        <f t="shared" si="167"/>
        <v/>
      </c>
      <c r="Q5352" s="61" t="s">
        <v>33</v>
      </c>
    </row>
    <row r="5353" spans="8:18" x14ac:dyDescent="0.25">
      <c r="H5353" s="59">
        <v>106399</v>
      </c>
      <c r="I5353" s="59" t="s">
        <v>72</v>
      </c>
      <c r="J5353" s="59">
        <v>15784452</v>
      </c>
      <c r="K5353" s="59" t="s">
        <v>5683</v>
      </c>
      <c r="L5353" s="61" t="s">
        <v>81</v>
      </c>
      <c r="M5353" s="61">
        <f>VLOOKUP(H5353,zdroj!C:F,4,0)</f>
        <v>0</v>
      </c>
      <c r="N5353" s="61" t="str">
        <f t="shared" si="166"/>
        <v>-</v>
      </c>
      <c r="P5353" s="72" t="str">
        <f t="shared" si="167"/>
        <v/>
      </c>
      <c r="Q5353" s="61" t="s">
        <v>86</v>
      </c>
    </row>
    <row r="5354" spans="8:18" x14ac:dyDescent="0.25">
      <c r="H5354" s="59">
        <v>106399</v>
      </c>
      <c r="I5354" s="59" t="s">
        <v>72</v>
      </c>
      <c r="J5354" s="59">
        <v>15784461</v>
      </c>
      <c r="K5354" s="59" t="s">
        <v>5684</v>
      </c>
      <c r="L5354" s="61" t="s">
        <v>81</v>
      </c>
      <c r="M5354" s="61">
        <f>VLOOKUP(H5354,zdroj!C:F,4,0)</f>
        <v>0</v>
      </c>
      <c r="N5354" s="61" t="str">
        <f t="shared" si="166"/>
        <v>-</v>
      </c>
      <c r="P5354" s="72" t="str">
        <f t="shared" si="167"/>
        <v/>
      </c>
      <c r="Q5354" s="61" t="s">
        <v>86</v>
      </c>
    </row>
    <row r="5355" spans="8:18" x14ac:dyDescent="0.25">
      <c r="H5355" s="59">
        <v>106399</v>
      </c>
      <c r="I5355" s="59" t="s">
        <v>72</v>
      </c>
      <c r="J5355" s="59">
        <v>15784479</v>
      </c>
      <c r="K5355" s="59" t="s">
        <v>5685</v>
      </c>
      <c r="L5355" s="61" t="s">
        <v>81</v>
      </c>
      <c r="M5355" s="61">
        <f>VLOOKUP(H5355,zdroj!C:F,4,0)</f>
        <v>0</v>
      </c>
      <c r="N5355" s="61" t="str">
        <f t="shared" si="166"/>
        <v>-</v>
      </c>
      <c r="P5355" s="72" t="str">
        <f t="shared" si="167"/>
        <v/>
      </c>
      <c r="Q5355" s="61" t="s">
        <v>86</v>
      </c>
    </row>
    <row r="5356" spans="8:18" x14ac:dyDescent="0.25">
      <c r="H5356" s="59">
        <v>106399</v>
      </c>
      <c r="I5356" s="59" t="s">
        <v>72</v>
      </c>
      <c r="J5356" s="59">
        <v>15784487</v>
      </c>
      <c r="K5356" s="59" t="s">
        <v>5686</v>
      </c>
      <c r="L5356" s="61" t="s">
        <v>81</v>
      </c>
      <c r="M5356" s="61">
        <f>VLOOKUP(H5356,zdroj!C:F,4,0)</f>
        <v>0</v>
      </c>
      <c r="N5356" s="61" t="str">
        <f t="shared" si="166"/>
        <v>-</v>
      </c>
      <c r="P5356" s="72" t="str">
        <f t="shared" si="167"/>
        <v/>
      </c>
      <c r="Q5356" s="61" t="s">
        <v>88</v>
      </c>
    </row>
    <row r="5357" spans="8:18" x14ac:dyDescent="0.25">
      <c r="H5357" s="59">
        <v>106399</v>
      </c>
      <c r="I5357" s="59" t="s">
        <v>72</v>
      </c>
      <c r="J5357" s="59">
        <v>15784495</v>
      </c>
      <c r="K5357" s="59" t="s">
        <v>5687</v>
      </c>
      <c r="L5357" s="61" t="s">
        <v>81</v>
      </c>
      <c r="M5357" s="61">
        <f>VLOOKUP(H5357,zdroj!C:F,4,0)</f>
        <v>0</v>
      </c>
      <c r="N5357" s="61" t="str">
        <f t="shared" si="166"/>
        <v>-</v>
      </c>
      <c r="P5357" s="72" t="str">
        <f t="shared" si="167"/>
        <v/>
      </c>
      <c r="Q5357" s="61" t="s">
        <v>88</v>
      </c>
    </row>
    <row r="5358" spans="8:18" x14ac:dyDescent="0.25">
      <c r="H5358" s="59">
        <v>106399</v>
      </c>
      <c r="I5358" s="59" t="s">
        <v>72</v>
      </c>
      <c r="J5358" s="59">
        <v>15784509</v>
      </c>
      <c r="K5358" s="59" t="s">
        <v>5688</v>
      </c>
      <c r="L5358" s="61" t="s">
        <v>81</v>
      </c>
      <c r="M5358" s="61">
        <f>VLOOKUP(H5358,zdroj!C:F,4,0)</f>
        <v>0</v>
      </c>
      <c r="N5358" s="61" t="str">
        <f t="shared" si="166"/>
        <v>-</v>
      </c>
      <c r="P5358" s="72" t="str">
        <f t="shared" si="167"/>
        <v/>
      </c>
      <c r="Q5358" s="61" t="s">
        <v>86</v>
      </c>
    </row>
    <row r="5359" spans="8:18" x14ac:dyDescent="0.25">
      <c r="H5359" s="59">
        <v>106399</v>
      </c>
      <c r="I5359" s="59" t="s">
        <v>72</v>
      </c>
      <c r="J5359" s="59">
        <v>15784517</v>
      </c>
      <c r="K5359" s="59" t="s">
        <v>5689</v>
      </c>
      <c r="L5359" s="61" t="s">
        <v>81</v>
      </c>
      <c r="M5359" s="61">
        <f>VLOOKUP(H5359,zdroj!C:F,4,0)</f>
        <v>0</v>
      </c>
      <c r="N5359" s="61" t="str">
        <f t="shared" si="166"/>
        <v>-</v>
      </c>
      <c r="P5359" s="72" t="str">
        <f t="shared" si="167"/>
        <v/>
      </c>
      <c r="Q5359" s="61" t="s">
        <v>86</v>
      </c>
    </row>
    <row r="5360" spans="8:18" x14ac:dyDescent="0.25">
      <c r="H5360" s="59">
        <v>106399</v>
      </c>
      <c r="I5360" s="59" t="s">
        <v>72</v>
      </c>
      <c r="J5360" s="59">
        <v>15784525</v>
      </c>
      <c r="K5360" s="59" t="s">
        <v>5690</v>
      </c>
      <c r="L5360" s="61" t="s">
        <v>81</v>
      </c>
      <c r="M5360" s="61">
        <f>VLOOKUP(H5360,zdroj!C:F,4,0)</f>
        <v>0</v>
      </c>
      <c r="N5360" s="61" t="str">
        <f t="shared" si="166"/>
        <v>-</v>
      </c>
      <c r="P5360" s="72" t="str">
        <f t="shared" si="167"/>
        <v/>
      </c>
      <c r="Q5360" s="61" t="s">
        <v>86</v>
      </c>
    </row>
    <row r="5361" spans="8:17" x14ac:dyDescent="0.25">
      <c r="H5361" s="59">
        <v>106399</v>
      </c>
      <c r="I5361" s="59" t="s">
        <v>72</v>
      </c>
      <c r="J5361" s="59">
        <v>15784533</v>
      </c>
      <c r="K5361" s="59" t="s">
        <v>5691</v>
      </c>
      <c r="L5361" s="61" t="s">
        <v>81</v>
      </c>
      <c r="M5361" s="61">
        <f>VLOOKUP(H5361,zdroj!C:F,4,0)</f>
        <v>0</v>
      </c>
      <c r="N5361" s="61" t="str">
        <f t="shared" si="166"/>
        <v>-</v>
      </c>
      <c r="P5361" s="72" t="str">
        <f t="shared" si="167"/>
        <v/>
      </c>
      <c r="Q5361" s="61" t="s">
        <v>86</v>
      </c>
    </row>
    <row r="5362" spans="8:17" x14ac:dyDescent="0.25">
      <c r="H5362" s="59">
        <v>106399</v>
      </c>
      <c r="I5362" s="59" t="s">
        <v>72</v>
      </c>
      <c r="J5362" s="59">
        <v>15784541</v>
      </c>
      <c r="K5362" s="59" t="s">
        <v>5692</v>
      </c>
      <c r="L5362" s="61" t="s">
        <v>81</v>
      </c>
      <c r="M5362" s="61">
        <f>VLOOKUP(H5362,zdroj!C:F,4,0)</f>
        <v>0</v>
      </c>
      <c r="N5362" s="61" t="str">
        <f t="shared" si="166"/>
        <v>-</v>
      </c>
      <c r="P5362" s="72" t="str">
        <f t="shared" si="167"/>
        <v/>
      </c>
      <c r="Q5362" s="61" t="s">
        <v>86</v>
      </c>
    </row>
    <row r="5363" spans="8:17" x14ac:dyDescent="0.25">
      <c r="H5363" s="59">
        <v>106399</v>
      </c>
      <c r="I5363" s="59" t="s">
        <v>72</v>
      </c>
      <c r="J5363" s="59">
        <v>15784550</v>
      </c>
      <c r="K5363" s="59" t="s">
        <v>5693</v>
      </c>
      <c r="L5363" s="61" t="s">
        <v>81</v>
      </c>
      <c r="M5363" s="61">
        <f>VLOOKUP(H5363,zdroj!C:F,4,0)</f>
        <v>0</v>
      </c>
      <c r="N5363" s="61" t="str">
        <f t="shared" si="166"/>
        <v>-</v>
      </c>
      <c r="P5363" s="72" t="str">
        <f t="shared" si="167"/>
        <v/>
      </c>
      <c r="Q5363" s="61" t="s">
        <v>86</v>
      </c>
    </row>
    <row r="5364" spans="8:17" x14ac:dyDescent="0.25">
      <c r="H5364" s="59">
        <v>106399</v>
      </c>
      <c r="I5364" s="59" t="s">
        <v>72</v>
      </c>
      <c r="J5364" s="59">
        <v>15784568</v>
      </c>
      <c r="K5364" s="59" t="s">
        <v>5694</v>
      </c>
      <c r="L5364" s="61" t="s">
        <v>115</v>
      </c>
      <c r="M5364" s="61">
        <f>VLOOKUP(H5364,zdroj!C:F,4,0)</f>
        <v>0</v>
      </c>
      <c r="N5364" s="61" t="str">
        <f t="shared" si="166"/>
        <v>katC</v>
      </c>
      <c r="P5364" s="72" t="str">
        <f t="shared" si="167"/>
        <v/>
      </c>
      <c r="Q5364" s="61" t="s">
        <v>31</v>
      </c>
    </row>
    <row r="5365" spans="8:17" x14ac:dyDescent="0.25">
      <c r="H5365" s="59">
        <v>106399</v>
      </c>
      <c r="I5365" s="59" t="s">
        <v>72</v>
      </c>
      <c r="J5365" s="59">
        <v>15784576</v>
      </c>
      <c r="K5365" s="59" t="s">
        <v>5695</v>
      </c>
      <c r="L5365" s="61" t="s">
        <v>81</v>
      </c>
      <c r="M5365" s="61">
        <f>VLOOKUP(H5365,zdroj!C:F,4,0)</f>
        <v>0</v>
      </c>
      <c r="N5365" s="61" t="str">
        <f t="shared" si="166"/>
        <v>-</v>
      </c>
      <c r="P5365" s="72" t="str">
        <f t="shared" si="167"/>
        <v/>
      </c>
      <c r="Q5365" s="61" t="s">
        <v>86</v>
      </c>
    </row>
    <row r="5366" spans="8:17" x14ac:dyDescent="0.25">
      <c r="H5366" s="59">
        <v>106399</v>
      </c>
      <c r="I5366" s="59" t="s">
        <v>72</v>
      </c>
      <c r="J5366" s="59">
        <v>15784584</v>
      </c>
      <c r="K5366" s="59" t="s">
        <v>5696</v>
      </c>
      <c r="L5366" s="61" t="s">
        <v>81</v>
      </c>
      <c r="M5366" s="61">
        <f>VLOOKUP(H5366,zdroj!C:F,4,0)</f>
        <v>0</v>
      </c>
      <c r="N5366" s="61" t="str">
        <f t="shared" si="166"/>
        <v>-</v>
      </c>
      <c r="P5366" s="72" t="str">
        <f t="shared" si="167"/>
        <v/>
      </c>
      <c r="Q5366" s="61" t="s">
        <v>86</v>
      </c>
    </row>
    <row r="5367" spans="8:17" x14ac:dyDescent="0.25">
      <c r="H5367" s="59">
        <v>106399</v>
      </c>
      <c r="I5367" s="59" t="s">
        <v>72</v>
      </c>
      <c r="J5367" s="59">
        <v>15784592</v>
      </c>
      <c r="K5367" s="59" t="s">
        <v>5697</v>
      </c>
      <c r="L5367" s="61" t="s">
        <v>81</v>
      </c>
      <c r="M5367" s="61">
        <f>VLOOKUP(H5367,zdroj!C:F,4,0)</f>
        <v>0</v>
      </c>
      <c r="N5367" s="61" t="str">
        <f t="shared" si="166"/>
        <v>-</v>
      </c>
      <c r="P5367" s="72" t="str">
        <f t="shared" si="167"/>
        <v/>
      </c>
      <c r="Q5367" s="61" t="s">
        <v>86</v>
      </c>
    </row>
    <row r="5368" spans="8:17" x14ac:dyDescent="0.25">
      <c r="H5368" s="59">
        <v>106399</v>
      </c>
      <c r="I5368" s="59" t="s">
        <v>72</v>
      </c>
      <c r="J5368" s="59">
        <v>15784606</v>
      </c>
      <c r="K5368" s="59" t="s">
        <v>5698</v>
      </c>
      <c r="L5368" s="61" t="s">
        <v>81</v>
      </c>
      <c r="M5368" s="61">
        <f>VLOOKUP(H5368,zdroj!C:F,4,0)</f>
        <v>0</v>
      </c>
      <c r="N5368" s="61" t="str">
        <f t="shared" si="166"/>
        <v>-</v>
      </c>
      <c r="P5368" s="72" t="str">
        <f t="shared" si="167"/>
        <v/>
      </c>
      <c r="Q5368" s="61" t="s">
        <v>86</v>
      </c>
    </row>
    <row r="5369" spans="8:17" x14ac:dyDescent="0.25">
      <c r="H5369" s="59">
        <v>106399</v>
      </c>
      <c r="I5369" s="59" t="s">
        <v>72</v>
      </c>
      <c r="J5369" s="59">
        <v>15784614</v>
      </c>
      <c r="K5369" s="59" t="s">
        <v>5699</v>
      </c>
      <c r="L5369" s="61" t="s">
        <v>81</v>
      </c>
      <c r="M5369" s="61">
        <f>VLOOKUP(H5369,zdroj!C:F,4,0)</f>
        <v>0</v>
      </c>
      <c r="N5369" s="61" t="str">
        <f t="shared" si="166"/>
        <v>-</v>
      </c>
      <c r="P5369" s="72" t="str">
        <f t="shared" si="167"/>
        <v/>
      </c>
      <c r="Q5369" s="61" t="s">
        <v>86</v>
      </c>
    </row>
    <row r="5370" spans="8:17" x14ac:dyDescent="0.25">
      <c r="H5370" s="59">
        <v>106399</v>
      </c>
      <c r="I5370" s="59" t="s">
        <v>72</v>
      </c>
      <c r="J5370" s="59">
        <v>15784622</v>
      </c>
      <c r="K5370" s="59" t="s">
        <v>5700</v>
      </c>
      <c r="L5370" s="61" t="s">
        <v>81</v>
      </c>
      <c r="M5370" s="61">
        <f>VLOOKUP(H5370,zdroj!C:F,4,0)</f>
        <v>0</v>
      </c>
      <c r="N5370" s="61" t="str">
        <f t="shared" si="166"/>
        <v>-</v>
      </c>
      <c r="P5370" s="72" t="str">
        <f t="shared" si="167"/>
        <v/>
      </c>
      <c r="Q5370" s="61" t="s">
        <v>86</v>
      </c>
    </row>
    <row r="5371" spans="8:17" x14ac:dyDescent="0.25">
      <c r="H5371" s="59">
        <v>106399</v>
      </c>
      <c r="I5371" s="59" t="s">
        <v>72</v>
      </c>
      <c r="J5371" s="59">
        <v>15784631</v>
      </c>
      <c r="K5371" s="59" t="s">
        <v>5701</v>
      </c>
      <c r="L5371" s="61" t="s">
        <v>81</v>
      </c>
      <c r="M5371" s="61">
        <f>VLOOKUP(H5371,zdroj!C:F,4,0)</f>
        <v>0</v>
      </c>
      <c r="N5371" s="61" t="str">
        <f t="shared" si="166"/>
        <v>-</v>
      </c>
      <c r="P5371" s="72" t="str">
        <f t="shared" si="167"/>
        <v/>
      </c>
      <c r="Q5371" s="61" t="s">
        <v>86</v>
      </c>
    </row>
    <row r="5372" spans="8:17" x14ac:dyDescent="0.25">
      <c r="H5372" s="59">
        <v>106399</v>
      </c>
      <c r="I5372" s="59" t="s">
        <v>72</v>
      </c>
      <c r="J5372" s="59">
        <v>15784649</v>
      </c>
      <c r="K5372" s="59" t="s">
        <v>5702</v>
      </c>
      <c r="L5372" s="61" t="s">
        <v>81</v>
      </c>
      <c r="M5372" s="61">
        <f>VLOOKUP(H5372,zdroj!C:F,4,0)</f>
        <v>0</v>
      </c>
      <c r="N5372" s="61" t="str">
        <f t="shared" si="166"/>
        <v>-</v>
      </c>
      <c r="P5372" s="72" t="str">
        <f t="shared" si="167"/>
        <v/>
      </c>
      <c r="Q5372" s="61" t="s">
        <v>86</v>
      </c>
    </row>
    <row r="5373" spans="8:17" x14ac:dyDescent="0.25">
      <c r="H5373" s="59">
        <v>106399</v>
      </c>
      <c r="I5373" s="59" t="s">
        <v>72</v>
      </c>
      <c r="J5373" s="59">
        <v>15784657</v>
      </c>
      <c r="K5373" s="59" t="s">
        <v>5703</v>
      </c>
      <c r="L5373" s="61" t="s">
        <v>81</v>
      </c>
      <c r="M5373" s="61">
        <f>VLOOKUP(H5373,zdroj!C:F,4,0)</f>
        <v>0</v>
      </c>
      <c r="N5373" s="61" t="str">
        <f t="shared" si="166"/>
        <v>-</v>
      </c>
      <c r="P5373" s="72" t="str">
        <f t="shared" si="167"/>
        <v/>
      </c>
      <c r="Q5373" s="61" t="s">
        <v>86</v>
      </c>
    </row>
    <row r="5374" spans="8:17" x14ac:dyDescent="0.25">
      <c r="H5374" s="59">
        <v>106399</v>
      </c>
      <c r="I5374" s="59" t="s">
        <v>72</v>
      </c>
      <c r="J5374" s="59">
        <v>15784665</v>
      </c>
      <c r="K5374" s="59" t="s">
        <v>5704</v>
      </c>
      <c r="L5374" s="61" t="s">
        <v>81</v>
      </c>
      <c r="M5374" s="61">
        <f>VLOOKUP(H5374,zdroj!C:F,4,0)</f>
        <v>0</v>
      </c>
      <c r="N5374" s="61" t="str">
        <f t="shared" si="166"/>
        <v>-</v>
      </c>
      <c r="P5374" s="72" t="str">
        <f t="shared" si="167"/>
        <v/>
      </c>
      <c r="Q5374" s="61" t="s">
        <v>86</v>
      </c>
    </row>
    <row r="5375" spans="8:17" x14ac:dyDescent="0.25">
      <c r="H5375" s="59">
        <v>106399</v>
      </c>
      <c r="I5375" s="59" t="s">
        <v>72</v>
      </c>
      <c r="J5375" s="59">
        <v>15784673</v>
      </c>
      <c r="K5375" s="59" t="s">
        <v>5705</v>
      </c>
      <c r="L5375" s="61" t="s">
        <v>81</v>
      </c>
      <c r="M5375" s="61">
        <f>VLOOKUP(H5375,zdroj!C:F,4,0)</f>
        <v>0</v>
      </c>
      <c r="N5375" s="61" t="str">
        <f t="shared" si="166"/>
        <v>-</v>
      </c>
      <c r="P5375" s="72" t="str">
        <f t="shared" si="167"/>
        <v/>
      </c>
      <c r="Q5375" s="61" t="s">
        <v>86</v>
      </c>
    </row>
    <row r="5376" spans="8:17" x14ac:dyDescent="0.25">
      <c r="H5376" s="59">
        <v>106399</v>
      </c>
      <c r="I5376" s="59" t="s">
        <v>72</v>
      </c>
      <c r="J5376" s="59">
        <v>15784681</v>
      </c>
      <c r="K5376" s="59" t="s">
        <v>5706</v>
      </c>
      <c r="L5376" s="61" t="s">
        <v>81</v>
      </c>
      <c r="M5376" s="61">
        <f>VLOOKUP(H5376,zdroj!C:F,4,0)</f>
        <v>0</v>
      </c>
      <c r="N5376" s="61" t="str">
        <f t="shared" si="166"/>
        <v>-</v>
      </c>
      <c r="P5376" s="72" t="str">
        <f t="shared" si="167"/>
        <v/>
      </c>
      <c r="Q5376" s="61" t="s">
        <v>86</v>
      </c>
    </row>
    <row r="5377" spans="8:17" x14ac:dyDescent="0.25">
      <c r="H5377" s="59">
        <v>106399</v>
      </c>
      <c r="I5377" s="59" t="s">
        <v>72</v>
      </c>
      <c r="J5377" s="59">
        <v>15784690</v>
      </c>
      <c r="K5377" s="59" t="s">
        <v>5707</v>
      </c>
      <c r="L5377" s="61" t="s">
        <v>81</v>
      </c>
      <c r="M5377" s="61">
        <f>VLOOKUP(H5377,zdroj!C:F,4,0)</f>
        <v>0</v>
      </c>
      <c r="N5377" s="61" t="str">
        <f t="shared" si="166"/>
        <v>-</v>
      </c>
      <c r="P5377" s="72" t="str">
        <f t="shared" si="167"/>
        <v/>
      </c>
      <c r="Q5377" s="61" t="s">
        <v>86</v>
      </c>
    </row>
    <row r="5378" spans="8:17" x14ac:dyDescent="0.25">
      <c r="H5378" s="59">
        <v>106399</v>
      </c>
      <c r="I5378" s="59" t="s">
        <v>72</v>
      </c>
      <c r="J5378" s="59">
        <v>15784703</v>
      </c>
      <c r="K5378" s="59" t="s">
        <v>5708</v>
      </c>
      <c r="L5378" s="61" t="s">
        <v>81</v>
      </c>
      <c r="M5378" s="61">
        <f>VLOOKUP(H5378,zdroj!C:F,4,0)</f>
        <v>0</v>
      </c>
      <c r="N5378" s="61" t="str">
        <f t="shared" si="166"/>
        <v>-</v>
      </c>
      <c r="P5378" s="72" t="str">
        <f t="shared" si="167"/>
        <v/>
      </c>
      <c r="Q5378" s="61" t="s">
        <v>86</v>
      </c>
    </row>
    <row r="5379" spans="8:17" x14ac:dyDescent="0.25">
      <c r="H5379" s="59">
        <v>106399</v>
      </c>
      <c r="I5379" s="59" t="s">
        <v>72</v>
      </c>
      <c r="J5379" s="59">
        <v>15784711</v>
      </c>
      <c r="K5379" s="59" t="s">
        <v>5709</v>
      </c>
      <c r="L5379" s="61" t="s">
        <v>81</v>
      </c>
      <c r="M5379" s="61">
        <f>VLOOKUP(H5379,zdroj!C:F,4,0)</f>
        <v>0</v>
      </c>
      <c r="N5379" s="61" t="str">
        <f t="shared" si="166"/>
        <v>-</v>
      </c>
      <c r="P5379" s="72" t="str">
        <f t="shared" si="167"/>
        <v/>
      </c>
      <c r="Q5379" s="61" t="s">
        <v>86</v>
      </c>
    </row>
    <row r="5380" spans="8:17" x14ac:dyDescent="0.25">
      <c r="H5380" s="59">
        <v>106399</v>
      </c>
      <c r="I5380" s="59" t="s">
        <v>72</v>
      </c>
      <c r="J5380" s="59">
        <v>15784720</v>
      </c>
      <c r="K5380" s="59" t="s">
        <v>5710</v>
      </c>
      <c r="L5380" s="61" t="s">
        <v>81</v>
      </c>
      <c r="M5380" s="61">
        <f>VLOOKUP(H5380,zdroj!C:F,4,0)</f>
        <v>0</v>
      </c>
      <c r="N5380" s="61" t="str">
        <f t="shared" si="166"/>
        <v>-</v>
      </c>
      <c r="P5380" s="72" t="str">
        <f t="shared" si="167"/>
        <v/>
      </c>
      <c r="Q5380" s="61" t="s">
        <v>86</v>
      </c>
    </row>
    <row r="5381" spans="8:17" x14ac:dyDescent="0.25">
      <c r="H5381" s="59">
        <v>106399</v>
      </c>
      <c r="I5381" s="59" t="s">
        <v>72</v>
      </c>
      <c r="J5381" s="59">
        <v>15784738</v>
      </c>
      <c r="K5381" s="59" t="s">
        <v>5711</v>
      </c>
      <c r="L5381" s="61" t="s">
        <v>81</v>
      </c>
      <c r="M5381" s="61">
        <f>VLOOKUP(H5381,zdroj!C:F,4,0)</f>
        <v>0</v>
      </c>
      <c r="N5381" s="61" t="str">
        <f t="shared" si="166"/>
        <v>-</v>
      </c>
      <c r="P5381" s="72" t="str">
        <f t="shared" si="167"/>
        <v/>
      </c>
      <c r="Q5381" s="61" t="s">
        <v>86</v>
      </c>
    </row>
    <row r="5382" spans="8:17" x14ac:dyDescent="0.25">
      <c r="H5382" s="59">
        <v>106399</v>
      </c>
      <c r="I5382" s="59" t="s">
        <v>72</v>
      </c>
      <c r="J5382" s="59">
        <v>15784746</v>
      </c>
      <c r="K5382" s="59" t="s">
        <v>5712</v>
      </c>
      <c r="L5382" s="61" t="s">
        <v>81</v>
      </c>
      <c r="M5382" s="61">
        <f>VLOOKUP(H5382,zdroj!C:F,4,0)</f>
        <v>0</v>
      </c>
      <c r="N5382" s="61" t="str">
        <f t="shared" si="166"/>
        <v>-</v>
      </c>
      <c r="P5382" s="72" t="str">
        <f t="shared" si="167"/>
        <v/>
      </c>
      <c r="Q5382" s="61" t="s">
        <v>88</v>
      </c>
    </row>
    <row r="5383" spans="8:17" x14ac:dyDescent="0.25">
      <c r="H5383" s="59">
        <v>106399</v>
      </c>
      <c r="I5383" s="59" t="s">
        <v>72</v>
      </c>
      <c r="J5383" s="59">
        <v>15784754</v>
      </c>
      <c r="K5383" s="59" t="s">
        <v>5713</v>
      </c>
      <c r="L5383" s="61" t="s">
        <v>81</v>
      </c>
      <c r="M5383" s="61">
        <f>VLOOKUP(H5383,zdroj!C:F,4,0)</f>
        <v>0</v>
      </c>
      <c r="N5383" s="61" t="str">
        <f t="shared" ref="N5383:N5446" si="168">IF(M5383="A",IF(L5383="katA","katB",L5383),L5383)</f>
        <v>-</v>
      </c>
      <c r="P5383" s="72" t="str">
        <f t="shared" ref="P5383:P5446" si="169">IF(O5383="A",1,"")</f>
        <v/>
      </c>
      <c r="Q5383" s="61" t="s">
        <v>86</v>
      </c>
    </row>
    <row r="5384" spans="8:17" x14ac:dyDescent="0.25">
      <c r="H5384" s="59">
        <v>106399</v>
      </c>
      <c r="I5384" s="59" t="s">
        <v>72</v>
      </c>
      <c r="J5384" s="59">
        <v>15784771</v>
      </c>
      <c r="K5384" s="59" t="s">
        <v>5714</v>
      </c>
      <c r="L5384" s="61" t="s">
        <v>81</v>
      </c>
      <c r="M5384" s="61">
        <f>VLOOKUP(H5384,zdroj!C:F,4,0)</f>
        <v>0</v>
      </c>
      <c r="N5384" s="61" t="str">
        <f t="shared" si="168"/>
        <v>-</v>
      </c>
      <c r="P5384" s="72" t="str">
        <f t="shared" si="169"/>
        <v/>
      </c>
      <c r="Q5384" s="61" t="s">
        <v>86</v>
      </c>
    </row>
    <row r="5385" spans="8:17" x14ac:dyDescent="0.25">
      <c r="H5385" s="59">
        <v>106399</v>
      </c>
      <c r="I5385" s="59" t="s">
        <v>72</v>
      </c>
      <c r="J5385" s="59">
        <v>15784789</v>
      </c>
      <c r="K5385" s="59" t="s">
        <v>5715</v>
      </c>
      <c r="L5385" s="61" t="s">
        <v>81</v>
      </c>
      <c r="M5385" s="61">
        <f>VLOOKUP(H5385,zdroj!C:F,4,0)</f>
        <v>0</v>
      </c>
      <c r="N5385" s="61" t="str">
        <f t="shared" si="168"/>
        <v>-</v>
      </c>
      <c r="P5385" s="72" t="str">
        <f t="shared" si="169"/>
        <v/>
      </c>
      <c r="Q5385" s="61" t="s">
        <v>86</v>
      </c>
    </row>
    <row r="5386" spans="8:17" x14ac:dyDescent="0.25">
      <c r="H5386" s="59">
        <v>106399</v>
      </c>
      <c r="I5386" s="59" t="s">
        <v>72</v>
      </c>
      <c r="J5386" s="59">
        <v>15784797</v>
      </c>
      <c r="K5386" s="59" t="s">
        <v>5716</v>
      </c>
      <c r="L5386" s="61" t="s">
        <v>81</v>
      </c>
      <c r="M5386" s="61">
        <f>VLOOKUP(H5386,zdroj!C:F,4,0)</f>
        <v>0</v>
      </c>
      <c r="N5386" s="61" t="str">
        <f t="shared" si="168"/>
        <v>-</v>
      </c>
      <c r="P5386" s="72" t="str">
        <f t="shared" si="169"/>
        <v/>
      </c>
      <c r="Q5386" s="61" t="s">
        <v>86</v>
      </c>
    </row>
    <row r="5387" spans="8:17" x14ac:dyDescent="0.25">
      <c r="H5387" s="59">
        <v>106399</v>
      </c>
      <c r="I5387" s="59" t="s">
        <v>72</v>
      </c>
      <c r="J5387" s="59">
        <v>15784801</v>
      </c>
      <c r="K5387" s="59" t="s">
        <v>5717</v>
      </c>
      <c r="L5387" s="61" t="s">
        <v>81</v>
      </c>
      <c r="M5387" s="61">
        <f>VLOOKUP(H5387,zdroj!C:F,4,0)</f>
        <v>0</v>
      </c>
      <c r="N5387" s="61" t="str">
        <f t="shared" si="168"/>
        <v>-</v>
      </c>
      <c r="P5387" s="72" t="str">
        <f t="shared" si="169"/>
        <v/>
      </c>
      <c r="Q5387" s="61" t="s">
        <v>86</v>
      </c>
    </row>
    <row r="5388" spans="8:17" x14ac:dyDescent="0.25">
      <c r="H5388" s="59">
        <v>106399</v>
      </c>
      <c r="I5388" s="59" t="s">
        <v>72</v>
      </c>
      <c r="J5388" s="59">
        <v>15784819</v>
      </c>
      <c r="K5388" s="59" t="s">
        <v>5718</v>
      </c>
      <c r="L5388" s="61" t="s">
        <v>81</v>
      </c>
      <c r="M5388" s="61">
        <f>VLOOKUP(H5388,zdroj!C:F,4,0)</f>
        <v>0</v>
      </c>
      <c r="N5388" s="61" t="str">
        <f t="shared" si="168"/>
        <v>-</v>
      </c>
      <c r="P5388" s="72" t="str">
        <f t="shared" si="169"/>
        <v/>
      </c>
      <c r="Q5388" s="61" t="s">
        <v>86</v>
      </c>
    </row>
    <row r="5389" spans="8:17" x14ac:dyDescent="0.25">
      <c r="H5389" s="59">
        <v>106399</v>
      </c>
      <c r="I5389" s="59" t="s">
        <v>72</v>
      </c>
      <c r="J5389" s="59">
        <v>15784827</v>
      </c>
      <c r="K5389" s="59" t="s">
        <v>5719</v>
      </c>
      <c r="L5389" s="61" t="s">
        <v>81</v>
      </c>
      <c r="M5389" s="61">
        <f>VLOOKUP(H5389,zdroj!C:F,4,0)</f>
        <v>0</v>
      </c>
      <c r="N5389" s="61" t="str">
        <f t="shared" si="168"/>
        <v>-</v>
      </c>
      <c r="P5389" s="72" t="str">
        <f t="shared" si="169"/>
        <v/>
      </c>
      <c r="Q5389" s="61" t="s">
        <v>86</v>
      </c>
    </row>
    <row r="5390" spans="8:17" x14ac:dyDescent="0.25">
      <c r="H5390" s="59">
        <v>106399</v>
      </c>
      <c r="I5390" s="59" t="s">
        <v>72</v>
      </c>
      <c r="J5390" s="59">
        <v>15784835</v>
      </c>
      <c r="K5390" s="59" t="s">
        <v>5720</v>
      </c>
      <c r="L5390" s="61" t="s">
        <v>81</v>
      </c>
      <c r="M5390" s="61">
        <f>VLOOKUP(H5390,zdroj!C:F,4,0)</f>
        <v>0</v>
      </c>
      <c r="N5390" s="61" t="str">
        <f t="shared" si="168"/>
        <v>-</v>
      </c>
      <c r="P5390" s="72" t="str">
        <f t="shared" si="169"/>
        <v/>
      </c>
      <c r="Q5390" s="61" t="s">
        <v>88</v>
      </c>
    </row>
    <row r="5391" spans="8:17" x14ac:dyDescent="0.25">
      <c r="H5391" s="59">
        <v>106399</v>
      </c>
      <c r="I5391" s="59" t="s">
        <v>72</v>
      </c>
      <c r="J5391" s="59">
        <v>15784843</v>
      </c>
      <c r="K5391" s="59" t="s">
        <v>5721</v>
      </c>
      <c r="L5391" s="61" t="s">
        <v>81</v>
      </c>
      <c r="M5391" s="61">
        <f>VLOOKUP(H5391,zdroj!C:F,4,0)</f>
        <v>0</v>
      </c>
      <c r="N5391" s="61" t="str">
        <f t="shared" si="168"/>
        <v>-</v>
      </c>
      <c r="P5391" s="72" t="str">
        <f t="shared" si="169"/>
        <v/>
      </c>
      <c r="Q5391" s="61" t="s">
        <v>86</v>
      </c>
    </row>
    <row r="5392" spans="8:17" x14ac:dyDescent="0.25">
      <c r="H5392" s="59">
        <v>106399</v>
      </c>
      <c r="I5392" s="59" t="s">
        <v>72</v>
      </c>
      <c r="J5392" s="59">
        <v>15784851</v>
      </c>
      <c r="K5392" s="59" t="s">
        <v>5722</v>
      </c>
      <c r="L5392" s="61" t="s">
        <v>81</v>
      </c>
      <c r="M5392" s="61">
        <f>VLOOKUP(H5392,zdroj!C:F,4,0)</f>
        <v>0</v>
      </c>
      <c r="N5392" s="61" t="str">
        <f t="shared" si="168"/>
        <v>-</v>
      </c>
      <c r="P5392" s="72" t="str">
        <f t="shared" si="169"/>
        <v/>
      </c>
      <c r="Q5392" s="61" t="s">
        <v>86</v>
      </c>
    </row>
    <row r="5393" spans="8:17" x14ac:dyDescent="0.25">
      <c r="H5393" s="59">
        <v>106399</v>
      </c>
      <c r="I5393" s="59" t="s">
        <v>72</v>
      </c>
      <c r="J5393" s="59">
        <v>15784860</v>
      </c>
      <c r="K5393" s="59" t="s">
        <v>5723</v>
      </c>
      <c r="L5393" s="61" t="s">
        <v>81</v>
      </c>
      <c r="M5393" s="61">
        <f>VLOOKUP(H5393,zdroj!C:F,4,0)</f>
        <v>0</v>
      </c>
      <c r="N5393" s="61" t="str">
        <f t="shared" si="168"/>
        <v>-</v>
      </c>
      <c r="P5393" s="72" t="str">
        <f t="shared" si="169"/>
        <v/>
      </c>
      <c r="Q5393" s="61" t="s">
        <v>86</v>
      </c>
    </row>
    <row r="5394" spans="8:17" x14ac:dyDescent="0.25">
      <c r="H5394" s="59">
        <v>106399</v>
      </c>
      <c r="I5394" s="59" t="s">
        <v>72</v>
      </c>
      <c r="J5394" s="59">
        <v>15784886</v>
      </c>
      <c r="K5394" s="59" t="s">
        <v>5724</v>
      </c>
      <c r="L5394" s="61" t="s">
        <v>81</v>
      </c>
      <c r="M5394" s="61">
        <f>VLOOKUP(H5394,zdroj!C:F,4,0)</f>
        <v>0</v>
      </c>
      <c r="N5394" s="61" t="str">
        <f t="shared" si="168"/>
        <v>-</v>
      </c>
      <c r="P5394" s="72" t="str">
        <f t="shared" si="169"/>
        <v/>
      </c>
      <c r="Q5394" s="61" t="s">
        <v>86</v>
      </c>
    </row>
    <row r="5395" spans="8:17" x14ac:dyDescent="0.25">
      <c r="H5395" s="59">
        <v>106399</v>
      </c>
      <c r="I5395" s="59" t="s">
        <v>72</v>
      </c>
      <c r="J5395" s="59">
        <v>15784894</v>
      </c>
      <c r="K5395" s="59" t="s">
        <v>5725</v>
      </c>
      <c r="L5395" s="61" t="s">
        <v>81</v>
      </c>
      <c r="M5395" s="61">
        <f>VLOOKUP(H5395,zdroj!C:F,4,0)</f>
        <v>0</v>
      </c>
      <c r="N5395" s="61" t="str">
        <f t="shared" si="168"/>
        <v>-</v>
      </c>
      <c r="P5395" s="72" t="str">
        <f t="shared" si="169"/>
        <v/>
      </c>
      <c r="Q5395" s="61" t="s">
        <v>86</v>
      </c>
    </row>
    <row r="5396" spans="8:17" x14ac:dyDescent="0.25">
      <c r="H5396" s="59">
        <v>106399</v>
      </c>
      <c r="I5396" s="59" t="s">
        <v>72</v>
      </c>
      <c r="J5396" s="59">
        <v>15784908</v>
      </c>
      <c r="K5396" s="59" t="s">
        <v>5726</v>
      </c>
      <c r="L5396" s="61" t="s">
        <v>81</v>
      </c>
      <c r="M5396" s="61">
        <f>VLOOKUP(H5396,zdroj!C:F,4,0)</f>
        <v>0</v>
      </c>
      <c r="N5396" s="61" t="str">
        <f t="shared" si="168"/>
        <v>-</v>
      </c>
      <c r="P5396" s="72" t="str">
        <f t="shared" si="169"/>
        <v/>
      </c>
      <c r="Q5396" s="61" t="s">
        <v>86</v>
      </c>
    </row>
    <row r="5397" spans="8:17" x14ac:dyDescent="0.25">
      <c r="H5397" s="59">
        <v>106399</v>
      </c>
      <c r="I5397" s="59" t="s">
        <v>72</v>
      </c>
      <c r="J5397" s="59">
        <v>15784916</v>
      </c>
      <c r="K5397" s="59" t="s">
        <v>5727</v>
      </c>
      <c r="L5397" s="61" t="s">
        <v>81</v>
      </c>
      <c r="M5397" s="61">
        <f>VLOOKUP(H5397,zdroj!C:F,4,0)</f>
        <v>0</v>
      </c>
      <c r="N5397" s="61" t="str">
        <f t="shared" si="168"/>
        <v>-</v>
      </c>
      <c r="P5397" s="72" t="str">
        <f t="shared" si="169"/>
        <v/>
      </c>
      <c r="Q5397" s="61" t="s">
        <v>86</v>
      </c>
    </row>
    <row r="5398" spans="8:17" x14ac:dyDescent="0.25">
      <c r="H5398" s="59">
        <v>106399</v>
      </c>
      <c r="I5398" s="59" t="s">
        <v>72</v>
      </c>
      <c r="J5398" s="59">
        <v>15784924</v>
      </c>
      <c r="K5398" s="59" t="s">
        <v>5728</v>
      </c>
      <c r="L5398" s="61" t="s">
        <v>81</v>
      </c>
      <c r="M5398" s="61">
        <f>VLOOKUP(H5398,zdroj!C:F,4,0)</f>
        <v>0</v>
      </c>
      <c r="N5398" s="61" t="str">
        <f t="shared" si="168"/>
        <v>-</v>
      </c>
      <c r="P5398" s="72" t="str">
        <f t="shared" si="169"/>
        <v/>
      </c>
      <c r="Q5398" s="61" t="s">
        <v>86</v>
      </c>
    </row>
    <row r="5399" spans="8:17" x14ac:dyDescent="0.25">
      <c r="H5399" s="59">
        <v>106399</v>
      </c>
      <c r="I5399" s="59" t="s">
        <v>72</v>
      </c>
      <c r="J5399" s="59">
        <v>15784932</v>
      </c>
      <c r="K5399" s="59" t="s">
        <v>5729</v>
      </c>
      <c r="L5399" s="61" t="s">
        <v>81</v>
      </c>
      <c r="M5399" s="61">
        <f>VLOOKUP(H5399,zdroj!C:F,4,0)</f>
        <v>0</v>
      </c>
      <c r="N5399" s="61" t="str">
        <f t="shared" si="168"/>
        <v>-</v>
      </c>
      <c r="P5399" s="72" t="str">
        <f t="shared" si="169"/>
        <v/>
      </c>
      <c r="Q5399" s="61" t="s">
        <v>86</v>
      </c>
    </row>
    <row r="5400" spans="8:17" x14ac:dyDescent="0.25">
      <c r="H5400" s="59">
        <v>106399</v>
      </c>
      <c r="I5400" s="59" t="s">
        <v>72</v>
      </c>
      <c r="J5400" s="59">
        <v>15784941</v>
      </c>
      <c r="K5400" s="59" t="s">
        <v>5730</v>
      </c>
      <c r="L5400" s="61" t="s">
        <v>81</v>
      </c>
      <c r="M5400" s="61">
        <f>VLOOKUP(H5400,zdroj!C:F,4,0)</f>
        <v>0</v>
      </c>
      <c r="N5400" s="61" t="str">
        <f t="shared" si="168"/>
        <v>-</v>
      </c>
      <c r="P5400" s="72" t="str">
        <f t="shared" si="169"/>
        <v/>
      </c>
      <c r="Q5400" s="61" t="s">
        <v>86</v>
      </c>
    </row>
    <row r="5401" spans="8:17" x14ac:dyDescent="0.25">
      <c r="H5401" s="59">
        <v>106399</v>
      </c>
      <c r="I5401" s="59" t="s">
        <v>72</v>
      </c>
      <c r="J5401" s="59">
        <v>15784967</v>
      </c>
      <c r="K5401" s="59" t="s">
        <v>5731</v>
      </c>
      <c r="L5401" s="61" t="s">
        <v>81</v>
      </c>
      <c r="M5401" s="61">
        <f>VLOOKUP(H5401,zdroj!C:F,4,0)</f>
        <v>0</v>
      </c>
      <c r="N5401" s="61" t="str">
        <f t="shared" si="168"/>
        <v>-</v>
      </c>
      <c r="P5401" s="72" t="str">
        <f t="shared" si="169"/>
        <v/>
      </c>
      <c r="Q5401" s="61" t="s">
        <v>86</v>
      </c>
    </row>
    <row r="5402" spans="8:17" x14ac:dyDescent="0.25">
      <c r="H5402" s="59">
        <v>106399</v>
      </c>
      <c r="I5402" s="59" t="s">
        <v>72</v>
      </c>
      <c r="J5402" s="59">
        <v>15784975</v>
      </c>
      <c r="K5402" s="59" t="s">
        <v>5732</v>
      </c>
      <c r="L5402" s="61" t="s">
        <v>81</v>
      </c>
      <c r="M5402" s="61">
        <f>VLOOKUP(H5402,zdroj!C:F,4,0)</f>
        <v>0</v>
      </c>
      <c r="N5402" s="61" t="str">
        <f t="shared" si="168"/>
        <v>-</v>
      </c>
      <c r="P5402" s="72" t="str">
        <f t="shared" si="169"/>
        <v/>
      </c>
      <c r="Q5402" s="61" t="s">
        <v>86</v>
      </c>
    </row>
    <row r="5403" spans="8:17" x14ac:dyDescent="0.25">
      <c r="H5403" s="59">
        <v>106399</v>
      </c>
      <c r="I5403" s="59" t="s">
        <v>72</v>
      </c>
      <c r="J5403" s="59">
        <v>15784983</v>
      </c>
      <c r="K5403" s="59" t="s">
        <v>5733</v>
      </c>
      <c r="L5403" s="61" t="s">
        <v>81</v>
      </c>
      <c r="M5403" s="61">
        <f>VLOOKUP(H5403,zdroj!C:F,4,0)</f>
        <v>0</v>
      </c>
      <c r="N5403" s="61" t="str">
        <f t="shared" si="168"/>
        <v>-</v>
      </c>
      <c r="P5403" s="72" t="str">
        <f t="shared" si="169"/>
        <v/>
      </c>
      <c r="Q5403" s="61" t="s">
        <v>86</v>
      </c>
    </row>
    <row r="5404" spans="8:17" x14ac:dyDescent="0.25">
      <c r="H5404" s="59">
        <v>106399</v>
      </c>
      <c r="I5404" s="59" t="s">
        <v>72</v>
      </c>
      <c r="J5404" s="59">
        <v>15784991</v>
      </c>
      <c r="K5404" s="59" t="s">
        <v>5734</v>
      </c>
      <c r="L5404" s="61" t="s">
        <v>81</v>
      </c>
      <c r="M5404" s="61">
        <f>VLOOKUP(H5404,zdroj!C:F,4,0)</f>
        <v>0</v>
      </c>
      <c r="N5404" s="61" t="str">
        <f t="shared" si="168"/>
        <v>-</v>
      </c>
      <c r="P5404" s="72" t="str">
        <f t="shared" si="169"/>
        <v/>
      </c>
      <c r="Q5404" s="61" t="s">
        <v>86</v>
      </c>
    </row>
    <row r="5405" spans="8:17" x14ac:dyDescent="0.25">
      <c r="H5405" s="59">
        <v>106399</v>
      </c>
      <c r="I5405" s="59" t="s">
        <v>72</v>
      </c>
      <c r="J5405" s="59">
        <v>15785009</v>
      </c>
      <c r="K5405" s="59" t="s">
        <v>5735</v>
      </c>
      <c r="L5405" s="61" t="s">
        <v>81</v>
      </c>
      <c r="M5405" s="61">
        <f>VLOOKUP(H5405,zdroj!C:F,4,0)</f>
        <v>0</v>
      </c>
      <c r="N5405" s="61" t="str">
        <f t="shared" si="168"/>
        <v>-</v>
      </c>
      <c r="P5405" s="72" t="str">
        <f t="shared" si="169"/>
        <v/>
      </c>
      <c r="Q5405" s="61" t="s">
        <v>86</v>
      </c>
    </row>
    <row r="5406" spans="8:17" x14ac:dyDescent="0.25">
      <c r="H5406" s="59">
        <v>106399</v>
      </c>
      <c r="I5406" s="59" t="s">
        <v>72</v>
      </c>
      <c r="J5406" s="59">
        <v>15785017</v>
      </c>
      <c r="K5406" s="59" t="s">
        <v>5736</v>
      </c>
      <c r="L5406" s="61" t="s">
        <v>81</v>
      </c>
      <c r="M5406" s="61">
        <f>VLOOKUP(H5406,zdroj!C:F,4,0)</f>
        <v>0</v>
      </c>
      <c r="N5406" s="61" t="str">
        <f t="shared" si="168"/>
        <v>-</v>
      </c>
      <c r="P5406" s="72" t="str">
        <f t="shared" si="169"/>
        <v/>
      </c>
      <c r="Q5406" s="61" t="s">
        <v>88</v>
      </c>
    </row>
    <row r="5407" spans="8:17" x14ac:dyDescent="0.25">
      <c r="H5407" s="59">
        <v>106399</v>
      </c>
      <c r="I5407" s="59" t="s">
        <v>72</v>
      </c>
      <c r="J5407" s="59">
        <v>15785025</v>
      </c>
      <c r="K5407" s="59" t="s">
        <v>5737</v>
      </c>
      <c r="L5407" s="61" t="s">
        <v>81</v>
      </c>
      <c r="M5407" s="61">
        <f>VLOOKUP(H5407,zdroj!C:F,4,0)</f>
        <v>0</v>
      </c>
      <c r="N5407" s="61" t="str">
        <f t="shared" si="168"/>
        <v>-</v>
      </c>
      <c r="P5407" s="72" t="str">
        <f t="shared" si="169"/>
        <v/>
      </c>
      <c r="Q5407" s="61" t="s">
        <v>86</v>
      </c>
    </row>
    <row r="5408" spans="8:17" x14ac:dyDescent="0.25">
      <c r="H5408" s="59">
        <v>106399</v>
      </c>
      <c r="I5408" s="59" t="s">
        <v>72</v>
      </c>
      <c r="J5408" s="59">
        <v>15785033</v>
      </c>
      <c r="K5408" s="59" t="s">
        <v>5738</v>
      </c>
      <c r="L5408" s="61" t="s">
        <v>81</v>
      </c>
      <c r="M5408" s="61">
        <f>VLOOKUP(H5408,zdroj!C:F,4,0)</f>
        <v>0</v>
      </c>
      <c r="N5408" s="61" t="str">
        <f t="shared" si="168"/>
        <v>-</v>
      </c>
      <c r="P5408" s="72" t="str">
        <f t="shared" si="169"/>
        <v/>
      </c>
      <c r="Q5408" s="61" t="s">
        <v>86</v>
      </c>
    </row>
    <row r="5409" spans="8:17" x14ac:dyDescent="0.25">
      <c r="H5409" s="59">
        <v>106399</v>
      </c>
      <c r="I5409" s="59" t="s">
        <v>72</v>
      </c>
      <c r="J5409" s="59">
        <v>15785041</v>
      </c>
      <c r="K5409" s="59" t="s">
        <v>5739</v>
      </c>
      <c r="L5409" s="61" t="s">
        <v>81</v>
      </c>
      <c r="M5409" s="61">
        <f>VLOOKUP(H5409,zdroj!C:F,4,0)</f>
        <v>0</v>
      </c>
      <c r="N5409" s="61" t="str">
        <f t="shared" si="168"/>
        <v>-</v>
      </c>
      <c r="P5409" s="72" t="str">
        <f t="shared" si="169"/>
        <v/>
      </c>
      <c r="Q5409" s="61" t="s">
        <v>86</v>
      </c>
    </row>
    <row r="5410" spans="8:17" x14ac:dyDescent="0.25">
      <c r="H5410" s="59">
        <v>106399</v>
      </c>
      <c r="I5410" s="59" t="s">
        <v>72</v>
      </c>
      <c r="J5410" s="59">
        <v>15785050</v>
      </c>
      <c r="K5410" s="59" t="s">
        <v>5740</v>
      </c>
      <c r="L5410" s="61" t="s">
        <v>81</v>
      </c>
      <c r="M5410" s="61">
        <f>VLOOKUP(H5410,zdroj!C:F,4,0)</f>
        <v>0</v>
      </c>
      <c r="N5410" s="61" t="str">
        <f t="shared" si="168"/>
        <v>-</v>
      </c>
      <c r="P5410" s="72" t="str">
        <f t="shared" si="169"/>
        <v/>
      </c>
      <c r="Q5410" s="61" t="s">
        <v>86</v>
      </c>
    </row>
    <row r="5411" spans="8:17" x14ac:dyDescent="0.25">
      <c r="H5411" s="59">
        <v>106399</v>
      </c>
      <c r="I5411" s="59" t="s">
        <v>72</v>
      </c>
      <c r="J5411" s="59">
        <v>15785068</v>
      </c>
      <c r="K5411" s="59" t="s">
        <v>5741</v>
      </c>
      <c r="L5411" s="61" t="s">
        <v>81</v>
      </c>
      <c r="M5411" s="61">
        <f>VLOOKUP(H5411,zdroj!C:F,4,0)</f>
        <v>0</v>
      </c>
      <c r="N5411" s="61" t="str">
        <f t="shared" si="168"/>
        <v>-</v>
      </c>
      <c r="P5411" s="72" t="str">
        <f t="shared" si="169"/>
        <v/>
      </c>
      <c r="Q5411" s="61" t="s">
        <v>86</v>
      </c>
    </row>
    <row r="5412" spans="8:17" x14ac:dyDescent="0.25">
      <c r="H5412" s="59">
        <v>106399</v>
      </c>
      <c r="I5412" s="59" t="s">
        <v>72</v>
      </c>
      <c r="J5412" s="59">
        <v>15785076</v>
      </c>
      <c r="K5412" s="59" t="s">
        <v>5742</v>
      </c>
      <c r="L5412" s="61" t="s">
        <v>81</v>
      </c>
      <c r="M5412" s="61">
        <f>VLOOKUP(H5412,zdroj!C:F,4,0)</f>
        <v>0</v>
      </c>
      <c r="N5412" s="61" t="str">
        <f t="shared" si="168"/>
        <v>-</v>
      </c>
      <c r="P5412" s="72" t="str">
        <f t="shared" si="169"/>
        <v/>
      </c>
      <c r="Q5412" s="61" t="s">
        <v>86</v>
      </c>
    </row>
    <row r="5413" spans="8:17" x14ac:dyDescent="0.25">
      <c r="H5413" s="59">
        <v>106399</v>
      </c>
      <c r="I5413" s="59" t="s">
        <v>72</v>
      </c>
      <c r="J5413" s="59">
        <v>15785092</v>
      </c>
      <c r="K5413" s="59" t="s">
        <v>5743</v>
      </c>
      <c r="L5413" s="61" t="s">
        <v>81</v>
      </c>
      <c r="M5413" s="61">
        <f>VLOOKUP(H5413,zdroj!C:F,4,0)</f>
        <v>0</v>
      </c>
      <c r="N5413" s="61" t="str">
        <f t="shared" si="168"/>
        <v>-</v>
      </c>
      <c r="P5413" s="72" t="str">
        <f t="shared" si="169"/>
        <v/>
      </c>
      <c r="Q5413" s="61" t="s">
        <v>86</v>
      </c>
    </row>
    <row r="5414" spans="8:17" x14ac:dyDescent="0.25">
      <c r="H5414" s="59">
        <v>106399</v>
      </c>
      <c r="I5414" s="59" t="s">
        <v>72</v>
      </c>
      <c r="J5414" s="59">
        <v>15785106</v>
      </c>
      <c r="K5414" s="59" t="s">
        <v>5744</v>
      </c>
      <c r="L5414" s="61" t="s">
        <v>81</v>
      </c>
      <c r="M5414" s="61">
        <f>VLOOKUP(H5414,zdroj!C:F,4,0)</f>
        <v>0</v>
      </c>
      <c r="N5414" s="61" t="str">
        <f t="shared" si="168"/>
        <v>-</v>
      </c>
      <c r="P5414" s="72" t="str">
        <f t="shared" si="169"/>
        <v/>
      </c>
      <c r="Q5414" s="61" t="s">
        <v>86</v>
      </c>
    </row>
    <row r="5415" spans="8:17" x14ac:dyDescent="0.25">
      <c r="H5415" s="59">
        <v>106399</v>
      </c>
      <c r="I5415" s="59" t="s">
        <v>72</v>
      </c>
      <c r="J5415" s="59">
        <v>15785114</v>
      </c>
      <c r="K5415" s="59" t="s">
        <v>5745</v>
      </c>
      <c r="L5415" s="61" t="s">
        <v>81</v>
      </c>
      <c r="M5415" s="61">
        <f>VLOOKUP(H5415,zdroj!C:F,4,0)</f>
        <v>0</v>
      </c>
      <c r="N5415" s="61" t="str">
        <f t="shared" si="168"/>
        <v>-</v>
      </c>
      <c r="P5415" s="72" t="str">
        <f t="shared" si="169"/>
        <v/>
      </c>
      <c r="Q5415" s="61" t="s">
        <v>88</v>
      </c>
    </row>
    <row r="5416" spans="8:17" x14ac:dyDescent="0.25">
      <c r="H5416" s="59">
        <v>106399</v>
      </c>
      <c r="I5416" s="59" t="s">
        <v>72</v>
      </c>
      <c r="J5416" s="59">
        <v>15785122</v>
      </c>
      <c r="K5416" s="59" t="s">
        <v>5746</v>
      </c>
      <c r="L5416" s="61" t="s">
        <v>81</v>
      </c>
      <c r="M5416" s="61">
        <f>VLOOKUP(H5416,zdroj!C:F,4,0)</f>
        <v>0</v>
      </c>
      <c r="N5416" s="61" t="str">
        <f t="shared" si="168"/>
        <v>-</v>
      </c>
      <c r="P5416" s="72" t="str">
        <f t="shared" si="169"/>
        <v/>
      </c>
      <c r="Q5416" s="61" t="s">
        <v>88</v>
      </c>
    </row>
    <row r="5417" spans="8:17" x14ac:dyDescent="0.25">
      <c r="H5417" s="59">
        <v>106399</v>
      </c>
      <c r="I5417" s="59" t="s">
        <v>72</v>
      </c>
      <c r="J5417" s="59">
        <v>15785131</v>
      </c>
      <c r="K5417" s="59" t="s">
        <v>5747</v>
      </c>
      <c r="L5417" s="61" t="s">
        <v>81</v>
      </c>
      <c r="M5417" s="61">
        <f>VLOOKUP(H5417,zdroj!C:F,4,0)</f>
        <v>0</v>
      </c>
      <c r="N5417" s="61" t="str">
        <f t="shared" si="168"/>
        <v>-</v>
      </c>
      <c r="P5417" s="72" t="str">
        <f t="shared" si="169"/>
        <v/>
      </c>
      <c r="Q5417" s="61" t="s">
        <v>88</v>
      </c>
    </row>
    <row r="5418" spans="8:17" x14ac:dyDescent="0.25">
      <c r="H5418" s="59">
        <v>106399</v>
      </c>
      <c r="I5418" s="59" t="s">
        <v>72</v>
      </c>
      <c r="J5418" s="59">
        <v>15785149</v>
      </c>
      <c r="K5418" s="59" t="s">
        <v>5748</v>
      </c>
      <c r="L5418" s="61" t="s">
        <v>81</v>
      </c>
      <c r="M5418" s="61">
        <f>VLOOKUP(H5418,zdroj!C:F,4,0)</f>
        <v>0</v>
      </c>
      <c r="N5418" s="61" t="str">
        <f t="shared" si="168"/>
        <v>-</v>
      </c>
      <c r="P5418" s="72" t="str">
        <f t="shared" si="169"/>
        <v/>
      </c>
      <c r="Q5418" s="61" t="s">
        <v>86</v>
      </c>
    </row>
    <row r="5419" spans="8:17" x14ac:dyDescent="0.25">
      <c r="H5419" s="59">
        <v>106399</v>
      </c>
      <c r="I5419" s="59" t="s">
        <v>72</v>
      </c>
      <c r="J5419" s="59">
        <v>15785157</v>
      </c>
      <c r="K5419" s="59" t="s">
        <v>5749</v>
      </c>
      <c r="L5419" s="61" t="s">
        <v>81</v>
      </c>
      <c r="M5419" s="61">
        <f>VLOOKUP(H5419,zdroj!C:F,4,0)</f>
        <v>0</v>
      </c>
      <c r="N5419" s="61" t="str">
        <f t="shared" si="168"/>
        <v>-</v>
      </c>
      <c r="P5419" s="72" t="str">
        <f t="shared" si="169"/>
        <v/>
      </c>
      <c r="Q5419" s="61" t="s">
        <v>86</v>
      </c>
    </row>
    <row r="5420" spans="8:17" x14ac:dyDescent="0.25">
      <c r="H5420" s="59">
        <v>106399</v>
      </c>
      <c r="I5420" s="59" t="s">
        <v>72</v>
      </c>
      <c r="J5420" s="59">
        <v>15785165</v>
      </c>
      <c r="K5420" s="59" t="s">
        <v>5750</v>
      </c>
      <c r="L5420" s="61" t="s">
        <v>81</v>
      </c>
      <c r="M5420" s="61">
        <f>VLOOKUP(H5420,zdroj!C:F,4,0)</f>
        <v>0</v>
      </c>
      <c r="N5420" s="61" t="str">
        <f t="shared" si="168"/>
        <v>-</v>
      </c>
      <c r="P5420" s="72" t="str">
        <f t="shared" si="169"/>
        <v/>
      </c>
      <c r="Q5420" s="61" t="s">
        <v>86</v>
      </c>
    </row>
    <row r="5421" spans="8:17" x14ac:dyDescent="0.25">
      <c r="H5421" s="59">
        <v>106399</v>
      </c>
      <c r="I5421" s="59" t="s">
        <v>72</v>
      </c>
      <c r="J5421" s="59">
        <v>15785173</v>
      </c>
      <c r="K5421" s="59" t="s">
        <v>5751</v>
      </c>
      <c r="L5421" s="61" t="s">
        <v>81</v>
      </c>
      <c r="M5421" s="61">
        <f>VLOOKUP(H5421,zdroj!C:F,4,0)</f>
        <v>0</v>
      </c>
      <c r="N5421" s="61" t="str">
        <f t="shared" si="168"/>
        <v>-</v>
      </c>
      <c r="P5421" s="72" t="str">
        <f t="shared" si="169"/>
        <v/>
      </c>
      <c r="Q5421" s="61" t="s">
        <v>86</v>
      </c>
    </row>
    <row r="5422" spans="8:17" x14ac:dyDescent="0.25">
      <c r="H5422" s="59">
        <v>106399</v>
      </c>
      <c r="I5422" s="59" t="s">
        <v>72</v>
      </c>
      <c r="J5422" s="59">
        <v>15785181</v>
      </c>
      <c r="K5422" s="59" t="s">
        <v>5752</v>
      </c>
      <c r="L5422" s="61" t="s">
        <v>81</v>
      </c>
      <c r="M5422" s="61">
        <f>VLOOKUP(H5422,zdroj!C:F,4,0)</f>
        <v>0</v>
      </c>
      <c r="N5422" s="61" t="str">
        <f t="shared" si="168"/>
        <v>-</v>
      </c>
      <c r="P5422" s="72" t="str">
        <f t="shared" si="169"/>
        <v/>
      </c>
      <c r="Q5422" s="61" t="s">
        <v>86</v>
      </c>
    </row>
    <row r="5423" spans="8:17" x14ac:dyDescent="0.25">
      <c r="H5423" s="59">
        <v>106399</v>
      </c>
      <c r="I5423" s="59" t="s">
        <v>72</v>
      </c>
      <c r="J5423" s="59">
        <v>15785190</v>
      </c>
      <c r="K5423" s="59" t="s">
        <v>5753</v>
      </c>
      <c r="L5423" s="61" t="s">
        <v>81</v>
      </c>
      <c r="M5423" s="61">
        <f>VLOOKUP(H5423,zdroj!C:F,4,0)</f>
        <v>0</v>
      </c>
      <c r="N5423" s="61" t="str">
        <f t="shared" si="168"/>
        <v>-</v>
      </c>
      <c r="P5423" s="72" t="str">
        <f t="shared" si="169"/>
        <v/>
      </c>
      <c r="Q5423" s="61" t="s">
        <v>86</v>
      </c>
    </row>
    <row r="5424" spans="8:17" x14ac:dyDescent="0.25">
      <c r="H5424" s="59">
        <v>106399</v>
      </c>
      <c r="I5424" s="59" t="s">
        <v>72</v>
      </c>
      <c r="J5424" s="59">
        <v>15785203</v>
      </c>
      <c r="K5424" s="59" t="s">
        <v>5754</v>
      </c>
      <c r="L5424" s="61" t="s">
        <v>81</v>
      </c>
      <c r="M5424" s="61">
        <f>VLOOKUP(H5424,zdroj!C:F,4,0)</f>
        <v>0</v>
      </c>
      <c r="N5424" s="61" t="str">
        <f t="shared" si="168"/>
        <v>-</v>
      </c>
      <c r="P5424" s="72" t="str">
        <f t="shared" si="169"/>
        <v/>
      </c>
      <c r="Q5424" s="61" t="s">
        <v>88</v>
      </c>
    </row>
    <row r="5425" spans="8:17" x14ac:dyDescent="0.25">
      <c r="H5425" s="59">
        <v>106399</v>
      </c>
      <c r="I5425" s="59" t="s">
        <v>72</v>
      </c>
      <c r="J5425" s="59">
        <v>15785211</v>
      </c>
      <c r="K5425" s="59" t="s">
        <v>5755</v>
      </c>
      <c r="L5425" s="61" t="s">
        <v>81</v>
      </c>
      <c r="M5425" s="61">
        <f>VLOOKUP(H5425,zdroj!C:F,4,0)</f>
        <v>0</v>
      </c>
      <c r="N5425" s="61" t="str">
        <f t="shared" si="168"/>
        <v>-</v>
      </c>
      <c r="P5425" s="72" t="str">
        <f t="shared" si="169"/>
        <v/>
      </c>
      <c r="Q5425" s="61" t="s">
        <v>86</v>
      </c>
    </row>
    <row r="5426" spans="8:17" x14ac:dyDescent="0.25">
      <c r="H5426" s="59">
        <v>106399</v>
      </c>
      <c r="I5426" s="59" t="s">
        <v>72</v>
      </c>
      <c r="J5426" s="59">
        <v>15785220</v>
      </c>
      <c r="K5426" s="59" t="s">
        <v>5756</v>
      </c>
      <c r="L5426" s="61" t="s">
        <v>81</v>
      </c>
      <c r="M5426" s="61">
        <f>VLOOKUP(H5426,zdroj!C:F,4,0)</f>
        <v>0</v>
      </c>
      <c r="N5426" s="61" t="str">
        <f t="shared" si="168"/>
        <v>-</v>
      </c>
      <c r="P5426" s="72" t="str">
        <f t="shared" si="169"/>
        <v/>
      </c>
      <c r="Q5426" s="61" t="s">
        <v>88</v>
      </c>
    </row>
    <row r="5427" spans="8:17" x14ac:dyDescent="0.25">
      <c r="H5427" s="59">
        <v>106399</v>
      </c>
      <c r="I5427" s="59" t="s">
        <v>72</v>
      </c>
      <c r="J5427" s="59">
        <v>15785238</v>
      </c>
      <c r="K5427" s="59" t="s">
        <v>5757</v>
      </c>
      <c r="L5427" s="61" t="s">
        <v>81</v>
      </c>
      <c r="M5427" s="61">
        <f>VLOOKUP(H5427,zdroj!C:F,4,0)</f>
        <v>0</v>
      </c>
      <c r="N5427" s="61" t="str">
        <f t="shared" si="168"/>
        <v>-</v>
      </c>
      <c r="P5427" s="72" t="str">
        <f t="shared" si="169"/>
        <v/>
      </c>
      <c r="Q5427" s="61" t="s">
        <v>86</v>
      </c>
    </row>
    <row r="5428" spans="8:17" x14ac:dyDescent="0.25">
      <c r="H5428" s="59">
        <v>106399</v>
      </c>
      <c r="I5428" s="59" t="s">
        <v>72</v>
      </c>
      <c r="J5428" s="59">
        <v>15785246</v>
      </c>
      <c r="K5428" s="59" t="s">
        <v>5758</v>
      </c>
      <c r="L5428" s="61" t="s">
        <v>81</v>
      </c>
      <c r="M5428" s="61">
        <f>VLOOKUP(H5428,zdroj!C:F,4,0)</f>
        <v>0</v>
      </c>
      <c r="N5428" s="61" t="str">
        <f t="shared" si="168"/>
        <v>-</v>
      </c>
      <c r="P5428" s="72" t="str">
        <f t="shared" si="169"/>
        <v/>
      </c>
      <c r="Q5428" s="61" t="s">
        <v>86</v>
      </c>
    </row>
    <row r="5429" spans="8:17" x14ac:dyDescent="0.25">
      <c r="H5429" s="59">
        <v>106399</v>
      </c>
      <c r="I5429" s="59" t="s">
        <v>72</v>
      </c>
      <c r="J5429" s="59">
        <v>15785254</v>
      </c>
      <c r="K5429" s="59" t="s">
        <v>5759</v>
      </c>
      <c r="L5429" s="61" t="s">
        <v>81</v>
      </c>
      <c r="M5429" s="61">
        <f>VLOOKUP(H5429,zdroj!C:F,4,0)</f>
        <v>0</v>
      </c>
      <c r="N5429" s="61" t="str">
        <f t="shared" si="168"/>
        <v>-</v>
      </c>
      <c r="P5429" s="72" t="str">
        <f t="shared" si="169"/>
        <v/>
      </c>
      <c r="Q5429" s="61" t="s">
        <v>86</v>
      </c>
    </row>
    <row r="5430" spans="8:17" x14ac:dyDescent="0.25">
      <c r="H5430" s="59">
        <v>106399</v>
      </c>
      <c r="I5430" s="59" t="s">
        <v>72</v>
      </c>
      <c r="J5430" s="59">
        <v>15785262</v>
      </c>
      <c r="K5430" s="59" t="s">
        <v>5760</v>
      </c>
      <c r="L5430" s="61" t="s">
        <v>81</v>
      </c>
      <c r="M5430" s="61">
        <f>VLOOKUP(H5430,zdroj!C:F,4,0)</f>
        <v>0</v>
      </c>
      <c r="N5430" s="61" t="str">
        <f t="shared" si="168"/>
        <v>-</v>
      </c>
      <c r="P5430" s="72" t="str">
        <f t="shared" si="169"/>
        <v/>
      </c>
      <c r="Q5430" s="61" t="s">
        <v>86</v>
      </c>
    </row>
    <row r="5431" spans="8:17" x14ac:dyDescent="0.25">
      <c r="H5431" s="59">
        <v>106399</v>
      </c>
      <c r="I5431" s="59" t="s">
        <v>72</v>
      </c>
      <c r="J5431" s="59">
        <v>15785271</v>
      </c>
      <c r="K5431" s="59" t="s">
        <v>5761</v>
      </c>
      <c r="L5431" s="61" t="s">
        <v>81</v>
      </c>
      <c r="M5431" s="61">
        <f>VLOOKUP(H5431,zdroj!C:F,4,0)</f>
        <v>0</v>
      </c>
      <c r="N5431" s="61" t="str">
        <f t="shared" si="168"/>
        <v>-</v>
      </c>
      <c r="P5431" s="72" t="str">
        <f t="shared" si="169"/>
        <v/>
      </c>
      <c r="Q5431" s="61" t="s">
        <v>86</v>
      </c>
    </row>
    <row r="5432" spans="8:17" x14ac:dyDescent="0.25">
      <c r="H5432" s="59">
        <v>106399</v>
      </c>
      <c r="I5432" s="59" t="s">
        <v>72</v>
      </c>
      <c r="J5432" s="59">
        <v>15785289</v>
      </c>
      <c r="K5432" s="59" t="s">
        <v>5762</v>
      </c>
      <c r="L5432" s="61" t="s">
        <v>81</v>
      </c>
      <c r="M5432" s="61">
        <f>VLOOKUP(H5432,zdroj!C:F,4,0)</f>
        <v>0</v>
      </c>
      <c r="N5432" s="61" t="str">
        <f t="shared" si="168"/>
        <v>-</v>
      </c>
      <c r="P5432" s="72" t="str">
        <f t="shared" si="169"/>
        <v/>
      </c>
      <c r="Q5432" s="61" t="s">
        <v>86</v>
      </c>
    </row>
    <row r="5433" spans="8:17" x14ac:dyDescent="0.25">
      <c r="H5433" s="59">
        <v>106399</v>
      </c>
      <c r="I5433" s="59" t="s">
        <v>72</v>
      </c>
      <c r="J5433" s="59">
        <v>15785297</v>
      </c>
      <c r="K5433" s="59" t="s">
        <v>5763</v>
      </c>
      <c r="L5433" s="61" t="s">
        <v>81</v>
      </c>
      <c r="M5433" s="61">
        <f>VLOOKUP(H5433,zdroj!C:F,4,0)</f>
        <v>0</v>
      </c>
      <c r="N5433" s="61" t="str">
        <f t="shared" si="168"/>
        <v>-</v>
      </c>
      <c r="P5433" s="72" t="str">
        <f t="shared" si="169"/>
        <v/>
      </c>
      <c r="Q5433" s="61" t="s">
        <v>86</v>
      </c>
    </row>
    <row r="5434" spans="8:17" x14ac:dyDescent="0.25">
      <c r="H5434" s="59">
        <v>106399</v>
      </c>
      <c r="I5434" s="59" t="s">
        <v>72</v>
      </c>
      <c r="J5434" s="59">
        <v>15785301</v>
      </c>
      <c r="K5434" s="59" t="s">
        <v>5764</v>
      </c>
      <c r="L5434" s="61" t="s">
        <v>81</v>
      </c>
      <c r="M5434" s="61">
        <f>VLOOKUP(H5434,zdroj!C:F,4,0)</f>
        <v>0</v>
      </c>
      <c r="N5434" s="61" t="str">
        <f t="shared" si="168"/>
        <v>-</v>
      </c>
      <c r="P5434" s="72" t="str">
        <f t="shared" si="169"/>
        <v/>
      </c>
      <c r="Q5434" s="61" t="s">
        <v>86</v>
      </c>
    </row>
    <row r="5435" spans="8:17" x14ac:dyDescent="0.25">
      <c r="H5435" s="59">
        <v>106399</v>
      </c>
      <c r="I5435" s="59" t="s">
        <v>72</v>
      </c>
      <c r="J5435" s="59">
        <v>15785319</v>
      </c>
      <c r="K5435" s="59" t="s">
        <v>5765</v>
      </c>
      <c r="L5435" s="61" t="s">
        <v>81</v>
      </c>
      <c r="M5435" s="61">
        <f>VLOOKUP(H5435,zdroj!C:F,4,0)</f>
        <v>0</v>
      </c>
      <c r="N5435" s="61" t="str">
        <f t="shared" si="168"/>
        <v>-</v>
      </c>
      <c r="P5435" s="72" t="str">
        <f t="shared" si="169"/>
        <v/>
      </c>
      <c r="Q5435" s="61" t="s">
        <v>86</v>
      </c>
    </row>
    <row r="5436" spans="8:17" x14ac:dyDescent="0.25">
      <c r="H5436" s="59">
        <v>106399</v>
      </c>
      <c r="I5436" s="59" t="s">
        <v>72</v>
      </c>
      <c r="J5436" s="59">
        <v>15785327</v>
      </c>
      <c r="K5436" s="59" t="s">
        <v>5766</v>
      </c>
      <c r="L5436" s="61" t="s">
        <v>81</v>
      </c>
      <c r="M5436" s="61">
        <f>VLOOKUP(H5436,zdroj!C:F,4,0)</f>
        <v>0</v>
      </c>
      <c r="N5436" s="61" t="str">
        <f t="shared" si="168"/>
        <v>-</v>
      </c>
      <c r="P5436" s="72" t="str">
        <f t="shared" si="169"/>
        <v/>
      </c>
      <c r="Q5436" s="61" t="s">
        <v>86</v>
      </c>
    </row>
    <row r="5437" spans="8:17" x14ac:dyDescent="0.25">
      <c r="H5437" s="59">
        <v>106399</v>
      </c>
      <c r="I5437" s="59" t="s">
        <v>72</v>
      </c>
      <c r="J5437" s="59">
        <v>15785335</v>
      </c>
      <c r="K5437" s="59" t="s">
        <v>5767</v>
      </c>
      <c r="L5437" s="61" t="s">
        <v>81</v>
      </c>
      <c r="M5437" s="61">
        <f>VLOOKUP(H5437,zdroj!C:F,4,0)</f>
        <v>0</v>
      </c>
      <c r="N5437" s="61" t="str">
        <f t="shared" si="168"/>
        <v>-</v>
      </c>
      <c r="P5437" s="72" t="str">
        <f t="shared" si="169"/>
        <v/>
      </c>
      <c r="Q5437" s="61" t="s">
        <v>86</v>
      </c>
    </row>
    <row r="5438" spans="8:17" x14ac:dyDescent="0.25">
      <c r="H5438" s="59">
        <v>106399</v>
      </c>
      <c r="I5438" s="59" t="s">
        <v>72</v>
      </c>
      <c r="J5438" s="59">
        <v>15785343</v>
      </c>
      <c r="K5438" s="59" t="s">
        <v>5768</v>
      </c>
      <c r="L5438" s="61" t="s">
        <v>81</v>
      </c>
      <c r="M5438" s="61">
        <f>VLOOKUP(H5438,zdroj!C:F,4,0)</f>
        <v>0</v>
      </c>
      <c r="N5438" s="61" t="str">
        <f t="shared" si="168"/>
        <v>-</v>
      </c>
      <c r="P5438" s="72" t="str">
        <f t="shared" si="169"/>
        <v/>
      </c>
      <c r="Q5438" s="61" t="s">
        <v>86</v>
      </c>
    </row>
    <row r="5439" spans="8:17" x14ac:dyDescent="0.25">
      <c r="H5439" s="59">
        <v>106399</v>
      </c>
      <c r="I5439" s="59" t="s">
        <v>72</v>
      </c>
      <c r="J5439" s="59">
        <v>15785351</v>
      </c>
      <c r="K5439" s="59" t="s">
        <v>5769</v>
      </c>
      <c r="L5439" s="61" t="s">
        <v>81</v>
      </c>
      <c r="M5439" s="61">
        <f>VLOOKUP(H5439,zdroj!C:F,4,0)</f>
        <v>0</v>
      </c>
      <c r="N5439" s="61" t="str">
        <f t="shared" si="168"/>
        <v>-</v>
      </c>
      <c r="P5439" s="72" t="str">
        <f t="shared" si="169"/>
        <v/>
      </c>
      <c r="Q5439" s="61" t="s">
        <v>86</v>
      </c>
    </row>
    <row r="5440" spans="8:17" x14ac:dyDescent="0.25">
      <c r="H5440" s="59">
        <v>106399</v>
      </c>
      <c r="I5440" s="59" t="s">
        <v>72</v>
      </c>
      <c r="J5440" s="59">
        <v>15785360</v>
      </c>
      <c r="K5440" s="59" t="s">
        <v>5770</v>
      </c>
      <c r="L5440" s="61" t="s">
        <v>81</v>
      </c>
      <c r="M5440" s="61">
        <f>VLOOKUP(H5440,zdroj!C:F,4,0)</f>
        <v>0</v>
      </c>
      <c r="N5440" s="61" t="str">
        <f t="shared" si="168"/>
        <v>-</v>
      </c>
      <c r="P5440" s="72" t="str">
        <f t="shared" si="169"/>
        <v/>
      </c>
      <c r="Q5440" s="61" t="s">
        <v>86</v>
      </c>
    </row>
    <row r="5441" spans="8:17" x14ac:dyDescent="0.25">
      <c r="H5441" s="59">
        <v>106399</v>
      </c>
      <c r="I5441" s="59" t="s">
        <v>72</v>
      </c>
      <c r="J5441" s="59">
        <v>15785378</v>
      </c>
      <c r="K5441" s="59" t="s">
        <v>5771</v>
      </c>
      <c r="L5441" s="61" t="s">
        <v>81</v>
      </c>
      <c r="M5441" s="61">
        <f>VLOOKUP(H5441,zdroj!C:F,4,0)</f>
        <v>0</v>
      </c>
      <c r="N5441" s="61" t="str">
        <f t="shared" si="168"/>
        <v>-</v>
      </c>
      <c r="P5441" s="72" t="str">
        <f t="shared" si="169"/>
        <v/>
      </c>
      <c r="Q5441" s="61" t="s">
        <v>86</v>
      </c>
    </row>
    <row r="5442" spans="8:17" x14ac:dyDescent="0.25">
      <c r="H5442" s="59">
        <v>106399</v>
      </c>
      <c r="I5442" s="59" t="s">
        <v>72</v>
      </c>
      <c r="J5442" s="59">
        <v>15785386</v>
      </c>
      <c r="K5442" s="59" t="s">
        <v>5772</v>
      </c>
      <c r="L5442" s="61" t="s">
        <v>81</v>
      </c>
      <c r="M5442" s="61">
        <f>VLOOKUP(H5442,zdroj!C:F,4,0)</f>
        <v>0</v>
      </c>
      <c r="N5442" s="61" t="str">
        <f t="shared" si="168"/>
        <v>-</v>
      </c>
      <c r="P5442" s="72" t="str">
        <f t="shared" si="169"/>
        <v/>
      </c>
      <c r="Q5442" s="61" t="s">
        <v>86</v>
      </c>
    </row>
    <row r="5443" spans="8:17" x14ac:dyDescent="0.25">
      <c r="H5443" s="59">
        <v>106399</v>
      </c>
      <c r="I5443" s="59" t="s">
        <v>72</v>
      </c>
      <c r="J5443" s="59">
        <v>15785394</v>
      </c>
      <c r="K5443" s="59" t="s">
        <v>5773</v>
      </c>
      <c r="L5443" s="61" t="s">
        <v>81</v>
      </c>
      <c r="M5443" s="61">
        <f>VLOOKUP(H5443,zdroj!C:F,4,0)</f>
        <v>0</v>
      </c>
      <c r="N5443" s="61" t="str">
        <f t="shared" si="168"/>
        <v>-</v>
      </c>
      <c r="P5443" s="72" t="str">
        <f t="shared" si="169"/>
        <v/>
      </c>
      <c r="Q5443" s="61" t="s">
        <v>86</v>
      </c>
    </row>
    <row r="5444" spans="8:17" x14ac:dyDescent="0.25">
      <c r="H5444" s="59">
        <v>106399</v>
      </c>
      <c r="I5444" s="59" t="s">
        <v>72</v>
      </c>
      <c r="J5444" s="59">
        <v>15785408</v>
      </c>
      <c r="K5444" s="59" t="s">
        <v>5774</v>
      </c>
      <c r="L5444" s="61" t="s">
        <v>81</v>
      </c>
      <c r="M5444" s="61">
        <f>VLOOKUP(H5444,zdroj!C:F,4,0)</f>
        <v>0</v>
      </c>
      <c r="N5444" s="61" t="str">
        <f t="shared" si="168"/>
        <v>-</v>
      </c>
      <c r="P5444" s="72" t="str">
        <f t="shared" si="169"/>
        <v/>
      </c>
      <c r="Q5444" s="61" t="s">
        <v>86</v>
      </c>
    </row>
    <row r="5445" spans="8:17" x14ac:dyDescent="0.25">
      <c r="H5445" s="59">
        <v>106399</v>
      </c>
      <c r="I5445" s="59" t="s">
        <v>72</v>
      </c>
      <c r="J5445" s="59">
        <v>15785416</v>
      </c>
      <c r="K5445" s="59" t="s">
        <v>5775</v>
      </c>
      <c r="L5445" s="61" t="s">
        <v>81</v>
      </c>
      <c r="M5445" s="61">
        <f>VLOOKUP(H5445,zdroj!C:F,4,0)</f>
        <v>0</v>
      </c>
      <c r="N5445" s="61" t="str">
        <f t="shared" si="168"/>
        <v>-</v>
      </c>
      <c r="P5445" s="72" t="str">
        <f t="shared" si="169"/>
        <v/>
      </c>
      <c r="Q5445" s="61" t="s">
        <v>86</v>
      </c>
    </row>
    <row r="5446" spans="8:17" x14ac:dyDescent="0.25">
      <c r="H5446" s="59">
        <v>106399</v>
      </c>
      <c r="I5446" s="59" t="s">
        <v>72</v>
      </c>
      <c r="J5446" s="59">
        <v>15785424</v>
      </c>
      <c r="K5446" s="59" t="s">
        <v>5776</v>
      </c>
      <c r="L5446" s="61" t="s">
        <v>81</v>
      </c>
      <c r="M5446" s="61">
        <f>VLOOKUP(H5446,zdroj!C:F,4,0)</f>
        <v>0</v>
      </c>
      <c r="N5446" s="61" t="str">
        <f t="shared" si="168"/>
        <v>-</v>
      </c>
      <c r="P5446" s="72" t="str">
        <f t="shared" si="169"/>
        <v/>
      </c>
      <c r="Q5446" s="61" t="s">
        <v>86</v>
      </c>
    </row>
    <row r="5447" spans="8:17" x14ac:dyDescent="0.25">
      <c r="H5447" s="59">
        <v>106399</v>
      </c>
      <c r="I5447" s="59" t="s">
        <v>72</v>
      </c>
      <c r="J5447" s="59">
        <v>15785432</v>
      </c>
      <c r="K5447" s="59" t="s">
        <v>5777</v>
      </c>
      <c r="L5447" s="61" t="s">
        <v>81</v>
      </c>
      <c r="M5447" s="61">
        <f>VLOOKUP(H5447,zdroj!C:F,4,0)</f>
        <v>0</v>
      </c>
      <c r="N5447" s="61" t="str">
        <f t="shared" ref="N5447:N5510" si="170">IF(M5447="A",IF(L5447="katA","katB",L5447),L5447)</f>
        <v>-</v>
      </c>
      <c r="P5447" s="72" t="str">
        <f t="shared" ref="P5447:P5510" si="171">IF(O5447="A",1,"")</f>
        <v/>
      </c>
      <c r="Q5447" s="61" t="s">
        <v>86</v>
      </c>
    </row>
    <row r="5448" spans="8:17" x14ac:dyDescent="0.25">
      <c r="H5448" s="59">
        <v>106399</v>
      </c>
      <c r="I5448" s="59" t="s">
        <v>72</v>
      </c>
      <c r="J5448" s="59">
        <v>15785441</v>
      </c>
      <c r="K5448" s="59" t="s">
        <v>5778</v>
      </c>
      <c r="L5448" s="61" t="s">
        <v>115</v>
      </c>
      <c r="M5448" s="61">
        <f>VLOOKUP(H5448,zdroj!C:F,4,0)</f>
        <v>0</v>
      </c>
      <c r="N5448" s="61" t="str">
        <f t="shared" si="170"/>
        <v>katC</v>
      </c>
      <c r="P5448" s="72" t="str">
        <f t="shared" si="171"/>
        <v/>
      </c>
      <c r="Q5448" s="61" t="s">
        <v>31</v>
      </c>
    </row>
    <row r="5449" spans="8:17" x14ac:dyDescent="0.25">
      <c r="H5449" s="59">
        <v>106399</v>
      </c>
      <c r="I5449" s="59" t="s">
        <v>72</v>
      </c>
      <c r="J5449" s="59">
        <v>15785459</v>
      </c>
      <c r="K5449" s="59" t="s">
        <v>5779</v>
      </c>
      <c r="L5449" s="61" t="s">
        <v>81</v>
      </c>
      <c r="M5449" s="61">
        <f>VLOOKUP(H5449,zdroj!C:F,4,0)</f>
        <v>0</v>
      </c>
      <c r="N5449" s="61" t="str">
        <f t="shared" si="170"/>
        <v>-</v>
      </c>
      <c r="P5449" s="72" t="str">
        <f t="shared" si="171"/>
        <v/>
      </c>
      <c r="Q5449" s="61" t="s">
        <v>86</v>
      </c>
    </row>
    <row r="5450" spans="8:17" x14ac:dyDescent="0.25">
      <c r="H5450" s="59">
        <v>106399</v>
      </c>
      <c r="I5450" s="59" t="s">
        <v>72</v>
      </c>
      <c r="J5450" s="59">
        <v>15785467</v>
      </c>
      <c r="K5450" s="59" t="s">
        <v>5780</v>
      </c>
      <c r="L5450" s="61" t="s">
        <v>81</v>
      </c>
      <c r="M5450" s="61">
        <f>VLOOKUP(H5450,zdroj!C:F,4,0)</f>
        <v>0</v>
      </c>
      <c r="N5450" s="61" t="str">
        <f t="shared" si="170"/>
        <v>-</v>
      </c>
      <c r="P5450" s="72" t="str">
        <f t="shared" si="171"/>
        <v/>
      </c>
      <c r="Q5450" s="61" t="s">
        <v>88</v>
      </c>
    </row>
    <row r="5451" spans="8:17" x14ac:dyDescent="0.25">
      <c r="H5451" s="59">
        <v>106399</v>
      </c>
      <c r="I5451" s="59" t="s">
        <v>72</v>
      </c>
      <c r="J5451" s="59">
        <v>15785475</v>
      </c>
      <c r="K5451" s="59" t="s">
        <v>5781</v>
      </c>
      <c r="L5451" s="61" t="s">
        <v>81</v>
      </c>
      <c r="M5451" s="61">
        <f>VLOOKUP(H5451,zdroj!C:F,4,0)</f>
        <v>0</v>
      </c>
      <c r="N5451" s="61" t="str">
        <f t="shared" si="170"/>
        <v>-</v>
      </c>
      <c r="P5451" s="72" t="str">
        <f t="shared" si="171"/>
        <v/>
      </c>
      <c r="Q5451" s="61" t="s">
        <v>86</v>
      </c>
    </row>
    <row r="5452" spans="8:17" x14ac:dyDescent="0.25">
      <c r="H5452" s="59">
        <v>106399</v>
      </c>
      <c r="I5452" s="59" t="s">
        <v>72</v>
      </c>
      <c r="J5452" s="59">
        <v>15785483</v>
      </c>
      <c r="K5452" s="59" t="s">
        <v>5782</v>
      </c>
      <c r="L5452" s="61" t="s">
        <v>81</v>
      </c>
      <c r="M5452" s="61">
        <f>VLOOKUP(H5452,zdroj!C:F,4,0)</f>
        <v>0</v>
      </c>
      <c r="N5452" s="61" t="str">
        <f t="shared" si="170"/>
        <v>-</v>
      </c>
      <c r="P5452" s="72" t="str">
        <f t="shared" si="171"/>
        <v/>
      </c>
      <c r="Q5452" s="61" t="s">
        <v>86</v>
      </c>
    </row>
    <row r="5453" spans="8:17" x14ac:dyDescent="0.25">
      <c r="H5453" s="59">
        <v>106399</v>
      </c>
      <c r="I5453" s="59" t="s">
        <v>72</v>
      </c>
      <c r="J5453" s="59">
        <v>15785491</v>
      </c>
      <c r="K5453" s="59" t="s">
        <v>5783</v>
      </c>
      <c r="L5453" s="61" t="s">
        <v>81</v>
      </c>
      <c r="M5453" s="61">
        <f>VLOOKUP(H5453,zdroj!C:F,4,0)</f>
        <v>0</v>
      </c>
      <c r="N5453" s="61" t="str">
        <f t="shared" si="170"/>
        <v>-</v>
      </c>
      <c r="P5453" s="72" t="str">
        <f t="shared" si="171"/>
        <v/>
      </c>
      <c r="Q5453" s="61" t="s">
        <v>86</v>
      </c>
    </row>
    <row r="5454" spans="8:17" x14ac:dyDescent="0.25">
      <c r="H5454" s="59">
        <v>106399</v>
      </c>
      <c r="I5454" s="59" t="s">
        <v>72</v>
      </c>
      <c r="J5454" s="59">
        <v>15785505</v>
      </c>
      <c r="K5454" s="59" t="s">
        <v>5784</v>
      </c>
      <c r="L5454" s="61" t="s">
        <v>81</v>
      </c>
      <c r="M5454" s="61">
        <f>VLOOKUP(H5454,zdroj!C:F,4,0)</f>
        <v>0</v>
      </c>
      <c r="N5454" s="61" t="str">
        <f t="shared" si="170"/>
        <v>-</v>
      </c>
      <c r="P5454" s="72" t="str">
        <f t="shared" si="171"/>
        <v/>
      </c>
      <c r="Q5454" s="61" t="s">
        <v>86</v>
      </c>
    </row>
    <row r="5455" spans="8:17" x14ac:dyDescent="0.25">
      <c r="H5455" s="59">
        <v>106399</v>
      </c>
      <c r="I5455" s="59" t="s">
        <v>72</v>
      </c>
      <c r="J5455" s="59">
        <v>15785513</v>
      </c>
      <c r="K5455" s="59" t="s">
        <v>5785</v>
      </c>
      <c r="L5455" s="61" t="s">
        <v>81</v>
      </c>
      <c r="M5455" s="61">
        <f>VLOOKUP(H5455,zdroj!C:F,4,0)</f>
        <v>0</v>
      </c>
      <c r="N5455" s="61" t="str">
        <f t="shared" si="170"/>
        <v>-</v>
      </c>
      <c r="P5455" s="72" t="str">
        <f t="shared" si="171"/>
        <v/>
      </c>
      <c r="Q5455" s="61" t="s">
        <v>86</v>
      </c>
    </row>
    <row r="5456" spans="8:17" x14ac:dyDescent="0.25">
      <c r="H5456" s="59">
        <v>106399</v>
      </c>
      <c r="I5456" s="59" t="s">
        <v>72</v>
      </c>
      <c r="J5456" s="59">
        <v>15785521</v>
      </c>
      <c r="K5456" s="59" t="s">
        <v>5786</v>
      </c>
      <c r="L5456" s="61" t="s">
        <v>81</v>
      </c>
      <c r="M5456" s="61">
        <f>VLOOKUP(H5456,zdroj!C:F,4,0)</f>
        <v>0</v>
      </c>
      <c r="N5456" s="61" t="str">
        <f t="shared" si="170"/>
        <v>-</v>
      </c>
      <c r="P5456" s="72" t="str">
        <f t="shared" si="171"/>
        <v/>
      </c>
      <c r="Q5456" s="61" t="s">
        <v>86</v>
      </c>
    </row>
    <row r="5457" spans="8:17" x14ac:dyDescent="0.25">
      <c r="H5457" s="59">
        <v>106399</v>
      </c>
      <c r="I5457" s="59" t="s">
        <v>72</v>
      </c>
      <c r="J5457" s="59">
        <v>15785530</v>
      </c>
      <c r="K5457" s="59" t="s">
        <v>5787</v>
      </c>
      <c r="L5457" s="61" t="s">
        <v>81</v>
      </c>
      <c r="M5457" s="61">
        <f>VLOOKUP(H5457,zdroj!C:F,4,0)</f>
        <v>0</v>
      </c>
      <c r="N5457" s="61" t="str">
        <f t="shared" si="170"/>
        <v>-</v>
      </c>
      <c r="P5457" s="72" t="str">
        <f t="shared" si="171"/>
        <v/>
      </c>
      <c r="Q5457" s="61" t="s">
        <v>86</v>
      </c>
    </row>
    <row r="5458" spans="8:17" x14ac:dyDescent="0.25">
      <c r="H5458" s="59">
        <v>106399</v>
      </c>
      <c r="I5458" s="59" t="s">
        <v>72</v>
      </c>
      <c r="J5458" s="59">
        <v>15785548</v>
      </c>
      <c r="K5458" s="59" t="s">
        <v>5788</v>
      </c>
      <c r="L5458" s="61" t="s">
        <v>81</v>
      </c>
      <c r="M5458" s="61">
        <f>VLOOKUP(H5458,zdroj!C:F,4,0)</f>
        <v>0</v>
      </c>
      <c r="N5458" s="61" t="str">
        <f t="shared" si="170"/>
        <v>-</v>
      </c>
      <c r="P5458" s="72" t="str">
        <f t="shared" si="171"/>
        <v/>
      </c>
      <c r="Q5458" s="61" t="s">
        <v>86</v>
      </c>
    </row>
    <row r="5459" spans="8:17" x14ac:dyDescent="0.25">
      <c r="H5459" s="59">
        <v>106399</v>
      </c>
      <c r="I5459" s="59" t="s">
        <v>72</v>
      </c>
      <c r="J5459" s="59">
        <v>15785556</v>
      </c>
      <c r="K5459" s="59" t="s">
        <v>5789</v>
      </c>
      <c r="L5459" s="61" t="s">
        <v>81</v>
      </c>
      <c r="M5459" s="61">
        <f>VLOOKUP(H5459,zdroj!C:F,4,0)</f>
        <v>0</v>
      </c>
      <c r="N5459" s="61" t="str">
        <f t="shared" si="170"/>
        <v>-</v>
      </c>
      <c r="P5459" s="72" t="str">
        <f t="shared" si="171"/>
        <v/>
      </c>
      <c r="Q5459" s="61" t="s">
        <v>86</v>
      </c>
    </row>
    <row r="5460" spans="8:17" x14ac:dyDescent="0.25">
      <c r="H5460" s="59">
        <v>106399</v>
      </c>
      <c r="I5460" s="59" t="s">
        <v>72</v>
      </c>
      <c r="J5460" s="59">
        <v>15785564</v>
      </c>
      <c r="K5460" s="59" t="s">
        <v>5790</v>
      </c>
      <c r="L5460" s="61" t="s">
        <v>115</v>
      </c>
      <c r="M5460" s="61">
        <f>VLOOKUP(H5460,zdroj!C:F,4,0)</f>
        <v>0</v>
      </c>
      <c r="N5460" s="61" t="str">
        <f t="shared" si="170"/>
        <v>katC</v>
      </c>
      <c r="P5460" s="72" t="str">
        <f t="shared" si="171"/>
        <v/>
      </c>
      <c r="Q5460" s="61" t="s">
        <v>31</v>
      </c>
    </row>
    <row r="5461" spans="8:17" x14ac:dyDescent="0.25">
      <c r="H5461" s="59">
        <v>106399</v>
      </c>
      <c r="I5461" s="59" t="s">
        <v>72</v>
      </c>
      <c r="J5461" s="59">
        <v>15785572</v>
      </c>
      <c r="K5461" s="59" t="s">
        <v>5791</v>
      </c>
      <c r="L5461" s="61" t="s">
        <v>81</v>
      </c>
      <c r="M5461" s="61">
        <f>VLOOKUP(H5461,zdroj!C:F,4,0)</f>
        <v>0</v>
      </c>
      <c r="N5461" s="61" t="str">
        <f t="shared" si="170"/>
        <v>-</v>
      </c>
      <c r="P5461" s="72" t="str">
        <f t="shared" si="171"/>
        <v/>
      </c>
      <c r="Q5461" s="61" t="s">
        <v>86</v>
      </c>
    </row>
    <row r="5462" spans="8:17" x14ac:dyDescent="0.25">
      <c r="H5462" s="59">
        <v>106399</v>
      </c>
      <c r="I5462" s="59" t="s">
        <v>72</v>
      </c>
      <c r="J5462" s="59">
        <v>15785581</v>
      </c>
      <c r="K5462" s="59" t="s">
        <v>5792</v>
      </c>
      <c r="L5462" s="61" t="s">
        <v>81</v>
      </c>
      <c r="M5462" s="61">
        <f>VLOOKUP(H5462,zdroj!C:F,4,0)</f>
        <v>0</v>
      </c>
      <c r="N5462" s="61" t="str">
        <f t="shared" si="170"/>
        <v>-</v>
      </c>
      <c r="P5462" s="72" t="str">
        <f t="shared" si="171"/>
        <v/>
      </c>
      <c r="Q5462" s="61" t="s">
        <v>86</v>
      </c>
    </row>
    <row r="5463" spans="8:17" x14ac:dyDescent="0.25">
      <c r="H5463" s="59">
        <v>106399</v>
      </c>
      <c r="I5463" s="59" t="s">
        <v>72</v>
      </c>
      <c r="J5463" s="59">
        <v>15785599</v>
      </c>
      <c r="K5463" s="59" t="s">
        <v>5793</v>
      </c>
      <c r="L5463" s="61" t="s">
        <v>81</v>
      </c>
      <c r="M5463" s="61">
        <f>VLOOKUP(H5463,zdroj!C:F,4,0)</f>
        <v>0</v>
      </c>
      <c r="N5463" s="61" t="str">
        <f t="shared" si="170"/>
        <v>-</v>
      </c>
      <c r="P5463" s="72" t="str">
        <f t="shared" si="171"/>
        <v/>
      </c>
      <c r="Q5463" s="61" t="s">
        <v>86</v>
      </c>
    </row>
    <row r="5464" spans="8:17" x14ac:dyDescent="0.25">
      <c r="H5464" s="59">
        <v>106399</v>
      </c>
      <c r="I5464" s="59" t="s">
        <v>72</v>
      </c>
      <c r="J5464" s="59">
        <v>15785602</v>
      </c>
      <c r="K5464" s="59" t="s">
        <v>5794</v>
      </c>
      <c r="L5464" s="61" t="s">
        <v>81</v>
      </c>
      <c r="M5464" s="61">
        <f>VLOOKUP(H5464,zdroj!C:F,4,0)</f>
        <v>0</v>
      </c>
      <c r="N5464" s="61" t="str">
        <f t="shared" si="170"/>
        <v>-</v>
      </c>
      <c r="P5464" s="72" t="str">
        <f t="shared" si="171"/>
        <v/>
      </c>
      <c r="Q5464" s="61" t="s">
        <v>86</v>
      </c>
    </row>
    <row r="5465" spans="8:17" x14ac:dyDescent="0.25">
      <c r="H5465" s="59">
        <v>106399</v>
      </c>
      <c r="I5465" s="59" t="s">
        <v>72</v>
      </c>
      <c r="J5465" s="59">
        <v>15785611</v>
      </c>
      <c r="K5465" s="59" t="s">
        <v>5795</v>
      </c>
      <c r="L5465" s="61" t="s">
        <v>81</v>
      </c>
      <c r="M5465" s="61">
        <f>VLOOKUP(H5465,zdroj!C:F,4,0)</f>
        <v>0</v>
      </c>
      <c r="N5465" s="61" t="str">
        <f t="shared" si="170"/>
        <v>-</v>
      </c>
      <c r="P5465" s="72" t="str">
        <f t="shared" si="171"/>
        <v/>
      </c>
      <c r="Q5465" s="61" t="s">
        <v>86</v>
      </c>
    </row>
    <row r="5466" spans="8:17" x14ac:dyDescent="0.25">
      <c r="H5466" s="59">
        <v>106399</v>
      </c>
      <c r="I5466" s="59" t="s">
        <v>72</v>
      </c>
      <c r="J5466" s="59">
        <v>15785629</v>
      </c>
      <c r="K5466" s="59" t="s">
        <v>5796</v>
      </c>
      <c r="L5466" s="61" t="s">
        <v>81</v>
      </c>
      <c r="M5466" s="61">
        <f>VLOOKUP(H5466,zdroj!C:F,4,0)</f>
        <v>0</v>
      </c>
      <c r="N5466" s="61" t="str">
        <f t="shared" si="170"/>
        <v>-</v>
      </c>
      <c r="P5466" s="72" t="str">
        <f t="shared" si="171"/>
        <v/>
      </c>
      <c r="Q5466" s="61" t="s">
        <v>86</v>
      </c>
    </row>
    <row r="5467" spans="8:17" x14ac:dyDescent="0.25">
      <c r="H5467" s="59">
        <v>106399</v>
      </c>
      <c r="I5467" s="59" t="s">
        <v>72</v>
      </c>
      <c r="J5467" s="59">
        <v>15785637</v>
      </c>
      <c r="K5467" s="59" t="s">
        <v>5797</v>
      </c>
      <c r="L5467" s="61" t="s">
        <v>81</v>
      </c>
      <c r="M5467" s="61">
        <f>VLOOKUP(H5467,zdroj!C:F,4,0)</f>
        <v>0</v>
      </c>
      <c r="N5467" s="61" t="str">
        <f t="shared" si="170"/>
        <v>-</v>
      </c>
      <c r="P5467" s="72" t="str">
        <f t="shared" si="171"/>
        <v/>
      </c>
      <c r="Q5467" s="61" t="s">
        <v>86</v>
      </c>
    </row>
    <row r="5468" spans="8:17" x14ac:dyDescent="0.25">
      <c r="H5468" s="59">
        <v>106399</v>
      </c>
      <c r="I5468" s="59" t="s">
        <v>72</v>
      </c>
      <c r="J5468" s="59">
        <v>15785645</v>
      </c>
      <c r="K5468" s="59" t="s">
        <v>5798</v>
      </c>
      <c r="L5468" s="61" t="s">
        <v>81</v>
      </c>
      <c r="M5468" s="61">
        <f>VLOOKUP(H5468,zdroj!C:F,4,0)</f>
        <v>0</v>
      </c>
      <c r="N5468" s="61" t="str">
        <f t="shared" si="170"/>
        <v>-</v>
      </c>
      <c r="P5468" s="72" t="str">
        <f t="shared" si="171"/>
        <v/>
      </c>
      <c r="Q5468" s="61" t="s">
        <v>86</v>
      </c>
    </row>
    <row r="5469" spans="8:17" x14ac:dyDescent="0.25">
      <c r="H5469" s="59">
        <v>106399</v>
      </c>
      <c r="I5469" s="59" t="s">
        <v>72</v>
      </c>
      <c r="J5469" s="59">
        <v>15785653</v>
      </c>
      <c r="K5469" s="59" t="s">
        <v>5799</v>
      </c>
      <c r="L5469" s="61" t="s">
        <v>81</v>
      </c>
      <c r="M5469" s="61">
        <f>VLOOKUP(H5469,zdroj!C:F,4,0)</f>
        <v>0</v>
      </c>
      <c r="N5469" s="61" t="str">
        <f t="shared" si="170"/>
        <v>-</v>
      </c>
      <c r="P5469" s="72" t="str">
        <f t="shared" si="171"/>
        <v/>
      </c>
      <c r="Q5469" s="61" t="s">
        <v>86</v>
      </c>
    </row>
    <row r="5470" spans="8:17" x14ac:dyDescent="0.25">
      <c r="H5470" s="59">
        <v>106399</v>
      </c>
      <c r="I5470" s="59" t="s">
        <v>72</v>
      </c>
      <c r="J5470" s="59">
        <v>15785661</v>
      </c>
      <c r="K5470" s="59" t="s">
        <v>5800</v>
      </c>
      <c r="L5470" s="61" t="s">
        <v>81</v>
      </c>
      <c r="M5470" s="61">
        <f>VLOOKUP(H5470,zdroj!C:F,4,0)</f>
        <v>0</v>
      </c>
      <c r="N5470" s="61" t="str">
        <f t="shared" si="170"/>
        <v>-</v>
      </c>
      <c r="P5470" s="72" t="str">
        <f t="shared" si="171"/>
        <v/>
      </c>
      <c r="Q5470" s="61" t="s">
        <v>86</v>
      </c>
    </row>
    <row r="5471" spans="8:17" x14ac:dyDescent="0.25">
      <c r="H5471" s="59">
        <v>106399</v>
      </c>
      <c r="I5471" s="59" t="s">
        <v>72</v>
      </c>
      <c r="J5471" s="59">
        <v>15785670</v>
      </c>
      <c r="K5471" s="59" t="s">
        <v>5801</v>
      </c>
      <c r="L5471" s="61" t="s">
        <v>81</v>
      </c>
      <c r="M5471" s="61">
        <f>VLOOKUP(H5471,zdroj!C:F,4,0)</f>
        <v>0</v>
      </c>
      <c r="N5471" s="61" t="str">
        <f t="shared" si="170"/>
        <v>-</v>
      </c>
      <c r="P5471" s="72" t="str">
        <f t="shared" si="171"/>
        <v/>
      </c>
      <c r="Q5471" s="61" t="s">
        <v>86</v>
      </c>
    </row>
    <row r="5472" spans="8:17" x14ac:dyDescent="0.25">
      <c r="H5472" s="59">
        <v>106399</v>
      </c>
      <c r="I5472" s="59" t="s">
        <v>72</v>
      </c>
      <c r="J5472" s="59">
        <v>15785688</v>
      </c>
      <c r="K5472" s="59" t="s">
        <v>5802</v>
      </c>
      <c r="L5472" s="61" t="s">
        <v>81</v>
      </c>
      <c r="M5472" s="61">
        <f>VLOOKUP(H5472,zdroj!C:F,4,0)</f>
        <v>0</v>
      </c>
      <c r="N5472" s="61" t="str">
        <f t="shared" si="170"/>
        <v>-</v>
      </c>
      <c r="P5472" s="72" t="str">
        <f t="shared" si="171"/>
        <v/>
      </c>
      <c r="Q5472" s="61" t="s">
        <v>86</v>
      </c>
    </row>
    <row r="5473" spans="8:17" x14ac:dyDescent="0.25">
      <c r="H5473" s="59">
        <v>106399</v>
      </c>
      <c r="I5473" s="59" t="s">
        <v>72</v>
      </c>
      <c r="J5473" s="59">
        <v>15785696</v>
      </c>
      <c r="K5473" s="59" t="s">
        <v>5803</v>
      </c>
      <c r="L5473" s="61" t="s">
        <v>81</v>
      </c>
      <c r="M5473" s="61">
        <f>VLOOKUP(H5473,zdroj!C:F,4,0)</f>
        <v>0</v>
      </c>
      <c r="N5473" s="61" t="str">
        <f t="shared" si="170"/>
        <v>-</v>
      </c>
      <c r="P5473" s="72" t="str">
        <f t="shared" si="171"/>
        <v/>
      </c>
      <c r="Q5473" s="61" t="s">
        <v>86</v>
      </c>
    </row>
    <row r="5474" spans="8:17" x14ac:dyDescent="0.25">
      <c r="H5474" s="59">
        <v>106399</v>
      </c>
      <c r="I5474" s="59" t="s">
        <v>72</v>
      </c>
      <c r="J5474" s="59">
        <v>15785700</v>
      </c>
      <c r="K5474" s="59" t="s">
        <v>5804</v>
      </c>
      <c r="L5474" s="61" t="s">
        <v>81</v>
      </c>
      <c r="M5474" s="61">
        <f>VLOOKUP(H5474,zdroj!C:F,4,0)</f>
        <v>0</v>
      </c>
      <c r="N5474" s="61" t="str">
        <f t="shared" si="170"/>
        <v>-</v>
      </c>
      <c r="P5474" s="72" t="str">
        <f t="shared" si="171"/>
        <v/>
      </c>
      <c r="Q5474" s="61" t="s">
        <v>86</v>
      </c>
    </row>
    <row r="5475" spans="8:17" x14ac:dyDescent="0.25">
      <c r="H5475" s="59">
        <v>106399</v>
      </c>
      <c r="I5475" s="59" t="s">
        <v>72</v>
      </c>
      <c r="J5475" s="59">
        <v>15785718</v>
      </c>
      <c r="K5475" s="59" t="s">
        <v>5805</v>
      </c>
      <c r="L5475" s="61" t="s">
        <v>81</v>
      </c>
      <c r="M5475" s="61">
        <f>VLOOKUP(H5475,zdroj!C:F,4,0)</f>
        <v>0</v>
      </c>
      <c r="N5475" s="61" t="str">
        <f t="shared" si="170"/>
        <v>-</v>
      </c>
      <c r="P5475" s="72" t="str">
        <f t="shared" si="171"/>
        <v/>
      </c>
      <c r="Q5475" s="61" t="s">
        <v>86</v>
      </c>
    </row>
    <row r="5476" spans="8:17" x14ac:dyDescent="0.25">
      <c r="H5476" s="59">
        <v>106399</v>
      </c>
      <c r="I5476" s="59" t="s">
        <v>72</v>
      </c>
      <c r="J5476" s="59">
        <v>15785726</v>
      </c>
      <c r="K5476" s="59" t="s">
        <v>5806</v>
      </c>
      <c r="L5476" s="61" t="s">
        <v>81</v>
      </c>
      <c r="M5476" s="61">
        <f>VLOOKUP(H5476,zdroj!C:F,4,0)</f>
        <v>0</v>
      </c>
      <c r="N5476" s="61" t="str">
        <f t="shared" si="170"/>
        <v>-</v>
      </c>
      <c r="P5476" s="72" t="str">
        <f t="shared" si="171"/>
        <v/>
      </c>
      <c r="Q5476" s="61" t="s">
        <v>86</v>
      </c>
    </row>
    <row r="5477" spans="8:17" x14ac:dyDescent="0.25">
      <c r="H5477" s="59">
        <v>106399</v>
      </c>
      <c r="I5477" s="59" t="s">
        <v>72</v>
      </c>
      <c r="J5477" s="59">
        <v>15785734</v>
      </c>
      <c r="K5477" s="59" t="s">
        <v>5807</v>
      </c>
      <c r="L5477" s="61" t="s">
        <v>81</v>
      </c>
      <c r="M5477" s="61">
        <f>VLOOKUP(H5477,zdroj!C:F,4,0)</f>
        <v>0</v>
      </c>
      <c r="N5477" s="61" t="str">
        <f t="shared" si="170"/>
        <v>-</v>
      </c>
      <c r="P5477" s="72" t="str">
        <f t="shared" si="171"/>
        <v/>
      </c>
      <c r="Q5477" s="61" t="s">
        <v>86</v>
      </c>
    </row>
    <row r="5478" spans="8:17" x14ac:dyDescent="0.25">
      <c r="H5478" s="59">
        <v>106399</v>
      </c>
      <c r="I5478" s="59" t="s">
        <v>72</v>
      </c>
      <c r="J5478" s="59">
        <v>15785742</v>
      </c>
      <c r="K5478" s="59" t="s">
        <v>5808</v>
      </c>
      <c r="L5478" s="61" t="s">
        <v>81</v>
      </c>
      <c r="M5478" s="61">
        <f>VLOOKUP(H5478,zdroj!C:F,4,0)</f>
        <v>0</v>
      </c>
      <c r="N5478" s="61" t="str">
        <f t="shared" si="170"/>
        <v>-</v>
      </c>
      <c r="P5478" s="72" t="str">
        <f t="shared" si="171"/>
        <v/>
      </c>
      <c r="Q5478" s="61" t="s">
        <v>86</v>
      </c>
    </row>
    <row r="5479" spans="8:17" x14ac:dyDescent="0.25">
      <c r="H5479" s="59">
        <v>106399</v>
      </c>
      <c r="I5479" s="59" t="s">
        <v>72</v>
      </c>
      <c r="J5479" s="59">
        <v>15785751</v>
      </c>
      <c r="K5479" s="59" t="s">
        <v>5809</v>
      </c>
      <c r="L5479" s="61" t="s">
        <v>81</v>
      </c>
      <c r="M5479" s="61">
        <f>VLOOKUP(H5479,zdroj!C:F,4,0)</f>
        <v>0</v>
      </c>
      <c r="N5479" s="61" t="str">
        <f t="shared" si="170"/>
        <v>-</v>
      </c>
      <c r="P5479" s="72" t="str">
        <f t="shared" si="171"/>
        <v/>
      </c>
      <c r="Q5479" s="61" t="s">
        <v>86</v>
      </c>
    </row>
    <row r="5480" spans="8:17" x14ac:dyDescent="0.25">
      <c r="H5480" s="59">
        <v>106399</v>
      </c>
      <c r="I5480" s="59" t="s">
        <v>72</v>
      </c>
      <c r="J5480" s="59">
        <v>15785769</v>
      </c>
      <c r="K5480" s="59" t="s">
        <v>5810</v>
      </c>
      <c r="L5480" s="61" t="s">
        <v>81</v>
      </c>
      <c r="M5480" s="61">
        <f>VLOOKUP(H5480,zdroj!C:F,4,0)</f>
        <v>0</v>
      </c>
      <c r="N5480" s="61" t="str">
        <f t="shared" si="170"/>
        <v>-</v>
      </c>
      <c r="P5480" s="72" t="str">
        <f t="shared" si="171"/>
        <v/>
      </c>
      <c r="Q5480" s="61" t="s">
        <v>86</v>
      </c>
    </row>
    <row r="5481" spans="8:17" x14ac:dyDescent="0.25">
      <c r="H5481" s="59">
        <v>106399</v>
      </c>
      <c r="I5481" s="59" t="s">
        <v>72</v>
      </c>
      <c r="J5481" s="59">
        <v>15785777</v>
      </c>
      <c r="K5481" s="59" t="s">
        <v>5811</v>
      </c>
      <c r="L5481" s="61" t="s">
        <v>81</v>
      </c>
      <c r="M5481" s="61">
        <f>VLOOKUP(H5481,zdroj!C:F,4,0)</f>
        <v>0</v>
      </c>
      <c r="N5481" s="61" t="str">
        <f t="shared" si="170"/>
        <v>-</v>
      </c>
      <c r="P5481" s="72" t="str">
        <f t="shared" si="171"/>
        <v/>
      </c>
      <c r="Q5481" s="61" t="s">
        <v>86</v>
      </c>
    </row>
    <row r="5482" spans="8:17" x14ac:dyDescent="0.25">
      <c r="H5482" s="59">
        <v>106399</v>
      </c>
      <c r="I5482" s="59" t="s">
        <v>72</v>
      </c>
      <c r="J5482" s="59">
        <v>15785785</v>
      </c>
      <c r="K5482" s="59" t="s">
        <v>5812</v>
      </c>
      <c r="L5482" s="61" t="s">
        <v>81</v>
      </c>
      <c r="M5482" s="61">
        <f>VLOOKUP(H5482,zdroj!C:F,4,0)</f>
        <v>0</v>
      </c>
      <c r="N5482" s="61" t="str">
        <f t="shared" si="170"/>
        <v>-</v>
      </c>
      <c r="P5482" s="72" t="str">
        <f t="shared" si="171"/>
        <v/>
      </c>
      <c r="Q5482" s="61" t="s">
        <v>86</v>
      </c>
    </row>
    <row r="5483" spans="8:17" x14ac:dyDescent="0.25">
      <c r="H5483" s="59">
        <v>106399</v>
      </c>
      <c r="I5483" s="59" t="s">
        <v>72</v>
      </c>
      <c r="J5483" s="59">
        <v>26030349</v>
      </c>
      <c r="K5483" s="59" t="s">
        <v>5813</v>
      </c>
      <c r="L5483" s="61" t="s">
        <v>81</v>
      </c>
      <c r="M5483" s="61">
        <f>VLOOKUP(H5483,zdroj!C:F,4,0)</f>
        <v>0</v>
      </c>
      <c r="N5483" s="61" t="str">
        <f t="shared" si="170"/>
        <v>-</v>
      </c>
      <c r="P5483" s="72" t="str">
        <f t="shared" si="171"/>
        <v/>
      </c>
      <c r="Q5483" s="61" t="s">
        <v>86</v>
      </c>
    </row>
    <row r="5484" spans="8:17" x14ac:dyDescent="0.25">
      <c r="H5484" s="59">
        <v>106399</v>
      </c>
      <c r="I5484" s="59" t="s">
        <v>72</v>
      </c>
      <c r="J5484" s="59">
        <v>26030357</v>
      </c>
      <c r="K5484" s="59" t="s">
        <v>5814</v>
      </c>
      <c r="L5484" s="61" t="s">
        <v>81</v>
      </c>
      <c r="M5484" s="61">
        <f>VLOOKUP(H5484,zdroj!C:F,4,0)</f>
        <v>0</v>
      </c>
      <c r="N5484" s="61" t="str">
        <f t="shared" si="170"/>
        <v>-</v>
      </c>
      <c r="P5484" s="72" t="str">
        <f t="shared" si="171"/>
        <v/>
      </c>
      <c r="Q5484" s="61" t="s">
        <v>86</v>
      </c>
    </row>
    <row r="5485" spans="8:17" x14ac:dyDescent="0.25">
      <c r="H5485" s="59">
        <v>106399</v>
      </c>
      <c r="I5485" s="59" t="s">
        <v>72</v>
      </c>
      <c r="J5485" s="59">
        <v>26353881</v>
      </c>
      <c r="K5485" s="59" t="s">
        <v>5815</v>
      </c>
      <c r="L5485" s="61" t="s">
        <v>81</v>
      </c>
      <c r="M5485" s="61">
        <f>VLOOKUP(H5485,zdroj!C:F,4,0)</f>
        <v>0</v>
      </c>
      <c r="N5485" s="61" t="str">
        <f t="shared" si="170"/>
        <v>-</v>
      </c>
      <c r="P5485" s="72" t="str">
        <f t="shared" si="171"/>
        <v/>
      </c>
      <c r="Q5485" s="61" t="s">
        <v>88</v>
      </c>
    </row>
    <row r="5486" spans="8:17" x14ac:dyDescent="0.25">
      <c r="H5486" s="59">
        <v>106399</v>
      </c>
      <c r="I5486" s="59" t="s">
        <v>72</v>
      </c>
      <c r="J5486" s="59">
        <v>26642018</v>
      </c>
      <c r="K5486" s="59" t="s">
        <v>5816</v>
      </c>
      <c r="L5486" s="61" t="s">
        <v>81</v>
      </c>
      <c r="M5486" s="61">
        <f>VLOOKUP(H5486,zdroj!C:F,4,0)</f>
        <v>0</v>
      </c>
      <c r="N5486" s="61" t="str">
        <f t="shared" si="170"/>
        <v>-</v>
      </c>
      <c r="P5486" s="72" t="str">
        <f t="shared" si="171"/>
        <v/>
      </c>
      <c r="Q5486" s="61" t="s">
        <v>88</v>
      </c>
    </row>
    <row r="5487" spans="8:17" x14ac:dyDescent="0.25">
      <c r="H5487" s="59">
        <v>106399</v>
      </c>
      <c r="I5487" s="59" t="s">
        <v>72</v>
      </c>
      <c r="J5487" s="59">
        <v>26918064</v>
      </c>
      <c r="K5487" s="59" t="s">
        <v>5817</v>
      </c>
      <c r="L5487" s="61" t="s">
        <v>81</v>
      </c>
      <c r="M5487" s="61">
        <f>VLOOKUP(H5487,zdroj!C:F,4,0)</f>
        <v>0</v>
      </c>
      <c r="N5487" s="61" t="str">
        <f t="shared" si="170"/>
        <v>-</v>
      </c>
      <c r="P5487" s="72" t="str">
        <f t="shared" si="171"/>
        <v/>
      </c>
      <c r="Q5487" s="61" t="s">
        <v>86</v>
      </c>
    </row>
    <row r="5488" spans="8:17" x14ac:dyDescent="0.25">
      <c r="H5488" s="59">
        <v>106399</v>
      </c>
      <c r="I5488" s="59" t="s">
        <v>72</v>
      </c>
      <c r="J5488" s="59">
        <v>27293742</v>
      </c>
      <c r="K5488" s="59" t="s">
        <v>5818</v>
      </c>
      <c r="L5488" s="61" t="s">
        <v>81</v>
      </c>
      <c r="M5488" s="61">
        <f>VLOOKUP(H5488,zdroj!C:F,4,0)</f>
        <v>0</v>
      </c>
      <c r="N5488" s="61" t="str">
        <f t="shared" si="170"/>
        <v>-</v>
      </c>
      <c r="P5488" s="72" t="str">
        <f t="shared" si="171"/>
        <v/>
      </c>
      <c r="Q5488" s="61" t="s">
        <v>86</v>
      </c>
    </row>
    <row r="5489" spans="8:17" x14ac:dyDescent="0.25">
      <c r="H5489" s="59">
        <v>106399</v>
      </c>
      <c r="I5489" s="59" t="s">
        <v>72</v>
      </c>
      <c r="J5489" s="59">
        <v>27293751</v>
      </c>
      <c r="K5489" s="59" t="s">
        <v>5819</v>
      </c>
      <c r="L5489" s="61" t="s">
        <v>81</v>
      </c>
      <c r="M5489" s="61">
        <f>VLOOKUP(H5489,zdroj!C:F,4,0)</f>
        <v>0</v>
      </c>
      <c r="N5489" s="61" t="str">
        <f t="shared" si="170"/>
        <v>-</v>
      </c>
      <c r="P5489" s="72" t="str">
        <f t="shared" si="171"/>
        <v/>
      </c>
      <c r="Q5489" s="61" t="s">
        <v>88</v>
      </c>
    </row>
    <row r="5490" spans="8:17" x14ac:dyDescent="0.25">
      <c r="H5490" s="59">
        <v>106399</v>
      </c>
      <c r="I5490" s="59" t="s">
        <v>72</v>
      </c>
      <c r="J5490" s="59">
        <v>27293769</v>
      </c>
      <c r="K5490" s="59" t="s">
        <v>5820</v>
      </c>
      <c r="L5490" s="61" t="s">
        <v>81</v>
      </c>
      <c r="M5490" s="61">
        <f>VLOOKUP(H5490,zdroj!C:F,4,0)</f>
        <v>0</v>
      </c>
      <c r="N5490" s="61" t="str">
        <f t="shared" si="170"/>
        <v>-</v>
      </c>
      <c r="P5490" s="72" t="str">
        <f t="shared" si="171"/>
        <v/>
      </c>
      <c r="Q5490" s="61" t="s">
        <v>86</v>
      </c>
    </row>
    <row r="5491" spans="8:17" x14ac:dyDescent="0.25">
      <c r="H5491" s="59">
        <v>106399</v>
      </c>
      <c r="I5491" s="59" t="s">
        <v>72</v>
      </c>
      <c r="J5491" s="59">
        <v>27293777</v>
      </c>
      <c r="K5491" s="59" t="s">
        <v>5821</v>
      </c>
      <c r="L5491" s="61" t="s">
        <v>81</v>
      </c>
      <c r="M5491" s="61">
        <f>VLOOKUP(H5491,zdroj!C:F,4,0)</f>
        <v>0</v>
      </c>
      <c r="N5491" s="61" t="str">
        <f t="shared" si="170"/>
        <v>-</v>
      </c>
      <c r="P5491" s="72" t="str">
        <f t="shared" si="171"/>
        <v/>
      </c>
      <c r="Q5491" s="61" t="s">
        <v>88</v>
      </c>
    </row>
    <row r="5492" spans="8:17" x14ac:dyDescent="0.25">
      <c r="H5492" s="59">
        <v>106399</v>
      </c>
      <c r="I5492" s="59" t="s">
        <v>72</v>
      </c>
      <c r="J5492" s="59">
        <v>27293785</v>
      </c>
      <c r="K5492" s="59" t="s">
        <v>5822</v>
      </c>
      <c r="L5492" s="61" t="s">
        <v>81</v>
      </c>
      <c r="M5492" s="61">
        <f>VLOOKUP(H5492,zdroj!C:F,4,0)</f>
        <v>0</v>
      </c>
      <c r="N5492" s="61" t="str">
        <f t="shared" si="170"/>
        <v>-</v>
      </c>
      <c r="P5492" s="72" t="str">
        <f t="shared" si="171"/>
        <v/>
      </c>
      <c r="Q5492" s="61" t="s">
        <v>88</v>
      </c>
    </row>
    <row r="5493" spans="8:17" x14ac:dyDescent="0.25">
      <c r="H5493" s="59">
        <v>106399</v>
      </c>
      <c r="I5493" s="59" t="s">
        <v>72</v>
      </c>
      <c r="J5493" s="59">
        <v>27293793</v>
      </c>
      <c r="K5493" s="59" t="s">
        <v>5823</v>
      </c>
      <c r="L5493" s="61" t="s">
        <v>81</v>
      </c>
      <c r="M5493" s="61">
        <f>VLOOKUP(H5493,zdroj!C:F,4,0)</f>
        <v>0</v>
      </c>
      <c r="N5493" s="61" t="str">
        <f t="shared" si="170"/>
        <v>-</v>
      </c>
      <c r="P5493" s="72" t="str">
        <f t="shared" si="171"/>
        <v/>
      </c>
      <c r="Q5493" s="61" t="s">
        <v>88</v>
      </c>
    </row>
    <row r="5494" spans="8:17" x14ac:dyDescent="0.25">
      <c r="H5494" s="59">
        <v>106399</v>
      </c>
      <c r="I5494" s="59" t="s">
        <v>72</v>
      </c>
      <c r="J5494" s="59">
        <v>27293807</v>
      </c>
      <c r="K5494" s="59" t="s">
        <v>5824</v>
      </c>
      <c r="L5494" s="61" t="s">
        <v>81</v>
      </c>
      <c r="M5494" s="61">
        <f>VLOOKUP(H5494,zdroj!C:F,4,0)</f>
        <v>0</v>
      </c>
      <c r="N5494" s="61" t="str">
        <f t="shared" si="170"/>
        <v>-</v>
      </c>
      <c r="P5494" s="72" t="str">
        <f t="shared" si="171"/>
        <v/>
      </c>
      <c r="Q5494" s="61" t="s">
        <v>88</v>
      </c>
    </row>
    <row r="5495" spans="8:17" x14ac:dyDescent="0.25">
      <c r="H5495" s="59">
        <v>106399</v>
      </c>
      <c r="I5495" s="59" t="s">
        <v>72</v>
      </c>
      <c r="J5495" s="59">
        <v>27293815</v>
      </c>
      <c r="K5495" s="59" t="s">
        <v>5825</v>
      </c>
      <c r="L5495" s="61" t="s">
        <v>81</v>
      </c>
      <c r="M5495" s="61">
        <f>VLOOKUP(H5495,zdroj!C:F,4,0)</f>
        <v>0</v>
      </c>
      <c r="N5495" s="61" t="str">
        <f t="shared" si="170"/>
        <v>-</v>
      </c>
      <c r="P5495" s="72" t="str">
        <f t="shared" si="171"/>
        <v/>
      </c>
      <c r="Q5495" s="61" t="s">
        <v>88</v>
      </c>
    </row>
    <row r="5496" spans="8:17" x14ac:dyDescent="0.25">
      <c r="H5496" s="59">
        <v>106399</v>
      </c>
      <c r="I5496" s="59" t="s">
        <v>72</v>
      </c>
      <c r="J5496" s="59">
        <v>27293823</v>
      </c>
      <c r="K5496" s="59" t="s">
        <v>5826</v>
      </c>
      <c r="L5496" s="61" t="s">
        <v>81</v>
      </c>
      <c r="M5496" s="61">
        <f>VLOOKUP(H5496,zdroj!C:F,4,0)</f>
        <v>0</v>
      </c>
      <c r="N5496" s="61" t="str">
        <f t="shared" si="170"/>
        <v>-</v>
      </c>
      <c r="P5496" s="72" t="str">
        <f t="shared" si="171"/>
        <v/>
      </c>
      <c r="Q5496" s="61" t="s">
        <v>86</v>
      </c>
    </row>
    <row r="5497" spans="8:17" x14ac:dyDescent="0.25">
      <c r="H5497" s="59">
        <v>106399</v>
      </c>
      <c r="I5497" s="59" t="s">
        <v>72</v>
      </c>
      <c r="J5497" s="59">
        <v>27293831</v>
      </c>
      <c r="K5497" s="59" t="s">
        <v>5827</v>
      </c>
      <c r="L5497" s="61" t="s">
        <v>81</v>
      </c>
      <c r="M5497" s="61">
        <f>VLOOKUP(H5497,zdroj!C:F,4,0)</f>
        <v>0</v>
      </c>
      <c r="N5497" s="61" t="str">
        <f t="shared" si="170"/>
        <v>-</v>
      </c>
      <c r="P5497" s="72" t="str">
        <f t="shared" si="171"/>
        <v/>
      </c>
      <c r="Q5497" s="61" t="s">
        <v>86</v>
      </c>
    </row>
    <row r="5498" spans="8:17" x14ac:dyDescent="0.25">
      <c r="H5498" s="59">
        <v>106399</v>
      </c>
      <c r="I5498" s="59" t="s">
        <v>72</v>
      </c>
      <c r="J5498" s="59">
        <v>27293840</v>
      </c>
      <c r="K5498" s="59" t="s">
        <v>5828</v>
      </c>
      <c r="L5498" s="61" t="s">
        <v>81</v>
      </c>
      <c r="M5498" s="61">
        <f>VLOOKUP(H5498,zdroj!C:F,4,0)</f>
        <v>0</v>
      </c>
      <c r="N5498" s="61" t="str">
        <f t="shared" si="170"/>
        <v>-</v>
      </c>
      <c r="P5498" s="72" t="str">
        <f t="shared" si="171"/>
        <v/>
      </c>
      <c r="Q5498" s="61" t="s">
        <v>86</v>
      </c>
    </row>
    <row r="5499" spans="8:17" x14ac:dyDescent="0.25">
      <c r="H5499" s="59">
        <v>106399</v>
      </c>
      <c r="I5499" s="59" t="s">
        <v>72</v>
      </c>
      <c r="J5499" s="59">
        <v>27293858</v>
      </c>
      <c r="K5499" s="59" t="s">
        <v>5829</v>
      </c>
      <c r="L5499" s="61" t="s">
        <v>81</v>
      </c>
      <c r="M5499" s="61">
        <f>VLOOKUP(H5499,zdroj!C:F,4,0)</f>
        <v>0</v>
      </c>
      <c r="N5499" s="61" t="str">
        <f t="shared" si="170"/>
        <v>-</v>
      </c>
      <c r="P5499" s="72" t="str">
        <f t="shared" si="171"/>
        <v/>
      </c>
      <c r="Q5499" s="61" t="s">
        <v>86</v>
      </c>
    </row>
    <row r="5500" spans="8:17" x14ac:dyDescent="0.25">
      <c r="H5500" s="59">
        <v>106399</v>
      </c>
      <c r="I5500" s="59" t="s">
        <v>72</v>
      </c>
      <c r="J5500" s="59">
        <v>27293866</v>
      </c>
      <c r="K5500" s="59" t="s">
        <v>5830</v>
      </c>
      <c r="L5500" s="61" t="s">
        <v>81</v>
      </c>
      <c r="M5500" s="61">
        <f>VLOOKUP(H5500,zdroj!C:F,4,0)</f>
        <v>0</v>
      </c>
      <c r="N5500" s="61" t="str">
        <f t="shared" si="170"/>
        <v>-</v>
      </c>
      <c r="P5500" s="72" t="str">
        <f t="shared" si="171"/>
        <v/>
      </c>
      <c r="Q5500" s="61" t="s">
        <v>88</v>
      </c>
    </row>
    <row r="5501" spans="8:17" x14ac:dyDescent="0.25">
      <c r="H5501" s="59">
        <v>106399</v>
      </c>
      <c r="I5501" s="59" t="s">
        <v>72</v>
      </c>
      <c r="J5501" s="59">
        <v>27293874</v>
      </c>
      <c r="K5501" s="59" t="s">
        <v>5831</v>
      </c>
      <c r="L5501" s="61" t="s">
        <v>81</v>
      </c>
      <c r="M5501" s="61">
        <f>VLOOKUP(H5501,zdroj!C:F,4,0)</f>
        <v>0</v>
      </c>
      <c r="N5501" s="61" t="str">
        <f t="shared" si="170"/>
        <v>-</v>
      </c>
      <c r="P5501" s="72" t="str">
        <f t="shared" si="171"/>
        <v/>
      </c>
      <c r="Q5501" s="61" t="s">
        <v>88</v>
      </c>
    </row>
    <row r="5502" spans="8:17" x14ac:dyDescent="0.25">
      <c r="H5502" s="59">
        <v>106399</v>
      </c>
      <c r="I5502" s="59" t="s">
        <v>72</v>
      </c>
      <c r="J5502" s="59">
        <v>27293882</v>
      </c>
      <c r="K5502" s="59" t="s">
        <v>5832</v>
      </c>
      <c r="L5502" s="61" t="s">
        <v>81</v>
      </c>
      <c r="M5502" s="61">
        <f>VLOOKUP(H5502,zdroj!C:F,4,0)</f>
        <v>0</v>
      </c>
      <c r="N5502" s="61" t="str">
        <f t="shared" si="170"/>
        <v>-</v>
      </c>
      <c r="P5502" s="72" t="str">
        <f t="shared" si="171"/>
        <v/>
      </c>
      <c r="Q5502" s="61" t="s">
        <v>88</v>
      </c>
    </row>
    <row r="5503" spans="8:17" x14ac:dyDescent="0.25">
      <c r="H5503" s="59">
        <v>106399</v>
      </c>
      <c r="I5503" s="59" t="s">
        <v>72</v>
      </c>
      <c r="J5503" s="59">
        <v>31271464</v>
      </c>
      <c r="K5503" s="59" t="s">
        <v>5833</v>
      </c>
      <c r="L5503" s="61" t="s">
        <v>81</v>
      </c>
      <c r="M5503" s="61">
        <f>VLOOKUP(H5503,zdroj!C:F,4,0)</f>
        <v>0</v>
      </c>
      <c r="N5503" s="61" t="str">
        <f t="shared" si="170"/>
        <v>-</v>
      </c>
      <c r="P5503" s="72" t="str">
        <f t="shared" si="171"/>
        <v/>
      </c>
      <c r="Q5503" s="61" t="s">
        <v>88</v>
      </c>
    </row>
    <row r="5504" spans="8:17" x14ac:dyDescent="0.25">
      <c r="H5504" s="59">
        <v>106399</v>
      </c>
      <c r="I5504" s="59" t="s">
        <v>72</v>
      </c>
      <c r="J5504" s="59">
        <v>74100009</v>
      </c>
      <c r="K5504" s="59" t="s">
        <v>5834</v>
      </c>
      <c r="L5504" s="61" t="s">
        <v>81</v>
      </c>
      <c r="M5504" s="61">
        <f>VLOOKUP(H5504,zdroj!C:F,4,0)</f>
        <v>0</v>
      </c>
      <c r="N5504" s="61" t="str">
        <f t="shared" si="170"/>
        <v>-</v>
      </c>
      <c r="P5504" s="72" t="str">
        <f t="shared" si="171"/>
        <v/>
      </c>
      <c r="Q5504" s="61" t="s">
        <v>88</v>
      </c>
    </row>
    <row r="5505" spans="8:18" x14ac:dyDescent="0.25">
      <c r="H5505" s="59">
        <v>106399</v>
      </c>
      <c r="I5505" s="59" t="s">
        <v>72</v>
      </c>
      <c r="J5505" s="59">
        <v>77872771</v>
      </c>
      <c r="K5505" s="59" t="s">
        <v>5835</v>
      </c>
      <c r="L5505" s="61" t="s">
        <v>81</v>
      </c>
      <c r="M5505" s="61">
        <f>VLOOKUP(H5505,zdroj!C:F,4,0)</f>
        <v>0</v>
      </c>
      <c r="N5505" s="61" t="str">
        <f t="shared" si="170"/>
        <v>-</v>
      </c>
      <c r="P5505" s="72" t="str">
        <f t="shared" si="171"/>
        <v/>
      </c>
      <c r="Q5505" s="61" t="s">
        <v>86</v>
      </c>
    </row>
    <row r="5506" spans="8:18" x14ac:dyDescent="0.25">
      <c r="H5506" s="59">
        <v>106399</v>
      </c>
      <c r="I5506" s="59" t="s">
        <v>72</v>
      </c>
      <c r="J5506" s="59">
        <v>77872843</v>
      </c>
      <c r="K5506" s="59" t="s">
        <v>5836</v>
      </c>
      <c r="L5506" s="61" t="s">
        <v>81</v>
      </c>
      <c r="M5506" s="61">
        <f>VLOOKUP(H5506,zdroj!C:F,4,0)</f>
        <v>0</v>
      </c>
      <c r="N5506" s="61" t="str">
        <f t="shared" si="170"/>
        <v>-</v>
      </c>
      <c r="P5506" s="72" t="str">
        <f t="shared" si="171"/>
        <v/>
      </c>
      <c r="Q5506" s="61" t="s">
        <v>88</v>
      </c>
    </row>
    <row r="5507" spans="8:18" x14ac:dyDescent="0.25">
      <c r="H5507" s="59">
        <v>148342</v>
      </c>
      <c r="I5507" s="59" t="s">
        <v>71</v>
      </c>
      <c r="J5507" s="59">
        <v>20326190</v>
      </c>
      <c r="K5507" s="59" t="s">
        <v>5837</v>
      </c>
      <c r="L5507" s="61" t="s">
        <v>114</v>
      </c>
      <c r="M5507" s="61">
        <f>VLOOKUP(H5507,zdroj!C:F,4,0)</f>
        <v>0</v>
      </c>
      <c r="N5507" s="61" t="str">
        <f t="shared" si="170"/>
        <v>katB</v>
      </c>
      <c r="P5507" s="72" t="str">
        <f t="shared" si="171"/>
        <v/>
      </c>
      <c r="Q5507" s="61" t="s">
        <v>30</v>
      </c>
      <c r="R5507" s="61" t="s">
        <v>91</v>
      </c>
    </row>
    <row r="5508" spans="8:18" x14ac:dyDescent="0.25">
      <c r="H5508" s="59">
        <v>148342</v>
      </c>
      <c r="I5508" s="59" t="s">
        <v>71</v>
      </c>
      <c r="J5508" s="59">
        <v>20326203</v>
      </c>
      <c r="K5508" s="59" t="s">
        <v>5838</v>
      </c>
      <c r="L5508" s="61" t="s">
        <v>113</v>
      </c>
      <c r="M5508" s="61">
        <f>VLOOKUP(H5508,zdroj!C:F,4,0)</f>
        <v>0</v>
      </c>
      <c r="N5508" s="61" t="str">
        <f t="shared" si="170"/>
        <v>katA</v>
      </c>
      <c r="P5508" s="72" t="str">
        <f t="shared" si="171"/>
        <v/>
      </c>
      <c r="Q5508" s="61" t="s">
        <v>30</v>
      </c>
    </row>
    <row r="5509" spans="8:18" x14ac:dyDescent="0.25">
      <c r="H5509" s="59">
        <v>148342</v>
      </c>
      <c r="I5509" s="59" t="s">
        <v>71</v>
      </c>
      <c r="J5509" s="59">
        <v>20326211</v>
      </c>
      <c r="K5509" s="59" t="s">
        <v>5839</v>
      </c>
      <c r="L5509" s="61" t="s">
        <v>114</v>
      </c>
      <c r="M5509" s="61">
        <f>VLOOKUP(H5509,zdroj!C:F,4,0)</f>
        <v>0</v>
      </c>
      <c r="N5509" s="61" t="str">
        <f t="shared" si="170"/>
        <v>katB</v>
      </c>
      <c r="P5509" s="72" t="str">
        <f t="shared" si="171"/>
        <v/>
      </c>
      <c r="Q5509" s="61" t="s">
        <v>30</v>
      </c>
      <c r="R5509" s="61" t="s">
        <v>91</v>
      </c>
    </row>
    <row r="5510" spans="8:18" x14ac:dyDescent="0.25">
      <c r="H5510" s="59">
        <v>148342</v>
      </c>
      <c r="I5510" s="59" t="s">
        <v>71</v>
      </c>
      <c r="J5510" s="59">
        <v>20326220</v>
      </c>
      <c r="K5510" s="59" t="s">
        <v>5840</v>
      </c>
      <c r="L5510" s="61" t="s">
        <v>113</v>
      </c>
      <c r="M5510" s="61">
        <f>VLOOKUP(H5510,zdroj!C:F,4,0)</f>
        <v>0</v>
      </c>
      <c r="N5510" s="61" t="str">
        <f t="shared" si="170"/>
        <v>katA</v>
      </c>
      <c r="P5510" s="72" t="str">
        <f t="shared" si="171"/>
        <v/>
      </c>
      <c r="Q5510" s="61" t="s">
        <v>30</v>
      </c>
    </row>
    <row r="5511" spans="8:18" x14ac:dyDescent="0.25">
      <c r="H5511" s="59">
        <v>148342</v>
      </c>
      <c r="I5511" s="59" t="s">
        <v>71</v>
      </c>
      <c r="J5511" s="59">
        <v>20326238</v>
      </c>
      <c r="K5511" s="59" t="s">
        <v>5841</v>
      </c>
      <c r="L5511" s="61" t="s">
        <v>113</v>
      </c>
      <c r="M5511" s="61">
        <f>VLOOKUP(H5511,zdroj!C:F,4,0)</f>
        <v>0</v>
      </c>
      <c r="N5511" s="61" t="str">
        <f t="shared" ref="N5511:N5574" si="172">IF(M5511="A",IF(L5511="katA","katB",L5511),L5511)</f>
        <v>katA</v>
      </c>
      <c r="P5511" s="72" t="str">
        <f t="shared" ref="P5511:P5574" si="173">IF(O5511="A",1,"")</f>
        <v/>
      </c>
      <c r="Q5511" s="61" t="s">
        <v>30</v>
      </c>
    </row>
    <row r="5512" spans="8:18" x14ac:dyDescent="0.25">
      <c r="H5512" s="59">
        <v>148342</v>
      </c>
      <c r="I5512" s="59" t="s">
        <v>71</v>
      </c>
      <c r="J5512" s="59">
        <v>20326246</v>
      </c>
      <c r="K5512" s="59" t="s">
        <v>5842</v>
      </c>
      <c r="L5512" s="61" t="s">
        <v>113</v>
      </c>
      <c r="M5512" s="61">
        <f>VLOOKUP(H5512,zdroj!C:F,4,0)</f>
        <v>0</v>
      </c>
      <c r="N5512" s="61" t="str">
        <f t="shared" si="172"/>
        <v>katA</v>
      </c>
      <c r="P5512" s="72" t="str">
        <f t="shared" si="173"/>
        <v/>
      </c>
      <c r="Q5512" s="61" t="s">
        <v>30</v>
      </c>
    </row>
    <row r="5513" spans="8:18" x14ac:dyDescent="0.25">
      <c r="H5513" s="59">
        <v>148342</v>
      </c>
      <c r="I5513" s="59" t="s">
        <v>71</v>
      </c>
      <c r="J5513" s="59">
        <v>20326254</v>
      </c>
      <c r="K5513" s="59" t="s">
        <v>5843</v>
      </c>
      <c r="L5513" s="61" t="s">
        <v>114</v>
      </c>
      <c r="M5513" s="61">
        <f>VLOOKUP(H5513,zdroj!C:F,4,0)</f>
        <v>0</v>
      </c>
      <c r="N5513" s="61" t="str">
        <f t="shared" si="172"/>
        <v>katB</v>
      </c>
      <c r="P5513" s="72" t="str">
        <f t="shared" si="173"/>
        <v/>
      </c>
      <c r="Q5513" s="61" t="s">
        <v>30</v>
      </c>
      <c r="R5513" s="61" t="s">
        <v>91</v>
      </c>
    </row>
    <row r="5514" spans="8:18" x14ac:dyDescent="0.25">
      <c r="H5514" s="59">
        <v>148342</v>
      </c>
      <c r="I5514" s="59" t="s">
        <v>71</v>
      </c>
      <c r="J5514" s="59">
        <v>20326262</v>
      </c>
      <c r="K5514" s="59" t="s">
        <v>5844</v>
      </c>
      <c r="L5514" s="61" t="s">
        <v>113</v>
      </c>
      <c r="M5514" s="61">
        <f>VLOOKUP(H5514,zdroj!C:F,4,0)</f>
        <v>0</v>
      </c>
      <c r="N5514" s="61" t="str">
        <f t="shared" si="172"/>
        <v>katA</v>
      </c>
      <c r="P5514" s="72" t="str">
        <f t="shared" si="173"/>
        <v/>
      </c>
      <c r="Q5514" s="61" t="s">
        <v>30</v>
      </c>
    </row>
    <row r="5515" spans="8:18" x14ac:dyDescent="0.25">
      <c r="H5515" s="59">
        <v>148342</v>
      </c>
      <c r="I5515" s="59" t="s">
        <v>71</v>
      </c>
      <c r="J5515" s="59">
        <v>20326271</v>
      </c>
      <c r="K5515" s="59" t="s">
        <v>5845</v>
      </c>
      <c r="L5515" s="61" t="s">
        <v>113</v>
      </c>
      <c r="M5515" s="61">
        <f>VLOOKUP(H5515,zdroj!C:F,4,0)</f>
        <v>0</v>
      </c>
      <c r="N5515" s="61" t="str">
        <f t="shared" si="172"/>
        <v>katA</v>
      </c>
      <c r="P5515" s="72" t="str">
        <f t="shared" si="173"/>
        <v/>
      </c>
      <c r="Q5515" s="61" t="s">
        <v>30</v>
      </c>
    </row>
    <row r="5516" spans="8:18" x14ac:dyDescent="0.25">
      <c r="H5516" s="59">
        <v>148342</v>
      </c>
      <c r="I5516" s="59" t="s">
        <v>71</v>
      </c>
      <c r="J5516" s="59">
        <v>20326289</v>
      </c>
      <c r="K5516" s="59" t="s">
        <v>5846</v>
      </c>
      <c r="L5516" s="61" t="s">
        <v>114</v>
      </c>
      <c r="M5516" s="61">
        <f>VLOOKUP(H5516,zdroj!C:F,4,0)</f>
        <v>0</v>
      </c>
      <c r="N5516" s="61" t="str">
        <f t="shared" si="172"/>
        <v>katB</v>
      </c>
      <c r="P5516" s="72" t="str">
        <f t="shared" si="173"/>
        <v/>
      </c>
      <c r="Q5516" s="61" t="s">
        <v>30</v>
      </c>
      <c r="R5516" s="61" t="s">
        <v>91</v>
      </c>
    </row>
    <row r="5517" spans="8:18" x14ac:dyDescent="0.25">
      <c r="H5517" s="59">
        <v>148342</v>
      </c>
      <c r="I5517" s="59" t="s">
        <v>71</v>
      </c>
      <c r="J5517" s="59">
        <v>20326297</v>
      </c>
      <c r="K5517" s="59" t="s">
        <v>5847</v>
      </c>
      <c r="L5517" s="61" t="s">
        <v>114</v>
      </c>
      <c r="M5517" s="61">
        <f>VLOOKUP(H5517,zdroj!C:F,4,0)</f>
        <v>0</v>
      </c>
      <c r="N5517" s="61" t="str">
        <f t="shared" si="172"/>
        <v>katB</v>
      </c>
      <c r="P5517" s="72" t="str">
        <f t="shared" si="173"/>
        <v/>
      </c>
      <c r="Q5517" s="61" t="s">
        <v>30</v>
      </c>
      <c r="R5517" s="61" t="s">
        <v>91</v>
      </c>
    </row>
    <row r="5518" spans="8:18" x14ac:dyDescent="0.25">
      <c r="H5518" s="59">
        <v>148342</v>
      </c>
      <c r="I5518" s="59" t="s">
        <v>71</v>
      </c>
      <c r="J5518" s="59">
        <v>20326301</v>
      </c>
      <c r="K5518" s="59" t="s">
        <v>5848</v>
      </c>
      <c r="L5518" s="61" t="s">
        <v>113</v>
      </c>
      <c r="M5518" s="61">
        <f>VLOOKUP(H5518,zdroj!C:F,4,0)</f>
        <v>0</v>
      </c>
      <c r="N5518" s="61" t="str">
        <f t="shared" si="172"/>
        <v>katA</v>
      </c>
      <c r="P5518" s="72" t="str">
        <f t="shared" si="173"/>
        <v/>
      </c>
      <c r="Q5518" s="61" t="s">
        <v>30</v>
      </c>
    </row>
    <row r="5519" spans="8:18" x14ac:dyDescent="0.25">
      <c r="H5519" s="59">
        <v>148342</v>
      </c>
      <c r="I5519" s="59" t="s">
        <v>71</v>
      </c>
      <c r="J5519" s="59">
        <v>20326319</v>
      </c>
      <c r="K5519" s="59" t="s">
        <v>5849</v>
      </c>
      <c r="L5519" s="61" t="s">
        <v>113</v>
      </c>
      <c r="M5519" s="61">
        <f>VLOOKUP(H5519,zdroj!C:F,4,0)</f>
        <v>0</v>
      </c>
      <c r="N5519" s="61" t="str">
        <f t="shared" si="172"/>
        <v>katA</v>
      </c>
      <c r="P5519" s="72" t="str">
        <f t="shared" si="173"/>
        <v/>
      </c>
      <c r="Q5519" s="61" t="s">
        <v>30</v>
      </c>
    </row>
    <row r="5520" spans="8:18" x14ac:dyDescent="0.25">
      <c r="H5520" s="59">
        <v>148342</v>
      </c>
      <c r="I5520" s="59" t="s">
        <v>71</v>
      </c>
      <c r="J5520" s="59">
        <v>20326327</v>
      </c>
      <c r="K5520" s="59" t="s">
        <v>5850</v>
      </c>
      <c r="L5520" s="61" t="s">
        <v>113</v>
      </c>
      <c r="M5520" s="61">
        <f>VLOOKUP(H5520,zdroj!C:F,4,0)</f>
        <v>0</v>
      </c>
      <c r="N5520" s="61" t="str">
        <f t="shared" si="172"/>
        <v>katA</v>
      </c>
      <c r="P5520" s="72" t="str">
        <f t="shared" si="173"/>
        <v/>
      </c>
      <c r="Q5520" s="61" t="s">
        <v>30</v>
      </c>
    </row>
    <row r="5521" spans="8:18" x14ac:dyDescent="0.25">
      <c r="H5521" s="59">
        <v>148342</v>
      </c>
      <c r="I5521" s="59" t="s">
        <v>71</v>
      </c>
      <c r="J5521" s="59">
        <v>20326335</v>
      </c>
      <c r="K5521" s="59" t="s">
        <v>5851</v>
      </c>
      <c r="L5521" s="61" t="s">
        <v>114</v>
      </c>
      <c r="M5521" s="61">
        <f>VLOOKUP(H5521,zdroj!C:F,4,0)</f>
        <v>0</v>
      </c>
      <c r="N5521" s="61" t="str">
        <f t="shared" si="172"/>
        <v>katB</v>
      </c>
      <c r="P5521" s="72" t="str">
        <f t="shared" si="173"/>
        <v/>
      </c>
      <c r="Q5521" s="61" t="s">
        <v>30</v>
      </c>
      <c r="R5521" s="61" t="s">
        <v>91</v>
      </c>
    </row>
    <row r="5522" spans="8:18" x14ac:dyDescent="0.25">
      <c r="H5522" s="59">
        <v>148342</v>
      </c>
      <c r="I5522" s="59" t="s">
        <v>71</v>
      </c>
      <c r="J5522" s="59">
        <v>25069888</v>
      </c>
      <c r="K5522" s="59" t="s">
        <v>5852</v>
      </c>
      <c r="L5522" s="61" t="s">
        <v>113</v>
      </c>
      <c r="M5522" s="61">
        <f>VLOOKUP(H5522,zdroj!C:F,4,0)</f>
        <v>0</v>
      </c>
      <c r="N5522" s="61" t="str">
        <f t="shared" si="172"/>
        <v>katA</v>
      </c>
      <c r="P5522" s="72" t="str">
        <f t="shared" si="173"/>
        <v/>
      </c>
      <c r="Q5522" s="61" t="s">
        <v>30</v>
      </c>
    </row>
    <row r="5523" spans="8:18" x14ac:dyDescent="0.25">
      <c r="H5523" s="59">
        <v>148342</v>
      </c>
      <c r="I5523" s="59" t="s">
        <v>71</v>
      </c>
      <c r="J5523" s="59">
        <v>25959964</v>
      </c>
      <c r="K5523" s="59" t="s">
        <v>5853</v>
      </c>
      <c r="L5523" s="61" t="s">
        <v>114</v>
      </c>
      <c r="M5523" s="61">
        <f>VLOOKUP(H5523,zdroj!C:F,4,0)</f>
        <v>0</v>
      </c>
      <c r="N5523" s="61" t="str">
        <f t="shared" si="172"/>
        <v>katB</v>
      </c>
      <c r="P5523" s="72" t="str">
        <f t="shared" si="173"/>
        <v/>
      </c>
      <c r="Q5523" s="61" t="s">
        <v>30</v>
      </c>
      <c r="R5523" s="61" t="s">
        <v>91</v>
      </c>
    </row>
    <row r="5524" spans="8:18" x14ac:dyDescent="0.25">
      <c r="H5524" s="59">
        <v>148342</v>
      </c>
      <c r="I5524" s="59" t="s">
        <v>71</v>
      </c>
      <c r="J5524" s="59">
        <v>26918757</v>
      </c>
      <c r="K5524" s="59" t="s">
        <v>5854</v>
      </c>
      <c r="L5524" s="61" t="s">
        <v>113</v>
      </c>
      <c r="M5524" s="61">
        <f>VLOOKUP(H5524,zdroj!C:F,4,0)</f>
        <v>0</v>
      </c>
      <c r="N5524" s="61" t="str">
        <f t="shared" si="172"/>
        <v>katA</v>
      </c>
      <c r="P5524" s="72" t="str">
        <f t="shared" si="173"/>
        <v/>
      </c>
      <c r="Q5524" s="61" t="s">
        <v>30</v>
      </c>
    </row>
    <row r="5525" spans="8:18" x14ac:dyDescent="0.25">
      <c r="H5525" s="59">
        <v>148342</v>
      </c>
      <c r="I5525" s="59" t="s">
        <v>71</v>
      </c>
      <c r="J5525" s="59">
        <v>26918765</v>
      </c>
      <c r="K5525" s="59" t="s">
        <v>5855</v>
      </c>
      <c r="L5525" s="61" t="s">
        <v>113</v>
      </c>
      <c r="M5525" s="61">
        <f>VLOOKUP(H5525,zdroj!C:F,4,0)</f>
        <v>0</v>
      </c>
      <c r="N5525" s="61" t="str">
        <f t="shared" si="172"/>
        <v>katA</v>
      </c>
      <c r="P5525" s="72" t="str">
        <f t="shared" si="173"/>
        <v/>
      </c>
      <c r="Q5525" s="61" t="s">
        <v>30</v>
      </c>
    </row>
    <row r="5526" spans="8:18" x14ac:dyDescent="0.25">
      <c r="H5526" s="59">
        <v>148342</v>
      </c>
      <c r="I5526" s="59" t="s">
        <v>71</v>
      </c>
      <c r="J5526" s="59">
        <v>26918773</v>
      </c>
      <c r="K5526" s="59" t="s">
        <v>5856</v>
      </c>
      <c r="L5526" s="61" t="s">
        <v>81</v>
      </c>
      <c r="M5526" s="61">
        <f>VLOOKUP(H5526,zdroj!C:F,4,0)</f>
        <v>0</v>
      </c>
      <c r="N5526" s="61" t="str">
        <f t="shared" si="172"/>
        <v>-</v>
      </c>
      <c r="P5526" s="72" t="str">
        <f t="shared" si="173"/>
        <v/>
      </c>
      <c r="Q5526" s="61" t="s">
        <v>88</v>
      </c>
    </row>
    <row r="5527" spans="8:18" x14ac:dyDescent="0.25">
      <c r="H5527" s="59">
        <v>148342</v>
      </c>
      <c r="I5527" s="59" t="s">
        <v>71</v>
      </c>
      <c r="J5527" s="59">
        <v>26918781</v>
      </c>
      <c r="K5527" s="59" t="s">
        <v>5857</v>
      </c>
      <c r="L5527" s="61" t="s">
        <v>113</v>
      </c>
      <c r="M5527" s="61">
        <f>VLOOKUP(H5527,zdroj!C:F,4,0)</f>
        <v>0</v>
      </c>
      <c r="N5527" s="61" t="str">
        <f t="shared" si="172"/>
        <v>katA</v>
      </c>
      <c r="P5527" s="72" t="str">
        <f t="shared" si="173"/>
        <v/>
      </c>
      <c r="Q5527" s="61" t="s">
        <v>30</v>
      </c>
    </row>
    <row r="5528" spans="8:18" x14ac:dyDescent="0.25">
      <c r="H5528" s="59">
        <v>110345</v>
      </c>
      <c r="I5528" s="59" t="s">
        <v>69</v>
      </c>
      <c r="J5528" s="59">
        <v>20322194</v>
      </c>
      <c r="K5528" s="59" t="s">
        <v>5858</v>
      </c>
      <c r="L5528" s="61" t="s">
        <v>114</v>
      </c>
      <c r="M5528" s="61">
        <f>VLOOKUP(H5528,zdroj!C:F,4,0)</f>
        <v>0</v>
      </c>
      <c r="N5528" s="61" t="str">
        <f t="shared" si="172"/>
        <v>katB</v>
      </c>
      <c r="P5528" s="72" t="str">
        <f t="shared" si="173"/>
        <v/>
      </c>
      <c r="Q5528" s="61" t="s">
        <v>30</v>
      </c>
    </row>
    <row r="5529" spans="8:18" x14ac:dyDescent="0.25">
      <c r="H5529" s="59">
        <v>110345</v>
      </c>
      <c r="I5529" s="59" t="s">
        <v>69</v>
      </c>
      <c r="J5529" s="59">
        <v>20322208</v>
      </c>
      <c r="K5529" s="59" t="s">
        <v>5859</v>
      </c>
      <c r="L5529" s="61" t="s">
        <v>114</v>
      </c>
      <c r="M5529" s="61">
        <f>VLOOKUP(H5529,zdroj!C:F,4,0)</f>
        <v>0</v>
      </c>
      <c r="N5529" s="61" t="str">
        <f t="shared" si="172"/>
        <v>katB</v>
      </c>
      <c r="P5529" s="72" t="str">
        <f t="shared" si="173"/>
        <v/>
      </c>
      <c r="Q5529" s="61" t="s">
        <v>30</v>
      </c>
    </row>
    <row r="5530" spans="8:18" x14ac:dyDescent="0.25">
      <c r="H5530" s="59">
        <v>110345</v>
      </c>
      <c r="I5530" s="59" t="s">
        <v>69</v>
      </c>
      <c r="J5530" s="59">
        <v>20322216</v>
      </c>
      <c r="K5530" s="59" t="s">
        <v>5860</v>
      </c>
      <c r="L5530" s="61" t="s">
        <v>114</v>
      </c>
      <c r="M5530" s="61">
        <f>VLOOKUP(H5530,zdroj!C:F,4,0)</f>
        <v>0</v>
      </c>
      <c r="N5530" s="61" t="str">
        <f t="shared" si="172"/>
        <v>katB</v>
      </c>
      <c r="P5530" s="72" t="str">
        <f t="shared" si="173"/>
        <v/>
      </c>
      <c r="Q5530" s="61" t="s">
        <v>30</v>
      </c>
    </row>
    <row r="5531" spans="8:18" x14ac:dyDescent="0.25">
      <c r="H5531" s="59">
        <v>110345</v>
      </c>
      <c r="I5531" s="59" t="s">
        <v>69</v>
      </c>
      <c r="J5531" s="59">
        <v>20322224</v>
      </c>
      <c r="K5531" s="59" t="s">
        <v>5861</v>
      </c>
      <c r="L5531" s="61" t="s">
        <v>114</v>
      </c>
      <c r="M5531" s="61">
        <f>VLOOKUP(H5531,zdroj!C:F,4,0)</f>
        <v>0</v>
      </c>
      <c r="N5531" s="61" t="str">
        <f t="shared" si="172"/>
        <v>katB</v>
      </c>
      <c r="P5531" s="72" t="str">
        <f t="shared" si="173"/>
        <v/>
      </c>
      <c r="Q5531" s="61" t="s">
        <v>30</v>
      </c>
    </row>
    <row r="5532" spans="8:18" x14ac:dyDescent="0.25">
      <c r="H5532" s="59">
        <v>110345</v>
      </c>
      <c r="I5532" s="59" t="s">
        <v>69</v>
      </c>
      <c r="J5532" s="59">
        <v>20322232</v>
      </c>
      <c r="K5532" s="59" t="s">
        <v>5862</v>
      </c>
      <c r="L5532" s="61" t="s">
        <v>114</v>
      </c>
      <c r="M5532" s="61">
        <f>VLOOKUP(H5532,zdroj!C:F,4,0)</f>
        <v>0</v>
      </c>
      <c r="N5532" s="61" t="str">
        <f t="shared" si="172"/>
        <v>katB</v>
      </c>
      <c r="P5532" s="72" t="str">
        <f t="shared" si="173"/>
        <v/>
      </c>
      <c r="Q5532" s="61" t="s">
        <v>30</v>
      </c>
    </row>
    <row r="5533" spans="8:18" x14ac:dyDescent="0.25">
      <c r="H5533" s="59">
        <v>110345</v>
      </c>
      <c r="I5533" s="59" t="s">
        <v>69</v>
      </c>
      <c r="J5533" s="59">
        <v>20322241</v>
      </c>
      <c r="K5533" s="59" t="s">
        <v>5863</v>
      </c>
      <c r="L5533" s="61" t="s">
        <v>114</v>
      </c>
      <c r="M5533" s="61">
        <f>VLOOKUP(H5533,zdroj!C:F,4,0)</f>
        <v>0</v>
      </c>
      <c r="N5533" s="61" t="str">
        <f t="shared" si="172"/>
        <v>katB</v>
      </c>
      <c r="P5533" s="72" t="str">
        <f t="shared" si="173"/>
        <v/>
      </c>
      <c r="Q5533" s="61" t="s">
        <v>30</v>
      </c>
    </row>
    <row r="5534" spans="8:18" x14ac:dyDescent="0.25">
      <c r="H5534" s="59">
        <v>110345</v>
      </c>
      <c r="I5534" s="59" t="s">
        <v>69</v>
      </c>
      <c r="J5534" s="59">
        <v>20322259</v>
      </c>
      <c r="K5534" s="59" t="s">
        <v>5864</v>
      </c>
      <c r="L5534" s="61" t="s">
        <v>114</v>
      </c>
      <c r="M5534" s="61">
        <f>VLOOKUP(H5534,zdroj!C:F,4,0)</f>
        <v>0</v>
      </c>
      <c r="N5534" s="61" t="str">
        <f t="shared" si="172"/>
        <v>katB</v>
      </c>
      <c r="P5534" s="72" t="str">
        <f t="shared" si="173"/>
        <v/>
      </c>
      <c r="Q5534" s="61" t="s">
        <v>30</v>
      </c>
    </row>
    <row r="5535" spans="8:18" x14ac:dyDescent="0.25">
      <c r="H5535" s="59">
        <v>110345</v>
      </c>
      <c r="I5535" s="59" t="s">
        <v>69</v>
      </c>
      <c r="J5535" s="59">
        <v>20322267</v>
      </c>
      <c r="K5535" s="59" t="s">
        <v>5865</v>
      </c>
      <c r="L5535" s="61" t="s">
        <v>114</v>
      </c>
      <c r="M5535" s="61">
        <f>VLOOKUP(H5535,zdroj!C:F,4,0)</f>
        <v>0</v>
      </c>
      <c r="N5535" s="61" t="str">
        <f t="shared" si="172"/>
        <v>katB</v>
      </c>
      <c r="P5535" s="72" t="str">
        <f t="shared" si="173"/>
        <v/>
      </c>
      <c r="Q5535" s="61" t="s">
        <v>30</v>
      </c>
    </row>
    <row r="5536" spans="8:18" x14ac:dyDescent="0.25">
      <c r="H5536" s="59">
        <v>110345</v>
      </c>
      <c r="I5536" s="59" t="s">
        <v>69</v>
      </c>
      <c r="J5536" s="59">
        <v>20322275</v>
      </c>
      <c r="K5536" s="59" t="s">
        <v>5866</v>
      </c>
      <c r="L5536" s="61" t="s">
        <v>114</v>
      </c>
      <c r="M5536" s="61">
        <f>VLOOKUP(H5536,zdroj!C:F,4,0)</f>
        <v>0</v>
      </c>
      <c r="N5536" s="61" t="str">
        <f t="shared" si="172"/>
        <v>katB</v>
      </c>
      <c r="P5536" s="72" t="str">
        <f t="shared" si="173"/>
        <v/>
      </c>
      <c r="Q5536" s="61" t="s">
        <v>30</v>
      </c>
    </row>
    <row r="5537" spans="8:17" x14ac:dyDescent="0.25">
      <c r="H5537" s="59">
        <v>110345</v>
      </c>
      <c r="I5537" s="59" t="s">
        <v>69</v>
      </c>
      <c r="J5537" s="59">
        <v>20322283</v>
      </c>
      <c r="K5537" s="59" t="s">
        <v>5867</v>
      </c>
      <c r="L5537" s="61" t="s">
        <v>114</v>
      </c>
      <c r="M5537" s="61">
        <f>VLOOKUP(H5537,zdroj!C:F,4,0)</f>
        <v>0</v>
      </c>
      <c r="N5537" s="61" t="str">
        <f t="shared" si="172"/>
        <v>katB</v>
      </c>
      <c r="P5537" s="72" t="str">
        <f t="shared" si="173"/>
        <v/>
      </c>
      <c r="Q5537" s="61" t="s">
        <v>30</v>
      </c>
    </row>
    <row r="5538" spans="8:17" x14ac:dyDescent="0.25">
      <c r="H5538" s="59">
        <v>110345</v>
      </c>
      <c r="I5538" s="59" t="s">
        <v>69</v>
      </c>
      <c r="J5538" s="59">
        <v>20322291</v>
      </c>
      <c r="K5538" s="59" t="s">
        <v>5868</v>
      </c>
      <c r="L5538" s="61" t="s">
        <v>114</v>
      </c>
      <c r="M5538" s="61">
        <f>VLOOKUP(H5538,zdroj!C:F,4,0)</f>
        <v>0</v>
      </c>
      <c r="N5538" s="61" t="str">
        <f t="shared" si="172"/>
        <v>katB</v>
      </c>
      <c r="P5538" s="72" t="str">
        <f t="shared" si="173"/>
        <v/>
      </c>
      <c r="Q5538" s="61" t="s">
        <v>30</v>
      </c>
    </row>
    <row r="5539" spans="8:17" x14ac:dyDescent="0.25">
      <c r="H5539" s="59">
        <v>110345</v>
      </c>
      <c r="I5539" s="59" t="s">
        <v>69</v>
      </c>
      <c r="J5539" s="59">
        <v>20322305</v>
      </c>
      <c r="K5539" s="59" t="s">
        <v>5869</v>
      </c>
      <c r="L5539" s="61" t="s">
        <v>114</v>
      </c>
      <c r="M5539" s="61">
        <f>VLOOKUP(H5539,zdroj!C:F,4,0)</f>
        <v>0</v>
      </c>
      <c r="N5539" s="61" t="str">
        <f t="shared" si="172"/>
        <v>katB</v>
      </c>
      <c r="P5539" s="72" t="str">
        <f t="shared" si="173"/>
        <v/>
      </c>
      <c r="Q5539" s="61" t="s">
        <v>30</v>
      </c>
    </row>
    <row r="5540" spans="8:17" x14ac:dyDescent="0.25">
      <c r="H5540" s="59">
        <v>110345</v>
      </c>
      <c r="I5540" s="59" t="s">
        <v>69</v>
      </c>
      <c r="J5540" s="59">
        <v>20322313</v>
      </c>
      <c r="K5540" s="59" t="s">
        <v>5870</v>
      </c>
      <c r="L5540" s="61" t="s">
        <v>114</v>
      </c>
      <c r="M5540" s="61">
        <f>VLOOKUP(H5540,zdroj!C:F,4,0)</f>
        <v>0</v>
      </c>
      <c r="N5540" s="61" t="str">
        <f t="shared" si="172"/>
        <v>katB</v>
      </c>
      <c r="P5540" s="72" t="str">
        <f t="shared" si="173"/>
        <v/>
      </c>
      <c r="Q5540" s="61" t="s">
        <v>30</v>
      </c>
    </row>
    <row r="5541" spans="8:17" x14ac:dyDescent="0.25">
      <c r="H5541" s="59">
        <v>110345</v>
      </c>
      <c r="I5541" s="59" t="s">
        <v>69</v>
      </c>
      <c r="J5541" s="59">
        <v>20322321</v>
      </c>
      <c r="K5541" s="59" t="s">
        <v>5871</v>
      </c>
      <c r="L5541" s="61" t="s">
        <v>114</v>
      </c>
      <c r="M5541" s="61">
        <f>VLOOKUP(H5541,zdroj!C:F,4,0)</f>
        <v>0</v>
      </c>
      <c r="N5541" s="61" t="str">
        <f t="shared" si="172"/>
        <v>katB</v>
      </c>
      <c r="P5541" s="72" t="str">
        <f t="shared" si="173"/>
        <v/>
      </c>
      <c r="Q5541" s="61" t="s">
        <v>30</v>
      </c>
    </row>
    <row r="5542" spans="8:17" x14ac:dyDescent="0.25">
      <c r="H5542" s="59">
        <v>110345</v>
      </c>
      <c r="I5542" s="59" t="s">
        <v>69</v>
      </c>
      <c r="J5542" s="59">
        <v>20322330</v>
      </c>
      <c r="K5542" s="59" t="s">
        <v>5872</v>
      </c>
      <c r="L5542" s="61" t="s">
        <v>114</v>
      </c>
      <c r="M5542" s="61">
        <f>VLOOKUP(H5542,zdroj!C:F,4,0)</f>
        <v>0</v>
      </c>
      <c r="N5542" s="61" t="str">
        <f t="shared" si="172"/>
        <v>katB</v>
      </c>
      <c r="P5542" s="72" t="str">
        <f t="shared" si="173"/>
        <v/>
      </c>
      <c r="Q5542" s="61" t="s">
        <v>30</v>
      </c>
    </row>
    <row r="5543" spans="8:17" x14ac:dyDescent="0.25">
      <c r="H5543" s="59">
        <v>110345</v>
      </c>
      <c r="I5543" s="59" t="s">
        <v>69</v>
      </c>
      <c r="J5543" s="59">
        <v>20322348</v>
      </c>
      <c r="K5543" s="59" t="s">
        <v>5873</v>
      </c>
      <c r="L5543" s="61" t="s">
        <v>114</v>
      </c>
      <c r="M5543" s="61">
        <f>VLOOKUP(H5543,zdroj!C:F,4,0)</f>
        <v>0</v>
      </c>
      <c r="N5543" s="61" t="str">
        <f t="shared" si="172"/>
        <v>katB</v>
      </c>
      <c r="P5543" s="72" t="str">
        <f t="shared" si="173"/>
        <v/>
      </c>
      <c r="Q5543" s="61" t="s">
        <v>30</v>
      </c>
    </row>
    <row r="5544" spans="8:17" x14ac:dyDescent="0.25">
      <c r="H5544" s="59">
        <v>110345</v>
      </c>
      <c r="I5544" s="59" t="s">
        <v>69</v>
      </c>
      <c r="J5544" s="59">
        <v>20322356</v>
      </c>
      <c r="K5544" s="59" t="s">
        <v>5874</v>
      </c>
      <c r="L5544" s="61" t="s">
        <v>114</v>
      </c>
      <c r="M5544" s="61">
        <f>VLOOKUP(H5544,zdroj!C:F,4,0)</f>
        <v>0</v>
      </c>
      <c r="N5544" s="61" t="str">
        <f t="shared" si="172"/>
        <v>katB</v>
      </c>
      <c r="P5544" s="72" t="str">
        <f t="shared" si="173"/>
        <v/>
      </c>
      <c r="Q5544" s="61" t="s">
        <v>30</v>
      </c>
    </row>
    <row r="5545" spans="8:17" x14ac:dyDescent="0.25">
      <c r="H5545" s="59">
        <v>110345</v>
      </c>
      <c r="I5545" s="59" t="s">
        <v>69</v>
      </c>
      <c r="J5545" s="59">
        <v>20322364</v>
      </c>
      <c r="K5545" s="59" t="s">
        <v>5875</v>
      </c>
      <c r="L5545" s="61" t="s">
        <v>114</v>
      </c>
      <c r="M5545" s="61">
        <f>VLOOKUP(H5545,zdroj!C:F,4,0)</f>
        <v>0</v>
      </c>
      <c r="N5545" s="61" t="str">
        <f t="shared" si="172"/>
        <v>katB</v>
      </c>
      <c r="P5545" s="72" t="str">
        <f t="shared" si="173"/>
        <v/>
      </c>
      <c r="Q5545" s="61" t="s">
        <v>30</v>
      </c>
    </row>
    <row r="5546" spans="8:17" x14ac:dyDescent="0.25">
      <c r="H5546" s="59">
        <v>110345</v>
      </c>
      <c r="I5546" s="59" t="s">
        <v>69</v>
      </c>
      <c r="J5546" s="59">
        <v>20322372</v>
      </c>
      <c r="K5546" s="59" t="s">
        <v>5876</v>
      </c>
      <c r="L5546" s="61" t="s">
        <v>114</v>
      </c>
      <c r="M5546" s="61">
        <f>VLOOKUP(H5546,zdroj!C:F,4,0)</f>
        <v>0</v>
      </c>
      <c r="N5546" s="61" t="str">
        <f t="shared" si="172"/>
        <v>katB</v>
      </c>
      <c r="P5546" s="72" t="str">
        <f t="shared" si="173"/>
        <v/>
      </c>
      <c r="Q5546" s="61" t="s">
        <v>30</v>
      </c>
    </row>
    <row r="5547" spans="8:17" x14ac:dyDescent="0.25">
      <c r="H5547" s="59">
        <v>110345</v>
      </c>
      <c r="I5547" s="59" t="s">
        <v>69</v>
      </c>
      <c r="J5547" s="59">
        <v>20322381</v>
      </c>
      <c r="K5547" s="59" t="s">
        <v>5877</v>
      </c>
      <c r="L5547" s="61" t="s">
        <v>114</v>
      </c>
      <c r="M5547" s="61">
        <f>VLOOKUP(H5547,zdroj!C:F,4,0)</f>
        <v>0</v>
      </c>
      <c r="N5547" s="61" t="str">
        <f t="shared" si="172"/>
        <v>katB</v>
      </c>
      <c r="P5547" s="72" t="str">
        <f t="shared" si="173"/>
        <v/>
      </c>
      <c r="Q5547" s="61" t="s">
        <v>30</v>
      </c>
    </row>
    <row r="5548" spans="8:17" x14ac:dyDescent="0.25">
      <c r="H5548" s="59">
        <v>110345</v>
      </c>
      <c r="I5548" s="59" t="s">
        <v>69</v>
      </c>
      <c r="J5548" s="59">
        <v>20322399</v>
      </c>
      <c r="K5548" s="59" t="s">
        <v>5878</v>
      </c>
      <c r="L5548" s="61" t="s">
        <v>114</v>
      </c>
      <c r="M5548" s="61">
        <f>VLOOKUP(H5548,zdroj!C:F,4,0)</f>
        <v>0</v>
      </c>
      <c r="N5548" s="61" t="str">
        <f t="shared" si="172"/>
        <v>katB</v>
      </c>
      <c r="P5548" s="72" t="str">
        <f t="shared" si="173"/>
        <v/>
      </c>
      <c r="Q5548" s="61" t="s">
        <v>30</v>
      </c>
    </row>
    <row r="5549" spans="8:17" x14ac:dyDescent="0.25">
      <c r="H5549" s="59">
        <v>110345</v>
      </c>
      <c r="I5549" s="59" t="s">
        <v>69</v>
      </c>
      <c r="J5549" s="59">
        <v>20322402</v>
      </c>
      <c r="K5549" s="59" t="s">
        <v>5879</v>
      </c>
      <c r="L5549" s="61" t="s">
        <v>114</v>
      </c>
      <c r="M5549" s="61">
        <f>VLOOKUP(H5549,zdroj!C:F,4,0)</f>
        <v>0</v>
      </c>
      <c r="N5549" s="61" t="str">
        <f t="shared" si="172"/>
        <v>katB</v>
      </c>
      <c r="P5549" s="72" t="str">
        <f t="shared" si="173"/>
        <v/>
      </c>
      <c r="Q5549" s="61" t="s">
        <v>30</v>
      </c>
    </row>
    <row r="5550" spans="8:17" x14ac:dyDescent="0.25">
      <c r="H5550" s="59">
        <v>110345</v>
      </c>
      <c r="I5550" s="59" t="s">
        <v>69</v>
      </c>
      <c r="J5550" s="59">
        <v>20322411</v>
      </c>
      <c r="K5550" s="59" t="s">
        <v>5880</v>
      </c>
      <c r="L5550" s="61" t="s">
        <v>114</v>
      </c>
      <c r="M5550" s="61">
        <f>VLOOKUP(H5550,zdroj!C:F,4,0)</f>
        <v>0</v>
      </c>
      <c r="N5550" s="61" t="str">
        <f t="shared" si="172"/>
        <v>katB</v>
      </c>
      <c r="P5550" s="72" t="str">
        <f t="shared" si="173"/>
        <v/>
      </c>
      <c r="Q5550" s="61" t="s">
        <v>30</v>
      </c>
    </row>
    <row r="5551" spans="8:17" x14ac:dyDescent="0.25">
      <c r="H5551" s="59">
        <v>110345</v>
      </c>
      <c r="I5551" s="59" t="s">
        <v>69</v>
      </c>
      <c r="J5551" s="59">
        <v>20322429</v>
      </c>
      <c r="K5551" s="59" t="s">
        <v>5881</v>
      </c>
      <c r="L5551" s="61" t="s">
        <v>114</v>
      </c>
      <c r="M5551" s="61">
        <f>VLOOKUP(H5551,zdroj!C:F,4,0)</f>
        <v>0</v>
      </c>
      <c r="N5551" s="61" t="str">
        <f t="shared" si="172"/>
        <v>katB</v>
      </c>
      <c r="P5551" s="72" t="str">
        <f t="shared" si="173"/>
        <v/>
      </c>
      <c r="Q5551" s="61" t="s">
        <v>30</v>
      </c>
    </row>
    <row r="5552" spans="8:17" x14ac:dyDescent="0.25">
      <c r="H5552" s="59">
        <v>110345</v>
      </c>
      <c r="I5552" s="59" t="s">
        <v>69</v>
      </c>
      <c r="J5552" s="59">
        <v>20322437</v>
      </c>
      <c r="K5552" s="59" t="s">
        <v>5882</v>
      </c>
      <c r="L5552" s="61" t="s">
        <v>114</v>
      </c>
      <c r="M5552" s="61">
        <f>VLOOKUP(H5552,zdroj!C:F,4,0)</f>
        <v>0</v>
      </c>
      <c r="N5552" s="61" t="str">
        <f t="shared" si="172"/>
        <v>katB</v>
      </c>
      <c r="P5552" s="72" t="str">
        <f t="shared" si="173"/>
        <v/>
      </c>
      <c r="Q5552" s="61" t="s">
        <v>30</v>
      </c>
    </row>
    <row r="5553" spans="8:17" x14ac:dyDescent="0.25">
      <c r="H5553" s="59">
        <v>110345</v>
      </c>
      <c r="I5553" s="59" t="s">
        <v>69</v>
      </c>
      <c r="J5553" s="59">
        <v>20322445</v>
      </c>
      <c r="K5553" s="59" t="s">
        <v>5883</v>
      </c>
      <c r="L5553" s="61" t="s">
        <v>114</v>
      </c>
      <c r="M5553" s="61">
        <f>VLOOKUP(H5553,zdroj!C:F,4,0)</f>
        <v>0</v>
      </c>
      <c r="N5553" s="61" t="str">
        <f t="shared" si="172"/>
        <v>katB</v>
      </c>
      <c r="P5553" s="72" t="str">
        <f t="shared" si="173"/>
        <v/>
      </c>
      <c r="Q5553" s="61" t="s">
        <v>31</v>
      </c>
    </row>
    <row r="5554" spans="8:17" x14ac:dyDescent="0.25">
      <c r="H5554" s="59">
        <v>110345</v>
      </c>
      <c r="I5554" s="59" t="s">
        <v>69</v>
      </c>
      <c r="J5554" s="59">
        <v>20322453</v>
      </c>
      <c r="K5554" s="59" t="s">
        <v>5884</v>
      </c>
      <c r="L5554" s="61" t="s">
        <v>114</v>
      </c>
      <c r="M5554" s="61">
        <f>VLOOKUP(H5554,zdroj!C:F,4,0)</f>
        <v>0</v>
      </c>
      <c r="N5554" s="61" t="str">
        <f t="shared" si="172"/>
        <v>katB</v>
      </c>
      <c r="P5554" s="72" t="str">
        <f t="shared" si="173"/>
        <v/>
      </c>
      <c r="Q5554" s="61" t="s">
        <v>30</v>
      </c>
    </row>
    <row r="5555" spans="8:17" x14ac:dyDescent="0.25">
      <c r="H5555" s="59">
        <v>110345</v>
      </c>
      <c r="I5555" s="59" t="s">
        <v>69</v>
      </c>
      <c r="J5555" s="59">
        <v>20322461</v>
      </c>
      <c r="K5555" s="59" t="s">
        <v>5885</v>
      </c>
      <c r="L5555" s="61" t="s">
        <v>114</v>
      </c>
      <c r="M5555" s="61">
        <f>VLOOKUP(H5555,zdroj!C:F,4,0)</f>
        <v>0</v>
      </c>
      <c r="N5555" s="61" t="str">
        <f t="shared" si="172"/>
        <v>katB</v>
      </c>
      <c r="P5555" s="72" t="str">
        <f t="shared" si="173"/>
        <v/>
      </c>
      <c r="Q5555" s="61" t="s">
        <v>30</v>
      </c>
    </row>
    <row r="5556" spans="8:17" x14ac:dyDescent="0.25">
      <c r="H5556" s="59">
        <v>110345</v>
      </c>
      <c r="I5556" s="59" t="s">
        <v>69</v>
      </c>
      <c r="J5556" s="59">
        <v>20322470</v>
      </c>
      <c r="K5556" s="59" t="s">
        <v>5886</v>
      </c>
      <c r="L5556" s="61" t="s">
        <v>114</v>
      </c>
      <c r="M5556" s="61">
        <f>VLOOKUP(H5556,zdroj!C:F,4,0)</f>
        <v>0</v>
      </c>
      <c r="N5556" s="61" t="str">
        <f t="shared" si="172"/>
        <v>katB</v>
      </c>
      <c r="P5556" s="72" t="str">
        <f t="shared" si="173"/>
        <v/>
      </c>
      <c r="Q5556" s="61" t="s">
        <v>30</v>
      </c>
    </row>
    <row r="5557" spans="8:17" x14ac:dyDescent="0.25">
      <c r="H5557" s="59">
        <v>110345</v>
      </c>
      <c r="I5557" s="59" t="s">
        <v>69</v>
      </c>
      <c r="J5557" s="59">
        <v>20322488</v>
      </c>
      <c r="K5557" s="59" t="s">
        <v>5887</v>
      </c>
      <c r="L5557" s="61" t="s">
        <v>81</v>
      </c>
      <c r="M5557" s="61">
        <f>VLOOKUP(H5557,zdroj!C:F,4,0)</f>
        <v>0</v>
      </c>
      <c r="N5557" s="61" t="str">
        <f t="shared" si="172"/>
        <v>-</v>
      </c>
      <c r="P5557" s="72" t="str">
        <f t="shared" si="173"/>
        <v/>
      </c>
      <c r="Q5557" s="61" t="s">
        <v>84</v>
      </c>
    </row>
    <row r="5558" spans="8:17" x14ac:dyDescent="0.25">
      <c r="H5558" s="59">
        <v>110345</v>
      </c>
      <c r="I5558" s="59" t="s">
        <v>69</v>
      </c>
      <c r="J5558" s="59">
        <v>20322496</v>
      </c>
      <c r="K5558" s="59" t="s">
        <v>5888</v>
      </c>
      <c r="L5558" s="61" t="s">
        <v>114</v>
      </c>
      <c r="M5558" s="61">
        <f>VLOOKUP(H5558,zdroj!C:F,4,0)</f>
        <v>0</v>
      </c>
      <c r="N5558" s="61" t="str">
        <f t="shared" si="172"/>
        <v>katB</v>
      </c>
      <c r="P5558" s="72" t="str">
        <f t="shared" si="173"/>
        <v/>
      </c>
      <c r="Q5558" s="61" t="s">
        <v>30</v>
      </c>
    </row>
    <row r="5559" spans="8:17" x14ac:dyDescent="0.25">
      <c r="H5559" s="59">
        <v>110345</v>
      </c>
      <c r="I5559" s="59" t="s">
        <v>69</v>
      </c>
      <c r="J5559" s="59">
        <v>20322500</v>
      </c>
      <c r="K5559" s="59" t="s">
        <v>5889</v>
      </c>
      <c r="L5559" s="61" t="s">
        <v>114</v>
      </c>
      <c r="M5559" s="61">
        <f>VLOOKUP(H5559,zdroj!C:F,4,0)</f>
        <v>0</v>
      </c>
      <c r="N5559" s="61" t="str">
        <f t="shared" si="172"/>
        <v>katB</v>
      </c>
      <c r="P5559" s="72" t="str">
        <f t="shared" si="173"/>
        <v/>
      </c>
      <c r="Q5559" s="61" t="s">
        <v>30</v>
      </c>
    </row>
    <row r="5560" spans="8:17" x14ac:dyDescent="0.25">
      <c r="H5560" s="59">
        <v>110345</v>
      </c>
      <c r="I5560" s="59" t="s">
        <v>69</v>
      </c>
      <c r="J5560" s="59">
        <v>20322518</v>
      </c>
      <c r="K5560" s="59" t="s">
        <v>5890</v>
      </c>
      <c r="L5560" s="61" t="s">
        <v>114</v>
      </c>
      <c r="M5560" s="61">
        <f>VLOOKUP(H5560,zdroj!C:F,4,0)</f>
        <v>0</v>
      </c>
      <c r="N5560" s="61" t="str">
        <f t="shared" si="172"/>
        <v>katB</v>
      </c>
      <c r="P5560" s="72" t="str">
        <f t="shared" si="173"/>
        <v/>
      </c>
      <c r="Q5560" s="61" t="s">
        <v>30</v>
      </c>
    </row>
    <row r="5561" spans="8:17" x14ac:dyDescent="0.25">
      <c r="H5561" s="59">
        <v>110345</v>
      </c>
      <c r="I5561" s="59" t="s">
        <v>69</v>
      </c>
      <c r="J5561" s="59">
        <v>27935922</v>
      </c>
      <c r="K5561" s="59" t="s">
        <v>5891</v>
      </c>
      <c r="L5561" s="61" t="s">
        <v>114</v>
      </c>
      <c r="M5561" s="61">
        <f>VLOOKUP(H5561,zdroj!C:F,4,0)</f>
        <v>0</v>
      </c>
      <c r="N5561" s="61" t="str">
        <f t="shared" si="172"/>
        <v>katB</v>
      </c>
      <c r="P5561" s="72" t="str">
        <f t="shared" si="173"/>
        <v/>
      </c>
      <c r="Q5561" s="61" t="s">
        <v>30</v>
      </c>
    </row>
    <row r="5562" spans="8:17" x14ac:dyDescent="0.25">
      <c r="H5562" s="59">
        <v>110345</v>
      </c>
      <c r="I5562" s="59" t="s">
        <v>69</v>
      </c>
      <c r="J5562" s="59">
        <v>28208510</v>
      </c>
      <c r="K5562" s="59" t="s">
        <v>5892</v>
      </c>
      <c r="L5562" s="61" t="s">
        <v>114</v>
      </c>
      <c r="M5562" s="61">
        <f>VLOOKUP(H5562,zdroj!C:F,4,0)</f>
        <v>0</v>
      </c>
      <c r="N5562" s="61" t="str">
        <f t="shared" si="172"/>
        <v>katB</v>
      </c>
      <c r="P5562" s="72" t="str">
        <f t="shared" si="173"/>
        <v/>
      </c>
      <c r="Q5562" s="61" t="s">
        <v>30</v>
      </c>
    </row>
    <row r="5563" spans="8:17" x14ac:dyDescent="0.25">
      <c r="H5563" s="59">
        <v>110345</v>
      </c>
      <c r="I5563" s="59" t="s">
        <v>69</v>
      </c>
      <c r="J5563" s="59">
        <v>80950744</v>
      </c>
      <c r="K5563" s="59" t="s">
        <v>5893</v>
      </c>
      <c r="L5563" s="61" t="s">
        <v>114</v>
      </c>
      <c r="M5563" s="61">
        <f>VLOOKUP(H5563,zdroj!C:F,4,0)</f>
        <v>0</v>
      </c>
      <c r="N5563" s="61" t="str">
        <f t="shared" si="172"/>
        <v>katB</v>
      </c>
      <c r="P5563" s="72" t="str">
        <f t="shared" si="173"/>
        <v/>
      </c>
      <c r="Q5563" s="61" t="s">
        <v>30</v>
      </c>
    </row>
    <row r="5564" spans="8:17" x14ac:dyDescent="0.25">
      <c r="H5564" s="59">
        <v>110353</v>
      </c>
      <c r="I5564" s="59" t="s">
        <v>69</v>
      </c>
      <c r="J5564" s="59">
        <v>20322526</v>
      </c>
      <c r="K5564" s="59" t="s">
        <v>5894</v>
      </c>
      <c r="L5564" s="61" t="s">
        <v>114</v>
      </c>
      <c r="M5564" s="61">
        <f>VLOOKUP(H5564,zdroj!C:F,4,0)</f>
        <v>0</v>
      </c>
      <c r="N5564" s="61" t="str">
        <f t="shared" si="172"/>
        <v>katB</v>
      </c>
      <c r="P5564" s="72" t="str">
        <f t="shared" si="173"/>
        <v/>
      </c>
      <c r="Q5564" s="61" t="s">
        <v>30</v>
      </c>
    </row>
    <row r="5565" spans="8:17" x14ac:dyDescent="0.25">
      <c r="H5565" s="59">
        <v>110353</v>
      </c>
      <c r="I5565" s="59" t="s">
        <v>69</v>
      </c>
      <c r="J5565" s="59">
        <v>20322534</v>
      </c>
      <c r="K5565" s="59" t="s">
        <v>5895</v>
      </c>
      <c r="L5565" s="61" t="s">
        <v>114</v>
      </c>
      <c r="M5565" s="61">
        <f>VLOOKUP(H5565,zdroj!C:F,4,0)</f>
        <v>0</v>
      </c>
      <c r="N5565" s="61" t="str">
        <f t="shared" si="172"/>
        <v>katB</v>
      </c>
      <c r="P5565" s="72" t="str">
        <f t="shared" si="173"/>
        <v/>
      </c>
      <c r="Q5565" s="61" t="s">
        <v>30</v>
      </c>
    </row>
    <row r="5566" spans="8:17" x14ac:dyDescent="0.25">
      <c r="H5566" s="59">
        <v>110353</v>
      </c>
      <c r="I5566" s="59" t="s">
        <v>69</v>
      </c>
      <c r="J5566" s="59">
        <v>20322542</v>
      </c>
      <c r="K5566" s="59" t="s">
        <v>5896</v>
      </c>
      <c r="L5566" s="61" t="s">
        <v>114</v>
      </c>
      <c r="M5566" s="61">
        <f>VLOOKUP(H5566,zdroj!C:F,4,0)</f>
        <v>0</v>
      </c>
      <c r="N5566" s="61" t="str">
        <f t="shared" si="172"/>
        <v>katB</v>
      </c>
      <c r="P5566" s="72" t="str">
        <f t="shared" si="173"/>
        <v/>
      </c>
      <c r="Q5566" s="61" t="s">
        <v>30</v>
      </c>
    </row>
    <row r="5567" spans="8:17" x14ac:dyDescent="0.25">
      <c r="H5567" s="59">
        <v>110353</v>
      </c>
      <c r="I5567" s="59" t="s">
        <v>69</v>
      </c>
      <c r="J5567" s="59">
        <v>20322551</v>
      </c>
      <c r="K5567" s="59" t="s">
        <v>5897</v>
      </c>
      <c r="L5567" s="61" t="s">
        <v>114</v>
      </c>
      <c r="M5567" s="61">
        <f>VLOOKUP(H5567,zdroj!C:F,4,0)</f>
        <v>0</v>
      </c>
      <c r="N5567" s="61" t="str">
        <f t="shared" si="172"/>
        <v>katB</v>
      </c>
      <c r="P5567" s="72" t="str">
        <f t="shared" si="173"/>
        <v/>
      </c>
      <c r="Q5567" s="61" t="s">
        <v>30</v>
      </c>
    </row>
    <row r="5568" spans="8:17" x14ac:dyDescent="0.25">
      <c r="H5568" s="59">
        <v>110353</v>
      </c>
      <c r="I5568" s="59" t="s">
        <v>69</v>
      </c>
      <c r="J5568" s="59">
        <v>20322569</v>
      </c>
      <c r="K5568" s="59" t="s">
        <v>5898</v>
      </c>
      <c r="L5568" s="61" t="s">
        <v>114</v>
      </c>
      <c r="M5568" s="61">
        <f>VLOOKUP(H5568,zdroj!C:F,4,0)</f>
        <v>0</v>
      </c>
      <c r="N5568" s="61" t="str">
        <f t="shared" si="172"/>
        <v>katB</v>
      </c>
      <c r="P5568" s="72" t="str">
        <f t="shared" si="173"/>
        <v/>
      </c>
      <c r="Q5568" s="61" t="s">
        <v>30</v>
      </c>
    </row>
    <row r="5569" spans="8:17" x14ac:dyDescent="0.25">
      <c r="H5569" s="59">
        <v>110353</v>
      </c>
      <c r="I5569" s="59" t="s">
        <v>69</v>
      </c>
      <c r="J5569" s="59">
        <v>20322577</v>
      </c>
      <c r="K5569" s="59" t="s">
        <v>5899</v>
      </c>
      <c r="L5569" s="61" t="s">
        <v>114</v>
      </c>
      <c r="M5569" s="61">
        <f>VLOOKUP(H5569,zdroj!C:F,4,0)</f>
        <v>0</v>
      </c>
      <c r="N5569" s="61" t="str">
        <f t="shared" si="172"/>
        <v>katB</v>
      </c>
      <c r="P5569" s="72" t="str">
        <f t="shared" si="173"/>
        <v/>
      </c>
      <c r="Q5569" s="61" t="s">
        <v>30</v>
      </c>
    </row>
    <row r="5570" spans="8:17" x14ac:dyDescent="0.25">
      <c r="H5570" s="59">
        <v>110353</v>
      </c>
      <c r="I5570" s="59" t="s">
        <v>69</v>
      </c>
      <c r="J5570" s="59">
        <v>20322585</v>
      </c>
      <c r="K5570" s="59" t="s">
        <v>5900</v>
      </c>
      <c r="L5570" s="61" t="s">
        <v>114</v>
      </c>
      <c r="M5570" s="61">
        <f>VLOOKUP(H5570,zdroj!C:F,4,0)</f>
        <v>0</v>
      </c>
      <c r="N5570" s="61" t="str">
        <f t="shared" si="172"/>
        <v>katB</v>
      </c>
      <c r="P5570" s="72" t="str">
        <f t="shared" si="173"/>
        <v/>
      </c>
      <c r="Q5570" s="61" t="s">
        <v>31</v>
      </c>
    </row>
    <row r="5571" spans="8:17" x14ac:dyDescent="0.25">
      <c r="H5571" s="59">
        <v>110353</v>
      </c>
      <c r="I5571" s="59" t="s">
        <v>69</v>
      </c>
      <c r="J5571" s="59">
        <v>20322593</v>
      </c>
      <c r="K5571" s="59" t="s">
        <v>5901</v>
      </c>
      <c r="L5571" s="61" t="s">
        <v>114</v>
      </c>
      <c r="M5571" s="61">
        <f>VLOOKUP(H5571,zdroj!C:F,4,0)</f>
        <v>0</v>
      </c>
      <c r="N5571" s="61" t="str">
        <f t="shared" si="172"/>
        <v>katB</v>
      </c>
      <c r="P5571" s="72" t="str">
        <f t="shared" si="173"/>
        <v/>
      </c>
      <c r="Q5571" s="61" t="s">
        <v>30</v>
      </c>
    </row>
    <row r="5572" spans="8:17" x14ac:dyDescent="0.25">
      <c r="H5572" s="59">
        <v>110353</v>
      </c>
      <c r="I5572" s="59" t="s">
        <v>69</v>
      </c>
      <c r="J5572" s="59">
        <v>20322607</v>
      </c>
      <c r="K5572" s="59" t="s">
        <v>5902</v>
      </c>
      <c r="L5572" s="61" t="s">
        <v>114</v>
      </c>
      <c r="M5572" s="61">
        <f>VLOOKUP(H5572,zdroj!C:F,4,0)</f>
        <v>0</v>
      </c>
      <c r="N5572" s="61" t="str">
        <f t="shared" si="172"/>
        <v>katB</v>
      </c>
      <c r="P5572" s="72" t="str">
        <f t="shared" si="173"/>
        <v/>
      </c>
      <c r="Q5572" s="61" t="s">
        <v>30</v>
      </c>
    </row>
    <row r="5573" spans="8:17" x14ac:dyDescent="0.25">
      <c r="H5573" s="59">
        <v>110353</v>
      </c>
      <c r="I5573" s="59" t="s">
        <v>69</v>
      </c>
      <c r="J5573" s="59">
        <v>20322615</v>
      </c>
      <c r="K5573" s="59" t="s">
        <v>5903</v>
      </c>
      <c r="L5573" s="61" t="s">
        <v>114</v>
      </c>
      <c r="M5573" s="61">
        <f>VLOOKUP(H5573,zdroj!C:F,4,0)</f>
        <v>0</v>
      </c>
      <c r="N5573" s="61" t="str">
        <f t="shared" si="172"/>
        <v>katB</v>
      </c>
      <c r="P5573" s="72" t="str">
        <f t="shared" si="173"/>
        <v/>
      </c>
      <c r="Q5573" s="61" t="s">
        <v>30</v>
      </c>
    </row>
    <row r="5574" spans="8:17" x14ac:dyDescent="0.25">
      <c r="H5574" s="59">
        <v>110353</v>
      </c>
      <c r="I5574" s="59" t="s">
        <v>69</v>
      </c>
      <c r="J5574" s="59">
        <v>20322623</v>
      </c>
      <c r="K5574" s="59" t="s">
        <v>5904</v>
      </c>
      <c r="L5574" s="61" t="s">
        <v>114</v>
      </c>
      <c r="M5574" s="61">
        <f>VLOOKUP(H5574,zdroj!C:F,4,0)</f>
        <v>0</v>
      </c>
      <c r="N5574" s="61" t="str">
        <f t="shared" si="172"/>
        <v>katB</v>
      </c>
      <c r="P5574" s="72" t="str">
        <f t="shared" si="173"/>
        <v/>
      </c>
      <c r="Q5574" s="61" t="s">
        <v>30</v>
      </c>
    </row>
    <row r="5575" spans="8:17" x14ac:dyDescent="0.25">
      <c r="H5575" s="59">
        <v>110353</v>
      </c>
      <c r="I5575" s="59" t="s">
        <v>69</v>
      </c>
      <c r="J5575" s="59">
        <v>20322631</v>
      </c>
      <c r="K5575" s="59" t="s">
        <v>5905</v>
      </c>
      <c r="L5575" s="61" t="s">
        <v>114</v>
      </c>
      <c r="M5575" s="61">
        <f>VLOOKUP(H5575,zdroj!C:F,4,0)</f>
        <v>0</v>
      </c>
      <c r="N5575" s="61" t="str">
        <f t="shared" ref="N5575:N5638" si="174">IF(M5575="A",IF(L5575="katA","katB",L5575),L5575)</f>
        <v>katB</v>
      </c>
      <c r="P5575" s="72" t="str">
        <f t="shared" ref="P5575:P5638" si="175">IF(O5575="A",1,"")</f>
        <v/>
      </c>
      <c r="Q5575" s="61" t="s">
        <v>30</v>
      </c>
    </row>
    <row r="5576" spans="8:17" x14ac:dyDescent="0.25">
      <c r="H5576" s="59">
        <v>110353</v>
      </c>
      <c r="I5576" s="59" t="s">
        <v>69</v>
      </c>
      <c r="J5576" s="59">
        <v>20322640</v>
      </c>
      <c r="K5576" s="59" t="s">
        <v>5906</v>
      </c>
      <c r="L5576" s="61" t="s">
        <v>114</v>
      </c>
      <c r="M5576" s="61">
        <f>VLOOKUP(H5576,zdroj!C:F,4,0)</f>
        <v>0</v>
      </c>
      <c r="N5576" s="61" t="str">
        <f t="shared" si="174"/>
        <v>katB</v>
      </c>
      <c r="P5576" s="72" t="str">
        <f t="shared" si="175"/>
        <v/>
      </c>
      <c r="Q5576" s="61" t="s">
        <v>30</v>
      </c>
    </row>
    <row r="5577" spans="8:17" x14ac:dyDescent="0.25">
      <c r="H5577" s="59">
        <v>110353</v>
      </c>
      <c r="I5577" s="59" t="s">
        <v>69</v>
      </c>
      <c r="J5577" s="59">
        <v>20322658</v>
      </c>
      <c r="K5577" s="59" t="s">
        <v>5907</v>
      </c>
      <c r="L5577" s="61" t="s">
        <v>114</v>
      </c>
      <c r="M5577" s="61">
        <f>VLOOKUP(H5577,zdroj!C:F,4,0)</f>
        <v>0</v>
      </c>
      <c r="N5577" s="61" t="str">
        <f t="shared" si="174"/>
        <v>katB</v>
      </c>
      <c r="P5577" s="72" t="str">
        <f t="shared" si="175"/>
        <v/>
      </c>
      <c r="Q5577" s="61" t="s">
        <v>30</v>
      </c>
    </row>
    <row r="5578" spans="8:17" x14ac:dyDescent="0.25">
      <c r="H5578" s="59">
        <v>110353</v>
      </c>
      <c r="I5578" s="59" t="s">
        <v>69</v>
      </c>
      <c r="J5578" s="59">
        <v>20322666</v>
      </c>
      <c r="K5578" s="59" t="s">
        <v>5908</v>
      </c>
      <c r="L5578" s="61" t="s">
        <v>114</v>
      </c>
      <c r="M5578" s="61">
        <f>VLOOKUP(H5578,zdroj!C:F,4,0)</f>
        <v>0</v>
      </c>
      <c r="N5578" s="61" t="str">
        <f t="shared" si="174"/>
        <v>katB</v>
      </c>
      <c r="P5578" s="72" t="str">
        <f t="shared" si="175"/>
        <v/>
      </c>
      <c r="Q5578" s="61" t="s">
        <v>30</v>
      </c>
    </row>
    <row r="5579" spans="8:17" x14ac:dyDescent="0.25">
      <c r="H5579" s="59">
        <v>110353</v>
      </c>
      <c r="I5579" s="59" t="s">
        <v>69</v>
      </c>
      <c r="J5579" s="59">
        <v>20322674</v>
      </c>
      <c r="K5579" s="59" t="s">
        <v>5909</v>
      </c>
      <c r="L5579" s="61" t="s">
        <v>114</v>
      </c>
      <c r="M5579" s="61">
        <f>VLOOKUP(H5579,zdroj!C:F,4,0)</f>
        <v>0</v>
      </c>
      <c r="N5579" s="61" t="str">
        <f t="shared" si="174"/>
        <v>katB</v>
      </c>
      <c r="P5579" s="72" t="str">
        <f t="shared" si="175"/>
        <v/>
      </c>
      <c r="Q5579" s="61" t="s">
        <v>30</v>
      </c>
    </row>
    <row r="5580" spans="8:17" x14ac:dyDescent="0.25">
      <c r="H5580" s="59">
        <v>110353</v>
      </c>
      <c r="I5580" s="59" t="s">
        <v>69</v>
      </c>
      <c r="J5580" s="59">
        <v>20322682</v>
      </c>
      <c r="K5580" s="59" t="s">
        <v>5910</v>
      </c>
      <c r="L5580" s="61" t="s">
        <v>81</v>
      </c>
      <c r="M5580" s="61">
        <f>VLOOKUP(H5580,zdroj!C:F,4,0)</f>
        <v>0</v>
      </c>
      <c r="N5580" s="61" t="str">
        <f t="shared" si="174"/>
        <v>-</v>
      </c>
      <c r="P5580" s="72" t="str">
        <f t="shared" si="175"/>
        <v/>
      </c>
      <c r="Q5580" s="61" t="s">
        <v>86</v>
      </c>
    </row>
    <row r="5581" spans="8:17" x14ac:dyDescent="0.25">
      <c r="H5581" s="59">
        <v>110353</v>
      </c>
      <c r="I5581" s="59" t="s">
        <v>69</v>
      </c>
      <c r="J5581" s="59">
        <v>20322691</v>
      </c>
      <c r="K5581" s="59" t="s">
        <v>5911</v>
      </c>
      <c r="L5581" s="61" t="s">
        <v>114</v>
      </c>
      <c r="M5581" s="61">
        <f>VLOOKUP(H5581,zdroj!C:F,4,0)</f>
        <v>0</v>
      </c>
      <c r="N5581" s="61" t="str">
        <f t="shared" si="174"/>
        <v>katB</v>
      </c>
      <c r="P5581" s="72" t="str">
        <f t="shared" si="175"/>
        <v/>
      </c>
      <c r="Q5581" s="61" t="s">
        <v>30</v>
      </c>
    </row>
    <row r="5582" spans="8:17" x14ac:dyDescent="0.25">
      <c r="H5582" s="59">
        <v>110353</v>
      </c>
      <c r="I5582" s="59" t="s">
        <v>69</v>
      </c>
      <c r="J5582" s="59">
        <v>20322704</v>
      </c>
      <c r="K5582" s="59" t="s">
        <v>5912</v>
      </c>
      <c r="L5582" s="61" t="s">
        <v>114</v>
      </c>
      <c r="M5582" s="61">
        <f>VLOOKUP(H5582,zdroj!C:F,4,0)</f>
        <v>0</v>
      </c>
      <c r="N5582" s="61" t="str">
        <f t="shared" si="174"/>
        <v>katB</v>
      </c>
      <c r="P5582" s="72" t="str">
        <f t="shared" si="175"/>
        <v/>
      </c>
      <c r="Q5582" s="61" t="s">
        <v>30</v>
      </c>
    </row>
    <row r="5583" spans="8:17" x14ac:dyDescent="0.25">
      <c r="H5583" s="59">
        <v>110353</v>
      </c>
      <c r="I5583" s="59" t="s">
        <v>69</v>
      </c>
      <c r="J5583" s="59">
        <v>20322712</v>
      </c>
      <c r="K5583" s="59" t="s">
        <v>5913</v>
      </c>
      <c r="L5583" s="61" t="s">
        <v>114</v>
      </c>
      <c r="M5583" s="61">
        <f>VLOOKUP(H5583,zdroj!C:F,4,0)</f>
        <v>0</v>
      </c>
      <c r="N5583" s="61" t="str">
        <f t="shared" si="174"/>
        <v>katB</v>
      </c>
      <c r="P5583" s="72" t="str">
        <f t="shared" si="175"/>
        <v/>
      </c>
      <c r="Q5583" s="61" t="s">
        <v>30</v>
      </c>
    </row>
    <row r="5584" spans="8:17" x14ac:dyDescent="0.25">
      <c r="H5584" s="59">
        <v>110353</v>
      </c>
      <c r="I5584" s="59" t="s">
        <v>69</v>
      </c>
      <c r="J5584" s="59">
        <v>20322721</v>
      </c>
      <c r="K5584" s="59" t="s">
        <v>5914</v>
      </c>
      <c r="L5584" s="61" t="s">
        <v>81</v>
      </c>
      <c r="M5584" s="61">
        <f>VLOOKUP(H5584,zdroj!C:F,4,0)</f>
        <v>0</v>
      </c>
      <c r="N5584" s="61" t="str">
        <f t="shared" si="174"/>
        <v>-</v>
      </c>
      <c r="P5584" s="72" t="str">
        <f t="shared" si="175"/>
        <v/>
      </c>
      <c r="Q5584" s="61" t="s">
        <v>86</v>
      </c>
    </row>
    <row r="5585" spans="8:17" x14ac:dyDescent="0.25">
      <c r="H5585" s="59">
        <v>110353</v>
      </c>
      <c r="I5585" s="59" t="s">
        <v>69</v>
      </c>
      <c r="J5585" s="59">
        <v>20322739</v>
      </c>
      <c r="K5585" s="59" t="s">
        <v>5915</v>
      </c>
      <c r="L5585" s="61" t="s">
        <v>114</v>
      </c>
      <c r="M5585" s="61">
        <f>VLOOKUP(H5585,zdroj!C:F,4,0)</f>
        <v>0</v>
      </c>
      <c r="N5585" s="61" t="str">
        <f t="shared" si="174"/>
        <v>katB</v>
      </c>
      <c r="P5585" s="72" t="str">
        <f t="shared" si="175"/>
        <v/>
      </c>
      <c r="Q5585" s="61" t="s">
        <v>30</v>
      </c>
    </row>
    <row r="5586" spans="8:17" x14ac:dyDescent="0.25">
      <c r="H5586" s="59">
        <v>110353</v>
      </c>
      <c r="I5586" s="59" t="s">
        <v>69</v>
      </c>
      <c r="J5586" s="59">
        <v>20322755</v>
      </c>
      <c r="K5586" s="59" t="s">
        <v>5916</v>
      </c>
      <c r="L5586" s="61" t="s">
        <v>114</v>
      </c>
      <c r="M5586" s="61">
        <f>VLOOKUP(H5586,zdroj!C:F,4,0)</f>
        <v>0</v>
      </c>
      <c r="N5586" s="61" t="str">
        <f t="shared" si="174"/>
        <v>katB</v>
      </c>
      <c r="P5586" s="72" t="str">
        <f t="shared" si="175"/>
        <v/>
      </c>
      <c r="Q5586" s="61" t="s">
        <v>30</v>
      </c>
    </row>
    <row r="5587" spans="8:17" x14ac:dyDescent="0.25">
      <c r="H5587" s="59">
        <v>110353</v>
      </c>
      <c r="I5587" s="59" t="s">
        <v>69</v>
      </c>
      <c r="J5587" s="59">
        <v>20322763</v>
      </c>
      <c r="K5587" s="59" t="s">
        <v>5917</v>
      </c>
      <c r="L5587" s="61" t="s">
        <v>114</v>
      </c>
      <c r="M5587" s="61">
        <f>VLOOKUP(H5587,zdroj!C:F,4,0)</f>
        <v>0</v>
      </c>
      <c r="N5587" s="61" t="str">
        <f t="shared" si="174"/>
        <v>katB</v>
      </c>
      <c r="P5587" s="72" t="str">
        <f t="shared" si="175"/>
        <v/>
      </c>
      <c r="Q5587" s="61" t="s">
        <v>30</v>
      </c>
    </row>
    <row r="5588" spans="8:17" x14ac:dyDescent="0.25">
      <c r="H5588" s="59">
        <v>110353</v>
      </c>
      <c r="I5588" s="59" t="s">
        <v>69</v>
      </c>
      <c r="J5588" s="59">
        <v>20322771</v>
      </c>
      <c r="K5588" s="59" t="s">
        <v>5918</v>
      </c>
      <c r="L5588" s="61" t="s">
        <v>114</v>
      </c>
      <c r="M5588" s="61">
        <f>VLOOKUP(H5588,zdroj!C:F,4,0)</f>
        <v>0</v>
      </c>
      <c r="N5588" s="61" t="str">
        <f t="shared" si="174"/>
        <v>katB</v>
      </c>
      <c r="P5588" s="72" t="str">
        <f t="shared" si="175"/>
        <v/>
      </c>
      <c r="Q5588" s="61" t="s">
        <v>30</v>
      </c>
    </row>
    <row r="5589" spans="8:17" x14ac:dyDescent="0.25">
      <c r="H5589" s="59">
        <v>110353</v>
      </c>
      <c r="I5589" s="59" t="s">
        <v>69</v>
      </c>
      <c r="J5589" s="59">
        <v>20322780</v>
      </c>
      <c r="K5589" s="59" t="s">
        <v>5919</v>
      </c>
      <c r="L5589" s="61" t="s">
        <v>114</v>
      </c>
      <c r="M5589" s="61">
        <f>VLOOKUP(H5589,zdroj!C:F,4,0)</f>
        <v>0</v>
      </c>
      <c r="N5589" s="61" t="str">
        <f t="shared" si="174"/>
        <v>katB</v>
      </c>
      <c r="P5589" s="72" t="str">
        <f t="shared" si="175"/>
        <v/>
      </c>
      <c r="Q5589" s="61" t="s">
        <v>30</v>
      </c>
    </row>
    <row r="5590" spans="8:17" x14ac:dyDescent="0.25">
      <c r="H5590" s="59">
        <v>110353</v>
      </c>
      <c r="I5590" s="59" t="s">
        <v>69</v>
      </c>
      <c r="J5590" s="59">
        <v>20322798</v>
      </c>
      <c r="K5590" s="59" t="s">
        <v>5920</v>
      </c>
      <c r="L5590" s="61" t="s">
        <v>114</v>
      </c>
      <c r="M5590" s="61">
        <f>VLOOKUP(H5590,zdroj!C:F,4,0)</f>
        <v>0</v>
      </c>
      <c r="N5590" s="61" t="str">
        <f t="shared" si="174"/>
        <v>katB</v>
      </c>
      <c r="P5590" s="72" t="str">
        <f t="shared" si="175"/>
        <v/>
      </c>
      <c r="Q5590" s="61" t="s">
        <v>30</v>
      </c>
    </row>
    <row r="5591" spans="8:17" x14ac:dyDescent="0.25">
      <c r="H5591" s="59">
        <v>110353</v>
      </c>
      <c r="I5591" s="59" t="s">
        <v>69</v>
      </c>
      <c r="J5591" s="59">
        <v>20322801</v>
      </c>
      <c r="K5591" s="59" t="s">
        <v>5921</v>
      </c>
      <c r="L5591" s="61" t="s">
        <v>114</v>
      </c>
      <c r="M5591" s="61">
        <f>VLOOKUP(H5591,zdroj!C:F,4,0)</f>
        <v>0</v>
      </c>
      <c r="N5591" s="61" t="str">
        <f t="shared" si="174"/>
        <v>katB</v>
      </c>
      <c r="P5591" s="72" t="str">
        <f t="shared" si="175"/>
        <v/>
      </c>
      <c r="Q5591" s="61" t="s">
        <v>30</v>
      </c>
    </row>
    <row r="5592" spans="8:17" x14ac:dyDescent="0.25">
      <c r="H5592" s="59">
        <v>110353</v>
      </c>
      <c r="I5592" s="59" t="s">
        <v>69</v>
      </c>
      <c r="J5592" s="59">
        <v>20322810</v>
      </c>
      <c r="K5592" s="59" t="s">
        <v>5922</v>
      </c>
      <c r="L5592" s="61" t="s">
        <v>114</v>
      </c>
      <c r="M5592" s="61">
        <f>VLOOKUP(H5592,zdroj!C:F,4,0)</f>
        <v>0</v>
      </c>
      <c r="N5592" s="61" t="str">
        <f t="shared" si="174"/>
        <v>katB</v>
      </c>
      <c r="P5592" s="72" t="str">
        <f t="shared" si="175"/>
        <v/>
      </c>
      <c r="Q5592" s="61" t="s">
        <v>30</v>
      </c>
    </row>
    <row r="5593" spans="8:17" x14ac:dyDescent="0.25">
      <c r="H5593" s="59">
        <v>110353</v>
      </c>
      <c r="I5593" s="59" t="s">
        <v>69</v>
      </c>
      <c r="J5593" s="59">
        <v>20322828</v>
      </c>
      <c r="K5593" s="59" t="s">
        <v>5923</v>
      </c>
      <c r="L5593" s="61" t="s">
        <v>81</v>
      </c>
      <c r="M5593" s="61">
        <f>VLOOKUP(H5593,zdroj!C:F,4,0)</f>
        <v>0</v>
      </c>
      <c r="N5593" s="61" t="str">
        <f t="shared" si="174"/>
        <v>-</v>
      </c>
      <c r="P5593" s="72" t="str">
        <f t="shared" si="175"/>
        <v/>
      </c>
      <c r="Q5593" s="61" t="s">
        <v>86</v>
      </c>
    </row>
    <row r="5594" spans="8:17" x14ac:dyDescent="0.25">
      <c r="H5594" s="59">
        <v>110353</v>
      </c>
      <c r="I5594" s="59" t="s">
        <v>69</v>
      </c>
      <c r="J5594" s="59">
        <v>20322836</v>
      </c>
      <c r="K5594" s="59" t="s">
        <v>5924</v>
      </c>
      <c r="L5594" s="61" t="s">
        <v>114</v>
      </c>
      <c r="M5594" s="61">
        <f>VLOOKUP(H5594,zdroj!C:F,4,0)</f>
        <v>0</v>
      </c>
      <c r="N5594" s="61" t="str">
        <f t="shared" si="174"/>
        <v>katB</v>
      </c>
      <c r="P5594" s="72" t="str">
        <f t="shared" si="175"/>
        <v/>
      </c>
      <c r="Q5594" s="61" t="s">
        <v>30</v>
      </c>
    </row>
    <row r="5595" spans="8:17" x14ac:dyDescent="0.25">
      <c r="H5595" s="59">
        <v>110353</v>
      </c>
      <c r="I5595" s="59" t="s">
        <v>69</v>
      </c>
      <c r="J5595" s="59">
        <v>20322844</v>
      </c>
      <c r="K5595" s="59" t="s">
        <v>5925</v>
      </c>
      <c r="L5595" s="61" t="s">
        <v>114</v>
      </c>
      <c r="M5595" s="61">
        <f>VLOOKUP(H5595,zdroj!C:F,4,0)</f>
        <v>0</v>
      </c>
      <c r="N5595" s="61" t="str">
        <f t="shared" si="174"/>
        <v>katB</v>
      </c>
      <c r="P5595" s="72" t="str">
        <f t="shared" si="175"/>
        <v/>
      </c>
      <c r="Q5595" s="61" t="s">
        <v>30</v>
      </c>
    </row>
    <row r="5596" spans="8:17" x14ac:dyDescent="0.25">
      <c r="H5596" s="59">
        <v>110353</v>
      </c>
      <c r="I5596" s="59" t="s">
        <v>69</v>
      </c>
      <c r="J5596" s="59">
        <v>20322852</v>
      </c>
      <c r="K5596" s="59" t="s">
        <v>5926</v>
      </c>
      <c r="L5596" s="61" t="s">
        <v>114</v>
      </c>
      <c r="M5596" s="61">
        <f>VLOOKUP(H5596,zdroj!C:F,4,0)</f>
        <v>0</v>
      </c>
      <c r="N5596" s="61" t="str">
        <f t="shared" si="174"/>
        <v>katB</v>
      </c>
      <c r="P5596" s="72" t="str">
        <f t="shared" si="175"/>
        <v/>
      </c>
      <c r="Q5596" s="61" t="s">
        <v>30</v>
      </c>
    </row>
    <row r="5597" spans="8:17" x14ac:dyDescent="0.25">
      <c r="H5597" s="59">
        <v>110353</v>
      </c>
      <c r="I5597" s="59" t="s">
        <v>69</v>
      </c>
      <c r="J5597" s="59">
        <v>20322861</v>
      </c>
      <c r="K5597" s="59" t="s">
        <v>5927</v>
      </c>
      <c r="L5597" s="61" t="s">
        <v>114</v>
      </c>
      <c r="M5597" s="61">
        <f>VLOOKUP(H5597,zdroj!C:F,4,0)</f>
        <v>0</v>
      </c>
      <c r="N5597" s="61" t="str">
        <f t="shared" si="174"/>
        <v>katB</v>
      </c>
      <c r="P5597" s="72" t="str">
        <f t="shared" si="175"/>
        <v/>
      </c>
      <c r="Q5597" s="61" t="s">
        <v>30</v>
      </c>
    </row>
    <row r="5598" spans="8:17" x14ac:dyDescent="0.25">
      <c r="H5598" s="59">
        <v>110353</v>
      </c>
      <c r="I5598" s="59" t="s">
        <v>69</v>
      </c>
      <c r="J5598" s="59">
        <v>20322879</v>
      </c>
      <c r="K5598" s="59" t="s">
        <v>5928</v>
      </c>
      <c r="L5598" s="61" t="s">
        <v>114</v>
      </c>
      <c r="M5598" s="61">
        <f>VLOOKUP(H5598,zdroj!C:F,4,0)</f>
        <v>0</v>
      </c>
      <c r="N5598" s="61" t="str">
        <f t="shared" si="174"/>
        <v>katB</v>
      </c>
      <c r="P5598" s="72" t="str">
        <f t="shared" si="175"/>
        <v/>
      </c>
      <c r="Q5598" s="61" t="s">
        <v>30</v>
      </c>
    </row>
    <row r="5599" spans="8:17" x14ac:dyDescent="0.25">
      <c r="H5599" s="59">
        <v>110353</v>
      </c>
      <c r="I5599" s="59" t="s">
        <v>69</v>
      </c>
      <c r="J5599" s="59">
        <v>20322887</v>
      </c>
      <c r="K5599" s="59" t="s">
        <v>5929</v>
      </c>
      <c r="L5599" s="61" t="s">
        <v>114</v>
      </c>
      <c r="M5599" s="61">
        <f>VLOOKUP(H5599,zdroj!C:F,4,0)</f>
        <v>0</v>
      </c>
      <c r="N5599" s="61" t="str">
        <f t="shared" si="174"/>
        <v>katB</v>
      </c>
      <c r="P5599" s="72" t="str">
        <f t="shared" si="175"/>
        <v/>
      </c>
      <c r="Q5599" s="61" t="s">
        <v>30</v>
      </c>
    </row>
    <row r="5600" spans="8:17" x14ac:dyDescent="0.25">
      <c r="H5600" s="59">
        <v>110353</v>
      </c>
      <c r="I5600" s="59" t="s">
        <v>69</v>
      </c>
      <c r="J5600" s="59">
        <v>20322895</v>
      </c>
      <c r="K5600" s="59" t="s">
        <v>5930</v>
      </c>
      <c r="L5600" s="61" t="s">
        <v>114</v>
      </c>
      <c r="M5600" s="61">
        <f>VLOOKUP(H5600,zdroj!C:F,4,0)</f>
        <v>0</v>
      </c>
      <c r="N5600" s="61" t="str">
        <f t="shared" si="174"/>
        <v>katB</v>
      </c>
      <c r="P5600" s="72" t="str">
        <f t="shared" si="175"/>
        <v/>
      </c>
      <c r="Q5600" s="61" t="s">
        <v>30</v>
      </c>
    </row>
    <row r="5601" spans="8:17" x14ac:dyDescent="0.25">
      <c r="H5601" s="59">
        <v>110353</v>
      </c>
      <c r="I5601" s="59" t="s">
        <v>69</v>
      </c>
      <c r="J5601" s="59">
        <v>20322909</v>
      </c>
      <c r="K5601" s="59" t="s">
        <v>5931</v>
      </c>
      <c r="L5601" s="61" t="s">
        <v>114</v>
      </c>
      <c r="M5601" s="61">
        <f>VLOOKUP(H5601,zdroj!C:F,4,0)</f>
        <v>0</v>
      </c>
      <c r="N5601" s="61" t="str">
        <f t="shared" si="174"/>
        <v>katB</v>
      </c>
      <c r="P5601" s="72" t="str">
        <f t="shared" si="175"/>
        <v/>
      </c>
      <c r="Q5601" s="61" t="s">
        <v>30</v>
      </c>
    </row>
    <row r="5602" spans="8:17" x14ac:dyDescent="0.25">
      <c r="H5602" s="59">
        <v>110353</v>
      </c>
      <c r="I5602" s="59" t="s">
        <v>69</v>
      </c>
      <c r="J5602" s="59">
        <v>20322917</v>
      </c>
      <c r="K5602" s="59" t="s">
        <v>5932</v>
      </c>
      <c r="L5602" s="61" t="s">
        <v>114</v>
      </c>
      <c r="M5602" s="61">
        <f>VLOOKUP(H5602,zdroj!C:F,4,0)</f>
        <v>0</v>
      </c>
      <c r="N5602" s="61" t="str">
        <f t="shared" si="174"/>
        <v>katB</v>
      </c>
      <c r="P5602" s="72" t="str">
        <f t="shared" si="175"/>
        <v/>
      </c>
      <c r="Q5602" s="61" t="s">
        <v>30</v>
      </c>
    </row>
    <row r="5603" spans="8:17" x14ac:dyDescent="0.25">
      <c r="H5603" s="59">
        <v>110353</v>
      </c>
      <c r="I5603" s="59" t="s">
        <v>69</v>
      </c>
      <c r="J5603" s="59">
        <v>20322925</v>
      </c>
      <c r="K5603" s="59" t="s">
        <v>5933</v>
      </c>
      <c r="L5603" s="61" t="s">
        <v>114</v>
      </c>
      <c r="M5603" s="61">
        <f>VLOOKUP(H5603,zdroj!C:F,4,0)</f>
        <v>0</v>
      </c>
      <c r="N5603" s="61" t="str">
        <f t="shared" si="174"/>
        <v>katB</v>
      </c>
      <c r="P5603" s="72" t="str">
        <f t="shared" si="175"/>
        <v/>
      </c>
      <c r="Q5603" s="61" t="s">
        <v>30</v>
      </c>
    </row>
    <row r="5604" spans="8:17" x14ac:dyDescent="0.25">
      <c r="H5604" s="59">
        <v>110353</v>
      </c>
      <c r="I5604" s="59" t="s">
        <v>69</v>
      </c>
      <c r="J5604" s="59">
        <v>20322933</v>
      </c>
      <c r="K5604" s="59" t="s">
        <v>5934</v>
      </c>
      <c r="L5604" s="61" t="s">
        <v>114</v>
      </c>
      <c r="M5604" s="61">
        <f>VLOOKUP(H5604,zdroj!C:F,4,0)</f>
        <v>0</v>
      </c>
      <c r="N5604" s="61" t="str">
        <f t="shared" si="174"/>
        <v>katB</v>
      </c>
      <c r="P5604" s="72" t="str">
        <f t="shared" si="175"/>
        <v/>
      </c>
      <c r="Q5604" s="61" t="s">
        <v>30</v>
      </c>
    </row>
    <row r="5605" spans="8:17" x14ac:dyDescent="0.25">
      <c r="H5605" s="59">
        <v>110353</v>
      </c>
      <c r="I5605" s="59" t="s">
        <v>69</v>
      </c>
      <c r="J5605" s="59">
        <v>20322941</v>
      </c>
      <c r="K5605" s="59" t="s">
        <v>5935</v>
      </c>
      <c r="L5605" s="61" t="s">
        <v>114</v>
      </c>
      <c r="M5605" s="61">
        <f>VLOOKUP(H5605,zdroj!C:F,4,0)</f>
        <v>0</v>
      </c>
      <c r="N5605" s="61" t="str">
        <f t="shared" si="174"/>
        <v>katB</v>
      </c>
      <c r="P5605" s="72" t="str">
        <f t="shared" si="175"/>
        <v/>
      </c>
      <c r="Q5605" s="61" t="s">
        <v>30</v>
      </c>
    </row>
    <row r="5606" spans="8:17" x14ac:dyDescent="0.25">
      <c r="H5606" s="59">
        <v>110353</v>
      </c>
      <c r="I5606" s="59" t="s">
        <v>69</v>
      </c>
      <c r="J5606" s="59">
        <v>20322950</v>
      </c>
      <c r="K5606" s="59" t="s">
        <v>5936</v>
      </c>
      <c r="L5606" s="61" t="s">
        <v>114</v>
      </c>
      <c r="M5606" s="61">
        <f>VLOOKUP(H5606,zdroj!C:F,4,0)</f>
        <v>0</v>
      </c>
      <c r="N5606" s="61" t="str">
        <f t="shared" si="174"/>
        <v>katB</v>
      </c>
      <c r="P5606" s="72" t="str">
        <f t="shared" si="175"/>
        <v/>
      </c>
      <c r="Q5606" s="61" t="s">
        <v>33</v>
      </c>
    </row>
    <row r="5607" spans="8:17" x14ac:dyDescent="0.25">
      <c r="H5607" s="59">
        <v>110353</v>
      </c>
      <c r="I5607" s="59" t="s">
        <v>69</v>
      </c>
      <c r="J5607" s="59">
        <v>20322968</v>
      </c>
      <c r="K5607" s="59" t="s">
        <v>5937</v>
      </c>
      <c r="L5607" s="61" t="s">
        <v>114</v>
      </c>
      <c r="M5607" s="61">
        <f>VLOOKUP(H5607,zdroj!C:F,4,0)</f>
        <v>0</v>
      </c>
      <c r="N5607" s="61" t="str">
        <f t="shared" si="174"/>
        <v>katB</v>
      </c>
      <c r="P5607" s="72" t="str">
        <f t="shared" si="175"/>
        <v/>
      </c>
      <c r="Q5607" s="61" t="s">
        <v>30</v>
      </c>
    </row>
    <row r="5608" spans="8:17" x14ac:dyDescent="0.25">
      <c r="H5608" s="59">
        <v>110353</v>
      </c>
      <c r="I5608" s="59" t="s">
        <v>69</v>
      </c>
      <c r="J5608" s="59">
        <v>20322976</v>
      </c>
      <c r="K5608" s="59" t="s">
        <v>5938</v>
      </c>
      <c r="L5608" s="61" t="s">
        <v>114</v>
      </c>
      <c r="M5608" s="61">
        <f>VLOOKUP(H5608,zdroj!C:F,4,0)</f>
        <v>0</v>
      </c>
      <c r="N5608" s="61" t="str">
        <f t="shared" si="174"/>
        <v>katB</v>
      </c>
      <c r="P5608" s="72" t="str">
        <f t="shared" si="175"/>
        <v/>
      </c>
      <c r="Q5608" s="61" t="s">
        <v>30</v>
      </c>
    </row>
    <row r="5609" spans="8:17" x14ac:dyDescent="0.25">
      <c r="H5609" s="59">
        <v>110353</v>
      </c>
      <c r="I5609" s="59" t="s">
        <v>69</v>
      </c>
      <c r="J5609" s="59">
        <v>20322984</v>
      </c>
      <c r="K5609" s="59" t="s">
        <v>5939</v>
      </c>
      <c r="L5609" s="61" t="s">
        <v>114</v>
      </c>
      <c r="M5609" s="61">
        <f>VLOOKUP(H5609,zdroj!C:F,4,0)</f>
        <v>0</v>
      </c>
      <c r="N5609" s="61" t="str">
        <f t="shared" si="174"/>
        <v>katB</v>
      </c>
      <c r="P5609" s="72" t="str">
        <f t="shared" si="175"/>
        <v/>
      </c>
      <c r="Q5609" s="61" t="s">
        <v>30</v>
      </c>
    </row>
    <row r="5610" spans="8:17" x14ac:dyDescent="0.25">
      <c r="H5610" s="59">
        <v>110353</v>
      </c>
      <c r="I5610" s="59" t="s">
        <v>69</v>
      </c>
      <c r="J5610" s="59">
        <v>20323000</v>
      </c>
      <c r="K5610" s="59" t="s">
        <v>5940</v>
      </c>
      <c r="L5610" s="61" t="s">
        <v>114</v>
      </c>
      <c r="M5610" s="61">
        <f>VLOOKUP(H5610,zdroj!C:F,4,0)</f>
        <v>0</v>
      </c>
      <c r="N5610" s="61" t="str">
        <f t="shared" si="174"/>
        <v>katB</v>
      </c>
      <c r="P5610" s="72" t="str">
        <f t="shared" si="175"/>
        <v/>
      </c>
      <c r="Q5610" s="61" t="s">
        <v>30</v>
      </c>
    </row>
    <row r="5611" spans="8:17" x14ac:dyDescent="0.25">
      <c r="H5611" s="59">
        <v>110353</v>
      </c>
      <c r="I5611" s="59" t="s">
        <v>69</v>
      </c>
      <c r="J5611" s="59">
        <v>20323018</v>
      </c>
      <c r="K5611" s="59" t="s">
        <v>5941</v>
      </c>
      <c r="L5611" s="61" t="s">
        <v>114</v>
      </c>
      <c r="M5611" s="61">
        <f>VLOOKUP(H5611,zdroj!C:F,4,0)</f>
        <v>0</v>
      </c>
      <c r="N5611" s="61" t="str">
        <f t="shared" si="174"/>
        <v>katB</v>
      </c>
      <c r="P5611" s="72" t="str">
        <f t="shared" si="175"/>
        <v/>
      </c>
      <c r="Q5611" s="61" t="s">
        <v>30</v>
      </c>
    </row>
    <row r="5612" spans="8:17" x14ac:dyDescent="0.25">
      <c r="H5612" s="59">
        <v>110353</v>
      </c>
      <c r="I5612" s="59" t="s">
        <v>69</v>
      </c>
      <c r="J5612" s="59">
        <v>20323026</v>
      </c>
      <c r="K5612" s="59" t="s">
        <v>5942</v>
      </c>
      <c r="L5612" s="61" t="s">
        <v>114</v>
      </c>
      <c r="M5612" s="61">
        <f>VLOOKUP(H5612,zdroj!C:F,4,0)</f>
        <v>0</v>
      </c>
      <c r="N5612" s="61" t="str">
        <f t="shared" si="174"/>
        <v>katB</v>
      </c>
      <c r="P5612" s="72" t="str">
        <f t="shared" si="175"/>
        <v/>
      </c>
      <c r="Q5612" s="61" t="s">
        <v>30</v>
      </c>
    </row>
    <row r="5613" spans="8:17" x14ac:dyDescent="0.25">
      <c r="H5613" s="59">
        <v>110353</v>
      </c>
      <c r="I5613" s="59" t="s">
        <v>69</v>
      </c>
      <c r="J5613" s="59">
        <v>20323034</v>
      </c>
      <c r="K5613" s="59" t="s">
        <v>5943</v>
      </c>
      <c r="L5613" s="61" t="s">
        <v>114</v>
      </c>
      <c r="M5613" s="61">
        <f>VLOOKUP(H5613,zdroj!C:F,4,0)</f>
        <v>0</v>
      </c>
      <c r="N5613" s="61" t="str">
        <f t="shared" si="174"/>
        <v>katB</v>
      </c>
      <c r="P5613" s="72" t="str">
        <f t="shared" si="175"/>
        <v/>
      </c>
      <c r="Q5613" s="61" t="s">
        <v>30</v>
      </c>
    </row>
    <row r="5614" spans="8:17" x14ac:dyDescent="0.25">
      <c r="H5614" s="59">
        <v>110353</v>
      </c>
      <c r="I5614" s="59" t="s">
        <v>69</v>
      </c>
      <c r="J5614" s="59">
        <v>20323069</v>
      </c>
      <c r="K5614" s="59" t="s">
        <v>5944</v>
      </c>
      <c r="L5614" s="61" t="s">
        <v>114</v>
      </c>
      <c r="M5614" s="61">
        <f>VLOOKUP(H5614,zdroj!C:F,4,0)</f>
        <v>0</v>
      </c>
      <c r="N5614" s="61" t="str">
        <f t="shared" si="174"/>
        <v>katB</v>
      </c>
      <c r="P5614" s="72" t="str">
        <f t="shared" si="175"/>
        <v/>
      </c>
      <c r="Q5614" s="61" t="s">
        <v>30</v>
      </c>
    </row>
    <row r="5615" spans="8:17" x14ac:dyDescent="0.25">
      <c r="H5615" s="59">
        <v>110353</v>
      </c>
      <c r="I5615" s="59" t="s">
        <v>69</v>
      </c>
      <c r="J5615" s="59">
        <v>20323077</v>
      </c>
      <c r="K5615" s="59" t="s">
        <v>5945</v>
      </c>
      <c r="L5615" s="61" t="s">
        <v>114</v>
      </c>
      <c r="M5615" s="61">
        <f>VLOOKUP(H5615,zdroj!C:F,4,0)</f>
        <v>0</v>
      </c>
      <c r="N5615" s="61" t="str">
        <f t="shared" si="174"/>
        <v>katB</v>
      </c>
      <c r="P5615" s="72" t="str">
        <f t="shared" si="175"/>
        <v/>
      </c>
      <c r="Q5615" s="61" t="s">
        <v>30</v>
      </c>
    </row>
    <row r="5616" spans="8:17" x14ac:dyDescent="0.25">
      <c r="H5616" s="59">
        <v>110353</v>
      </c>
      <c r="I5616" s="59" t="s">
        <v>69</v>
      </c>
      <c r="J5616" s="59">
        <v>20323085</v>
      </c>
      <c r="K5616" s="59" t="s">
        <v>5946</v>
      </c>
      <c r="L5616" s="61" t="s">
        <v>114</v>
      </c>
      <c r="M5616" s="61">
        <f>VLOOKUP(H5616,zdroj!C:F,4,0)</f>
        <v>0</v>
      </c>
      <c r="N5616" s="61" t="str">
        <f t="shared" si="174"/>
        <v>katB</v>
      </c>
      <c r="P5616" s="72" t="str">
        <f t="shared" si="175"/>
        <v/>
      </c>
      <c r="Q5616" s="61" t="s">
        <v>30</v>
      </c>
    </row>
    <row r="5617" spans="8:17" x14ac:dyDescent="0.25">
      <c r="H5617" s="59">
        <v>110353</v>
      </c>
      <c r="I5617" s="59" t="s">
        <v>69</v>
      </c>
      <c r="J5617" s="59">
        <v>20323093</v>
      </c>
      <c r="K5617" s="59" t="s">
        <v>5947</v>
      </c>
      <c r="L5617" s="61" t="s">
        <v>114</v>
      </c>
      <c r="M5617" s="61">
        <f>VLOOKUP(H5617,zdroj!C:F,4,0)</f>
        <v>0</v>
      </c>
      <c r="N5617" s="61" t="str">
        <f t="shared" si="174"/>
        <v>katB</v>
      </c>
      <c r="P5617" s="72" t="str">
        <f t="shared" si="175"/>
        <v/>
      </c>
      <c r="Q5617" s="61" t="s">
        <v>30</v>
      </c>
    </row>
    <row r="5618" spans="8:17" x14ac:dyDescent="0.25">
      <c r="H5618" s="59">
        <v>110353</v>
      </c>
      <c r="I5618" s="59" t="s">
        <v>69</v>
      </c>
      <c r="J5618" s="59">
        <v>20323115</v>
      </c>
      <c r="K5618" s="59" t="s">
        <v>5948</v>
      </c>
      <c r="L5618" s="61" t="s">
        <v>114</v>
      </c>
      <c r="M5618" s="61">
        <f>VLOOKUP(H5618,zdroj!C:F,4,0)</f>
        <v>0</v>
      </c>
      <c r="N5618" s="61" t="str">
        <f t="shared" si="174"/>
        <v>katB</v>
      </c>
      <c r="P5618" s="72" t="str">
        <f t="shared" si="175"/>
        <v/>
      </c>
      <c r="Q5618" s="61" t="s">
        <v>30</v>
      </c>
    </row>
    <row r="5619" spans="8:17" x14ac:dyDescent="0.25">
      <c r="H5619" s="59">
        <v>110353</v>
      </c>
      <c r="I5619" s="59" t="s">
        <v>69</v>
      </c>
      <c r="J5619" s="59">
        <v>20323123</v>
      </c>
      <c r="K5619" s="59" t="s">
        <v>5949</v>
      </c>
      <c r="L5619" s="61" t="s">
        <v>114</v>
      </c>
      <c r="M5619" s="61">
        <f>VLOOKUP(H5619,zdroj!C:F,4,0)</f>
        <v>0</v>
      </c>
      <c r="N5619" s="61" t="str">
        <f t="shared" si="174"/>
        <v>katB</v>
      </c>
      <c r="P5619" s="72" t="str">
        <f t="shared" si="175"/>
        <v/>
      </c>
      <c r="Q5619" s="61" t="s">
        <v>30</v>
      </c>
    </row>
    <row r="5620" spans="8:17" x14ac:dyDescent="0.25">
      <c r="H5620" s="59">
        <v>110353</v>
      </c>
      <c r="I5620" s="59" t="s">
        <v>69</v>
      </c>
      <c r="J5620" s="59">
        <v>20323131</v>
      </c>
      <c r="K5620" s="59" t="s">
        <v>5950</v>
      </c>
      <c r="L5620" s="61" t="s">
        <v>114</v>
      </c>
      <c r="M5620" s="61">
        <f>VLOOKUP(H5620,zdroj!C:F,4,0)</f>
        <v>0</v>
      </c>
      <c r="N5620" s="61" t="str">
        <f t="shared" si="174"/>
        <v>katB</v>
      </c>
      <c r="P5620" s="72" t="str">
        <f t="shared" si="175"/>
        <v/>
      </c>
      <c r="Q5620" s="61" t="s">
        <v>30</v>
      </c>
    </row>
    <row r="5621" spans="8:17" x14ac:dyDescent="0.25">
      <c r="H5621" s="59">
        <v>110353</v>
      </c>
      <c r="I5621" s="59" t="s">
        <v>69</v>
      </c>
      <c r="J5621" s="59">
        <v>20323140</v>
      </c>
      <c r="K5621" s="59" t="s">
        <v>5951</v>
      </c>
      <c r="L5621" s="61" t="s">
        <v>114</v>
      </c>
      <c r="M5621" s="61">
        <f>VLOOKUP(H5621,zdroj!C:F,4,0)</f>
        <v>0</v>
      </c>
      <c r="N5621" s="61" t="str">
        <f t="shared" si="174"/>
        <v>katB</v>
      </c>
      <c r="P5621" s="72" t="str">
        <f t="shared" si="175"/>
        <v/>
      </c>
      <c r="Q5621" s="61" t="s">
        <v>30</v>
      </c>
    </row>
    <row r="5622" spans="8:17" x14ac:dyDescent="0.25">
      <c r="H5622" s="59">
        <v>110353</v>
      </c>
      <c r="I5622" s="59" t="s">
        <v>69</v>
      </c>
      <c r="J5622" s="59">
        <v>20323158</v>
      </c>
      <c r="K5622" s="59" t="s">
        <v>5952</v>
      </c>
      <c r="L5622" s="61" t="s">
        <v>114</v>
      </c>
      <c r="M5622" s="61">
        <f>VLOOKUP(H5622,zdroj!C:F,4,0)</f>
        <v>0</v>
      </c>
      <c r="N5622" s="61" t="str">
        <f t="shared" si="174"/>
        <v>katB</v>
      </c>
      <c r="P5622" s="72" t="str">
        <f t="shared" si="175"/>
        <v/>
      </c>
      <c r="Q5622" s="61" t="s">
        <v>30</v>
      </c>
    </row>
    <row r="5623" spans="8:17" x14ac:dyDescent="0.25">
      <c r="H5623" s="59">
        <v>110353</v>
      </c>
      <c r="I5623" s="59" t="s">
        <v>69</v>
      </c>
      <c r="J5623" s="59">
        <v>20323166</v>
      </c>
      <c r="K5623" s="59" t="s">
        <v>5953</v>
      </c>
      <c r="L5623" s="61" t="s">
        <v>114</v>
      </c>
      <c r="M5623" s="61">
        <f>VLOOKUP(H5623,zdroj!C:F,4,0)</f>
        <v>0</v>
      </c>
      <c r="N5623" s="61" t="str">
        <f t="shared" si="174"/>
        <v>katB</v>
      </c>
      <c r="P5623" s="72" t="str">
        <f t="shared" si="175"/>
        <v/>
      </c>
      <c r="Q5623" s="61" t="s">
        <v>30</v>
      </c>
    </row>
    <row r="5624" spans="8:17" x14ac:dyDescent="0.25">
      <c r="H5624" s="59">
        <v>110353</v>
      </c>
      <c r="I5624" s="59" t="s">
        <v>69</v>
      </c>
      <c r="J5624" s="59">
        <v>20323174</v>
      </c>
      <c r="K5624" s="59" t="s">
        <v>5954</v>
      </c>
      <c r="L5624" s="61" t="s">
        <v>114</v>
      </c>
      <c r="M5624" s="61">
        <f>VLOOKUP(H5624,zdroj!C:F,4,0)</f>
        <v>0</v>
      </c>
      <c r="N5624" s="61" t="str">
        <f t="shared" si="174"/>
        <v>katB</v>
      </c>
      <c r="P5624" s="72" t="str">
        <f t="shared" si="175"/>
        <v/>
      </c>
      <c r="Q5624" s="61" t="s">
        <v>30</v>
      </c>
    </row>
    <row r="5625" spans="8:17" x14ac:dyDescent="0.25">
      <c r="H5625" s="59">
        <v>110353</v>
      </c>
      <c r="I5625" s="59" t="s">
        <v>69</v>
      </c>
      <c r="J5625" s="59">
        <v>20323182</v>
      </c>
      <c r="K5625" s="59" t="s">
        <v>5955</v>
      </c>
      <c r="L5625" s="61" t="s">
        <v>114</v>
      </c>
      <c r="M5625" s="61">
        <f>VLOOKUP(H5625,zdroj!C:F,4,0)</f>
        <v>0</v>
      </c>
      <c r="N5625" s="61" t="str">
        <f t="shared" si="174"/>
        <v>katB</v>
      </c>
      <c r="P5625" s="72" t="str">
        <f t="shared" si="175"/>
        <v/>
      </c>
      <c r="Q5625" s="61" t="s">
        <v>30</v>
      </c>
    </row>
    <row r="5626" spans="8:17" x14ac:dyDescent="0.25">
      <c r="H5626" s="59">
        <v>110353</v>
      </c>
      <c r="I5626" s="59" t="s">
        <v>69</v>
      </c>
      <c r="J5626" s="59">
        <v>20323191</v>
      </c>
      <c r="K5626" s="59" t="s">
        <v>5956</v>
      </c>
      <c r="L5626" s="61" t="s">
        <v>114</v>
      </c>
      <c r="M5626" s="61">
        <f>VLOOKUP(H5626,zdroj!C:F,4,0)</f>
        <v>0</v>
      </c>
      <c r="N5626" s="61" t="str">
        <f t="shared" si="174"/>
        <v>katB</v>
      </c>
      <c r="P5626" s="72" t="str">
        <f t="shared" si="175"/>
        <v/>
      </c>
      <c r="Q5626" s="61" t="s">
        <v>30</v>
      </c>
    </row>
    <row r="5627" spans="8:17" x14ac:dyDescent="0.25">
      <c r="H5627" s="59">
        <v>110353</v>
      </c>
      <c r="I5627" s="59" t="s">
        <v>69</v>
      </c>
      <c r="J5627" s="59">
        <v>20323204</v>
      </c>
      <c r="K5627" s="59" t="s">
        <v>5957</v>
      </c>
      <c r="L5627" s="61" t="s">
        <v>114</v>
      </c>
      <c r="M5627" s="61">
        <f>VLOOKUP(H5627,zdroj!C:F,4,0)</f>
        <v>0</v>
      </c>
      <c r="N5627" s="61" t="str">
        <f t="shared" si="174"/>
        <v>katB</v>
      </c>
      <c r="P5627" s="72" t="str">
        <f t="shared" si="175"/>
        <v/>
      </c>
      <c r="Q5627" s="61" t="s">
        <v>30</v>
      </c>
    </row>
    <row r="5628" spans="8:17" x14ac:dyDescent="0.25">
      <c r="H5628" s="59">
        <v>110353</v>
      </c>
      <c r="I5628" s="59" t="s">
        <v>69</v>
      </c>
      <c r="J5628" s="59">
        <v>20323212</v>
      </c>
      <c r="K5628" s="59" t="s">
        <v>5958</v>
      </c>
      <c r="L5628" s="61" t="s">
        <v>114</v>
      </c>
      <c r="M5628" s="61">
        <f>VLOOKUP(H5628,zdroj!C:F,4,0)</f>
        <v>0</v>
      </c>
      <c r="N5628" s="61" t="str">
        <f t="shared" si="174"/>
        <v>katB</v>
      </c>
      <c r="P5628" s="72" t="str">
        <f t="shared" si="175"/>
        <v/>
      </c>
      <c r="Q5628" s="61" t="s">
        <v>30</v>
      </c>
    </row>
    <row r="5629" spans="8:17" x14ac:dyDescent="0.25">
      <c r="H5629" s="59">
        <v>110353</v>
      </c>
      <c r="I5629" s="59" t="s">
        <v>69</v>
      </c>
      <c r="J5629" s="59">
        <v>20323221</v>
      </c>
      <c r="K5629" s="59" t="s">
        <v>5959</v>
      </c>
      <c r="L5629" s="61" t="s">
        <v>114</v>
      </c>
      <c r="M5629" s="61">
        <f>VLOOKUP(H5629,zdroj!C:F,4,0)</f>
        <v>0</v>
      </c>
      <c r="N5629" s="61" t="str">
        <f t="shared" si="174"/>
        <v>katB</v>
      </c>
      <c r="P5629" s="72" t="str">
        <f t="shared" si="175"/>
        <v/>
      </c>
      <c r="Q5629" s="61" t="s">
        <v>30</v>
      </c>
    </row>
    <row r="5630" spans="8:17" x14ac:dyDescent="0.25">
      <c r="H5630" s="59">
        <v>110353</v>
      </c>
      <c r="I5630" s="59" t="s">
        <v>69</v>
      </c>
      <c r="J5630" s="59">
        <v>20323239</v>
      </c>
      <c r="K5630" s="59" t="s">
        <v>5960</v>
      </c>
      <c r="L5630" s="61" t="s">
        <v>114</v>
      </c>
      <c r="M5630" s="61">
        <f>VLOOKUP(H5630,zdroj!C:F,4,0)</f>
        <v>0</v>
      </c>
      <c r="N5630" s="61" t="str">
        <f t="shared" si="174"/>
        <v>katB</v>
      </c>
      <c r="P5630" s="72" t="str">
        <f t="shared" si="175"/>
        <v/>
      </c>
      <c r="Q5630" s="61" t="s">
        <v>30</v>
      </c>
    </row>
    <row r="5631" spans="8:17" x14ac:dyDescent="0.25">
      <c r="H5631" s="59">
        <v>110353</v>
      </c>
      <c r="I5631" s="59" t="s">
        <v>69</v>
      </c>
      <c r="J5631" s="59">
        <v>20323247</v>
      </c>
      <c r="K5631" s="59" t="s">
        <v>5961</v>
      </c>
      <c r="L5631" s="61" t="s">
        <v>114</v>
      </c>
      <c r="M5631" s="61">
        <f>VLOOKUP(H5631,zdroj!C:F,4,0)</f>
        <v>0</v>
      </c>
      <c r="N5631" s="61" t="str">
        <f t="shared" si="174"/>
        <v>katB</v>
      </c>
      <c r="P5631" s="72" t="str">
        <f t="shared" si="175"/>
        <v/>
      </c>
      <c r="Q5631" s="61" t="s">
        <v>30</v>
      </c>
    </row>
    <row r="5632" spans="8:17" x14ac:dyDescent="0.25">
      <c r="H5632" s="59">
        <v>110353</v>
      </c>
      <c r="I5632" s="59" t="s">
        <v>69</v>
      </c>
      <c r="J5632" s="59">
        <v>20323255</v>
      </c>
      <c r="K5632" s="59" t="s">
        <v>5962</v>
      </c>
      <c r="L5632" s="61" t="s">
        <v>114</v>
      </c>
      <c r="M5632" s="61">
        <f>VLOOKUP(H5632,zdroj!C:F,4,0)</f>
        <v>0</v>
      </c>
      <c r="N5632" s="61" t="str">
        <f t="shared" si="174"/>
        <v>katB</v>
      </c>
      <c r="P5632" s="72" t="str">
        <f t="shared" si="175"/>
        <v/>
      </c>
      <c r="Q5632" s="61" t="s">
        <v>30</v>
      </c>
    </row>
    <row r="5633" spans="8:17" x14ac:dyDescent="0.25">
      <c r="H5633" s="59">
        <v>110353</v>
      </c>
      <c r="I5633" s="59" t="s">
        <v>69</v>
      </c>
      <c r="J5633" s="59">
        <v>20323263</v>
      </c>
      <c r="K5633" s="59" t="s">
        <v>5963</v>
      </c>
      <c r="L5633" s="61" t="s">
        <v>114</v>
      </c>
      <c r="M5633" s="61">
        <f>VLOOKUP(H5633,zdroj!C:F,4,0)</f>
        <v>0</v>
      </c>
      <c r="N5633" s="61" t="str">
        <f t="shared" si="174"/>
        <v>katB</v>
      </c>
      <c r="P5633" s="72" t="str">
        <f t="shared" si="175"/>
        <v/>
      </c>
      <c r="Q5633" s="61" t="s">
        <v>30</v>
      </c>
    </row>
    <row r="5634" spans="8:17" x14ac:dyDescent="0.25">
      <c r="H5634" s="59">
        <v>110353</v>
      </c>
      <c r="I5634" s="59" t="s">
        <v>69</v>
      </c>
      <c r="J5634" s="59">
        <v>20323271</v>
      </c>
      <c r="K5634" s="59" t="s">
        <v>5964</v>
      </c>
      <c r="L5634" s="61" t="s">
        <v>114</v>
      </c>
      <c r="M5634" s="61">
        <f>VLOOKUP(H5634,zdroj!C:F,4,0)</f>
        <v>0</v>
      </c>
      <c r="N5634" s="61" t="str">
        <f t="shared" si="174"/>
        <v>katB</v>
      </c>
      <c r="P5634" s="72" t="str">
        <f t="shared" si="175"/>
        <v/>
      </c>
      <c r="Q5634" s="61" t="s">
        <v>30</v>
      </c>
    </row>
    <row r="5635" spans="8:17" x14ac:dyDescent="0.25">
      <c r="H5635" s="59">
        <v>110353</v>
      </c>
      <c r="I5635" s="59" t="s">
        <v>69</v>
      </c>
      <c r="J5635" s="59">
        <v>20323280</v>
      </c>
      <c r="K5635" s="59" t="s">
        <v>5965</v>
      </c>
      <c r="L5635" s="61" t="s">
        <v>114</v>
      </c>
      <c r="M5635" s="61">
        <f>VLOOKUP(H5635,zdroj!C:F,4,0)</f>
        <v>0</v>
      </c>
      <c r="N5635" s="61" t="str">
        <f t="shared" si="174"/>
        <v>katB</v>
      </c>
      <c r="P5635" s="72" t="str">
        <f t="shared" si="175"/>
        <v/>
      </c>
      <c r="Q5635" s="61" t="s">
        <v>30</v>
      </c>
    </row>
    <row r="5636" spans="8:17" x14ac:dyDescent="0.25">
      <c r="H5636" s="59">
        <v>110353</v>
      </c>
      <c r="I5636" s="59" t="s">
        <v>69</v>
      </c>
      <c r="J5636" s="59">
        <v>20323298</v>
      </c>
      <c r="K5636" s="59" t="s">
        <v>5966</v>
      </c>
      <c r="L5636" s="61" t="s">
        <v>114</v>
      </c>
      <c r="M5636" s="61">
        <f>VLOOKUP(H5636,zdroj!C:F,4,0)</f>
        <v>0</v>
      </c>
      <c r="N5636" s="61" t="str">
        <f t="shared" si="174"/>
        <v>katB</v>
      </c>
      <c r="P5636" s="72" t="str">
        <f t="shared" si="175"/>
        <v/>
      </c>
      <c r="Q5636" s="61" t="s">
        <v>30</v>
      </c>
    </row>
    <row r="5637" spans="8:17" x14ac:dyDescent="0.25">
      <c r="H5637" s="59">
        <v>110353</v>
      </c>
      <c r="I5637" s="59" t="s">
        <v>69</v>
      </c>
      <c r="J5637" s="59">
        <v>20323301</v>
      </c>
      <c r="K5637" s="59" t="s">
        <v>5967</v>
      </c>
      <c r="L5637" s="61" t="s">
        <v>114</v>
      </c>
      <c r="M5637" s="61">
        <f>VLOOKUP(H5637,zdroj!C:F,4,0)</f>
        <v>0</v>
      </c>
      <c r="N5637" s="61" t="str">
        <f t="shared" si="174"/>
        <v>katB</v>
      </c>
      <c r="P5637" s="72" t="str">
        <f t="shared" si="175"/>
        <v/>
      </c>
      <c r="Q5637" s="61" t="s">
        <v>30</v>
      </c>
    </row>
    <row r="5638" spans="8:17" x14ac:dyDescent="0.25">
      <c r="H5638" s="59">
        <v>110353</v>
      </c>
      <c r="I5638" s="59" t="s">
        <v>69</v>
      </c>
      <c r="J5638" s="59">
        <v>20323310</v>
      </c>
      <c r="K5638" s="59" t="s">
        <v>5968</v>
      </c>
      <c r="L5638" s="61" t="s">
        <v>114</v>
      </c>
      <c r="M5638" s="61">
        <f>VLOOKUP(H5638,zdroj!C:F,4,0)</f>
        <v>0</v>
      </c>
      <c r="N5638" s="61" t="str">
        <f t="shared" si="174"/>
        <v>katB</v>
      </c>
      <c r="P5638" s="72" t="str">
        <f t="shared" si="175"/>
        <v/>
      </c>
      <c r="Q5638" s="61" t="s">
        <v>30</v>
      </c>
    </row>
    <row r="5639" spans="8:17" x14ac:dyDescent="0.25">
      <c r="H5639" s="59">
        <v>110353</v>
      </c>
      <c r="I5639" s="59" t="s">
        <v>69</v>
      </c>
      <c r="J5639" s="59">
        <v>20323328</v>
      </c>
      <c r="K5639" s="59" t="s">
        <v>5969</v>
      </c>
      <c r="L5639" s="61" t="s">
        <v>114</v>
      </c>
      <c r="M5639" s="61">
        <f>VLOOKUP(H5639,zdroj!C:F,4,0)</f>
        <v>0</v>
      </c>
      <c r="N5639" s="61" t="str">
        <f t="shared" ref="N5639:N5702" si="176">IF(M5639="A",IF(L5639="katA","katB",L5639),L5639)</f>
        <v>katB</v>
      </c>
      <c r="P5639" s="72" t="str">
        <f t="shared" ref="P5639:P5702" si="177">IF(O5639="A",1,"")</f>
        <v/>
      </c>
      <c r="Q5639" s="61" t="s">
        <v>30</v>
      </c>
    </row>
    <row r="5640" spans="8:17" x14ac:dyDescent="0.25">
      <c r="H5640" s="59">
        <v>110353</v>
      </c>
      <c r="I5640" s="59" t="s">
        <v>69</v>
      </c>
      <c r="J5640" s="59">
        <v>20323336</v>
      </c>
      <c r="K5640" s="59" t="s">
        <v>5970</v>
      </c>
      <c r="L5640" s="61" t="s">
        <v>114</v>
      </c>
      <c r="M5640" s="61">
        <f>VLOOKUP(H5640,zdroj!C:F,4,0)</f>
        <v>0</v>
      </c>
      <c r="N5640" s="61" t="str">
        <f t="shared" si="176"/>
        <v>katB</v>
      </c>
      <c r="P5640" s="72" t="str">
        <f t="shared" si="177"/>
        <v/>
      </c>
      <c r="Q5640" s="61" t="s">
        <v>30</v>
      </c>
    </row>
    <row r="5641" spans="8:17" x14ac:dyDescent="0.25">
      <c r="H5641" s="59">
        <v>110353</v>
      </c>
      <c r="I5641" s="59" t="s">
        <v>69</v>
      </c>
      <c r="J5641" s="59">
        <v>20323344</v>
      </c>
      <c r="K5641" s="59" t="s">
        <v>5971</v>
      </c>
      <c r="L5641" s="61" t="s">
        <v>114</v>
      </c>
      <c r="M5641" s="61">
        <f>VLOOKUP(H5641,zdroj!C:F,4,0)</f>
        <v>0</v>
      </c>
      <c r="N5641" s="61" t="str">
        <f t="shared" si="176"/>
        <v>katB</v>
      </c>
      <c r="P5641" s="72" t="str">
        <f t="shared" si="177"/>
        <v/>
      </c>
      <c r="Q5641" s="61" t="s">
        <v>30</v>
      </c>
    </row>
    <row r="5642" spans="8:17" x14ac:dyDescent="0.25">
      <c r="H5642" s="59">
        <v>110353</v>
      </c>
      <c r="I5642" s="59" t="s">
        <v>69</v>
      </c>
      <c r="J5642" s="59">
        <v>20323352</v>
      </c>
      <c r="K5642" s="59" t="s">
        <v>5972</v>
      </c>
      <c r="L5642" s="61" t="s">
        <v>114</v>
      </c>
      <c r="M5642" s="61">
        <f>VLOOKUP(H5642,zdroj!C:F,4,0)</f>
        <v>0</v>
      </c>
      <c r="N5642" s="61" t="str">
        <f t="shared" si="176"/>
        <v>katB</v>
      </c>
      <c r="P5642" s="72" t="str">
        <f t="shared" si="177"/>
        <v/>
      </c>
      <c r="Q5642" s="61" t="s">
        <v>30</v>
      </c>
    </row>
    <row r="5643" spans="8:17" x14ac:dyDescent="0.25">
      <c r="H5643" s="59">
        <v>110353</v>
      </c>
      <c r="I5643" s="59" t="s">
        <v>69</v>
      </c>
      <c r="J5643" s="59">
        <v>20323361</v>
      </c>
      <c r="K5643" s="59" t="s">
        <v>5973</v>
      </c>
      <c r="L5643" s="61" t="s">
        <v>114</v>
      </c>
      <c r="M5643" s="61">
        <f>VLOOKUP(H5643,zdroj!C:F,4,0)</f>
        <v>0</v>
      </c>
      <c r="N5643" s="61" t="str">
        <f t="shared" si="176"/>
        <v>katB</v>
      </c>
      <c r="P5643" s="72" t="str">
        <f t="shared" si="177"/>
        <v/>
      </c>
      <c r="Q5643" s="61" t="s">
        <v>30</v>
      </c>
    </row>
    <row r="5644" spans="8:17" x14ac:dyDescent="0.25">
      <c r="H5644" s="59">
        <v>110353</v>
      </c>
      <c r="I5644" s="59" t="s">
        <v>69</v>
      </c>
      <c r="J5644" s="59">
        <v>20323379</v>
      </c>
      <c r="K5644" s="59" t="s">
        <v>5974</v>
      </c>
      <c r="L5644" s="61" t="s">
        <v>114</v>
      </c>
      <c r="M5644" s="61">
        <f>VLOOKUP(H5644,zdroj!C:F,4,0)</f>
        <v>0</v>
      </c>
      <c r="N5644" s="61" t="str">
        <f t="shared" si="176"/>
        <v>katB</v>
      </c>
      <c r="P5644" s="72" t="str">
        <f t="shared" si="177"/>
        <v/>
      </c>
      <c r="Q5644" s="61" t="s">
        <v>30</v>
      </c>
    </row>
    <row r="5645" spans="8:17" x14ac:dyDescent="0.25">
      <c r="H5645" s="59">
        <v>110353</v>
      </c>
      <c r="I5645" s="59" t="s">
        <v>69</v>
      </c>
      <c r="J5645" s="59">
        <v>20323387</v>
      </c>
      <c r="K5645" s="59" t="s">
        <v>5975</v>
      </c>
      <c r="L5645" s="61" t="s">
        <v>114</v>
      </c>
      <c r="M5645" s="61">
        <f>VLOOKUP(H5645,zdroj!C:F,4,0)</f>
        <v>0</v>
      </c>
      <c r="N5645" s="61" t="str">
        <f t="shared" si="176"/>
        <v>katB</v>
      </c>
      <c r="P5645" s="72" t="str">
        <f t="shared" si="177"/>
        <v/>
      </c>
      <c r="Q5645" s="61" t="s">
        <v>30</v>
      </c>
    </row>
    <row r="5646" spans="8:17" x14ac:dyDescent="0.25">
      <c r="H5646" s="59">
        <v>110353</v>
      </c>
      <c r="I5646" s="59" t="s">
        <v>69</v>
      </c>
      <c r="J5646" s="59">
        <v>20323395</v>
      </c>
      <c r="K5646" s="59" t="s">
        <v>5976</v>
      </c>
      <c r="L5646" s="61" t="s">
        <v>114</v>
      </c>
      <c r="M5646" s="61">
        <f>VLOOKUP(H5646,zdroj!C:F,4,0)</f>
        <v>0</v>
      </c>
      <c r="N5646" s="61" t="str">
        <f t="shared" si="176"/>
        <v>katB</v>
      </c>
      <c r="P5646" s="72" t="str">
        <f t="shared" si="177"/>
        <v/>
      </c>
      <c r="Q5646" s="61" t="s">
        <v>30</v>
      </c>
    </row>
    <row r="5647" spans="8:17" x14ac:dyDescent="0.25">
      <c r="H5647" s="59">
        <v>110353</v>
      </c>
      <c r="I5647" s="59" t="s">
        <v>69</v>
      </c>
      <c r="J5647" s="59">
        <v>20323409</v>
      </c>
      <c r="K5647" s="59" t="s">
        <v>5977</v>
      </c>
      <c r="L5647" s="61" t="s">
        <v>114</v>
      </c>
      <c r="M5647" s="61">
        <f>VLOOKUP(H5647,zdroj!C:F,4,0)</f>
        <v>0</v>
      </c>
      <c r="N5647" s="61" t="str">
        <f t="shared" si="176"/>
        <v>katB</v>
      </c>
      <c r="P5647" s="72" t="str">
        <f t="shared" si="177"/>
        <v/>
      </c>
      <c r="Q5647" s="61" t="s">
        <v>30</v>
      </c>
    </row>
    <row r="5648" spans="8:17" x14ac:dyDescent="0.25">
      <c r="H5648" s="59">
        <v>110353</v>
      </c>
      <c r="I5648" s="59" t="s">
        <v>69</v>
      </c>
      <c r="J5648" s="59">
        <v>20323417</v>
      </c>
      <c r="K5648" s="59" t="s">
        <v>5978</v>
      </c>
      <c r="L5648" s="61" t="s">
        <v>114</v>
      </c>
      <c r="M5648" s="61">
        <f>VLOOKUP(H5648,zdroj!C:F,4,0)</f>
        <v>0</v>
      </c>
      <c r="N5648" s="61" t="str">
        <f t="shared" si="176"/>
        <v>katB</v>
      </c>
      <c r="P5648" s="72" t="str">
        <f t="shared" si="177"/>
        <v/>
      </c>
      <c r="Q5648" s="61" t="s">
        <v>30</v>
      </c>
    </row>
    <row r="5649" spans="8:17" x14ac:dyDescent="0.25">
      <c r="H5649" s="59">
        <v>110353</v>
      </c>
      <c r="I5649" s="59" t="s">
        <v>69</v>
      </c>
      <c r="J5649" s="59">
        <v>20323425</v>
      </c>
      <c r="K5649" s="59" t="s">
        <v>5979</v>
      </c>
      <c r="L5649" s="61" t="s">
        <v>114</v>
      </c>
      <c r="M5649" s="61">
        <f>VLOOKUP(H5649,zdroj!C:F,4,0)</f>
        <v>0</v>
      </c>
      <c r="N5649" s="61" t="str">
        <f t="shared" si="176"/>
        <v>katB</v>
      </c>
      <c r="P5649" s="72" t="str">
        <f t="shared" si="177"/>
        <v/>
      </c>
      <c r="Q5649" s="61" t="s">
        <v>30</v>
      </c>
    </row>
    <row r="5650" spans="8:17" x14ac:dyDescent="0.25">
      <c r="H5650" s="59">
        <v>110353</v>
      </c>
      <c r="I5650" s="59" t="s">
        <v>69</v>
      </c>
      <c r="J5650" s="59">
        <v>20323433</v>
      </c>
      <c r="K5650" s="59" t="s">
        <v>5980</v>
      </c>
      <c r="L5650" s="61" t="s">
        <v>114</v>
      </c>
      <c r="M5650" s="61">
        <f>VLOOKUP(H5650,zdroj!C:F,4,0)</f>
        <v>0</v>
      </c>
      <c r="N5650" s="61" t="str">
        <f t="shared" si="176"/>
        <v>katB</v>
      </c>
      <c r="P5650" s="72" t="str">
        <f t="shared" si="177"/>
        <v/>
      </c>
      <c r="Q5650" s="61" t="s">
        <v>30</v>
      </c>
    </row>
    <row r="5651" spans="8:17" x14ac:dyDescent="0.25">
      <c r="H5651" s="59">
        <v>110353</v>
      </c>
      <c r="I5651" s="59" t="s">
        <v>69</v>
      </c>
      <c r="J5651" s="59">
        <v>20323441</v>
      </c>
      <c r="K5651" s="59" t="s">
        <v>5981</v>
      </c>
      <c r="L5651" s="61" t="s">
        <v>114</v>
      </c>
      <c r="M5651" s="61">
        <f>VLOOKUP(H5651,zdroj!C:F,4,0)</f>
        <v>0</v>
      </c>
      <c r="N5651" s="61" t="str">
        <f t="shared" si="176"/>
        <v>katB</v>
      </c>
      <c r="P5651" s="72" t="str">
        <f t="shared" si="177"/>
        <v/>
      </c>
      <c r="Q5651" s="61" t="s">
        <v>30</v>
      </c>
    </row>
    <row r="5652" spans="8:17" x14ac:dyDescent="0.25">
      <c r="H5652" s="59">
        <v>110353</v>
      </c>
      <c r="I5652" s="59" t="s">
        <v>69</v>
      </c>
      <c r="J5652" s="59">
        <v>20323450</v>
      </c>
      <c r="K5652" s="59" t="s">
        <v>5982</v>
      </c>
      <c r="L5652" s="61" t="s">
        <v>114</v>
      </c>
      <c r="M5652" s="61">
        <f>VLOOKUP(H5652,zdroj!C:F,4,0)</f>
        <v>0</v>
      </c>
      <c r="N5652" s="61" t="str">
        <f t="shared" si="176"/>
        <v>katB</v>
      </c>
      <c r="P5652" s="72" t="str">
        <f t="shared" si="177"/>
        <v/>
      </c>
      <c r="Q5652" s="61" t="s">
        <v>30</v>
      </c>
    </row>
    <row r="5653" spans="8:17" x14ac:dyDescent="0.25">
      <c r="H5653" s="59">
        <v>110353</v>
      </c>
      <c r="I5653" s="59" t="s">
        <v>69</v>
      </c>
      <c r="J5653" s="59">
        <v>20323468</v>
      </c>
      <c r="K5653" s="59" t="s">
        <v>5983</v>
      </c>
      <c r="L5653" s="61" t="s">
        <v>114</v>
      </c>
      <c r="M5653" s="61">
        <f>VLOOKUP(H5653,zdroj!C:F,4,0)</f>
        <v>0</v>
      </c>
      <c r="N5653" s="61" t="str">
        <f t="shared" si="176"/>
        <v>katB</v>
      </c>
      <c r="P5653" s="72" t="str">
        <f t="shared" si="177"/>
        <v/>
      </c>
      <c r="Q5653" s="61" t="s">
        <v>30</v>
      </c>
    </row>
    <row r="5654" spans="8:17" x14ac:dyDescent="0.25">
      <c r="H5654" s="59">
        <v>110353</v>
      </c>
      <c r="I5654" s="59" t="s">
        <v>69</v>
      </c>
      <c r="J5654" s="59">
        <v>20323476</v>
      </c>
      <c r="K5654" s="59" t="s">
        <v>5984</v>
      </c>
      <c r="L5654" s="61" t="s">
        <v>114</v>
      </c>
      <c r="M5654" s="61">
        <f>VLOOKUP(H5654,zdroj!C:F,4,0)</f>
        <v>0</v>
      </c>
      <c r="N5654" s="61" t="str">
        <f t="shared" si="176"/>
        <v>katB</v>
      </c>
      <c r="P5654" s="72" t="str">
        <f t="shared" si="177"/>
        <v/>
      </c>
      <c r="Q5654" s="61" t="s">
        <v>30</v>
      </c>
    </row>
    <row r="5655" spans="8:17" x14ac:dyDescent="0.25">
      <c r="H5655" s="59">
        <v>110353</v>
      </c>
      <c r="I5655" s="59" t="s">
        <v>69</v>
      </c>
      <c r="J5655" s="59">
        <v>20323484</v>
      </c>
      <c r="K5655" s="59" t="s">
        <v>5985</v>
      </c>
      <c r="L5655" s="61" t="s">
        <v>114</v>
      </c>
      <c r="M5655" s="61">
        <f>VLOOKUP(H5655,zdroj!C:F,4,0)</f>
        <v>0</v>
      </c>
      <c r="N5655" s="61" t="str">
        <f t="shared" si="176"/>
        <v>katB</v>
      </c>
      <c r="P5655" s="72" t="str">
        <f t="shared" si="177"/>
        <v/>
      </c>
      <c r="Q5655" s="61" t="s">
        <v>30</v>
      </c>
    </row>
    <row r="5656" spans="8:17" x14ac:dyDescent="0.25">
      <c r="H5656" s="59">
        <v>110353</v>
      </c>
      <c r="I5656" s="59" t="s">
        <v>69</v>
      </c>
      <c r="J5656" s="59">
        <v>20323492</v>
      </c>
      <c r="K5656" s="59" t="s">
        <v>5986</v>
      </c>
      <c r="L5656" s="61" t="s">
        <v>114</v>
      </c>
      <c r="M5656" s="61">
        <f>VLOOKUP(H5656,zdroj!C:F,4,0)</f>
        <v>0</v>
      </c>
      <c r="N5656" s="61" t="str">
        <f t="shared" si="176"/>
        <v>katB</v>
      </c>
      <c r="P5656" s="72" t="str">
        <f t="shared" si="177"/>
        <v/>
      </c>
      <c r="Q5656" s="61" t="s">
        <v>30</v>
      </c>
    </row>
    <row r="5657" spans="8:17" x14ac:dyDescent="0.25">
      <c r="H5657" s="59">
        <v>110353</v>
      </c>
      <c r="I5657" s="59" t="s">
        <v>69</v>
      </c>
      <c r="J5657" s="59">
        <v>20323506</v>
      </c>
      <c r="K5657" s="59" t="s">
        <v>5987</v>
      </c>
      <c r="L5657" s="61" t="s">
        <v>114</v>
      </c>
      <c r="M5657" s="61">
        <f>VLOOKUP(H5657,zdroj!C:F,4,0)</f>
        <v>0</v>
      </c>
      <c r="N5657" s="61" t="str">
        <f t="shared" si="176"/>
        <v>katB</v>
      </c>
      <c r="P5657" s="72" t="str">
        <f t="shared" si="177"/>
        <v/>
      </c>
      <c r="Q5657" s="61" t="s">
        <v>30</v>
      </c>
    </row>
    <row r="5658" spans="8:17" x14ac:dyDescent="0.25">
      <c r="H5658" s="59">
        <v>110353</v>
      </c>
      <c r="I5658" s="59" t="s">
        <v>69</v>
      </c>
      <c r="J5658" s="59">
        <v>20323514</v>
      </c>
      <c r="K5658" s="59" t="s">
        <v>5988</v>
      </c>
      <c r="L5658" s="61" t="s">
        <v>81</v>
      </c>
      <c r="M5658" s="61">
        <f>VLOOKUP(H5658,zdroj!C:F,4,0)</f>
        <v>0</v>
      </c>
      <c r="N5658" s="61" t="str">
        <f t="shared" si="176"/>
        <v>-</v>
      </c>
      <c r="P5658" s="72" t="str">
        <f t="shared" si="177"/>
        <v/>
      </c>
      <c r="Q5658" s="61" t="s">
        <v>88</v>
      </c>
    </row>
    <row r="5659" spans="8:17" x14ac:dyDescent="0.25">
      <c r="H5659" s="59">
        <v>110353</v>
      </c>
      <c r="I5659" s="59" t="s">
        <v>69</v>
      </c>
      <c r="J5659" s="59">
        <v>20323522</v>
      </c>
      <c r="K5659" s="59" t="s">
        <v>5989</v>
      </c>
      <c r="L5659" s="61" t="s">
        <v>81</v>
      </c>
      <c r="M5659" s="61">
        <f>VLOOKUP(H5659,zdroj!C:F,4,0)</f>
        <v>0</v>
      </c>
      <c r="N5659" s="61" t="str">
        <f t="shared" si="176"/>
        <v>-</v>
      </c>
      <c r="P5659" s="72" t="str">
        <f t="shared" si="177"/>
        <v/>
      </c>
      <c r="Q5659" s="61" t="s">
        <v>88</v>
      </c>
    </row>
    <row r="5660" spans="8:17" x14ac:dyDescent="0.25">
      <c r="H5660" s="59">
        <v>110353</v>
      </c>
      <c r="I5660" s="59" t="s">
        <v>69</v>
      </c>
      <c r="J5660" s="59">
        <v>25163663</v>
      </c>
      <c r="K5660" s="59" t="s">
        <v>5990</v>
      </c>
      <c r="L5660" s="61" t="s">
        <v>81</v>
      </c>
      <c r="M5660" s="61">
        <f>VLOOKUP(H5660,zdroj!C:F,4,0)</f>
        <v>0</v>
      </c>
      <c r="N5660" s="61" t="str">
        <f t="shared" si="176"/>
        <v>-</v>
      </c>
      <c r="P5660" s="72" t="str">
        <f t="shared" si="177"/>
        <v/>
      </c>
      <c r="Q5660" s="61" t="s">
        <v>88</v>
      </c>
    </row>
    <row r="5661" spans="8:17" x14ac:dyDescent="0.25">
      <c r="H5661" s="59">
        <v>110353</v>
      </c>
      <c r="I5661" s="59" t="s">
        <v>69</v>
      </c>
      <c r="J5661" s="59">
        <v>25163671</v>
      </c>
      <c r="K5661" s="59" t="s">
        <v>5991</v>
      </c>
      <c r="L5661" s="61" t="s">
        <v>81</v>
      </c>
      <c r="M5661" s="61">
        <f>VLOOKUP(H5661,zdroj!C:F,4,0)</f>
        <v>0</v>
      </c>
      <c r="N5661" s="61" t="str">
        <f t="shared" si="176"/>
        <v>-</v>
      </c>
      <c r="P5661" s="72" t="str">
        <f t="shared" si="177"/>
        <v/>
      </c>
      <c r="Q5661" s="61" t="s">
        <v>88</v>
      </c>
    </row>
    <row r="5662" spans="8:17" x14ac:dyDescent="0.25">
      <c r="H5662" s="59">
        <v>110353</v>
      </c>
      <c r="I5662" s="59" t="s">
        <v>69</v>
      </c>
      <c r="J5662" s="59">
        <v>25163680</v>
      </c>
      <c r="K5662" s="59" t="s">
        <v>5992</v>
      </c>
      <c r="L5662" s="61" t="s">
        <v>81</v>
      </c>
      <c r="M5662" s="61">
        <f>VLOOKUP(H5662,zdroj!C:F,4,0)</f>
        <v>0</v>
      </c>
      <c r="N5662" s="61" t="str">
        <f t="shared" si="176"/>
        <v>-</v>
      </c>
      <c r="P5662" s="72" t="str">
        <f t="shared" si="177"/>
        <v/>
      </c>
      <c r="Q5662" s="61" t="s">
        <v>88</v>
      </c>
    </row>
    <row r="5663" spans="8:17" x14ac:dyDescent="0.25">
      <c r="H5663" s="59">
        <v>110353</v>
      </c>
      <c r="I5663" s="59" t="s">
        <v>69</v>
      </c>
      <c r="J5663" s="59">
        <v>25163698</v>
      </c>
      <c r="K5663" s="59" t="s">
        <v>5993</v>
      </c>
      <c r="L5663" s="61" t="s">
        <v>81</v>
      </c>
      <c r="M5663" s="61">
        <f>VLOOKUP(H5663,zdroj!C:F,4,0)</f>
        <v>0</v>
      </c>
      <c r="N5663" s="61" t="str">
        <f t="shared" si="176"/>
        <v>-</v>
      </c>
      <c r="P5663" s="72" t="str">
        <f t="shared" si="177"/>
        <v/>
      </c>
      <c r="Q5663" s="61" t="s">
        <v>88</v>
      </c>
    </row>
    <row r="5664" spans="8:17" x14ac:dyDescent="0.25">
      <c r="H5664" s="59">
        <v>110353</v>
      </c>
      <c r="I5664" s="59" t="s">
        <v>69</v>
      </c>
      <c r="J5664" s="59">
        <v>25163701</v>
      </c>
      <c r="K5664" s="59" t="s">
        <v>5994</v>
      </c>
      <c r="L5664" s="61" t="s">
        <v>81</v>
      </c>
      <c r="M5664" s="61">
        <f>VLOOKUP(H5664,zdroj!C:F,4,0)</f>
        <v>0</v>
      </c>
      <c r="N5664" s="61" t="str">
        <f t="shared" si="176"/>
        <v>-</v>
      </c>
      <c r="P5664" s="72" t="str">
        <f t="shared" si="177"/>
        <v/>
      </c>
      <c r="Q5664" s="61" t="s">
        <v>88</v>
      </c>
    </row>
    <row r="5665" spans="8:17" x14ac:dyDescent="0.25">
      <c r="H5665" s="59">
        <v>110353</v>
      </c>
      <c r="I5665" s="59" t="s">
        <v>69</v>
      </c>
      <c r="J5665" s="59">
        <v>26015579</v>
      </c>
      <c r="K5665" s="59" t="s">
        <v>5995</v>
      </c>
      <c r="L5665" s="61" t="s">
        <v>114</v>
      </c>
      <c r="M5665" s="61">
        <f>VLOOKUP(H5665,zdroj!C:F,4,0)</f>
        <v>0</v>
      </c>
      <c r="N5665" s="61" t="str">
        <f t="shared" si="176"/>
        <v>katB</v>
      </c>
      <c r="P5665" s="72" t="str">
        <f t="shared" si="177"/>
        <v/>
      </c>
      <c r="Q5665" s="61" t="s">
        <v>30</v>
      </c>
    </row>
    <row r="5666" spans="8:17" x14ac:dyDescent="0.25">
      <c r="H5666" s="59">
        <v>110353</v>
      </c>
      <c r="I5666" s="59" t="s">
        <v>69</v>
      </c>
      <c r="J5666" s="59">
        <v>26237440</v>
      </c>
      <c r="K5666" s="59" t="s">
        <v>5996</v>
      </c>
      <c r="L5666" s="61" t="s">
        <v>114</v>
      </c>
      <c r="M5666" s="61">
        <f>VLOOKUP(H5666,zdroj!C:F,4,0)</f>
        <v>0</v>
      </c>
      <c r="N5666" s="61" t="str">
        <f t="shared" si="176"/>
        <v>katB</v>
      </c>
      <c r="P5666" s="72" t="str">
        <f t="shared" si="177"/>
        <v/>
      </c>
      <c r="Q5666" s="61" t="s">
        <v>30</v>
      </c>
    </row>
    <row r="5667" spans="8:17" x14ac:dyDescent="0.25">
      <c r="H5667" s="59">
        <v>110353</v>
      </c>
      <c r="I5667" s="59" t="s">
        <v>69</v>
      </c>
      <c r="J5667" s="59">
        <v>26634490</v>
      </c>
      <c r="K5667" s="59" t="s">
        <v>5997</v>
      </c>
      <c r="L5667" s="61" t="s">
        <v>114</v>
      </c>
      <c r="M5667" s="61">
        <f>VLOOKUP(H5667,zdroj!C:F,4,0)</f>
        <v>0</v>
      </c>
      <c r="N5667" s="61" t="str">
        <f t="shared" si="176"/>
        <v>katB</v>
      </c>
      <c r="P5667" s="72" t="str">
        <f t="shared" si="177"/>
        <v/>
      </c>
      <c r="Q5667" s="61" t="s">
        <v>30</v>
      </c>
    </row>
    <row r="5668" spans="8:17" x14ac:dyDescent="0.25">
      <c r="H5668" s="59">
        <v>110353</v>
      </c>
      <c r="I5668" s="59" t="s">
        <v>69</v>
      </c>
      <c r="J5668" s="59">
        <v>26634503</v>
      </c>
      <c r="K5668" s="59" t="s">
        <v>5998</v>
      </c>
      <c r="L5668" s="61" t="s">
        <v>114</v>
      </c>
      <c r="M5668" s="61">
        <f>VLOOKUP(H5668,zdroj!C:F,4,0)</f>
        <v>0</v>
      </c>
      <c r="N5668" s="61" t="str">
        <f t="shared" si="176"/>
        <v>katB</v>
      </c>
      <c r="P5668" s="72" t="str">
        <f t="shared" si="177"/>
        <v/>
      </c>
      <c r="Q5668" s="61" t="s">
        <v>30</v>
      </c>
    </row>
    <row r="5669" spans="8:17" x14ac:dyDescent="0.25">
      <c r="H5669" s="59">
        <v>110353</v>
      </c>
      <c r="I5669" s="59" t="s">
        <v>69</v>
      </c>
      <c r="J5669" s="59">
        <v>26729181</v>
      </c>
      <c r="K5669" s="59" t="s">
        <v>5999</v>
      </c>
      <c r="L5669" s="61" t="s">
        <v>114</v>
      </c>
      <c r="M5669" s="61">
        <f>VLOOKUP(H5669,zdroj!C:F,4,0)</f>
        <v>0</v>
      </c>
      <c r="N5669" s="61" t="str">
        <f t="shared" si="176"/>
        <v>katB</v>
      </c>
      <c r="P5669" s="72" t="str">
        <f t="shared" si="177"/>
        <v/>
      </c>
      <c r="Q5669" s="61" t="s">
        <v>30</v>
      </c>
    </row>
    <row r="5670" spans="8:17" x14ac:dyDescent="0.25">
      <c r="H5670" s="59">
        <v>110353</v>
      </c>
      <c r="I5670" s="59" t="s">
        <v>69</v>
      </c>
      <c r="J5670" s="59">
        <v>26920174</v>
      </c>
      <c r="K5670" s="59" t="s">
        <v>6000</v>
      </c>
      <c r="L5670" s="61" t="s">
        <v>81</v>
      </c>
      <c r="M5670" s="61">
        <f>VLOOKUP(H5670,zdroj!C:F,4,0)</f>
        <v>0</v>
      </c>
      <c r="N5670" s="61" t="str">
        <f t="shared" si="176"/>
        <v>-</v>
      </c>
      <c r="P5670" s="72" t="str">
        <f t="shared" si="177"/>
        <v/>
      </c>
      <c r="Q5670" s="61" t="s">
        <v>88</v>
      </c>
    </row>
    <row r="5671" spans="8:17" x14ac:dyDescent="0.25">
      <c r="H5671" s="59">
        <v>110353</v>
      </c>
      <c r="I5671" s="59" t="s">
        <v>69</v>
      </c>
      <c r="J5671" s="59">
        <v>26920182</v>
      </c>
      <c r="K5671" s="59" t="s">
        <v>6001</v>
      </c>
      <c r="L5671" s="61" t="s">
        <v>81</v>
      </c>
      <c r="M5671" s="61">
        <f>VLOOKUP(H5671,zdroj!C:F,4,0)</f>
        <v>0</v>
      </c>
      <c r="N5671" s="61" t="str">
        <f t="shared" si="176"/>
        <v>-</v>
      </c>
      <c r="P5671" s="72" t="str">
        <f t="shared" si="177"/>
        <v/>
      </c>
      <c r="Q5671" s="61" t="s">
        <v>88</v>
      </c>
    </row>
    <row r="5672" spans="8:17" x14ac:dyDescent="0.25">
      <c r="H5672" s="59">
        <v>110353</v>
      </c>
      <c r="I5672" s="59" t="s">
        <v>69</v>
      </c>
      <c r="J5672" s="59">
        <v>26920191</v>
      </c>
      <c r="K5672" s="59" t="s">
        <v>6002</v>
      </c>
      <c r="L5672" s="61" t="s">
        <v>81</v>
      </c>
      <c r="M5672" s="61">
        <f>VLOOKUP(H5672,zdroj!C:F,4,0)</f>
        <v>0</v>
      </c>
      <c r="N5672" s="61" t="str">
        <f t="shared" si="176"/>
        <v>-</v>
      </c>
      <c r="P5672" s="72" t="str">
        <f t="shared" si="177"/>
        <v/>
      </c>
      <c r="Q5672" s="61" t="s">
        <v>88</v>
      </c>
    </row>
    <row r="5673" spans="8:17" x14ac:dyDescent="0.25">
      <c r="H5673" s="59">
        <v>110353</v>
      </c>
      <c r="I5673" s="59" t="s">
        <v>69</v>
      </c>
      <c r="J5673" s="59">
        <v>27698343</v>
      </c>
      <c r="K5673" s="59" t="s">
        <v>6003</v>
      </c>
      <c r="L5673" s="61" t="s">
        <v>114</v>
      </c>
      <c r="M5673" s="61">
        <f>VLOOKUP(H5673,zdroj!C:F,4,0)</f>
        <v>0</v>
      </c>
      <c r="N5673" s="61" t="str">
        <f t="shared" si="176"/>
        <v>katB</v>
      </c>
      <c r="P5673" s="72" t="str">
        <f t="shared" si="177"/>
        <v/>
      </c>
      <c r="Q5673" s="61" t="s">
        <v>30</v>
      </c>
    </row>
    <row r="5674" spans="8:17" x14ac:dyDescent="0.25">
      <c r="H5674" s="59">
        <v>110353</v>
      </c>
      <c r="I5674" s="59" t="s">
        <v>69</v>
      </c>
      <c r="J5674" s="59">
        <v>27708829</v>
      </c>
      <c r="K5674" s="59" t="s">
        <v>6004</v>
      </c>
      <c r="L5674" s="61" t="s">
        <v>114</v>
      </c>
      <c r="M5674" s="61">
        <f>VLOOKUP(H5674,zdroj!C:F,4,0)</f>
        <v>0</v>
      </c>
      <c r="N5674" s="61" t="str">
        <f t="shared" si="176"/>
        <v>katB</v>
      </c>
      <c r="P5674" s="72" t="str">
        <f t="shared" si="177"/>
        <v/>
      </c>
      <c r="Q5674" s="61" t="s">
        <v>30</v>
      </c>
    </row>
    <row r="5675" spans="8:17" x14ac:dyDescent="0.25">
      <c r="H5675" s="59">
        <v>110353</v>
      </c>
      <c r="I5675" s="59" t="s">
        <v>69</v>
      </c>
      <c r="J5675" s="59">
        <v>27812901</v>
      </c>
      <c r="K5675" s="59" t="s">
        <v>6005</v>
      </c>
      <c r="L5675" s="61" t="s">
        <v>81</v>
      </c>
      <c r="M5675" s="61">
        <f>VLOOKUP(H5675,zdroj!C:F,4,0)</f>
        <v>0</v>
      </c>
      <c r="N5675" s="61" t="str">
        <f t="shared" si="176"/>
        <v>-</v>
      </c>
      <c r="P5675" s="72" t="str">
        <f t="shared" si="177"/>
        <v/>
      </c>
      <c r="Q5675" s="61" t="s">
        <v>86</v>
      </c>
    </row>
    <row r="5676" spans="8:17" x14ac:dyDescent="0.25">
      <c r="H5676" s="59">
        <v>110353</v>
      </c>
      <c r="I5676" s="59" t="s">
        <v>69</v>
      </c>
      <c r="J5676" s="59">
        <v>27812910</v>
      </c>
      <c r="K5676" s="59" t="s">
        <v>6006</v>
      </c>
      <c r="L5676" s="61" t="s">
        <v>81</v>
      </c>
      <c r="M5676" s="61">
        <f>VLOOKUP(H5676,zdroj!C:F,4,0)</f>
        <v>0</v>
      </c>
      <c r="N5676" s="61" t="str">
        <f t="shared" si="176"/>
        <v>-</v>
      </c>
      <c r="P5676" s="72" t="str">
        <f t="shared" si="177"/>
        <v/>
      </c>
      <c r="Q5676" s="61" t="s">
        <v>88</v>
      </c>
    </row>
    <row r="5677" spans="8:17" x14ac:dyDescent="0.25">
      <c r="H5677" s="59">
        <v>110353</v>
      </c>
      <c r="I5677" s="59" t="s">
        <v>69</v>
      </c>
      <c r="J5677" s="59">
        <v>27964370</v>
      </c>
      <c r="K5677" s="59" t="s">
        <v>6007</v>
      </c>
      <c r="L5677" s="61" t="s">
        <v>114</v>
      </c>
      <c r="M5677" s="61">
        <f>VLOOKUP(H5677,zdroj!C:F,4,0)</f>
        <v>0</v>
      </c>
      <c r="N5677" s="61" t="str">
        <f t="shared" si="176"/>
        <v>katB</v>
      </c>
      <c r="P5677" s="72" t="str">
        <f t="shared" si="177"/>
        <v/>
      </c>
      <c r="Q5677" s="61" t="s">
        <v>30</v>
      </c>
    </row>
    <row r="5678" spans="8:17" x14ac:dyDescent="0.25">
      <c r="H5678" s="59">
        <v>110353</v>
      </c>
      <c r="I5678" s="59" t="s">
        <v>69</v>
      </c>
      <c r="J5678" s="59">
        <v>27964388</v>
      </c>
      <c r="K5678" s="59" t="s">
        <v>6008</v>
      </c>
      <c r="L5678" s="61" t="s">
        <v>114</v>
      </c>
      <c r="M5678" s="61">
        <f>VLOOKUP(H5678,zdroj!C:F,4,0)</f>
        <v>0</v>
      </c>
      <c r="N5678" s="61" t="str">
        <f t="shared" si="176"/>
        <v>katB</v>
      </c>
      <c r="P5678" s="72" t="str">
        <f t="shared" si="177"/>
        <v/>
      </c>
      <c r="Q5678" s="61" t="s">
        <v>30</v>
      </c>
    </row>
    <row r="5679" spans="8:17" x14ac:dyDescent="0.25">
      <c r="H5679" s="59">
        <v>110353</v>
      </c>
      <c r="I5679" s="59" t="s">
        <v>69</v>
      </c>
      <c r="J5679" s="59">
        <v>27964396</v>
      </c>
      <c r="K5679" s="59" t="s">
        <v>6009</v>
      </c>
      <c r="L5679" s="61" t="s">
        <v>114</v>
      </c>
      <c r="M5679" s="61">
        <f>VLOOKUP(H5679,zdroj!C:F,4,0)</f>
        <v>0</v>
      </c>
      <c r="N5679" s="61" t="str">
        <f t="shared" si="176"/>
        <v>katB</v>
      </c>
      <c r="P5679" s="72" t="str">
        <f t="shared" si="177"/>
        <v/>
      </c>
      <c r="Q5679" s="61" t="s">
        <v>30</v>
      </c>
    </row>
    <row r="5680" spans="8:17" x14ac:dyDescent="0.25">
      <c r="H5680" s="59">
        <v>110353</v>
      </c>
      <c r="I5680" s="59" t="s">
        <v>69</v>
      </c>
      <c r="J5680" s="59">
        <v>27964400</v>
      </c>
      <c r="K5680" s="59" t="s">
        <v>6010</v>
      </c>
      <c r="L5680" s="61" t="s">
        <v>114</v>
      </c>
      <c r="M5680" s="61">
        <f>VLOOKUP(H5680,zdroj!C:F,4,0)</f>
        <v>0</v>
      </c>
      <c r="N5680" s="61" t="str">
        <f t="shared" si="176"/>
        <v>katB</v>
      </c>
      <c r="P5680" s="72" t="str">
        <f t="shared" si="177"/>
        <v/>
      </c>
      <c r="Q5680" s="61" t="s">
        <v>30</v>
      </c>
    </row>
    <row r="5681" spans="8:17" x14ac:dyDescent="0.25">
      <c r="H5681" s="59">
        <v>110353</v>
      </c>
      <c r="I5681" s="59" t="s">
        <v>69</v>
      </c>
      <c r="J5681" s="59">
        <v>27964418</v>
      </c>
      <c r="K5681" s="59" t="s">
        <v>6011</v>
      </c>
      <c r="L5681" s="61" t="s">
        <v>114</v>
      </c>
      <c r="M5681" s="61">
        <f>VLOOKUP(H5681,zdroj!C:F,4,0)</f>
        <v>0</v>
      </c>
      <c r="N5681" s="61" t="str">
        <f t="shared" si="176"/>
        <v>katB</v>
      </c>
      <c r="P5681" s="72" t="str">
        <f t="shared" si="177"/>
        <v/>
      </c>
      <c r="Q5681" s="61" t="s">
        <v>30</v>
      </c>
    </row>
    <row r="5682" spans="8:17" x14ac:dyDescent="0.25">
      <c r="H5682" s="59">
        <v>110353</v>
      </c>
      <c r="I5682" s="59" t="s">
        <v>69</v>
      </c>
      <c r="J5682" s="59">
        <v>27964426</v>
      </c>
      <c r="K5682" s="59" t="s">
        <v>6012</v>
      </c>
      <c r="L5682" s="61" t="s">
        <v>114</v>
      </c>
      <c r="M5682" s="61">
        <f>VLOOKUP(H5682,zdroj!C:F,4,0)</f>
        <v>0</v>
      </c>
      <c r="N5682" s="61" t="str">
        <f t="shared" si="176"/>
        <v>katB</v>
      </c>
      <c r="P5682" s="72" t="str">
        <f t="shared" si="177"/>
        <v/>
      </c>
      <c r="Q5682" s="61" t="s">
        <v>30</v>
      </c>
    </row>
    <row r="5683" spans="8:17" x14ac:dyDescent="0.25">
      <c r="H5683" s="59">
        <v>110353</v>
      </c>
      <c r="I5683" s="59" t="s">
        <v>69</v>
      </c>
      <c r="J5683" s="59">
        <v>27964434</v>
      </c>
      <c r="K5683" s="59" t="s">
        <v>6013</v>
      </c>
      <c r="L5683" s="61" t="s">
        <v>114</v>
      </c>
      <c r="M5683" s="61">
        <f>VLOOKUP(H5683,zdroj!C:F,4,0)</f>
        <v>0</v>
      </c>
      <c r="N5683" s="61" t="str">
        <f t="shared" si="176"/>
        <v>katB</v>
      </c>
      <c r="P5683" s="72" t="str">
        <f t="shared" si="177"/>
        <v/>
      </c>
      <c r="Q5683" s="61" t="s">
        <v>30</v>
      </c>
    </row>
    <row r="5684" spans="8:17" x14ac:dyDescent="0.25">
      <c r="H5684" s="59">
        <v>110353</v>
      </c>
      <c r="I5684" s="59" t="s">
        <v>69</v>
      </c>
      <c r="J5684" s="59">
        <v>28179684</v>
      </c>
      <c r="K5684" s="59" t="s">
        <v>6014</v>
      </c>
      <c r="L5684" s="61" t="s">
        <v>114</v>
      </c>
      <c r="M5684" s="61">
        <f>VLOOKUP(H5684,zdroj!C:F,4,0)</f>
        <v>0</v>
      </c>
      <c r="N5684" s="61" t="str">
        <f t="shared" si="176"/>
        <v>katB</v>
      </c>
      <c r="P5684" s="72" t="str">
        <f t="shared" si="177"/>
        <v/>
      </c>
      <c r="Q5684" s="61" t="s">
        <v>30</v>
      </c>
    </row>
    <row r="5685" spans="8:17" x14ac:dyDescent="0.25">
      <c r="H5685" s="59">
        <v>110353</v>
      </c>
      <c r="I5685" s="59" t="s">
        <v>69</v>
      </c>
      <c r="J5685" s="59">
        <v>40085082</v>
      </c>
      <c r="K5685" s="59" t="s">
        <v>6015</v>
      </c>
      <c r="L5685" s="61" t="s">
        <v>81</v>
      </c>
      <c r="M5685" s="61">
        <f>VLOOKUP(H5685,zdroj!C:F,4,0)</f>
        <v>0</v>
      </c>
      <c r="N5685" s="61" t="str">
        <f t="shared" si="176"/>
        <v>-</v>
      </c>
      <c r="P5685" s="72" t="str">
        <f t="shared" si="177"/>
        <v/>
      </c>
      <c r="Q5685" s="61" t="s">
        <v>88</v>
      </c>
    </row>
    <row r="5686" spans="8:17" x14ac:dyDescent="0.25">
      <c r="H5686" s="59">
        <v>110353</v>
      </c>
      <c r="I5686" s="59" t="s">
        <v>69</v>
      </c>
      <c r="J5686" s="59">
        <v>40599060</v>
      </c>
      <c r="K5686" s="59" t="s">
        <v>6016</v>
      </c>
      <c r="L5686" s="61" t="s">
        <v>81</v>
      </c>
      <c r="M5686" s="61">
        <f>VLOOKUP(H5686,zdroj!C:F,4,0)</f>
        <v>0</v>
      </c>
      <c r="N5686" s="61" t="str">
        <f t="shared" si="176"/>
        <v>-</v>
      </c>
      <c r="P5686" s="72" t="str">
        <f t="shared" si="177"/>
        <v/>
      </c>
      <c r="Q5686" s="61" t="s">
        <v>86</v>
      </c>
    </row>
    <row r="5687" spans="8:17" x14ac:dyDescent="0.25">
      <c r="H5687" s="59">
        <v>110353</v>
      </c>
      <c r="I5687" s="59" t="s">
        <v>69</v>
      </c>
      <c r="J5687" s="59">
        <v>72680911</v>
      </c>
      <c r="K5687" s="59" t="s">
        <v>6017</v>
      </c>
      <c r="L5687" s="61" t="s">
        <v>81</v>
      </c>
      <c r="M5687" s="61">
        <f>VLOOKUP(H5687,zdroj!C:F,4,0)</f>
        <v>0</v>
      </c>
      <c r="N5687" s="61" t="str">
        <f t="shared" si="176"/>
        <v>-</v>
      </c>
      <c r="P5687" s="72" t="str">
        <f t="shared" si="177"/>
        <v/>
      </c>
      <c r="Q5687" s="61" t="s">
        <v>88</v>
      </c>
    </row>
    <row r="5688" spans="8:17" x14ac:dyDescent="0.25">
      <c r="H5688" s="59">
        <v>110353</v>
      </c>
      <c r="I5688" s="59" t="s">
        <v>69</v>
      </c>
      <c r="J5688" s="59">
        <v>74192931</v>
      </c>
      <c r="K5688" s="59" t="s">
        <v>6018</v>
      </c>
      <c r="L5688" s="61" t="s">
        <v>114</v>
      </c>
      <c r="M5688" s="61">
        <f>VLOOKUP(H5688,zdroj!C:F,4,0)</f>
        <v>0</v>
      </c>
      <c r="N5688" s="61" t="str">
        <f t="shared" si="176"/>
        <v>katB</v>
      </c>
      <c r="P5688" s="72" t="str">
        <f t="shared" si="177"/>
        <v/>
      </c>
      <c r="Q5688" s="61" t="s">
        <v>30</v>
      </c>
    </row>
    <row r="5689" spans="8:17" x14ac:dyDescent="0.25">
      <c r="H5689" s="59">
        <v>110353</v>
      </c>
      <c r="I5689" s="59" t="s">
        <v>69</v>
      </c>
      <c r="J5689" s="59">
        <v>74297791</v>
      </c>
      <c r="K5689" s="59" t="s">
        <v>6019</v>
      </c>
      <c r="L5689" s="61" t="s">
        <v>114</v>
      </c>
      <c r="M5689" s="61">
        <f>VLOOKUP(H5689,zdroj!C:F,4,0)</f>
        <v>0</v>
      </c>
      <c r="N5689" s="61" t="str">
        <f t="shared" si="176"/>
        <v>katB</v>
      </c>
      <c r="P5689" s="72" t="str">
        <f t="shared" si="177"/>
        <v/>
      </c>
      <c r="Q5689" s="61" t="s">
        <v>30</v>
      </c>
    </row>
    <row r="5690" spans="8:17" x14ac:dyDescent="0.25">
      <c r="H5690" s="59">
        <v>110353</v>
      </c>
      <c r="I5690" s="59" t="s">
        <v>69</v>
      </c>
      <c r="J5690" s="59">
        <v>75384604</v>
      </c>
      <c r="K5690" s="59" t="s">
        <v>6020</v>
      </c>
      <c r="L5690" s="61" t="s">
        <v>114</v>
      </c>
      <c r="M5690" s="61">
        <f>VLOOKUP(H5690,zdroj!C:F,4,0)</f>
        <v>0</v>
      </c>
      <c r="N5690" s="61" t="str">
        <f t="shared" si="176"/>
        <v>katB</v>
      </c>
      <c r="P5690" s="72" t="str">
        <f t="shared" si="177"/>
        <v/>
      </c>
      <c r="Q5690" s="61" t="s">
        <v>30</v>
      </c>
    </row>
    <row r="5691" spans="8:17" x14ac:dyDescent="0.25">
      <c r="H5691" s="59">
        <v>110353</v>
      </c>
      <c r="I5691" s="59" t="s">
        <v>69</v>
      </c>
      <c r="J5691" s="59">
        <v>75540223</v>
      </c>
      <c r="K5691" s="59" t="s">
        <v>6021</v>
      </c>
      <c r="L5691" s="61" t="s">
        <v>114</v>
      </c>
      <c r="M5691" s="61">
        <f>VLOOKUP(H5691,zdroj!C:F,4,0)</f>
        <v>0</v>
      </c>
      <c r="N5691" s="61" t="str">
        <f t="shared" si="176"/>
        <v>katB</v>
      </c>
      <c r="P5691" s="72" t="str">
        <f t="shared" si="177"/>
        <v/>
      </c>
      <c r="Q5691" s="61" t="s">
        <v>30</v>
      </c>
    </row>
    <row r="5692" spans="8:17" x14ac:dyDescent="0.25">
      <c r="H5692" s="59">
        <v>110353</v>
      </c>
      <c r="I5692" s="59" t="s">
        <v>69</v>
      </c>
      <c r="J5692" s="59">
        <v>75863413</v>
      </c>
      <c r="K5692" s="59" t="s">
        <v>6022</v>
      </c>
      <c r="L5692" s="61" t="s">
        <v>114</v>
      </c>
      <c r="M5692" s="61">
        <f>VLOOKUP(H5692,zdroj!C:F,4,0)</f>
        <v>0</v>
      </c>
      <c r="N5692" s="61" t="str">
        <f t="shared" si="176"/>
        <v>katB</v>
      </c>
      <c r="P5692" s="72" t="str">
        <f t="shared" si="177"/>
        <v/>
      </c>
      <c r="Q5692" s="61" t="s">
        <v>30</v>
      </c>
    </row>
    <row r="5693" spans="8:17" x14ac:dyDescent="0.25">
      <c r="H5693" s="59">
        <v>110353</v>
      </c>
      <c r="I5693" s="59" t="s">
        <v>69</v>
      </c>
      <c r="J5693" s="59">
        <v>76102297</v>
      </c>
      <c r="K5693" s="59" t="s">
        <v>6023</v>
      </c>
      <c r="L5693" s="61" t="s">
        <v>81</v>
      </c>
      <c r="M5693" s="61">
        <f>VLOOKUP(H5693,zdroj!C:F,4,0)</f>
        <v>0</v>
      </c>
      <c r="N5693" s="61" t="str">
        <f t="shared" si="176"/>
        <v>-</v>
      </c>
      <c r="P5693" s="72" t="str">
        <f t="shared" si="177"/>
        <v/>
      </c>
      <c r="Q5693" s="61" t="s">
        <v>88</v>
      </c>
    </row>
    <row r="5694" spans="8:17" x14ac:dyDescent="0.25">
      <c r="H5694" s="59">
        <v>110353</v>
      </c>
      <c r="I5694" s="59" t="s">
        <v>69</v>
      </c>
      <c r="J5694" s="59">
        <v>77634802</v>
      </c>
      <c r="K5694" s="59" t="s">
        <v>6024</v>
      </c>
      <c r="L5694" s="61" t="s">
        <v>114</v>
      </c>
      <c r="M5694" s="61">
        <f>VLOOKUP(H5694,zdroj!C:F,4,0)</f>
        <v>0</v>
      </c>
      <c r="N5694" s="61" t="str">
        <f t="shared" si="176"/>
        <v>katB</v>
      </c>
      <c r="P5694" s="72" t="str">
        <f t="shared" si="177"/>
        <v/>
      </c>
      <c r="Q5694" s="61" t="s">
        <v>30</v>
      </c>
    </row>
    <row r="5695" spans="8:17" x14ac:dyDescent="0.25">
      <c r="H5695" s="59">
        <v>110353</v>
      </c>
      <c r="I5695" s="59" t="s">
        <v>69</v>
      </c>
      <c r="J5695" s="59">
        <v>78975034</v>
      </c>
      <c r="K5695" s="59" t="s">
        <v>6025</v>
      </c>
      <c r="L5695" s="61" t="s">
        <v>114</v>
      </c>
      <c r="M5695" s="61">
        <f>VLOOKUP(H5695,zdroj!C:F,4,0)</f>
        <v>0</v>
      </c>
      <c r="N5695" s="61" t="str">
        <f t="shared" si="176"/>
        <v>katB</v>
      </c>
      <c r="P5695" s="72" t="str">
        <f t="shared" si="177"/>
        <v/>
      </c>
      <c r="Q5695" s="61" t="s">
        <v>30</v>
      </c>
    </row>
    <row r="5696" spans="8:17" x14ac:dyDescent="0.25">
      <c r="H5696" s="59">
        <v>110353</v>
      </c>
      <c r="I5696" s="59" t="s">
        <v>69</v>
      </c>
      <c r="J5696" s="59">
        <v>80589120</v>
      </c>
      <c r="K5696" s="59" t="s">
        <v>6026</v>
      </c>
      <c r="L5696" s="61" t="s">
        <v>114</v>
      </c>
      <c r="M5696" s="61">
        <f>VLOOKUP(H5696,zdroj!C:F,4,0)</f>
        <v>0</v>
      </c>
      <c r="N5696" s="61" t="str">
        <f t="shared" si="176"/>
        <v>katB</v>
      </c>
      <c r="P5696" s="72" t="str">
        <f t="shared" si="177"/>
        <v/>
      </c>
      <c r="Q5696" s="61" t="s">
        <v>30</v>
      </c>
    </row>
    <row r="5697" spans="8:17" x14ac:dyDescent="0.25">
      <c r="H5697" s="59">
        <v>110353</v>
      </c>
      <c r="I5697" s="59" t="s">
        <v>69</v>
      </c>
      <c r="J5697" s="59">
        <v>81166460</v>
      </c>
      <c r="K5697" s="59" t="s">
        <v>6027</v>
      </c>
      <c r="L5697" s="61" t="s">
        <v>114</v>
      </c>
      <c r="M5697" s="61">
        <f>VLOOKUP(H5697,zdroj!C:F,4,0)</f>
        <v>0</v>
      </c>
      <c r="N5697" s="61" t="str">
        <f t="shared" si="176"/>
        <v>katB</v>
      </c>
      <c r="P5697" s="72" t="str">
        <f t="shared" si="177"/>
        <v/>
      </c>
      <c r="Q5697" s="61" t="s">
        <v>30</v>
      </c>
    </row>
    <row r="5698" spans="8:17" x14ac:dyDescent="0.25">
      <c r="H5698" s="59">
        <v>113093</v>
      </c>
      <c r="I5698" s="59" t="s">
        <v>72</v>
      </c>
      <c r="J5698" s="59">
        <v>15787231</v>
      </c>
      <c r="K5698" s="59" t="s">
        <v>6028</v>
      </c>
      <c r="L5698" s="61" t="s">
        <v>81</v>
      </c>
      <c r="M5698" s="61">
        <f>VLOOKUP(H5698,zdroj!C:F,4,0)</f>
        <v>0</v>
      </c>
      <c r="N5698" s="61" t="str">
        <f t="shared" si="176"/>
        <v>-</v>
      </c>
      <c r="P5698" s="72" t="str">
        <f t="shared" si="177"/>
        <v/>
      </c>
      <c r="Q5698" s="61" t="s">
        <v>86</v>
      </c>
    </row>
    <row r="5699" spans="8:17" x14ac:dyDescent="0.25">
      <c r="H5699" s="59">
        <v>113093</v>
      </c>
      <c r="I5699" s="59" t="s">
        <v>72</v>
      </c>
      <c r="J5699" s="59">
        <v>15787249</v>
      </c>
      <c r="K5699" s="59" t="s">
        <v>6029</v>
      </c>
      <c r="L5699" s="61" t="s">
        <v>81</v>
      </c>
      <c r="M5699" s="61">
        <f>VLOOKUP(H5699,zdroj!C:F,4,0)</f>
        <v>0</v>
      </c>
      <c r="N5699" s="61" t="str">
        <f t="shared" si="176"/>
        <v>-</v>
      </c>
      <c r="P5699" s="72" t="str">
        <f t="shared" si="177"/>
        <v/>
      </c>
      <c r="Q5699" s="61" t="s">
        <v>86</v>
      </c>
    </row>
    <row r="5700" spans="8:17" x14ac:dyDescent="0.25">
      <c r="H5700" s="59">
        <v>113093</v>
      </c>
      <c r="I5700" s="59" t="s">
        <v>72</v>
      </c>
      <c r="J5700" s="59">
        <v>15787257</v>
      </c>
      <c r="K5700" s="59" t="s">
        <v>6030</v>
      </c>
      <c r="L5700" s="61" t="s">
        <v>81</v>
      </c>
      <c r="M5700" s="61">
        <f>VLOOKUP(H5700,zdroj!C:F,4,0)</f>
        <v>0</v>
      </c>
      <c r="N5700" s="61" t="str">
        <f t="shared" si="176"/>
        <v>-</v>
      </c>
      <c r="P5700" s="72" t="str">
        <f t="shared" si="177"/>
        <v/>
      </c>
      <c r="Q5700" s="61" t="s">
        <v>86</v>
      </c>
    </row>
    <row r="5701" spans="8:17" x14ac:dyDescent="0.25">
      <c r="H5701" s="59">
        <v>113093</v>
      </c>
      <c r="I5701" s="59" t="s">
        <v>72</v>
      </c>
      <c r="J5701" s="59">
        <v>15787265</v>
      </c>
      <c r="K5701" s="59" t="s">
        <v>6031</v>
      </c>
      <c r="L5701" s="61" t="s">
        <v>81</v>
      </c>
      <c r="M5701" s="61">
        <f>VLOOKUP(H5701,zdroj!C:F,4,0)</f>
        <v>0</v>
      </c>
      <c r="N5701" s="61" t="str">
        <f t="shared" si="176"/>
        <v>-</v>
      </c>
      <c r="P5701" s="72" t="str">
        <f t="shared" si="177"/>
        <v/>
      </c>
      <c r="Q5701" s="61" t="s">
        <v>86</v>
      </c>
    </row>
    <row r="5702" spans="8:17" x14ac:dyDescent="0.25">
      <c r="H5702" s="59">
        <v>113093</v>
      </c>
      <c r="I5702" s="59" t="s">
        <v>72</v>
      </c>
      <c r="J5702" s="59">
        <v>15787273</v>
      </c>
      <c r="K5702" s="59" t="s">
        <v>6032</v>
      </c>
      <c r="L5702" s="61" t="s">
        <v>81</v>
      </c>
      <c r="M5702" s="61">
        <f>VLOOKUP(H5702,zdroj!C:F,4,0)</f>
        <v>0</v>
      </c>
      <c r="N5702" s="61" t="str">
        <f t="shared" si="176"/>
        <v>-</v>
      </c>
      <c r="P5702" s="72" t="str">
        <f t="shared" si="177"/>
        <v/>
      </c>
      <c r="Q5702" s="61" t="s">
        <v>86</v>
      </c>
    </row>
    <row r="5703" spans="8:17" x14ac:dyDescent="0.25">
      <c r="H5703" s="59">
        <v>113093</v>
      </c>
      <c r="I5703" s="59" t="s">
        <v>72</v>
      </c>
      <c r="J5703" s="59">
        <v>15787281</v>
      </c>
      <c r="K5703" s="59" t="s">
        <v>6033</v>
      </c>
      <c r="L5703" s="61" t="s">
        <v>81</v>
      </c>
      <c r="M5703" s="61">
        <f>VLOOKUP(H5703,zdroj!C:F,4,0)</f>
        <v>0</v>
      </c>
      <c r="N5703" s="61" t="str">
        <f t="shared" ref="N5703:N5766" si="178">IF(M5703="A",IF(L5703="katA","katB",L5703),L5703)</f>
        <v>-</v>
      </c>
      <c r="P5703" s="72" t="str">
        <f t="shared" ref="P5703:P5766" si="179">IF(O5703="A",1,"")</f>
        <v/>
      </c>
      <c r="Q5703" s="61" t="s">
        <v>86</v>
      </c>
    </row>
    <row r="5704" spans="8:17" x14ac:dyDescent="0.25">
      <c r="H5704" s="59">
        <v>113093</v>
      </c>
      <c r="I5704" s="59" t="s">
        <v>72</v>
      </c>
      <c r="J5704" s="59">
        <v>15787290</v>
      </c>
      <c r="K5704" s="59" t="s">
        <v>6034</v>
      </c>
      <c r="L5704" s="61" t="s">
        <v>81</v>
      </c>
      <c r="M5704" s="61">
        <f>VLOOKUP(H5704,zdroj!C:F,4,0)</f>
        <v>0</v>
      </c>
      <c r="N5704" s="61" t="str">
        <f t="shared" si="178"/>
        <v>-</v>
      </c>
      <c r="P5704" s="72" t="str">
        <f t="shared" si="179"/>
        <v/>
      </c>
      <c r="Q5704" s="61" t="s">
        <v>86</v>
      </c>
    </row>
    <row r="5705" spans="8:17" x14ac:dyDescent="0.25">
      <c r="H5705" s="59">
        <v>113093</v>
      </c>
      <c r="I5705" s="59" t="s">
        <v>72</v>
      </c>
      <c r="J5705" s="59">
        <v>15787303</v>
      </c>
      <c r="K5705" s="59" t="s">
        <v>6035</v>
      </c>
      <c r="L5705" s="61" t="s">
        <v>81</v>
      </c>
      <c r="M5705" s="61">
        <f>VLOOKUP(H5705,zdroj!C:F,4,0)</f>
        <v>0</v>
      </c>
      <c r="N5705" s="61" t="str">
        <f t="shared" si="178"/>
        <v>-</v>
      </c>
      <c r="P5705" s="72" t="str">
        <f t="shared" si="179"/>
        <v/>
      </c>
      <c r="Q5705" s="61" t="s">
        <v>86</v>
      </c>
    </row>
    <row r="5706" spans="8:17" x14ac:dyDescent="0.25">
      <c r="H5706" s="59">
        <v>113093</v>
      </c>
      <c r="I5706" s="59" t="s">
        <v>72</v>
      </c>
      <c r="J5706" s="59">
        <v>15787311</v>
      </c>
      <c r="K5706" s="59" t="s">
        <v>6036</v>
      </c>
      <c r="L5706" s="61" t="s">
        <v>81</v>
      </c>
      <c r="M5706" s="61">
        <f>VLOOKUP(H5706,zdroj!C:F,4,0)</f>
        <v>0</v>
      </c>
      <c r="N5706" s="61" t="str">
        <f t="shared" si="178"/>
        <v>-</v>
      </c>
      <c r="P5706" s="72" t="str">
        <f t="shared" si="179"/>
        <v/>
      </c>
      <c r="Q5706" s="61" t="s">
        <v>86</v>
      </c>
    </row>
    <row r="5707" spans="8:17" x14ac:dyDescent="0.25">
      <c r="H5707" s="59">
        <v>113093</v>
      </c>
      <c r="I5707" s="59" t="s">
        <v>72</v>
      </c>
      <c r="J5707" s="59">
        <v>15787320</v>
      </c>
      <c r="K5707" s="59" t="s">
        <v>6037</v>
      </c>
      <c r="L5707" s="61" t="s">
        <v>81</v>
      </c>
      <c r="M5707" s="61">
        <f>VLOOKUP(H5707,zdroj!C:F,4,0)</f>
        <v>0</v>
      </c>
      <c r="N5707" s="61" t="str">
        <f t="shared" si="178"/>
        <v>-</v>
      </c>
      <c r="P5707" s="72" t="str">
        <f t="shared" si="179"/>
        <v/>
      </c>
      <c r="Q5707" s="61" t="s">
        <v>86</v>
      </c>
    </row>
    <row r="5708" spans="8:17" x14ac:dyDescent="0.25">
      <c r="H5708" s="59">
        <v>113093</v>
      </c>
      <c r="I5708" s="59" t="s">
        <v>72</v>
      </c>
      <c r="J5708" s="59">
        <v>15787338</v>
      </c>
      <c r="K5708" s="59" t="s">
        <v>6038</v>
      </c>
      <c r="L5708" s="61" t="s">
        <v>81</v>
      </c>
      <c r="M5708" s="61">
        <f>VLOOKUP(H5708,zdroj!C:F,4,0)</f>
        <v>0</v>
      </c>
      <c r="N5708" s="61" t="str">
        <f t="shared" si="178"/>
        <v>-</v>
      </c>
      <c r="P5708" s="72" t="str">
        <f t="shared" si="179"/>
        <v/>
      </c>
      <c r="Q5708" s="61" t="s">
        <v>86</v>
      </c>
    </row>
    <row r="5709" spans="8:17" x14ac:dyDescent="0.25">
      <c r="H5709" s="59">
        <v>113093</v>
      </c>
      <c r="I5709" s="59" t="s">
        <v>72</v>
      </c>
      <c r="J5709" s="59">
        <v>15787346</v>
      </c>
      <c r="K5709" s="59" t="s">
        <v>6039</v>
      </c>
      <c r="L5709" s="61" t="s">
        <v>81</v>
      </c>
      <c r="M5709" s="61">
        <f>VLOOKUP(H5709,zdroj!C:F,4,0)</f>
        <v>0</v>
      </c>
      <c r="N5709" s="61" t="str">
        <f t="shared" si="178"/>
        <v>-</v>
      </c>
      <c r="P5709" s="72" t="str">
        <f t="shared" si="179"/>
        <v/>
      </c>
      <c r="Q5709" s="61" t="s">
        <v>86</v>
      </c>
    </row>
    <row r="5710" spans="8:17" x14ac:dyDescent="0.25">
      <c r="H5710" s="59">
        <v>113093</v>
      </c>
      <c r="I5710" s="59" t="s">
        <v>72</v>
      </c>
      <c r="J5710" s="59">
        <v>15787354</v>
      </c>
      <c r="K5710" s="59" t="s">
        <v>6040</v>
      </c>
      <c r="L5710" s="61" t="s">
        <v>81</v>
      </c>
      <c r="M5710" s="61">
        <f>VLOOKUP(H5710,zdroj!C:F,4,0)</f>
        <v>0</v>
      </c>
      <c r="N5710" s="61" t="str">
        <f t="shared" si="178"/>
        <v>-</v>
      </c>
      <c r="P5710" s="72" t="str">
        <f t="shared" si="179"/>
        <v/>
      </c>
      <c r="Q5710" s="61" t="s">
        <v>86</v>
      </c>
    </row>
    <row r="5711" spans="8:17" x14ac:dyDescent="0.25">
      <c r="H5711" s="59">
        <v>113093</v>
      </c>
      <c r="I5711" s="59" t="s">
        <v>72</v>
      </c>
      <c r="J5711" s="59">
        <v>15787362</v>
      </c>
      <c r="K5711" s="59" t="s">
        <v>6041</v>
      </c>
      <c r="L5711" s="61" t="s">
        <v>81</v>
      </c>
      <c r="M5711" s="61">
        <f>VLOOKUP(H5711,zdroj!C:F,4,0)</f>
        <v>0</v>
      </c>
      <c r="N5711" s="61" t="str">
        <f t="shared" si="178"/>
        <v>-</v>
      </c>
      <c r="P5711" s="72" t="str">
        <f t="shared" si="179"/>
        <v/>
      </c>
      <c r="Q5711" s="61" t="s">
        <v>86</v>
      </c>
    </row>
    <row r="5712" spans="8:17" x14ac:dyDescent="0.25">
      <c r="H5712" s="59">
        <v>113093</v>
      </c>
      <c r="I5712" s="59" t="s">
        <v>72</v>
      </c>
      <c r="J5712" s="59">
        <v>15787389</v>
      </c>
      <c r="K5712" s="59" t="s">
        <v>6042</v>
      </c>
      <c r="L5712" s="61" t="s">
        <v>81</v>
      </c>
      <c r="M5712" s="61">
        <f>VLOOKUP(H5712,zdroj!C:F,4,0)</f>
        <v>0</v>
      </c>
      <c r="N5712" s="61" t="str">
        <f t="shared" si="178"/>
        <v>-</v>
      </c>
      <c r="P5712" s="72" t="str">
        <f t="shared" si="179"/>
        <v/>
      </c>
      <c r="Q5712" s="61" t="s">
        <v>86</v>
      </c>
    </row>
    <row r="5713" spans="8:17" x14ac:dyDescent="0.25">
      <c r="H5713" s="59">
        <v>113093</v>
      </c>
      <c r="I5713" s="59" t="s">
        <v>72</v>
      </c>
      <c r="J5713" s="59">
        <v>15787397</v>
      </c>
      <c r="K5713" s="59" t="s">
        <v>6043</v>
      </c>
      <c r="L5713" s="61" t="s">
        <v>81</v>
      </c>
      <c r="M5713" s="61">
        <f>VLOOKUP(H5713,zdroj!C:F,4,0)</f>
        <v>0</v>
      </c>
      <c r="N5713" s="61" t="str">
        <f t="shared" si="178"/>
        <v>-</v>
      </c>
      <c r="P5713" s="72" t="str">
        <f t="shared" si="179"/>
        <v/>
      </c>
      <c r="Q5713" s="61" t="s">
        <v>86</v>
      </c>
    </row>
    <row r="5714" spans="8:17" x14ac:dyDescent="0.25">
      <c r="H5714" s="59">
        <v>113093</v>
      </c>
      <c r="I5714" s="59" t="s">
        <v>72</v>
      </c>
      <c r="J5714" s="59">
        <v>15787401</v>
      </c>
      <c r="K5714" s="59" t="s">
        <v>6044</v>
      </c>
      <c r="L5714" s="61" t="s">
        <v>81</v>
      </c>
      <c r="M5714" s="61">
        <f>VLOOKUP(H5714,zdroj!C:F,4,0)</f>
        <v>0</v>
      </c>
      <c r="N5714" s="61" t="str">
        <f t="shared" si="178"/>
        <v>-</v>
      </c>
      <c r="P5714" s="72" t="str">
        <f t="shared" si="179"/>
        <v/>
      </c>
      <c r="Q5714" s="61" t="s">
        <v>86</v>
      </c>
    </row>
    <row r="5715" spans="8:17" x14ac:dyDescent="0.25">
      <c r="H5715" s="59">
        <v>113093</v>
      </c>
      <c r="I5715" s="59" t="s">
        <v>72</v>
      </c>
      <c r="J5715" s="59">
        <v>15787419</v>
      </c>
      <c r="K5715" s="59" t="s">
        <v>6045</v>
      </c>
      <c r="L5715" s="61" t="s">
        <v>115</v>
      </c>
      <c r="M5715" s="61">
        <f>VLOOKUP(H5715,zdroj!C:F,4,0)</f>
        <v>0</v>
      </c>
      <c r="N5715" s="61" t="str">
        <f t="shared" si="178"/>
        <v>katC</v>
      </c>
      <c r="P5715" s="72" t="str">
        <f t="shared" si="179"/>
        <v/>
      </c>
      <c r="Q5715" s="61" t="s">
        <v>33</v>
      </c>
    </row>
    <row r="5716" spans="8:17" x14ac:dyDescent="0.25">
      <c r="H5716" s="59">
        <v>113093</v>
      </c>
      <c r="I5716" s="59" t="s">
        <v>72</v>
      </c>
      <c r="J5716" s="59">
        <v>15787427</v>
      </c>
      <c r="K5716" s="59" t="s">
        <v>6046</v>
      </c>
      <c r="L5716" s="61" t="s">
        <v>81</v>
      </c>
      <c r="M5716" s="61">
        <f>VLOOKUP(H5716,zdroj!C:F,4,0)</f>
        <v>0</v>
      </c>
      <c r="N5716" s="61" t="str">
        <f t="shared" si="178"/>
        <v>-</v>
      </c>
      <c r="P5716" s="72" t="str">
        <f t="shared" si="179"/>
        <v/>
      </c>
      <c r="Q5716" s="61" t="s">
        <v>86</v>
      </c>
    </row>
    <row r="5717" spans="8:17" x14ac:dyDescent="0.25">
      <c r="H5717" s="59">
        <v>113093</v>
      </c>
      <c r="I5717" s="59" t="s">
        <v>72</v>
      </c>
      <c r="J5717" s="59">
        <v>15787435</v>
      </c>
      <c r="K5717" s="59" t="s">
        <v>6047</v>
      </c>
      <c r="L5717" s="61" t="s">
        <v>81</v>
      </c>
      <c r="M5717" s="61">
        <f>VLOOKUP(H5717,zdroj!C:F,4,0)</f>
        <v>0</v>
      </c>
      <c r="N5717" s="61" t="str">
        <f t="shared" si="178"/>
        <v>-</v>
      </c>
      <c r="P5717" s="72" t="str">
        <f t="shared" si="179"/>
        <v/>
      </c>
      <c r="Q5717" s="61" t="s">
        <v>86</v>
      </c>
    </row>
    <row r="5718" spans="8:17" x14ac:dyDescent="0.25">
      <c r="H5718" s="59">
        <v>113093</v>
      </c>
      <c r="I5718" s="59" t="s">
        <v>72</v>
      </c>
      <c r="J5718" s="59">
        <v>15787443</v>
      </c>
      <c r="K5718" s="59" t="s">
        <v>6048</v>
      </c>
      <c r="L5718" s="61" t="s">
        <v>81</v>
      </c>
      <c r="M5718" s="61">
        <f>VLOOKUP(H5718,zdroj!C:F,4,0)</f>
        <v>0</v>
      </c>
      <c r="N5718" s="61" t="str">
        <f t="shared" si="178"/>
        <v>-</v>
      </c>
      <c r="P5718" s="72" t="str">
        <f t="shared" si="179"/>
        <v/>
      </c>
      <c r="Q5718" s="61" t="s">
        <v>86</v>
      </c>
    </row>
    <row r="5719" spans="8:17" x14ac:dyDescent="0.25">
      <c r="H5719" s="59">
        <v>113093</v>
      </c>
      <c r="I5719" s="59" t="s">
        <v>72</v>
      </c>
      <c r="J5719" s="59">
        <v>15787451</v>
      </c>
      <c r="K5719" s="59" t="s">
        <v>6049</v>
      </c>
      <c r="L5719" s="61" t="s">
        <v>81</v>
      </c>
      <c r="M5719" s="61">
        <f>VLOOKUP(H5719,zdroj!C:F,4,0)</f>
        <v>0</v>
      </c>
      <c r="N5719" s="61" t="str">
        <f t="shared" si="178"/>
        <v>-</v>
      </c>
      <c r="P5719" s="72" t="str">
        <f t="shared" si="179"/>
        <v/>
      </c>
      <c r="Q5719" s="61" t="s">
        <v>86</v>
      </c>
    </row>
    <row r="5720" spans="8:17" x14ac:dyDescent="0.25">
      <c r="H5720" s="59">
        <v>113093</v>
      </c>
      <c r="I5720" s="59" t="s">
        <v>72</v>
      </c>
      <c r="J5720" s="59">
        <v>15787460</v>
      </c>
      <c r="K5720" s="59" t="s">
        <v>6050</v>
      </c>
      <c r="L5720" s="61" t="s">
        <v>81</v>
      </c>
      <c r="M5720" s="61">
        <f>VLOOKUP(H5720,zdroj!C:F,4,0)</f>
        <v>0</v>
      </c>
      <c r="N5720" s="61" t="str">
        <f t="shared" si="178"/>
        <v>-</v>
      </c>
      <c r="P5720" s="72" t="str">
        <f t="shared" si="179"/>
        <v/>
      </c>
      <c r="Q5720" s="61" t="s">
        <v>86</v>
      </c>
    </row>
    <row r="5721" spans="8:17" x14ac:dyDescent="0.25">
      <c r="H5721" s="59">
        <v>113093</v>
      </c>
      <c r="I5721" s="59" t="s">
        <v>72</v>
      </c>
      <c r="J5721" s="59">
        <v>15787478</v>
      </c>
      <c r="K5721" s="59" t="s">
        <v>6051</v>
      </c>
      <c r="L5721" s="61" t="s">
        <v>81</v>
      </c>
      <c r="M5721" s="61">
        <f>VLOOKUP(H5721,zdroj!C:F,4,0)</f>
        <v>0</v>
      </c>
      <c r="N5721" s="61" t="str">
        <f t="shared" si="178"/>
        <v>-</v>
      </c>
      <c r="P5721" s="72" t="str">
        <f t="shared" si="179"/>
        <v/>
      </c>
      <c r="Q5721" s="61" t="s">
        <v>86</v>
      </c>
    </row>
    <row r="5722" spans="8:17" x14ac:dyDescent="0.25">
      <c r="H5722" s="59">
        <v>113093</v>
      </c>
      <c r="I5722" s="59" t="s">
        <v>72</v>
      </c>
      <c r="J5722" s="59">
        <v>15787486</v>
      </c>
      <c r="K5722" s="59" t="s">
        <v>6052</v>
      </c>
      <c r="L5722" s="61" t="s">
        <v>81</v>
      </c>
      <c r="M5722" s="61">
        <f>VLOOKUP(H5722,zdroj!C:F,4,0)</f>
        <v>0</v>
      </c>
      <c r="N5722" s="61" t="str">
        <f t="shared" si="178"/>
        <v>-</v>
      </c>
      <c r="P5722" s="72" t="str">
        <f t="shared" si="179"/>
        <v/>
      </c>
      <c r="Q5722" s="61" t="s">
        <v>86</v>
      </c>
    </row>
    <row r="5723" spans="8:17" x14ac:dyDescent="0.25">
      <c r="H5723" s="59">
        <v>113093</v>
      </c>
      <c r="I5723" s="59" t="s">
        <v>72</v>
      </c>
      <c r="J5723" s="59">
        <v>15787494</v>
      </c>
      <c r="K5723" s="59" t="s">
        <v>6053</v>
      </c>
      <c r="L5723" s="61" t="s">
        <v>81</v>
      </c>
      <c r="M5723" s="61">
        <f>VLOOKUP(H5723,zdroj!C:F,4,0)</f>
        <v>0</v>
      </c>
      <c r="N5723" s="61" t="str">
        <f t="shared" si="178"/>
        <v>-</v>
      </c>
      <c r="P5723" s="72" t="str">
        <f t="shared" si="179"/>
        <v/>
      </c>
      <c r="Q5723" s="61" t="s">
        <v>86</v>
      </c>
    </row>
    <row r="5724" spans="8:17" x14ac:dyDescent="0.25">
      <c r="H5724" s="59">
        <v>113093</v>
      </c>
      <c r="I5724" s="59" t="s">
        <v>72</v>
      </c>
      <c r="J5724" s="59">
        <v>15787508</v>
      </c>
      <c r="K5724" s="59" t="s">
        <v>6054</v>
      </c>
      <c r="L5724" s="61" t="s">
        <v>81</v>
      </c>
      <c r="M5724" s="61">
        <f>VLOOKUP(H5724,zdroj!C:F,4,0)</f>
        <v>0</v>
      </c>
      <c r="N5724" s="61" t="str">
        <f t="shared" si="178"/>
        <v>-</v>
      </c>
      <c r="P5724" s="72" t="str">
        <f t="shared" si="179"/>
        <v/>
      </c>
      <c r="Q5724" s="61" t="s">
        <v>86</v>
      </c>
    </row>
    <row r="5725" spans="8:17" x14ac:dyDescent="0.25">
      <c r="H5725" s="59">
        <v>113093</v>
      </c>
      <c r="I5725" s="59" t="s">
        <v>72</v>
      </c>
      <c r="J5725" s="59">
        <v>15787516</v>
      </c>
      <c r="K5725" s="59" t="s">
        <v>6055</v>
      </c>
      <c r="L5725" s="61" t="s">
        <v>81</v>
      </c>
      <c r="M5725" s="61">
        <f>VLOOKUP(H5725,zdroj!C:F,4,0)</f>
        <v>0</v>
      </c>
      <c r="N5725" s="61" t="str">
        <f t="shared" si="178"/>
        <v>-</v>
      </c>
      <c r="P5725" s="72" t="str">
        <f t="shared" si="179"/>
        <v/>
      </c>
      <c r="Q5725" s="61" t="s">
        <v>86</v>
      </c>
    </row>
    <row r="5726" spans="8:17" x14ac:dyDescent="0.25">
      <c r="H5726" s="59">
        <v>113093</v>
      </c>
      <c r="I5726" s="59" t="s">
        <v>72</v>
      </c>
      <c r="J5726" s="59">
        <v>15787524</v>
      </c>
      <c r="K5726" s="59" t="s">
        <v>6056</v>
      </c>
      <c r="L5726" s="61" t="s">
        <v>81</v>
      </c>
      <c r="M5726" s="61">
        <f>VLOOKUP(H5726,zdroj!C:F,4,0)</f>
        <v>0</v>
      </c>
      <c r="N5726" s="61" t="str">
        <f t="shared" si="178"/>
        <v>-</v>
      </c>
      <c r="P5726" s="72" t="str">
        <f t="shared" si="179"/>
        <v/>
      </c>
      <c r="Q5726" s="61" t="s">
        <v>86</v>
      </c>
    </row>
    <row r="5727" spans="8:17" x14ac:dyDescent="0.25">
      <c r="H5727" s="59">
        <v>113093</v>
      </c>
      <c r="I5727" s="59" t="s">
        <v>72</v>
      </c>
      <c r="J5727" s="59">
        <v>15787532</v>
      </c>
      <c r="K5727" s="59" t="s">
        <v>6057</v>
      </c>
      <c r="L5727" s="61" t="s">
        <v>81</v>
      </c>
      <c r="M5727" s="61">
        <f>VLOOKUP(H5727,zdroj!C:F,4,0)</f>
        <v>0</v>
      </c>
      <c r="N5727" s="61" t="str">
        <f t="shared" si="178"/>
        <v>-</v>
      </c>
      <c r="P5727" s="72" t="str">
        <f t="shared" si="179"/>
        <v/>
      </c>
      <c r="Q5727" s="61" t="s">
        <v>86</v>
      </c>
    </row>
    <row r="5728" spans="8:17" x14ac:dyDescent="0.25">
      <c r="H5728" s="59">
        <v>113093</v>
      </c>
      <c r="I5728" s="59" t="s">
        <v>72</v>
      </c>
      <c r="J5728" s="59">
        <v>15787541</v>
      </c>
      <c r="K5728" s="59" t="s">
        <v>6058</v>
      </c>
      <c r="L5728" s="61" t="s">
        <v>81</v>
      </c>
      <c r="M5728" s="61">
        <f>VLOOKUP(H5728,zdroj!C:F,4,0)</f>
        <v>0</v>
      </c>
      <c r="N5728" s="61" t="str">
        <f t="shared" si="178"/>
        <v>-</v>
      </c>
      <c r="P5728" s="72" t="str">
        <f t="shared" si="179"/>
        <v/>
      </c>
      <c r="Q5728" s="61" t="s">
        <v>86</v>
      </c>
    </row>
    <row r="5729" spans="8:17" x14ac:dyDescent="0.25">
      <c r="H5729" s="59">
        <v>113093</v>
      </c>
      <c r="I5729" s="59" t="s">
        <v>72</v>
      </c>
      <c r="J5729" s="59">
        <v>15787559</v>
      </c>
      <c r="K5729" s="59" t="s">
        <v>6059</v>
      </c>
      <c r="L5729" s="61" t="s">
        <v>81</v>
      </c>
      <c r="M5729" s="61">
        <f>VLOOKUP(H5729,zdroj!C:F,4,0)</f>
        <v>0</v>
      </c>
      <c r="N5729" s="61" t="str">
        <f t="shared" si="178"/>
        <v>-</v>
      </c>
      <c r="P5729" s="72" t="str">
        <f t="shared" si="179"/>
        <v/>
      </c>
      <c r="Q5729" s="61" t="s">
        <v>86</v>
      </c>
    </row>
    <row r="5730" spans="8:17" x14ac:dyDescent="0.25">
      <c r="H5730" s="59">
        <v>113093</v>
      </c>
      <c r="I5730" s="59" t="s">
        <v>72</v>
      </c>
      <c r="J5730" s="59">
        <v>15787567</v>
      </c>
      <c r="K5730" s="59" t="s">
        <v>6060</v>
      </c>
      <c r="L5730" s="61" t="s">
        <v>81</v>
      </c>
      <c r="M5730" s="61">
        <f>VLOOKUP(H5730,zdroj!C:F,4,0)</f>
        <v>0</v>
      </c>
      <c r="N5730" s="61" t="str">
        <f t="shared" si="178"/>
        <v>-</v>
      </c>
      <c r="P5730" s="72" t="str">
        <f t="shared" si="179"/>
        <v/>
      </c>
      <c r="Q5730" s="61" t="s">
        <v>86</v>
      </c>
    </row>
    <row r="5731" spans="8:17" x14ac:dyDescent="0.25">
      <c r="H5731" s="59">
        <v>113093</v>
      </c>
      <c r="I5731" s="59" t="s">
        <v>72</v>
      </c>
      <c r="J5731" s="59">
        <v>15787575</v>
      </c>
      <c r="K5731" s="59" t="s">
        <v>6061</v>
      </c>
      <c r="L5731" s="61" t="s">
        <v>115</v>
      </c>
      <c r="M5731" s="61">
        <f>VLOOKUP(H5731,zdroj!C:F,4,0)</f>
        <v>0</v>
      </c>
      <c r="N5731" s="61" t="str">
        <f t="shared" si="178"/>
        <v>katC</v>
      </c>
      <c r="P5731" s="72" t="str">
        <f t="shared" si="179"/>
        <v/>
      </c>
      <c r="Q5731" s="61" t="s">
        <v>31</v>
      </c>
    </row>
    <row r="5732" spans="8:17" x14ac:dyDescent="0.25">
      <c r="H5732" s="59">
        <v>113093</v>
      </c>
      <c r="I5732" s="59" t="s">
        <v>72</v>
      </c>
      <c r="J5732" s="59">
        <v>15787583</v>
      </c>
      <c r="K5732" s="59" t="s">
        <v>6062</v>
      </c>
      <c r="L5732" s="61" t="s">
        <v>81</v>
      </c>
      <c r="M5732" s="61">
        <f>VLOOKUP(H5732,zdroj!C:F,4,0)</f>
        <v>0</v>
      </c>
      <c r="N5732" s="61" t="str">
        <f t="shared" si="178"/>
        <v>-</v>
      </c>
      <c r="P5732" s="72" t="str">
        <f t="shared" si="179"/>
        <v/>
      </c>
      <c r="Q5732" s="61" t="s">
        <v>86</v>
      </c>
    </row>
    <row r="5733" spans="8:17" x14ac:dyDescent="0.25">
      <c r="H5733" s="59">
        <v>113093</v>
      </c>
      <c r="I5733" s="59" t="s">
        <v>72</v>
      </c>
      <c r="J5733" s="59">
        <v>15787591</v>
      </c>
      <c r="K5733" s="59" t="s">
        <v>6063</v>
      </c>
      <c r="L5733" s="61" t="s">
        <v>81</v>
      </c>
      <c r="M5733" s="61">
        <f>VLOOKUP(H5733,zdroj!C:F,4,0)</f>
        <v>0</v>
      </c>
      <c r="N5733" s="61" t="str">
        <f t="shared" si="178"/>
        <v>-</v>
      </c>
      <c r="P5733" s="72" t="str">
        <f t="shared" si="179"/>
        <v/>
      </c>
      <c r="Q5733" s="61" t="s">
        <v>86</v>
      </c>
    </row>
    <row r="5734" spans="8:17" x14ac:dyDescent="0.25">
      <c r="H5734" s="59">
        <v>113093</v>
      </c>
      <c r="I5734" s="59" t="s">
        <v>72</v>
      </c>
      <c r="J5734" s="59">
        <v>15787605</v>
      </c>
      <c r="K5734" s="59" t="s">
        <v>6064</v>
      </c>
      <c r="L5734" s="61" t="s">
        <v>81</v>
      </c>
      <c r="M5734" s="61">
        <f>VLOOKUP(H5734,zdroj!C:F,4,0)</f>
        <v>0</v>
      </c>
      <c r="N5734" s="61" t="str">
        <f t="shared" si="178"/>
        <v>-</v>
      </c>
      <c r="P5734" s="72" t="str">
        <f t="shared" si="179"/>
        <v/>
      </c>
      <c r="Q5734" s="61" t="s">
        <v>86</v>
      </c>
    </row>
    <row r="5735" spans="8:17" x14ac:dyDescent="0.25">
      <c r="H5735" s="59">
        <v>113093</v>
      </c>
      <c r="I5735" s="59" t="s">
        <v>72</v>
      </c>
      <c r="J5735" s="59">
        <v>15787613</v>
      </c>
      <c r="K5735" s="59" t="s">
        <v>6065</v>
      </c>
      <c r="L5735" s="61" t="s">
        <v>81</v>
      </c>
      <c r="M5735" s="61">
        <f>VLOOKUP(H5735,zdroj!C:F,4,0)</f>
        <v>0</v>
      </c>
      <c r="N5735" s="61" t="str">
        <f t="shared" si="178"/>
        <v>-</v>
      </c>
      <c r="P5735" s="72" t="str">
        <f t="shared" si="179"/>
        <v/>
      </c>
      <c r="Q5735" s="61" t="s">
        <v>86</v>
      </c>
    </row>
    <row r="5736" spans="8:17" x14ac:dyDescent="0.25">
      <c r="H5736" s="59">
        <v>113093</v>
      </c>
      <c r="I5736" s="59" t="s">
        <v>72</v>
      </c>
      <c r="J5736" s="59">
        <v>15787621</v>
      </c>
      <c r="K5736" s="59" t="s">
        <v>6066</v>
      </c>
      <c r="L5736" s="61" t="s">
        <v>81</v>
      </c>
      <c r="M5736" s="61">
        <f>VLOOKUP(H5736,zdroj!C:F,4,0)</f>
        <v>0</v>
      </c>
      <c r="N5736" s="61" t="str">
        <f t="shared" si="178"/>
        <v>-</v>
      </c>
      <c r="P5736" s="72" t="str">
        <f t="shared" si="179"/>
        <v/>
      </c>
      <c r="Q5736" s="61" t="s">
        <v>86</v>
      </c>
    </row>
    <row r="5737" spans="8:17" x14ac:dyDescent="0.25">
      <c r="H5737" s="59">
        <v>113093</v>
      </c>
      <c r="I5737" s="59" t="s">
        <v>72</v>
      </c>
      <c r="J5737" s="59">
        <v>15787630</v>
      </c>
      <c r="K5737" s="59" t="s">
        <v>6067</v>
      </c>
      <c r="L5737" s="61" t="s">
        <v>81</v>
      </c>
      <c r="M5737" s="61">
        <f>VLOOKUP(H5737,zdroj!C:F,4,0)</f>
        <v>0</v>
      </c>
      <c r="N5737" s="61" t="str">
        <f t="shared" si="178"/>
        <v>-</v>
      </c>
      <c r="P5737" s="72" t="str">
        <f t="shared" si="179"/>
        <v/>
      </c>
      <c r="Q5737" s="61" t="s">
        <v>86</v>
      </c>
    </row>
    <row r="5738" spans="8:17" x14ac:dyDescent="0.25">
      <c r="H5738" s="59">
        <v>113093</v>
      </c>
      <c r="I5738" s="59" t="s">
        <v>72</v>
      </c>
      <c r="J5738" s="59">
        <v>15787648</v>
      </c>
      <c r="K5738" s="59" t="s">
        <v>6068</v>
      </c>
      <c r="L5738" s="61" t="s">
        <v>81</v>
      </c>
      <c r="M5738" s="61">
        <f>VLOOKUP(H5738,zdroj!C:F,4,0)</f>
        <v>0</v>
      </c>
      <c r="N5738" s="61" t="str">
        <f t="shared" si="178"/>
        <v>-</v>
      </c>
      <c r="P5738" s="72" t="str">
        <f t="shared" si="179"/>
        <v/>
      </c>
      <c r="Q5738" s="61" t="s">
        <v>86</v>
      </c>
    </row>
    <row r="5739" spans="8:17" x14ac:dyDescent="0.25">
      <c r="H5739" s="59">
        <v>113093</v>
      </c>
      <c r="I5739" s="59" t="s">
        <v>72</v>
      </c>
      <c r="J5739" s="59">
        <v>15787656</v>
      </c>
      <c r="K5739" s="59" t="s">
        <v>6069</v>
      </c>
      <c r="L5739" s="61" t="s">
        <v>81</v>
      </c>
      <c r="M5739" s="61">
        <f>VLOOKUP(H5739,zdroj!C:F,4,0)</f>
        <v>0</v>
      </c>
      <c r="N5739" s="61" t="str">
        <f t="shared" si="178"/>
        <v>-</v>
      </c>
      <c r="P5739" s="72" t="str">
        <f t="shared" si="179"/>
        <v/>
      </c>
      <c r="Q5739" s="61" t="s">
        <v>86</v>
      </c>
    </row>
    <row r="5740" spans="8:17" x14ac:dyDescent="0.25">
      <c r="H5740" s="59">
        <v>113093</v>
      </c>
      <c r="I5740" s="59" t="s">
        <v>72</v>
      </c>
      <c r="J5740" s="59">
        <v>15787664</v>
      </c>
      <c r="K5740" s="59" t="s">
        <v>6070</v>
      </c>
      <c r="L5740" s="61" t="s">
        <v>81</v>
      </c>
      <c r="M5740" s="61">
        <f>VLOOKUP(H5740,zdroj!C:F,4,0)</f>
        <v>0</v>
      </c>
      <c r="N5740" s="61" t="str">
        <f t="shared" si="178"/>
        <v>-</v>
      </c>
      <c r="P5740" s="72" t="str">
        <f t="shared" si="179"/>
        <v/>
      </c>
      <c r="Q5740" s="61" t="s">
        <v>86</v>
      </c>
    </row>
    <row r="5741" spans="8:17" x14ac:dyDescent="0.25">
      <c r="H5741" s="59">
        <v>113093</v>
      </c>
      <c r="I5741" s="59" t="s">
        <v>72</v>
      </c>
      <c r="J5741" s="59">
        <v>15787672</v>
      </c>
      <c r="K5741" s="59" t="s">
        <v>6071</v>
      </c>
      <c r="L5741" s="61" t="s">
        <v>81</v>
      </c>
      <c r="M5741" s="61">
        <f>VLOOKUP(H5741,zdroj!C:F,4,0)</f>
        <v>0</v>
      </c>
      <c r="N5741" s="61" t="str">
        <f t="shared" si="178"/>
        <v>-</v>
      </c>
      <c r="P5741" s="72" t="str">
        <f t="shared" si="179"/>
        <v/>
      </c>
      <c r="Q5741" s="61" t="s">
        <v>86</v>
      </c>
    </row>
    <row r="5742" spans="8:17" x14ac:dyDescent="0.25">
      <c r="H5742" s="59">
        <v>113093</v>
      </c>
      <c r="I5742" s="59" t="s">
        <v>72</v>
      </c>
      <c r="J5742" s="59">
        <v>15787681</v>
      </c>
      <c r="K5742" s="59" t="s">
        <v>6072</v>
      </c>
      <c r="L5742" s="61" t="s">
        <v>81</v>
      </c>
      <c r="M5742" s="61">
        <f>VLOOKUP(H5742,zdroj!C:F,4,0)</f>
        <v>0</v>
      </c>
      <c r="N5742" s="61" t="str">
        <f t="shared" si="178"/>
        <v>-</v>
      </c>
      <c r="P5742" s="72" t="str">
        <f t="shared" si="179"/>
        <v/>
      </c>
      <c r="Q5742" s="61" t="s">
        <v>86</v>
      </c>
    </row>
    <row r="5743" spans="8:17" x14ac:dyDescent="0.25">
      <c r="H5743" s="59">
        <v>113093</v>
      </c>
      <c r="I5743" s="59" t="s">
        <v>72</v>
      </c>
      <c r="J5743" s="59">
        <v>15787699</v>
      </c>
      <c r="K5743" s="59" t="s">
        <v>6073</v>
      </c>
      <c r="L5743" s="61" t="s">
        <v>81</v>
      </c>
      <c r="M5743" s="61">
        <f>VLOOKUP(H5743,zdroj!C:F,4,0)</f>
        <v>0</v>
      </c>
      <c r="N5743" s="61" t="str">
        <f t="shared" si="178"/>
        <v>-</v>
      </c>
      <c r="P5743" s="72" t="str">
        <f t="shared" si="179"/>
        <v/>
      </c>
      <c r="Q5743" s="61" t="s">
        <v>86</v>
      </c>
    </row>
    <row r="5744" spans="8:17" x14ac:dyDescent="0.25">
      <c r="H5744" s="59">
        <v>113093</v>
      </c>
      <c r="I5744" s="59" t="s">
        <v>72</v>
      </c>
      <c r="J5744" s="59">
        <v>15787702</v>
      </c>
      <c r="K5744" s="59" t="s">
        <v>6074</v>
      </c>
      <c r="L5744" s="61" t="s">
        <v>81</v>
      </c>
      <c r="M5744" s="61">
        <f>VLOOKUP(H5744,zdroj!C:F,4,0)</f>
        <v>0</v>
      </c>
      <c r="N5744" s="61" t="str">
        <f t="shared" si="178"/>
        <v>-</v>
      </c>
      <c r="P5744" s="72" t="str">
        <f t="shared" si="179"/>
        <v/>
      </c>
      <c r="Q5744" s="61" t="s">
        <v>86</v>
      </c>
    </row>
    <row r="5745" spans="8:17" x14ac:dyDescent="0.25">
      <c r="H5745" s="59">
        <v>113093</v>
      </c>
      <c r="I5745" s="59" t="s">
        <v>72</v>
      </c>
      <c r="J5745" s="59">
        <v>15787711</v>
      </c>
      <c r="K5745" s="59" t="s">
        <v>6075</v>
      </c>
      <c r="L5745" s="61" t="s">
        <v>81</v>
      </c>
      <c r="M5745" s="61">
        <f>VLOOKUP(H5745,zdroj!C:F,4,0)</f>
        <v>0</v>
      </c>
      <c r="N5745" s="61" t="str">
        <f t="shared" si="178"/>
        <v>-</v>
      </c>
      <c r="P5745" s="72" t="str">
        <f t="shared" si="179"/>
        <v/>
      </c>
      <c r="Q5745" s="61" t="s">
        <v>86</v>
      </c>
    </row>
    <row r="5746" spans="8:17" x14ac:dyDescent="0.25">
      <c r="H5746" s="59">
        <v>113093</v>
      </c>
      <c r="I5746" s="59" t="s">
        <v>72</v>
      </c>
      <c r="J5746" s="59">
        <v>15787729</v>
      </c>
      <c r="K5746" s="59" t="s">
        <v>6076</v>
      </c>
      <c r="L5746" s="61" t="s">
        <v>81</v>
      </c>
      <c r="M5746" s="61">
        <f>VLOOKUP(H5746,zdroj!C:F,4,0)</f>
        <v>0</v>
      </c>
      <c r="N5746" s="61" t="str">
        <f t="shared" si="178"/>
        <v>-</v>
      </c>
      <c r="P5746" s="72" t="str">
        <f t="shared" si="179"/>
        <v/>
      </c>
      <c r="Q5746" s="61" t="s">
        <v>86</v>
      </c>
    </row>
    <row r="5747" spans="8:17" x14ac:dyDescent="0.25">
      <c r="H5747" s="59">
        <v>113093</v>
      </c>
      <c r="I5747" s="59" t="s">
        <v>72</v>
      </c>
      <c r="J5747" s="59">
        <v>15787737</v>
      </c>
      <c r="K5747" s="59" t="s">
        <v>6077</v>
      </c>
      <c r="L5747" s="61" t="s">
        <v>81</v>
      </c>
      <c r="M5747" s="61">
        <f>VLOOKUP(H5747,zdroj!C:F,4,0)</f>
        <v>0</v>
      </c>
      <c r="N5747" s="61" t="str">
        <f t="shared" si="178"/>
        <v>-</v>
      </c>
      <c r="P5747" s="72" t="str">
        <f t="shared" si="179"/>
        <v/>
      </c>
      <c r="Q5747" s="61" t="s">
        <v>86</v>
      </c>
    </row>
    <row r="5748" spans="8:17" x14ac:dyDescent="0.25">
      <c r="H5748" s="59">
        <v>113093</v>
      </c>
      <c r="I5748" s="59" t="s">
        <v>72</v>
      </c>
      <c r="J5748" s="59">
        <v>15787745</v>
      </c>
      <c r="K5748" s="59" t="s">
        <v>6078</v>
      </c>
      <c r="L5748" s="61" t="s">
        <v>81</v>
      </c>
      <c r="M5748" s="61">
        <f>VLOOKUP(H5748,zdroj!C:F,4,0)</f>
        <v>0</v>
      </c>
      <c r="N5748" s="61" t="str">
        <f t="shared" si="178"/>
        <v>-</v>
      </c>
      <c r="P5748" s="72" t="str">
        <f t="shared" si="179"/>
        <v/>
      </c>
      <c r="Q5748" s="61" t="s">
        <v>86</v>
      </c>
    </row>
    <row r="5749" spans="8:17" x14ac:dyDescent="0.25">
      <c r="H5749" s="59">
        <v>113093</v>
      </c>
      <c r="I5749" s="59" t="s">
        <v>72</v>
      </c>
      <c r="J5749" s="59">
        <v>15787753</v>
      </c>
      <c r="K5749" s="59" t="s">
        <v>6079</v>
      </c>
      <c r="L5749" s="61" t="s">
        <v>81</v>
      </c>
      <c r="M5749" s="61">
        <f>VLOOKUP(H5749,zdroj!C:F,4,0)</f>
        <v>0</v>
      </c>
      <c r="N5749" s="61" t="str">
        <f t="shared" si="178"/>
        <v>-</v>
      </c>
      <c r="P5749" s="72" t="str">
        <f t="shared" si="179"/>
        <v/>
      </c>
      <c r="Q5749" s="61" t="s">
        <v>86</v>
      </c>
    </row>
    <row r="5750" spans="8:17" x14ac:dyDescent="0.25">
      <c r="H5750" s="59">
        <v>113093</v>
      </c>
      <c r="I5750" s="59" t="s">
        <v>72</v>
      </c>
      <c r="J5750" s="59">
        <v>15787761</v>
      </c>
      <c r="K5750" s="59" t="s">
        <v>6080</v>
      </c>
      <c r="L5750" s="61" t="s">
        <v>81</v>
      </c>
      <c r="M5750" s="61">
        <f>VLOOKUP(H5750,zdroj!C:F,4,0)</f>
        <v>0</v>
      </c>
      <c r="N5750" s="61" t="str">
        <f t="shared" si="178"/>
        <v>-</v>
      </c>
      <c r="P5750" s="72" t="str">
        <f t="shared" si="179"/>
        <v/>
      </c>
      <c r="Q5750" s="61" t="s">
        <v>88</v>
      </c>
    </row>
    <row r="5751" spans="8:17" x14ac:dyDescent="0.25">
      <c r="H5751" s="59">
        <v>113093</v>
      </c>
      <c r="I5751" s="59" t="s">
        <v>72</v>
      </c>
      <c r="J5751" s="59">
        <v>15787770</v>
      </c>
      <c r="K5751" s="59" t="s">
        <v>6081</v>
      </c>
      <c r="L5751" s="61" t="s">
        <v>81</v>
      </c>
      <c r="M5751" s="61">
        <f>VLOOKUP(H5751,zdroj!C:F,4,0)</f>
        <v>0</v>
      </c>
      <c r="N5751" s="61" t="str">
        <f t="shared" si="178"/>
        <v>-</v>
      </c>
      <c r="P5751" s="72" t="str">
        <f t="shared" si="179"/>
        <v/>
      </c>
      <c r="Q5751" s="61" t="s">
        <v>88</v>
      </c>
    </row>
    <row r="5752" spans="8:17" x14ac:dyDescent="0.25">
      <c r="H5752" s="59">
        <v>113093</v>
      </c>
      <c r="I5752" s="59" t="s">
        <v>72</v>
      </c>
      <c r="J5752" s="59">
        <v>15787788</v>
      </c>
      <c r="K5752" s="59" t="s">
        <v>6082</v>
      </c>
      <c r="L5752" s="61" t="s">
        <v>81</v>
      </c>
      <c r="M5752" s="61">
        <f>VLOOKUP(H5752,zdroj!C:F,4,0)</f>
        <v>0</v>
      </c>
      <c r="N5752" s="61" t="str">
        <f t="shared" si="178"/>
        <v>-</v>
      </c>
      <c r="P5752" s="72" t="str">
        <f t="shared" si="179"/>
        <v/>
      </c>
      <c r="Q5752" s="61" t="s">
        <v>86</v>
      </c>
    </row>
    <row r="5753" spans="8:17" x14ac:dyDescent="0.25">
      <c r="H5753" s="59">
        <v>113093</v>
      </c>
      <c r="I5753" s="59" t="s">
        <v>72</v>
      </c>
      <c r="J5753" s="59">
        <v>15787796</v>
      </c>
      <c r="K5753" s="59" t="s">
        <v>6083</v>
      </c>
      <c r="L5753" s="61" t="s">
        <v>81</v>
      </c>
      <c r="M5753" s="61">
        <f>VLOOKUP(H5753,zdroj!C:F,4,0)</f>
        <v>0</v>
      </c>
      <c r="N5753" s="61" t="str">
        <f t="shared" si="178"/>
        <v>-</v>
      </c>
      <c r="P5753" s="72" t="str">
        <f t="shared" si="179"/>
        <v/>
      </c>
      <c r="Q5753" s="61" t="s">
        <v>86</v>
      </c>
    </row>
    <row r="5754" spans="8:17" x14ac:dyDescent="0.25">
      <c r="H5754" s="59">
        <v>113093</v>
      </c>
      <c r="I5754" s="59" t="s">
        <v>72</v>
      </c>
      <c r="J5754" s="59">
        <v>15787800</v>
      </c>
      <c r="K5754" s="59" t="s">
        <v>6084</v>
      </c>
      <c r="L5754" s="61" t="s">
        <v>81</v>
      </c>
      <c r="M5754" s="61">
        <f>VLOOKUP(H5754,zdroj!C:F,4,0)</f>
        <v>0</v>
      </c>
      <c r="N5754" s="61" t="str">
        <f t="shared" si="178"/>
        <v>-</v>
      </c>
      <c r="P5754" s="72" t="str">
        <f t="shared" si="179"/>
        <v/>
      </c>
      <c r="Q5754" s="61" t="s">
        <v>86</v>
      </c>
    </row>
    <row r="5755" spans="8:17" x14ac:dyDescent="0.25">
      <c r="H5755" s="59">
        <v>113093</v>
      </c>
      <c r="I5755" s="59" t="s">
        <v>72</v>
      </c>
      <c r="J5755" s="59">
        <v>15787818</v>
      </c>
      <c r="K5755" s="59" t="s">
        <v>6085</v>
      </c>
      <c r="L5755" s="61" t="s">
        <v>81</v>
      </c>
      <c r="M5755" s="61">
        <f>VLOOKUP(H5755,zdroj!C:F,4,0)</f>
        <v>0</v>
      </c>
      <c r="N5755" s="61" t="str">
        <f t="shared" si="178"/>
        <v>-</v>
      </c>
      <c r="P5755" s="72" t="str">
        <f t="shared" si="179"/>
        <v/>
      </c>
      <c r="Q5755" s="61" t="s">
        <v>86</v>
      </c>
    </row>
    <row r="5756" spans="8:17" x14ac:dyDescent="0.25">
      <c r="H5756" s="59">
        <v>113093</v>
      </c>
      <c r="I5756" s="59" t="s">
        <v>72</v>
      </c>
      <c r="J5756" s="59">
        <v>15787826</v>
      </c>
      <c r="K5756" s="59" t="s">
        <v>6086</v>
      </c>
      <c r="L5756" s="61" t="s">
        <v>81</v>
      </c>
      <c r="M5756" s="61">
        <f>VLOOKUP(H5756,zdroj!C:F,4,0)</f>
        <v>0</v>
      </c>
      <c r="N5756" s="61" t="str">
        <f t="shared" si="178"/>
        <v>-</v>
      </c>
      <c r="P5756" s="72" t="str">
        <f t="shared" si="179"/>
        <v/>
      </c>
      <c r="Q5756" s="61" t="s">
        <v>86</v>
      </c>
    </row>
    <row r="5757" spans="8:17" x14ac:dyDescent="0.25">
      <c r="H5757" s="59">
        <v>113093</v>
      </c>
      <c r="I5757" s="59" t="s">
        <v>72</v>
      </c>
      <c r="J5757" s="59">
        <v>15787834</v>
      </c>
      <c r="K5757" s="59" t="s">
        <v>6087</v>
      </c>
      <c r="L5757" s="61" t="s">
        <v>81</v>
      </c>
      <c r="M5757" s="61">
        <f>VLOOKUP(H5757,zdroj!C:F,4,0)</f>
        <v>0</v>
      </c>
      <c r="N5757" s="61" t="str">
        <f t="shared" si="178"/>
        <v>-</v>
      </c>
      <c r="P5757" s="72" t="str">
        <f t="shared" si="179"/>
        <v/>
      </c>
      <c r="Q5757" s="61" t="s">
        <v>86</v>
      </c>
    </row>
    <row r="5758" spans="8:17" x14ac:dyDescent="0.25">
      <c r="H5758" s="59">
        <v>113093</v>
      </c>
      <c r="I5758" s="59" t="s">
        <v>72</v>
      </c>
      <c r="J5758" s="59">
        <v>15787842</v>
      </c>
      <c r="K5758" s="59" t="s">
        <v>6088</v>
      </c>
      <c r="L5758" s="61" t="s">
        <v>81</v>
      </c>
      <c r="M5758" s="61">
        <f>VLOOKUP(H5758,zdroj!C:F,4,0)</f>
        <v>0</v>
      </c>
      <c r="N5758" s="61" t="str">
        <f t="shared" si="178"/>
        <v>-</v>
      </c>
      <c r="P5758" s="72" t="str">
        <f t="shared" si="179"/>
        <v/>
      </c>
      <c r="Q5758" s="61" t="s">
        <v>86</v>
      </c>
    </row>
    <row r="5759" spans="8:17" x14ac:dyDescent="0.25">
      <c r="H5759" s="59">
        <v>113093</v>
      </c>
      <c r="I5759" s="59" t="s">
        <v>72</v>
      </c>
      <c r="J5759" s="59">
        <v>15787851</v>
      </c>
      <c r="K5759" s="59" t="s">
        <v>6089</v>
      </c>
      <c r="L5759" s="61" t="s">
        <v>81</v>
      </c>
      <c r="M5759" s="61">
        <f>VLOOKUP(H5759,zdroj!C:F,4,0)</f>
        <v>0</v>
      </c>
      <c r="N5759" s="61" t="str">
        <f t="shared" si="178"/>
        <v>-</v>
      </c>
      <c r="P5759" s="72" t="str">
        <f t="shared" si="179"/>
        <v/>
      </c>
      <c r="Q5759" s="61" t="s">
        <v>86</v>
      </c>
    </row>
    <row r="5760" spans="8:17" x14ac:dyDescent="0.25">
      <c r="H5760" s="59">
        <v>113093</v>
      </c>
      <c r="I5760" s="59" t="s">
        <v>72</v>
      </c>
      <c r="J5760" s="59">
        <v>15787869</v>
      </c>
      <c r="K5760" s="59" t="s">
        <v>6090</v>
      </c>
      <c r="L5760" s="61" t="s">
        <v>81</v>
      </c>
      <c r="M5760" s="61">
        <f>VLOOKUP(H5760,zdroj!C:F,4,0)</f>
        <v>0</v>
      </c>
      <c r="N5760" s="61" t="str">
        <f t="shared" si="178"/>
        <v>-</v>
      </c>
      <c r="P5760" s="72" t="str">
        <f t="shared" si="179"/>
        <v/>
      </c>
      <c r="Q5760" s="61" t="s">
        <v>86</v>
      </c>
    </row>
    <row r="5761" spans="8:17" x14ac:dyDescent="0.25">
      <c r="H5761" s="59">
        <v>113093</v>
      </c>
      <c r="I5761" s="59" t="s">
        <v>72</v>
      </c>
      <c r="J5761" s="59">
        <v>15787877</v>
      </c>
      <c r="K5761" s="59" t="s">
        <v>6091</v>
      </c>
      <c r="L5761" s="61" t="s">
        <v>81</v>
      </c>
      <c r="M5761" s="61">
        <f>VLOOKUP(H5761,zdroj!C:F,4,0)</f>
        <v>0</v>
      </c>
      <c r="N5761" s="61" t="str">
        <f t="shared" si="178"/>
        <v>-</v>
      </c>
      <c r="P5761" s="72" t="str">
        <f t="shared" si="179"/>
        <v/>
      </c>
      <c r="Q5761" s="61" t="s">
        <v>86</v>
      </c>
    </row>
    <row r="5762" spans="8:17" x14ac:dyDescent="0.25">
      <c r="H5762" s="59">
        <v>113093</v>
      </c>
      <c r="I5762" s="59" t="s">
        <v>72</v>
      </c>
      <c r="J5762" s="59">
        <v>15787885</v>
      </c>
      <c r="K5762" s="59" t="s">
        <v>6092</v>
      </c>
      <c r="L5762" s="61" t="s">
        <v>81</v>
      </c>
      <c r="M5762" s="61">
        <f>VLOOKUP(H5762,zdroj!C:F,4,0)</f>
        <v>0</v>
      </c>
      <c r="N5762" s="61" t="str">
        <f t="shared" si="178"/>
        <v>-</v>
      </c>
      <c r="P5762" s="72" t="str">
        <f t="shared" si="179"/>
        <v/>
      </c>
      <c r="Q5762" s="61" t="s">
        <v>88</v>
      </c>
    </row>
    <row r="5763" spans="8:17" x14ac:dyDescent="0.25">
      <c r="H5763" s="59">
        <v>113093</v>
      </c>
      <c r="I5763" s="59" t="s">
        <v>72</v>
      </c>
      <c r="J5763" s="59">
        <v>28115601</v>
      </c>
      <c r="K5763" s="59" t="s">
        <v>6093</v>
      </c>
      <c r="L5763" s="61" t="s">
        <v>81</v>
      </c>
      <c r="M5763" s="61">
        <f>VLOOKUP(H5763,zdroj!C:F,4,0)</f>
        <v>0</v>
      </c>
      <c r="N5763" s="61" t="str">
        <f t="shared" si="178"/>
        <v>-</v>
      </c>
      <c r="P5763" s="72" t="str">
        <f t="shared" si="179"/>
        <v/>
      </c>
      <c r="Q5763" s="61" t="s">
        <v>88</v>
      </c>
    </row>
    <row r="5764" spans="8:17" x14ac:dyDescent="0.25">
      <c r="H5764" s="59">
        <v>113093</v>
      </c>
      <c r="I5764" s="59" t="s">
        <v>72</v>
      </c>
      <c r="J5764" s="59">
        <v>40584941</v>
      </c>
      <c r="K5764" s="59" t="s">
        <v>6094</v>
      </c>
      <c r="L5764" s="61" t="s">
        <v>81</v>
      </c>
      <c r="M5764" s="61">
        <f>VLOOKUP(H5764,zdroj!C:F,4,0)</f>
        <v>0</v>
      </c>
      <c r="N5764" s="61" t="str">
        <f t="shared" si="178"/>
        <v>-</v>
      </c>
      <c r="P5764" s="72" t="str">
        <f t="shared" si="179"/>
        <v/>
      </c>
      <c r="Q5764" s="61" t="s">
        <v>86</v>
      </c>
    </row>
    <row r="5765" spans="8:17" x14ac:dyDescent="0.25">
      <c r="H5765" s="59">
        <v>113093</v>
      </c>
      <c r="I5765" s="59" t="s">
        <v>72</v>
      </c>
      <c r="J5765" s="59">
        <v>73279749</v>
      </c>
      <c r="K5765" s="59" t="s">
        <v>6095</v>
      </c>
      <c r="L5765" s="61" t="s">
        <v>81</v>
      </c>
      <c r="M5765" s="61">
        <f>VLOOKUP(H5765,zdroj!C:F,4,0)</f>
        <v>0</v>
      </c>
      <c r="N5765" s="61" t="str">
        <f t="shared" si="178"/>
        <v>-</v>
      </c>
      <c r="P5765" s="72" t="str">
        <f t="shared" si="179"/>
        <v/>
      </c>
      <c r="Q5765" s="61" t="s">
        <v>86</v>
      </c>
    </row>
    <row r="5766" spans="8:17" x14ac:dyDescent="0.25">
      <c r="H5766" s="59">
        <v>113093</v>
      </c>
      <c r="I5766" s="59" t="s">
        <v>72</v>
      </c>
      <c r="J5766" s="59">
        <v>74203479</v>
      </c>
      <c r="K5766" s="59" t="s">
        <v>6096</v>
      </c>
      <c r="L5766" s="61" t="s">
        <v>81</v>
      </c>
      <c r="M5766" s="61">
        <f>VLOOKUP(H5766,zdroj!C:F,4,0)</f>
        <v>0</v>
      </c>
      <c r="N5766" s="61" t="str">
        <f t="shared" si="178"/>
        <v>-</v>
      </c>
      <c r="P5766" s="72" t="str">
        <f t="shared" si="179"/>
        <v/>
      </c>
      <c r="Q5766" s="61" t="s">
        <v>86</v>
      </c>
    </row>
    <row r="5767" spans="8:17" x14ac:dyDescent="0.25">
      <c r="H5767" s="59">
        <v>113093</v>
      </c>
      <c r="I5767" s="59" t="s">
        <v>72</v>
      </c>
      <c r="J5767" s="59">
        <v>77958900</v>
      </c>
      <c r="K5767" s="59" t="s">
        <v>6097</v>
      </c>
      <c r="L5767" s="61" t="s">
        <v>81</v>
      </c>
      <c r="M5767" s="61">
        <f>VLOOKUP(H5767,zdroj!C:F,4,0)</f>
        <v>0</v>
      </c>
      <c r="N5767" s="61" t="str">
        <f t="shared" ref="N5767:N5830" si="180">IF(M5767="A",IF(L5767="katA","katB",L5767),L5767)</f>
        <v>-</v>
      </c>
      <c r="P5767" s="72" t="str">
        <f t="shared" ref="P5767:P5830" si="181">IF(O5767="A",1,"")</f>
        <v/>
      </c>
      <c r="Q5767" s="61" t="s">
        <v>86</v>
      </c>
    </row>
    <row r="5768" spans="8:17" x14ac:dyDescent="0.25">
      <c r="H5768" s="59">
        <v>113093</v>
      </c>
      <c r="I5768" s="59" t="s">
        <v>72</v>
      </c>
      <c r="J5768" s="59">
        <v>79446108</v>
      </c>
      <c r="K5768" s="59" t="s">
        <v>6098</v>
      </c>
      <c r="L5768" s="61" t="s">
        <v>81</v>
      </c>
      <c r="M5768" s="61">
        <f>VLOOKUP(H5768,zdroj!C:F,4,0)</f>
        <v>0</v>
      </c>
      <c r="N5768" s="61" t="str">
        <f t="shared" si="180"/>
        <v>-</v>
      </c>
      <c r="P5768" s="72" t="str">
        <f t="shared" si="181"/>
        <v/>
      </c>
      <c r="Q5768" s="61" t="s">
        <v>86</v>
      </c>
    </row>
    <row r="5769" spans="8:17" x14ac:dyDescent="0.25">
      <c r="H5769" s="59">
        <v>120910</v>
      </c>
      <c r="I5769" s="59" t="s">
        <v>72</v>
      </c>
      <c r="J5769" s="59">
        <v>15789705</v>
      </c>
      <c r="K5769" s="59" t="s">
        <v>6099</v>
      </c>
      <c r="L5769" s="61" t="s">
        <v>81</v>
      </c>
      <c r="M5769" s="61">
        <f>VLOOKUP(H5769,zdroj!C:F,4,0)</f>
        <v>0</v>
      </c>
      <c r="N5769" s="61" t="str">
        <f t="shared" si="180"/>
        <v>-</v>
      </c>
      <c r="P5769" s="72" t="str">
        <f t="shared" si="181"/>
        <v/>
      </c>
      <c r="Q5769" s="61" t="s">
        <v>86</v>
      </c>
    </row>
    <row r="5770" spans="8:17" x14ac:dyDescent="0.25">
      <c r="H5770" s="59">
        <v>120910</v>
      </c>
      <c r="I5770" s="59" t="s">
        <v>72</v>
      </c>
      <c r="J5770" s="59">
        <v>15789713</v>
      </c>
      <c r="K5770" s="59" t="s">
        <v>6100</v>
      </c>
      <c r="L5770" s="61" t="s">
        <v>81</v>
      </c>
      <c r="M5770" s="61">
        <f>VLOOKUP(H5770,zdroj!C:F,4,0)</f>
        <v>0</v>
      </c>
      <c r="N5770" s="61" t="str">
        <f t="shared" si="180"/>
        <v>-</v>
      </c>
      <c r="P5770" s="72" t="str">
        <f t="shared" si="181"/>
        <v/>
      </c>
      <c r="Q5770" s="61" t="s">
        <v>86</v>
      </c>
    </row>
    <row r="5771" spans="8:17" x14ac:dyDescent="0.25">
      <c r="H5771" s="59">
        <v>120910</v>
      </c>
      <c r="I5771" s="59" t="s">
        <v>72</v>
      </c>
      <c r="J5771" s="59">
        <v>15789721</v>
      </c>
      <c r="K5771" s="59" t="s">
        <v>6101</v>
      </c>
      <c r="L5771" s="61" t="s">
        <v>81</v>
      </c>
      <c r="M5771" s="61">
        <f>VLOOKUP(H5771,zdroj!C:F,4,0)</f>
        <v>0</v>
      </c>
      <c r="N5771" s="61" t="str">
        <f t="shared" si="180"/>
        <v>-</v>
      </c>
      <c r="P5771" s="72" t="str">
        <f t="shared" si="181"/>
        <v/>
      </c>
      <c r="Q5771" s="61" t="s">
        <v>86</v>
      </c>
    </row>
    <row r="5772" spans="8:17" x14ac:dyDescent="0.25">
      <c r="H5772" s="59">
        <v>120910</v>
      </c>
      <c r="I5772" s="59" t="s">
        <v>72</v>
      </c>
      <c r="J5772" s="59">
        <v>15789730</v>
      </c>
      <c r="K5772" s="59" t="s">
        <v>6102</v>
      </c>
      <c r="L5772" s="61" t="s">
        <v>81</v>
      </c>
      <c r="M5772" s="61">
        <f>VLOOKUP(H5772,zdroj!C:F,4,0)</f>
        <v>0</v>
      </c>
      <c r="N5772" s="61" t="str">
        <f t="shared" si="180"/>
        <v>-</v>
      </c>
      <c r="P5772" s="72" t="str">
        <f t="shared" si="181"/>
        <v/>
      </c>
      <c r="Q5772" s="61" t="s">
        <v>86</v>
      </c>
    </row>
    <row r="5773" spans="8:17" x14ac:dyDescent="0.25">
      <c r="H5773" s="59">
        <v>120910</v>
      </c>
      <c r="I5773" s="59" t="s">
        <v>72</v>
      </c>
      <c r="J5773" s="59">
        <v>15789748</v>
      </c>
      <c r="K5773" s="59" t="s">
        <v>6103</v>
      </c>
      <c r="L5773" s="61" t="s">
        <v>115</v>
      </c>
      <c r="M5773" s="61">
        <f>VLOOKUP(H5773,zdroj!C:F,4,0)</f>
        <v>0</v>
      </c>
      <c r="N5773" s="61" t="str">
        <f t="shared" si="180"/>
        <v>katC</v>
      </c>
      <c r="P5773" s="72" t="str">
        <f t="shared" si="181"/>
        <v/>
      </c>
      <c r="Q5773" s="61" t="s">
        <v>31</v>
      </c>
    </row>
    <row r="5774" spans="8:17" x14ac:dyDescent="0.25">
      <c r="H5774" s="59">
        <v>120910</v>
      </c>
      <c r="I5774" s="59" t="s">
        <v>72</v>
      </c>
      <c r="J5774" s="59">
        <v>15789756</v>
      </c>
      <c r="K5774" s="59" t="s">
        <v>6104</v>
      </c>
      <c r="L5774" s="61" t="s">
        <v>81</v>
      </c>
      <c r="M5774" s="61">
        <f>VLOOKUP(H5774,zdroj!C:F,4,0)</f>
        <v>0</v>
      </c>
      <c r="N5774" s="61" t="str">
        <f t="shared" si="180"/>
        <v>-</v>
      </c>
      <c r="P5774" s="72" t="str">
        <f t="shared" si="181"/>
        <v/>
      </c>
      <c r="Q5774" s="61" t="s">
        <v>86</v>
      </c>
    </row>
    <row r="5775" spans="8:17" x14ac:dyDescent="0.25">
      <c r="H5775" s="59">
        <v>120910</v>
      </c>
      <c r="I5775" s="59" t="s">
        <v>72</v>
      </c>
      <c r="J5775" s="59">
        <v>15789764</v>
      </c>
      <c r="K5775" s="59" t="s">
        <v>6105</v>
      </c>
      <c r="L5775" s="61" t="s">
        <v>81</v>
      </c>
      <c r="M5775" s="61">
        <f>VLOOKUP(H5775,zdroj!C:F,4,0)</f>
        <v>0</v>
      </c>
      <c r="N5775" s="61" t="str">
        <f t="shared" si="180"/>
        <v>-</v>
      </c>
      <c r="P5775" s="72" t="str">
        <f t="shared" si="181"/>
        <v/>
      </c>
      <c r="Q5775" s="61" t="s">
        <v>86</v>
      </c>
    </row>
    <row r="5776" spans="8:17" x14ac:dyDescent="0.25">
      <c r="H5776" s="59">
        <v>120910</v>
      </c>
      <c r="I5776" s="59" t="s">
        <v>72</v>
      </c>
      <c r="J5776" s="59">
        <v>15789772</v>
      </c>
      <c r="K5776" s="59" t="s">
        <v>6106</v>
      </c>
      <c r="L5776" s="61" t="s">
        <v>81</v>
      </c>
      <c r="M5776" s="61">
        <f>VLOOKUP(H5776,zdroj!C:F,4,0)</f>
        <v>0</v>
      </c>
      <c r="N5776" s="61" t="str">
        <f t="shared" si="180"/>
        <v>-</v>
      </c>
      <c r="P5776" s="72" t="str">
        <f t="shared" si="181"/>
        <v/>
      </c>
      <c r="Q5776" s="61" t="s">
        <v>86</v>
      </c>
    </row>
    <row r="5777" spans="8:17" x14ac:dyDescent="0.25">
      <c r="H5777" s="59">
        <v>120910</v>
      </c>
      <c r="I5777" s="59" t="s">
        <v>72</v>
      </c>
      <c r="J5777" s="59">
        <v>15789781</v>
      </c>
      <c r="K5777" s="59" t="s">
        <v>6107</v>
      </c>
      <c r="L5777" s="61" t="s">
        <v>81</v>
      </c>
      <c r="M5777" s="61">
        <f>VLOOKUP(H5777,zdroj!C:F,4,0)</f>
        <v>0</v>
      </c>
      <c r="N5777" s="61" t="str">
        <f t="shared" si="180"/>
        <v>-</v>
      </c>
      <c r="P5777" s="72" t="str">
        <f t="shared" si="181"/>
        <v/>
      </c>
      <c r="Q5777" s="61" t="s">
        <v>86</v>
      </c>
    </row>
    <row r="5778" spans="8:17" x14ac:dyDescent="0.25">
      <c r="H5778" s="59">
        <v>120910</v>
      </c>
      <c r="I5778" s="59" t="s">
        <v>72</v>
      </c>
      <c r="J5778" s="59">
        <v>15789799</v>
      </c>
      <c r="K5778" s="59" t="s">
        <v>6108</v>
      </c>
      <c r="L5778" s="61" t="s">
        <v>81</v>
      </c>
      <c r="M5778" s="61">
        <f>VLOOKUP(H5778,zdroj!C:F,4,0)</f>
        <v>0</v>
      </c>
      <c r="N5778" s="61" t="str">
        <f t="shared" si="180"/>
        <v>-</v>
      </c>
      <c r="P5778" s="72" t="str">
        <f t="shared" si="181"/>
        <v/>
      </c>
      <c r="Q5778" s="61" t="s">
        <v>86</v>
      </c>
    </row>
    <row r="5779" spans="8:17" x14ac:dyDescent="0.25">
      <c r="H5779" s="59">
        <v>120910</v>
      </c>
      <c r="I5779" s="59" t="s">
        <v>72</v>
      </c>
      <c r="J5779" s="59">
        <v>15789802</v>
      </c>
      <c r="K5779" s="59" t="s">
        <v>6109</v>
      </c>
      <c r="L5779" s="61" t="s">
        <v>81</v>
      </c>
      <c r="M5779" s="61">
        <f>VLOOKUP(H5779,zdroj!C:F,4,0)</f>
        <v>0</v>
      </c>
      <c r="N5779" s="61" t="str">
        <f t="shared" si="180"/>
        <v>-</v>
      </c>
      <c r="P5779" s="72" t="str">
        <f t="shared" si="181"/>
        <v/>
      </c>
      <c r="Q5779" s="61" t="s">
        <v>86</v>
      </c>
    </row>
    <row r="5780" spans="8:17" x14ac:dyDescent="0.25">
      <c r="H5780" s="59">
        <v>120910</v>
      </c>
      <c r="I5780" s="59" t="s">
        <v>72</v>
      </c>
      <c r="J5780" s="59">
        <v>15789811</v>
      </c>
      <c r="K5780" s="59" t="s">
        <v>6110</v>
      </c>
      <c r="L5780" s="61" t="s">
        <v>81</v>
      </c>
      <c r="M5780" s="61">
        <f>VLOOKUP(H5780,zdroj!C:F,4,0)</f>
        <v>0</v>
      </c>
      <c r="N5780" s="61" t="str">
        <f t="shared" si="180"/>
        <v>-</v>
      </c>
      <c r="P5780" s="72" t="str">
        <f t="shared" si="181"/>
        <v/>
      </c>
      <c r="Q5780" s="61" t="s">
        <v>86</v>
      </c>
    </row>
    <row r="5781" spans="8:17" x14ac:dyDescent="0.25">
      <c r="H5781" s="59">
        <v>120910</v>
      </c>
      <c r="I5781" s="59" t="s">
        <v>72</v>
      </c>
      <c r="J5781" s="59">
        <v>15789829</v>
      </c>
      <c r="K5781" s="59" t="s">
        <v>6111</v>
      </c>
      <c r="L5781" s="61" t="s">
        <v>81</v>
      </c>
      <c r="M5781" s="61">
        <f>VLOOKUP(H5781,zdroj!C:F,4,0)</f>
        <v>0</v>
      </c>
      <c r="N5781" s="61" t="str">
        <f t="shared" si="180"/>
        <v>-</v>
      </c>
      <c r="P5781" s="72" t="str">
        <f t="shared" si="181"/>
        <v/>
      </c>
      <c r="Q5781" s="61" t="s">
        <v>86</v>
      </c>
    </row>
    <row r="5782" spans="8:17" x14ac:dyDescent="0.25">
      <c r="H5782" s="59">
        <v>120910</v>
      </c>
      <c r="I5782" s="59" t="s">
        <v>72</v>
      </c>
      <c r="J5782" s="59">
        <v>15789837</v>
      </c>
      <c r="K5782" s="59" t="s">
        <v>6112</v>
      </c>
      <c r="L5782" s="61" t="s">
        <v>81</v>
      </c>
      <c r="M5782" s="61">
        <f>VLOOKUP(H5782,zdroj!C:F,4,0)</f>
        <v>0</v>
      </c>
      <c r="N5782" s="61" t="str">
        <f t="shared" si="180"/>
        <v>-</v>
      </c>
      <c r="P5782" s="72" t="str">
        <f t="shared" si="181"/>
        <v/>
      </c>
      <c r="Q5782" s="61" t="s">
        <v>86</v>
      </c>
    </row>
    <row r="5783" spans="8:17" x14ac:dyDescent="0.25">
      <c r="H5783" s="59">
        <v>120910</v>
      </c>
      <c r="I5783" s="59" t="s">
        <v>72</v>
      </c>
      <c r="J5783" s="59">
        <v>15789845</v>
      </c>
      <c r="K5783" s="59" t="s">
        <v>6113</v>
      </c>
      <c r="L5783" s="61" t="s">
        <v>81</v>
      </c>
      <c r="M5783" s="61">
        <f>VLOOKUP(H5783,zdroj!C:F,4,0)</f>
        <v>0</v>
      </c>
      <c r="N5783" s="61" t="str">
        <f t="shared" si="180"/>
        <v>-</v>
      </c>
      <c r="P5783" s="72" t="str">
        <f t="shared" si="181"/>
        <v/>
      </c>
      <c r="Q5783" s="61" t="s">
        <v>86</v>
      </c>
    </row>
    <row r="5784" spans="8:17" x14ac:dyDescent="0.25">
      <c r="H5784" s="59">
        <v>120910</v>
      </c>
      <c r="I5784" s="59" t="s">
        <v>72</v>
      </c>
      <c r="J5784" s="59">
        <v>15789853</v>
      </c>
      <c r="K5784" s="59" t="s">
        <v>6114</v>
      </c>
      <c r="L5784" s="61" t="s">
        <v>81</v>
      </c>
      <c r="M5784" s="61">
        <f>VLOOKUP(H5784,zdroj!C:F,4,0)</f>
        <v>0</v>
      </c>
      <c r="N5784" s="61" t="str">
        <f t="shared" si="180"/>
        <v>-</v>
      </c>
      <c r="P5784" s="72" t="str">
        <f t="shared" si="181"/>
        <v/>
      </c>
      <c r="Q5784" s="61" t="s">
        <v>86</v>
      </c>
    </row>
    <row r="5785" spans="8:17" x14ac:dyDescent="0.25">
      <c r="H5785" s="59">
        <v>120910</v>
      </c>
      <c r="I5785" s="59" t="s">
        <v>72</v>
      </c>
      <c r="J5785" s="59">
        <v>15789861</v>
      </c>
      <c r="K5785" s="59" t="s">
        <v>6115</v>
      </c>
      <c r="L5785" s="61" t="s">
        <v>81</v>
      </c>
      <c r="M5785" s="61">
        <f>VLOOKUP(H5785,zdroj!C:F,4,0)</f>
        <v>0</v>
      </c>
      <c r="N5785" s="61" t="str">
        <f t="shared" si="180"/>
        <v>-</v>
      </c>
      <c r="P5785" s="72" t="str">
        <f t="shared" si="181"/>
        <v/>
      </c>
      <c r="Q5785" s="61" t="s">
        <v>86</v>
      </c>
    </row>
    <row r="5786" spans="8:17" x14ac:dyDescent="0.25">
      <c r="H5786" s="59">
        <v>120910</v>
      </c>
      <c r="I5786" s="59" t="s">
        <v>72</v>
      </c>
      <c r="J5786" s="59">
        <v>15789870</v>
      </c>
      <c r="K5786" s="59" t="s">
        <v>6116</v>
      </c>
      <c r="L5786" s="61" t="s">
        <v>81</v>
      </c>
      <c r="M5786" s="61">
        <f>VLOOKUP(H5786,zdroj!C:F,4,0)</f>
        <v>0</v>
      </c>
      <c r="N5786" s="61" t="str">
        <f t="shared" si="180"/>
        <v>-</v>
      </c>
      <c r="P5786" s="72" t="str">
        <f t="shared" si="181"/>
        <v/>
      </c>
      <c r="Q5786" s="61" t="s">
        <v>86</v>
      </c>
    </row>
    <row r="5787" spans="8:17" x14ac:dyDescent="0.25">
      <c r="H5787" s="59">
        <v>120910</v>
      </c>
      <c r="I5787" s="59" t="s">
        <v>72</v>
      </c>
      <c r="J5787" s="59">
        <v>15789888</v>
      </c>
      <c r="K5787" s="59" t="s">
        <v>6117</v>
      </c>
      <c r="L5787" s="61" t="s">
        <v>81</v>
      </c>
      <c r="M5787" s="61">
        <f>VLOOKUP(H5787,zdroj!C:F,4,0)</f>
        <v>0</v>
      </c>
      <c r="N5787" s="61" t="str">
        <f t="shared" si="180"/>
        <v>-</v>
      </c>
      <c r="P5787" s="72" t="str">
        <f t="shared" si="181"/>
        <v/>
      </c>
      <c r="Q5787" s="61" t="s">
        <v>86</v>
      </c>
    </row>
    <row r="5788" spans="8:17" x14ac:dyDescent="0.25">
      <c r="H5788" s="59">
        <v>120910</v>
      </c>
      <c r="I5788" s="59" t="s">
        <v>72</v>
      </c>
      <c r="J5788" s="59">
        <v>15789896</v>
      </c>
      <c r="K5788" s="59" t="s">
        <v>6118</v>
      </c>
      <c r="L5788" s="61" t="s">
        <v>81</v>
      </c>
      <c r="M5788" s="61">
        <f>VLOOKUP(H5788,zdroj!C:F,4,0)</f>
        <v>0</v>
      </c>
      <c r="N5788" s="61" t="str">
        <f t="shared" si="180"/>
        <v>-</v>
      </c>
      <c r="P5788" s="72" t="str">
        <f t="shared" si="181"/>
        <v/>
      </c>
      <c r="Q5788" s="61" t="s">
        <v>86</v>
      </c>
    </row>
    <row r="5789" spans="8:17" x14ac:dyDescent="0.25">
      <c r="H5789" s="59">
        <v>120910</v>
      </c>
      <c r="I5789" s="59" t="s">
        <v>72</v>
      </c>
      <c r="J5789" s="59">
        <v>15789900</v>
      </c>
      <c r="K5789" s="59" t="s">
        <v>6119</v>
      </c>
      <c r="L5789" s="61" t="s">
        <v>81</v>
      </c>
      <c r="M5789" s="61">
        <f>VLOOKUP(H5789,zdroj!C:F,4,0)</f>
        <v>0</v>
      </c>
      <c r="N5789" s="61" t="str">
        <f t="shared" si="180"/>
        <v>-</v>
      </c>
      <c r="P5789" s="72" t="str">
        <f t="shared" si="181"/>
        <v/>
      </c>
      <c r="Q5789" s="61" t="s">
        <v>86</v>
      </c>
    </row>
    <row r="5790" spans="8:17" x14ac:dyDescent="0.25">
      <c r="H5790" s="59">
        <v>120910</v>
      </c>
      <c r="I5790" s="59" t="s">
        <v>72</v>
      </c>
      <c r="J5790" s="59">
        <v>15789918</v>
      </c>
      <c r="K5790" s="59" t="s">
        <v>6120</v>
      </c>
      <c r="L5790" s="61" t="s">
        <v>81</v>
      </c>
      <c r="M5790" s="61">
        <f>VLOOKUP(H5790,zdroj!C:F,4,0)</f>
        <v>0</v>
      </c>
      <c r="N5790" s="61" t="str">
        <f t="shared" si="180"/>
        <v>-</v>
      </c>
      <c r="P5790" s="72" t="str">
        <f t="shared" si="181"/>
        <v/>
      </c>
      <c r="Q5790" s="61" t="s">
        <v>86</v>
      </c>
    </row>
    <row r="5791" spans="8:17" x14ac:dyDescent="0.25">
      <c r="H5791" s="59">
        <v>120910</v>
      </c>
      <c r="I5791" s="59" t="s">
        <v>72</v>
      </c>
      <c r="J5791" s="59">
        <v>15789926</v>
      </c>
      <c r="K5791" s="59" t="s">
        <v>6121</v>
      </c>
      <c r="L5791" s="61" t="s">
        <v>81</v>
      </c>
      <c r="M5791" s="61">
        <f>VLOOKUP(H5791,zdroj!C:F,4,0)</f>
        <v>0</v>
      </c>
      <c r="N5791" s="61" t="str">
        <f t="shared" si="180"/>
        <v>-</v>
      </c>
      <c r="P5791" s="72" t="str">
        <f t="shared" si="181"/>
        <v/>
      </c>
      <c r="Q5791" s="61" t="s">
        <v>86</v>
      </c>
    </row>
    <row r="5792" spans="8:17" x14ac:dyDescent="0.25">
      <c r="H5792" s="59">
        <v>120910</v>
      </c>
      <c r="I5792" s="59" t="s">
        <v>72</v>
      </c>
      <c r="J5792" s="59">
        <v>15789934</v>
      </c>
      <c r="K5792" s="59" t="s">
        <v>6122</v>
      </c>
      <c r="L5792" s="61" t="s">
        <v>81</v>
      </c>
      <c r="M5792" s="61">
        <f>VLOOKUP(H5792,zdroj!C:F,4,0)</f>
        <v>0</v>
      </c>
      <c r="N5792" s="61" t="str">
        <f t="shared" si="180"/>
        <v>-</v>
      </c>
      <c r="P5792" s="72" t="str">
        <f t="shared" si="181"/>
        <v/>
      </c>
      <c r="Q5792" s="61" t="s">
        <v>86</v>
      </c>
    </row>
    <row r="5793" spans="8:17" x14ac:dyDescent="0.25">
      <c r="H5793" s="59">
        <v>120910</v>
      </c>
      <c r="I5793" s="59" t="s">
        <v>72</v>
      </c>
      <c r="J5793" s="59">
        <v>15789942</v>
      </c>
      <c r="K5793" s="59" t="s">
        <v>6123</v>
      </c>
      <c r="L5793" s="61" t="s">
        <v>81</v>
      </c>
      <c r="M5793" s="61">
        <f>VLOOKUP(H5793,zdroj!C:F,4,0)</f>
        <v>0</v>
      </c>
      <c r="N5793" s="61" t="str">
        <f t="shared" si="180"/>
        <v>-</v>
      </c>
      <c r="P5793" s="72" t="str">
        <f t="shared" si="181"/>
        <v/>
      </c>
      <c r="Q5793" s="61" t="s">
        <v>86</v>
      </c>
    </row>
    <row r="5794" spans="8:17" x14ac:dyDescent="0.25">
      <c r="H5794" s="59">
        <v>120910</v>
      </c>
      <c r="I5794" s="59" t="s">
        <v>72</v>
      </c>
      <c r="J5794" s="59">
        <v>15789951</v>
      </c>
      <c r="K5794" s="59" t="s">
        <v>6124</v>
      </c>
      <c r="L5794" s="61" t="s">
        <v>81</v>
      </c>
      <c r="M5794" s="61">
        <f>VLOOKUP(H5794,zdroj!C:F,4,0)</f>
        <v>0</v>
      </c>
      <c r="N5794" s="61" t="str">
        <f t="shared" si="180"/>
        <v>-</v>
      </c>
      <c r="P5794" s="72" t="str">
        <f t="shared" si="181"/>
        <v/>
      </c>
      <c r="Q5794" s="61" t="s">
        <v>86</v>
      </c>
    </row>
    <row r="5795" spans="8:17" x14ac:dyDescent="0.25">
      <c r="H5795" s="59">
        <v>120910</v>
      </c>
      <c r="I5795" s="59" t="s">
        <v>72</v>
      </c>
      <c r="J5795" s="59">
        <v>15789969</v>
      </c>
      <c r="K5795" s="59" t="s">
        <v>6125</v>
      </c>
      <c r="L5795" s="61" t="s">
        <v>81</v>
      </c>
      <c r="M5795" s="61">
        <f>VLOOKUP(H5795,zdroj!C:F,4,0)</f>
        <v>0</v>
      </c>
      <c r="N5795" s="61" t="str">
        <f t="shared" si="180"/>
        <v>-</v>
      </c>
      <c r="P5795" s="72" t="str">
        <f t="shared" si="181"/>
        <v/>
      </c>
      <c r="Q5795" s="61" t="s">
        <v>86</v>
      </c>
    </row>
    <row r="5796" spans="8:17" x14ac:dyDescent="0.25">
      <c r="H5796" s="59">
        <v>120910</v>
      </c>
      <c r="I5796" s="59" t="s">
        <v>72</v>
      </c>
      <c r="J5796" s="59">
        <v>15789977</v>
      </c>
      <c r="K5796" s="59" t="s">
        <v>6126</v>
      </c>
      <c r="L5796" s="61" t="s">
        <v>81</v>
      </c>
      <c r="M5796" s="61">
        <f>VLOOKUP(H5796,zdroj!C:F,4,0)</f>
        <v>0</v>
      </c>
      <c r="N5796" s="61" t="str">
        <f t="shared" si="180"/>
        <v>-</v>
      </c>
      <c r="P5796" s="72" t="str">
        <f t="shared" si="181"/>
        <v/>
      </c>
      <c r="Q5796" s="61" t="s">
        <v>86</v>
      </c>
    </row>
    <row r="5797" spans="8:17" x14ac:dyDescent="0.25">
      <c r="H5797" s="59">
        <v>120910</v>
      </c>
      <c r="I5797" s="59" t="s">
        <v>72</v>
      </c>
      <c r="J5797" s="59">
        <v>15789985</v>
      </c>
      <c r="K5797" s="59" t="s">
        <v>6127</v>
      </c>
      <c r="L5797" s="61" t="s">
        <v>81</v>
      </c>
      <c r="M5797" s="61">
        <f>VLOOKUP(H5797,zdroj!C:F,4,0)</f>
        <v>0</v>
      </c>
      <c r="N5797" s="61" t="str">
        <f t="shared" si="180"/>
        <v>-</v>
      </c>
      <c r="P5797" s="72" t="str">
        <f t="shared" si="181"/>
        <v/>
      </c>
      <c r="Q5797" s="61" t="s">
        <v>86</v>
      </c>
    </row>
    <row r="5798" spans="8:17" x14ac:dyDescent="0.25">
      <c r="H5798" s="59">
        <v>120910</v>
      </c>
      <c r="I5798" s="59" t="s">
        <v>72</v>
      </c>
      <c r="J5798" s="59">
        <v>15789993</v>
      </c>
      <c r="K5798" s="59" t="s">
        <v>6128</v>
      </c>
      <c r="L5798" s="61" t="s">
        <v>81</v>
      </c>
      <c r="M5798" s="61">
        <f>VLOOKUP(H5798,zdroj!C:F,4,0)</f>
        <v>0</v>
      </c>
      <c r="N5798" s="61" t="str">
        <f t="shared" si="180"/>
        <v>-</v>
      </c>
      <c r="P5798" s="72" t="str">
        <f t="shared" si="181"/>
        <v/>
      </c>
      <c r="Q5798" s="61" t="s">
        <v>86</v>
      </c>
    </row>
    <row r="5799" spans="8:17" x14ac:dyDescent="0.25">
      <c r="H5799" s="59">
        <v>120910</v>
      </c>
      <c r="I5799" s="59" t="s">
        <v>72</v>
      </c>
      <c r="J5799" s="59">
        <v>15790002</v>
      </c>
      <c r="K5799" s="59" t="s">
        <v>6129</v>
      </c>
      <c r="L5799" s="61" t="s">
        <v>81</v>
      </c>
      <c r="M5799" s="61">
        <f>VLOOKUP(H5799,zdroj!C:F,4,0)</f>
        <v>0</v>
      </c>
      <c r="N5799" s="61" t="str">
        <f t="shared" si="180"/>
        <v>-</v>
      </c>
      <c r="P5799" s="72" t="str">
        <f t="shared" si="181"/>
        <v/>
      </c>
      <c r="Q5799" s="61" t="s">
        <v>86</v>
      </c>
    </row>
    <row r="5800" spans="8:17" x14ac:dyDescent="0.25">
      <c r="H5800" s="59">
        <v>120910</v>
      </c>
      <c r="I5800" s="59" t="s">
        <v>72</v>
      </c>
      <c r="J5800" s="59">
        <v>15790011</v>
      </c>
      <c r="K5800" s="59" t="s">
        <v>6130</v>
      </c>
      <c r="L5800" s="61" t="s">
        <v>81</v>
      </c>
      <c r="M5800" s="61">
        <f>VLOOKUP(H5800,zdroj!C:F,4,0)</f>
        <v>0</v>
      </c>
      <c r="N5800" s="61" t="str">
        <f t="shared" si="180"/>
        <v>-</v>
      </c>
      <c r="P5800" s="72" t="str">
        <f t="shared" si="181"/>
        <v/>
      </c>
      <c r="Q5800" s="61" t="s">
        <v>88</v>
      </c>
    </row>
    <row r="5801" spans="8:17" x14ac:dyDescent="0.25">
      <c r="H5801" s="59">
        <v>120910</v>
      </c>
      <c r="I5801" s="59" t="s">
        <v>72</v>
      </c>
      <c r="J5801" s="59">
        <v>15790029</v>
      </c>
      <c r="K5801" s="59" t="s">
        <v>6131</v>
      </c>
      <c r="L5801" s="61" t="s">
        <v>81</v>
      </c>
      <c r="M5801" s="61">
        <f>VLOOKUP(H5801,zdroj!C:F,4,0)</f>
        <v>0</v>
      </c>
      <c r="N5801" s="61" t="str">
        <f t="shared" si="180"/>
        <v>-</v>
      </c>
      <c r="P5801" s="72" t="str">
        <f t="shared" si="181"/>
        <v/>
      </c>
      <c r="Q5801" s="61" t="s">
        <v>86</v>
      </c>
    </row>
    <row r="5802" spans="8:17" x14ac:dyDescent="0.25">
      <c r="H5802" s="59">
        <v>120910</v>
      </c>
      <c r="I5802" s="59" t="s">
        <v>72</v>
      </c>
      <c r="J5802" s="59">
        <v>15790045</v>
      </c>
      <c r="K5802" s="59" t="s">
        <v>6132</v>
      </c>
      <c r="L5802" s="61" t="s">
        <v>81</v>
      </c>
      <c r="M5802" s="61">
        <f>VLOOKUP(H5802,zdroj!C:F,4,0)</f>
        <v>0</v>
      </c>
      <c r="N5802" s="61" t="str">
        <f t="shared" si="180"/>
        <v>-</v>
      </c>
      <c r="P5802" s="72" t="str">
        <f t="shared" si="181"/>
        <v/>
      </c>
      <c r="Q5802" s="61" t="s">
        <v>86</v>
      </c>
    </row>
    <row r="5803" spans="8:17" x14ac:dyDescent="0.25">
      <c r="H5803" s="59">
        <v>120910</v>
      </c>
      <c r="I5803" s="59" t="s">
        <v>72</v>
      </c>
      <c r="J5803" s="59">
        <v>15790053</v>
      </c>
      <c r="K5803" s="59" t="s">
        <v>6133</v>
      </c>
      <c r="L5803" s="61" t="s">
        <v>81</v>
      </c>
      <c r="M5803" s="61">
        <f>VLOOKUP(H5803,zdroj!C:F,4,0)</f>
        <v>0</v>
      </c>
      <c r="N5803" s="61" t="str">
        <f t="shared" si="180"/>
        <v>-</v>
      </c>
      <c r="P5803" s="72" t="str">
        <f t="shared" si="181"/>
        <v/>
      </c>
      <c r="Q5803" s="61" t="s">
        <v>86</v>
      </c>
    </row>
    <row r="5804" spans="8:17" x14ac:dyDescent="0.25">
      <c r="H5804" s="59">
        <v>120910</v>
      </c>
      <c r="I5804" s="59" t="s">
        <v>72</v>
      </c>
      <c r="J5804" s="59">
        <v>15790061</v>
      </c>
      <c r="K5804" s="59" t="s">
        <v>6134</v>
      </c>
      <c r="L5804" s="61" t="s">
        <v>81</v>
      </c>
      <c r="M5804" s="61">
        <f>VLOOKUP(H5804,zdroj!C:F,4,0)</f>
        <v>0</v>
      </c>
      <c r="N5804" s="61" t="str">
        <f t="shared" si="180"/>
        <v>-</v>
      </c>
      <c r="P5804" s="72" t="str">
        <f t="shared" si="181"/>
        <v/>
      </c>
      <c r="Q5804" s="61" t="s">
        <v>86</v>
      </c>
    </row>
    <row r="5805" spans="8:17" x14ac:dyDescent="0.25">
      <c r="H5805" s="59">
        <v>120910</v>
      </c>
      <c r="I5805" s="59" t="s">
        <v>72</v>
      </c>
      <c r="J5805" s="59">
        <v>15790070</v>
      </c>
      <c r="K5805" s="59" t="s">
        <v>6135</v>
      </c>
      <c r="L5805" s="61" t="s">
        <v>81</v>
      </c>
      <c r="M5805" s="61">
        <f>VLOOKUP(H5805,zdroj!C:F,4,0)</f>
        <v>0</v>
      </c>
      <c r="N5805" s="61" t="str">
        <f t="shared" si="180"/>
        <v>-</v>
      </c>
      <c r="P5805" s="72" t="str">
        <f t="shared" si="181"/>
        <v/>
      </c>
      <c r="Q5805" s="61" t="s">
        <v>86</v>
      </c>
    </row>
    <row r="5806" spans="8:17" x14ac:dyDescent="0.25">
      <c r="H5806" s="59">
        <v>120910</v>
      </c>
      <c r="I5806" s="59" t="s">
        <v>72</v>
      </c>
      <c r="J5806" s="59">
        <v>15790088</v>
      </c>
      <c r="K5806" s="59" t="s">
        <v>6136</v>
      </c>
      <c r="L5806" s="61" t="s">
        <v>81</v>
      </c>
      <c r="M5806" s="61">
        <f>VLOOKUP(H5806,zdroj!C:F,4,0)</f>
        <v>0</v>
      </c>
      <c r="N5806" s="61" t="str">
        <f t="shared" si="180"/>
        <v>-</v>
      </c>
      <c r="P5806" s="72" t="str">
        <f t="shared" si="181"/>
        <v/>
      </c>
      <c r="Q5806" s="61" t="s">
        <v>86</v>
      </c>
    </row>
    <row r="5807" spans="8:17" x14ac:dyDescent="0.25">
      <c r="H5807" s="59">
        <v>120910</v>
      </c>
      <c r="I5807" s="59" t="s">
        <v>72</v>
      </c>
      <c r="J5807" s="59">
        <v>15790096</v>
      </c>
      <c r="K5807" s="59" t="s">
        <v>6137</v>
      </c>
      <c r="L5807" s="61" t="s">
        <v>81</v>
      </c>
      <c r="M5807" s="61">
        <f>VLOOKUP(H5807,zdroj!C:F,4,0)</f>
        <v>0</v>
      </c>
      <c r="N5807" s="61" t="str">
        <f t="shared" si="180"/>
        <v>-</v>
      </c>
      <c r="P5807" s="72" t="str">
        <f t="shared" si="181"/>
        <v/>
      </c>
      <c r="Q5807" s="61" t="s">
        <v>86</v>
      </c>
    </row>
    <row r="5808" spans="8:17" x14ac:dyDescent="0.25">
      <c r="H5808" s="59">
        <v>120910</v>
      </c>
      <c r="I5808" s="59" t="s">
        <v>72</v>
      </c>
      <c r="J5808" s="59">
        <v>15790100</v>
      </c>
      <c r="K5808" s="59" t="s">
        <v>6138</v>
      </c>
      <c r="L5808" s="61" t="s">
        <v>81</v>
      </c>
      <c r="M5808" s="61">
        <f>VLOOKUP(H5808,zdroj!C:F,4,0)</f>
        <v>0</v>
      </c>
      <c r="N5808" s="61" t="str">
        <f t="shared" si="180"/>
        <v>-</v>
      </c>
      <c r="P5808" s="72" t="str">
        <f t="shared" si="181"/>
        <v/>
      </c>
      <c r="Q5808" s="61" t="s">
        <v>86</v>
      </c>
    </row>
    <row r="5809" spans="8:17" x14ac:dyDescent="0.25">
      <c r="H5809" s="59">
        <v>120910</v>
      </c>
      <c r="I5809" s="59" t="s">
        <v>72</v>
      </c>
      <c r="J5809" s="59">
        <v>15790118</v>
      </c>
      <c r="K5809" s="59" t="s">
        <v>6139</v>
      </c>
      <c r="L5809" s="61" t="s">
        <v>81</v>
      </c>
      <c r="M5809" s="61">
        <f>VLOOKUP(H5809,zdroj!C:F,4,0)</f>
        <v>0</v>
      </c>
      <c r="N5809" s="61" t="str">
        <f t="shared" si="180"/>
        <v>-</v>
      </c>
      <c r="P5809" s="72" t="str">
        <f t="shared" si="181"/>
        <v/>
      </c>
      <c r="Q5809" s="61" t="s">
        <v>86</v>
      </c>
    </row>
    <row r="5810" spans="8:17" x14ac:dyDescent="0.25">
      <c r="H5810" s="59">
        <v>120910</v>
      </c>
      <c r="I5810" s="59" t="s">
        <v>72</v>
      </c>
      <c r="J5810" s="59">
        <v>15790126</v>
      </c>
      <c r="K5810" s="59" t="s">
        <v>6140</v>
      </c>
      <c r="L5810" s="61" t="s">
        <v>81</v>
      </c>
      <c r="M5810" s="61">
        <f>VLOOKUP(H5810,zdroj!C:F,4,0)</f>
        <v>0</v>
      </c>
      <c r="N5810" s="61" t="str">
        <f t="shared" si="180"/>
        <v>-</v>
      </c>
      <c r="P5810" s="72" t="str">
        <f t="shared" si="181"/>
        <v/>
      </c>
      <c r="Q5810" s="61" t="s">
        <v>86</v>
      </c>
    </row>
    <row r="5811" spans="8:17" x14ac:dyDescent="0.25">
      <c r="H5811" s="59">
        <v>120910</v>
      </c>
      <c r="I5811" s="59" t="s">
        <v>72</v>
      </c>
      <c r="J5811" s="59">
        <v>15790134</v>
      </c>
      <c r="K5811" s="59" t="s">
        <v>6141</v>
      </c>
      <c r="L5811" s="61" t="s">
        <v>81</v>
      </c>
      <c r="M5811" s="61">
        <f>VLOOKUP(H5811,zdroj!C:F,4,0)</f>
        <v>0</v>
      </c>
      <c r="N5811" s="61" t="str">
        <f t="shared" si="180"/>
        <v>-</v>
      </c>
      <c r="P5811" s="72" t="str">
        <f t="shared" si="181"/>
        <v/>
      </c>
      <c r="Q5811" s="61" t="s">
        <v>86</v>
      </c>
    </row>
    <row r="5812" spans="8:17" x14ac:dyDescent="0.25">
      <c r="H5812" s="59">
        <v>120910</v>
      </c>
      <c r="I5812" s="59" t="s">
        <v>72</v>
      </c>
      <c r="J5812" s="59">
        <v>15790142</v>
      </c>
      <c r="K5812" s="59" t="s">
        <v>6142</v>
      </c>
      <c r="L5812" s="61" t="s">
        <v>81</v>
      </c>
      <c r="M5812" s="61">
        <f>VLOOKUP(H5812,zdroj!C:F,4,0)</f>
        <v>0</v>
      </c>
      <c r="N5812" s="61" t="str">
        <f t="shared" si="180"/>
        <v>-</v>
      </c>
      <c r="P5812" s="72" t="str">
        <f t="shared" si="181"/>
        <v/>
      </c>
      <c r="Q5812" s="61" t="s">
        <v>86</v>
      </c>
    </row>
    <row r="5813" spans="8:17" x14ac:dyDescent="0.25">
      <c r="H5813" s="59">
        <v>120910</v>
      </c>
      <c r="I5813" s="59" t="s">
        <v>72</v>
      </c>
      <c r="J5813" s="59">
        <v>15790151</v>
      </c>
      <c r="K5813" s="59" t="s">
        <v>6143</v>
      </c>
      <c r="L5813" s="61" t="s">
        <v>81</v>
      </c>
      <c r="M5813" s="61">
        <f>VLOOKUP(H5813,zdroj!C:F,4,0)</f>
        <v>0</v>
      </c>
      <c r="N5813" s="61" t="str">
        <f t="shared" si="180"/>
        <v>-</v>
      </c>
      <c r="P5813" s="72" t="str">
        <f t="shared" si="181"/>
        <v/>
      </c>
      <c r="Q5813" s="61" t="s">
        <v>86</v>
      </c>
    </row>
    <row r="5814" spans="8:17" x14ac:dyDescent="0.25">
      <c r="H5814" s="59">
        <v>120910</v>
      </c>
      <c r="I5814" s="59" t="s">
        <v>72</v>
      </c>
      <c r="J5814" s="59">
        <v>15790169</v>
      </c>
      <c r="K5814" s="59" t="s">
        <v>6144</v>
      </c>
      <c r="L5814" s="61" t="s">
        <v>81</v>
      </c>
      <c r="M5814" s="61">
        <f>VLOOKUP(H5814,zdroj!C:F,4,0)</f>
        <v>0</v>
      </c>
      <c r="N5814" s="61" t="str">
        <f t="shared" si="180"/>
        <v>-</v>
      </c>
      <c r="P5814" s="72" t="str">
        <f t="shared" si="181"/>
        <v/>
      </c>
      <c r="Q5814" s="61" t="s">
        <v>86</v>
      </c>
    </row>
    <row r="5815" spans="8:17" x14ac:dyDescent="0.25">
      <c r="H5815" s="59">
        <v>120910</v>
      </c>
      <c r="I5815" s="59" t="s">
        <v>72</v>
      </c>
      <c r="J5815" s="59">
        <v>15790177</v>
      </c>
      <c r="K5815" s="59" t="s">
        <v>6145</v>
      </c>
      <c r="L5815" s="61" t="s">
        <v>81</v>
      </c>
      <c r="M5815" s="61">
        <f>VLOOKUP(H5815,zdroj!C:F,4,0)</f>
        <v>0</v>
      </c>
      <c r="N5815" s="61" t="str">
        <f t="shared" si="180"/>
        <v>-</v>
      </c>
      <c r="P5815" s="72" t="str">
        <f t="shared" si="181"/>
        <v/>
      </c>
      <c r="Q5815" s="61" t="s">
        <v>86</v>
      </c>
    </row>
    <row r="5816" spans="8:17" x14ac:dyDescent="0.25">
      <c r="H5816" s="59">
        <v>120910</v>
      </c>
      <c r="I5816" s="59" t="s">
        <v>72</v>
      </c>
      <c r="J5816" s="59">
        <v>15790185</v>
      </c>
      <c r="K5816" s="59" t="s">
        <v>6146</v>
      </c>
      <c r="L5816" s="61" t="s">
        <v>81</v>
      </c>
      <c r="M5816" s="61">
        <f>VLOOKUP(H5816,zdroj!C:F,4,0)</f>
        <v>0</v>
      </c>
      <c r="N5816" s="61" t="str">
        <f t="shared" si="180"/>
        <v>-</v>
      </c>
      <c r="P5816" s="72" t="str">
        <f t="shared" si="181"/>
        <v/>
      </c>
      <c r="Q5816" s="61" t="s">
        <v>86</v>
      </c>
    </row>
    <row r="5817" spans="8:17" x14ac:dyDescent="0.25">
      <c r="H5817" s="59">
        <v>120910</v>
      </c>
      <c r="I5817" s="59" t="s">
        <v>72</v>
      </c>
      <c r="J5817" s="59">
        <v>15790193</v>
      </c>
      <c r="K5817" s="59" t="s">
        <v>6147</v>
      </c>
      <c r="L5817" s="61" t="s">
        <v>81</v>
      </c>
      <c r="M5817" s="61">
        <f>VLOOKUP(H5817,zdroj!C:F,4,0)</f>
        <v>0</v>
      </c>
      <c r="N5817" s="61" t="str">
        <f t="shared" si="180"/>
        <v>-</v>
      </c>
      <c r="P5817" s="72" t="str">
        <f t="shared" si="181"/>
        <v/>
      </c>
      <c r="Q5817" s="61" t="s">
        <v>86</v>
      </c>
    </row>
    <row r="5818" spans="8:17" x14ac:dyDescent="0.25">
      <c r="H5818" s="59">
        <v>120910</v>
      </c>
      <c r="I5818" s="59" t="s">
        <v>72</v>
      </c>
      <c r="J5818" s="59">
        <v>15790207</v>
      </c>
      <c r="K5818" s="59" t="s">
        <v>6148</v>
      </c>
      <c r="L5818" s="61" t="s">
        <v>81</v>
      </c>
      <c r="M5818" s="61">
        <f>VLOOKUP(H5818,zdroj!C:F,4,0)</f>
        <v>0</v>
      </c>
      <c r="N5818" s="61" t="str">
        <f t="shared" si="180"/>
        <v>-</v>
      </c>
      <c r="P5818" s="72" t="str">
        <f t="shared" si="181"/>
        <v/>
      </c>
      <c r="Q5818" s="61" t="s">
        <v>86</v>
      </c>
    </row>
    <row r="5819" spans="8:17" x14ac:dyDescent="0.25">
      <c r="H5819" s="59">
        <v>120910</v>
      </c>
      <c r="I5819" s="59" t="s">
        <v>72</v>
      </c>
      <c r="J5819" s="59">
        <v>15790215</v>
      </c>
      <c r="K5819" s="59" t="s">
        <v>6149</v>
      </c>
      <c r="L5819" s="61" t="s">
        <v>81</v>
      </c>
      <c r="M5819" s="61">
        <f>VLOOKUP(H5819,zdroj!C:F,4,0)</f>
        <v>0</v>
      </c>
      <c r="N5819" s="61" t="str">
        <f t="shared" si="180"/>
        <v>-</v>
      </c>
      <c r="P5819" s="72" t="str">
        <f t="shared" si="181"/>
        <v/>
      </c>
      <c r="Q5819" s="61" t="s">
        <v>86</v>
      </c>
    </row>
    <row r="5820" spans="8:17" x14ac:dyDescent="0.25">
      <c r="H5820" s="59">
        <v>120910</v>
      </c>
      <c r="I5820" s="59" t="s">
        <v>72</v>
      </c>
      <c r="J5820" s="59">
        <v>15790223</v>
      </c>
      <c r="K5820" s="59" t="s">
        <v>6150</v>
      </c>
      <c r="L5820" s="61" t="s">
        <v>81</v>
      </c>
      <c r="M5820" s="61">
        <f>VLOOKUP(H5820,zdroj!C:F,4,0)</f>
        <v>0</v>
      </c>
      <c r="N5820" s="61" t="str">
        <f t="shared" si="180"/>
        <v>-</v>
      </c>
      <c r="P5820" s="72" t="str">
        <f t="shared" si="181"/>
        <v/>
      </c>
      <c r="Q5820" s="61" t="s">
        <v>86</v>
      </c>
    </row>
    <row r="5821" spans="8:17" x14ac:dyDescent="0.25">
      <c r="H5821" s="59">
        <v>120910</v>
      </c>
      <c r="I5821" s="59" t="s">
        <v>72</v>
      </c>
      <c r="J5821" s="59">
        <v>15790231</v>
      </c>
      <c r="K5821" s="59" t="s">
        <v>6151</v>
      </c>
      <c r="L5821" s="61" t="s">
        <v>81</v>
      </c>
      <c r="M5821" s="61">
        <f>VLOOKUP(H5821,zdroj!C:F,4,0)</f>
        <v>0</v>
      </c>
      <c r="N5821" s="61" t="str">
        <f t="shared" si="180"/>
        <v>-</v>
      </c>
      <c r="P5821" s="72" t="str">
        <f t="shared" si="181"/>
        <v/>
      </c>
      <c r="Q5821" s="61" t="s">
        <v>86</v>
      </c>
    </row>
    <row r="5822" spans="8:17" x14ac:dyDescent="0.25">
      <c r="H5822" s="59">
        <v>120910</v>
      </c>
      <c r="I5822" s="59" t="s">
        <v>72</v>
      </c>
      <c r="J5822" s="59">
        <v>15790240</v>
      </c>
      <c r="K5822" s="59" t="s">
        <v>6152</v>
      </c>
      <c r="L5822" s="61" t="s">
        <v>81</v>
      </c>
      <c r="M5822" s="61">
        <f>VLOOKUP(H5822,zdroj!C:F,4,0)</f>
        <v>0</v>
      </c>
      <c r="N5822" s="61" t="str">
        <f t="shared" si="180"/>
        <v>-</v>
      </c>
      <c r="P5822" s="72" t="str">
        <f t="shared" si="181"/>
        <v/>
      </c>
      <c r="Q5822" s="61" t="s">
        <v>86</v>
      </c>
    </row>
    <row r="5823" spans="8:17" x14ac:dyDescent="0.25">
      <c r="H5823" s="59">
        <v>120910</v>
      </c>
      <c r="I5823" s="59" t="s">
        <v>72</v>
      </c>
      <c r="J5823" s="59">
        <v>15790258</v>
      </c>
      <c r="K5823" s="59" t="s">
        <v>6153</v>
      </c>
      <c r="L5823" s="61" t="s">
        <v>81</v>
      </c>
      <c r="M5823" s="61">
        <f>VLOOKUP(H5823,zdroj!C:F,4,0)</f>
        <v>0</v>
      </c>
      <c r="N5823" s="61" t="str">
        <f t="shared" si="180"/>
        <v>-</v>
      </c>
      <c r="P5823" s="72" t="str">
        <f t="shared" si="181"/>
        <v/>
      </c>
      <c r="Q5823" s="61" t="s">
        <v>86</v>
      </c>
    </row>
    <row r="5824" spans="8:17" x14ac:dyDescent="0.25">
      <c r="H5824" s="59">
        <v>120910</v>
      </c>
      <c r="I5824" s="59" t="s">
        <v>72</v>
      </c>
      <c r="J5824" s="59">
        <v>15790266</v>
      </c>
      <c r="K5824" s="59" t="s">
        <v>6154</v>
      </c>
      <c r="L5824" s="61" t="s">
        <v>81</v>
      </c>
      <c r="M5824" s="61">
        <f>VLOOKUP(H5824,zdroj!C:F,4,0)</f>
        <v>0</v>
      </c>
      <c r="N5824" s="61" t="str">
        <f t="shared" si="180"/>
        <v>-</v>
      </c>
      <c r="P5824" s="72" t="str">
        <f t="shared" si="181"/>
        <v/>
      </c>
      <c r="Q5824" s="61" t="s">
        <v>86</v>
      </c>
    </row>
    <row r="5825" spans="8:17" x14ac:dyDescent="0.25">
      <c r="H5825" s="59">
        <v>120910</v>
      </c>
      <c r="I5825" s="59" t="s">
        <v>72</v>
      </c>
      <c r="J5825" s="59">
        <v>15790274</v>
      </c>
      <c r="K5825" s="59" t="s">
        <v>6155</v>
      </c>
      <c r="L5825" s="61" t="s">
        <v>81</v>
      </c>
      <c r="M5825" s="61">
        <f>VLOOKUP(H5825,zdroj!C:F,4,0)</f>
        <v>0</v>
      </c>
      <c r="N5825" s="61" t="str">
        <f t="shared" si="180"/>
        <v>-</v>
      </c>
      <c r="P5825" s="72" t="str">
        <f t="shared" si="181"/>
        <v/>
      </c>
      <c r="Q5825" s="61" t="s">
        <v>86</v>
      </c>
    </row>
    <row r="5826" spans="8:17" x14ac:dyDescent="0.25">
      <c r="H5826" s="59">
        <v>120910</v>
      </c>
      <c r="I5826" s="59" t="s">
        <v>72</v>
      </c>
      <c r="J5826" s="59">
        <v>15790282</v>
      </c>
      <c r="K5826" s="59" t="s">
        <v>6156</v>
      </c>
      <c r="L5826" s="61" t="s">
        <v>81</v>
      </c>
      <c r="M5826" s="61">
        <f>VLOOKUP(H5826,zdroj!C:F,4,0)</f>
        <v>0</v>
      </c>
      <c r="N5826" s="61" t="str">
        <f t="shared" si="180"/>
        <v>-</v>
      </c>
      <c r="P5826" s="72" t="str">
        <f t="shared" si="181"/>
        <v/>
      </c>
      <c r="Q5826" s="61" t="s">
        <v>86</v>
      </c>
    </row>
    <row r="5827" spans="8:17" x14ac:dyDescent="0.25">
      <c r="H5827" s="59">
        <v>120910</v>
      </c>
      <c r="I5827" s="59" t="s">
        <v>72</v>
      </c>
      <c r="J5827" s="59">
        <v>15790304</v>
      </c>
      <c r="K5827" s="59" t="s">
        <v>6157</v>
      </c>
      <c r="L5827" s="61" t="s">
        <v>81</v>
      </c>
      <c r="M5827" s="61">
        <f>VLOOKUP(H5827,zdroj!C:F,4,0)</f>
        <v>0</v>
      </c>
      <c r="N5827" s="61" t="str">
        <f t="shared" si="180"/>
        <v>-</v>
      </c>
      <c r="P5827" s="72" t="str">
        <f t="shared" si="181"/>
        <v/>
      </c>
      <c r="Q5827" s="61" t="s">
        <v>86</v>
      </c>
    </row>
    <row r="5828" spans="8:17" x14ac:dyDescent="0.25">
      <c r="H5828" s="59">
        <v>120910</v>
      </c>
      <c r="I5828" s="59" t="s">
        <v>72</v>
      </c>
      <c r="J5828" s="59">
        <v>15790312</v>
      </c>
      <c r="K5828" s="59" t="s">
        <v>6158</v>
      </c>
      <c r="L5828" s="61" t="s">
        <v>81</v>
      </c>
      <c r="M5828" s="61">
        <f>VLOOKUP(H5828,zdroj!C:F,4,0)</f>
        <v>0</v>
      </c>
      <c r="N5828" s="61" t="str">
        <f t="shared" si="180"/>
        <v>-</v>
      </c>
      <c r="P5828" s="72" t="str">
        <f t="shared" si="181"/>
        <v/>
      </c>
      <c r="Q5828" s="61" t="s">
        <v>86</v>
      </c>
    </row>
    <row r="5829" spans="8:17" x14ac:dyDescent="0.25">
      <c r="H5829" s="59">
        <v>120910</v>
      </c>
      <c r="I5829" s="59" t="s">
        <v>72</v>
      </c>
      <c r="J5829" s="59">
        <v>15790321</v>
      </c>
      <c r="K5829" s="59" t="s">
        <v>6159</v>
      </c>
      <c r="L5829" s="61" t="s">
        <v>81</v>
      </c>
      <c r="M5829" s="61">
        <f>VLOOKUP(H5829,zdroj!C:F,4,0)</f>
        <v>0</v>
      </c>
      <c r="N5829" s="61" t="str">
        <f t="shared" si="180"/>
        <v>-</v>
      </c>
      <c r="P5829" s="72" t="str">
        <f t="shared" si="181"/>
        <v/>
      </c>
      <c r="Q5829" s="61" t="s">
        <v>86</v>
      </c>
    </row>
    <row r="5830" spans="8:17" x14ac:dyDescent="0.25">
      <c r="H5830" s="59">
        <v>120910</v>
      </c>
      <c r="I5830" s="59" t="s">
        <v>72</v>
      </c>
      <c r="J5830" s="59">
        <v>15790339</v>
      </c>
      <c r="K5830" s="59" t="s">
        <v>6160</v>
      </c>
      <c r="L5830" s="61" t="s">
        <v>81</v>
      </c>
      <c r="M5830" s="61">
        <f>VLOOKUP(H5830,zdroj!C:F,4,0)</f>
        <v>0</v>
      </c>
      <c r="N5830" s="61" t="str">
        <f t="shared" si="180"/>
        <v>-</v>
      </c>
      <c r="P5830" s="72" t="str">
        <f t="shared" si="181"/>
        <v/>
      </c>
      <c r="Q5830" s="61" t="s">
        <v>86</v>
      </c>
    </row>
    <row r="5831" spans="8:17" x14ac:dyDescent="0.25">
      <c r="H5831" s="59">
        <v>120910</v>
      </c>
      <c r="I5831" s="59" t="s">
        <v>72</v>
      </c>
      <c r="J5831" s="59">
        <v>15790347</v>
      </c>
      <c r="K5831" s="59" t="s">
        <v>6161</v>
      </c>
      <c r="L5831" s="61" t="s">
        <v>81</v>
      </c>
      <c r="M5831" s="61">
        <f>VLOOKUP(H5831,zdroj!C:F,4,0)</f>
        <v>0</v>
      </c>
      <c r="N5831" s="61" t="str">
        <f t="shared" ref="N5831:N5894" si="182">IF(M5831="A",IF(L5831="katA","katB",L5831),L5831)</f>
        <v>-</v>
      </c>
      <c r="P5831" s="72" t="str">
        <f t="shared" ref="P5831:P5894" si="183">IF(O5831="A",1,"")</f>
        <v/>
      </c>
      <c r="Q5831" s="61" t="s">
        <v>86</v>
      </c>
    </row>
    <row r="5832" spans="8:17" x14ac:dyDescent="0.25">
      <c r="H5832" s="59">
        <v>120910</v>
      </c>
      <c r="I5832" s="59" t="s">
        <v>72</v>
      </c>
      <c r="J5832" s="59">
        <v>15790355</v>
      </c>
      <c r="K5832" s="59" t="s">
        <v>6162</v>
      </c>
      <c r="L5832" s="61" t="s">
        <v>81</v>
      </c>
      <c r="M5832" s="61">
        <f>VLOOKUP(H5832,zdroj!C:F,4,0)</f>
        <v>0</v>
      </c>
      <c r="N5832" s="61" t="str">
        <f t="shared" si="182"/>
        <v>-</v>
      </c>
      <c r="P5832" s="72" t="str">
        <f t="shared" si="183"/>
        <v/>
      </c>
      <c r="Q5832" s="61" t="s">
        <v>86</v>
      </c>
    </row>
    <row r="5833" spans="8:17" x14ac:dyDescent="0.25">
      <c r="H5833" s="59">
        <v>120910</v>
      </c>
      <c r="I5833" s="59" t="s">
        <v>72</v>
      </c>
      <c r="J5833" s="59">
        <v>15790363</v>
      </c>
      <c r="K5833" s="59" t="s">
        <v>6163</v>
      </c>
      <c r="L5833" s="61" t="s">
        <v>81</v>
      </c>
      <c r="M5833" s="61">
        <f>VLOOKUP(H5833,zdroj!C:F,4,0)</f>
        <v>0</v>
      </c>
      <c r="N5833" s="61" t="str">
        <f t="shared" si="182"/>
        <v>-</v>
      </c>
      <c r="P5833" s="72" t="str">
        <f t="shared" si="183"/>
        <v/>
      </c>
      <c r="Q5833" s="61" t="s">
        <v>86</v>
      </c>
    </row>
    <row r="5834" spans="8:17" x14ac:dyDescent="0.25">
      <c r="H5834" s="59">
        <v>120910</v>
      </c>
      <c r="I5834" s="59" t="s">
        <v>72</v>
      </c>
      <c r="J5834" s="59">
        <v>15790371</v>
      </c>
      <c r="K5834" s="59" t="s">
        <v>6164</v>
      </c>
      <c r="L5834" s="61" t="s">
        <v>81</v>
      </c>
      <c r="M5834" s="61">
        <f>VLOOKUP(H5834,zdroj!C:F,4,0)</f>
        <v>0</v>
      </c>
      <c r="N5834" s="61" t="str">
        <f t="shared" si="182"/>
        <v>-</v>
      </c>
      <c r="P5834" s="72" t="str">
        <f t="shared" si="183"/>
        <v/>
      </c>
      <c r="Q5834" s="61" t="s">
        <v>86</v>
      </c>
    </row>
    <row r="5835" spans="8:17" x14ac:dyDescent="0.25">
      <c r="H5835" s="59">
        <v>120910</v>
      </c>
      <c r="I5835" s="59" t="s">
        <v>72</v>
      </c>
      <c r="J5835" s="59">
        <v>15790380</v>
      </c>
      <c r="K5835" s="59" t="s">
        <v>6165</v>
      </c>
      <c r="L5835" s="61" t="s">
        <v>81</v>
      </c>
      <c r="M5835" s="61">
        <f>VLOOKUP(H5835,zdroj!C:F,4,0)</f>
        <v>0</v>
      </c>
      <c r="N5835" s="61" t="str">
        <f t="shared" si="182"/>
        <v>-</v>
      </c>
      <c r="P5835" s="72" t="str">
        <f t="shared" si="183"/>
        <v/>
      </c>
      <c r="Q5835" s="61" t="s">
        <v>86</v>
      </c>
    </row>
    <row r="5836" spans="8:17" x14ac:dyDescent="0.25">
      <c r="H5836" s="59">
        <v>120910</v>
      </c>
      <c r="I5836" s="59" t="s">
        <v>72</v>
      </c>
      <c r="J5836" s="59">
        <v>15790398</v>
      </c>
      <c r="K5836" s="59" t="s">
        <v>6166</v>
      </c>
      <c r="L5836" s="61" t="s">
        <v>81</v>
      </c>
      <c r="M5836" s="61">
        <f>VLOOKUP(H5836,zdroj!C:F,4,0)</f>
        <v>0</v>
      </c>
      <c r="N5836" s="61" t="str">
        <f t="shared" si="182"/>
        <v>-</v>
      </c>
      <c r="P5836" s="72" t="str">
        <f t="shared" si="183"/>
        <v/>
      </c>
      <c r="Q5836" s="61" t="s">
        <v>86</v>
      </c>
    </row>
    <row r="5837" spans="8:17" x14ac:dyDescent="0.25">
      <c r="H5837" s="59">
        <v>120910</v>
      </c>
      <c r="I5837" s="59" t="s">
        <v>72</v>
      </c>
      <c r="J5837" s="59">
        <v>15790401</v>
      </c>
      <c r="K5837" s="59" t="s">
        <v>6167</v>
      </c>
      <c r="L5837" s="61" t="s">
        <v>81</v>
      </c>
      <c r="M5837" s="61">
        <f>VLOOKUP(H5837,zdroj!C:F,4,0)</f>
        <v>0</v>
      </c>
      <c r="N5837" s="61" t="str">
        <f t="shared" si="182"/>
        <v>-</v>
      </c>
      <c r="P5837" s="72" t="str">
        <f t="shared" si="183"/>
        <v/>
      </c>
      <c r="Q5837" s="61" t="s">
        <v>86</v>
      </c>
    </row>
    <row r="5838" spans="8:17" x14ac:dyDescent="0.25">
      <c r="H5838" s="59">
        <v>120910</v>
      </c>
      <c r="I5838" s="59" t="s">
        <v>72</v>
      </c>
      <c r="J5838" s="59">
        <v>15790410</v>
      </c>
      <c r="K5838" s="59" t="s">
        <v>6168</v>
      </c>
      <c r="L5838" s="61" t="s">
        <v>81</v>
      </c>
      <c r="M5838" s="61">
        <f>VLOOKUP(H5838,zdroj!C:F,4,0)</f>
        <v>0</v>
      </c>
      <c r="N5838" s="61" t="str">
        <f t="shared" si="182"/>
        <v>-</v>
      </c>
      <c r="P5838" s="72" t="str">
        <f t="shared" si="183"/>
        <v/>
      </c>
      <c r="Q5838" s="61" t="s">
        <v>86</v>
      </c>
    </row>
    <row r="5839" spans="8:17" x14ac:dyDescent="0.25">
      <c r="H5839" s="59">
        <v>120910</v>
      </c>
      <c r="I5839" s="59" t="s">
        <v>72</v>
      </c>
      <c r="J5839" s="59">
        <v>15790428</v>
      </c>
      <c r="K5839" s="59" t="s">
        <v>6169</v>
      </c>
      <c r="L5839" s="61" t="s">
        <v>81</v>
      </c>
      <c r="M5839" s="61">
        <f>VLOOKUP(H5839,zdroj!C:F,4,0)</f>
        <v>0</v>
      </c>
      <c r="N5839" s="61" t="str">
        <f t="shared" si="182"/>
        <v>-</v>
      </c>
      <c r="P5839" s="72" t="str">
        <f t="shared" si="183"/>
        <v/>
      </c>
      <c r="Q5839" s="61" t="s">
        <v>86</v>
      </c>
    </row>
    <row r="5840" spans="8:17" x14ac:dyDescent="0.25">
      <c r="H5840" s="59">
        <v>120910</v>
      </c>
      <c r="I5840" s="59" t="s">
        <v>72</v>
      </c>
      <c r="J5840" s="59">
        <v>15790436</v>
      </c>
      <c r="K5840" s="59" t="s">
        <v>6170</v>
      </c>
      <c r="L5840" s="61" t="s">
        <v>81</v>
      </c>
      <c r="M5840" s="61">
        <f>VLOOKUP(H5840,zdroj!C:F,4,0)</f>
        <v>0</v>
      </c>
      <c r="N5840" s="61" t="str">
        <f t="shared" si="182"/>
        <v>-</v>
      </c>
      <c r="P5840" s="72" t="str">
        <f t="shared" si="183"/>
        <v/>
      </c>
      <c r="Q5840" s="61" t="s">
        <v>86</v>
      </c>
    </row>
    <row r="5841" spans="8:17" x14ac:dyDescent="0.25">
      <c r="H5841" s="59">
        <v>120910</v>
      </c>
      <c r="I5841" s="59" t="s">
        <v>72</v>
      </c>
      <c r="J5841" s="59">
        <v>15790444</v>
      </c>
      <c r="K5841" s="59" t="s">
        <v>6171</v>
      </c>
      <c r="L5841" s="61" t="s">
        <v>81</v>
      </c>
      <c r="M5841" s="61">
        <f>VLOOKUP(H5841,zdroj!C:F,4,0)</f>
        <v>0</v>
      </c>
      <c r="N5841" s="61" t="str">
        <f t="shared" si="182"/>
        <v>-</v>
      </c>
      <c r="P5841" s="72" t="str">
        <f t="shared" si="183"/>
        <v/>
      </c>
      <c r="Q5841" s="61" t="s">
        <v>86</v>
      </c>
    </row>
    <row r="5842" spans="8:17" x14ac:dyDescent="0.25">
      <c r="H5842" s="59">
        <v>120910</v>
      </c>
      <c r="I5842" s="59" t="s">
        <v>72</v>
      </c>
      <c r="J5842" s="59">
        <v>15790452</v>
      </c>
      <c r="K5842" s="59" t="s">
        <v>6172</v>
      </c>
      <c r="L5842" s="61" t="s">
        <v>81</v>
      </c>
      <c r="M5842" s="61">
        <f>VLOOKUP(H5842,zdroj!C:F,4,0)</f>
        <v>0</v>
      </c>
      <c r="N5842" s="61" t="str">
        <f t="shared" si="182"/>
        <v>-</v>
      </c>
      <c r="P5842" s="72" t="str">
        <f t="shared" si="183"/>
        <v/>
      </c>
      <c r="Q5842" s="61" t="s">
        <v>86</v>
      </c>
    </row>
    <row r="5843" spans="8:17" x14ac:dyDescent="0.25">
      <c r="H5843" s="59">
        <v>120910</v>
      </c>
      <c r="I5843" s="59" t="s">
        <v>72</v>
      </c>
      <c r="J5843" s="59">
        <v>15790461</v>
      </c>
      <c r="K5843" s="59" t="s">
        <v>6173</v>
      </c>
      <c r="L5843" s="61" t="s">
        <v>81</v>
      </c>
      <c r="M5843" s="61">
        <f>VLOOKUP(H5843,zdroj!C:F,4,0)</f>
        <v>0</v>
      </c>
      <c r="N5843" s="61" t="str">
        <f t="shared" si="182"/>
        <v>-</v>
      </c>
      <c r="P5843" s="72" t="str">
        <f t="shared" si="183"/>
        <v/>
      </c>
      <c r="Q5843" s="61" t="s">
        <v>86</v>
      </c>
    </row>
    <row r="5844" spans="8:17" x14ac:dyDescent="0.25">
      <c r="H5844" s="59">
        <v>120910</v>
      </c>
      <c r="I5844" s="59" t="s">
        <v>72</v>
      </c>
      <c r="J5844" s="59">
        <v>15790479</v>
      </c>
      <c r="K5844" s="59" t="s">
        <v>6174</v>
      </c>
      <c r="L5844" s="61" t="s">
        <v>81</v>
      </c>
      <c r="M5844" s="61">
        <f>VLOOKUP(H5844,zdroj!C:F,4,0)</f>
        <v>0</v>
      </c>
      <c r="N5844" s="61" t="str">
        <f t="shared" si="182"/>
        <v>-</v>
      </c>
      <c r="P5844" s="72" t="str">
        <f t="shared" si="183"/>
        <v/>
      </c>
      <c r="Q5844" s="61" t="s">
        <v>86</v>
      </c>
    </row>
    <row r="5845" spans="8:17" x14ac:dyDescent="0.25">
      <c r="H5845" s="59">
        <v>120910</v>
      </c>
      <c r="I5845" s="59" t="s">
        <v>72</v>
      </c>
      <c r="J5845" s="59">
        <v>15790487</v>
      </c>
      <c r="K5845" s="59" t="s">
        <v>6175</v>
      </c>
      <c r="L5845" s="61" t="s">
        <v>81</v>
      </c>
      <c r="M5845" s="61">
        <f>VLOOKUP(H5845,zdroj!C:F,4,0)</f>
        <v>0</v>
      </c>
      <c r="N5845" s="61" t="str">
        <f t="shared" si="182"/>
        <v>-</v>
      </c>
      <c r="P5845" s="72" t="str">
        <f t="shared" si="183"/>
        <v/>
      </c>
      <c r="Q5845" s="61" t="s">
        <v>88</v>
      </c>
    </row>
    <row r="5846" spans="8:17" x14ac:dyDescent="0.25">
      <c r="H5846" s="59">
        <v>120910</v>
      </c>
      <c r="I5846" s="59" t="s">
        <v>72</v>
      </c>
      <c r="J5846" s="59">
        <v>15790495</v>
      </c>
      <c r="K5846" s="59" t="s">
        <v>6176</v>
      </c>
      <c r="L5846" s="61" t="s">
        <v>81</v>
      </c>
      <c r="M5846" s="61">
        <f>VLOOKUP(H5846,zdroj!C:F,4,0)</f>
        <v>0</v>
      </c>
      <c r="N5846" s="61" t="str">
        <f t="shared" si="182"/>
        <v>-</v>
      </c>
      <c r="P5846" s="72" t="str">
        <f t="shared" si="183"/>
        <v/>
      </c>
      <c r="Q5846" s="61" t="s">
        <v>86</v>
      </c>
    </row>
    <row r="5847" spans="8:17" x14ac:dyDescent="0.25">
      <c r="H5847" s="59">
        <v>120910</v>
      </c>
      <c r="I5847" s="59" t="s">
        <v>72</v>
      </c>
      <c r="J5847" s="59">
        <v>15790509</v>
      </c>
      <c r="K5847" s="59" t="s">
        <v>6177</v>
      </c>
      <c r="L5847" s="61" t="s">
        <v>81</v>
      </c>
      <c r="M5847" s="61">
        <f>VLOOKUP(H5847,zdroj!C:F,4,0)</f>
        <v>0</v>
      </c>
      <c r="N5847" s="61" t="str">
        <f t="shared" si="182"/>
        <v>-</v>
      </c>
      <c r="P5847" s="72" t="str">
        <f t="shared" si="183"/>
        <v/>
      </c>
      <c r="Q5847" s="61" t="s">
        <v>86</v>
      </c>
    </row>
    <row r="5848" spans="8:17" x14ac:dyDescent="0.25">
      <c r="H5848" s="59">
        <v>120910</v>
      </c>
      <c r="I5848" s="59" t="s">
        <v>72</v>
      </c>
      <c r="J5848" s="59">
        <v>15790517</v>
      </c>
      <c r="K5848" s="59" t="s">
        <v>6178</v>
      </c>
      <c r="L5848" s="61" t="s">
        <v>81</v>
      </c>
      <c r="M5848" s="61">
        <f>VLOOKUP(H5848,zdroj!C:F,4,0)</f>
        <v>0</v>
      </c>
      <c r="N5848" s="61" t="str">
        <f t="shared" si="182"/>
        <v>-</v>
      </c>
      <c r="P5848" s="72" t="str">
        <f t="shared" si="183"/>
        <v/>
      </c>
      <c r="Q5848" s="61" t="s">
        <v>86</v>
      </c>
    </row>
    <row r="5849" spans="8:17" x14ac:dyDescent="0.25">
      <c r="H5849" s="59">
        <v>120910</v>
      </c>
      <c r="I5849" s="59" t="s">
        <v>72</v>
      </c>
      <c r="J5849" s="59">
        <v>15790525</v>
      </c>
      <c r="K5849" s="59" t="s">
        <v>6179</v>
      </c>
      <c r="L5849" s="61" t="s">
        <v>81</v>
      </c>
      <c r="M5849" s="61">
        <f>VLOOKUP(H5849,zdroj!C:F,4,0)</f>
        <v>0</v>
      </c>
      <c r="N5849" s="61" t="str">
        <f t="shared" si="182"/>
        <v>-</v>
      </c>
      <c r="P5849" s="72" t="str">
        <f t="shared" si="183"/>
        <v/>
      </c>
      <c r="Q5849" s="61" t="s">
        <v>86</v>
      </c>
    </row>
    <row r="5850" spans="8:17" x14ac:dyDescent="0.25">
      <c r="H5850" s="59">
        <v>120910</v>
      </c>
      <c r="I5850" s="59" t="s">
        <v>72</v>
      </c>
      <c r="J5850" s="59">
        <v>15790541</v>
      </c>
      <c r="K5850" s="59" t="s">
        <v>6180</v>
      </c>
      <c r="L5850" s="61" t="s">
        <v>81</v>
      </c>
      <c r="M5850" s="61">
        <f>VLOOKUP(H5850,zdroj!C:F,4,0)</f>
        <v>0</v>
      </c>
      <c r="N5850" s="61" t="str">
        <f t="shared" si="182"/>
        <v>-</v>
      </c>
      <c r="P5850" s="72" t="str">
        <f t="shared" si="183"/>
        <v/>
      </c>
      <c r="Q5850" s="61" t="s">
        <v>86</v>
      </c>
    </row>
    <row r="5851" spans="8:17" x14ac:dyDescent="0.25">
      <c r="H5851" s="59">
        <v>120910</v>
      </c>
      <c r="I5851" s="59" t="s">
        <v>72</v>
      </c>
      <c r="J5851" s="59">
        <v>15790550</v>
      </c>
      <c r="K5851" s="59" t="s">
        <v>6181</v>
      </c>
      <c r="L5851" s="61" t="s">
        <v>81</v>
      </c>
      <c r="M5851" s="61">
        <f>VLOOKUP(H5851,zdroj!C:F,4,0)</f>
        <v>0</v>
      </c>
      <c r="N5851" s="61" t="str">
        <f t="shared" si="182"/>
        <v>-</v>
      </c>
      <c r="P5851" s="72" t="str">
        <f t="shared" si="183"/>
        <v/>
      </c>
      <c r="Q5851" s="61" t="s">
        <v>86</v>
      </c>
    </row>
    <row r="5852" spans="8:17" x14ac:dyDescent="0.25">
      <c r="H5852" s="59">
        <v>120910</v>
      </c>
      <c r="I5852" s="59" t="s">
        <v>72</v>
      </c>
      <c r="J5852" s="59">
        <v>15790568</v>
      </c>
      <c r="K5852" s="59" t="s">
        <v>6182</v>
      </c>
      <c r="L5852" s="61" t="s">
        <v>81</v>
      </c>
      <c r="M5852" s="61">
        <f>VLOOKUP(H5852,zdroj!C:F,4,0)</f>
        <v>0</v>
      </c>
      <c r="N5852" s="61" t="str">
        <f t="shared" si="182"/>
        <v>-</v>
      </c>
      <c r="P5852" s="72" t="str">
        <f t="shared" si="183"/>
        <v/>
      </c>
      <c r="Q5852" s="61" t="s">
        <v>86</v>
      </c>
    </row>
    <row r="5853" spans="8:17" x14ac:dyDescent="0.25">
      <c r="H5853" s="59">
        <v>120910</v>
      </c>
      <c r="I5853" s="59" t="s">
        <v>72</v>
      </c>
      <c r="J5853" s="59">
        <v>15790576</v>
      </c>
      <c r="K5853" s="59" t="s">
        <v>6183</v>
      </c>
      <c r="L5853" s="61" t="s">
        <v>81</v>
      </c>
      <c r="M5853" s="61">
        <f>VLOOKUP(H5853,zdroj!C:F,4,0)</f>
        <v>0</v>
      </c>
      <c r="N5853" s="61" t="str">
        <f t="shared" si="182"/>
        <v>-</v>
      </c>
      <c r="P5853" s="72" t="str">
        <f t="shared" si="183"/>
        <v/>
      </c>
      <c r="Q5853" s="61" t="s">
        <v>86</v>
      </c>
    </row>
    <row r="5854" spans="8:17" x14ac:dyDescent="0.25">
      <c r="H5854" s="59">
        <v>120910</v>
      </c>
      <c r="I5854" s="59" t="s">
        <v>72</v>
      </c>
      <c r="J5854" s="59">
        <v>15790584</v>
      </c>
      <c r="K5854" s="59" t="s">
        <v>6184</v>
      </c>
      <c r="L5854" s="61" t="s">
        <v>81</v>
      </c>
      <c r="M5854" s="61">
        <f>VLOOKUP(H5854,zdroj!C:F,4,0)</f>
        <v>0</v>
      </c>
      <c r="N5854" s="61" t="str">
        <f t="shared" si="182"/>
        <v>-</v>
      </c>
      <c r="P5854" s="72" t="str">
        <f t="shared" si="183"/>
        <v/>
      </c>
      <c r="Q5854" s="61" t="s">
        <v>86</v>
      </c>
    </row>
    <row r="5855" spans="8:17" x14ac:dyDescent="0.25">
      <c r="H5855" s="59">
        <v>120910</v>
      </c>
      <c r="I5855" s="59" t="s">
        <v>72</v>
      </c>
      <c r="J5855" s="59">
        <v>15790592</v>
      </c>
      <c r="K5855" s="59" t="s">
        <v>6185</v>
      </c>
      <c r="L5855" s="61" t="s">
        <v>81</v>
      </c>
      <c r="M5855" s="61">
        <f>VLOOKUP(H5855,zdroj!C:F,4,0)</f>
        <v>0</v>
      </c>
      <c r="N5855" s="61" t="str">
        <f t="shared" si="182"/>
        <v>-</v>
      </c>
      <c r="P5855" s="72" t="str">
        <f t="shared" si="183"/>
        <v/>
      </c>
      <c r="Q5855" s="61" t="s">
        <v>86</v>
      </c>
    </row>
    <row r="5856" spans="8:17" x14ac:dyDescent="0.25">
      <c r="H5856" s="59">
        <v>120910</v>
      </c>
      <c r="I5856" s="59" t="s">
        <v>72</v>
      </c>
      <c r="J5856" s="59">
        <v>15790606</v>
      </c>
      <c r="K5856" s="59" t="s">
        <v>6186</v>
      </c>
      <c r="L5856" s="61" t="s">
        <v>81</v>
      </c>
      <c r="M5856" s="61">
        <f>VLOOKUP(H5856,zdroj!C:F,4,0)</f>
        <v>0</v>
      </c>
      <c r="N5856" s="61" t="str">
        <f t="shared" si="182"/>
        <v>-</v>
      </c>
      <c r="P5856" s="72" t="str">
        <f t="shared" si="183"/>
        <v/>
      </c>
      <c r="Q5856" s="61" t="s">
        <v>86</v>
      </c>
    </row>
    <row r="5857" spans="8:17" x14ac:dyDescent="0.25">
      <c r="H5857" s="59">
        <v>120910</v>
      </c>
      <c r="I5857" s="59" t="s">
        <v>72</v>
      </c>
      <c r="J5857" s="59">
        <v>15790614</v>
      </c>
      <c r="K5857" s="59" t="s">
        <v>6187</v>
      </c>
      <c r="L5857" s="61" t="s">
        <v>81</v>
      </c>
      <c r="M5857" s="61">
        <f>VLOOKUP(H5857,zdroj!C:F,4,0)</f>
        <v>0</v>
      </c>
      <c r="N5857" s="61" t="str">
        <f t="shared" si="182"/>
        <v>-</v>
      </c>
      <c r="P5857" s="72" t="str">
        <f t="shared" si="183"/>
        <v/>
      </c>
      <c r="Q5857" s="61" t="s">
        <v>86</v>
      </c>
    </row>
    <row r="5858" spans="8:17" x14ac:dyDescent="0.25">
      <c r="H5858" s="59">
        <v>120910</v>
      </c>
      <c r="I5858" s="59" t="s">
        <v>72</v>
      </c>
      <c r="J5858" s="59">
        <v>15790622</v>
      </c>
      <c r="K5858" s="59" t="s">
        <v>6188</v>
      </c>
      <c r="L5858" s="61" t="s">
        <v>81</v>
      </c>
      <c r="M5858" s="61">
        <f>VLOOKUP(H5858,zdroj!C:F,4,0)</f>
        <v>0</v>
      </c>
      <c r="N5858" s="61" t="str">
        <f t="shared" si="182"/>
        <v>-</v>
      </c>
      <c r="P5858" s="72" t="str">
        <f t="shared" si="183"/>
        <v/>
      </c>
      <c r="Q5858" s="61" t="s">
        <v>86</v>
      </c>
    </row>
    <row r="5859" spans="8:17" x14ac:dyDescent="0.25">
      <c r="H5859" s="59">
        <v>120910</v>
      </c>
      <c r="I5859" s="59" t="s">
        <v>72</v>
      </c>
      <c r="J5859" s="59">
        <v>15790631</v>
      </c>
      <c r="K5859" s="59" t="s">
        <v>6189</v>
      </c>
      <c r="L5859" s="61" t="s">
        <v>81</v>
      </c>
      <c r="M5859" s="61">
        <f>VLOOKUP(H5859,zdroj!C:F,4,0)</f>
        <v>0</v>
      </c>
      <c r="N5859" s="61" t="str">
        <f t="shared" si="182"/>
        <v>-</v>
      </c>
      <c r="P5859" s="72" t="str">
        <f t="shared" si="183"/>
        <v/>
      </c>
      <c r="Q5859" s="61" t="s">
        <v>86</v>
      </c>
    </row>
    <row r="5860" spans="8:17" x14ac:dyDescent="0.25">
      <c r="H5860" s="59">
        <v>120910</v>
      </c>
      <c r="I5860" s="59" t="s">
        <v>72</v>
      </c>
      <c r="J5860" s="59">
        <v>15790649</v>
      </c>
      <c r="K5860" s="59" t="s">
        <v>6190</v>
      </c>
      <c r="L5860" s="61" t="s">
        <v>81</v>
      </c>
      <c r="M5860" s="61">
        <f>VLOOKUP(H5860,zdroj!C:F,4,0)</f>
        <v>0</v>
      </c>
      <c r="N5860" s="61" t="str">
        <f t="shared" si="182"/>
        <v>-</v>
      </c>
      <c r="P5860" s="72" t="str">
        <f t="shared" si="183"/>
        <v/>
      </c>
      <c r="Q5860" s="61" t="s">
        <v>86</v>
      </c>
    </row>
    <row r="5861" spans="8:17" x14ac:dyDescent="0.25">
      <c r="H5861" s="59">
        <v>120910</v>
      </c>
      <c r="I5861" s="59" t="s">
        <v>72</v>
      </c>
      <c r="J5861" s="59">
        <v>15790657</v>
      </c>
      <c r="K5861" s="59" t="s">
        <v>6191</v>
      </c>
      <c r="L5861" s="61" t="s">
        <v>81</v>
      </c>
      <c r="M5861" s="61">
        <f>VLOOKUP(H5861,zdroj!C:F,4,0)</f>
        <v>0</v>
      </c>
      <c r="N5861" s="61" t="str">
        <f t="shared" si="182"/>
        <v>-</v>
      </c>
      <c r="P5861" s="72" t="str">
        <f t="shared" si="183"/>
        <v/>
      </c>
      <c r="Q5861" s="61" t="s">
        <v>86</v>
      </c>
    </row>
    <row r="5862" spans="8:17" x14ac:dyDescent="0.25">
      <c r="H5862" s="59">
        <v>120910</v>
      </c>
      <c r="I5862" s="59" t="s">
        <v>72</v>
      </c>
      <c r="J5862" s="59">
        <v>15790665</v>
      </c>
      <c r="K5862" s="59" t="s">
        <v>6192</v>
      </c>
      <c r="L5862" s="61" t="s">
        <v>81</v>
      </c>
      <c r="M5862" s="61">
        <f>VLOOKUP(H5862,zdroj!C:F,4,0)</f>
        <v>0</v>
      </c>
      <c r="N5862" s="61" t="str">
        <f t="shared" si="182"/>
        <v>-</v>
      </c>
      <c r="P5862" s="72" t="str">
        <f t="shared" si="183"/>
        <v/>
      </c>
      <c r="Q5862" s="61" t="s">
        <v>86</v>
      </c>
    </row>
    <row r="5863" spans="8:17" x14ac:dyDescent="0.25">
      <c r="H5863" s="59">
        <v>120910</v>
      </c>
      <c r="I5863" s="59" t="s">
        <v>72</v>
      </c>
      <c r="J5863" s="59">
        <v>15790673</v>
      </c>
      <c r="K5863" s="59" t="s">
        <v>6193</v>
      </c>
      <c r="L5863" s="61" t="s">
        <v>115</v>
      </c>
      <c r="M5863" s="61">
        <f>VLOOKUP(H5863,zdroj!C:F,4,0)</f>
        <v>0</v>
      </c>
      <c r="N5863" s="61" t="str">
        <f t="shared" si="182"/>
        <v>katC</v>
      </c>
      <c r="P5863" s="72" t="str">
        <f t="shared" si="183"/>
        <v/>
      </c>
      <c r="Q5863" s="61" t="s">
        <v>33</v>
      </c>
    </row>
    <row r="5864" spans="8:17" x14ac:dyDescent="0.25">
      <c r="H5864" s="59">
        <v>120910</v>
      </c>
      <c r="I5864" s="59" t="s">
        <v>72</v>
      </c>
      <c r="J5864" s="59">
        <v>15790681</v>
      </c>
      <c r="K5864" s="59" t="s">
        <v>6194</v>
      </c>
      <c r="L5864" s="61" t="s">
        <v>81</v>
      </c>
      <c r="M5864" s="61">
        <f>VLOOKUP(H5864,zdroj!C:F,4,0)</f>
        <v>0</v>
      </c>
      <c r="N5864" s="61" t="str">
        <f t="shared" si="182"/>
        <v>-</v>
      </c>
      <c r="P5864" s="72" t="str">
        <f t="shared" si="183"/>
        <v/>
      </c>
      <c r="Q5864" s="61" t="s">
        <v>86</v>
      </c>
    </row>
    <row r="5865" spans="8:17" x14ac:dyDescent="0.25">
      <c r="H5865" s="59">
        <v>120910</v>
      </c>
      <c r="I5865" s="59" t="s">
        <v>72</v>
      </c>
      <c r="J5865" s="59">
        <v>15790690</v>
      </c>
      <c r="K5865" s="59" t="s">
        <v>6195</v>
      </c>
      <c r="L5865" s="61" t="s">
        <v>81</v>
      </c>
      <c r="M5865" s="61">
        <f>VLOOKUP(H5865,zdroj!C:F,4,0)</f>
        <v>0</v>
      </c>
      <c r="N5865" s="61" t="str">
        <f t="shared" si="182"/>
        <v>-</v>
      </c>
      <c r="P5865" s="72" t="str">
        <f t="shared" si="183"/>
        <v/>
      </c>
      <c r="Q5865" s="61" t="s">
        <v>86</v>
      </c>
    </row>
    <row r="5866" spans="8:17" x14ac:dyDescent="0.25">
      <c r="H5866" s="59">
        <v>120910</v>
      </c>
      <c r="I5866" s="59" t="s">
        <v>72</v>
      </c>
      <c r="J5866" s="59">
        <v>15790703</v>
      </c>
      <c r="K5866" s="59" t="s">
        <v>6196</v>
      </c>
      <c r="L5866" s="61" t="s">
        <v>81</v>
      </c>
      <c r="M5866" s="61">
        <f>VLOOKUP(H5866,zdroj!C:F,4,0)</f>
        <v>0</v>
      </c>
      <c r="N5866" s="61" t="str">
        <f t="shared" si="182"/>
        <v>-</v>
      </c>
      <c r="P5866" s="72" t="str">
        <f t="shared" si="183"/>
        <v/>
      </c>
      <c r="Q5866" s="61" t="s">
        <v>86</v>
      </c>
    </row>
    <row r="5867" spans="8:17" x14ac:dyDescent="0.25">
      <c r="H5867" s="59">
        <v>120910</v>
      </c>
      <c r="I5867" s="59" t="s">
        <v>72</v>
      </c>
      <c r="J5867" s="59">
        <v>15790711</v>
      </c>
      <c r="K5867" s="59" t="s">
        <v>6197</v>
      </c>
      <c r="L5867" s="61" t="s">
        <v>81</v>
      </c>
      <c r="M5867" s="61">
        <f>VLOOKUP(H5867,zdroj!C:F,4,0)</f>
        <v>0</v>
      </c>
      <c r="N5867" s="61" t="str">
        <f t="shared" si="182"/>
        <v>-</v>
      </c>
      <c r="P5867" s="72" t="str">
        <f t="shared" si="183"/>
        <v/>
      </c>
      <c r="Q5867" s="61" t="s">
        <v>86</v>
      </c>
    </row>
    <row r="5868" spans="8:17" x14ac:dyDescent="0.25">
      <c r="H5868" s="59">
        <v>120910</v>
      </c>
      <c r="I5868" s="59" t="s">
        <v>72</v>
      </c>
      <c r="J5868" s="59">
        <v>15790720</v>
      </c>
      <c r="K5868" s="59" t="s">
        <v>6198</v>
      </c>
      <c r="L5868" s="61" t="s">
        <v>81</v>
      </c>
      <c r="M5868" s="61">
        <f>VLOOKUP(H5868,zdroj!C:F,4,0)</f>
        <v>0</v>
      </c>
      <c r="N5868" s="61" t="str">
        <f t="shared" si="182"/>
        <v>-</v>
      </c>
      <c r="P5868" s="72" t="str">
        <f t="shared" si="183"/>
        <v/>
      </c>
      <c r="Q5868" s="61" t="s">
        <v>86</v>
      </c>
    </row>
    <row r="5869" spans="8:17" x14ac:dyDescent="0.25">
      <c r="H5869" s="59">
        <v>120910</v>
      </c>
      <c r="I5869" s="59" t="s">
        <v>72</v>
      </c>
      <c r="J5869" s="59">
        <v>15790738</v>
      </c>
      <c r="K5869" s="59" t="s">
        <v>6199</v>
      </c>
      <c r="L5869" s="61" t="s">
        <v>81</v>
      </c>
      <c r="M5869" s="61">
        <f>VLOOKUP(H5869,zdroj!C:F,4,0)</f>
        <v>0</v>
      </c>
      <c r="N5869" s="61" t="str">
        <f t="shared" si="182"/>
        <v>-</v>
      </c>
      <c r="P5869" s="72" t="str">
        <f t="shared" si="183"/>
        <v/>
      </c>
      <c r="Q5869" s="61" t="s">
        <v>86</v>
      </c>
    </row>
    <row r="5870" spans="8:17" x14ac:dyDescent="0.25">
      <c r="H5870" s="59">
        <v>120910</v>
      </c>
      <c r="I5870" s="59" t="s">
        <v>72</v>
      </c>
      <c r="J5870" s="59">
        <v>15790746</v>
      </c>
      <c r="K5870" s="59" t="s">
        <v>6200</v>
      </c>
      <c r="L5870" s="61" t="s">
        <v>81</v>
      </c>
      <c r="M5870" s="61">
        <f>VLOOKUP(H5870,zdroj!C:F,4,0)</f>
        <v>0</v>
      </c>
      <c r="N5870" s="61" t="str">
        <f t="shared" si="182"/>
        <v>-</v>
      </c>
      <c r="P5870" s="72" t="str">
        <f t="shared" si="183"/>
        <v/>
      </c>
      <c r="Q5870" s="61" t="s">
        <v>86</v>
      </c>
    </row>
    <row r="5871" spans="8:17" x14ac:dyDescent="0.25">
      <c r="H5871" s="59">
        <v>120910</v>
      </c>
      <c r="I5871" s="59" t="s">
        <v>72</v>
      </c>
      <c r="J5871" s="59">
        <v>15790754</v>
      </c>
      <c r="K5871" s="59" t="s">
        <v>6201</v>
      </c>
      <c r="L5871" s="61" t="s">
        <v>81</v>
      </c>
      <c r="M5871" s="61">
        <f>VLOOKUP(H5871,zdroj!C:F,4,0)</f>
        <v>0</v>
      </c>
      <c r="N5871" s="61" t="str">
        <f t="shared" si="182"/>
        <v>-</v>
      </c>
      <c r="P5871" s="72" t="str">
        <f t="shared" si="183"/>
        <v/>
      </c>
      <c r="Q5871" s="61" t="s">
        <v>88</v>
      </c>
    </row>
    <row r="5872" spans="8:17" x14ac:dyDescent="0.25">
      <c r="H5872" s="59">
        <v>120910</v>
      </c>
      <c r="I5872" s="59" t="s">
        <v>72</v>
      </c>
      <c r="J5872" s="59">
        <v>15790762</v>
      </c>
      <c r="K5872" s="59" t="s">
        <v>6202</v>
      </c>
      <c r="L5872" s="61" t="s">
        <v>81</v>
      </c>
      <c r="M5872" s="61">
        <f>VLOOKUP(H5872,zdroj!C:F,4,0)</f>
        <v>0</v>
      </c>
      <c r="N5872" s="61" t="str">
        <f t="shared" si="182"/>
        <v>-</v>
      </c>
      <c r="P5872" s="72" t="str">
        <f t="shared" si="183"/>
        <v/>
      </c>
      <c r="Q5872" s="61" t="s">
        <v>88</v>
      </c>
    </row>
    <row r="5873" spans="8:17" x14ac:dyDescent="0.25">
      <c r="H5873" s="59">
        <v>120910</v>
      </c>
      <c r="I5873" s="59" t="s">
        <v>72</v>
      </c>
      <c r="J5873" s="59">
        <v>15790771</v>
      </c>
      <c r="K5873" s="59" t="s">
        <v>6203</v>
      </c>
      <c r="L5873" s="61" t="s">
        <v>81</v>
      </c>
      <c r="M5873" s="61">
        <f>VLOOKUP(H5873,zdroj!C:F,4,0)</f>
        <v>0</v>
      </c>
      <c r="N5873" s="61" t="str">
        <f t="shared" si="182"/>
        <v>-</v>
      </c>
      <c r="P5873" s="72" t="str">
        <f t="shared" si="183"/>
        <v/>
      </c>
      <c r="Q5873" s="61" t="s">
        <v>88</v>
      </c>
    </row>
    <row r="5874" spans="8:17" x14ac:dyDescent="0.25">
      <c r="H5874" s="59">
        <v>120910</v>
      </c>
      <c r="I5874" s="59" t="s">
        <v>72</v>
      </c>
      <c r="J5874" s="59">
        <v>25403290</v>
      </c>
      <c r="K5874" s="59" t="s">
        <v>6204</v>
      </c>
      <c r="L5874" s="61" t="s">
        <v>81</v>
      </c>
      <c r="M5874" s="61">
        <f>VLOOKUP(H5874,zdroj!C:F,4,0)</f>
        <v>0</v>
      </c>
      <c r="N5874" s="61" t="str">
        <f t="shared" si="182"/>
        <v>-</v>
      </c>
      <c r="P5874" s="72" t="str">
        <f t="shared" si="183"/>
        <v/>
      </c>
      <c r="Q5874" s="61" t="s">
        <v>86</v>
      </c>
    </row>
    <row r="5875" spans="8:17" x14ac:dyDescent="0.25">
      <c r="H5875" s="59">
        <v>120910</v>
      </c>
      <c r="I5875" s="59" t="s">
        <v>72</v>
      </c>
      <c r="J5875" s="59">
        <v>26334771</v>
      </c>
      <c r="K5875" s="59" t="s">
        <v>6205</v>
      </c>
      <c r="L5875" s="61" t="s">
        <v>81</v>
      </c>
      <c r="M5875" s="61">
        <f>VLOOKUP(H5875,zdroj!C:F,4,0)</f>
        <v>0</v>
      </c>
      <c r="N5875" s="61" t="str">
        <f t="shared" si="182"/>
        <v>-</v>
      </c>
      <c r="P5875" s="72" t="str">
        <f t="shared" si="183"/>
        <v/>
      </c>
      <c r="Q5875" s="61" t="s">
        <v>86</v>
      </c>
    </row>
    <row r="5876" spans="8:17" x14ac:dyDescent="0.25">
      <c r="H5876" s="59">
        <v>120910</v>
      </c>
      <c r="I5876" s="59" t="s">
        <v>72</v>
      </c>
      <c r="J5876" s="59">
        <v>26634511</v>
      </c>
      <c r="K5876" s="59" t="s">
        <v>6206</v>
      </c>
      <c r="L5876" s="61" t="s">
        <v>81</v>
      </c>
      <c r="M5876" s="61">
        <f>VLOOKUP(H5876,zdroj!C:F,4,0)</f>
        <v>0</v>
      </c>
      <c r="N5876" s="61" t="str">
        <f t="shared" si="182"/>
        <v>-</v>
      </c>
      <c r="P5876" s="72" t="str">
        <f t="shared" si="183"/>
        <v/>
      </c>
      <c r="Q5876" s="61" t="s">
        <v>88</v>
      </c>
    </row>
    <row r="5877" spans="8:17" x14ac:dyDescent="0.25">
      <c r="H5877" s="59">
        <v>120910</v>
      </c>
      <c r="I5877" s="59" t="s">
        <v>72</v>
      </c>
      <c r="J5877" s="59">
        <v>26920255</v>
      </c>
      <c r="K5877" s="59" t="s">
        <v>6207</v>
      </c>
      <c r="L5877" s="61" t="s">
        <v>115</v>
      </c>
      <c r="M5877" s="61">
        <f>VLOOKUP(H5877,zdroj!C:F,4,0)</f>
        <v>0</v>
      </c>
      <c r="N5877" s="61" t="str">
        <f t="shared" si="182"/>
        <v>katC</v>
      </c>
      <c r="P5877" s="72" t="str">
        <f t="shared" si="183"/>
        <v/>
      </c>
      <c r="Q5877" s="61" t="s">
        <v>31</v>
      </c>
    </row>
    <row r="5878" spans="8:17" x14ac:dyDescent="0.25">
      <c r="H5878" s="59">
        <v>120910</v>
      </c>
      <c r="I5878" s="59" t="s">
        <v>72</v>
      </c>
      <c r="J5878" s="59">
        <v>27732657</v>
      </c>
      <c r="K5878" s="59" t="s">
        <v>6208</v>
      </c>
      <c r="L5878" s="61" t="s">
        <v>81</v>
      </c>
      <c r="M5878" s="61">
        <f>VLOOKUP(H5878,zdroj!C:F,4,0)</f>
        <v>0</v>
      </c>
      <c r="N5878" s="61" t="str">
        <f t="shared" si="182"/>
        <v>-</v>
      </c>
      <c r="P5878" s="72" t="str">
        <f t="shared" si="183"/>
        <v/>
      </c>
      <c r="Q5878" s="61" t="s">
        <v>86</v>
      </c>
    </row>
    <row r="5879" spans="8:17" x14ac:dyDescent="0.25">
      <c r="H5879" s="59">
        <v>120910</v>
      </c>
      <c r="I5879" s="59" t="s">
        <v>72</v>
      </c>
      <c r="J5879" s="59">
        <v>28285042</v>
      </c>
      <c r="K5879" s="59" t="s">
        <v>6209</v>
      </c>
      <c r="L5879" s="61" t="s">
        <v>81</v>
      </c>
      <c r="M5879" s="61">
        <f>VLOOKUP(H5879,zdroj!C:F,4,0)</f>
        <v>0</v>
      </c>
      <c r="N5879" s="61" t="str">
        <f t="shared" si="182"/>
        <v>-</v>
      </c>
      <c r="P5879" s="72" t="str">
        <f t="shared" si="183"/>
        <v/>
      </c>
      <c r="Q5879" s="61" t="s">
        <v>86</v>
      </c>
    </row>
    <row r="5880" spans="8:17" x14ac:dyDescent="0.25">
      <c r="H5880" s="59">
        <v>120910</v>
      </c>
      <c r="I5880" s="59" t="s">
        <v>72</v>
      </c>
      <c r="J5880" s="59">
        <v>28377133</v>
      </c>
      <c r="K5880" s="59" t="s">
        <v>6210</v>
      </c>
      <c r="L5880" s="61" t="s">
        <v>81</v>
      </c>
      <c r="M5880" s="61">
        <f>VLOOKUP(H5880,zdroj!C:F,4,0)</f>
        <v>0</v>
      </c>
      <c r="N5880" s="61" t="str">
        <f t="shared" si="182"/>
        <v>-</v>
      </c>
      <c r="P5880" s="72" t="str">
        <f t="shared" si="183"/>
        <v/>
      </c>
      <c r="Q5880" s="61" t="s">
        <v>88</v>
      </c>
    </row>
    <row r="5881" spans="8:17" x14ac:dyDescent="0.25">
      <c r="H5881" s="59">
        <v>120910</v>
      </c>
      <c r="I5881" s="59" t="s">
        <v>72</v>
      </c>
      <c r="J5881" s="59">
        <v>40250229</v>
      </c>
      <c r="K5881" s="59" t="s">
        <v>6211</v>
      </c>
      <c r="L5881" s="61" t="s">
        <v>81</v>
      </c>
      <c r="M5881" s="61">
        <f>VLOOKUP(H5881,zdroj!C:F,4,0)</f>
        <v>0</v>
      </c>
      <c r="N5881" s="61" t="str">
        <f t="shared" si="182"/>
        <v>-</v>
      </c>
      <c r="P5881" s="72" t="str">
        <f t="shared" si="183"/>
        <v/>
      </c>
      <c r="Q5881" s="61" t="s">
        <v>88</v>
      </c>
    </row>
    <row r="5882" spans="8:17" x14ac:dyDescent="0.25">
      <c r="H5882" s="59">
        <v>120910</v>
      </c>
      <c r="I5882" s="59" t="s">
        <v>72</v>
      </c>
      <c r="J5882" s="59">
        <v>40319733</v>
      </c>
      <c r="K5882" s="59" t="s">
        <v>6212</v>
      </c>
      <c r="L5882" s="61" t="s">
        <v>81</v>
      </c>
      <c r="M5882" s="61">
        <f>VLOOKUP(H5882,zdroj!C:F,4,0)</f>
        <v>0</v>
      </c>
      <c r="N5882" s="61" t="str">
        <f t="shared" si="182"/>
        <v>-</v>
      </c>
      <c r="P5882" s="72" t="str">
        <f t="shared" si="183"/>
        <v/>
      </c>
      <c r="Q5882" s="61" t="s">
        <v>88</v>
      </c>
    </row>
    <row r="5883" spans="8:17" x14ac:dyDescent="0.25">
      <c r="H5883" s="59">
        <v>120910</v>
      </c>
      <c r="I5883" s="59" t="s">
        <v>72</v>
      </c>
      <c r="J5883" s="59">
        <v>40457788</v>
      </c>
      <c r="K5883" s="59" t="s">
        <v>6213</v>
      </c>
      <c r="L5883" s="61" t="s">
        <v>81</v>
      </c>
      <c r="M5883" s="61">
        <f>VLOOKUP(H5883,zdroj!C:F,4,0)</f>
        <v>0</v>
      </c>
      <c r="N5883" s="61" t="str">
        <f t="shared" si="182"/>
        <v>-</v>
      </c>
      <c r="P5883" s="72" t="str">
        <f t="shared" si="183"/>
        <v/>
      </c>
      <c r="Q5883" s="61" t="s">
        <v>88</v>
      </c>
    </row>
    <row r="5884" spans="8:17" x14ac:dyDescent="0.25">
      <c r="H5884" s="59">
        <v>120910</v>
      </c>
      <c r="I5884" s="59" t="s">
        <v>72</v>
      </c>
      <c r="J5884" s="59">
        <v>40823172</v>
      </c>
      <c r="K5884" s="59" t="s">
        <v>6214</v>
      </c>
      <c r="L5884" s="61" t="s">
        <v>81</v>
      </c>
      <c r="M5884" s="61">
        <f>VLOOKUP(H5884,zdroj!C:F,4,0)</f>
        <v>0</v>
      </c>
      <c r="N5884" s="61" t="str">
        <f t="shared" si="182"/>
        <v>-</v>
      </c>
      <c r="P5884" s="72" t="str">
        <f t="shared" si="183"/>
        <v/>
      </c>
      <c r="Q5884" s="61" t="s">
        <v>88</v>
      </c>
    </row>
    <row r="5885" spans="8:17" x14ac:dyDescent="0.25">
      <c r="H5885" s="59">
        <v>120910</v>
      </c>
      <c r="I5885" s="59" t="s">
        <v>72</v>
      </c>
      <c r="J5885" s="59">
        <v>41645928</v>
      </c>
      <c r="K5885" s="59" t="s">
        <v>6215</v>
      </c>
      <c r="L5885" s="61" t="s">
        <v>81</v>
      </c>
      <c r="M5885" s="61">
        <f>VLOOKUP(H5885,zdroj!C:F,4,0)</f>
        <v>0</v>
      </c>
      <c r="N5885" s="61" t="str">
        <f t="shared" si="182"/>
        <v>-</v>
      </c>
      <c r="P5885" s="72" t="str">
        <f t="shared" si="183"/>
        <v/>
      </c>
      <c r="Q5885" s="61" t="s">
        <v>88</v>
      </c>
    </row>
    <row r="5886" spans="8:17" x14ac:dyDescent="0.25">
      <c r="H5886" s="59">
        <v>120910</v>
      </c>
      <c r="I5886" s="59" t="s">
        <v>72</v>
      </c>
      <c r="J5886" s="59">
        <v>41909569</v>
      </c>
      <c r="K5886" s="59" t="s">
        <v>6216</v>
      </c>
      <c r="L5886" s="61" t="s">
        <v>81</v>
      </c>
      <c r="M5886" s="61">
        <f>VLOOKUP(H5886,zdroj!C:F,4,0)</f>
        <v>0</v>
      </c>
      <c r="N5886" s="61" t="str">
        <f t="shared" si="182"/>
        <v>-</v>
      </c>
      <c r="P5886" s="72" t="str">
        <f t="shared" si="183"/>
        <v/>
      </c>
      <c r="Q5886" s="61" t="s">
        <v>88</v>
      </c>
    </row>
    <row r="5887" spans="8:17" x14ac:dyDescent="0.25">
      <c r="H5887" s="59">
        <v>120910</v>
      </c>
      <c r="I5887" s="59" t="s">
        <v>72</v>
      </c>
      <c r="J5887" s="59">
        <v>70513287</v>
      </c>
      <c r="K5887" s="59" t="s">
        <v>6217</v>
      </c>
      <c r="L5887" s="61" t="s">
        <v>81</v>
      </c>
      <c r="M5887" s="61">
        <f>VLOOKUP(H5887,zdroj!C:F,4,0)</f>
        <v>0</v>
      </c>
      <c r="N5887" s="61" t="str">
        <f t="shared" si="182"/>
        <v>-</v>
      </c>
      <c r="P5887" s="72" t="str">
        <f t="shared" si="183"/>
        <v/>
      </c>
      <c r="Q5887" s="61" t="s">
        <v>88</v>
      </c>
    </row>
    <row r="5888" spans="8:17" x14ac:dyDescent="0.25">
      <c r="H5888" s="59">
        <v>120910</v>
      </c>
      <c r="I5888" s="59" t="s">
        <v>72</v>
      </c>
      <c r="J5888" s="59">
        <v>70850453</v>
      </c>
      <c r="K5888" s="59" t="s">
        <v>6218</v>
      </c>
      <c r="L5888" s="61" t="s">
        <v>81</v>
      </c>
      <c r="M5888" s="61">
        <f>VLOOKUP(H5888,zdroj!C:F,4,0)</f>
        <v>0</v>
      </c>
      <c r="N5888" s="61" t="str">
        <f t="shared" si="182"/>
        <v>-</v>
      </c>
      <c r="P5888" s="72" t="str">
        <f t="shared" si="183"/>
        <v/>
      </c>
      <c r="Q5888" s="61" t="s">
        <v>88</v>
      </c>
    </row>
    <row r="5889" spans="8:17" x14ac:dyDescent="0.25">
      <c r="H5889" s="59">
        <v>120910</v>
      </c>
      <c r="I5889" s="59" t="s">
        <v>72</v>
      </c>
      <c r="J5889" s="59">
        <v>73285340</v>
      </c>
      <c r="K5889" s="59" t="s">
        <v>6219</v>
      </c>
      <c r="L5889" s="61" t="s">
        <v>81</v>
      </c>
      <c r="M5889" s="61">
        <f>VLOOKUP(H5889,zdroj!C:F,4,0)</f>
        <v>0</v>
      </c>
      <c r="N5889" s="61" t="str">
        <f t="shared" si="182"/>
        <v>-</v>
      </c>
      <c r="P5889" s="72" t="str">
        <f t="shared" si="183"/>
        <v/>
      </c>
      <c r="Q5889" s="61" t="s">
        <v>88</v>
      </c>
    </row>
    <row r="5890" spans="8:17" x14ac:dyDescent="0.25">
      <c r="H5890" s="59">
        <v>120910</v>
      </c>
      <c r="I5890" s="59" t="s">
        <v>72</v>
      </c>
      <c r="J5890" s="59">
        <v>73296546</v>
      </c>
      <c r="K5890" s="59" t="s">
        <v>6220</v>
      </c>
      <c r="L5890" s="61" t="s">
        <v>81</v>
      </c>
      <c r="M5890" s="61">
        <f>VLOOKUP(H5890,zdroj!C:F,4,0)</f>
        <v>0</v>
      </c>
      <c r="N5890" s="61" t="str">
        <f t="shared" si="182"/>
        <v>-</v>
      </c>
      <c r="P5890" s="72" t="str">
        <f t="shared" si="183"/>
        <v/>
      </c>
      <c r="Q5890" s="61" t="s">
        <v>86</v>
      </c>
    </row>
    <row r="5891" spans="8:17" x14ac:dyDescent="0.25">
      <c r="H5891" s="59">
        <v>120910</v>
      </c>
      <c r="I5891" s="59" t="s">
        <v>72</v>
      </c>
      <c r="J5891" s="59">
        <v>73459054</v>
      </c>
      <c r="K5891" s="59" t="s">
        <v>6221</v>
      </c>
      <c r="L5891" s="61" t="s">
        <v>81</v>
      </c>
      <c r="M5891" s="61">
        <f>VLOOKUP(H5891,zdroj!C:F,4,0)</f>
        <v>0</v>
      </c>
      <c r="N5891" s="61" t="str">
        <f t="shared" si="182"/>
        <v>-</v>
      </c>
      <c r="P5891" s="72" t="str">
        <f t="shared" si="183"/>
        <v/>
      </c>
      <c r="Q5891" s="61" t="s">
        <v>88</v>
      </c>
    </row>
    <row r="5892" spans="8:17" x14ac:dyDescent="0.25">
      <c r="H5892" s="59">
        <v>120910</v>
      </c>
      <c r="I5892" s="59" t="s">
        <v>72</v>
      </c>
      <c r="J5892" s="59">
        <v>77859359</v>
      </c>
      <c r="K5892" s="59" t="s">
        <v>6222</v>
      </c>
      <c r="L5892" s="61" t="s">
        <v>81</v>
      </c>
      <c r="M5892" s="61">
        <f>VLOOKUP(H5892,zdroj!C:F,4,0)</f>
        <v>0</v>
      </c>
      <c r="N5892" s="61" t="str">
        <f t="shared" si="182"/>
        <v>-</v>
      </c>
      <c r="P5892" s="72" t="str">
        <f t="shared" si="183"/>
        <v/>
      </c>
      <c r="Q5892" s="61" t="s">
        <v>86</v>
      </c>
    </row>
    <row r="5893" spans="8:17" x14ac:dyDescent="0.25">
      <c r="H5893" s="59">
        <v>120910</v>
      </c>
      <c r="I5893" s="59" t="s">
        <v>72</v>
      </c>
      <c r="J5893" s="59">
        <v>79636756</v>
      </c>
      <c r="K5893" s="59" t="s">
        <v>6223</v>
      </c>
      <c r="L5893" s="61" t="s">
        <v>81</v>
      </c>
      <c r="M5893" s="61">
        <f>VLOOKUP(H5893,zdroj!C:F,4,0)</f>
        <v>0</v>
      </c>
      <c r="N5893" s="61" t="str">
        <f t="shared" si="182"/>
        <v>-</v>
      </c>
      <c r="P5893" s="72" t="str">
        <f t="shared" si="183"/>
        <v/>
      </c>
      <c r="Q5893" s="61" t="s">
        <v>88</v>
      </c>
    </row>
    <row r="5894" spans="8:17" x14ac:dyDescent="0.25">
      <c r="H5894" s="59">
        <v>146919</v>
      </c>
      <c r="I5894" s="59" t="s">
        <v>69</v>
      </c>
      <c r="J5894" s="59">
        <v>15802701</v>
      </c>
      <c r="K5894" s="59" t="s">
        <v>6224</v>
      </c>
      <c r="L5894" s="61" t="s">
        <v>114</v>
      </c>
      <c r="M5894" s="61">
        <f>VLOOKUP(H5894,zdroj!C:F,4,0)</f>
        <v>0</v>
      </c>
      <c r="N5894" s="61" t="str">
        <f t="shared" si="182"/>
        <v>katB</v>
      </c>
      <c r="P5894" s="72" t="str">
        <f t="shared" si="183"/>
        <v/>
      </c>
      <c r="Q5894" s="61" t="s">
        <v>30</v>
      </c>
    </row>
    <row r="5895" spans="8:17" x14ac:dyDescent="0.25">
      <c r="H5895" s="59">
        <v>146919</v>
      </c>
      <c r="I5895" s="59" t="s">
        <v>69</v>
      </c>
      <c r="J5895" s="59">
        <v>15802710</v>
      </c>
      <c r="K5895" s="59" t="s">
        <v>6225</v>
      </c>
      <c r="L5895" s="61" t="s">
        <v>114</v>
      </c>
      <c r="M5895" s="61">
        <f>VLOOKUP(H5895,zdroj!C:F,4,0)</f>
        <v>0</v>
      </c>
      <c r="N5895" s="61" t="str">
        <f t="shared" ref="N5895:N5958" si="184">IF(M5895="A",IF(L5895="katA","katB",L5895),L5895)</f>
        <v>katB</v>
      </c>
      <c r="P5895" s="72" t="str">
        <f t="shared" ref="P5895:P5958" si="185">IF(O5895="A",1,"")</f>
        <v/>
      </c>
      <c r="Q5895" s="61" t="s">
        <v>30</v>
      </c>
    </row>
    <row r="5896" spans="8:17" x14ac:dyDescent="0.25">
      <c r="H5896" s="59">
        <v>146919</v>
      </c>
      <c r="I5896" s="59" t="s">
        <v>69</v>
      </c>
      <c r="J5896" s="59">
        <v>15802728</v>
      </c>
      <c r="K5896" s="59" t="s">
        <v>6226</v>
      </c>
      <c r="L5896" s="61" t="s">
        <v>114</v>
      </c>
      <c r="M5896" s="61">
        <f>VLOOKUP(H5896,zdroj!C:F,4,0)</f>
        <v>0</v>
      </c>
      <c r="N5896" s="61" t="str">
        <f t="shared" si="184"/>
        <v>katB</v>
      </c>
      <c r="P5896" s="72" t="str">
        <f t="shared" si="185"/>
        <v/>
      </c>
      <c r="Q5896" s="61" t="s">
        <v>30</v>
      </c>
    </row>
    <row r="5897" spans="8:17" x14ac:dyDescent="0.25">
      <c r="H5897" s="59">
        <v>146919</v>
      </c>
      <c r="I5897" s="59" t="s">
        <v>69</v>
      </c>
      <c r="J5897" s="59">
        <v>15802736</v>
      </c>
      <c r="K5897" s="59" t="s">
        <v>6227</v>
      </c>
      <c r="L5897" s="61" t="s">
        <v>114</v>
      </c>
      <c r="M5897" s="61">
        <f>VLOOKUP(H5897,zdroj!C:F,4,0)</f>
        <v>0</v>
      </c>
      <c r="N5897" s="61" t="str">
        <f t="shared" si="184"/>
        <v>katB</v>
      </c>
      <c r="P5897" s="72" t="str">
        <f t="shared" si="185"/>
        <v/>
      </c>
      <c r="Q5897" s="61" t="s">
        <v>30</v>
      </c>
    </row>
    <row r="5898" spans="8:17" x14ac:dyDescent="0.25">
      <c r="H5898" s="59">
        <v>146919</v>
      </c>
      <c r="I5898" s="59" t="s">
        <v>69</v>
      </c>
      <c r="J5898" s="59">
        <v>15802744</v>
      </c>
      <c r="K5898" s="59" t="s">
        <v>6228</v>
      </c>
      <c r="L5898" s="61" t="s">
        <v>114</v>
      </c>
      <c r="M5898" s="61">
        <f>VLOOKUP(H5898,zdroj!C:F,4,0)</f>
        <v>0</v>
      </c>
      <c r="N5898" s="61" t="str">
        <f t="shared" si="184"/>
        <v>katB</v>
      </c>
      <c r="P5898" s="72" t="str">
        <f t="shared" si="185"/>
        <v/>
      </c>
      <c r="Q5898" s="61" t="s">
        <v>30</v>
      </c>
    </row>
    <row r="5899" spans="8:17" x14ac:dyDescent="0.25">
      <c r="H5899" s="59">
        <v>146919</v>
      </c>
      <c r="I5899" s="59" t="s">
        <v>69</v>
      </c>
      <c r="J5899" s="59">
        <v>15802752</v>
      </c>
      <c r="K5899" s="59" t="s">
        <v>6229</v>
      </c>
      <c r="L5899" s="61" t="s">
        <v>114</v>
      </c>
      <c r="M5899" s="61">
        <f>VLOOKUP(H5899,zdroj!C:F,4,0)</f>
        <v>0</v>
      </c>
      <c r="N5899" s="61" t="str">
        <f t="shared" si="184"/>
        <v>katB</v>
      </c>
      <c r="P5899" s="72" t="str">
        <f t="shared" si="185"/>
        <v/>
      </c>
      <c r="Q5899" s="61" t="s">
        <v>30</v>
      </c>
    </row>
    <row r="5900" spans="8:17" x14ac:dyDescent="0.25">
      <c r="H5900" s="59">
        <v>146919</v>
      </c>
      <c r="I5900" s="59" t="s">
        <v>69</v>
      </c>
      <c r="J5900" s="59">
        <v>15802761</v>
      </c>
      <c r="K5900" s="59" t="s">
        <v>6230</v>
      </c>
      <c r="L5900" s="61" t="s">
        <v>114</v>
      </c>
      <c r="M5900" s="61">
        <f>VLOOKUP(H5900,zdroj!C:F,4,0)</f>
        <v>0</v>
      </c>
      <c r="N5900" s="61" t="str">
        <f t="shared" si="184"/>
        <v>katB</v>
      </c>
      <c r="P5900" s="72" t="str">
        <f t="shared" si="185"/>
        <v/>
      </c>
      <c r="Q5900" s="61" t="s">
        <v>31</v>
      </c>
    </row>
    <row r="5901" spans="8:17" x14ac:dyDescent="0.25">
      <c r="H5901" s="59">
        <v>146919</v>
      </c>
      <c r="I5901" s="59" t="s">
        <v>69</v>
      </c>
      <c r="J5901" s="59">
        <v>15802779</v>
      </c>
      <c r="K5901" s="59" t="s">
        <v>6231</v>
      </c>
      <c r="L5901" s="61" t="s">
        <v>114</v>
      </c>
      <c r="M5901" s="61">
        <f>VLOOKUP(H5901,zdroj!C:F,4,0)</f>
        <v>0</v>
      </c>
      <c r="N5901" s="61" t="str">
        <f t="shared" si="184"/>
        <v>katB</v>
      </c>
      <c r="P5901" s="72" t="str">
        <f t="shared" si="185"/>
        <v/>
      </c>
      <c r="Q5901" s="61" t="s">
        <v>30</v>
      </c>
    </row>
    <row r="5902" spans="8:17" x14ac:dyDescent="0.25">
      <c r="H5902" s="59">
        <v>146919</v>
      </c>
      <c r="I5902" s="59" t="s">
        <v>69</v>
      </c>
      <c r="J5902" s="59">
        <v>15802787</v>
      </c>
      <c r="K5902" s="59" t="s">
        <v>6232</v>
      </c>
      <c r="L5902" s="61" t="s">
        <v>114</v>
      </c>
      <c r="M5902" s="61">
        <f>VLOOKUP(H5902,zdroj!C:F,4,0)</f>
        <v>0</v>
      </c>
      <c r="N5902" s="61" t="str">
        <f t="shared" si="184"/>
        <v>katB</v>
      </c>
      <c r="P5902" s="72" t="str">
        <f t="shared" si="185"/>
        <v/>
      </c>
      <c r="Q5902" s="61" t="s">
        <v>30</v>
      </c>
    </row>
    <row r="5903" spans="8:17" x14ac:dyDescent="0.25">
      <c r="H5903" s="59">
        <v>146919</v>
      </c>
      <c r="I5903" s="59" t="s">
        <v>69</v>
      </c>
      <c r="J5903" s="59">
        <v>15802795</v>
      </c>
      <c r="K5903" s="59" t="s">
        <v>6233</v>
      </c>
      <c r="L5903" s="61" t="s">
        <v>114</v>
      </c>
      <c r="M5903" s="61">
        <f>VLOOKUP(H5903,zdroj!C:F,4,0)</f>
        <v>0</v>
      </c>
      <c r="N5903" s="61" t="str">
        <f t="shared" si="184"/>
        <v>katB</v>
      </c>
      <c r="P5903" s="72" t="str">
        <f t="shared" si="185"/>
        <v/>
      </c>
      <c r="Q5903" s="61" t="s">
        <v>30</v>
      </c>
    </row>
    <row r="5904" spans="8:17" x14ac:dyDescent="0.25">
      <c r="H5904" s="59">
        <v>146919</v>
      </c>
      <c r="I5904" s="59" t="s">
        <v>69</v>
      </c>
      <c r="J5904" s="59">
        <v>15802809</v>
      </c>
      <c r="K5904" s="59" t="s">
        <v>6234</v>
      </c>
      <c r="L5904" s="61" t="s">
        <v>114</v>
      </c>
      <c r="M5904" s="61">
        <f>VLOOKUP(H5904,zdroj!C:F,4,0)</f>
        <v>0</v>
      </c>
      <c r="N5904" s="61" t="str">
        <f t="shared" si="184"/>
        <v>katB</v>
      </c>
      <c r="P5904" s="72" t="str">
        <f t="shared" si="185"/>
        <v/>
      </c>
      <c r="Q5904" s="61" t="s">
        <v>30</v>
      </c>
    </row>
    <row r="5905" spans="8:17" x14ac:dyDescent="0.25">
      <c r="H5905" s="59">
        <v>146919</v>
      </c>
      <c r="I5905" s="59" t="s">
        <v>69</v>
      </c>
      <c r="J5905" s="59">
        <v>15802817</v>
      </c>
      <c r="K5905" s="59" t="s">
        <v>6235</v>
      </c>
      <c r="L5905" s="61" t="s">
        <v>114</v>
      </c>
      <c r="M5905" s="61">
        <f>VLOOKUP(H5905,zdroj!C:F,4,0)</f>
        <v>0</v>
      </c>
      <c r="N5905" s="61" t="str">
        <f t="shared" si="184"/>
        <v>katB</v>
      </c>
      <c r="P5905" s="72" t="str">
        <f t="shared" si="185"/>
        <v/>
      </c>
      <c r="Q5905" s="61" t="s">
        <v>30</v>
      </c>
    </row>
    <row r="5906" spans="8:17" x14ac:dyDescent="0.25">
      <c r="H5906" s="59">
        <v>146919</v>
      </c>
      <c r="I5906" s="59" t="s">
        <v>69</v>
      </c>
      <c r="J5906" s="59">
        <v>15802825</v>
      </c>
      <c r="K5906" s="59" t="s">
        <v>6236</v>
      </c>
      <c r="L5906" s="61" t="s">
        <v>114</v>
      </c>
      <c r="M5906" s="61">
        <f>VLOOKUP(H5906,zdroj!C:F,4,0)</f>
        <v>0</v>
      </c>
      <c r="N5906" s="61" t="str">
        <f t="shared" si="184"/>
        <v>katB</v>
      </c>
      <c r="P5906" s="72" t="str">
        <f t="shared" si="185"/>
        <v/>
      </c>
      <c r="Q5906" s="61" t="s">
        <v>30</v>
      </c>
    </row>
    <row r="5907" spans="8:17" x14ac:dyDescent="0.25">
      <c r="H5907" s="59">
        <v>146919</v>
      </c>
      <c r="I5907" s="59" t="s">
        <v>69</v>
      </c>
      <c r="J5907" s="59">
        <v>15802833</v>
      </c>
      <c r="K5907" s="59" t="s">
        <v>6237</v>
      </c>
      <c r="L5907" s="61" t="s">
        <v>114</v>
      </c>
      <c r="M5907" s="61">
        <f>VLOOKUP(H5907,zdroj!C:F,4,0)</f>
        <v>0</v>
      </c>
      <c r="N5907" s="61" t="str">
        <f t="shared" si="184"/>
        <v>katB</v>
      </c>
      <c r="P5907" s="72" t="str">
        <f t="shared" si="185"/>
        <v/>
      </c>
      <c r="Q5907" s="61" t="s">
        <v>30</v>
      </c>
    </row>
    <row r="5908" spans="8:17" x14ac:dyDescent="0.25">
      <c r="H5908" s="59">
        <v>146919</v>
      </c>
      <c r="I5908" s="59" t="s">
        <v>69</v>
      </c>
      <c r="J5908" s="59">
        <v>15802841</v>
      </c>
      <c r="K5908" s="59" t="s">
        <v>6238</v>
      </c>
      <c r="L5908" s="61" t="s">
        <v>114</v>
      </c>
      <c r="M5908" s="61">
        <f>VLOOKUP(H5908,zdroj!C:F,4,0)</f>
        <v>0</v>
      </c>
      <c r="N5908" s="61" t="str">
        <f t="shared" si="184"/>
        <v>katB</v>
      </c>
      <c r="P5908" s="72" t="str">
        <f t="shared" si="185"/>
        <v/>
      </c>
      <c r="Q5908" s="61" t="s">
        <v>30</v>
      </c>
    </row>
    <row r="5909" spans="8:17" x14ac:dyDescent="0.25">
      <c r="H5909" s="59">
        <v>146919</v>
      </c>
      <c r="I5909" s="59" t="s">
        <v>69</v>
      </c>
      <c r="J5909" s="59">
        <v>15802850</v>
      </c>
      <c r="K5909" s="59" t="s">
        <v>6239</v>
      </c>
      <c r="L5909" s="61" t="s">
        <v>81</v>
      </c>
      <c r="M5909" s="61">
        <f>VLOOKUP(H5909,zdroj!C:F,4,0)</f>
        <v>0</v>
      </c>
      <c r="N5909" s="61" t="str">
        <f t="shared" si="184"/>
        <v>-</v>
      </c>
      <c r="P5909" s="72" t="str">
        <f t="shared" si="185"/>
        <v/>
      </c>
      <c r="Q5909" s="61" t="s">
        <v>84</v>
      </c>
    </row>
    <row r="5910" spans="8:17" x14ac:dyDescent="0.25">
      <c r="H5910" s="59">
        <v>146919</v>
      </c>
      <c r="I5910" s="59" t="s">
        <v>69</v>
      </c>
      <c r="J5910" s="59">
        <v>15802868</v>
      </c>
      <c r="K5910" s="59" t="s">
        <v>6240</v>
      </c>
      <c r="L5910" s="61" t="s">
        <v>114</v>
      </c>
      <c r="M5910" s="61">
        <f>VLOOKUP(H5910,zdroj!C:F,4,0)</f>
        <v>0</v>
      </c>
      <c r="N5910" s="61" t="str">
        <f t="shared" si="184"/>
        <v>katB</v>
      </c>
      <c r="P5910" s="72" t="str">
        <f t="shared" si="185"/>
        <v/>
      </c>
      <c r="Q5910" s="61" t="s">
        <v>30</v>
      </c>
    </row>
    <row r="5911" spans="8:17" x14ac:dyDescent="0.25">
      <c r="H5911" s="59">
        <v>146919</v>
      </c>
      <c r="I5911" s="59" t="s">
        <v>69</v>
      </c>
      <c r="J5911" s="59">
        <v>15802876</v>
      </c>
      <c r="K5911" s="59" t="s">
        <v>6241</v>
      </c>
      <c r="L5911" s="61" t="s">
        <v>114</v>
      </c>
      <c r="M5911" s="61">
        <f>VLOOKUP(H5911,zdroj!C:F,4,0)</f>
        <v>0</v>
      </c>
      <c r="N5911" s="61" t="str">
        <f t="shared" si="184"/>
        <v>katB</v>
      </c>
      <c r="P5911" s="72" t="str">
        <f t="shared" si="185"/>
        <v/>
      </c>
      <c r="Q5911" s="61" t="s">
        <v>30</v>
      </c>
    </row>
    <row r="5912" spans="8:17" x14ac:dyDescent="0.25">
      <c r="H5912" s="59">
        <v>146919</v>
      </c>
      <c r="I5912" s="59" t="s">
        <v>69</v>
      </c>
      <c r="J5912" s="59">
        <v>15802884</v>
      </c>
      <c r="K5912" s="59" t="s">
        <v>6242</v>
      </c>
      <c r="L5912" s="61" t="s">
        <v>114</v>
      </c>
      <c r="M5912" s="61">
        <f>VLOOKUP(H5912,zdroj!C:F,4,0)</f>
        <v>0</v>
      </c>
      <c r="N5912" s="61" t="str">
        <f t="shared" si="184"/>
        <v>katB</v>
      </c>
      <c r="P5912" s="72" t="str">
        <f t="shared" si="185"/>
        <v/>
      </c>
      <c r="Q5912" s="61" t="s">
        <v>30</v>
      </c>
    </row>
    <row r="5913" spans="8:17" x14ac:dyDescent="0.25">
      <c r="H5913" s="59">
        <v>146919</v>
      </c>
      <c r="I5913" s="59" t="s">
        <v>69</v>
      </c>
      <c r="J5913" s="59">
        <v>15802892</v>
      </c>
      <c r="K5913" s="59" t="s">
        <v>6243</v>
      </c>
      <c r="L5913" s="61" t="s">
        <v>114</v>
      </c>
      <c r="M5913" s="61">
        <f>VLOOKUP(H5913,zdroj!C:F,4,0)</f>
        <v>0</v>
      </c>
      <c r="N5913" s="61" t="str">
        <f t="shared" si="184"/>
        <v>katB</v>
      </c>
      <c r="P5913" s="72" t="str">
        <f t="shared" si="185"/>
        <v/>
      </c>
      <c r="Q5913" s="61" t="s">
        <v>30</v>
      </c>
    </row>
    <row r="5914" spans="8:17" x14ac:dyDescent="0.25">
      <c r="H5914" s="59">
        <v>146919</v>
      </c>
      <c r="I5914" s="59" t="s">
        <v>69</v>
      </c>
      <c r="J5914" s="59">
        <v>15802906</v>
      </c>
      <c r="K5914" s="59" t="s">
        <v>6244</v>
      </c>
      <c r="L5914" s="61" t="s">
        <v>114</v>
      </c>
      <c r="M5914" s="61">
        <f>VLOOKUP(H5914,zdroj!C:F,4,0)</f>
        <v>0</v>
      </c>
      <c r="N5914" s="61" t="str">
        <f t="shared" si="184"/>
        <v>katB</v>
      </c>
      <c r="P5914" s="72" t="str">
        <f t="shared" si="185"/>
        <v/>
      </c>
      <c r="Q5914" s="61" t="s">
        <v>30</v>
      </c>
    </row>
    <row r="5915" spans="8:17" x14ac:dyDescent="0.25">
      <c r="H5915" s="59">
        <v>146919</v>
      </c>
      <c r="I5915" s="59" t="s">
        <v>69</v>
      </c>
      <c r="J5915" s="59">
        <v>15802914</v>
      </c>
      <c r="K5915" s="59" t="s">
        <v>6245</v>
      </c>
      <c r="L5915" s="61" t="s">
        <v>114</v>
      </c>
      <c r="M5915" s="61">
        <f>VLOOKUP(H5915,zdroj!C:F,4,0)</f>
        <v>0</v>
      </c>
      <c r="N5915" s="61" t="str">
        <f t="shared" si="184"/>
        <v>katB</v>
      </c>
      <c r="P5915" s="72" t="str">
        <f t="shared" si="185"/>
        <v/>
      </c>
      <c r="Q5915" s="61" t="s">
        <v>30</v>
      </c>
    </row>
    <row r="5916" spans="8:17" x14ac:dyDescent="0.25">
      <c r="H5916" s="59">
        <v>146919</v>
      </c>
      <c r="I5916" s="59" t="s">
        <v>69</v>
      </c>
      <c r="J5916" s="59">
        <v>15802922</v>
      </c>
      <c r="K5916" s="59" t="s">
        <v>6246</v>
      </c>
      <c r="L5916" s="61" t="s">
        <v>114</v>
      </c>
      <c r="M5916" s="61">
        <f>VLOOKUP(H5916,zdroj!C:F,4,0)</f>
        <v>0</v>
      </c>
      <c r="N5916" s="61" t="str">
        <f t="shared" si="184"/>
        <v>katB</v>
      </c>
      <c r="P5916" s="72" t="str">
        <f t="shared" si="185"/>
        <v/>
      </c>
      <c r="Q5916" s="61" t="s">
        <v>30</v>
      </c>
    </row>
    <row r="5917" spans="8:17" x14ac:dyDescent="0.25">
      <c r="H5917" s="59">
        <v>146919</v>
      </c>
      <c r="I5917" s="59" t="s">
        <v>69</v>
      </c>
      <c r="J5917" s="59">
        <v>15802931</v>
      </c>
      <c r="K5917" s="59" t="s">
        <v>6247</v>
      </c>
      <c r="L5917" s="61" t="s">
        <v>114</v>
      </c>
      <c r="M5917" s="61">
        <f>VLOOKUP(H5917,zdroj!C:F,4,0)</f>
        <v>0</v>
      </c>
      <c r="N5917" s="61" t="str">
        <f t="shared" si="184"/>
        <v>katB</v>
      </c>
      <c r="P5917" s="72" t="str">
        <f t="shared" si="185"/>
        <v/>
      </c>
      <c r="Q5917" s="61" t="s">
        <v>30</v>
      </c>
    </row>
    <row r="5918" spans="8:17" x14ac:dyDescent="0.25">
      <c r="H5918" s="59">
        <v>146919</v>
      </c>
      <c r="I5918" s="59" t="s">
        <v>69</v>
      </c>
      <c r="J5918" s="59">
        <v>15802949</v>
      </c>
      <c r="K5918" s="59" t="s">
        <v>6248</v>
      </c>
      <c r="L5918" s="61" t="s">
        <v>114</v>
      </c>
      <c r="M5918" s="61">
        <f>VLOOKUP(H5918,zdroj!C:F,4,0)</f>
        <v>0</v>
      </c>
      <c r="N5918" s="61" t="str">
        <f t="shared" si="184"/>
        <v>katB</v>
      </c>
      <c r="P5918" s="72" t="str">
        <f t="shared" si="185"/>
        <v/>
      </c>
      <c r="Q5918" s="61" t="s">
        <v>30</v>
      </c>
    </row>
    <row r="5919" spans="8:17" x14ac:dyDescent="0.25">
      <c r="H5919" s="59">
        <v>146919</v>
      </c>
      <c r="I5919" s="59" t="s">
        <v>69</v>
      </c>
      <c r="J5919" s="59">
        <v>15802957</v>
      </c>
      <c r="K5919" s="59" t="s">
        <v>6249</v>
      </c>
      <c r="L5919" s="61" t="s">
        <v>114</v>
      </c>
      <c r="M5919" s="61">
        <f>VLOOKUP(H5919,zdroj!C:F,4,0)</f>
        <v>0</v>
      </c>
      <c r="N5919" s="61" t="str">
        <f t="shared" si="184"/>
        <v>katB</v>
      </c>
      <c r="P5919" s="72" t="str">
        <f t="shared" si="185"/>
        <v/>
      </c>
      <c r="Q5919" s="61" t="s">
        <v>30</v>
      </c>
    </row>
    <row r="5920" spans="8:17" x14ac:dyDescent="0.25">
      <c r="H5920" s="59">
        <v>146919</v>
      </c>
      <c r="I5920" s="59" t="s">
        <v>69</v>
      </c>
      <c r="J5920" s="59">
        <v>15802965</v>
      </c>
      <c r="K5920" s="59" t="s">
        <v>6250</v>
      </c>
      <c r="L5920" s="61" t="s">
        <v>114</v>
      </c>
      <c r="M5920" s="61">
        <f>VLOOKUP(H5920,zdroj!C:F,4,0)</f>
        <v>0</v>
      </c>
      <c r="N5920" s="61" t="str">
        <f t="shared" si="184"/>
        <v>katB</v>
      </c>
      <c r="P5920" s="72" t="str">
        <f t="shared" si="185"/>
        <v/>
      </c>
      <c r="Q5920" s="61" t="s">
        <v>30</v>
      </c>
    </row>
    <row r="5921" spans="8:17" x14ac:dyDescent="0.25">
      <c r="H5921" s="59">
        <v>146919</v>
      </c>
      <c r="I5921" s="59" t="s">
        <v>69</v>
      </c>
      <c r="J5921" s="59">
        <v>15802973</v>
      </c>
      <c r="K5921" s="59" t="s">
        <v>6251</v>
      </c>
      <c r="L5921" s="61" t="s">
        <v>114</v>
      </c>
      <c r="M5921" s="61">
        <f>VLOOKUP(H5921,zdroj!C:F,4,0)</f>
        <v>0</v>
      </c>
      <c r="N5921" s="61" t="str">
        <f t="shared" si="184"/>
        <v>katB</v>
      </c>
      <c r="P5921" s="72" t="str">
        <f t="shared" si="185"/>
        <v/>
      </c>
      <c r="Q5921" s="61" t="s">
        <v>30</v>
      </c>
    </row>
    <row r="5922" spans="8:17" x14ac:dyDescent="0.25">
      <c r="H5922" s="59">
        <v>146919</v>
      </c>
      <c r="I5922" s="59" t="s">
        <v>69</v>
      </c>
      <c r="J5922" s="59">
        <v>15802981</v>
      </c>
      <c r="K5922" s="59" t="s">
        <v>6252</v>
      </c>
      <c r="L5922" s="61" t="s">
        <v>114</v>
      </c>
      <c r="M5922" s="61">
        <f>VLOOKUP(H5922,zdroj!C:F,4,0)</f>
        <v>0</v>
      </c>
      <c r="N5922" s="61" t="str">
        <f t="shared" si="184"/>
        <v>katB</v>
      </c>
      <c r="P5922" s="72" t="str">
        <f t="shared" si="185"/>
        <v/>
      </c>
      <c r="Q5922" s="61" t="s">
        <v>30</v>
      </c>
    </row>
    <row r="5923" spans="8:17" x14ac:dyDescent="0.25">
      <c r="H5923" s="59">
        <v>146919</v>
      </c>
      <c r="I5923" s="59" t="s">
        <v>69</v>
      </c>
      <c r="J5923" s="59">
        <v>15802990</v>
      </c>
      <c r="K5923" s="59" t="s">
        <v>6253</v>
      </c>
      <c r="L5923" s="61" t="s">
        <v>114</v>
      </c>
      <c r="M5923" s="61">
        <f>VLOOKUP(H5923,zdroj!C:F,4,0)</f>
        <v>0</v>
      </c>
      <c r="N5923" s="61" t="str">
        <f t="shared" si="184"/>
        <v>katB</v>
      </c>
      <c r="P5923" s="72" t="str">
        <f t="shared" si="185"/>
        <v/>
      </c>
      <c r="Q5923" s="61" t="s">
        <v>30</v>
      </c>
    </row>
    <row r="5924" spans="8:17" x14ac:dyDescent="0.25">
      <c r="H5924" s="59">
        <v>146919</v>
      </c>
      <c r="I5924" s="59" t="s">
        <v>69</v>
      </c>
      <c r="J5924" s="59">
        <v>15803007</v>
      </c>
      <c r="K5924" s="59" t="s">
        <v>6254</v>
      </c>
      <c r="L5924" s="61" t="s">
        <v>81</v>
      </c>
      <c r="M5924" s="61">
        <f>VLOOKUP(H5924,zdroj!C:F,4,0)</f>
        <v>0</v>
      </c>
      <c r="N5924" s="61" t="str">
        <f t="shared" si="184"/>
        <v>-</v>
      </c>
      <c r="P5924" s="72" t="str">
        <f t="shared" si="185"/>
        <v/>
      </c>
      <c r="Q5924" s="61" t="s">
        <v>84</v>
      </c>
    </row>
    <row r="5925" spans="8:17" x14ac:dyDescent="0.25">
      <c r="H5925" s="59">
        <v>146919</v>
      </c>
      <c r="I5925" s="59" t="s">
        <v>69</v>
      </c>
      <c r="J5925" s="59">
        <v>15803015</v>
      </c>
      <c r="K5925" s="59" t="s">
        <v>6255</v>
      </c>
      <c r="L5925" s="61" t="s">
        <v>114</v>
      </c>
      <c r="M5925" s="61">
        <f>VLOOKUP(H5925,zdroj!C:F,4,0)</f>
        <v>0</v>
      </c>
      <c r="N5925" s="61" t="str">
        <f t="shared" si="184"/>
        <v>katB</v>
      </c>
      <c r="P5925" s="72" t="str">
        <f t="shared" si="185"/>
        <v/>
      </c>
      <c r="Q5925" s="61" t="s">
        <v>30</v>
      </c>
    </row>
    <row r="5926" spans="8:17" x14ac:dyDescent="0.25">
      <c r="H5926" s="59">
        <v>146919</v>
      </c>
      <c r="I5926" s="59" t="s">
        <v>69</v>
      </c>
      <c r="J5926" s="59">
        <v>26680581</v>
      </c>
      <c r="K5926" s="59" t="s">
        <v>6256</v>
      </c>
      <c r="L5926" s="61" t="s">
        <v>114</v>
      </c>
      <c r="M5926" s="61">
        <f>VLOOKUP(H5926,zdroj!C:F,4,0)</f>
        <v>0</v>
      </c>
      <c r="N5926" s="61" t="str">
        <f t="shared" si="184"/>
        <v>katB</v>
      </c>
      <c r="P5926" s="72" t="str">
        <f t="shared" si="185"/>
        <v/>
      </c>
      <c r="Q5926" s="61" t="s">
        <v>30</v>
      </c>
    </row>
    <row r="5927" spans="8:17" x14ac:dyDescent="0.25">
      <c r="H5927" s="59">
        <v>146919</v>
      </c>
      <c r="I5927" s="59" t="s">
        <v>69</v>
      </c>
      <c r="J5927" s="59">
        <v>28381114</v>
      </c>
      <c r="K5927" s="59" t="s">
        <v>6257</v>
      </c>
      <c r="L5927" s="61" t="s">
        <v>114</v>
      </c>
      <c r="M5927" s="61">
        <f>VLOOKUP(H5927,zdroj!C:F,4,0)</f>
        <v>0</v>
      </c>
      <c r="N5927" s="61" t="str">
        <f t="shared" si="184"/>
        <v>katB</v>
      </c>
      <c r="P5927" s="72" t="str">
        <f t="shared" si="185"/>
        <v/>
      </c>
      <c r="Q5927" s="61" t="s">
        <v>30</v>
      </c>
    </row>
    <row r="5928" spans="8:17" x14ac:dyDescent="0.25">
      <c r="H5928" s="59">
        <v>146919</v>
      </c>
      <c r="I5928" s="59" t="s">
        <v>69</v>
      </c>
      <c r="J5928" s="59">
        <v>42224136</v>
      </c>
      <c r="K5928" s="59" t="s">
        <v>6258</v>
      </c>
      <c r="L5928" s="61" t="s">
        <v>114</v>
      </c>
      <c r="M5928" s="61">
        <f>VLOOKUP(H5928,zdroj!C:F,4,0)</f>
        <v>0</v>
      </c>
      <c r="N5928" s="61" t="str">
        <f t="shared" si="184"/>
        <v>katB</v>
      </c>
      <c r="P5928" s="72" t="str">
        <f t="shared" si="185"/>
        <v/>
      </c>
      <c r="Q5928" s="61" t="s">
        <v>30</v>
      </c>
    </row>
    <row r="5929" spans="8:17" x14ac:dyDescent="0.25">
      <c r="H5929" s="59">
        <v>146935</v>
      </c>
      <c r="I5929" s="59" t="s">
        <v>69</v>
      </c>
      <c r="J5929" s="59">
        <v>15803759</v>
      </c>
      <c r="K5929" s="59" t="s">
        <v>6259</v>
      </c>
      <c r="L5929" s="61" t="s">
        <v>114</v>
      </c>
      <c r="M5929" s="61">
        <f>VLOOKUP(H5929,zdroj!C:F,4,0)</f>
        <v>0</v>
      </c>
      <c r="N5929" s="61" t="str">
        <f t="shared" si="184"/>
        <v>katB</v>
      </c>
      <c r="P5929" s="72" t="str">
        <f t="shared" si="185"/>
        <v/>
      </c>
      <c r="Q5929" s="61" t="s">
        <v>30</v>
      </c>
    </row>
    <row r="5930" spans="8:17" x14ac:dyDescent="0.25">
      <c r="H5930" s="59">
        <v>146935</v>
      </c>
      <c r="I5930" s="59" t="s">
        <v>69</v>
      </c>
      <c r="J5930" s="59">
        <v>15803767</v>
      </c>
      <c r="K5930" s="59" t="s">
        <v>6260</v>
      </c>
      <c r="L5930" s="61" t="s">
        <v>114</v>
      </c>
      <c r="M5930" s="61">
        <f>VLOOKUP(H5930,zdroj!C:F,4,0)</f>
        <v>0</v>
      </c>
      <c r="N5930" s="61" t="str">
        <f t="shared" si="184"/>
        <v>katB</v>
      </c>
      <c r="P5930" s="72" t="str">
        <f t="shared" si="185"/>
        <v/>
      </c>
      <c r="Q5930" s="61" t="s">
        <v>30</v>
      </c>
    </row>
    <row r="5931" spans="8:17" x14ac:dyDescent="0.25">
      <c r="H5931" s="59">
        <v>146935</v>
      </c>
      <c r="I5931" s="59" t="s">
        <v>69</v>
      </c>
      <c r="J5931" s="59">
        <v>15803775</v>
      </c>
      <c r="K5931" s="59" t="s">
        <v>6261</v>
      </c>
      <c r="L5931" s="61" t="s">
        <v>81</v>
      </c>
      <c r="M5931" s="61">
        <f>VLOOKUP(H5931,zdroj!C:F,4,0)</f>
        <v>0</v>
      </c>
      <c r="N5931" s="61" t="str">
        <f t="shared" si="184"/>
        <v>-</v>
      </c>
      <c r="P5931" s="72" t="str">
        <f t="shared" si="185"/>
        <v/>
      </c>
      <c r="Q5931" s="61" t="s">
        <v>84</v>
      </c>
    </row>
    <row r="5932" spans="8:17" x14ac:dyDescent="0.25">
      <c r="H5932" s="59">
        <v>146935</v>
      </c>
      <c r="I5932" s="59" t="s">
        <v>69</v>
      </c>
      <c r="J5932" s="59">
        <v>15803783</v>
      </c>
      <c r="K5932" s="59" t="s">
        <v>6262</v>
      </c>
      <c r="L5932" s="61" t="s">
        <v>114</v>
      </c>
      <c r="M5932" s="61">
        <f>VLOOKUP(H5932,zdroj!C:F,4,0)</f>
        <v>0</v>
      </c>
      <c r="N5932" s="61" t="str">
        <f t="shared" si="184"/>
        <v>katB</v>
      </c>
      <c r="P5932" s="72" t="str">
        <f t="shared" si="185"/>
        <v/>
      </c>
      <c r="Q5932" s="61" t="s">
        <v>30</v>
      </c>
    </row>
    <row r="5933" spans="8:17" x14ac:dyDescent="0.25">
      <c r="H5933" s="59">
        <v>146935</v>
      </c>
      <c r="I5933" s="59" t="s">
        <v>69</v>
      </c>
      <c r="J5933" s="59">
        <v>15803805</v>
      </c>
      <c r="K5933" s="59" t="s">
        <v>6263</v>
      </c>
      <c r="L5933" s="61" t="s">
        <v>114</v>
      </c>
      <c r="M5933" s="61">
        <f>VLOOKUP(H5933,zdroj!C:F,4,0)</f>
        <v>0</v>
      </c>
      <c r="N5933" s="61" t="str">
        <f t="shared" si="184"/>
        <v>katB</v>
      </c>
      <c r="P5933" s="72" t="str">
        <f t="shared" si="185"/>
        <v/>
      </c>
      <c r="Q5933" s="61" t="s">
        <v>30</v>
      </c>
    </row>
    <row r="5934" spans="8:17" x14ac:dyDescent="0.25">
      <c r="H5934" s="59">
        <v>146935</v>
      </c>
      <c r="I5934" s="59" t="s">
        <v>69</v>
      </c>
      <c r="J5934" s="59">
        <v>15803813</v>
      </c>
      <c r="K5934" s="59" t="s">
        <v>6264</v>
      </c>
      <c r="L5934" s="61" t="s">
        <v>114</v>
      </c>
      <c r="M5934" s="61">
        <f>VLOOKUP(H5934,zdroj!C:F,4,0)</f>
        <v>0</v>
      </c>
      <c r="N5934" s="61" t="str">
        <f t="shared" si="184"/>
        <v>katB</v>
      </c>
      <c r="P5934" s="72" t="str">
        <f t="shared" si="185"/>
        <v/>
      </c>
      <c r="Q5934" s="61" t="s">
        <v>30</v>
      </c>
    </row>
    <row r="5935" spans="8:17" x14ac:dyDescent="0.25">
      <c r="H5935" s="59">
        <v>146935</v>
      </c>
      <c r="I5935" s="59" t="s">
        <v>69</v>
      </c>
      <c r="J5935" s="59">
        <v>15803821</v>
      </c>
      <c r="K5935" s="59" t="s">
        <v>6265</v>
      </c>
      <c r="L5935" s="61" t="s">
        <v>81</v>
      </c>
      <c r="M5935" s="61">
        <f>VLOOKUP(H5935,zdroj!C:F,4,0)</f>
        <v>0</v>
      </c>
      <c r="N5935" s="61" t="str">
        <f t="shared" si="184"/>
        <v>-</v>
      </c>
      <c r="P5935" s="72" t="str">
        <f t="shared" si="185"/>
        <v/>
      </c>
      <c r="Q5935" s="61" t="s">
        <v>84</v>
      </c>
    </row>
    <row r="5936" spans="8:17" x14ac:dyDescent="0.25">
      <c r="H5936" s="59">
        <v>146935</v>
      </c>
      <c r="I5936" s="59" t="s">
        <v>69</v>
      </c>
      <c r="J5936" s="59">
        <v>15803830</v>
      </c>
      <c r="K5936" s="59" t="s">
        <v>6266</v>
      </c>
      <c r="L5936" s="61" t="s">
        <v>81</v>
      </c>
      <c r="M5936" s="61">
        <f>VLOOKUP(H5936,zdroj!C:F,4,0)</f>
        <v>0</v>
      </c>
      <c r="N5936" s="61" t="str">
        <f t="shared" si="184"/>
        <v>-</v>
      </c>
      <c r="P5936" s="72" t="str">
        <f t="shared" si="185"/>
        <v/>
      </c>
      <c r="Q5936" s="61" t="s">
        <v>84</v>
      </c>
    </row>
    <row r="5937" spans="8:17" x14ac:dyDescent="0.25">
      <c r="H5937" s="59">
        <v>146935</v>
      </c>
      <c r="I5937" s="59" t="s">
        <v>69</v>
      </c>
      <c r="J5937" s="59">
        <v>15803848</v>
      </c>
      <c r="K5937" s="59" t="s">
        <v>6267</v>
      </c>
      <c r="L5937" s="61" t="s">
        <v>81</v>
      </c>
      <c r="M5937" s="61">
        <f>VLOOKUP(H5937,zdroj!C:F,4,0)</f>
        <v>0</v>
      </c>
      <c r="N5937" s="61" t="str">
        <f t="shared" si="184"/>
        <v>-</v>
      </c>
      <c r="P5937" s="72" t="str">
        <f t="shared" si="185"/>
        <v/>
      </c>
      <c r="Q5937" s="61" t="s">
        <v>84</v>
      </c>
    </row>
    <row r="5938" spans="8:17" x14ac:dyDescent="0.25">
      <c r="H5938" s="59">
        <v>146935</v>
      </c>
      <c r="I5938" s="59" t="s">
        <v>69</v>
      </c>
      <c r="J5938" s="59">
        <v>28171063</v>
      </c>
      <c r="K5938" s="59" t="s">
        <v>6268</v>
      </c>
      <c r="L5938" s="61" t="s">
        <v>81</v>
      </c>
      <c r="M5938" s="61">
        <f>VLOOKUP(H5938,zdroj!C:F,4,0)</f>
        <v>0</v>
      </c>
      <c r="N5938" s="61" t="str">
        <f t="shared" si="184"/>
        <v>-</v>
      </c>
      <c r="P5938" s="72" t="str">
        <f t="shared" si="185"/>
        <v/>
      </c>
      <c r="Q5938" s="61" t="s">
        <v>88</v>
      </c>
    </row>
    <row r="5939" spans="8:17" x14ac:dyDescent="0.25">
      <c r="H5939" s="59">
        <v>146935</v>
      </c>
      <c r="I5939" s="59" t="s">
        <v>69</v>
      </c>
      <c r="J5939" s="59">
        <v>74203517</v>
      </c>
      <c r="K5939" s="59" t="s">
        <v>6269</v>
      </c>
      <c r="L5939" s="61" t="s">
        <v>114</v>
      </c>
      <c r="M5939" s="61">
        <f>VLOOKUP(H5939,zdroj!C:F,4,0)</f>
        <v>0</v>
      </c>
      <c r="N5939" s="61" t="str">
        <f t="shared" si="184"/>
        <v>katB</v>
      </c>
      <c r="P5939" s="72" t="str">
        <f t="shared" si="185"/>
        <v/>
      </c>
      <c r="Q5939" s="61" t="s">
        <v>30</v>
      </c>
    </row>
    <row r="5940" spans="8:17" x14ac:dyDescent="0.25">
      <c r="H5940" s="59">
        <v>146935</v>
      </c>
      <c r="I5940" s="59" t="s">
        <v>69</v>
      </c>
      <c r="J5940" s="59">
        <v>78474019</v>
      </c>
      <c r="K5940" s="59" t="s">
        <v>6270</v>
      </c>
      <c r="L5940" s="61" t="s">
        <v>114</v>
      </c>
      <c r="M5940" s="61">
        <f>VLOOKUP(H5940,zdroj!C:F,4,0)</f>
        <v>0</v>
      </c>
      <c r="N5940" s="61" t="str">
        <f t="shared" si="184"/>
        <v>katB</v>
      </c>
      <c r="P5940" s="72" t="str">
        <f t="shared" si="185"/>
        <v/>
      </c>
      <c r="Q5940" s="61" t="s">
        <v>30</v>
      </c>
    </row>
    <row r="5941" spans="8:17" x14ac:dyDescent="0.25">
      <c r="H5941" s="59">
        <v>137383</v>
      </c>
      <c r="I5941" s="59" t="s">
        <v>72</v>
      </c>
      <c r="J5941" s="59">
        <v>17414938</v>
      </c>
      <c r="K5941" s="59" t="s">
        <v>6271</v>
      </c>
      <c r="L5941" s="61" t="s">
        <v>81</v>
      </c>
      <c r="M5941" s="61">
        <f>VLOOKUP(H5941,zdroj!C:F,4,0)</f>
        <v>0</v>
      </c>
      <c r="N5941" s="61" t="str">
        <f t="shared" si="184"/>
        <v>-</v>
      </c>
      <c r="P5941" s="72" t="str">
        <f t="shared" si="185"/>
        <v/>
      </c>
      <c r="Q5941" s="61" t="s">
        <v>88</v>
      </c>
    </row>
    <row r="5942" spans="8:17" x14ac:dyDescent="0.25">
      <c r="H5942" s="59">
        <v>137383</v>
      </c>
      <c r="I5942" s="59" t="s">
        <v>72</v>
      </c>
      <c r="J5942" s="59">
        <v>17414946</v>
      </c>
      <c r="K5942" s="59" t="s">
        <v>6272</v>
      </c>
      <c r="L5942" s="61" t="s">
        <v>81</v>
      </c>
      <c r="M5942" s="61">
        <f>VLOOKUP(H5942,zdroj!C:F,4,0)</f>
        <v>0</v>
      </c>
      <c r="N5942" s="61" t="str">
        <f t="shared" si="184"/>
        <v>-</v>
      </c>
      <c r="P5942" s="72" t="str">
        <f t="shared" si="185"/>
        <v/>
      </c>
      <c r="Q5942" s="61" t="s">
        <v>86</v>
      </c>
    </row>
    <row r="5943" spans="8:17" x14ac:dyDescent="0.25">
      <c r="H5943" s="59">
        <v>137383</v>
      </c>
      <c r="I5943" s="59" t="s">
        <v>72</v>
      </c>
      <c r="J5943" s="59">
        <v>17414954</v>
      </c>
      <c r="K5943" s="59" t="s">
        <v>6273</v>
      </c>
      <c r="L5943" s="61" t="s">
        <v>81</v>
      </c>
      <c r="M5943" s="61">
        <f>VLOOKUP(H5943,zdroj!C:F,4,0)</f>
        <v>0</v>
      </c>
      <c r="N5943" s="61" t="str">
        <f t="shared" si="184"/>
        <v>-</v>
      </c>
      <c r="P5943" s="72" t="str">
        <f t="shared" si="185"/>
        <v/>
      </c>
      <c r="Q5943" s="61" t="s">
        <v>86</v>
      </c>
    </row>
    <row r="5944" spans="8:17" x14ac:dyDescent="0.25">
      <c r="H5944" s="59">
        <v>137383</v>
      </c>
      <c r="I5944" s="59" t="s">
        <v>72</v>
      </c>
      <c r="J5944" s="59">
        <v>17414962</v>
      </c>
      <c r="K5944" s="59" t="s">
        <v>6274</v>
      </c>
      <c r="L5944" s="61" t="s">
        <v>81</v>
      </c>
      <c r="M5944" s="61">
        <f>VLOOKUP(H5944,zdroj!C:F,4,0)</f>
        <v>0</v>
      </c>
      <c r="N5944" s="61" t="str">
        <f t="shared" si="184"/>
        <v>-</v>
      </c>
      <c r="P5944" s="72" t="str">
        <f t="shared" si="185"/>
        <v/>
      </c>
      <c r="Q5944" s="61" t="s">
        <v>86</v>
      </c>
    </row>
    <row r="5945" spans="8:17" x14ac:dyDescent="0.25">
      <c r="H5945" s="59">
        <v>137383</v>
      </c>
      <c r="I5945" s="59" t="s">
        <v>72</v>
      </c>
      <c r="J5945" s="59">
        <v>17414971</v>
      </c>
      <c r="K5945" s="59" t="s">
        <v>6275</v>
      </c>
      <c r="L5945" s="61" t="s">
        <v>81</v>
      </c>
      <c r="M5945" s="61">
        <f>VLOOKUP(H5945,zdroj!C:F,4,0)</f>
        <v>0</v>
      </c>
      <c r="N5945" s="61" t="str">
        <f t="shared" si="184"/>
        <v>-</v>
      </c>
      <c r="P5945" s="72" t="str">
        <f t="shared" si="185"/>
        <v/>
      </c>
      <c r="Q5945" s="61" t="s">
        <v>86</v>
      </c>
    </row>
    <row r="5946" spans="8:17" x14ac:dyDescent="0.25">
      <c r="H5946" s="59">
        <v>137383</v>
      </c>
      <c r="I5946" s="59" t="s">
        <v>72</v>
      </c>
      <c r="J5946" s="59">
        <v>17414989</v>
      </c>
      <c r="K5946" s="59" t="s">
        <v>6276</v>
      </c>
      <c r="L5946" s="61" t="s">
        <v>81</v>
      </c>
      <c r="M5946" s="61">
        <f>VLOOKUP(H5946,zdroj!C:F,4,0)</f>
        <v>0</v>
      </c>
      <c r="N5946" s="61" t="str">
        <f t="shared" si="184"/>
        <v>-</v>
      </c>
      <c r="P5946" s="72" t="str">
        <f t="shared" si="185"/>
        <v/>
      </c>
      <c r="Q5946" s="61" t="s">
        <v>86</v>
      </c>
    </row>
    <row r="5947" spans="8:17" x14ac:dyDescent="0.25">
      <c r="H5947" s="59">
        <v>137383</v>
      </c>
      <c r="I5947" s="59" t="s">
        <v>72</v>
      </c>
      <c r="J5947" s="59">
        <v>17414997</v>
      </c>
      <c r="K5947" s="59" t="s">
        <v>6277</v>
      </c>
      <c r="L5947" s="61" t="s">
        <v>81</v>
      </c>
      <c r="M5947" s="61">
        <f>VLOOKUP(H5947,zdroj!C:F,4,0)</f>
        <v>0</v>
      </c>
      <c r="N5947" s="61" t="str">
        <f t="shared" si="184"/>
        <v>-</v>
      </c>
      <c r="P5947" s="72" t="str">
        <f t="shared" si="185"/>
        <v/>
      </c>
      <c r="Q5947" s="61" t="s">
        <v>86</v>
      </c>
    </row>
    <row r="5948" spans="8:17" x14ac:dyDescent="0.25">
      <c r="H5948" s="59">
        <v>137383</v>
      </c>
      <c r="I5948" s="59" t="s">
        <v>72</v>
      </c>
      <c r="J5948" s="59">
        <v>17415004</v>
      </c>
      <c r="K5948" s="59" t="s">
        <v>6278</v>
      </c>
      <c r="L5948" s="61" t="s">
        <v>81</v>
      </c>
      <c r="M5948" s="61">
        <f>VLOOKUP(H5948,zdroj!C:F,4,0)</f>
        <v>0</v>
      </c>
      <c r="N5948" s="61" t="str">
        <f t="shared" si="184"/>
        <v>-</v>
      </c>
      <c r="P5948" s="72" t="str">
        <f t="shared" si="185"/>
        <v/>
      </c>
      <c r="Q5948" s="61" t="s">
        <v>86</v>
      </c>
    </row>
    <row r="5949" spans="8:17" x14ac:dyDescent="0.25">
      <c r="H5949" s="59">
        <v>137383</v>
      </c>
      <c r="I5949" s="59" t="s">
        <v>72</v>
      </c>
      <c r="J5949" s="59">
        <v>17415012</v>
      </c>
      <c r="K5949" s="59" t="s">
        <v>6279</v>
      </c>
      <c r="L5949" s="61" t="s">
        <v>81</v>
      </c>
      <c r="M5949" s="61">
        <f>VLOOKUP(H5949,zdroj!C:F,4,0)</f>
        <v>0</v>
      </c>
      <c r="N5949" s="61" t="str">
        <f t="shared" si="184"/>
        <v>-</v>
      </c>
      <c r="P5949" s="72" t="str">
        <f t="shared" si="185"/>
        <v/>
      </c>
      <c r="Q5949" s="61" t="s">
        <v>86</v>
      </c>
    </row>
    <row r="5950" spans="8:17" x14ac:dyDescent="0.25">
      <c r="H5950" s="59">
        <v>137383</v>
      </c>
      <c r="I5950" s="59" t="s">
        <v>72</v>
      </c>
      <c r="J5950" s="59">
        <v>17415021</v>
      </c>
      <c r="K5950" s="59" t="s">
        <v>6280</v>
      </c>
      <c r="L5950" s="61" t="s">
        <v>81</v>
      </c>
      <c r="M5950" s="61">
        <f>VLOOKUP(H5950,zdroj!C:F,4,0)</f>
        <v>0</v>
      </c>
      <c r="N5950" s="61" t="str">
        <f t="shared" si="184"/>
        <v>-</v>
      </c>
      <c r="P5950" s="72" t="str">
        <f t="shared" si="185"/>
        <v/>
      </c>
      <c r="Q5950" s="61" t="s">
        <v>86</v>
      </c>
    </row>
    <row r="5951" spans="8:17" x14ac:dyDescent="0.25">
      <c r="H5951" s="59">
        <v>137383</v>
      </c>
      <c r="I5951" s="59" t="s">
        <v>72</v>
      </c>
      <c r="J5951" s="59">
        <v>17415039</v>
      </c>
      <c r="K5951" s="59" t="s">
        <v>6281</v>
      </c>
      <c r="L5951" s="61" t="s">
        <v>81</v>
      </c>
      <c r="M5951" s="61">
        <f>VLOOKUP(H5951,zdroj!C:F,4,0)</f>
        <v>0</v>
      </c>
      <c r="N5951" s="61" t="str">
        <f t="shared" si="184"/>
        <v>-</v>
      </c>
      <c r="P5951" s="72" t="str">
        <f t="shared" si="185"/>
        <v/>
      </c>
      <c r="Q5951" s="61" t="s">
        <v>86</v>
      </c>
    </row>
    <row r="5952" spans="8:17" x14ac:dyDescent="0.25">
      <c r="H5952" s="59">
        <v>137383</v>
      </c>
      <c r="I5952" s="59" t="s">
        <v>72</v>
      </c>
      <c r="J5952" s="59">
        <v>17415047</v>
      </c>
      <c r="K5952" s="59" t="s">
        <v>6282</v>
      </c>
      <c r="L5952" s="61" t="s">
        <v>81</v>
      </c>
      <c r="M5952" s="61">
        <f>VLOOKUP(H5952,zdroj!C:F,4,0)</f>
        <v>0</v>
      </c>
      <c r="N5952" s="61" t="str">
        <f t="shared" si="184"/>
        <v>-</v>
      </c>
      <c r="P5952" s="72" t="str">
        <f t="shared" si="185"/>
        <v/>
      </c>
      <c r="Q5952" s="61" t="s">
        <v>86</v>
      </c>
    </row>
    <row r="5953" spans="8:17" x14ac:dyDescent="0.25">
      <c r="H5953" s="59">
        <v>137383</v>
      </c>
      <c r="I5953" s="59" t="s">
        <v>72</v>
      </c>
      <c r="J5953" s="59">
        <v>17415055</v>
      </c>
      <c r="K5953" s="59" t="s">
        <v>6283</v>
      </c>
      <c r="L5953" s="61" t="s">
        <v>81</v>
      </c>
      <c r="M5953" s="61">
        <f>VLOOKUP(H5953,zdroj!C:F,4,0)</f>
        <v>0</v>
      </c>
      <c r="N5953" s="61" t="str">
        <f t="shared" si="184"/>
        <v>-</v>
      </c>
      <c r="P5953" s="72" t="str">
        <f t="shared" si="185"/>
        <v/>
      </c>
      <c r="Q5953" s="61" t="s">
        <v>86</v>
      </c>
    </row>
    <row r="5954" spans="8:17" x14ac:dyDescent="0.25">
      <c r="H5954" s="59">
        <v>137383</v>
      </c>
      <c r="I5954" s="59" t="s">
        <v>72</v>
      </c>
      <c r="J5954" s="59">
        <v>17415063</v>
      </c>
      <c r="K5954" s="59" t="s">
        <v>6284</v>
      </c>
      <c r="L5954" s="61" t="s">
        <v>81</v>
      </c>
      <c r="M5954" s="61">
        <f>VLOOKUP(H5954,zdroj!C:F,4,0)</f>
        <v>0</v>
      </c>
      <c r="N5954" s="61" t="str">
        <f t="shared" si="184"/>
        <v>-</v>
      </c>
      <c r="P5954" s="72" t="str">
        <f t="shared" si="185"/>
        <v/>
      </c>
      <c r="Q5954" s="61" t="s">
        <v>86</v>
      </c>
    </row>
    <row r="5955" spans="8:17" x14ac:dyDescent="0.25">
      <c r="H5955" s="59">
        <v>137383</v>
      </c>
      <c r="I5955" s="59" t="s">
        <v>72</v>
      </c>
      <c r="J5955" s="59">
        <v>17415071</v>
      </c>
      <c r="K5955" s="59" t="s">
        <v>6285</v>
      </c>
      <c r="L5955" s="61" t="s">
        <v>81</v>
      </c>
      <c r="M5955" s="61">
        <f>VLOOKUP(H5955,zdroj!C:F,4,0)</f>
        <v>0</v>
      </c>
      <c r="N5955" s="61" t="str">
        <f t="shared" si="184"/>
        <v>-</v>
      </c>
      <c r="P5955" s="72" t="str">
        <f t="shared" si="185"/>
        <v/>
      </c>
      <c r="Q5955" s="61" t="s">
        <v>86</v>
      </c>
    </row>
    <row r="5956" spans="8:17" x14ac:dyDescent="0.25">
      <c r="H5956" s="59">
        <v>137383</v>
      </c>
      <c r="I5956" s="59" t="s">
        <v>72</v>
      </c>
      <c r="J5956" s="59">
        <v>17415080</v>
      </c>
      <c r="K5956" s="59" t="s">
        <v>6286</v>
      </c>
      <c r="L5956" s="61" t="s">
        <v>81</v>
      </c>
      <c r="M5956" s="61">
        <f>VLOOKUP(H5956,zdroj!C:F,4,0)</f>
        <v>0</v>
      </c>
      <c r="N5956" s="61" t="str">
        <f t="shared" si="184"/>
        <v>-</v>
      </c>
      <c r="P5956" s="72" t="str">
        <f t="shared" si="185"/>
        <v/>
      </c>
      <c r="Q5956" s="61" t="s">
        <v>86</v>
      </c>
    </row>
    <row r="5957" spans="8:17" x14ac:dyDescent="0.25">
      <c r="H5957" s="59">
        <v>137383</v>
      </c>
      <c r="I5957" s="59" t="s">
        <v>72</v>
      </c>
      <c r="J5957" s="59">
        <v>17415098</v>
      </c>
      <c r="K5957" s="59" t="s">
        <v>6287</v>
      </c>
      <c r="L5957" s="61" t="s">
        <v>81</v>
      </c>
      <c r="M5957" s="61">
        <f>VLOOKUP(H5957,zdroj!C:F,4,0)</f>
        <v>0</v>
      </c>
      <c r="N5957" s="61" t="str">
        <f t="shared" si="184"/>
        <v>-</v>
      </c>
      <c r="P5957" s="72" t="str">
        <f t="shared" si="185"/>
        <v/>
      </c>
      <c r="Q5957" s="61" t="s">
        <v>86</v>
      </c>
    </row>
    <row r="5958" spans="8:17" x14ac:dyDescent="0.25">
      <c r="H5958" s="59">
        <v>137383</v>
      </c>
      <c r="I5958" s="59" t="s">
        <v>72</v>
      </c>
      <c r="J5958" s="59">
        <v>17415101</v>
      </c>
      <c r="K5958" s="59" t="s">
        <v>6288</v>
      </c>
      <c r="L5958" s="61" t="s">
        <v>81</v>
      </c>
      <c r="M5958" s="61">
        <f>VLOOKUP(H5958,zdroj!C:F,4,0)</f>
        <v>0</v>
      </c>
      <c r="N5958" s="61" t="str">
        <f t="shared" si="184"/>
        <v>-</v>
      </c>
      <c r="P5958" s="72" t="str">
        <f t="shared" si="185"/>
        <v/>
      </c>
      <c r="Q5958" s="61" t="s">
        <v>88</v>
      </c>
    </row>
    <row r="5959" spans="8:17" x14ac:dyDescent="0.25">
      <c r="H5959" s="59">
        <v>137383</v>
      </c>
      <c r="I5959" s="59" t="s">
        <v>72</v>
      </c>
      <c r="J5959" s="59">
        <v>17415110</v>
      </c>
      <c r="K5959" s="59" t="s">
        <v>6289</v>
      </c>
      <c r="L5959" s="61" t="s">
        <v>81</v>
      </c>
      <c r="M5959" s="61">
        <f>VLOOKUP(H5959,zdroj!C:F,4,0)</f>
        <v>0</v>
      </c>
      <c r="N5959" s="61" t="str">
        <f t="shared" ref="N5959:N6022" si="186">IF(M5959="A",IF(L5959="katA","katB",L5959),L5959)</f>
        <v>-</v>
      </c>
      <c r="P5959" s="72" t="str">
        <f t="shared" ref="P5959:P6022" si="187">IF(O5959="A",1,"")</f>
        <v/>
      </c>
      <c r="Q5959" s="61" t="s">
        <v>86</v>
      </c>
    </row>
    <row r="5960" spans="8:17" x14ac:dyDescent="0.25">
      <c r="H5960" s="59">
        <v>137383</v>
      </c>
      <c r="I5960" s="59" t="s">
        <v>72</v>
      </c>
      <c r="J5960" s="59">
        <v>17415128</v>
      </c>
      <c r="K5960" s="59" t="s">
        <v>6290</v>
      </c>
      <c r="L5960" s="61" t="s">
        <v>81</v>
      </c>
      <c r="M5960" s="61">
        <f>VLOOKUP(H5960,zdroj!C:F,4,0)</f>
        <v>0</v>
      </c>
      <c r="N5960" s="61" t="str">
        <f t="shared" si="186"/>
        <v>-</v>
      </c>
      <c r="P5960" s="72" t="str">
        <f t="shared" si="187"/>
        <v/>
      </c>
      <c r="Q5960" s="61" t="s">
        <v>86</v>
      </c>
    </row>
    <row r="5961" spans="8:17" x14ac:dyDescent="0.25">
      <c r="H5961" s="59">
        <v>137383</v>
      </c>
      <c r="I5961" s="59" t="s">
        <v>72</v>
      </c>
      <c r="J5961" s="59">
        <v>17415136</v>
      </c>
      <c r="K5961" s="59" t="s">
        <v>6291</v>
      </c>
      <c r="L5961" s="61" t="s">
        <v>81</v>
      </c>
      <c r="M5961" s="61">
        <f>VLOOKUP(H5961,zdroj!C:F,4,0)</f>
        <v>0</v>
      </c>
      <c r="N5961" s="61" t="str">
        <f t="shared" si="186"/>
        <v>-</v>
      </c>
      <c r="P5961" s="72" t="str">
        <f t="shared" si="187"/>
        <v/>
      </c>
      <c r="Q5961" s="61" t="s">
        <v>86</v>
      </c>
    </row>
    <row r="5962" spans="8:17" x14ac:dyDescent="0.25">
      <c r="H5962" s="59">
        <v>137383</v>
      </c>
      <c r="I5962" s="59" t="s">
        <v>72</v>
      </c>
      <c r="J5962" s="59">
        <v>17415144</v>
      </c>
      <c r="K5962" s="59" t="s">
        <v>6292</v>
      </c>
      <c r="L5962" s="61" t="s">
        <v>81</v>
      </c>
      <c r="M5962" s="61">
        <f>VLOOKUP(H5962,zdroj!C:F,4,0)</f>
        <v>0</v>
      </c>
      <c r="N5962" s="61" t="str">
        <f t="shared" si="186"/>
        <v>-</v>
      </c>
      <c r="P5962" s="72" t="str">
        <f t="shared" si="187"/>
        <v/>
      </c>
      <c r="Q5962" s="61" t="s">
        <v>86</v>
      </c>
    </row>
    <row r="5963" spans="8:17" x14ac:dyDescent="0.25">
      <c r="H5963" s="59">
        <v>137383</v>
      </c>
      <c r="I5963" s="59" t="s">
        <v>72</v>
      </c>
      <c r="J5963" s="59">
        <v>17415152</v>
      </c>
      <c r="K5963" s="59" t="s">
        <v>6293</v>
      </c>
      <c r="L5963" s="61" t="s">
        <v>81</v>
      </c>
      <c r="M5963" s="61">
        <f>VLOOKUP(H5963,zdroj!C:F,4,0)</f>
        <v>0</v>
      </c>
      <c r="N5963" s="61" t="str">
        <f t="shared" si="186"/>
        <v>-</v>
      </c>
      <c r="P5963" s="72" t="str">
        <f t="shared" si="187"/>
        <v/>
      </c>
      <c r="Q5963" s="61" t="s">
        <v>86</v>
      </c>
    </row>
    <row r="5964" spans="8:17" x14ac:dyDescent="0.25">
      <c r="H5964" s="59">
        <v>137383</v>
      </c>
      <c r="I5964" s="59" t="s">
        <v>72</v>
      </c>
      <c r="J5964" s="59">
        <v>17415161</v>
      </c>
      <c r="K5964" s="59" t="s">
        <v>6294</v>
      </c>
      <c r="L5964" s="61" t="s">
        <v>81</v>
      </c>
      <c r="M5964" s="61">
        <f>VLOOKUP(H5964,zdroj!C:F,4,0)</f>
        <v>0</v>
      </c>
      <c r="N5964" s="61" t="str">
        <f t="shared" si="186"/>
        <v>-</v>
      </c>
      <c r="P5964" s="72" t="str">
        <f t="shared" si="187"/>
        <v/>
      </c>
      <c r="Q5964" s="61" t="s">
        <v>86</v>
      </c>
    </row>
    <row r="5965" spans="8:17" x14ac:dyDescent="0.25">
      <c r="H5965" s="59">
        <v>137383</v>
      </c>
      <c r="I5965" s="59" t="s">
        <v>72</v>
      </c>
      <c r="J5965" s="59">
        <v>17415179</v>
      </c>
      <c r="K5965" s="59" t="s">
        <v>6295</v>
      </c>
      <c r="L5965" s="61" t="s">
        <v>81</v>
      </c>
      <c r="M5965" s="61">
        <f>VLOOKUP(H5965,zdroj!C:F,4,0)</f>
        <v>0</v>
      </c>
      <c r="N5965" s="61" t="str">
        <f t="shared" si="186"/>
        <v>-</v>
      </c>
      <c r="P5965" s="72" t="str">
        <f t="shared" si="187"/>
        <v/>
      </c>
      <c r="Q5965" s="61" t="s">
        <v>86</v>
      </c>
    </row>
    <row r="5966" spans="8:17" x14ac:dyDescent="0.25">
      <c r="H5966" s="59">
        <v>137383</v>
      </c>
      <c r="I5966" s="59" t="s">
        <v>72</v>
      </c>
      <c r="J5966" s="59">
        <v>17415187</v>
      </c>
      <c r="K5966" s="59" t="s">
        <v>6296</v>
      </c>
      <c r="L5966" s="61" t="s">
        <v>81</v>
      </c>
      <c r="M5966" s="61">
        <f>VLOOKUP(H5966,zdroj!C:F,4,0)</f>
        <v>0</v>
      </c>
      <c r="N5966" s="61" t="str">
        <f t="shared" si="186"/>
        <v>-</v>
      </c>
      <c r="P5966" s="72" t="str">
        <f t="shared" si="187"/>
        <v/>
      </c>
      <c r="Q5966" s="61" t="s">
        <v>86</v>
      </c>
    </row>
    <row r="5967" spans="8:17" x14ac:dyDescent="0.25">
      <c r="H5967" s="59">
        <v>137383</v>
      </c>
      <c r="I5967" s="59" t="s">
        <v>72</v>
      </c>
      <c r="J5967" s="59">
        <v>17415195</v>
      </c>
      <c r="K5967" s="59" t="s">
        <v>6297</v>
      </c>
      <c r="L5967" s="61" t="s">
        <v>81</v>
      </c>
      <c r="M5967" s="61">
        <f>VLOOKUP(H5967,zdroj!C:F,4,0)</f>
        <v>0</v>
      </c>
      <c r="N5967" s="61" t="str">
        <f t="shared" si="186"/>
        <v>-</v>
      </c>
      <c r="P5967" s="72" t="str">
        <f t="shared" si="187"/>
        <v/>
      </c>
      <c r="Q5967" s="61" t="s">
        <v>86</v>
      </c>
    </row>
    <row r="5968" spans="8:17" x14ac:dyDescent="0.25">
      <c r="H5968" s="59">
        <v>137383</v>
      </c>
      <c r="I5968" s="59" t="s">
        <v>72</v>
      </c>
      <c r="J5968" s="59">
        <v>17415209</v>
      </c>
      <c r="K5968" s="59" t="s">
        <v>6298</v>
      </c>
      <c r="L5968" s="61" t="s">
        <v>81</v>
      </c>
      <c r="M5968" s="61">
        <f>VLOOKUP(H5968,zdroj!C:F,4,0)</f>
        <v>0</v>
      </c>
      <c r="N5968" s="61" t="str">
        <f t="shared" si="186"/>
        <v>-</v>
      </c>
      <c r="P5968" s="72" t="str">
        <f t="shared" si="187"/>
        <v/>
      </c>
      <c r="Q5968" s="61" t="s">
        <v>86</v>
      </c>
    </row>
    <row r="5969" spans="8:17" x14ac:dyDescent="0.25">
      <c r="H5969" s="59">
        <v>137383</v>
      </c>
      <c r="I5969" s="59" t="s">
        <v>72</v>
      </c>
      <c r="J5969" s="59">
        <v>17415217</v>
      </c>
      <c r="K5969" s="59" t="s">
        <v>6299</v>
      </c>
      <c r="L5969" s="61" t="s">
        <v>81</v>
      </c>
      <c r="M5969" s="61">
        <f>VLOOKUP(H5969,zdroj!C:F,4,0)</f>
        <v>0</v>
      </c>
      <c r="N5969" s="61" t="str">
        <f t="shared" si="186"/>
        <v>-</v>
      </c>
      <c r="P5969" s="72" t="str">
        <f t="shared" si="187"/>
        <v/>
      </c>
      <c r="Q5969" s="61" t="s">
        <v>86</v>
      </c>
    </row>
    <row r="5970" spans="8:17" x14ac:dyDescent="0.25">
      <c r="H5970" s="59">
        <v>137383</v>
      </c>
      <c r="I5970" s="59" t="s">
        <v>72</v>
      </c>
      <c r="J5970" s="59">
        <v>17415225</v>
      </c>
      <c r="K5970" s="59" t="s">
        <v>6300</v>
      </c>
      <c r="L5970" s="61" t="s">
        <v>81</v>
      </c>
      <c r="M5970" s="61">
        <f>VLOOKUP(H5970,zdroj!C:F,4,0)</f>
        <v>0</v>
      </c>
      <c r="N5970" s="61" t="str">
        <f t="shared" si="186"/>
        <v>-</v>
      </c>
      <c r="P5970" s="72" t="str">
        <f t="shared" si="187"/>
        <v/>
      </c>
      <c r="Q5970" s="61" t="s">
        <v>86</v>
      </c>
    </row>
    <row r="5971" spans="8:17" x14ac:dyDescent="0.25">
      <c r="H5971" s="59">
        <v>137383</v>
      </c>
      <c r="I5971" s="59" t="s">
        <v>72</v>
      </c>
      <c r="J5971" s="59">
        <v>17415233</v>
      </c>
      <c r="K5971" s="59" t="s">
        <v>6301</v>
      </c>
      <c r="L5971" s="61" t="s">
        <v>81</v>
      </c>
      <c r="M5971" s="61">
        <f>VLOOKUP(H5971,zdroj!C:F,4,0)</f>
        <v>0</v>
      </c>
      <c r="N5971" s="61" t="str">
        <f t="shared" si="186"/>
        <v>-</v>
      </c>
      <c r="P5971" s="72" t="str">
        <f t="shared" si="187"/>
        <v/>
      </c>
      <c r="Q5971" s="61" t="s">
        <v>86</v>
      </c>
    </row>
    <row r="5972" spans="8:17" x14ac:dyDescent="0.25">
      <c r="H5972" s="59">
        <v>137383</v>
      </c>
      <c r="I5972" s="59" t="s">
        <v>72</v>
      </c>
      <c r="J5972" s="59">
        <v>17415241</v>
      </c>
      <c r="K5972" s="59" t="s">
        <v>6302</v>
      </c>
      <c r="L5972" s="61" t="s">
        <v>81</v>
      </c>
      <c r="M5972" s="61">
        <f>VLOOKUP(H5972,zdroj!C:F,4,0)</f>
        <v>0</v>
      </c>
      <c r="N5972" s="61" t="str">
        <f t="shared" si="186"/>
        <v>-</v>
      </c>
      <c r="P5972" s="72" t="str">
        <f t="shared" si="187"/>
        <v/>
      </c>
      <c r="Q5972" s="61" t="s">
        <v>86</v>
      </c>
    </row>
    <row r="5973" spans="8:17" x14ac:dyDescent="0.25">
      <c r="H5973" s="59">
        <v>137383</v>
      </c>
      <c r="I5973" s="59" t="s">
        <v>72</v>
      </c>
      <c r="J5973" s="59">
        <v>17415250</v>
      </c>
      <c r="K5973" s="59" t="s">
        <v>6303</v>
      </c>
      <c r="L5973" s="61" t="s">
        <v>81</v>
      </c>
      <c r="M5973" s="61">
        <f>VLOOKUP(H5973,zdroj!C:F,4,0)</f>
        <v>0</v>
      </c>
      <c r="N5973" s="61" t="str">
        <f t="shared" si="186"/>
        <v>-</v>
      </c>
      <c r="P5973" s="72" t="str">
        <f t="shared" si="187"/>
        <v/>
      </c>
      <c r="Q5973" s="61" t="s">
        <v>86</v>
      </c>
    </row>
    <row r="5974" spans="8:17" x14ac:dyDescent="0.25">
      <c r="H5974" s="59">
        <v>137383</v>
      </c>
      <c r="I5974" s="59" t="s">
        <v>72</v>
      </c>
      <c r="J5974" s="59">
        <v>17415268</v>
      </c>
      <c r="K5974" s="59" t="s">
        <v>6304</v>
      </c>
      <c r="L5974" s="61" t="s">
        <v>81</v>
      </c>
      <c r="M5974" s="61">
        <f>VLOOKUP(H5974,zdroj!C:F,4,0)</f>
        <v>0</v>
      </c>
      <c r="N5974" s="61" t="str">
        <f t="shared" si="186"/>
        <v>-</v>
      </c>
      <c r="P5974" s="72" t="str">
        <f t="shared" si="187"/>
        <v/>
      </c>
      <c r="Q5974" s="61" t="s">
        <v>86</v>
      </c>
    </row>
    <row r="5975" spans="8:17" x14ac:dyDescent="0.25">
      <c r="H5975" s="59">
        <v>137383</v>
      </c>
      <c r="I5975" s="59" t="s">
        <v>72</v>
      </c>
      <c r="J5975" s="59">
        <v>17415276</v>
      </c>
      <c r="K5975" s="59" t="s">
        <v>6305</v>
      </c>
      <c r="L5975" s="61" t="s">
        <v>81</v>
      </c>
      <c r="M5975" s="61">
        <f>VLOOKUP(H5975,zdroj!C:F,4,0)</f>
        <v>0</v>
      </c>
      <c r="N5975" s="61" t="str">
        <f t="shared" si="186"/>
        <v>-</v>
      </c>
      <c r="P5975" s="72" t="str">
        <f t="shared" si="187"/>
        <v/>
      </c>
      <c r="Q5975" s="61" t="s">
        <v>86</v>
      </c>
    </row>
    <row r="5976" spans="8:17" x14ac:dyDescent="0.25">
      <c r="H5976" s="59">
        <v>137383</v>
      </c>
      <c r="I5976" s="59" t="s">
        <v>72</v>
      </c>
      <c r="J5976" s="59">
        <v>17415284</v>
      </c>
      <c r="K5976" s="59" t="s">
        <v>6306</v>
      </c>
      <c r="L5976" s="61" t="s">
        <v>81</v>
      </c>
      <c r="M5976" s="61">
        <f>VLOOKUP(H5976,zdroj!C:F,4,0)</f>
        <v>0</v>
      </c>
      <c r="N5976" s="61" t="str">
        <f t="shared" si="186"/>
        <v>-</v>
      </c>
      <c r="P5976" s="72" t="str">
        <f t="shared" si="187"/>
        <v/>
      </c>
      <c r="Q5976" s="61" t="s">
        <v>86</v>
      </c>
    </row>
    <row r="5977" spans="8:17" x14ac:dyDescent="0.25">
      <c r="H5977" s="59">
        <v>137383</v>
      </c>
      <c r="I5977" s="59" t="s">
        <v>72</v>
      </c>
      <c r="J5977" s="59">
        <v>17415292</v>
      </c>
      <c r="K5977" s="59" t="s">
        <v>6307</v>
      </c>
      <c r="L5977" s="61" t="s">
        <v>81</v>
      </c>
      <c r="M5977" s="61">
        <f>VLOOKUP(H5977,zdroj!C:F,4,0)</f>
        <v>0</v>
      </c>
      <c r="N5977" s="61" t="str">
        <f t="shared" si="186"/>
        <v>-</v>
      </c>
      <c r="P5977" s="72" t="str">
        <f t="shared" si="187"/>
        <v/>
      </c>
      <c r="Q5977" s="61" t="s">
        <v>86</v>
      </c>
    </row>
    <row r="5978" spans="8:17" x14ac:dyDescent="0.25">
      <c r="H5978" s="59">
        <v>137383</v>
      </c>
      <c r="I5978" s="59" t="s">
        <v>72</v>
      </c>
      <c r="J5978" s="59">
        <v>17415306</v>
      </c>
      <c r="K5978" s="59" t="s">
        <v>6308</v>
      </c>
      <c r="L5978" s="61" t="s">
        <v>81</v>
      </c>
      <c r="M5978" s="61">
        <f>VLOOKUP(H5978,zdroj!C:F,4,0)</f>
        <v>0</v>
      </c>
      <c r="N5978" s="61" t="str">
        <f t="shared" si="186"/>
        <v>-</v>
      </c>
      <c r="P5978" s="72" t="str">
        <f t="shared" si="187"/>
        <v/>
      </c>
      <c r="Q5978" s="61" t="s">
        <v>86</v>
      </c>
    </row>
    <row r="5979" spans="8:17" x14ac:dyDescent="0.25">
      <c r="H5979" s="59">
        <v>137383</v>
      </c>
      <c r="I5979" s="59" t="s">
        <v>72</v>
      </c>
      <c r="J5979" s="59">
        <v>17415314</v>
      </c>
      <c r="K5979" s="59" t="s">
        <v>6309</v>
      </c>
      <c r="L5979" s="61" t="s">
        <v>81</v>
      </c>
      <c r="M5979" s="61">
        <f>VLOOKUP(H5979,zdroj!C:F,4,0)</f>
        <v>0</v>
      </c>
      <c r="N5979" s="61" t="str">
        <f t="shared" si="186"/>
        <v>-</v>
      </c>
      <c r="P5979" s="72" t="str">
        <f t="shared" si="187"/>
        <v/>
      </c>
      <c r="Q5979" s="61" t="s">
        <v>86</v>
      </c>
    </row>
    <row r="5980" spans="8:17" x14ac:dyDescent="0.25">
      <c r="H5980" s="59">
        <v>137383</v>
      </c>
      <c r="I5980" s="59" t="s">
        <v>72</v>
      </c>
      <c r="J5980" s="59">
        <v>17415322</v>
      </c>
      <c r="K5980" s="59" t="s">
        <v>6310</v>
      </c>
      <c r="L5980" s="61" t="s">
        <v>81</v>
      </c>
      <c r="M5980" s="61">
        <f>VLOOKUP(H5980,zdroj!C:F,4,0)</f>
        <v>0</v>
      </c>
      <c r="N5980" s="61" t="str">
        <f t="shared" si="186"/>
        <v>-</v>
      </c>
      <c r="P5980" s="72" t="str">
        <f t="shared" si="187"/>
        <v/>
      </c>
      <c r="Q5980" s="61" t="s">
        <v>86</v>
      </c>
    </row>
    <row r="5981" spans="8:17" x14ac:dyDescent="0.25">
      <c r="H5981" s="59">
        <v>137383</v>
      </c>
      <c r="I5981" s="59" t="s">
        <v>72</v>
      </c>
      <c r="J5981" s="59">
        <v>17415331</v>
      </c>
      <c r="K5981" s="59" t="s">
        <v>6311</v>
      </c>
      <c r="L5981" s="61" t="s">
        <v>81</v>
      </c>
      <c r="M5981" s="61">
        <f>VLOOKUP(H5981,zdroj!C:F,4,0)</f>
        <v>0</v>
      </c>
      <c r="N5981" s="61" t="str">
        <f t="shared" si="186"/>
        <v>-</v>
      </c>
      <c r="P5981" s="72" t="str">
        <f t="shared" si="187"/>
        <v/>
      </c>
      <c r="Q5981" s="61" t="s">
        <v>86</v>
      </c>
    </row>
    <row r="5982" spans="8:17" x14ac:dyDescent="0.25">
      <c r="H5982" s="59">
        <v>137383</v>
      </c>
      <c r="I5982" s="59" t="s">
        <v>72</v>
      </c>
      <c r="J5982" s="59">
        <v>17415349</v>
      </c>
      <c r="K5982" s="59" t="s">
        <v>6312</v>
      </c>
      <c r="L5982" s="61" t="s">
        <v>115</v>
      </c>
      <c r="M5982" s="61">
        <f>VLOOKUP(H5982,zdroj!C:F,4,0)</f>
        <v>0</v>
      </c>
      <c r="N5982" s="61" t="str">
        <f t="shared" si="186"/>
        <v>katC</v>
      </c>
      <c r="P5982" s="72" t="str">
        <f t="shared" si="187"/>
        <v/>
      </c>
      <c r="Q5982" s="61" t="s">
        <v>31</v>
      </c>
    </row>
    <row r="5983" spans="8:17" x14ac:dyDescent="0.25">
      <c r="H5983" s="59">
        <v>137383</v>
      </c>
      <c r="I5983" s="59" t="s">
        <v>72</v>
      </c>
      <c r="J5983" s="59">
        <v>17415357</v>
      </c>
      <c r="K5983" s="59" t="s">
        <v>6313</v>
      </c>
      <c r="L5983" s="61" t="s">
        <v>81</v>
      </c>
      <c r="M5983" s="61">
        <f>VLOOKUP(H5983,zdroj!C:F,4,0)</f>
        <v>0</v>
      </c>
      <c r="N5983" s="61" t="str">
        <f t="shared" si="186"/>
        <v>-</v>
      </c>
      <c r="P5983" s="72" t="str">
        <f t="shared" si="187"/>
        <v/>
      </c>
      <c r="Q5983" s="61" t="s">
        <v>88</v>
      </c>
    </row>
    <row r="5984" spans="8:17" x14ac:dyDescent="0.25">
      <c r="H5984" s="59">
        <v>137383</v>
      </c>
      <c r="I5984" s="59" t="s">
        <v>72</v>
      </c>
      <c r="J5984" s="59">
        <v>17415365</v>
      </c>
      <c r="K5984" s="59" t="s">
        <v>6314</v>
      </c>
      <c r="L5984" s="61" t="s">
        <v>81</v>
      </c>
      <c r="M5984" s="61">
        <f>VLOOKUP(H5984,zdroj!C:F,4,0)</f>
        <v>0</v>
      </c>
      <c r="N5984" s="61" t="str">
        <f t="shared" si="186"/>
        <v>-</v>
      </c>
      <c r="P5984" s="72" t="str">
        <f t="shared" si="187"/>
        <v/>
      </c>
      <c r="Q5984" s="61" t="s">
        <v>86</v>
      </c>
    </row>
    <row r="5985" spans="8:17" x14ac:dyDescent="0.25">
      <c r="H5985" s="59">
        <v>137383</v>
      </c>
      <c r="I5985" s="59" t="s">
        <v>72</v>
      </c>
      <c r="J5985" s="59">
        <v>17415373</v>
      </c>
      <c r="K5985" s="59" t="s">
        <v>6315</v>
      </c>
      <c r="L5985" s="61" t="s">
        <v>81</v>
      </c>
      <c r="M5985" s="61">
        <f>VLOOKUP(H5985,zdroj!C:F,4,0)</f>
        <v>0</v>
      </c>
      <c r="N5985" s="61" t="str">
        <f t="shared" si="186"/>
        <v>-</v>
      </c>
      <c r="P5985" s="72" t="str">
        <f t="shared" si="187"/>
        <v/>
      </c>
      <c r="Q5985" s="61" t="s">
        <v>86</v>
      </c>
    </row>
    <row r="5986" spans="8:17" x14ac:dyDescent="0.25">
      <c r="H5986" s="59">
        <v>137383</v>
      </c>
      <c r="I5986" s="59" t="s">
        <v>72</v>
      </c>
      <c r="J5986" s="59">
        <v>17415381</v>
      </c>
      <c r="K5986" s="59" t="s">
        <v>6316</v>
      </c>
      <c r="L5986" s="61" t="s">
        <v>81</v>
      </c>
      <c r="M5986" s="61">
        <f>VLOOKUP(H5986,zdroj!C:F,4,0)</f>
        <v>0</v>
      </c>
      <c r="N5986" s="61" t="str">
        <f t="shared" si="186"/>
        <v>-</v>
      </c>
      <c r="P5986" s="72" t="str">
        <f t="shared" si="187"/>
        <v/>
      </c>
      <c r="Q5986" s="61" t="s">
        <v>86</v>
      </c>
    </row>
    <row r="5987" spans="8:17" x14ac:dyDescent="0.25">
      <c r="H5987" s="59">
        <v>137383</v>
      </c>
      <c r="I5987" s="59" t="s">
        <v>72</v>
      </c>
      <c r="J5987" s="59">
        <v>17415390</v>
      </c>
      <c r="K5987" s="59" t="s">
        <v>6317</v>
      </c>
      <c r="L5987" s="61" t="s">
        <v>81</v>
      </c>
      <c r="M5987" s="61">
        <f>VLOOKUP(H5987,zdroj!C:F,4,0)</f>
        <v>0</v>
      </c>
      <c r="N5987" s="61" t="str">
        <f t="shared" si="186"/>
        <v>-</v>
      </c>
      <c r="P5987" s="72" t="str">
        <f t="shared" si="187"/>
        <v/>
      </c>
      <c r="Q5987" s="61" t="s">
        <v>86</v>
      </c>
    </row>
    <row r="5988" spans="8:17" x14ac:dyDescent="0.25">
      <c r="H5988" s="59">
        <v>137383</v>
      </c>
      <c r="I5988" s="59" t="s">
        <v>72</v>
      </c>
      <c r="J5988" s="59">
        <v>17415403</v>
      </c>
      <c r="K5988" s="59" t="s">
        <v>6318</v>
      </c>
      <c r="L5988" s="61" t="s">
        <v>81</v>
      </c>
      <c r="M5988" s="61">
        <f>VLOOKUP(H5988,zdroj!C:F,4,0)</f>
        <v>0</v>
      </c>
      <c r="N5988" s="61" t="str">
        <f t="shared" si="186"/>
        <v>-</v>
      </c>
      <c r="P5988" s="72" t="str">
        <f t="shared" si="187"/>
        <v/>
      </c>
      <c r="Q5988" s="61" t="s">
        <v>86</v>
      </c>
    </row>
    <row r="5989" spans="8:17" x14ac:dyDescent="0.25">
      <c r="H5989" s="59">
        <v>137383</v>
      </c>
      <c r="I5989" s="59" t="s">
        <v>72</v>
      </c>
      <c r="J5989" s="59">
        <v>17415411</v>
      </c>
      <c r="K5989" s="59" t="s">
        <v>6319</v>
      </c>
      <c r="L5989" s="61" t="s">
        <v>81</v>
      </c>
      <c r="M5989" s="61">
        <f>VLOOKUP(H5989,zdroj!C:F,4,0)</f>
        <v>0</v>
      </c>
      <c r="N5989" s="61" t="str">
        <f t="shared" si="186"/>
        <v>-</v>
      </c>
      <c r="P5989" s="72" t="str">
        <f t="shared" si="187"/>
        <v/>
      </c>
      <c r="Q5989" s="61" t="s">
        <v>86</v>
      </c>
    </row>
    <row r="5990" spans="8:17" x14ac:dyDescent="0.25">
      <c r="H5990" s="59">
        <v>137383</v>
      </c>
      <c r="I5990" s="59" t="s">
        <v>72</v>
      </c>
      <c r="J5990" s="59">
        <v>17415420</v>
      </c>
      <c r="K5990" s="59" t="s">
        <v>6320</v>
      </c>
      <c r="L5990" s="61" t="s">
        <v>81</v>
      </c>
      <c r="M5990" s="61">
        <f>VLOOKUP(H5990,zdroj!C:F,4,0)</f>
        <v>0</v>
      </c>
      <c r="N5990" s="61" t="str">
        <f t="shared" si="186"/>
        <v>-</v>
      </c>
      <c r="P5990" s="72" t="str">
        <f t="shared" si="187"/>
        <v/>
      </c>
      <c r="Q5990" s="61" t="s">
        <v>86</v>
      </c>
    </row>
    <row r="5991" spans="8:17" x14ac:dyDescent="0.25">
      <c r="H5991" s="59">
        <v>137383</v>
      </c>
      <c r="I5991" s="59" t="s">
        <v>72</v>
      </c>
      <c r="J5991" s="59">
        <v>17415438</v>
      </c>
      <c r="K5991" s="59" t="s">
        <v>6321</v>
      </c>
      <c r="L5991" s="61" t="s">
        <v>81</v>
      </c>
      <c r="M5991" s="61">
        <f>VLOOKUP(H5991,zdroj!C:F,4,0)</f>
        <v>0</v>
      </c>
      <c r="N5991" s="61" t="str">
        <f t="shared" si="186"/>
        <v>-</v>
      </c>
      <c r="P5991" s="72" t="str">
        <f t="shared" si="187"/>
        <v/>
      </c>
      <c r="Q5991" s="61" t="s">
        <v>86</v>
      </c>
    </row>
    <row r="5992" spans="8:17" x14ac:dyDescent="0.25">
      <c r="H5992" s="59">
        <v>137383</v>
      </c>
      <c r="I5992" s="59" t="s">
        <v>72</v>
      </c>
      <c r="J5992" s="59">
        <v>17415446</v>
      </c>
      <c r="K5992" s="59" t="s">
        <v>6322</v>
      </c>
      <c r="L5992" s="61" t="s">
        <v>81</v>
      </c>
      <c r="M5992" s="61">
        <f>VLOOKUP(H5992,zdroj!C:F,4,0)</f>
        <v>0</v>
      </c>
      <c r="N5992" s="61" t="str">
        <f t="shared" si="186"/>
        <v>-</v>
      </c>
      <c r="P5992" s="72" t="str">
        <f t="shared" si="187"/>
        <v/>
      </c>
      <c r="Q5992" s="61" t="s">
        <v>86</v>
      </c>
    </row>
    <row r="5993" spans="8:17" x14ac:dyDescent="0.25">
      <c r="H5993" s="59">
        <v>137383</v>
      </c>
      <c r="I5993" s="59" t="s">
        <v>72</v>
      </c>
      <c r="J5993" s="59">
        <v>17415454</v>
      </c>
      <c r="K5993" s="59" t="s">
        <v>6323</v>
      </c>
      <c r="L5993" s="61" t="s">
        <v>81</v>
      </c>
      <c r="M5993" s="61">
        <f>VLOOKUP(H5993,zdroj!C:F,4,0)</f>
        <v>0</v>
      </c>
      <c r="N5993" s="61" t="str">
        <f t="shared" si="186"/>
        <v>-</v>
      </c>
      <c r="P5993" s="72" t="str">
        <f t="shared" si="187"/>
        <v/>
      </c>
      <c r="Q5993" s="61" t="s">
        <v>86</v>
      </c>
    </row>
    <row r="5994" spans="8:17" x14ac:dyDescent="0.25">
      <c r="H5994" s="59">
        <v>137383</v>
      </c>
      <c r="I5994" s="59" t="s">
        <v>72</v>
      </c>
      <c r="J5994" s="59">
        <v>17415462</v>
      </c>
      <c r="K5994" s="59" t="s">
        <v>6324</v>
      </c>
      <c r="L5994" s="61" t="s">
        <v>81</v>
      </c>
      <c r="M5994" s="61">
        <f>VLOOKUP(H5994,zdroj!C:F,4,0)</f>
        <v>0</v>
      </c>
      <c r="N5994" s="61" t="str">
        <f t="shared" si="186"/>
        <v>-</v>
      </c>
      <c r="P5994" s="72" t="str">
        <f t="shared" si="187"/>
        <v/>
      </c>
      <c r="Q5994" s="61" t="s">
        <v>86</v>
      </c>
    </row>
    <row r="5995" spans="8:17" x14ac:dyDescent="0.25">
      <c r="H5995" s="59">
        <v>137383</v>
      </c>
      <c r="I5995" s="59" t="s">
        <v>72</v>
      </c>
      <c r="J5995" s="59">
        <v>17415471</v>
      </c>
      <c r="K5995" s="59" t="s">
        <v>6325</v>
      </c>
      <c r="L5995" s="61" t="s">
        <v>81</v>
      </c>
      <c r="M5995" s="61">
        <f>VLOOKUP(H5995,zdroj!C:F,4,0)</f>
        <v>0</v>
      </c>
      <c r="N5995" s="61" t="str">
        <f t="shared" si="186"/>
        <v>-</v>
      </c>
      <c r="P5995" s="72" t="str">
        <f t="shared" si="187"/>
        <v/>
      </c>
      <c r="Q5995" s="61" t="s">
        <v>86</v>
      </c>
    </row>
    <row r="5996" spans="8:17" x14ac:dyDescent="0.25">
      <c r="H5996" s="59">
        <v>137383</v>
      </c>
      <c r="I5996" s="59" t="s">
        <v>72</v>
      </c>
      <c r="J5996" s="59">
        <v>17415489</v>
      </c>
      <c r="K5996" s="59" t="s">
        <v>6326</v>
      </c>
      <c r="L5996" s="61" t="s">
        <v>81</v>
      </c>
      <c r="M5996" s="61">
        <f>VLOOKUP(H5996,zdroj!C:F,4,0)</f>
        <v>0</v>
      </c>
      <c r="N5996" s="61" t="str">
        <f t="shared" si="186"/>
        <v>-</v>
      </c>
      <c r="P5996" s="72" t="str">
        <f t="shared" si="187"/>
        <v/>
      </c>
      <c r="Q5996" s="61" t="s">
        <v>86</v>
      </c>
    </row>
    <row r="5997" spans="8:17" x14ac:dyDescent="0.25">
      <c r="H5997" s="59">
        <v>137383</v>
      </c>
      <c r="I5997" s="59" t="s">
        <v>72</v>
      </c>
      <c r="J5997" s="59">
        <v>17415497</v>
      </c>
      <c r="K5997" s="59" t="s">
        <v>6327</v>
      </c>
      <c r="L5997" s="61" t="s">
        <v>81</v>
      </c>
      <c r="M5997" s="61">
        <f>VLOOKUP(H5997,zdroj!C:F,4,0)</f>
        <v>0</v>
      </c>
      <c r="N5997" s="61" t="str">
        <f t="shared" si="186"/>
        <v>-</v>
      </c>
      <c r="P5997" s="72" t="str">
        <f t="shared" si="187"/>
        <v/>
      </c>
      <c r="Q5997" s="61" t="s">
        <v>86</v>
      </c>
    </row>
    <row r="5998" spans="8:17" x14ac:dyDescent="0.25">
      <c r="H5998" s="59">
        <v>137383</v>
      </c>
      <c r="I5998" s="59" t="s">
        <v>72</v>
      </c>
      <c r="J5998" s="59">
        <v>17415501</v>
      </c>
      <c r="K5998" s="59" t="s">
        <v>6328</v>
      </c>
      <c r="L5998" s="61" t="s">
        <v>81</v>
      </c>
      <c r="M5998" s="61">
        <f>VLOOKUP(H5998,zdroj!C:F,4,0)</f>
        <v>0</v>
      </c>
      <c r="N5998" s="61" t="str">
        <f t="shared" si="186"/>
        <v>-</v>
      </c>
      <c r="P5998" s="72" t="str">
        <f t="shared" si="187"/>
        <v/>
      </c>
      <c r="Q5998" s="61" t="s">
        <v>86</v>
      </c>
    </row>
    <row r="5999" spans="8:17" x14ac:dyDescent="0.25">
      <c r="H5999" s="59">
        <v>137383</v>
      </c>
      <c r="I5999" s="59" t="s">
        <v>72</v>
      </c>
      <c r="J5999" s="59">
        <v>17415519</v>
      </c>
      <c r="K5999" s="59" t="s">
        <v>6329</v>
      </c>
      <c r="L5999" s="61" t="s">
        <v>81</v>
      </c>
      <c r="M5999" s="61">
        <f>VLOOKUP(H5999,zdroj!C:F,4,0)</f>
        <v>0</v>
      </c>
      <c r="N5999" s="61" t="str">
        <f t="shared" si="186"/>
        <v>-</v>
      </c>
      <c r="P5999" s="72" t="str">
        <f t="shared" si="187"/>
        <v/>
      </c>
      <c r="Q5999" s="61" t="s">
        <v>86</v>
      </c>
    </row>
    <row r="6000" spans="8:17" x14ac:dyDescent="0.25">
      <c r="H6000" s="59">
        <v>137383</v>
      </c>
      <c r="I6000" s="59" t="s">
        <v>72</v>
      </c>
      <c r="J6000" s="59">
        <v>17415527</v>
      </c>
      <c r="K6000" s="59" t="s">
        <v>6330</v>
      </c>
      <c r="L6000" s="61" t="s">
        <v>81</v>
      </c>
      <c r="M6000" s="61">
        <f>VLOOKUP(H6000,zdroj!C:F,4,0)</f>
        <v>0</v>
      </c>
      <c r="N6000" s="61" t="str">
        <f t="shared" si="186"/>
        <v>-</v>
      </c>
      <c r="P6000" s="72" t="str">
        <f t="shared" si="187"/>
        <v/>
      </c>
      <c r="Q6000" s="61" t="s">
        <v>86</v>
      </c>
    </row>
    <row r="6001" spans="8:17" x14ac:dyDescent="0.25">
      <c r="H6001" s="59">
        <v>137383</v>
      </c>
      <c r="I6001" s="59" t="s">
        <v>72</v>
      </c>
      <c r="J6001" s="59">
        <v>17415535</v>
      </c>
      <c r="K6001" s="59" t="s">
        <v>6331</v>
      </c>
      <c r="L6001" s="61" t="s">
        <v>81</v>
      </c>
      <c r="M6001" s="61">
        <f>VLOOKUP(H6001,zdroj!C:F,4,0)</f>
        <v>0</v>
      </c>
      <c r="N6001" s="61" t="str">
        <f t="shared" si="186"/>
        <v>-</v>
      </c>
      <c r="P6001" s="72" t="str">
        <f t="shared" si="187"/>
        <v/>
      </c>
      <c r="Q6001" s="61" t="s">
        <v>86</v>
      </c>
    </row>
    <row r="6002" spans="8:17" x14ac:dyDescent="0.25">
      <c r="H6002" s="59">
        <v>137383</v>
      </c>
      <c r="I6002" s="59" t="s">
        <v>72</v>
      </c>
      <c r="J6002" s="59">
        <v>17415543</v>
      </c>
      <c r="K6002" s="59" t="s">
        <v>6332</v>
      </c>
      <c r="L6002" s="61" t="s">
        <v>81</v>
      </c>
      <c r="M6002" s="61">
        <f>VLOOKUP(H6002,zdroj!C:F,4,0)</f>
        <v>0</v>
      </c>
      <c r="N6002" s="61" t="str">
        <f t="shared" si="186"/>
        <v>-</v>
      </c>
      <c r="P6002" s="72" t="str">
        <f t="shared" si="187"/>
        <v/>
      </c>
      <c r="Q6002" s="61" t="s">
        <v>86</v>
      </c>
    </row>
    <row r="6003" spans="8:17" x14ac:dyDescent="0.25">
      <c r="H6003" s="59">
        <v>137383</v>
      </c>
      <c r="I6003" s="59" t="s">
        <v>72</v>
      </c>
      <c r="J6003" s="59">
        <v>17415551</v>
      </c>
      <c r="K6003" s="59" t="s">
        <v>6333</v>
      </c>
      <c r="L6003" s="61" t="s">
        <v>81</v>
      </c>
      <c r="M6003" s="61">
        <f>VLOOKUP(H6003,zdroj!C:F,4,0)</f>
        <v>0</v>
      </c>
      <c r="N6003" s="61" t="str">
        <f t="shared" si="186"/>
        <v>-</v>
      </c>
      <c r="P6003" s="72" t="str">
        <f t="shared" si="187"/>
        <v/>
      </c>
      <c r="Q6003" s="61" t="s">
        <v>86</v>
      </c>
    </row>
    <row r="6004" spans="8:17" x14ac:dyDescent="0.25">
      <c r="H6004" s="59">
        <v>137383</v>
      </c>
      <c r="I6004" s="59" t="s">
        <v>72</v>
      </c>
      <c r="J6004" s="59">
        <v>17415560</v>
      </c>
      <c r="K6004" s="59" t="s">
        <v>6334</v>
      </c>
      <c r="L6004" s="61" t="s">
        <v>81</v>
      </c>
      <c r="M6004" s="61">
        <f>VLOOKUP(H6004,zdroj!C:F,4,0)</f>
        <v>0</v>
      </c>
      <c r="N6004" s="61" t="str">
        <f t="shared" si="186"/>
        <v>-</v>
      </c>
      <c r="P6004" s="72" t="str">
        <f t="shared" si="187"/>
        <v/>
      </c>
      <c r="Q6004" s="61" t="s">
        <v>86</v>
      </c>
    </row>
    <row r="6005" spans="8:17" x14ac:dyDescent="0.25">
      <c r="H6005" s="59">
        <v>137383</v>
      </c>
      <c r="I6005" s="59" t="s">
        <v>72</v>
      </c>
      <c r="J6005" s="59">
        <v>17415578</v>
      </c>
      <c r="K6005" s="59" t="s">
        <v>6335</v>
      </c>
      <c r="L6005" s="61" t="s">
        <v>81</v>
      </c>
      <c r="M6005" s="61">
        <f>VLOOKUP(H6005,zdroj!C:F,4,0)</f>
        <v>0</v>
      </c>
      <c r="N6005" s="61" t="str">
        <f t="shared" si="186"/>
        <v>-</v>
      </c>
      <c r="P6005" s="72" t="str">
        <f t="shared" si="187"/>
        <v/>
      </c>
      <c r="Q6005" s="61" t="s">
        <v>86</v>
      </c>
    </row>
    <row r="6006" spans="8:17" x14ac:dyDescent="0.25">
      <c r="H6006" s="59">
        <v>137383</v>
      </c>
      <c r="I6006" s="59" t="s">
        <v>72</v>
      </c>
      <c r="J6006" s="59">
        <v>17415586</v>
      </c>
      <c r="K6006" s="59" t="s">
        <v>6336</v>
      </c>
      <c r="L6006" s="61" t="s">
        <v>81</v>
      </c>
      <c r="M6006" s="61">
        <f>VLOOKUP(H6006,zdroj!C:F,4,0)</f>
        <v>0</v>
      </c>
      <c r="N6006" s="61" t="str">
        <f t="shared" si="186"/>
        <v>-</v>
      </c>
      <c r="P6006" s="72" t="str">
        <f t="shared" si="187"/>
        <v/>
      </c>
      <c r="Q6006" s="61" t="s">
        <v>88</v>
      </c>
    </row>
    <row r="6007" spans="8:17" x14ac:dyDescent="0.25">
      <c r="H6007" s="59">
        <v>137383</v>
      </c>
      <c r="I6007" s="59" t="s">
        <v>72</v>
      </c>
      <c r="J6007" s="59">
        <v>17415594</v>
      </c>
      <c r="K6007" s="59" t="s">
        <v>6337</v>
      </c>
      <c r="L6007" s="61" t="s">
        <v>81</v>
      </c>
      <c r="M6007" s="61">
        <f>VLOOKUP(H6007,zdroj!C:F,4,0)</f>
        <v>0</v>
      </c>
      <c r="N6007" s="61" t="str">
        <f t="shared" si="186"/>
        <v>-</v>
      </c>
      <c r="P6007" s="72" t="str">
        <f t="shared" si="187"/>
        <v/>
      </c>
      <c r="Q6007" s="61" t="s">
        <v>86</v>
      </c>
    </row>
    <row r="6008" spans="8:17" x14ac:dyDescent="0.25">
      <c r="H6008" s="59">
        <v>137383</v>
      </c>
      <c r="I6008" s="59" t="s">
        <v>72</v>
      </c>
      <c r="J6008" s="59">
        <v>17415608</v>
      </c>
      <c r="K6008" s="59" t="s">
        <v>6338</v>
      </c>
      <c r="L6008" s="61" t="s">
        <v>81</v>
      </c>
      <c r="M6008" s="61">
        <f>VLOOKUP(H6008,zdroj!C:F,4,0)</f>
        <v>0</v>
      </c>
      <c r="N6008" s="61" t="str">
        <f t="shared" si="186"/>
        <v>-</v>
      </c>
      <c r="P6008" s="72" t="str">
        <f t="shared" si="187"/>
        <v/>
      </c>
      <c r="Q6008" s="61" t="s">
        <v>86</v>
      </c>
    </row>
    <row r="6009" spans="8:17" x14ac:dyDescent="0.25">
      <c r="H6009" s="59">
        <v>137383</v>
      </c>
      <c r="I6009" s="59" t="s">
        <v>72</v>
      </c>
      <c r="J6009" s="59">
        <v>17415616</v>
      </c>
      <c r="K6009" s="59" t="s">
        <v>6339</v>
      </c>
      <c r="L6009" s="61" t="s">
        <v>81</v>
      </c>
      <c r="M6009" s="61">
        <f>VLOOKUP(H6009,zdroj!C:F,4,0)</f>
        <v>0</v>
      </c>
      <c r="N6009" s="61" t="str">
        <f t="shared" si="186"/>
        <v>-</v>
      </c>
      <c r="P6009" s="72" t="str">
        <f t="shared" si="187"/>
        <v/>
      </c>
      <c r="Q6009" s="61" t="s">
        <v>88</v>
      </c>
    </row>
    <row r="6010" spans="8:17" x14ac:dyDescent="0.25">
      <c r="H6010" s="59">
        <v>137383</v>
      </c>
      <c r="I6010" s="59" t="s">
        <v>72</v>
      </c>
      <c r="J6010" s="59">
        <v>17415624</v>
      </c>
      <c r="K6010" s="59" t="s">
        <v>6340</v>
      </c>
      <c r="L6010" s="61" t="s">
        <v>81</v>
      </c>
      <c r="M6010" s="61">
        <f>VLOOKUP(H6010,zdroj!C:F,4,0)</f>
        <v>0</v>
      </c>
      <c r="N6010" s="61" t="str">
        <f t="shared" si="186"/>
        <v>-</v>
      </c>
      <c r="P6010" s="72" t="str">
        <f t="shared" si="187"/>
        <v/>
      </c>
      <c r="Q6010" s="61" t="s">
        <v>88</v>
      </c>
    </row>
    <row r="6011" spans="8:17" x14ac:dyDescent="0.25">
      <c r="H6011" s="59">
        <v>137383</v>
      </c>
      <c r="I6011" s="59" t="s">
        <v>72</v>
      </c>
      <c r="J6011" s="59">
        <v>17415641</v>
      </c>
      <c r="K6011" s="59" t="s">
        <v>6341</v>
      </c>
      <c r="L6011" s="61" t="s">
        <v>81</v>
      </c>
      <c r="M6011" s="61">
        <f>VLOOKUP(H6011,zdroj!C:F,4,0)</f>
        <v>0</v>
      </c>
      <c r="N6011" s="61" t="str">
        <f t="shared" si="186"/>
        <v>-</v>
      </c>
      <c r="P6011" s="72" t="str">
        <f t="shared" si="187"/>
        <v/>
      </c>
      <c r="Q6011" s="61" t="s">
        <v>86</v>
      </c>
    </row>
    <row r="6012" spans="8:17" x14ac:dyDescent="0.25">
      <c r="H6012" s="59">
        <v>137383</v>
      </c>
      <c r="I6012" s="59" t="s">
        <v>72</v>
      </c>
      <c r="J6012" s="59">
        <v>17415659</v>
      </c>
      <c r="K6012" s="59" t="s">
        <v>6342</v>
      </c>
      <c r="L6012" s="61" t="s">
        <v>81</v>
      </c>
      <c r="M6012" s="61">
        <f>VLOOKUP(H6012,zdroj!C:F,4,0)</f>
        <v>0</v>
      </c>
      <c r="N6012" s="61" t="str">
        <f t="shared" si="186"/>
        <v>-</v>
      </c>
      <c r="P6012" s="72" t="str">
        <f t="shared" si="187"/>
        <v/>
      </c>
      <c r="Q6012" s="61" t="s">
        <v>86</v>
      </c>
    </row>
    <row r="6013" spans="8:17" x14ac:dyDescent="0.25">
      <c r="H6013" s="59">
        <v>137383</v>
      </c>
      <c r="I6013" s="59" t="s">
        <v>72</v>
      </c>
      <c r="J6013" s="59">
        <v>17415667</v>
      </c>
      <c r="K6013" s="59" t="s">
        <v>6343</v>
      </c>
      <c r="L6013" s="61" t="s">
        <v>81</v>
      </c>
      <c r="M6013" s="61">
        <f>VLOOKUP(H6013,zdroj!C:F,4,0)</f>
        <v>0</v>
      </c>
      <c r="N6013" s="61" t="str">
        <f t="shared" si="186"/>
        <v>-</v>
      </c>
      <c r="P6013" s="72" t="str">
        <f t="shared" si="187"/>
        <v/>
      </c>
      <c r="Q6013" s="61" t="s">
        <v>88</v>
      </c>
    </row>
    <row r="6014" spans="8:17" x14ac:dyDescent="0.25">
      <c r="H6014" s="59">
        <v>137383</v>
      </c>
      <c r="I6014" s="59" t="s">
        <v>72</v>
      </c>
      <c r="J6014" s="59">
        <v>17415675</v>
      </c>
      <c r="K6014" s="59" t="s">
        <v>6344</v>
      </c>
      <c r="L6014" s="61" t="s">
        <v>81</v>
      </c>
      <c r="M6014" s="61">
        <f>VLOOKUP(H6014,zdroj!C:F,4,0)</f>
        <v>0</v>
      </c>
      <c r="N6014" s="61" t="str">
        <f t="shared" si="186"/>
        <v>-</v>
      </c>
      <c r="P6014" s="72" t="str">
        <f t="shared" si="187"/>
        <v/>
      </c>
      <c r="Q6014" s="61" t="s">
        <v>86</v>
      </c>
    </row>
    <row r="6015" spans="8:17" x14ac:dyDescent="0.25">
      <c r="H6015" s="59">
        <v>137383</v>
      </c>
      <c r="I6015" s="59" t="s">
        <v>72</v>
      </c>
      <c r="J6015" s="59">
        <v>17415683</v>
      </c>
      <c r="K6015" s="59" t="s">
        <v>6345</v>
      </c>
      <c r="L6015" s="61" t="s">
        <v>81</v>
      </c>
      <c r="M6015" s="61">
        <f>VLOOKUP(H6015,zdroj!C:F,4,0)</f>
        <v>0</v>
      </c>
      <c r="N6015" s="61" t="str">
        <f t="shared" si="186"/>
        <v>-</v>
      </c>
      <c r="P6015" s="72" t="str">
        <f t="shared" si="187"/>
        <v/>
      </c>
      <c r="Q6015" s="61" t="s">
        <v>86</v>
      </c>
    </row>
    <row r="6016" spans="8:17" x14ac:dyDescent="0.25">
      <c r="H6016" s="59">
        <v>137383</v>
      </c>
      <c r="I6016" s="59" t="s">
        <v>72</v>
      </c>
      <c r="J6016" s="59">
        <v>17415691</v>
      </c>
      <c r="K6016" s="59" t="s">
        <v>6346</v>
      </c>
      <c r="L6016" s="61" t="s">
        <v>81</v>
      </c>
      <c r="M6016" s="61">
        <f>VLOOKUP(H6016,zdroj!C:F,4,0)</f>
        <v>0</v>
      </c>
      <c r="N6016" s="61" t="str">
        <f t="shared" si="186"/>
        <v>-</v>
      </c>
      <c r="P6016" s="72" t="str">
        <f t="shared" si="187"/>
        <v/>
      </c>
      <c r="Q6016" s="61" t="s">
        <v>86</v>
      </c>
    </row>
    <row r="6017" spans="8:18" x14ac:dyDescent="0.25">
      <c r="H6017" s="59">
        <v>137383</v>
      </c>
      <c r="I6017" s="59" t="s">
        <v>72</v>
      </c>
      <c r="J6017" s="59">
        <v>17415705</v>
      </c>
      <c r="K6017" s="59" t="s">
        <v>6347</v>
      </c>
      <c r="L6017" s="61" t="s">
        <v>81</v>
      </c>
      <c r="M6017" s="61">
        <f>VLOOKUP(H6017,zdroj!C:F,4,0)</f>
        <v>0</v>
      </c>
      <c r="N6017" s="61" t="str">
        <f t="shared" si="186"/>
        <v>-</v>
      </c>
      <c r="P6017" s="72" t="str">
        <f t="shared" si="187"/>
        <v/>
      </c>
      <c r="Q6017" s="61" t="s">
        <v>86</v>
      </c>
    </row>
    <row r="6018" spans="8:18" x14ac:dyDescent="0.25">
      <c r="H6018" s="59">
        <v>137383</v>
      </c>
      <c r="I6018" s="59" t="s">
        <v>72</v>
      </c>
      <c r="J6018" s="59">
        <v>17415713</v>
      </c>
      <c r="K6018" s="59" t="s">
        <v>6348</v>
      </c>
      <c r="L6018" s="61" t="s">
        <v>81</v>
      </c>
      <c r="M6018" s="61">
        <f>VLOOKUP(H6018,zdroj!C:F,4,0)</f>
        <v>0</v>
      </c>
      <c r="N6018" s="61" t="str">
        <f t="shared" si="186"/>
        <v>-</v>
      </c>
      <c r="P6018" s="72" t="str">
        <f t="shared" si="187"/>
        <v/>
      </c>
      <c r="Q6018" s="61" t="s">
        <v>86</v>
      </c>
    </row>
    <row r="6019" spans="8:18" x14ac:dyDescent="0.25">
      <c r="H6019" s="59">
        <v>137383</v>
      </c>
      <c r="I6019" s="59" t="s">
        <v>72</v>
      </c>
      <c r="J6019" s="59">
        <v>17415721</v>
      </c>
      <c r="K6019" s="59" t="s">
        <v>6349</v>
      </c>
      <c r="L6019" s="61" t="s">
        <v>81</v>
      </c>
      <c r="M6019" s="61">
        <f>VLOOKUP(H6019,zdroj!C:F,4,0)</f>
        <v>0</v>
      </c>
      <c r="N6019" s="61" t="str">
        <f t="shared" si="186"/>
        <v>-</v>
      </c>
      <c r="P6019" s="72" t="str">
        <f t="shared" si="187"/>
        <v/>
      </c>
      <c r="Q6019" s="61" t="s">
        <v>86</v>
      </c>
    </row>
    <row r="6020" spans="8:18" x14ac:dyDescent="0.25">
      <c r="H6020" s="59">
        <v>137383</v>
      </c>
      <c r="I6020" s="59" t="s">
        <v>72</v>
      </c>
      <c r="J6020" s="59">
        <v>17415730</v>
      </c>
      <c r="K6020" s="59" t="s">
        <v>6350</v>
      </c>
      <c r="L6020" s="61" t="s">
        <v>81</v>
      </c>
      <c r="M6020" s="61">
        <f>VLOOKUP(H6020,zdroj!C:F,4,0)</f>
        <v>0</v>
      </c>
      <c r="N6020" s="61" t="str">
        <f t="shared" si="186"/>
        <v>-</v>
      </c>
      <c r="P6020" s="72" t="str">
        <f t="shared" si="187"/>
        <v/>
      </c>
      <c r="Q6020" s="61" t="s">
        <v>86</v>
      </c>
    </row>
    <row r="6021" spans="8:18" x14ac:dyDescent="0.25">
      <c r="H6021" s="59">
        <v>137383</v>
      </c>
      <c r="I6021" s="59" t="s">
        <v>72</v>
      </c>
      <c r="J6021" s="59">
        <v>17415748</v>
      </c>
      <c r="K6021" s="59" t="s">
        <v>6351</v>
      </c>
      <c r="L6021" s="61" t="s">
        <v>81</v>
      </c>
      <c r="M6021" s="61">
        <f>VLOOKUP(H6021,zdroj!C:F,4,0)</f>
        <v>0</v>
      </c>
      <c r="N6021" s="61" t="str">
        <f t="shared" si="186"/>
        <v>-</v>
      </c>
      <c r="P6021" s="72" t="str">
        <f t="shared" si="187"/>
        <v/>
      </c>
      <c r="Q6021" s="61" t="s">
        <v>86</v>
      </c>
    </row>
    <row r="6022" spans="8:18" x14ac:dyDescent="0.25">
      <c r="H6022" s="59">
        <v>137383</v>
      </c>
      <c r="I6022" s="59" t="s">
        <v>72</v>
      </c>
      <c r="J6022" s="59">
        <v>17415756</v>
      </c>
      <c r="K6022" s="59" t="s">
        <v>6352</v>
      </c>
      <c r="L6022" s="61" t="s">
        <v>81</v>
      </c>
      <c r="M6022" s="61">
        <f>VLOOKUP(H6022,zdroj!C:F,4,0)</f>
        <v>0</v>
      </c>
      <c r="N6022" s="61" t="str">
        <f t="shared" si="186"/>
        <v>-</v>
      </c>
      <c r="P6022" s="72" t="str">
        <f t="shared" si="187"/>
        <v/>
      </c>
      <c r="Q6022" s="61" t="s">
        <v>86</v>
      </c>
    </row>
    <row r="6023" spans="8:18" x14ac:dyDescent="0.25">
      <c r="H6023" s="59">
        <v>137383</v>
      </c>
      <c r="I6023" s="59" t="s">
        <v>72</v>
      </c>
      <c r="J6023" s="59">
        <v>17415764</v>
      </c>
      <c r="K6023" s="59" t="s">
        <v>6353</v>
      </c>
      <c r="L6023" s="61" t="s">
        <v>81</v>
      </c>
      <c r="M6023" s="61">
        <f>VLOOKUP(H6023,zdroj!C:F,4,0)</f>
        <v>0</v>
      </c>
      <c r="N6023" s="61" t="str">
        <f t="shared" ref="N6023:N6086" si="188">IF(M6023="A",IF(L6023="katA","katB",L6023),L6023)</f>
        <v>-</v>
      </c>
      <c r="P6023" s="72" t="str">
        <f t="shared" ref="P6023:P6086" si="189">IF(O6023="A",1,"")</f>
        <v/>
      </c>
      <c r="Q6023" s="61" t="s">
        <v>86</v>
      </c>
    </row>
    <row r="6024" spans="8:18" x14ac:dyDescent="0.25">
      <c r="H6024" s="59">
        <v>137383</v>
      </c>
      <c r="I6024" s="59" t="s">
        <v>72</v>
      </c>
      <c r="J6024" s="59">
        <v>17415772</v>
      </c>
      <c r="K6024" s="59" t="s">
        <v>6354</v>
      </c>
      <c r="L6024" s="61" t="s">
        <v>81</v>
      </c>
      <c r="M6024" s="61">
        <f>VLOOKUP(H6024,zdroj!C:F,4,0)</f>
        <v>0</v>
      </c>
      <c r="N6024" s="61" t="str">
        <f t="shared" si="188"/>
        <v>-</v>
      </c>
      <c r="P6024" s="72" t="str">
        <f t="shared" si="189"/>
        <v/>
      </c>
      <c r="Q6024" s="61" t="s">
        <v>86</v>
      </c>
    </row>
    <row r="6025" spans="8:18" x14ac:dyDescent="0.25">
      <c r="H6025" s="59">
        <v>137383</v>
      </c>
      <c r="I6025" s="59" t="s">
        <v>72</v>
      </c>
      <c r="J6025" s="59">
        <v>17415781</v>
      </c>
      <c r="K6025" s="59" t="s">
        <v>6355</v>
      </c>
      <c r="L6025" s="61" t="s">
        <v>81</v>
      </c>
      <c r="M6025" s="61">
        <f>VLOOKUP(H6025,zdroj!C:F,4,0)</f>
        <v>0</v>
      </c>
      <c r="N6025" s="61" t="str">
        <f t="shared" si="188"/>
        <v>-</v>
      </c>
      <c r="P6025" s="72" t="str">
        <f t="shared" si="189"/>
        <v/>
      </c>
      <c r="Q6025" s="61" t="s">
        <v>86</v>
      </c>
    </row>
    <row r="6026" spans="8:18" x14ac:dyDescent="0.25">
      <c r="H6026" s="59">
        <v>137383</v>
      </c>
      <c r="I6026" s="59" t="s">
        <v>72</v>
      </c>
      <c r="J6026" s="59">
        <v>17415799</v>
      </c>
      <c r="K6026" s="59" t="s">
        <v>6356</v>
      </c>
      <c r="L6026" s="61" t="s">
        <v>81</v>
      </c>
      <c r="M6026" s="61">
        <f>VLOOKUP(H6026,zdroj!C:F,4,0)</f>
        <v>0</v>
      </c>
      <c r="N6026" s="61" t="str">
        <f t="shared" si="188"/>
        <v>-</v>
      </c>
      <c r="P6026" s="72" t="str">
        <f t="shared" si="189"/>
        <v/>
      </c>
      <c r="Q6026" s="61" t="s">
        <v>86</v>
      </c>
    </row>
    <row r="6027" spans="8:18" x14ac:dyDescent="0.25">
      <c r="H6027" s="59">
        <v>137383</v>
      </c>
      <c r="I6027" s="59" t="s">
        <v>72</v>
      </c>
      <c r="J6027" s="59">
        <v>26920417</v>
      </c>
      <c r="K6027" s="59" t="s">
        <v>6357</v>
      </c>
      <c r="L6027" s="61" t="s">
        <v>81</v>
      </c>
      <c r="M6027" s="61">
        <f>VLOOKUP(H6027,zdroj!C:F,4,0)</f>
        <v>0</v>
      </c>
      <c r="N6027" s="61" t="str">
        <f t="shared" si="188"/>
        <v>-</v>
      </c>
      <c r="P6027" s="72" t="str">
        <f t="shared" si="189"/>
        <v/>
      </c>
      <c r="Q6027" s="61" t="s">
        <v>86</v>
      </c>
    </row>
    <row r="6028" spans="8:18" x14ac:dyDescent="0.25">
      <c r="H6028" s="59">
        <v>137383</v>
      </c>
      <c r="I6028" s="59" t="s">
        <v>72</v>
      </c>
      <c r="J6028" s="59">
        <v>41770129</v>
      </c>
      <c r="K6028" s="59" t="s">
        <v>6358</v>
      </c>
      <c r="L6028" s="61" t="s">
        <v>81</v>
      </c>
      <c r="M6028" s="61">
        <f>VLOOKUP(H6028,zdroj!C:F,4,0)</f>
        <v>0</v>
      </c>
      <c r="N6028" s="61" t="str">
        <f t="shared" si="188"/>
        <v>-</v>
      </c>
      <c r="P6028" s="72" t="str">
        <f t="shared" si="189"/>
        <v/>
      </c>
      <c r="Q6028" s="61" t="s">
        <v>86</v>
      </c>
    </row>
    <row r="6029" spans="8:18" x14ac:dyDescent="0.25">
      <c r="H6029" s="59">
        <v>137766</v>
      </c>
      <c r="I6029" s="59" t="s">
        <v>71</v>
      </c>
      <c r="J6029" s="59">
        <v>17415802</v>
      </c>
      <c r="K6029" s="59" t="s">
        <v>6359</v>
      </c>
      <c r="L6029" s="61" t="s">
        <v>114</v>
      </c>
      <c r="M6029" s="61">
        <f>VLOOKUP(H6029,zdroj!C:F,4,0)</f>
        <v>0</v>
      </c>
      <c r="N6029" s="61" t="str">
        <f t="shared" si="188"/>
        <v>katB</v>
      </c>
      <c r="P6029" s="72" t="str">
        <f t="shared" si="189"/>
        <v/>
      </c>
      <c r="Q6029" s="61" t="s">
        <v>30</v>
      </c>
      <c r="R6029" s="61" t="s">
        <v>91</v>
      </c>
    </row>
    <row r="6030" spans="8:18" x14ac:dyDescent="0.25">
      <c r="H6030" s="59">
        <v>137766</v>
      </c>
      <c r="I6030" s="59" t="s">
        <v>71</v>
      </c>
      <c r="J6030" s="59">
        <v>17415811</v>
      </c>
      <c r="K6030" s="59" t="s">
        <v>6360</v>
      </c>
      <c r="L6030" s="61" t="s">
        <v>113</v>
      </c>
      <c r="M6030" s="61">
        <f>VLOOKUP(H6030,zdroj!C:F,4,0)</f>
        <v>0</v>
      </c>
      <c r="N6030" s="61" t="str">
        <f t="shared" si="188"/>
        <v>katA</v>
      </c>
      <c r="P6030" s="72" t="str">
        <f t="shared" si="189"/>
        <v/>
      </c>
      <c r="Q6030" s="61" t="s">
        <v>30</v>
      </c>
    </row>
    <row r="6031" spans="8:18" x14ac:dyDescent="0.25">
      <c r="H6031" s="59">
        <v>137766</v>
      </c>
      <c r="I6031" s="59" t="s">
        <v>71</v>
      </c>
      <c r="J6031" s="59">
        <v>17415829</v>
      </c>
      <c r="K6031" s="59" t="s">
        <v>6361</v>
      </c>
      <c r="L6031" s="61" t="s">
        <v>113</v>
      </c>
      <c r="M6031" s="61">
        <f>VLOOKUP(H6031,zdroj!C:F,4,0)</f>
        <v>0</v>
      </c>
      <c r="N6031" s="61" t="str">
        <f t="shared" si="188"/>
        <v>katA</v>
      </c>
      <c r="P6031" s="72" t="str">
        <f t="shared" si="189"/>
        <v/>
      </c>
      <c r="Q6031" s="61" t="s">
        <v>30</v>
      </c>
    </row>
    <row r="6032" spans="8:18" x14ac:dyDescent="0.25">
      <c r="H6032" s="59">
        <v>137766</v>
      </c>
      <c r="I6032" s="59" t="s">
        <v>71</v>
      </c>
      <c r="J6032" s="59">
        <v>17415837</v>
      </c>
      <c r="K6032" s="59" t="s">
        <v>6362</v>
      </c>
      <c r="L6032" s="61" t="s">
        <v>113</v>
      </c>
      <c r="M6032" s="61">
        <f>VLOOKUP(H6032,zdroj!C:F,4,0)</f>
        <v>0</v>
      </c>
      <c r="N6032" s="61" t="str">
        <f t="shared" si="188"/>
        <v>katA</v>
      </c>
      <c r="P6032" s="72" t="str">
        <f t="shared" si="189"/>
        <v/>
      </c>
      <c r="Q6032" s="61" t="s">
        <v>30</v>
      </c>
    </row>
    <row r="6033" spans="8:18" x14ac:dyDescent="0.25">
      <c r="H6033" s="59">
        <v>137766</v>
      </c>
      <c r="I6033" s="59" t="s">
        <v>71</v>
      </c>
      <c r="J6033" s="59">
        <v>17415845</v>
      </c>
      <c r="K6033" s="59" t="s">
        <v>6363</v>
      </c>
      <c r="L6033" s="61" t="s">
        <v>113</v>
      </c>
      <c r="M6033" s="61">
        <f>VLOOKUP(H6033,zdroj!C:F,4,0)</f>
        <v>0</v>
      </c>
      <c r="N6033" s="61" t="str">
        <f t="shared" si="188"/>
        <v>katA</v>
      </c>
      <c r="P6033" s="72" t="str">
        <f t="shared" si="189"/>
        <v/>
      </c>
      <c r="Q6033" s="61" t="s">
        <v>30</v>
      </c>
    </row>
    <row r="6034" spans="8:18" x14ac:dyDescent="0.25">
      <c r="H6034" s="59">
        <v>137766</v>
      </c>
      <c r="I6034" s="59" t="s">
        <v>71</v>
      </c>
      <c r="J6034" s="59">
        <v>17415853</v>
      </c>
      <c r="K6034" s="59" t="s">
        <v>6364</v>
      </c>
      <c r="L6034" s="61" t="s">
        <v>113</v>
      </c>
      <c r="M6034" s="61">
        <f>VLOOKUP(H6034,zdroj!C:F,4,0)</f>
        <v>0</v>
      </c>
      <c r="N6034" s="61" t="str">
        <f t="shared" si="188"/>
        <v>katA</v>
      </c>
      <c r="P6034" s="72" t="str">
        <f t="shared" si="189"/>
        <v/>
      </c>
      <c r="Q6034" s="61" t="s">
        <v>30</v>
      </c>
    </row>
    <row r="6035" spans="8:18" x14ac:dyDescent="0.25">
      <c r="H6035" s="59">
        <v>137766</v>
      </c>
      <c r="I6035" s="59" t="s">
        <v>71</v>
      </c>
      <c r="J6035" s="59">
        <v>17415861</v>
      </c>
      <c r="K6035" s="59" t="s">
        <v>6365</v>
      </c>
      <c r="L6035" s="61" t="s">
        <v>114</v>
      </c>
      <c r="M6035" s="61">
        <f>VLOOKUP(H6035,zdroj!C:F,4,0)</f>
        <v>0</v>
      </c>
      <c r="N6035" s="61" t="str">
        <f t="shared" si="188"/>
        <v>katB</v>
      </c>
      <c r="P6035" s="72" t="str">
        <f t="shared" si="189"/>
        <v/>
      </c>
      <c r="Q6035" s="61" t="s">
        <v>30</v>
      </c>
      <c r="R6035" s="61" t="s">
        <v>91</v>
      </c>
    </row>
    <row r="6036" spans="8:18" x14ac:dyDescent="0.25">
      <c r="H6036" s="59">
        <v>137766</v>
      </c>
      <c r="I6036" s="59" t="s">
        <v>71</v>
      </c>
      <c r="J6036" s="59">
        <v>17415870</v>
      </c>
      <c r="K6036" s="59" t="s">
        <v>6366</v>
      </c>
      <c r="L6036" s="61" t="s">
        <v>114</v>
      </c>
      <c r="M6036" s="61">
        <f>VLOOKUP(H6036,zdroj!C:F,4,0)</f>
        <v>0</v>
      </c>
      <c r="N6036" s="61" t="str">
        <f t="shared" si="188"/>
        <v>katB</v>
      </c>
      <c r="P6036" s="72" t="str">
        <f t="shared" si="189"/>
        <v/>
      </c>
      <c r="Q6036" s="61" t="s">
        <v>30</v>
      </c>
      <c r="R6036" s="61" t="s">
        <v>91</v>
      </c>
    </row>
    <row r="6037" spans="8:18" x14ac:dyDescent="0.25">
      <c r="H6037" s="59">
        <v>137766</v>
      </c>
      <c r="I6037" s="59" t="s">
        <v>71</v>
      </c>
      <c r="J6037" s="59">
        <v>17415888</v>
      </c>
      <c r="K6037" s="59" t="s">
        <v>6367</v>
      </c>
      <c r="L6037" s="61" t="s">
        <v>113</v>
      </c>
      <c r="M6037" s="61">
        <f>VLOOKUP(H6037,zdroj!C:F,4,0)</f>
        <v>0</v>
      </c>
      <c r="N6037" s="61" t="str">
        <f t="shared" si="188"/>
        <v>katA</v>
      </c>
      <c r="P6037" s="72" t="str">
        <f t="shared" si="189"/>
        <v/>
      </c>
      <c r="Q6037" s="61" t="s">
        <v>30</v>
      </c>
    </row>
    <row r="6038" spans="8:18" x14ac:dyDescent="0.25">
      <c r="H6038" s="59">
        <v>137766</v>
      </c>
      <c r="I6038" s="59" t="s">
        <v>71</v>
      </c>
      <c r="J6038" s="59">
        <v>17415896</v>
      </c>
      <c r="K6038" s="59" t="s">
        <v>6368</v>
      </c>
      <c r="L6038" s="61" t="s">
        <v>113</v>
      </c>
      <c r="M6038" s="61">
        <f>VLOOKUP(H6038,zdroj!C:F,4,0)</f>
        <v>0</v>
      </c>
      <c r="N6038" s="61" t="str">
        <f t="shared" si="188"/>
        <v>katA</v>
      </c>
      <c r="P6038" s="72" t="str">
        <f t="shared" si="189"/>
        <v/>
      </c>
      <c r="Q6038" s="61" t="s">
        <v>30</v>
      </c>
    </row>
    <row r="6039" spans="8:18" x14ac:dyDescent="0.25">
      <c r="H6039" s="59">
        <v>137766</v>
      </c>
      <c r="I6039" s="59" t="s">
        <v>71</v>
      </c>
      <c r="J6039" s="59">
        <v>17415900</v>
      </c>
      <c r="K6039" s="59" t="s">
        <v>6369</v>
      </c>
      <c r="L6039" s="61" t="s">
        <v>113</v>
      </c>
      <c r="M6039" s="61">
        <f>VLOOKUP(H6039,zdroj!C:F,4,0)</f>
        <v>0</v>
      </c>
      <c r="N6039" s="61" t="str">
        <f t="shared" si="188"/>
        <v>katA</v>
      </c>
      <c r="P6039" s="72" t="str">
        <f t="shared" si="189"/>
        <v/>
      </c>
      <c r="Q6039" s="61" t="s">
        <v>30</v>
      </c>
    </row>
    <row r="6040" spans="8:18" x14ac:dyDescent="0.25">
      <c r="H6040" s="59">
        <v>137766</v>
      </c>
      <c r="I6040" s="59" t="s">
        <v>71</v>
      </c>
      <c r="J6040" s="59">
        <v>17415918</v>
      </c>
      <c r="K6040" s="59" t="s">
        <v>6370</v>
      </c>
      <c r="L6040" s="61" t="s">
        <v>113</v>
      </c>
      <c r="M6040" s="61">
        <f>VLOOKUP(H6040,zdroj!C:F,4,0)</f>
        <v>0</v>
      </c>
      <c r="N6040" s="61" t="str">
        <f t="shared" si="188"/>
        <v>katA</v>
      </c>
      <c r="P6040" s="72" t="str">
        <f t="shared" si="189"/>
        <v/>
      </c>
      <c r="Q6040" s="61" t="s">
        <v>30</v>
      </c>
    </row>
    <row r="6041" spans="8:18" x14ac:dyDescent="0.25">
      <c r="H6041" s="59">
        <v>137766</v>
      </c>
      <c r="I6041" s="59" t="s">
        <v>71</v>
      </c>
      <c r="J6041" s="59">
        <v>17415926</v>
      </c>
      <c r="K6041" s="59" t="s">
        <v>6371</v>
      </c>
      <c r="L6041" s="61" t="s">
        <v>113</v>
      </c>
      <c r="M6041" s="61">
        <f>VLOOKUP(H6041,zdroj!C:F,4,0)</f>
        <v>0</v>
      </c>
      <c r="N6041" s="61" t="str">
        <f t="shared" si="188"/>
        <v>katA</v>
      </c>
      <c r="P6041" s="72" t="str">
        <f t="shared" si="189"/>
        <v/>
      </c>
      <c r="Q6041" s="61" t="s">
        <v>30</v>
      </c>
    </row>
    <row r="6042" spans="8:18" x14ac:dyDescent="0.25">
      <c r="H6042" s="59">
        <v>137766</v>
      </c>
      <c r="I6042" s="59" t="s">
        <v>71</v>
      </c>
      <c r="J6042" s="59">
        <v>17415934</v>
      </c>
      <c r="K6042" s="59" t="s">
        <v>6372</v>
      </c>
      <c r="L6042" s="61" t="s">
        <v>113</v>
      </c>
      <c r="M6042" s="61">
        <f>VLOOKUP(H6042,zdroj!C:F,4,0)</f>
        <v>0</v>
      </c>
      <c r="N6042" s="61" t="str">
        <f t="shared" si="188"/>
        <v>katA</v>
      </c>
      <c r="P6042" s="72" t="str">
        <f t="shared" si="189"/>
        <v/>
      </c>
      <c r="Q6042" s="61" t="s">
        <v>30</v>
      </c>
    </row>
    <row r="6043" spans="8:18" x14ac:dyDescent="0.25">
      <c r="H6043" s="59">
        <v>137766</v>
      </c>
      <c r="I6043" s="59" t="s">
        <v>71</v>
      </c>
      <c r="J6043" s="59">
        <v>17415942</v>
      </c>
      <c r="K6043" s="59" t="s">
        <v>6373</v>
      </c>
      <c r="L6043" s="61" t="s">
        <v>113</v>
      </c>
      <c r="M6043" s="61">
        <f>VLOOKUP(H6043,zdroj!C:F,4,0)</f>
        <v>0</v>
      </c>
      <c r="N6043" s="61" t="str">
        <f t="shared" si="188"/>
        <v>katA</v>
      </c>
      <c r="P6043" s="72" t="str">
        <f t="shared" si="189"/>
        <v/>
      </c>
      <c r="Q6043" s="61" t="s">
        <v>30</v>
      </c>
    </row>
    <row r="6044" spans="8:18" x14ac:dyDescent="0.25">
      <c r="H6044" s="59">
        <v>137766</v>
      </c>
      <c r="I6044" s="59" t="s">
        <v>71</v>
      </c>
      <c r="J6044" s="59">
        <v>17415951</v>
      </c>
      <c r="K6044" s="59" t="s">
        <v>6374</v>
      </c>
      <c r="L6044" s="61" t="s">
        <v>114</v>
      </c>
      <c r="M6044" s="61">
        <f>VLOOKUP(H6044,zdroj!C:F,4,0)</f>
        <v>0</v>
      </c>
      <c r="N6044" s="61" t="str">
        <f t="shared" si="188"/>
        <v>katB</v>
      </c>
      <c r="P6044" s="72" t="str">
        <f t="shared" si="189"/>
        <v/>
      </c>
      <c r="Q6044" s="61" t="s">
        <v>30</v>
      </c>
      <c r="R6044" s="61" t="s">
        <v>91</v>
      </c>
    </row>
    <row r="6045" spans="8:18" x14ac:dyDescent="0.25">
      <c r="H6045" s="59">
        <v>137766</v>
      </c>
      <c r="I6045" s="59" t="s">
        <v>71</v>
      </c>
      <c r="J6045" s="59">
        <v>17415969</v>
      </c>
      <c r="K6045" s="59" t="s">
        <v>6375</v>
      </c>
      <c r="L6045" s="61" t="s">
        <v>114</v>
      </c>
      <c r="M6045" s="61">
        <f>VLOOKUP(H6045,zdroj!C:F,4,0)</f>
        <v>0</v>
      </c>
      <c r="N6045" s="61" t="str">
        <f t="shared" si="188"/>
        <v>katB</v>
      </c>
      <c r="P6045" s="72" t="str">
        <f t="shared" si="189"/>
        <v/>
      </c>
      <c r="Q6045" s="61" t="s">
        <v>30</v>
      </c>
      <c r="R6045" s="61" t="s">
        <v>91</v>
      </c>
    </row>
    <row r="6046" spans="8:18" x14ac:dyDescent="0.25">
      <c r="H6046" s="59">
        <v>137766</v>
      </c>
      <c r="I6046" s="59" t="s">
        <v>71</v>
      </c>
      <c r="J6046" s="59">
        <v>17415977</v>
      </c>
      <c r="K6046" s="59" t="s">
        <v>6376</v>
      </c>
      <c r="L6046" s="61" t="s">
        <v>114</v>
      </c>
      <c r="M6046" s="61">
        <f>VLOOKUP(H6046,zdroj!C:F,4,0)</f>
        <v>0</v>
      </c>
      <c r="N6046" s="61" t="str">
        <f t="shared" si="188"/>
        <v>katB</v>
      </c>
      <c r="P6046" s="72" t="str">
        <f t="shared" si="189"/>
        <v/>
      </c>
      <c r="Q6046" s="61" t="s">
        <v>30</v>
      </c>
      <c r="R6046" s="61" t="s">
        <v>91</v>
      </c>
    </row>
    <row r="6047" spans="8:18" x14ac:dyDescent="0.25">
      <c r="H6047" s="59">
        <v>137766</v>
      </c>
      <c r="I6047" s="59" t="s">
        <v>71</v>
      </c>
      <c r="J6047" s="59">
        <v>17415985</v>
      </c>
      <c r="K6047" s="59" t="s">
        <v>6377</v>
      </c>
      <c r="L6047" s="61" t="s">
        <v>114</v>
      </c>
      <c r="M6047" s="61">
        <f>VLOOKUP(H6047,zdroj!C:F,4,0)</f>
        <v>0</v>
      </c>
      <c r="N6047" s="61" t="str">
        <f t="shared" si="188"/>
        <v>katB</v>
      </c>
      <c r="P6047" s="72" t="str">
        <f t="shared" si="189"/>
        <v/>
      </c>
      <c r="Q6047" s="61" t="s">
        <v>30</v>
      </c>
      <c r="R6047" s="61" t="s">
        <v>91</v>
      </c>
    </row>
    <row r="6048" spans="8:18" x14ac:dyDescent="0.25">
      <c r="H6048" s="59">
        <v>137766</v>
      </c>
      <c r="I6048" s="59" t="s">
        <v>71</v>
      </c>
      <c r="J6048" s="59">
        <v>17415993</v>
      </c>
      <c r="K6048" s="59" t="s">
        <v>6378</v>
      </c>
      <c r="L6048" s="61" t="s">
        <v>113</v>
      </c>
      <c r="M6048" s="61">
        <f>VLOOKUP(H6048,zdroj!C:F,4,0)</f>
        <v>0</v>
      </c>
      <c r="N6048" s="61" t="str">
        <f t="shared" si="188"/>
        <v>katA</v>
      </c>
      <c r="P6048" s="72" t="str">
        <f t="shared" si="189"/>
        <v/>
      </c>
      <c r="Q6048" s="61" t="s">
        <v>30</v>
      </c>
    </row>
    <row r="6049" spans="8:18" x14ac:dyDescent="0.25">
      <c r="H6049" s="59">
        <v>137766</v>
      </c>
      <c r="I6049" s="59" t="s">
        <v>71</v>
      </c>
      <c r="J6049" s="59">
        <v>17416019</v>
      </c>
      <c r="K6049" s="59" t="s">
        <v>6379</v>
      </c>
      <c r="L6049" s="61" t="s">
        <v>113</v>
      </c>
      <c r="M6049" s="61">
        <f>VLOOKUP(H6049,zdroj!C:F,4,0)</f>
        <v>0</v>
      </c>
      <c r="N6049" s="61" t="str">
        <f t="shared" si="188"/>
        <v>katA</v>
      </c>
      <c r="P6049" s="72" t="str">
        <f t="shared" si="189"/>
        <v/>
      </c>
      <c r="Q6049" s="61" t="s">
        <v>30</v>
      </c>
    </row>
    <row r="6050" spans="8:18" x14ac:dyDescent="0.25">
      <c r="H6050" s="59">
        <v>137766</v>
      </c>
      <c r="I6050" s="59" t="s">
        <v>71</v>
      </c>
      <c r="J6050" s="59">
        <v>17416027</v>
      </c>
      <c r="K6050" s="59" t="s">
        <v>6380</v>
      </c>
      <c r="L6050" s="61" t="s">
        <v>113</v>
      </c>
      <c r="M6050" s="61">
        <f>VLOOKUP(H6050,zdroj!C:F,4,0)</f>
        <v>0</v>
      </c>
      <c r="N6050" s="61" t="str">
        <f t="shared" si="188"/>
        <v>katA</v>
      </c>
      <c r="P6050" s="72" t="str">
        <f t="shared" si="189"/>
        <v/>
      </c>
      <c r="Q6050" s="61" t="s">
        <v>30</v>
      </c>
    </row>
    <row r="6051" spans="8:18" x14ac:dyDescent="0.25">
      <c r="H6051" s="59">
        <v>137766</v>
      </c>
      <c r="I6051" s="59" t="s">
        <v>71</v>
      </c>
      <c r="J6051" s="59">
        <v>17416035</v>
      </c>
      <c r="K6051" s="59" t="s">
        <v>6381</v>
      </c>
      <c r="L6051" s="61" t="s">
        <v>114</v>
      </c>
      <c r="M6051" s="61">
        <f>VLOOKUP(H6051,zdroj!C:F,4,0)</f>
        <v>0</v>
      </c>
      <c r="N6051" s="61" t="str">
        <f t="shared" si="188"/>
        <v>katB</v>
      </c>
      <c r="P6051" s="72" t="str">
        <f t="shared" si="189"/>
        <v/>
      </c>
      <c r="Q6051" s="61" t="s">
        <v>30</v>
      </c>
      <c r="R6051" s="61" t="s">
        <v>91</v>
      </c>
    </row>
    <row r="6052" spans="8:18" x14ac:dyDescent="0.25">
      <c r="H6052" s="59">
        <v>137766</v>
      </c>
      <c r="I6052" s="59" t="s">
        <v>71</v>
      </c>
      <c r="J6052" s="59">
        <v>17416043</v>
      </c>
      <c r="K6052" s="59" t="s">
        <v>6382</v>
      </c>
      <c r="L6052" s="61" t="s">
        <v>114</v>
      </c>
      <c r="M6052" s="61">
        <f>VLOOKUP(H6052,zdroj!C:F,4,0)</f>
        <v>0</v>
      </c>
      <c r="N6052" s="61" t="str">
        <f t="shared" si="188"/>
        <v>katB</v>
      </c>
      <c r="P6052" s="72" t="str">
        <f t="shared" si="189"/>
        <v/>
      </c>
      <c r="Q6052" s="61" t="s">
        <v>30</v>
      </c>
      <c r="R6052" s="61" t="s">
        <v>91</v>
      </c>
    </row>
    <row r="6053" spans="8:18" x14ac:dyDescent="0.25">
      <c r="H6053" s="59">
        <v>137766</v>
      </c>
      <c r="I6053" s="59" t="s">
        <v>71</v>
      </c>
      <c r="J6053" s="59">
        <v>17416051</v>
      </c>
      <c r="K6053" s="59" t="s">
        <v>6383</v>
      </c>
      <c r="L6053" s="61" t="s">
        <v>114</v>
      </c>
      <c r="M6053" s="61">
        <f>VLOOKUP(H6053,zdroj!C:F,4,0)</f>
        <v>0</v>
      </c>
      <c r="N6053" s="61" t="str">
        <f t="shared" si="188"/>
        <v>katB</v>
      </c>
      <c r="P6053" s="72" t="str">
        <f t="shared" si="189"/>
        <v/>
      </c>
      <c r="Q6053" s="61" t="s">
        <v>30</v>
      </c>
      <c r="R6053" s="61" t="s">
        <v>91</v>
      </c>
    </row>
    <row r="6054" spans="8:18" x14ac:dyDescent="0.25">
      <c r="H6054" s="59">
        <v>137766</v>
      </c>
      <c r="I6054" s="59" t="s">
        <v>71</v>
      </c>
      <c r="J6054" s="59">
        <v>17416060</v>
      </c>
      <c r="K6054" s="59" t="s">
        <v>6384</v>
      </c>
      <c r="L6054" s="61" t="s">
        <v>113</v>
      </c>
      <c r="M6054" s="61">
        <f>VLOOKUP(H6054,zdroj!C:F,4,0)</f>
        <v>0</v>
      </c>
      <c r="N6054" s="61" t="str">
        <f t="shared" si="188"/>
        <v>katA</v>
      </c>
      <c r="P6054" s="72" t="str">
        <f t="shared" si="189"/>
        <v/>
      </c>
      <c r="Q6054" s="61" t="s">
        <v>30</v>
      </c>
    </row>
    <row r="6055" spans="8:18" x14ac:dyDescent="0.25">
      <c r="H6055" s="59">
        <v>137766</v>
      </c>
      <c r="I6055" s="59" t="s">
        <v>71</v>
      </c>
      <c r="J6055" s="59">
        <v>17416078</v>
      </c>
      <c r="K6055" s="59" t="s">
        <v>6385</v>
      </c>
      <c r="L6055" s="61" t="s">
        <v>114</v>
      </c>
      <c r="M6055" s="61">
        <f>VLOOKUP(H6055,zdroj!C:F,4,0)</f>
        <v>0</v>
      </c>
      <c r="N6055" s="61" t="str">
        <f t="shared" si="188"/>
        <v>katB</v>
      </c>
      <c r="P6055" s="72" t="str">
        <f t="shared" si="189"/>
        <v/>
      </c>
      <c r="Q6055" s="61" t="s">
        <v>33</v>
      </c>
      <c r="R6055" s="61" t="s">
        <v>91</v>
      </c>
    </row>
    <row r="6056" spans="8:18" x14ac:dyDescent="0.25">
      <c r="H6056" s="59">
        <v>137766</v>
      </c>
      <c r="I6056" s="59" t="s">
        <v>71</v>
      </c>
      <c r="J6056" s="59">
        <v>17416086</v>
      </c>
      <c r="K6056" s="59" t="s">
        <v>6386</v>
      </c>
      <c r="L6056" s="61" t="s">
        <v>113</v>
      </c>
      <c r="M6056" s="61">
        <f>VLOOKUP(H6056,zdroj!C:F,4,0)</f>
        <v>0</v>
      </c>
      <c r="N6056" s="61" t="str">
        <f t="shared" si="188"/>
        <v>katA</v>
      </c>
      <c r="P6056" s="72" t="str">
        <f t="shared" si="189"/>
        <v/>
      </c>
      <c r="Q6056" s="61" t="s">
        <v>30</v>
      </c>
    </row>
    <row r="6057" spans="8:18" x14ac:dyDescent="0.25">
      <c r="H6057" s="59">
        <v>137766</v>
      </c>
      <c r="I6057" s="59" t="s">
        <v>71</v>
      </c>
      <c r="J6057" s="59">
        <v>17416094</v>
      </c>
      <c r="K6057" s="59" t="s">
        <v>6387</v>
      </c>
      <c r="L6057" s="61" t="s">
        <v>81</v>
      </c>
      <c r="M6057" s="61">
        <f>VLOOKUP(H6057,zdroj!C:F,4,0)</f>
        <v>0</v>
      </c>
      <c r="N6057" s="61" t="str">
        <f t="shared" si="188"/>
        <v>-</v>
      </c>
      <c r="P6057" s="72" t="str">
        <f t="shared" si="189"/>
        <v/>
      </c>
      <c r="Q6057" s="61" t="s">
        <v>86</v>
      </c>
    </row>
    <row r="6058" spans="8:18" x14ac:dyDescent="0.25">
      <c r="H6058" s="59">
        <v>137766</v>
      </c>
      <c r="I6058" s="59" t="s">
        <v>71</v>
      </c>
      <c r="J6058" s="59">
        <v>17416108</v>
      </c>
      <c r="K6058" s="59" t="s">
        <v>6388</v>
      </c>
      <c r="L6058" s="61" t="s">
        <v>113</v>
      </c>
      <c r="M6058" s="61">
        <f>VLOOKUP(H6058,zdroj!C:F,4,0)</f>
        <v>0</v>
      </c>
      <c r="N6058" s="61" t="str">
        <f t="shared" si="188"/>
        <v>katA</v>
      </c>
      <c r="P6058" s="72" t="str">
        <f t="shared" si="189"/>
        <v/>
      </c>
      <c r="Q6058" s="61" t="s">
        <v>30</v>
      </c>
    </row>
    <row r="6059" spans="8:18" x14ac:dyDescent="0.25">
      <c r="H6059" s="59">
        <v>137766</v>
      </c>
      <c r="I6059" s="59" t="s">
        <v>71</v>
      </c>
      <c r="J6059" s="59">
        <v>17416116</v>
      </c>
      <c r="K6059" s="59" t="s">
        <v>6389</v>
      </c>
      <c r="L6059" s="61" t="s">
        <v>113</v>
      </c>
      <c r="M6059" s="61">
        <f>VLOOKUP(H6059,zdroj!C:F,4,0)</f>
        <v>0</v>
      </c>
      <c r="N6059" s="61" t="str">
        <f t="shared" si="188"/>
        <v>katA</v>
      </c>
      <c r="P6059" s="72" t="str">
        <f t="shared" si="189"/>
        <v/>
      </c>
      <c r="Q6059" s="61" t="s">
        <v>30</v>
      </c>
    </row>
    <row r="6060" spans="8:18" x14ac:dyDescent="0.25">
      <c r="H6060" s="59">
        <v>137766</v>
      </c>
      <c r="I6060" s="59" t="s">
        <v>71</v>
      </c>
      <c r="J6060" s="59">
        <v>17416124</v>
      </c>
      <c r="K6060" s="59" t="s">
        <v>6390</v>
      </c>
      <c r="L6060" s="61" t="s">
        <v>113</v>
      </c>
      <c r="M6060" s="61">
        <f>VLOOKUP(H6060,zdroj!C:F,4,0)</f>
        <v>0</v>
      </c>
      <c r="N6060" s="61" t="str">
        <f t="shared" si="188"/>
        <v>katA</v>
      </c>
      <c r="P6060" s="72" t="str">
        <f t="shared" si="189"/>
        <v/>
      </c>
      <c r="Q6060" s="61" t="s">
        <v>30</v>
      </c>
    </row>
    <row r="6061" spans="8:18" x14ac:dyDescent="0.25">
      <c r="H6061" s="59">
        <v>137766</v>
      </c>
      <c r="I6061" s="59" t="s">
        <v>71</v>
      </c>
      <c r="J6061" s="59">
        <v>17416132</v>
      </c>
      <c r="K6061" s="59" t="s">
        <v>6391</v>
      </c>
      <c r="L6061" s="61" t="s">
        <v>113</v>
      </c>
      <c r="M6061" s="61">
        <f>VLOOKUP(H6061,zdroj!C:F,4,0)</f>
        <v>0</v>
      </c>
      <c r="N6061" s="61" t="str">
        <f t="shared" si="188"/>
        <v>katA</v>
      </c>
      <c r="P6061" s="72" t="str">
        <f t="shared" si="189"/>
        <v/>
      </c>
      <c r="Q6061" s="61" t="s">
        <v>30</v>
      </c>
    </row>
    <row r="6062" spans="8:18" x14ac:dyDescent="0.25">
      <c r="H6062" s="59">
        <v>137766</v>
      </c>
      <c r="I6062" s="59" t="s">
        <v>71</v>
      </c>
      <c r="J6062" s="59">
        <v>17416141</v>
      </c>
      <c r="K6062" s="59" t="s">
        <v>6392</v>
      </c>
      <c r="L6062" s="61" t="s">
        <v>114</v>
      </c>
      <c r="M6062" s="61">
        <f>VLOOKUP(H6062,zdroj!C:F,4,0)</f>
        <v>0</v>
      </c>
      <c r="N6062" s="61" t="str">
        <f t="shared" si="188"/>
        <v>katB</v>
      </c>
      <c r="P6062" s="72" t="str">
        <f t="shared" si="189"/>
        <v/>
      </c>
      <c r="Q6062" s="61" t="s">
        <v>30</v>
      </c>
      <c r="R6062" s="61" t="s">
        <v>91</v>
      </c>
    </row>
    <row r="6063" spans="8:18" x14ac:dyDescent="0.25">
      <c r="H6063" s="59">
        <v>137766</v>
      </c>
      <c r="I6063" s="59" t="s">
        <v>71</v>
      </c>
      <c r="J6063" s="59">
        <v>17416159</v>
      </c>
      <c r="K6063" s="59" t="s">
        <v>6393</v>
      </c>
      <c r="L6063" s="61" t="s">
        <v>113</v>
      </c>
      <c r="M6063" s="61">
        <f>VLOOKUP(H6063,zdroj!C:F,4,0)</f>
        <v>0</v>
      </c>
      <c r="N6063" s="61" t="str">
        <f t="shared" si="188"/>
        <v>katA</v>
      </c>
      <c r="P6063" s="72" t="str">
        <f t="shared" si="189"/>
        <v/>
      </c>
      <c r="Q6063" s="61" t="s">
        <v>30</v>
      </c>
    </row>
    <row r="6064" spans="8:18" x14ac:dyDescent="0.25">
      <c r="H6064" s="59">
        <v>137766</v>
      </c>
      <c r="I6064" s="59" t="s">
        <v>71</v>
      </c>
      <c r="J6064" s="59">
        <v>17416167</v>
      </c>
      <c r="K6064" s="59" t="s">
        <v>6394</v>
      </c>
      <c r="L6064" s="61" t="s">
        <v>114</v>
      </c>
      <c r="M6064" s="61">
        <f>VLOOKUP(H6064,zdroj!C:F,4,0)</f>
        <v>0</v>
      </c>
      <c r="N6064" s="61" t="str">
        <f t="shared" si="188"/>
        <v>katB</v>
      </c>
      <c r="P6064" s="72" t="str">
        <f t="shared" si="189"/>
        <v/>
      </c>
      <c r="Q6064" s="61" t="s">
        <v>30</v>
      </c>
      <c r="R6064" s="61" t="s">
        <v>91</v>
      </c>
    </row>
    <row r="6065" spans="8:18" x14ac:dyDescent="0.25">
      <c r="H6065" s="59">
        <v>137766</v>
      </c>
      <c r="I6065" s="59" t="s">
        <v>71</v>
      </c>
      <c r="J6065" s="59">
        <v>17416183</v>
      </c>
      <c r="K6065" s="59" t="s">
        <v>6395</v>
      </c>
      <c r="L6065" s="61" t="s">
        <v>113</v>
      </c>
      <c r="M6065" s="61">
        <f>VLOOKUP(H6065,zdroj!C:F,4,0)</f>
        <v>0</v>
      </c>
      <c r="N6065" s="61" t="str">
        <f t="shared" si="188"/>
        <v>katA</v>
      </c>
      <c r="P6065" s="72" t="str">
        <f t="shared" si="189"/>
        <v/>
      </c>
      <c r="Q6065" s="61" t="s">
        <v>30</v>
      </c>
    </row>
    <row r="6066" spans="8:18" x14ac:dyDescent="0.25">
      <c r="H6066" s="59">
        <v>137766</v>
      </c>
      <c r="I6066" s="59" t="s">
        <v>71</v>
      </c>
      <c r="J6066" s="59">
        <v>17416191</v>
      </c>
      <c r="K6066" s="59" t="s">
        <v>6396</v>
      </c>
      <c r="L6066" s="61" t="s">
        <v>114</v>
      </c>
      <c r="M6066" s="61">
        <f>VLOOKUP(H6066,zdroj!C:F,4,0)</f>
        <v>0</v>
      </c>
      <c r="N6066" s="61" t="str">
        <f t="shared" si="188"/>
        <v>katB</v>
      </c>
      <c r="P6066" s="72" t="str">
        <f t="shared" si="189"/>
        <v/>
      </c>
      <c r="Q6066" s="61" t="s">
        <v>30</v>
      </c>
      <c r="R6066" s="61" t="s">
        <v>91</v>
      </c>
    </row>
    <row r="6067" spans="8:18" x14ac:dyDescent="0.25">
      <c r="H6067" s="59">
        <v>137766</v>
      </c>
      <c r="I6067" s="59" t="s">
        <v>71</v>
      </c>
      <c r="J6067" s="59">
        <v>17416205</v>
      </c>
      <c r="K6067" s="59" t="s">
        <v>6397</v>
      </c>
      <c r="L6067" s="61" t="s">
        <v>113</v>
      </c>
      <c r="M6067" s="61">
        <f>VLOOKUP(H6067,zdroj!C:F,4,0)</f>
        <v>0</v>
      </c>
      <c r="N6067" s="61" t="str">
        <f t="shared" si="188"/>
        <v>katA</v>
      </c>
      <c r="P6067" s="72" t="str">
        <f t="shared" si="189"/>
        <v/>
      </c>
      <c r="Q6067" s="61" t="s">
        <v>30</v>
      </c>
    </row>
    <row r="6068" spans="8:18" x14ac:dyDescent="0.25">
      <c r="H6068" s="59">
        <v>137766</v>
      </c>
      <c r="I6068" s="59" t="s">
        <v>71</v>
      </c>
      <c r="J6068" s="59">
        <v>17416213</v>
      </c>
      <c r="K6068" s="59" t="s">
        <v>6398</v>
      </c>
      <c r="L6068" s="61" t="s">
        <v>113</v>
      </c>
      <c r="M6068" s="61">
        <f>VLOOKUP(H6068,zdroj!C:F,4,0)</f>
        <v>0</v>
      </c>
      <c r="N6068" s="61" t="str">
        <f t="shared" si="188"/>
        <v>katA</v>
      </c>
      <c r="P6068" s="72" t="str">
        <f t="shared" si="189"/>
        <v/>
      </c>
      <c r="Q6068" s="61" t="s">
        <v>30</v>
      </c>
    </row>
    <row r="6069" spans="8:18" x14ac:dyDescent="0.25">
      <c r="H6069" s="59">
        <v>137766</v>
      </c>
      <c r="I6069" s="59" t="s">
        <v>71</v>
      </c>
      <c r="J6069" s="59">
        <v>17416221</v>
      </c>
      <c r="K6069" s="59" t="s">
        <v>6399</v>
      </c>
      <c r="L6069" s="61" t="s">
        <v>114</v>
      </c>
      <c r="M6069" s="61">
        <f>VLOOKUP(H6069,zdroj!C:F,4,0)</f>
        <v>0</v>
      </c>
      <c r="N6069" s="61" t="str">
        <f t="shared" si="188"/>
        <v>katB</v>
      </c>
      <c r="P6069" s="72" t="str">
        <f t="shared" si="189"/>
        <v/>
      </c>
      <c r="Q6069" s="61" t="s">
        <v>30</v>
      </c>
      <c r="R6069" s="61" t="s">
        <v>91</v>
      </c>
    </row>
    <row r="6070" spans="8:18" x14ac:dyDescent="0.25">
      <c r="H6070" s="59">
        <v>137766</v>
      </c>
      <c r="I6070" s="59" t="s">
        <v>71</v>
      </c>
      <c r="J6070" s="59">
        <v>17416230</v>
      </c>
      <c r="K6070" s="59" t="s">
        <v>6400</v>
      </c>
      <c r="L6070" s="61" t="s">
        <v>113</v>
      </c>
      <c r="M6070" s="61">
        <f>VLOOKUP(H6070,zdroj!C:F,4,0)</f>
        <v>0</v>
      </c>
      <c r="N6070" s="61" t="str">
        <f t="shared" si="188"/>
        <v>katA</v>
      </c>
      <c r="P6070" s="72" t="str">
        <f t="shared" si="189"/>
        <v/>
      </c>
      <c r="Q6070" s="61" t="s">
        <v>30</v>
      </c>
    </row>
    <row r="6071" spans="8:18" x14ac:dyDescent="0.25">
      <c r="H6071" s="59">
        <v>137766</v>
      </c>
      <c r="I6071" s="59" t="s">
        <v>71</v>
      </c>
      <c r="J6071" s="59">
        <v>17416248</v>
      </c>
      <c r="K6071" s="59" t="s">
        <v>6401</v>
      </c>
      <c r="L6071" s="61" t="s">
        <v>114</v>
      </c>
      <c r="M6071" s="61">
        <f>VLOOKUP(H6071,zdroj!C:F,4,0)</f>
        <v>0</v>
      </c>
      <c r="N6071" s="61" t="str">
        <f t="shared" si="188"/>
        <v>katB</v>
      </c>
      <c r="P6071" s="72" t="str">
        <f t="shared" si="189"/>
        <v/>
      </c>
      <c r="Q6071" s="61" t="s">
        <v>30</v>
      </c>
      <c r="R6071" s="61" t="s">
        <v>91</v>
      </c>
    </row>
    <row r="6072" spans="8:18" x14ac:dyDescent="0.25">
      <c r="H6072" s="59">
        <v>137766</v>
      </c>
      <c r="I6072" s="59" t="s">
        <v>71</v>
      </c>
      <c r="J6072" s="59">
        <v>17416256</v>
      </c>
      <c r="K6072" s="59" t="s">
        <v>6402</v>
      </c>
      <c r="L6072" s="61" t="s">
        <v>113</v>
      </c>
      <c r="M6072" s="61">
        <f>VLOOKUP(H6072,zdroj!C:F,4,0)</f>
        <v>0</v>
      </c>
      <c r="N6072" s="61" t="str">
        <f t="shared" si="188"/>
        <v>katA</v>
      </c>
      <c r="P6072" s="72" t="str">
        <f t="shared" si="189"/>
        <v/>
      </c>
      <c r="Q6072" s="61" t="s">
        <v>30</v>
      </c>
    </row>
    <row r="6073" spans="8:18" x14ac:dyDescent="0.25">
      <c r="H6073" s="59">
        <v>137766</v>
      </c>
      <c r="I6073" s="59" t="s">
        <v>71</v>
      </c>
      <c r="J6073" s="59">
        <v>17416264</v>
      </c>
      <c r="K6073" s="59" t="s">
        <v>6403</v>
      </c>
      <c r="L6073" s="61" t="s">
        <v>113</v>
      </c>
      <c r="M6073" s="61">
        <f>VLOOKUP(H6073,zdroj!C:F,4,0)</f>
        <v>0</v>
      </c>
      <c r="N6073" s="61" t="str">
        <f t="shared" si="188"/>
        <v>katA</v>
      </c>
      <c r="P6073" s="72" t="str">
        <f t="shared" si="189"/>
        <v/>
      </c>
      <c r="Q6073" s="61" t="s">
        <v>30</v>
      </c>
    </row>
    <row r="6074" spans="8:18" x14ac:dyDescent="0.25">
      <c r="H6074" s="59">
        <v>137766</v>
      </c>
      <c r="I6074" s="59" t="s">
        <v>71</v>
      </c>
      <c r="J6074" s="59">
        <v>17416272</v>
      </c>
      <c r="K6074" s="59" t="s">
        <v>6404</v>
      </c>
      <c r="L6074" s="61" t="s">
        <v>81</v>
      </c>
      <c r="M6074" s="61">
        <f>VLOOKUP(H6074,zdroj!C:F,4,0)</f>
        <v>0</v>
      </c>
      <c r="N6074" s="61" t="str">
        <f t="shared" si="188"/>
        <v>-</v>
      </c>
      <c r="P6074" s="72" t="str">
        <f t="shared" si="189"/>
        <v/>
      </c>
      <c r="Q6074" s="61" t="s">
        <v>88</v>
      </c>
    </row>
    <row r="6075" spans="8:18" x14ac:dyDescent="0.25">
      <c r="H6075" s="59">
        <v>137766</v>
      </c>
      <c r="I6075" s="59" t="s">
        <v>71</v>
      </c>
      <c r="J6075" s="59">
        <v>17416281</v>
      </c>
      <c r="K6075" s="59" t="s">
        <v>6405</v>
      </c>
      <c r="L6075" s="61" t="s">
        <v>113</v>
      </c>
      <c r="M6075" s="61">
        <f>VLOOKUP(H6075,zdroj!C:F,4,0)</f>
        <v>0</v>
      </c>
      <c r="N6075" s="61" t="str">
        <f t="shared" si="188"/>
        <v>katA</v>
      </c>
      <c r="P6075" s="72" t="str">
        <f t="shared" si="189"/>
        <v/>
      </c>
      <c r="Q6075" s="61" t="s">
        <v>30</v>
      </c>
    </row>
    <row r="6076" spans="8:18" x14ac:dyDescent="0.25">
      <c r="H6076" s="59">
        <v>137766</v>
      </c>
      <c r="I6076" s="59" t="s">
        <v>71</v>
      </c>
      <c r="J6076" s="59">
        <v>17416299</v>
      </c>
      <c r="K6076" s="59" t="s">
        <v>6406</v>
      </c>
      <c r="L6076" s="61" t="s">
        <v>113</v>
      </c>
      <c r="M6076" s="61">
        <f>VLOOKUP(H6076,zdroj!C:F,4,0)</f>
        <v>0</v>
      </c>
      <c r="N6076" s="61" t="str">
        <f t="shared" si="188"/>
        <v>katA</v>
      </c>
      <c r="P6076" s="72" t="str">
        <f t="shared" si="189"/>
        <v/>
      </c>
      <c r="Q6076" s="61" t="s">
        <v>30</v>
      </c>
    </row>
    <row r="6077" spans="8:18" x14ac:dyDescent="0.25">
      <c r="H6077" s="59">
        <v>137766</v>
      </c>
      <c r="I6077" s="59" t="s">
        <v>71</v>
      </c>
      <c r="J6077" s="59">
        <v>17416302</v>
      </c>
      <c r="K6077" s="59" t="s">
        <v>6407</v>
      </c>
      <c r="L6077" s="61" t="s">
        <v>114</v>
      </c>
      <c r="M6077" s="61">
        <f>VLOOKUP(H6077,zdroj!C:F,4,0)</f>
        <v>0</v>
      </c>
      <c r="N6077" s="61" t="str">
        <f t="shared" si="188"/>
        <v>katB</v>
      </c>
      <c r="P6077" s="72" t="str">
        <f t="shared" si="189"/>
        <v/>
      </c>
      <c r="Q6077" s="61" t="s">
        <v>30</v>
      </c>
      <c r="R6077" s="61" t="s">
        <v>91</v>
      </c>
    </row>
    <row r="6078" spans="8:18" x14ac:dyDescent="0.25">
      <c r="H6078" s="59">
        <v>137766</v>
      </c>
      <c r="I6078" s="59" t="s">
        <v>71</v>
      </c>
      <c r="J6078" s="59">
        <v>26288559</v>
      </c>
      <c r="K6078" s="59" t="s">
        <v>6408</v>
      </c>
      <c r="L6078" s="61" t="s">
        <v>113</v>
      </c>
      <c r="M6078" s="61">
        <f>VLOOKUP(H6078,zdroj!C:F,4,0)</f>
        <v>0</v>
      </c>
      <c r="N6078" s="61" t="str">
        <f t="shared" si="188"/>
        <v>katA</v>
      </c>
      <c r="P6078" s="72" t="str">
        <f t="shared" si="189"/>
        <v/>
      </c>
      <c r="Q6078" s="61" t="s">
        <v>30</v>
      </c>
    </row>
    <row r="6079" spans="8:18" x14ac:dyDescent="0.25">
      <c r="H6079" s="59">
        <v>137766</v>
      </c>
      <c r="I6079" s="59" t="s">
        <v>71</v>
      </c>
      <c r="J6079" s="59">
        <v>26920425</v>
      </c>
      <c r="K6079" s="59" t="s">
        <v>6409</v>
      </c>
      <c r="L6079" s="61" t="s">
        <v>113</v>
      </c>
      <c r="M6079" s="61">
        <f>VLOOKUP(H6079,zdroj!C:F,4,0)</f>
        <v>0</v>
      </c>
      <c r="N6079" s="61" t="str">
        <f t="shared" si="188"/>
        <v>katA</v>
      </c>
      <c r="P6079" s="72" t="str">
        <f t="shared" si="189"/>
        <v/>
      </c>
      <c r="Q6079" s="61" t="s">
        <v>30</v>
      </c>
    </row>
    <row r="6080" spans="8:18" x14ac:dyDescent="0.25">
      <c r="H6080" s="59">
        <v>137766</v>
      </c>
      <c r="I6080" s="59" t="s">
        <v>71</v>
      </c>
      <c r="J6080" s="59">
        <v>27377733</v>
      </c>
      <c r="K6080" s="59" t="s">
        <v>6410</v>
      </c>
      <c r="L6080" s="61" t="s">
        <v>114</v>
      </c>
      <c r="M6080" s="61">
        <f>VLOOKUP(H6080,zdroj!C:F,4,0)</f>
        <v>0</v>
      </c>
      <c r="N6080" s="61" t="str">
        <f t="shared" si="188"/>
        <v>katB</v>
      </c>
      <c r="P6080" s="72" t="str">
        <f t="shared" si="189"/>
        <v/>
      </c>
      <c r="Q6080" s="61" t="s">
        <v>30</v>
      </c>
      <c r="R6080" s="61" t="s">
        <v>91</v>
      </c>
    </row>
    <row r="6081" spans="8:18" x14ac:dyDescent="0.25">
      <c r="H6081" s="59">
        <v>137766</v>
      </c>
      <c r="I6081" s="59" t="s">
        <v>71</v>
      </c>
      <c r="J6081" s="59">
        <v>27739295</v>
      </c>
      <c r="K6081" s="59" t="s">
        <v>6411</v>
      </c>
      <c r="L6081" s="61" t="s">
        <v>114</v>
      </c>
      <c r="M6081" s="61">
        <f>VLOOKUP(H6081,zdroj!C:F,4,0)</f>
        <v>0</v>
      </c>
      <c r="N6081" s="61" t="str">
        <f t="shared" si="188"/>
        <v>katB</v>
      </c>
      <c r="P6081" s="72" t="str">
        <f t="shared" si="189"/>
        <v/>
      </c>
      <c r="Q6081" s="61" t="s">
        <v>30</v>
      </c>
      <c r="R6081" s="61" t="s">
        <v>91</v>
      </c>
    </row>
    <row r="6082" spans="8:18" x14ac:dyDescent="0.25">
      <c r="H6082" s="59">
        <v>137766</v>
      </c>
      <c r="I6082" s="59" t="s">
        <v>71</v>
      </c>
      <c r="J6082" s="59">
        <v>28247108</v>
      </c>
      <c r="K6082" s="59" t="s">
        <v>6412</v>
      </c>
      <c r="L6082" s="61" t="s">
        <v>113</v>
      </c>
      <c r="M6082" s="61">
        <f>VLOOKUP(H6082,zdroj!C:F,4,0)</f>
        <v>0</v>
      </c>
      <c r="N6082" s="61" t="str">
        <f t="shared" si="188"/>
        <v>katA</v>
      </c>
      <c r="P6082" s="72" t="str">
        <f t="shared" si="189"/>
        <v/>
      </c>
      <c r="Q6082" s="61" t="s">
        <v>30</v>
      </c>
    </row>
    <row r="6083" spans="8:18" x14ac:dyDescent="0.25">
      <c r="H6083" s="59">
        <v>137766</v>
      </c>
      <c r="I6083" s="59" t="s">
        <v>71</v>
      </c>
      <c r="J6083" s="59">
        <v>41320221</v>
      </c>
      <c r="K6083" s="59" t="s">
        <v>6413</v>
      </c>
      <c r="L6083" s="61" t="s">
        <v>113</v>
      </c>
      <c r="M6083" s="61">
        <f>VLOOKUP(H6083,zdroj!C:F,4,0)</f>
        <v>0</v>
      </c>
      <c r="N6083" s="61" t="str">
        <f t="shared" si="188"/>
        <v>katA</v>
      </c>
      <c r="P6083" s="72" t="str">
        <f t="shared" si="189"/>
        <v/>
      </c>
      <c r="Q6083" s="61" t="s">
        <v>30</v>
      </c>
    </row>
    <row r="6084" spans="8:18" x14ac:dyDescent="0.25">
      <c r="H6084" s="59">
        <v>137766</v>
      </c>
      <c r="I6084" s="59" t="s">
        <v>71</v>
      </c>
      <c r="J6084" s="59">
        <v>42319323</v>
      </c>
      <c r="K6084" s="59" t="s">
        <v>6414</v>
      </c>
      <c r="L6084" s="61" t="s">
        <v>81</v>
      </c>
      <c r="M6084" s="61">
        <f>VLOOKUP(H6084,zdroj!C:F,4,0)</f>
        <v>0</v>
      </c>
      <c r="N6084" s="61" t="str">
        <f t="shared" si="188"/>
        <v>-</v>
      </c>
      <c r="P6084" s="72" t="str">
        <f t="shared" si="189"/>
        <v/>
      </c>
      <c r="Q6084" s="61" t="s">
        <v>88</v>
      </c>
    </row>
    <row r="6085" spans="8:18" x14ac:dyDescent="0.25">
      <c r="H6085" s="59">
        <v>137766</v>
      </c>
      <c r="I6085" s="59" t="s">
        <v>71</v>
      </c>
      <c r="J6085" s="59">
        <v>42711231</v>
      </c>
      <c r="K6085" s="59" t="s">
        <v>6415</v>
      </c>
      <c r="L6085" s="61" t="s">
        <v>114</v>
      </c>
      <c r="M6085" s="61">
        <f>VLOOKUP(H6085,zdroj!C:F,4,0)</f>
        <v>0</v>
      </c>
      <c r="N6085" s="61" t="str">
        <f t="shared" si="188"/>
        <v>katB</v>
      </c>
      <c r="P6085" s="72" t="str">
        <f t="shared" si="189"/>
        <v/>
      </c>
      <c r="Q6085" s="61" t="s">
        <v>30</v>
      </c>
      <c r="R6085" s="61" t="s">
        <v>91</v>
      </c>
    </row>
    <row r="6086" spans="8:18" x14ac:dyDescent="0.25">
      <c r="H6086" s="59">
        <v>137766</v>
      </c>
      <c r="I6086" s="59" t="s">
        <v>71</v>
      </c>
      <c r="J6086" s="59">
        <v>74666029</v>
      </c>
      <c r="K6086" s="59" t="s">
        <v>6416</v>
      </c>
      <c r="L6086" s="61" t="s">
        <v>113</v>
      </c>
      <c r="M6086" s="61">
        <f>VLOOKUP(H6086,zdroj!C:F,4,0)</f>
        <v>0</v>
      </c>
      <c r="N6086" s="61" t="str">
        <f t="shared" si="188"/>
        <v>katA</v>
      </c>
      <c r="P6086" s="72" t="str">
        <f t="shared" si="189"/>
        <v/>
      </c>
      <c r="Q6086" s="61" t="s">
        <v>30</v>
      </c>
    </row>
    <row r="6087" spans="8:18" x14ac:dyDescent="0.25">
      <c r="H6087" s="59">
        <v>137766</v>
      </c>
      <c r="I6087" s="59" t="s">
        <v>71</v>
      </c>
      <c r="J6087" s="59">
        <v>77614828</v>
      </c>
      <c r="K6087" s="59" t="s">
        <v>6417</v>
      </c>
      <c r="L6087" s="61" t="s">
        <v>114</v>
      </c>
      <c r="M6087" s="61">
        <f>VLOOKUP(H6087,zdroj!C:F,4,0)</f>
        <v>0</v>
      </c>
      <c r="N6087" s="61" t="str">
        <f t="shared" ref="N6087:N6150" si="190">IF(M6087="A",IF(L6087="katA","katB",L6087),L6087)</f>
        <v>katB</v>
      </c>
      <c r="P6087" s="72" t="str">
        <f t="shared" ref="P6087:P6150" si="191">IF(O6087="A",1,"")</f>
        <v/>
      </c>
      <c r="Q6087" s="61" t="s">
        <v>30</v>
      </c>
      <c r="R6087" s="61" t="s">
        <v>91</v>
      </c>
    </row>
    <row r="6088" spans="8:18" x14ac:dyDescent="0.25">
      <c r="H6088" s="59">
        <v>137766</v>
      </c>
      <c r="I6088" s="59" t="s">
        <v>71</v>
      </c>
      <c r="J6088" s="59">
        <v>77976550</v>
      </c>
      <c r="K6088" s="59" t="s">
        <v>6418</v>
      </c>
      <c r="L6088" s="61" t="s">
        <v>113</v>
      </c>
      <c r="M6088" s="61">
        <f>VLOOKUP(H6088,zdroj!C:F,4,0)</f>
        <v>0</v>
      </c>
      <c r="N6088" s="61" t="str">
        <f t="shared" si="190"/>
        <v>katA</v>
      </c>
      <c r="P6088" s="72" t="str">
        <f t="shared" si="191"/>
        <v/>
      </c>
      <c r="Q6088" s="61" t="s">
        <v>30</v>
      </c>
    </row>
    <row r="6089" spans="8:18" x14ac:dyDescent="0.25">
      <c r="H6089" s="59">
        <v>137766</v>
      </c>
      <c r="I6089" s="59" t="s">
        <v>71</v>
      </c>
      <c r="J6089" s="59">
        <v>80032168</v>
      </c>
      <c r="K6089" s="59" t="s">
        <v>6419</v>
      </c>
      <c r="L6089" s="61" t="s">
        <v>113</v>
      </c>
      <c r="M6089" s="61">
        <f>VLOOKUP(H6089,zdroj!C:F,4,0)</f>
        <v>0</v>
      </c>
      <c r="N6089" s="61" t="str">
        <f t="shared" si="190"/>
        <v>katA</v>
      </c>
      <c r="P6089" s="72" t="str">
        <f t="shared" si="191"/>
        <v/>
      </c>
      <c r="Q6089" s="61" t="s">
        <v>30</v>
      </c>
    </row>
    <row r="6090" spans="8:18" x14ac:dyDescent="0.25">
      <c r="H6090" s="59">
        <v>137766</v>
      </c>
      <c r="I6090" s="59" t="s">
        <v>71</v>
      </c>
      <c r="J6090" s="59">
        <v>80194508</v>
      </c>
      <c r="K6090" s="59" t="s">
        <v>6420</v>
      </c>
      <c r="L6090" s="61" t="s">
        <v>113</v>
      </c>
      <c r="M6090" s="61">
        <f>VLOOKUP(H6090,zdroj!C:F,4,0)</f>
        <v>0</v>
      </c>
      <c r="N6090" s="61" t="str">
        <f t="shared" si="190"/>
        <v>katA</v>
      </c>
      <c r="P6090" s="72" t="str">
        <f t="shared" si="191"/>
        <v/>
      </c>
      <c r="Q6090" s="61" t="s">
        <v>30</v>
      </c>
    </row>
    <row r="6091" spans="8:18" x14ac:dyDescent="0.25">
      <c r="H6091" s="59">
        <v>137766</v>
      </c>
      <c r="I6091" s="59" t="s">
        <v>71</v>
      </c>
      <c r="J6091" s="59">
        <v>80663079</v>
      </c>
      <c r="K6091" s="59" t="s">
        <v>6421</v>
      </c>
      <c r="L6091" s="61" t="s">
        <v>114</v>
      </c>
      <c r="M6091" s="61">
        <f>VLOOKUP(H6091,zdroj!C:F,4,0)</f>
        <v>0</v>
      </c>
      <c r="N6091" s="61" t="str">
        <f t="shared" si="190"/>
        <v>katB</v>
      </c>
      <c r="P6091" s="72" t="str">
        <f t="shared" si="191"/>
        <v/>
      </c>
      <c r="Q6091" s="61" t="s">
        <v>30</v>
      </c>
      <c r="R6091" s="61" t="s">
        <v>91</v>
      </c>
    </row>
    <row r="6092" spans="8:18" x14ac:dyDescent="0.25">
      <c r="H6092" s="59">
        <v>137766</v>
      </c>
      <c r="I6092" s="59" t="s">
        <v>71</v>
      </c>
      <c r="J6092" s="59">
        <v>81127383</v>
      </c>
      <c r="K6092" s="59" t="s">
        <v>6422</v>
      </c>
      <c r="L6092" s="61" t="s">
        <v>113</v>
      </c>
      <c r="M6092" s="61">
        <f>VLOOKUP(H6092,zdroj!C:F,4,0)</f>
        <v>0</v>
      </c>
      <c r="N6092" s="61" t="str">
        <f t="shared" si="190"/>
        <v>katA</v>
      </c>
      <c r="P6092" s="72" t="str">
        <f t="shared" si="191"/>
        <v/>
      </c>
      <c r="Q6092" s="61" t="s">
        <v>30</v>
      </c>
    </row>
    <row r="6093" spans="8:18" x14ac:dyDescent="0.25">
      <c r="H6093" s="59">
        <v>138444</v>
      </c>
      <c r="I6093" s="59" t="s">
        <v>71</v>
      </c>
      <c r="J6093" s="59">
        <v>21040036</v>
      </c>
      <c r="K6093" s="59" t="s">
        <v>6423</v>
      </c>
      <c r="L6093" s="61" t="s">
        <v>113</v>
      </c>
      <c r="M6093" s="61">
        <f>VLOOKUP(H6093,zdroj!C:F,4,0)</f>
        <v>0</v>
      </c>
      <c r="N6093" s="61" t="str">
        <f t="shared" si="190"/>
        <v>katA</v>
      </c>
      <c r="P6093" s="72" t="str">
        <f t="shared" si="191"/>
        <v/>
      </c>
      <c r="Q6093" s="61" t="s">
        <v>30</v>
      </c>
    </row>
    <row r="6094" spans="8:18" x14ac:dyDescent="0.25">
      <c r="H6094" s="59">
        <v>138444</v>
      </c>
      <c r="I6094" s="59" t="s">
        <v>71</v>
      </c>
      <c r="J6094" s="59">
        <v>21040044</v>
      </c>
      <c r="K6094" s="59" t="s">
        <v>6424</v>
      </c>
      <c r="L6094" s="61" t="s">
        <v>114</v>
      </c>
      <c r="M6094" s="61">
        <f>VLOOKUP(H6094,zdroj!C:F,4,0)</f>
        <v>0</v>
      </c>
      <c r="N6094" s="61" t="str">
        <f t="shared" si="190"/>
        <v>katB</v>
      </c>
      <c r="P6094" s="72" t="str">
        <f t="shared" si="191"/>
        <v/>
      </c>
      <c r="Q6094" s="61" t="s">
        <v>30</v>
      </c>
      <c r="R6094" s="61" t="s">
        <v>91</v>
      </c>
    </row>
    <row r="6095" spans="8:18" x14ac:dyDescent="0.25">
      <c r="H6095" s="59">
        <v>138444</v>
      </c>
      <c r="I6095" s="59" t="s">
        <v>71</v>
      </c>
      <c r="J6095" s="59">
        <v>21040052</v>
      </c>
      <c r="K6095" s="59" t="s">
        <v>6425</v>
      </c>
      <c r="L6095" s="61" t="s">
        <v>113</v>
      </c>
      <c r="M6095" s="61">
        <f>VLOOKUP(H6095,zdroj!C:F,4,0)</f>
        <v>0</v>
      </c>
      <c r="N6095" s="61" t="str">
        <f t="shared" si="190"/>
        <v>katA</v>
      </c>
      <c r="P6095" s="72" t="str">
        <f t="shared" si="191"/>
        <v/>
      </c>
      <c r="Q6095" s="61" t="s">
        <v>30</v>
      </c>
    </row>
    <row r="6096" spans="8:18" x14ac:dyDescent="0.25">
      <c r="H6096" s="59">
        <v>138444</v>
      </c>
      <c r="I6096" s="59" t="s">
        <v>71</v>
      </c>
      <c r="J6096" s="59">
        <v>21040061</v>
      </c>
      <c r="K6096" s="59" t="s">
        <v>6426</v>
      </c>
      <c r="L6096" s="61" t="s">
        <v>114</v>
      </c>
      <c r="M6096" s="61">
        <f>VLOOKUP(H6096,zdroj!C:F,4,0)</f>
        <v>0</v>
      </c>
      <c r="N6096" s="61" t="str">
        <f t="shared" si="190"/>
        <v>katB</v>
      </c>
      <c r="P6096" s="72" t="str">
        <f t="shared" si="191"/>
        <v/>
      </c>
      <c r="Q6096" s="61" t="s">
        <v>30</v>
      </c>
      <c r="R6096" s="61" t="s">
        <v>91</v>
      </c>
    </row>
    <row r="6097" spans="8:18" x14ac:dyDescent="0.25">
      <c r="H6097" s="59">
        <v>138444</v>
      </c>
      <c r="I6097" s="59" t="s">
        <v>71</v>
      </c>
      <c r="J6097" s="59">
        <v>21040079</v>
      </c>
      <c r="K6097" s="59" t="s">
        <v>6427</v>
      </c>
      <c r="L6097" s="61" t="s">
        <v>113</v>
      </c>
      <c r="M6097" s="61">
        <f>VLOOKUP(H6097,zdroj!C:F,4,0)</f>
        <v>0</v>
      </c>
      <c r="N6097" s="61" t="str">
        <f t="shared" si="190"/>
        <v>katA</v>
      </c>
      <c r="P6097" s="72" t="str">
        <f t="shared" si="191"/>
        <v/>
      </c>
      <c r="Q6097" s="61" t="s">
        <v>30</v>
      </c>
    </row>
    <row r="6098" spans="8:18" x14ac:dyDescent="0.25">
      <c r="H6098" s="59">
        <v>138444</v>
      </c>
      <c r="I6098" s="59" t="s">
        <v>71</v>
      </c>
      <c r="J6098" s="59">
        <v>21040095</v>
      </c>
      <c r="K6098" s="59" t="s">
        <v>6428</v>
      </c>
      <c r="L6098" s="61" t="s">
        <v>113</v>
      </c>
      <c r="M6098" s="61">
        <f>VLOOKUP(H6098,zdroj!C:F,4,0)</f>
        <v>0</v>
      </c>
      <c r="N6098" s="61" t="str">
        <f t="shared" si="190"/>
        <v>katA</v>
      </c>
      <c r="P6098" s="72" t="str">
        <f t="shared" si="191"/>
        <v/>
      </c>
      <c r="Q6098" s="61" t="s">
        <v>30</v>
      </c>
    </row>
    <row r="6099" spans="8:18" x14ac:dyDescent="0.25">
      <c r="H6099" s="59">
        <v>138444</v>
      </c>
      <c r="I6099" s="59" t="s">
        <v>71</v>
      </c>
      <c r="J6099" s="59">
        <v>21040109</v>
      </c>
      <c r="K6099" s="59" t="s">
        <v>6429</v>
      </c>
      <c r="L6099" s="61" t="s">
        <v>113</v>
      </c>
      <c r="M6099" s="61">
        <f>VLOOKUP(H6099,zdroj!C:F,4,0)</f>
        <v>0</v>
      </c>
      <c r="N6099" s="61" t="str">
        <f t="shared" si="190"/>
        <v>katA</v>
      </c>
      <c r="P6099" s="72" t="str">
        <f t="shared" si="191"/>
        <v/>
      </c>
      <c r="Q6099" s="61" t="s">
        <v>30</v>
      </c>
    </row>
    <row r="6100" spans="8:18" x14ac:dyDescent="0.25">
      <c r="H6100" s="59">
        <v>138444</v>
      </c>
      <c r="I6100" s="59" t="s">
        <v>71</v>
      </c>
      <c r="J6100" s="59">
        <v>21040117</v>
      </c>
      <c r="K6100" s="59" t="s">
        <v>6430</v>
      </c>
      <c r="L6100" s="61" t="s">
        <v>113</v>
      </c>
      <c r="M6100" s="61">
        <f>VLOOKUP(H6100,zdroj!C:F,4,0)</f>
        <v>0</v>
      </c>
      <c r="N6100" s="61" t="str">
        <f t="shared" si="190"/>
        <v>katA</v>
      </c>
      <c r="P6100" s="72" t="str">
        <f t="shared" si="191"/>
        <v/>
      </c>
      <c r="Q6100" s="61" t="s">
        <v>30</v>
      </c>
    </row>
    <row r="6101" spans="8:18" x14ac:dyDescent="0.25">
      <c r="H6101" s="59">
        <v>138444</v>
      </c>
      <c r="I6101" s="59" t="s">
        <v>71</v>
      </c>
      <c r="J6101" s="59">
        <v>21040125</v>
      </c>
      <c r="K6101" s="59" t="s">
        <v>6431</v>
      </c>
      <c r="L6101" s="61" t="s">
        <v>113</v>
      </c>
      <c r="M6101" s="61">
        <f>VLOOKUP(H6101,zdroj!C:F,4,0)</f>
        <v>0</v>
      </c>
      <c r="N6101" s="61" t="str">
        <f t="shared" si="190"/>
        <v>katA</v>
      </c>
      <c r="P6101" s="72" t="str">
        <f t="shared" si="191"/>
        <v/>
      </c>
      <c r="Q6101" s="61" t="s">
        <v>30</v>
      </c>
    </row>
    <row r="6102" spans="8:18" x14ac:dyDescent="0.25">
      <c r="H6102" s="59">
        <v>138444</v>
      </c>
      <c r="I6102" s="59" t="s">
        <v>71</v>
      </c>
      <c r="J6102" s="59">
        <v>21040141</v>
      </c>
      <c r="K6102" s="59" t="s">
        <v>6432</v>
      </c>
      <c r="L6102" s="61" t="s">
        <v>113</v>
      </c>
      <c r="M6102" s="61">
        <f>VLOOKUP(H6102,zdroj!C:F,4,0)</f>
        <v>0</v>
      </c>
      <c r="N6102" s="61" t="str">
        <f t="shared" si="190"/>
        <v>katA</v>
      </c>
      <c r="P6102" s="72" t="str">
        <f t="shared" si="191"/>
        <v/>
      </c>
      <c r="Q6102" s="61" t="s">
        <v>30</v>
      </c>
    </row>
    <row r="6103" spans="8:18" x14ac:dyDescent="0.25">
      <c r="H6103" s="59">
        <v>138444</v>
      </c>
      <c r="I6103" s="59" t="s">
        <v>71</v>
      </c>
      <c r="J6103" s="59">
        <v>21040150</v>
      </c>
      <c r="K6103" s="59" t="s">
        <v>6433</v>
      </c>
      <c r="L6103" s="61" t="s">
        <v>114</v>
      </c>
      <c r="M6103" s="61">
        <f>VLOOKUP(H6103,zdroj!C:F,4,0)</f>
        <v>0</v>
      </c>
      <c r="N6103" s="61" t="str">
        <f t="shared" si="190"/>
        <v>katB</v>
      </c>
      <c r="P6103" s="72" t="str">
        <f t="shared" si="191"/>
        <v/>
      </c>
      <c r="Q6103" s="61" t="s">
        <v>30</v>
      </c>
      <c r="R6103" s="61" t="s">
        <v>91</v>
      </c>
    </row>
    <row r="6104" spans="8:18" x14ac:dyDescent="0.25">
      <c r="H6104" s="59">
        <v>138444</v>
      </c>
      <c r="I6104" s="59" t="s">
        <v>71</v>
      </c>
      <c r="J6104" s="59">
        <v>21040168</v>
      </c>
      <c r="K6104" s="59" t="s">
        <v>6434</v>
      </c>
      <c r="L6104" s="61" t="s">
        <v>113</v>
      </c>
      <c r="M6104" s="61">
        <f>VLOOKUP(H6104,zdroj!C:F,4,0)</f>
        <v>0</v>
      </c>
      <c r="N6104" s="61" t="str">
        <f t="shared" si="190"/>
        <v>katA</v>
      </c>
      <c r="P6104" s="72" t="str">
        <f t="shared" si="191"/>
        <v/>
      </c>
      <c r="Q6104" s="61" t="s">
        <v>30</v>
      </c>
    </row>
    <row r="6105" spans="8:18" x14ac:dyDescent="0.25">
      <c r="H6105" s="59">
        <v>138444</v>
      </c>
      <c r="I6105" s="59" t="s">
        <v>71</v>
      </c>
      <c r="J6105" s="59">
        <v>21040516</v>
      </c>
      <c r="K6105" s="59" t="s">
        <v>6435</v>
      </c>
      <c r="L6105" s="61" t="s">
        <v>113</v>
      </c>
      <c r="M6105" s="61">
        <f>VLOOKUP(H6105,zdroj!C:F,4,0)</f>
        <v>0</v>
      </c>
      <c r="N6105" s="61" t="str">
        <f t="shared" si="190"/>
        <v>katA</v>
      </c>
      <c r="P6105" s="72" t="str">
        <f t="shared" si="191"/>
        <v/>
      </c>
      <c r="Q6105" s="61" t="s">
        <v>30</v>
      </c>
    </row>
    <row r="6106" spans="8:18" x14ac:dyDescent="0.25">
      <c r="H6106" s="59">
        <v>138444</v>
      </c>
      <c r="I6106" s="59" t="s">
        <v>71</v>
      </c>
      <c r="J6106" s="59">
        <v>21040541</v>
      </c>
      <c r="K6106" s="59" t="s">
        <v>6436</v>
      </c>
      <c r="L6106" s="61" t="s">
        <v>114</v>
      </c>
      <c r="M6106" s="61">
        <f>VLOOKUP(H6106,zdroj!C:F,4,0)</f>
        <v>0</v>
      </c>
      <c r="N6106" s="61" t="str">
        <f t="shared" si="190"/>
        <v>katB</v>
      </c>
      <c r="P6106" s="72" t="str">
        <f t="shared" si="191"/>
        <v/>
      </c>
      <c r="Q6106" s="61" t="s">
        <v>30</v>
      </c>
      <c r="R6106" s="61" t="s">
        <v>91</v>
      </c>
    </row>
    <row r="6107" spans="8:18" x14ac:dyDescent="0.25">
      <c r="H6107" s="59">
        <v>138444</v>
      </c>
      <c r="I6107" s="59" t="s">
        <v>71</v>
      </c>
      <c r="J6107" s="59">
        <v>21040575</v>
      </c>
      <c r="K6107" s="59" t="s">
        <v>6437</v>
      </c>
      <c r="L6107" s="61" t="s">
        <v>113</v>
      </c>
      <c r="M6107" s="61">
        <f>VLOOKUP(H6107,zdroj!C:F,4,0)</f>
        <v>0</v>
      </c>
      <c r="N6107" s="61" t="str">
        <f t="shared" si="190"/>
        <v>katA</v>
      </c>
      <c r="P6107" s="72" t="str">
        <f t="shared" si="191"/>
        <v/>
      </c>
      <c r="Q6107" s="61" t="s">
        <v>30</v>
      </c>
    </row>
    <row r="6108" spans="8:18" x14ac:dyDescent="0.25">
      <c r="H6108" s="59">
        <v>138444</v>
      </c>
      <c r="I6108" s="59" t="s">
        <v>71</v>
      </c>
      <c r="J6108" s="59">
        <v>26126222</v>
      </c>
      <c r="K6108" s="59" t="s">
        <v>6438</v>
      </c>
      <c r="L6108" s="61" t="s">
        <v>113</v>
      </c>
      <c r="M6108" s="61">
        <f>VLOOKUP(H6108,zdroj!C:F,4,0)</f>
        <v>0</v>
      </c>
      <c r="N6108" s="61" t="str">
        <f t="shared" si="190"/>
        <v>katA</v>
      </c>
      <c r="P6108" s="72" t="str">
        <f t="shared" si="191"/>
        <v/>
      </c>
      <c r="Q6108" s="61" t="s">
        <v>30</v>
      </c>
    </row>
    <row r="6109" spans="8:18" x14ac:dyDescent="0.25">
      <c r="H6109" s="59">
        <v>138444</v>
      </c>
      <c r="I6109" s="59" t="s">
        <v>71</v>
      </c>
      <c r="J6109" s="59">
        <v>74153897</v>
      </c>
      <c r="K6109" s="59" t="s">
        <v>6439</v>
      </c>
      <c r="L6109" s="61" t="s">
        <v>113</v>
      </c>
      <c r="M6109" s="61">
        <f>VLOOKUP(H6109,zdroj!C:F,4,0)</f>
        <v>0</v>
      </c>
      <c r="N6109" s="61" t="str">
        <f t="shared" si="190"/>
        <v>katA</v>
      </c>
      <c r="P6109" s="72" t="str">
        <f t="shared" si="191"/>
        <v/>
      </c>
      <c r="Q6109" s="61" t="s">
        <v>30</v>
      </c>
    </row>
    <row r="6110" spans="8:18" x14ac:dyDescent="0.25">
      <c r="H6110" s="59">
        <v>138444</v>
      </c>
      <c r="I6110" s="59" t="s">
        <v>71</v>
      </c>
      <c r="J6110" s="59">
        <v>79323791</v>
      </c>
      <c r="K6110" s="59" t="s">
        <v>6440</v>
      </c>
      <c r="L6110" s="61" t="s">
        <v>114</v>
      </c>
      <c r="M6110" s="61">
        <f>VLOOKUP(H6110,zdroj!C:F,4,0)</f>
        <v>0</v>
      </c>
      <c r="N6110" s="61" t="str">
        <f t="shared" si="190"/>
        <v>katB</v>
      </c>
      <c r="P6110" s="72" t="str">
        <f t="shared" si="191"/>
        <v/>
      </c>
      <c r="Q6110" s="61" t="s">
        <v>30</v>
      </c>
      <c r="R6110" s="61" t="s">
        <v>91</v>
      </c>
    </row>
    <row r="6111" spans="8:18" x14ac:dyDescent="0.25">
      <c r="H6111" s="59">
        <v>138444</v>
      </c>
      <c r="I6111" s="59" t="s">
        <v>71</v>
      </c>
      <c r="J6111" s="59">
        <v>81447591</v>
      </c>
      <c r="K6111" s="59" t="s">
        <v>6441</v>
      </c>
      <c r="L6111" s="61" t="s">
        <v>113</v>
      </c>
      <c r="M6111" s="61">
        <f>VLOOKUP(H6111,zdroj!C:F,4,0)</f>
        <v>0</v>
      </c>
      <c r="N6111" s="61" t="str">
        <f t="shared" si="190"/>
        <v>katA</v>
      </c>
      <c r="P6111" s="72" t="str">
        <f t="shared" si="191"/>
        <v/>
      </c>
      <c r="Q6111" s="61" t="s">
        <v>30</v>
      </c>
    </row>
    <row r="6112" spans="8:18" x14ac:dyDescent="0.25">
      <c r="H6112" s="59">
        <v>138452</v>
      </c>
      <c r="I6112" s="59" t="s">
        <v>71</v>
      </c>
      <c r="J6112" s="59">
        <v>21040133</v>
      </c>
      <c r="K6112" s="59" t="s">
        <v>6442</v>
      </c>
      <c r="L6112" s="61" t="s">
        <v>113</v>
      </c>
      <c r="M6112" s="61">
        <f>VLOOKUP(H6112,zdroj!C:F,4,0)</f>
        <v>0</v>
      </c>
      <c r="N6112" s="61" t="str">
        <f t="shared" si="190"/>
        <v>katA</v>
      </c>
      <c r="P6112" s="72" t="str">
        <f t="shared" si="191"/>
        <v/>
      </c>
      <c r="Q6112" s="61" t="s">
        <v>30</v>
      </c>
    </row>
    <row r="6113" spans="8:18" x14ac:dyDescent="0.25">
      <c r="H6113" s="59">
        <v>138452</v>
      </c>
      <c r="I6113" s="59" t="s">
        <v>71</v>
      </c>
      <c r="J6113" s="59">
        <v>21040176</v>
      </c>
      <c r="K6113" s="59" t="s">
        <v>6443</v>
      </c>
      <c r="L6113" s="61" t="s">
        <v>113</v>
      </c>
      <c r="M6113" s="61">
        <f>VLOOKUP(H6113,zdroj!C:F,4,0)</f>
        <v>0</v>
      </c>
      <c r="N6113" s="61" t="str">
        <f t="shared" si="190"/>
        <v>katA</v>
      </c>
      <c r="P6113" s="72" t="str">
        <f t="shared" si="191"/>
        <v/>
      </c>
      <c r="Q6113" s="61" t="s">
        <v>30</v>
      </c>
    </row>
    <row r="6114" spans="8:18" x14ac:dyDescent="0.25">
      <c r="H6114" s="59">
        <v>138452</v>
      </c>
      <c r="I6114" s="59" t="s">
        <v>71</v>
      </c>
      <c r="J6114" s="59">
        <v>21040184</v>
      </c>
      <c r="K6114" s="59" t="s">
        <v>6444</v>
      </c>
      <c r="L6114" s="61" t="s">
        <v>113</v>
      </c>
      <c r="M6114" s="61">
        <f>VLOOKUP(H6114,zdroj!C:F,4,0)</f>
        <v>0</v>
      </c>
      <c r="N6114" s="61" t="str">
        <f t="shared" si="190"/>
        <v>katA</v>
      </c>
      <c r="P6114" s="72" t="str">
        <f t="shared" si="191"/>
        <v/>
      </c>
      <c r="Q6114" s="61" t="s">
        <v>30</v>
      </c>
    </row>
    <row r="6115" spans="8:18" x14ac:dyDescent="0.25">
      <c r="H6115" s="59">
        <v>138452</v>
      </c>
      <c r="I6115" s="59" t="s">
        <v>71</v>
      </c>
      <c r="J6115" s="59">
        <v>21040192</v>
      </c>
      <c r="K6115" s="59" t="s">
        <v>6445</v>
      </c>
      <c r="L6115" s="61" t="s">
        <v>114</v>
      </c>
      <c r="M6115" s="61">
        <f>VLOOKUP(H6115,zdroj!C:F,4,0)</f>
        <v>0</v>
      </c>
      <c r="N6115" s="61" t="str">
        <f t="shared" si="190"/>
        <v>katB</v>
      </c>
      <c r="P6115" s="72" t="str">
        <f t="shared" si="191"/>
        <v/>
      </c>
      <c r="Q6115" s="61" t="s">
        <v>30</v>
      </c>
      <c r="R6115" s="61" t="s">
        <v>91</v>
      </c>
    </row>
    <row r="6116" spans="8:18" x14ac:dyDescent="0.25">
      <c r="H6116" s="59">
        <v>138452</v>
      </c>
      <c r="I6116" s="59" t="s">
        <v>71</v>
      </c>
      <c r="J6116" s="59">
        <v>21040206</v>
      </c>
      <c r="K6116" s="59" t="s">
        <v>6446</v>
      </c>
      <c r="L6116" s="61" t="s">
        <v>114</v>
      </c>
      <c r="M6116" s="61">
        <f>VLOOKUP(H6116,zdroj!C:F,4,0)</f>
        <v>0</v>
      </c>
      <c r="N6116" s="61" t="str">
        <f t="shared" si="190"/>
        <v>katB</v>
      </c>
      <c r="P6116" s="72" t="str">
        <f t="shared" si="191"/>
        <v/>
      </c>
      <c r="Q6116" s="61" t="s">
        <v>30</v>
      </c>
      <c r="R6116" s="61" t="s">
        <v>91</v>
      </c>
    </row>
    <row r="6117" spans="8:18" x14ac:dyDescent="0.25">
      <c r="H6117" s="59">
        <v>138452</v>
      </c>
      <c r="I6117" s="59" t="s">
        <v>71</v>
      </c>
      <c r="J6117" s="59">
        <v>21040214</v>
      </c>
      <c r="K6117" s="59" t="s">
        <v>6447</v>
      </c>
      <c r="L6117" s="61" t="s">
        <v>113</v>
      </c>
      <c r="M6117" s="61">
        <f>VLOOKUP(H6117,zdroj!C:F,4,0)</f>
        <v>0</v>
      </c>
      <c r="N6117" s="61" t="str">
        <f t="shared" si="190"/>
        <v>katA</v>
      </c>
      <c r="P6117" s="72" t="str">
        <f t="shared" si="191"/>
        <v/>
      </c>
      <c r="Q6117" s="61" t="s">
        <v>30</v>
      </c>
    </row>
    <row r="6118" spans="8:18" x14ac:dyDescent="0.25">
      <c r="H6118" s="59">
        <v>138452</v>
      </c>
      <c r="I6118" s="59" t="s">
        <v>71</v>
      </c>
      <c r="J6118" s="59">
        <v>21040222</v>
      </c>
      <c r="K6118" s="59" t="s">
        <v>6448</v>
      </c>
      <c r="L6118" s="61" t="s">
        <v>113</v>
      </c>
      <c r="M6118" s="61">
        <f>VLOOKUP(H6118,zdroj!C:F,4,0)</f>
        <v>0</v>
      </c>
      <c r="N6118" s="61" t="str">
        <f t="shared" si="190"/>
        <v>katA</v>
      </c>
      <c r="P6118" s="72" t="str">
        <f t="shared" si="191"/>
        <v/>
      </c>
      <c r="Q6118" s="61" t="s">
        <v>30</v>
      </c>
    </row>
    <row r="6119" spans="8:18" x14ac:dyDescent="0.25">
      <c r="H6119" s="59">
        <v>138452</v>
      </c>
      <c r="I6119" s="59" t="s">
        <v>71</v>
      </c>
      <c r="J6119" s="59">
        <v>21040231</v>
      </c>
      <c r="K6119" s="59" t="s">
        <v>6449</v>
      </c>
      <c r="L6119" s="61" t="s">
        <v>113</v>
      </c>
      <c r="M6119" s="61">
        <f>VLOOKUP(H6119,zdroj!C:F,4,0)</f>
        <v>0</v>
      </c>
      <c r="N6119" s="61" t="str">
        <f t="shared" si="190"/>
        <v>katA</v>
      </c>
      <c r="P6119" s="72" t="str">
        <f t="shared" si="191"/>
        <v/>
      </c>
      <c r="Q6119" s="61" t="s">
        <v>30</v>
      </c>
    </row>
    <row r="6120" spans="8:18" x14ac:dyDescent="0.25">
      <c r="H6120" s="59">
        <v>138452</v>
      </c>
      <c r="I6120" s="59" t="s">
        <v>71</v>
      </c>
      <c r="J6120" s="59">
        <v>21040249</v>
      </c>
      <c r="K6120" s="59" t="s">
        <v>6450</v>
      </c>
      <c r="L6120" s="61" t="s">
        <v>113</v>
      </c>
      <c r="M6120" s="61">
        <f>VLOOKUP(H6120,zdroj!C:F,4,0)</f>
        <v>0</v>
      </c>
      <c r="N6120" s="61" t="str">
        <f t="shared" si="190"/>
        <v>katA</v>
      </c>
      <c r="P6120" s="72" t="str">
        <f t="shared" si="191"/>
        <v/>
      </c>
      <c r="Q6120" s="61" t="s">
        <v>30</v>
      </c>
    </row>
    <row r="6121" spans="8:18" x14ac:dyDescent="0.25">
      <c r="H6121" s="59">
        <v>138452</v>
      </c>
      <c r="I6121" s="59" t="s">
        <v>71</v>
      </c>
      <c r="J6121" s="59">
        <v>21040257</v>
      </c>
      <c r="K6121" s="59" t="s">
        <v>6451</v>
      </c>
      <c r="L6121" s="61" t="s">
        <v>113</v>
      </c>
      <c r="M6121" s="61">
        <f>VLOOKUP(H6121,zdroj!C:F,4,0)</f>
        <v>0</v>
      </c>
      <c r="N6121" s="61" t="str">
        <f t="shared" si="190"/>
        <v>katA</v>
      </c>
      <c r="P6121" s="72" t="str">
        <f t="shared" si="191"/>
        <v/>
      </c>
      <c r="Q6121" s="61" t="s">
        <v>30</v>
      </c>
    </row>
    <row r="6122" spans="8:18" x14ac:dyDescent="0.25">
      <c r="H6122" s="59">
        <v>138452</v>
      </c>
      <c r="I6122" s="59" t="s">
        <v>71</v>
      </c>
      <c r="J6122" s="59">
        <v>21040265</v>
      </c>
      <c r="K6122" s="59" t="s">
        <v>6452</v>
      </c>
      <c r="L6122" s="61" t="s">
        <v>113</v>
      </c>
      <c r="M6122" s="61">
        <f>VLOOKUP(H6122,zdroj!C:F,4,0)</f>
        <v>0</v>
      </c>
      <c r="N6122" s="61" t="str">
        <f t="shared" si="190"/>
        <v>katA</v>
      </c>
      <c r="P6122" s="72" t="str">
        <f t="shared" si="191"/>
        <v/>
      </c>
      <c r="Q6122" s="61" t="s">
        <v>30</v>
      </c>
    </row>
    <row r="6123" spans="8:18" x14ac:dyDescent="0.25">
      <c r="H6123" s="59">
        <v>138452</v>
      </c>
      <c r="I6123" s="59" t="s">
        <v>71</v>
      </c>
      <c r="J6123" s="59">
        <v>21040273</v>
      </c>
      <c r="K6123" s="59" t="s">
        <v>6453</v>
      </c>
      <c r="L6123" s="61" t="s">
        <v>114</v>
      </c>
      <c r="M6123" s="61">
        <f>VLOOKUP(H6123,zdroj!C:F,4,0)</f>
        <v>0</v>
      </c>
      <c r="N6123" s="61" t="str">
        <f t="shared" si="190"/>
        <v>katB</v>
      </c>
      <c r="P6123" s="72" t="str">
        <f t="shared" si="191"/>
        <v/>
      </c>
      <c r="Q6123" s="61" t="s">
        <v>30</v>
      </c>
      <c r="R6123" s="61" t="s">
        <v>91</v>
      </c>
    </row>
    <row r="6124" spans="8:18" x14ac:dyDescent="0.25">
      <c r="H6124" s="59">
        <v>138452</v>
      </c>
      <c r="I6124" s="59" t="s">
        <v>71</v>
      </c>
      <c r="J6124" s="59">
        <v>21040281</v>
      </c>
      <c r="K6124" s="59" t="s">
        <v>6454</v>
      </c>
      <c r="L6124" s="61" t="s">
        <v>113</v>
      </c>
      <c r="M6124" s="61">
        <f>VLOOKUP(H6124,zdroj!C:F,4,0)</f>
        <v>0</v>
      </c>
      <c r="N6124" s="61" t="str">
        <f t="shared" si="190"/>
        <v>katA</v>
      </c>
      <c r="P6124" s="72" t="str">
        <f t="shared" si="191"/>
        <v/>
      </c>
      <c r="Q6124" s="61" t="s">
        <v>30</v>
      </c>
    </row>
    <row r="6125" spans="8:18" x14ac:dyDescent="0.25">
      <c r="H6125" s="59">
        <v>138452</v>
      </c>
      <c r="I6125" s="59" t="s">
        <v>71</v>
      </c>
      <c r="J6125" s="59">
        <v>21040290</v>
      </c>
      <c r="K6125" s="59" t="s">
        <v>6455</v>
      </c>
      <c r="L6125" s="61" t="s">
        <v>114</v>
      </c>
      <c r="M6125" s="61">
        <f>VLOOKUP(H6125,zdroj!C:F,4,0)</f>
        <v>0</v>
      </c>
      <c r="N6125" s="61" t="str">
        <f t="shared" si="190"/>
        <v>katB</v>
      </c>
      <c r="P6125" s="72" t="str">
        <f t="shared" si="191"/>
        <v/>
      </c>
      <c r="Q6125" s="61" t="s">
        <v>30</v>
      </c>
      <c r="R6125" s="61" t="s">
        <v>91</v>
      </c>
    </row>
    <row r="6126" spans="8:18" x14ac:dyDescent="0.25">
      <c r="H6126" s="59">
        <v>138452</v>
      </c>
      <c r="I6126" s="59" t="s">
        <v>71</v>
      </c>
      <c r="J6126" s="59">
        <v>21040303</v>
      </c>
      <c r="K6126" s="59" t="s">
        <v>6456</v>
      </c>
      <c r="L6126" s="61" t="s">
        <v>113</v>
      </c>
      <c r="M6126" s="61">
        <f>VLOOKUP(H6126,zdroj!C:F,4,0)</f>
        <v>0</v>
      </c>
      <c r="N6126" s="61" t="str">
        <f t="shared" si="190"/>
        <v>katA</v>
      </c>
      <c r="P6126" s="72" t="str">
        <f t="shared" si="191"/>
        <v/>
      </c>
      <c r="Q6126" s="61" t="s">
        <v>30</v>
      </c>
    </row>
    <row r="6127" spans="8:18" x14ac:dyDescent="0.25">
      <c r="H6127" s="59">
        <v>138452</v>
      </c>
      <c r="I6127" s="59" t="s">
        <v>71</v>
      </c>
      <c r="J6127" s="59">
        <v>21040311</v>
      </c>
      <c r="K6127" s="59" t="s">
        <v>6457</v>
      </c>
      <c r="L6127" s="61" t="s">
        <v>113</v>
      </c>
      <c r="M6127" s="61">
        <f>VLOOKUP(H6127,zdroj!C:F,4,0)</f>
        <v>0</v>
      </c>
      <c r="N6127" s="61" t="str">
        <f t="shared" si="190"/>
        <v>katA</v>
      </c>
      <c r="P6127" s="72" t="str">
        <f t="shared" si="191"/>
        <v/>
      </c>
      <c r="Q6127" s="61" t="s">
        <v>30</v>
      </c>
    </row>
    <row r="6128" spans="8:18" x14ac:dyDescent="0.25">
      <c r="H6128" s="59">
        <v>138452</v>
      </c>
      <c r="I6128" s="59" t="s">
        <v>71</v>
      </c>
      <c r="J6128" s="59">
        <v>21040320</v>
      </c>
      <c r="K6128" s="59" t="s">
        <v>6458</v>
      </c>
      <c r="L6128" s="61" t="s">
        <v>113</v>
      </c>
      <c r="M6128" s="61">
        <f>VLOOKUP(H6128,zdroj!C:F,4,0)</f>
        <v>0</v>
      </c>
      <c r="N6128" s="61" t="str">
        <f t="shared" si="190"/>
        <v>katA</v>
      </c>
      <c r="P6128" s="72" t="str">
        <f t="shared" si="191"/>
        <v/>
      </c>
      <c r="Q6128" s="61" t="s">
        <v>30</v>
      </c>
    </row>
    <row r="6129" spans="8:18" x14ac:dyDescent="0.25">
      <c r="H6129" s="59">
        <v>138452</v>
      </c>
      <c r="I6129" s="59" t="s">
        <v>71</v>
      </c>
      <c r="J6129" s="59">
        <v>21040338</v>
      </c>
      <c r="K6129" s="59" t="s">
        <v>6459</v>
      </c>
      <c r="L6129" s="61" t="s">
        <v>113</v>
      </c>
      <c r="M6129" s="61">
        <f>VLOOKUP(H6129,zdroj!C:F,4,0)</f>
        <v>0</v>
      </c>
      <c r="N6129" s="61" t="str">
        <f t="shared" si="190"/>
        <v>katA</v>
      </c>
      <c r="P6129" s="72" t="str">
        <f t="shared" si="191"/>
        <v/>
      </c>
      <c r="Q6129" s="61" t="s">
        <v>30</v>
      </c>
    </row>
    <row r="6130" spans="8:18" x14ac:dyDescent="0.25">
      <c r="H6130" s="59">
        <v>138452</v>
      </c>
      <c r="I6130" s="59" t="s">
        <v>71</v>
      </c>
      <c r="J6130" s="59">
        <v>21040346</v>
      </c>
      <c r="K6130" s="59" t="s">
        <v>6460</v>
      </c>
      <c r="L6130" s="61" t="s">
        <v>113</v>
      </c>
      <c r="M6130" s="61">
        <f>VLOOKUP(H6130,zdroj!C:F,4,0)</f>
        <v>0</v>
      </c>
      <c r="N6130" s="61" t="str">
        <f t="shared" si="190"/>
        <v>katA</v>
      </c>
      <c r="P6130" s="72" t="str">
        <f t="shared" si="191"/>
        <v/>
      </c>
      <c r="Q6130" s="61" t="s">
        <v>30</v>
      </c>
    </row>
    <row r="6131" spans="8:18" x14ac:dyDescent="0.25">
      <c r="H6131" s="59">
        <v>138452</v>
      </c>
      <c r="I6131" s="59" t="s">
        <v>71</v>
      </c>
      <c r="J6131" s="59">
        <v>21040354</v>
      </c>
      <c r="K6131" s="59" t="s">
        <v>6461</v>
      </c>
      <c r="L6131" s="61" t="s">
        <v>113</v>
      </c>
      <c r="M6131" s="61">
        <f>VLOOKUP(H6131,zdroj!C:F,4,0)</f>
        <v>0</v>
      </c>
      <c r="N6131" s="61" t="str">
        <f t="shared" si="190"/>
        <v>katA</v>
      </c>
      <c r="P6131" s="72" t="str">
        <f t="shared" si="191"/>
        <v/>
      </c>
      <c r="Q6131" s="61" t="s">
        <v>30</v>
      </c>
    </row>
    <row r="6132" spans="8:18" x14ac:dyDescent="0.25">
      <c r="H6132" s="59">
        <v>138452</v>
      </c>
      <c r="I6132" s="59" t="s">
        <v>71</v>
      </c>
      <c r="J6132" s="59">
        <v>21040362</v>
      </c>
      <c r="K6132" s="59" t="s">
        <v>6462</v>
      </c>
      <c r="L6132" s="61" t="s">
        <v>113</v>
      </c>
      <c r="M6132" s="61">
        <f>VLOOKUP(H6132,zdroj!C:F,4,0)</f>
        <v>0</v>
      </c>
      <c r="N6132" s="61" t="str">
        <f t="shared" si="190"/>
        <v>katA</v>
      </c>
      <c r="P6132" s="72" t="str">
        <f t="shared" si="191"/>
        <v/>
      </c>
      <c r="Q6132" s="61" t="s">
        <v>30</v>
      </c>
    </row>
    <row r="6133" spans="8:18" x14ac:dyDescent="0.25">
      <c r="H6133" s="59">
        <v>138452</v>
      </c>
      <c r="I6133" s="59" t="s">
        <v>71</v>
      </c>
      <c r="J6133" s="59">
        <v>21040371</v>
      </c>
      <c r="K6133" s="59" t="s">
        <v>6463</v>
      </c>
      <c r="L6133" s="61" t="s">
        <v>113</v>
      </c>
      <c r="M6133" s="61">
        <f>VLOOKUP(H6133,zdroj!C:F,4,0)</f>
        <v>0</v>
      </c>
      <c r="N6133" s="61" t="str">
        <f t="shared" si="190"/>
        <v>katA</v>
      </c>
      <c r="P6133" s="72" t="str">
        <f t="shared" si="191"/>
        <v/>
      </c>
      <c r="Q6133" s="61" t="s">
        <v>30</v>
      </c>
    </row>
    <row r="6134" spans="8:18" x14ac:dyDescent="0.25">
      <c r="H6134" s="59">
        <v>138452</v>
      </c>
      <c r="I6134" s="59" t="s">
        <v>71</v>
      </c>
      <c r="J6134" s="59">
        <v>21040389</v>
      </c>
      <c r="K6134" s="59" t="s">
        <v>6464</v>
      </c>
      <c r="L6134" s="61" t="s">
        <v>113</v>
      </c>
      <c r="M6134" s="61">
        <f>VLOOKUP(H6134,zdroj!C:F,4,0)</f>
        <v>0</v>
      </c>
      <c r="N6134" s="61" t="str">
        <f t="shared" si="190"/>
        <v>katA</v>
      </c>
      <c r="P6134" s="72" t="str">
        <f t="shared" si="191"/>
        <v/>
      </c>
      <c r="Q6134" s="61" t="s">
        <v>30</v>
      </c>
    </row>
    <row r="6135" spans="8:18" x14ac:dyDescent="0.25">
      <c r="H6135" s="59">
        <v>138452</v>
      </c>
      <c r="I6135" s="59" t="s">
        <v>71</v>
      </c>
      <c r="J6135" s="59">
        <v>21040401</v>
      </c>
      <c r="K6135" s="59" t="s">
        <v>6465</v>
      </c>
      <c r="L6135" s="61" t="s">
        <v>113</v>
      </c>
      <c r="M6135" s="61">
        <f>VLOOKUP(H6135,zdroj!C:F,4,0)</f>
        <v>0</v>
      </c>
      <c r="N6135" s="61" t="str">
        <f t="shared" si="190"/>
        <v>katA</v>
      </c>
      <c r="P6135" s="72" t="str">
        <f t="shared" si="191"/>
        <v/>
      </c>
      <c r="Q6135" s="61" t="s">
        <v>30</v>
      </c>
    </row>
    <row r="6136" spans="8:18" x14ac:dyDescent="0.25">
      <c r="H6136" s="59">
        <v>138452</v>
      </c>
      <c r="I6136" s="59" t="s">
        <v>71</v>
      </c>
      <c r="J6136" s="59">
        <v>21040419</v>
      </c>
      <c r="K6136" s="59" t="s">
        <v>6466</v>
      </c>
      <c r="L6136" s="61" t="s">
        <v>113</v>
      </c>
      <c r="M6136" s="61">
        <f>VLOOKUP(H6136,zdroj!C:F,4,0)</f>
        <v>0</v>
      </c>
      <c r="N6136" s="61" t="str">
        <f t="shared" si="190"/>
        <v>katA</v>
      </c>
      <c r="P6136" s="72" t="str">
        <f t="shared" si="191"/>
        <v/>
      </c>
      <c r="Q6136" s="61" t="s">
        <v>30</v>
      </c>
    </row>
    <row r="6137" spans="8:18" x14ac:dyDescent="0.25">
      <c r="H6137" s="59">
        <v>138452</v>
      </c>
      <c r="I6137" s="59" t="s">
        <v>71</v>
      </c>
      <c r="J6137" s="59">
        <v>21040427</v>
      </c>
      <c r="K6137" s="59" t="s">
        <v>6467</v>
      </c>
      <c r="L6137" s="61" t="s">
        <v>113</v>
      </c>
      <c r="M6137" s="61">
        <f>VLOOKUP(H6137,zdroj!C:F,4,0)</f>
        <v>0</v>
      </c>
      <c r="N6137" s="61" t="str">
        <f t="shared" si="190"/>
        <v>katA</v>
      </c>
      <c r="P6137" s="72" t="str">
        <f t="shared" si="191"/>
        <v/>
      </c>
      <c r="Q6137" s="61" t="s">
        <v>30</v>
      </c>
    </row>
    <row r="6138" spans="8:18" x14ac:dyDescent="0.25">
      <c r="H6138" s="59">
        <v>138452</v>
      </c>
      <c r="I6138" s="59" t="s">
        <v>71</v>
      </c>
      <c r="J6138" s="59">
        <v>21040435</v>
      </c>
      <c r="K6138" s="59" t="s">
        <v>6468</v>
      </c>
      <c r="L6138" s="61" t="s">
        <v>114</v>
      </c>
      <c r="M6138" s="61">
        <f>VLOOKUP(H6138,zdroj!C:F,4,0)</f>
        <v>0</v>
      </c>
      <c r="N6138" s="61" t="str">
        <f t="shared" si="190"/>
        <v>katB</v>
      </c>
      <c r="P6138" s="72" t="str">
        <f t="shared" si="191"/>
        <v/>
      </c>
      <c r="Q6138" s="61" t="s">
        <v>30</v>
      </c>
      <c r="R6138" s="61" t="s">
        <v>91</v>
      </c>
    </row>
    <row r="6139" spans="8:18" x14ac:dyDescent="0.25">
      <c r="H6139" s="59">
        <v>138452</v>
      </c>
      <c r="I6139" s="59" t="s">
        <v>71</v>
      </c>
      <c r="J6139" s="59">
        <v>21040451</v>
      </c>
      <c r="K6139" s="59" t="s">
        <v>6469</v>
      </c>
      <c r="L6139" s="61" t="s">
        <v>113</v>
      </c>
      <c r="M6139" s="61">
        <f>VLOOKUP(H6139,zdroj!C:F,4,0)</f>
        <v>0</v>
      </c>
      <c r="N6139" s="61" t="str">
        <f t="shared" si="190"/>
        <v>katA</v>
      </c>
      <c r="P6139" s="72" t="str">
        <f t="shared" si="191"/>
        <v/>
      </c>
      <c r="Q6139" s="61" t="s">
        <v>30</v>
      </c>
    </row>
    <row r="6140" spans="8:18" x14ac:dyDescent="0.25">
      <c r="H6140" s="59">
        <v>138452</v>
      </c>
      <c r="I6140" s="59" t="s">
        <v>71</v>
      </c>
      <c r="J6140" s="59">
        <v>21040460</v>
      </c>
      <c r="K6140" s="59" t="s">
        <v>6470</v>
      </c>
      <c r="L6140" s="61" t="s">
        <v>113</v>
      </c>
      <c r="M6140" s="61">
        <f>VLOOKUP(H6140,zdroj!C:F,4,0)</f>
        <v>0</v>
      </c>
      <c r="N6140" s="61" t="str">
        <f t="shared" si="190"/>
        <v>katA</v>
      </c>
      <c r="P6140" s="72" t="str">
        <f t="shared" si="191"/>
        <v/>
      </c>
      <c r="Q6140" s="61" t="s">
        <v>30</v>
      </c>
    </row>
    <row r="6141" spans="8:18" x14ac:dyDescent="0.25">
      <c r="H6141" s="59">
        <v>138452</v>
      </c>
      <c r="I6141" s="59" t="s">
        <v>71</v>
      </c>
      <c r="J6141" s="59">
        <v>21040478</v>
      </c>
      <c r="K6141" s="59" t="s">
        <v>6471</v>
      </c>
      <c r="L6141" s="61" t="s">
        <v>113</v>
      </c>
      <c r="M6141" s="61">
        <f>VLOOKUP(H6141,zdroj!C:F,4,0)</f>
        <v>0</v>
      </c>
      <c r="N6141" s="61" t="str">
        <f t="shared" si="190"/>
        <v>katA</v>
      </c>
      <c r="P6141" s="72" t="str">
        <f t="shared" si="191"/>
        <v/>
      </c>
      <c r="Q6141" s="61" t="s">
        <v>30</v>
      </c>
    </row>
    <row r="6142" spans="8:18" x14ac:dyDescent="0.25">
      <c r="H6142" s="59">
        <v>138452</v>
      </c>
      <c r="I6142" s="59" t="s">
        <v>71</v>
      </c>
      <c r="J6142" s="59">
        <v>21040486</v>
      </c>
      <c r="K6142" s="59" t="s">
        <v>6472</v>
      </c>
      <c r="L6142" s="61" t="s">
        <v>113</v>
      </c>
      <c r="M6142" s="61">
        <f>VLOOKUP(H6142,zdroj!C:F,4,0)</f>
        <v>0</v>
      </c>
      <c r="N6142" s="61" t="str">
        <f t="shared" si="190"/>
        <v>katA</v>
      </c>
      <c r="P6142" s="72" t="str">
        <f t="shared" si="191"/>
        <v/>
      </c>
      <c r="Q6142" s="61" t="s">
        <v>30</v>
      </c>
    </row>
    <row r="6143" spans="8:18" x14ac:dyDescent="0.25">
      <c r="H6143" s="59">
        <v>138452</v>
      </c>
      <c r="I6143" s="59" t="s">
        <v>71</v>
      </c>
      <c r="J6143" s="59">
        <v>21040494</v>
      </c>
      <c r="K6143" s="59" t="s">
        <v>6473</v>
      </c>
      <c r="L6143" s="61" t="s">
        <v>113</v>
      </c>
      <c r="M6143" s="61">
        <f>VLOOKUP(H6143,zdroj!C:F,4,0)</f>
        <v>0</v>
      </c>
      <c r="N6143" s="61" t="str">
        <f t="shared" si="190"/>
        <v>katA</v>
      </c>
      <c r="P6143" s="72" t="str">
        <f t="shared" si="191"/>
        <v/>
      </c>
      <c r="Q6143" s="61" t="s">
        <v>30</v>
      </c>
    </row>
    <row r="6144" spans="8:18" x14ac:dyDescent="0.25">
      <c r="H6144" s="59">
        <v>138452</v>
      </c>
      <c r="I6144" s="59" t="s">
        <v>71</v>
      </c>
      <c r="J6144" s="59">
        <v>21040508</v>
      </c>
      <c r="K6144" s="59" t="s">
        <v>6474</v>
      </c>
      <c r="L6144" s="61" t="s">
        <v>113</v>
      </c>
      <c r="M6144" s="61">
        <f>VLOOKUP(H6144,zdroj!C:F,4,0)</f>
        <v>0</v>
      </c>
      <c r="N6144" s="61" t="str">
        <f t="shared" si="190"/>
        <v>katA</v>
      </c>
      <c r="P6144" s="72" t="str">
        <f t="shared" si="191"/>
        <v/>
      </c>
      <c r="Q6144" s="61" t="s">
        <v>30</v>
      </c>
    </row>
    <row r="6145" spans="8:18" x14ac:dyDescent="0.25">
      <c r="H6145" s="59">
        <v>138452</v>
      </c>
      <c r="I6145" s="59" t="s">
        <v>71</v>
      </c>
      <c r="J6145" s="59">
        <v>21040524</v>
      </c>
      <c r="K6145" s="59" t="s">
        <v>6475</v>
      </c>
      <c r="L6145" s="61" t="s">
        <v>114</v>
      </c>
      <c r="M6145" s="61">
        <f>VLOOKUP(H6145,zdroj!C:F,4,0)</f>
        <v>0</v>
      </c>
      <c r="N6145" s="61" t="str">
        <f t="shared" si="190"/>
        <v>katB</v>
      </c>
      <c r="P6145" s="72" t="str">
        <f t="shared" si="191"/>
        <v/>
      </c>
      <c r="Q6145" s="61" t="s">
        <v>30</v>
      </c>
      <c r="R6145" s="61" t="s">
        <v>91</v>
      </c>
    </row>
    <row r="6146" spans="8:18" x14ac:dyDescent="0.25">
      <c r="H6146" s="59">
        <v>138452</v>
      </c>
      <c r="I6146" s="59" t="s">
        <v>71</v>
      </c>
      <c r="J6146" s="59">
        <v>21040532</v>
      </c>
      <c r="K6146" s="59" t="s">
        <v>6476</v>
      </c>
      <c r="L6146" s="61" t="s">
        <v>113</v>
      </c>
      <c r="M6146" s="61">
        <f>VLOOKUP(H6146,zdroj!C:F,4,0)</f>
        <v>0</v>
      </c>
      <c r="N6146" s="61" t="str">
        <f t="shared" si="190"/>
        <v>katA</v>
      </c>
      <c r="P6146" s="72" t="str">
        <f t="shared" si="191"/>
        <v/>
      </c>
      <c r="Q6146" s="61" t="s">
        <v>30</v>
      </c>
    </row>
    <row r="6147" spans="8:18" x14ac:dyDescent="0.25">
      <c r="H6147" s="59">
        <v>138452</v>
      </c>
      <c r="I6147" s="59" t="s">
        <v>71</v>
      </c>
      <c r="J6147" s="59">
        <v>21040559</v>
      </c>
      <c r="K6147" s="59" t="s">
        <v>6477</v>
      </c>
      <c r="L6147" s="61" t="s">
        <v>113</v>
      </c>
      <c r="M6147" s="61">
        <f>VLOOKUP(H6147,zdroj!C:F,4,0)</f>
        <v>0</v>
      </c>
      <c r="N6147" s="61" t="str">
        <f t="shared" si="190"/>
        <v>katA</v>
      </c>
      <c r="P6147" s="72" t="str">
        <f t="shared" si="191"/>
        <v/>
      </c>
      <c r="Q6147" s="61" t="s">
        <v>33</v>
      </c>
    </row>
    <row r="6148" spans="8:18" x14ac:dyDescent="0.25">
      <c r="H6148" s="59">
        <v>138452</v>
      </c>
      <c r="I6148" s="59" t="s">
        <v>71</v>
      </c>
      <c r="J6148" s="59">
        <v>21040567</v>
      </c>
      <c r="K6148" s="59" t="s">
        <v>6478</v>
      </c>
      <c r="L6148" s="61" t="s">
        <v>113</v>
      </c>
      <c r="M6148" s="61">
        <f>VLOOKUP(H6148,zdroj!C:F,4,0)</f>
        <v>0</v>
      </c>
      <c r="N6148" s="61" t="str">
        <f t="shared" si="190"/>
        <v>katA</v>
      </c>
      <c r="P6148" s="72" t="str">
        <f t="shared" si="191"/>
        <v/>
      </c>
      <c r="Q6148" s="61" t="s">
        <v>33</v>
      </c>
    </row>
    <row r="6149" spans="8:18" x14ac:dyDescent="0.25">
      <c r="H6149" s="59">
        <v>138452</v>
      </c>
      <c r="I6149" s="59" t="s">
        <v>71</v>
      </c>
      <c r="J6149" s="59">
        <v>25692470</v>
      </c>
      <c r="K6149" s="59" t="s">
        <v>6479</v>
      </c>
      <c r="L6149" s="61" t="s">
        <v>113</v>
      </c>
      <c r="M6149" s="61">
        <f>VLOOKUP(H6149,zdroj!C:F,4,0)</f>
        <v>0</v>
      </c>
      <c r="N6149" s="61" t="str">
        <f t="shared" si="190"/>
        <v>katA</v>
      </c>
      <c r="P6149" s="72" t="str">
        <f t="shared" si="191"/>
        <v/>
      </c>
      <c r="Q6149" s="61" t="s">
        <v>30</v>
      </c>
    </row>
    <row r="6150" spans="8:18" x14ac:dyDescent="0.25">
      <c r="H6150" s="59">
        <v>138452</v>
      </c>
      <c r="I6150" s="59" t="s">
        <v>71</v>
      </c>
      <c r="J6150" s="59">
        <v>25863436</v>
      </c>
      <c r="K6150" s="59" t="s">
        <v>6480</v>
      </c>
      <c r="L6150" s="61" t="s">
        <v>113</v>
      </c>
      <c r="M6150" s="61">
        <f>VLOOKUP(H6150,zdroj!C:F,4,0)</f>
        <v>0</v>
      </c>
      <c r="N6150" s="61" t="str">
        <f t="shared" si="190"/>
        <v>katA</v>
      </c>
      <c r="P6150" s="72" t="str">
        <f t="shared" si="191"/>
        <v/>
      </c>
      <c r="Q6150" s="61" t="s">
        <v>30</v>
      </c>
    </row>
    <row r="6151" spans="8:18" x14ac:dyDescent="0.25">
      <c r="H6151" s="59">
        <v>138452</v>
      </c>
      <c r="I6151" s="59" t="s">
        <v>71</v>
      </c>
      <c r="J6151" s="59">
        <v>26015609</v>
      </c>
      <c r="K6151" s="59" t="s">
        <v>6481</v>
      </c>
      <c r="L6151" s="61" t="s">
        <v>113</v>
      </c>
      <c r="M6151" s="61">
        <f>VLOOKUP(H6151,zdroj!C:F,4,0)</f>
        <v>0</v>
      </c>
      <c r="N6151" s="61" t="str">
        <f t="shared" ref="N6151:N6214" si="192">IF(M6151="A",IF(L6151="katA","katB",L6151),L6151)</f>
        <v>katA</v>
      </c>
      <c r="P6151" s="72" t="str">
        <f t="shared" ref="P6151:P6214" si="193">IF(O6151="A",1,"")</f>
        <v/>
      </c>
      <c r="Q6151" s="61" t="s">
        <v>30</v>
      </c>
    </row>
    <row r="6152" spans="8:18" x14ac:dyDescent="0.25">
      <c r="H6152" s="59">
        <v>138452</v>
      </c>
      <c r="I6152" s="59" t="s">
        <v>71</v>
      </c>
      <c r="J6152" s="59">
        <v>26181282</v>
      </c>
      <c r="K6152" s="59" t="s">
        <v>6482</v>
      </c>
      <c r="L6152" s="61" t="s">
        <v>113</v>
      </c>
      <c r="M6152" s="61">
        <f>VLOOKUP(H6152,zdroj!C:F,4,0)</f>
        <v>0</v>
      </c>
      <c r="N6152" s="61" t="str">
        <f t="shared" si="192"/>
        <v>katA</v>
      </c>
      <c r="P6152" s="72" t="str">
        <f t="shared" si="193"/>
        <v/>
      </c>
      <c r="Q6152" s="61" t="s">
        <v>30</v>
      </c>
    </row>
    <row r="6153" spans="8:18" x14ac:dyDescent="0.25">
      <c r="H6153" s="59">
        <v>138452</v>
      </c>
      <c r="I6153" s="59" t="s">
        <v>71</v>
      </c>
      <c r="J6153" s="59">
        <v>26276542</v>
      </c>
      <c r="K6153" s="59" t="s">
        <v>6483</v>
      </c>
      <c r="L6153" s="61" t="s">
        <v>113</v>
      </c>
      <c r="M6153" s="61">
        <f>VLOOKUP(H6153,zdroj!C:F,4,0)</f>
        <v>0</v>
      </c>
      <c r="N6153" s="61" t="str">
        <f t="shared" si="192"/>
        <v>katA</v>
      </c>
      <c r="P6153" s="72" t="str">
        <f t="shared" si="193"/>
        <v/>
      </c>
      <c r="Q6153" s="61" t="s">
        <v>30</v>
      </c>
    </row>
    <row r="6154" spans="8:18" x14ac:dyDescent="0.25">
      <c r="H6154" s="59">
        <v>138452</v>
      </c>
      <c r="I6154" s="59" t="s">
        <v>71</v>
      </c>
      <c r="J6154" s="59">
        <v>26642034</v>
      </c>
      <c r="K6154" s="59" t="s">
        <v>6484</v>
      </c>
      <c r="L6154" s="61" t="s">
        <v>113</v>
      </c>
      <c r="M6154" s="61">
        <f>VLOOKUP(H6154,zdroj!C:F,4,0)</f>
        <v>0</v>
      </c>
      <c r="N6154" s="61" t="str">
        <f t="shared" si="192"/>
        <v>katA</v>
      </c>
      <c r="P6154" s="72" t="str">
        <f t="shared" si="193"/>
        <v/>
      </c>
      <c r="Q6154" s="61" t="s">
        <v>30</v>
      </c>
    </row>
    <row r="6155" spans="8:18" x14ac:dyDescent="0.25">
      <c r="H6155" s="59">
        <v>138452</v>
      </c>
      <c r="I6155" s="59" t="s">
        <v>71</v>
      </c>
      <c r="J6155" s="59">
        <v>27813525</v>
      </c>
      <c r="K6155" s="59" t="s">
        <v>6485</v>
      </c>
      <c r="L6155" s="61" t="s">
        <v>113</v>
      </c>
      <c r="M6155" s="61">
        <f>VLOOKUP(H6155,zdroj!C:F,4,0)</f>
        <v>0</v>
      </c>
      <c r="N6155" s="61" t="str">
        <f t="shared" si="192"/>
        <v>katA</v>
      </c>
      <c r="P6155" s="72" t="str">
        <f t="shared" si="193"/>
        <v/>
      </c>
      <c r="Q6155" s="61" t="s">
        <v>30</v>
      </c>
    </row>
    <row r="6156" spans="8:18" x14ac:dyDescent="0.25">
      <c r="H6156" s="59">
        <v>138452</v>
      </c>
      <c r="I6156" s="59" t="s">
        <v>71</v>
      </c>
      <c r="J6156" s="59">
        <v>27813533</v>
      </c>
      <c r="K6156" s="59" t="s">
        <v>6486</v>
      </c>
      <c r="L6156" s="61" t="s">
        <v>81</v>
      </c>
      <c r="M6156" s="61">
        <f>VLOOKUP(H6156,zdroj!C:F,4,0)</f>
        <v>0</v>
      </c>
      <c r="N6156" s="61" t="str">
        <f t="shared" si="192"/>
        <v>-</v>
      </c>
      <c r="P6156" s="72" t="str">
        <f t="shared" si="193"/>
        <v/>
      </c>
      <c r="Q6156" s="61" t="s">
        <v>88</v>
      </c>
    </row>
    <row r="6157" spans="8:18" x14ac:dyDescent="0.25">
      <c r="H6157" s="59">
        <v>138452</v>
      </c>
      <c r="I6157" s="59" t="s">
        <v>71</v>
      </c>
      <c r="J6157" s="59">
        <v>31080073</v>
      </c>
      <c r="K6157" s="59" t="s">
        <v>6487</v>
      </c>
      <c r="L6157" s="61" t="s">
        <v>114</v>
      </c>
      <c r="M6157" s="61">
        <f>VLOOKUP(H6157,zdroj!C:F,4,0)</f>
        <v>0</v>
      </c>
      <c r="N6157" s="61" t="str">
        <f t="shared" si="192"/>
        <v>katB</v>
      </c>
      <c r="P6157" s="72" t="str">
        <f t="shared" si="193"/>
        <v/>
      </c>
      <c r="Q6157" s="61" t="s">
        <v>30</v>
      </c>
      <c r="R6157" s="61" t="s">
        <v>91</v>
      </c>
    </row>
    <row r="6158" spans="8:18" x14ac:dyDescent="0.25">
      <c r="H6158" s="59">
        <v>138452</v>
      </c>
      <c r="I6158" s="59" t="s">
        <v>71</v>
      </c>
      <c r="J6158" s="59">
        <v>75190834</v>
      </c>
      <c r="K6158" s="59" t="s">
        <v>6488</v>
      </c>
      <c r="L6158" s="61" t="s">
        <v>113</v>
      </c>
      <c r="M6158" s="61">
        <f>VLOOKUP(H6158,zdroj!C:F,4,0)</f>
        <v>0</v>
      </c>
      <c r="N6158" s="61" t="str">
        <f t="shared" si="192"/>
        <v>katA</v>
      </c>
      <c r="P6158" s="72" t="str">
        <f t="shared" si="193"/>
        <v/>
      </c>
      <c r="Q6158" s="61" t="s">
        <v>30</v>
      </c>
    </row>
    <row r="6159" spans="8:18" x14ac:dyDescent="0.25">
      <c r="H6159" s="59">
        <v>138452</v>
      </c>
      <c r="I6159" s="59" t="s">
        <v>71</v>
      </c>
      <c r="J6159" s="59">
        <v>75711214</v>
      </c>
      <c r="K6159" s="59" t="s">
        <v>6489</v>
      </c>
      <c r="L6159" s="61" t="s">
        <v>113</v>
      </c>
      <c r="M6159" s="61">
        <f>VLOOKUP(H6159,zdroj!C:F,4,0)</f>
        <v>0</v>
      </c>
      <c r="N6159" s="61" t="str">
        <f t="shared" si="192"/>
        <v>katA</v>
      </c>
      <c r="P6159" s="72" t="str">
        <f t="shared" si="193"/>
        <v/>
      </c>
      <c r="Q6159" s="61" t="s">
        <v>30</v>
      </c>
    </row>
    <row r="6160" spans="8:18" x14ac:dyDescent="0.25">
      <c r="H6160" s="59">
        <v>138452</v>
      </c>
      <c r="I6160" s="59" t="s">
        <v>71</v>
      </c>
      <c r="J6160" s="59">
        <v>80520961</v>
      </c>
      <c r="K6160" s="59" t="s">
        <v>6490</v>
      </c>
      <c r="L6160" s="61" t="s">
        <v>113</v>
      </c>
      <c r="M6160" s="61">
        <f>VLOOKUP(H6160,zdroj!C:F,4,0)</f>
        <v>0</v>
      </c>
      <c r="N6160" s="61" t="str">
        <f t="shared" si="192"/>
        <v>katA</v>
      </c>
      <c r="P6160" s="72" t="str">
        <f t="shared" si="193"/>
        <v/>
      </c>
      <c r="Q6160" s="61" t="s">
        <v>30</v>
      </c>
    </row>
    <row r="6161" spans="8:17" x14ac:dyDescent="0.25">
      <c r="H6161" s="59">
        <v>141631</v>
      </c>
      <c r="I6161" s="59" t="s">
        <v>72</v>
      </c>
      <c r="J6161" s="59">
        <v>21029148</v>
      </c>
      <c r="K6161" s="59" t="s">
        <v>6491</v>
      </c>
      <c r="L6161" s="61" t="s">
        <v>81</v>
      </c>
      <c r="M6161" s="61">
        <f>VLOOKUP(H6161,zdroj!C:F,4,0)</f>
        <v>0</v>
      </c>
      <c r="N6161" s="61" t="str">
        <f t="shared" si="192"/>
        <v>-</v>
      </c>
      <c r="P6161" s="72" t="str">
        <f t="shared" si="193"/>
        <v/>
      </c>
      <c r="Q6161" s="61" t="s">
        <v>86</v>
      </c>
    </row>
    <row r="6162" spans="8:17" x14ac:dyDescent="0.25">
      <c r="H6162" s="59">
        <v>141631</v>
      </c>
      <c r="I6162" s="59" t="s">
        <v>72</v>
      </c>
      <c r="J6162" s="59">
        <v>21029156</v>
      </c>
      <c r="K6162" s="59" t="s">
        <v>6492</v>
      </c>
      <c r="L6162" s="61" t="s">
        <v>81</v>
      </c>
      <c r="M6162" s="61">
        <f>VLOOKUP(H6162,zdroj!C:F,4,0)</f>
        <v>0</v>
      </c>
      <c r="N6162" s="61" t="str">
        <f t="shared" si="192"/>
        <v>-</v>
      </c>
      <c r="P6162" s="72" t="str">
        <f t="shared" si="193"/>
        <v/>
      </c>
      <c r="Q6162" s="61" t="s">
        <v>86</v>
      </c>
    </row>
    <row r="6163" spans="8:17" x14ac:dyDescent="0.25">
      <c r="H6163" s="59">
        <v>141631</v>
      </c>
      <c r="I6163" s="59" t="s">
        <v>72</v>
      </c>
      <c r="J6163" s="59">
        <v>21029164</v>
      </c>
      <c r="K6163" s="59" t="s">
        <v>6493</v>
      </c>
      <c r="L6163" s="61" t="s">
        <v>81</v>
      </c>
      <c r="M6163" s="61">
        <f>VLOOKUP(H6163,zdroj!C:F,4,0)</f>
        <v>0</v>
      </c>
      <c r="N6163" s="61" t="str">
        <f t="shared" si="192"/>
        <v>-</v>
      </c>
      <c r="P6163" s="72" t="str">
        <f t="shared" si="193"/>
        <v/>
      </c>
      <c r="Q6163" s="61" t="s">
        <v>88</v>
      </c>
    </row>
    <row r="6164" spans="8:17" x14ac:dyDescent="0.25">
      <c r="H6164" s="59">
        <v>141631</v>
      </c>
      <c r="I6164" s="59" t="s">
        <v>72</v>
      </c>
      <c r="J6164" s="59">
        <v>21029172</v>
      </c>
      <c r="K6164" s="59" t="s">
        <v>6494</v>
      </c>
      <c r="L6164" s="61" t="s">
        <v>81</v>
      </c>
      <c r="M6164" s="61">
        <f>VLOOKUP(H6164,zdroj!C:F,4,0)</f>
        <v>0</v>
      </c>
      <c r="N6164" s="61" t="str">
        <f t="shared" si="192"/>
        <v>-</v>
      </c>
      <c r="P6164" s="72" t="str">
        <f t="shared" si="193"/>
        <v/>
      </c>
      <c r="Q6164" s="61" t="s">
        <v>86</v>
      </c>
    </row>
    <row r="6165" spans="8:17" x14ac:dyDescent="0.25">
      <c r="H6165" s="59">
        <v>141631</v>
      </c>
      <c r="I6165" s="59" t="s">
        <v>72</v>
      </c>
      <c r="J6165" s="59">
        <v>21029181</v>
      </c>
      <c r="K6165" s="59" t="s">
        <v>6495</v>
      </c>
      <c r="L6165" s="61" t="s">
        <v>81</v>
      </c>
      <c r="M6165" s="61">
        <f>VLOOKUP(H6165,zdroj!C:F,4,0)</f>
        <v>0</v>
      </c>
      <c r="N6165" s="61" t="str">
        <f t="shared" si="192"/>
        <v>-</v>
      </c>
      <c r="P6165" s="72" t="str">
        <f t="shared" si="193"/>
        <v/>
      </c>
      <c r="Q6165" s="61" t="s">
        <v>86</v>
      </c>
    </row>
    <row r="6166" spans="8:17" x14ac:dyDescent="0.25">
      <c r="H6166" s="59">
        <v>141631</v>
      </c>
      <c r="I6166" s="59" t="s">
        <v>72</v>
      </c>
      <c r="J6166" s="59">
        <v>21029199</v>
      </c>
      <c r="K6166" s="59" t="s">
        <v>6496</v>
      </c>
      <c r="L6166" s="61" t="s">
        <v>81</v>
      </c>
      <c r="M6166" s="61">
        <f>VLOOKUP(H6166,zdroj!C:F,4,0)</f>
        <v>0</v>
      </c>
      <c r="N6166" s="61" t="str">
        <f t="shared" si="192"/>
        <v>-</v>
      </c>
      <c r="P6166" s="72" t="str">
        <f t="shared" si="193"/>
        <v/>
      </c>
      <c r="Q6166" s="61" t="s">
        <v>86</v>
      </c>
    </row>
    <row r="6167" spans="8:17" x14ac:dyDescent="0.25">
      <c r="H6167" s="59">
        <v>141631</v>
      </c>
      <c r="I6167" s="59" t="s">
        <v>72</v>
      </c>
      <c r="J6167" s="59">
        <v>21029202</v>
      </c>
      <c r="K6167" s="59" t="s">
        <v>6497</v>
      </c>
      <c r="L6167" s="61" t="s">
        <v>81</v>
      </c>
      <c r="M6167" s="61">
        <f>VLOOKUP(H6167,zdroj!C:F,4,0)</f>
        <v>0</v>
      </c>
      <c r="N6167" s="61" t="str">
        <f t="shared" si="192"/>
        <v>-</v>
      </c>
      <c r="P6167" s="72" t="str">
        <f t="shared" si="193"/>
        <v/>
      </c>
      <c r="Q6167" s="61" t="s">
        <v>86</v>
      </c>
    </row>
    <row r="6168" spans="8:17" x14ac:dyDescent="0.25">
      <c r="H6168" s="59">
        <v>141631</v>
      </c>
      <c r="I6168" s="59" t="s">
        <v>72</v>
      </c>
      <c r="J6168" s="59">
        <v>21029211</v>
      </c>
      <c r="K6168" s="59" t="s">
        <v>6498</v>
      </c>
      <c r="L6168" s="61" t="s">
        <v>81</v>
      </c>
      <c r="M6168" s="61">
        <f>VLOOKUP(H6168,zdroj!C:F,4,0)</f>
        <v>0</v>
      </c>
      <c r="N6168" s="61" t="str">
        <f t="shared" si="192"/>
        <v>-</v>
      </c>
      <c r="P6168" s="72" t="str">
        <f t="shared" si="193"/>
        <v/>
      </c>
      <c r="Q6168" s="61" t="s">
        <v>86</v>
      </c>
    </row>
    <row r="6169" spans="8:17" x14ac:dyDescent="0.25">
      <c r="H6169" s="59">
        <v>141631</v>
      </c>
      <c r="I6169" s="59" t="s">
        <v>72</v>
      </c>
      <c r="J6169" s="59">
        <v>21029229</v>
      </c>
      <c r="K6169" s="59" t="s">
        <v>6499</v>
      </c>
      <c r="L6169" s="61" t="s">
        <v>81</v>
      </c>
      <c r="M6169" s="61">
        <f>VLOOKUP(H6169,zdroj!C:F,4,0)</f>
        <v>0</v>
      </c>
      <c r="N6169" s="61" t="str">
        <f t="shared" si="192"/>
        <v>-</v>
      </c>
      <c r="P6169" s="72" t="str">
        <f t="shared" si="193"/>
        <v/>
      </c>
      <c r="Q6169" s="61" t="s">
        <v>86</v>
      </c>
    </row>
    <row r="6170" spans="8:17" x14ac:dyDescent="0.25">
      <c r="H6170" s="59">
        <v>141631</v>
      </c>
      <c r="I6170" s="59" t="s">
        <v>72</v>
      </c>
      <c r="J6170" s="59">
        <v>21029237</v>
      </c>
      <c r="K6170" s="59" t="s">
        <v>6500</v>
      </c>
      <c r="L6170" s="61" t="s">
        <v>81</v>
      </c>
      <c r="M6170" s="61">
        <f>VLOOKUP(H6170,zdroj!C:F,4,0)</f>
        <v>0</v>
      </c>
      <c r="N6170" s="61" t="str">
        <f t="shared" si="192"/>
        <v>-</v>
      </c>
      <c r="P6170" s="72" t="str">
        <f t="shared" si="193"/>
        <v/>
      </c>
      <c r="Q6170" s="61" t="s">
        <v>86</v>
      </c>
    </row>
    <row r="6171" spans="8:17" x14ac:dyDescent="0.25">
      <c r="H6171" s="59">
        <v>141631</v>
      </c>
      <c r="I6171" s="59" t="s">
        <v>72</v>
      </c>
      <c r="J6171" s="59">
        <v>21029245</v>
      </c>
      <c r="K6171" s="59" t="s">
        <v>6501</v>
      </c>
      <c r="L6171" s="61" t="s">
        <v>81</v>
      </c>
      <c r="M6171" s="61">
        <f>VLOOKUP(H6171,zdroj!C:F,4,0)</f>
        <v>0</v>
      </c>
      <c r="N6171" s="61" t="str">
        <f t="shared" si="192"/>
        <v>-</v>
      </c>
      <c r="P6171" s="72" t="str">
        <f t="shared" si="193"/>
        <v/>
      </c>
      <c r="Q6171" s="61" t="s">
        <v>86</v>
      </c>
    </row>
    <row r="6172" spans="8:17" x14ac:dyDescent="0.25">
      <c r="H6172" s="59">
        <v>141631</v>
      </c>
      <c r="I6172" s="59" t="s">
        <v>72</v>
      </c>
      <c r="J6172" s="59">
        <v>21029253</v>
      </c>
      <c r="K6172" s="59" t="s">
        <v>6502</v>
      </c>
      <c r="L6172" s="61" t="s">
        <v>81</v>
      </c>
      <c r="M6172" s="61">
        <f>VLOOKUP(H6172,zdroj!C:F,4,0)</f>
        <v>0</v>
      </c>
      <c r="N6172" s="61" t="str">
        <f t="shared" si="192"/>
        <v>-</v>
      </c>
      <c r="P6172" s="72" t="str">
        <f t="shared" si="193"/>
        <v/>
      </c>
      <c r="Q6172" s="61" t="s">
        <v>86</v>
      </c>
    </row>
    <row r="6173" spans="8:17" x14ac:dyDescent="0.25">
      <c r="H6173" s="59">
        <v>141631</v>
      </c>
      <c r="I6173" s="59" t="s">
        <v>72</v>
      </c>
      <c r="J6173" s="59">
        <v>21029261</v>
      </c>
      <c r="K6173" s="59" t="s">
        <v>6503</v>
      </c>
      <c r="L6173" s="61" t="s">
        <v>81</v>
      </c>
      <c r="M6173" s="61">
        <f>VLOOKUP(H6173,zdroj!C:F,4,0)</f>
        <v>0</v>
      </c>
      <c r="N6173" s="61" t="str">
        <f t="shared" si="192"/>
        <v>-</v>
      </c>
      <c r="P6173" s="72" t="str">
        <f t="shared" si="193"/>
        <v/>
      </c>
      <c r="Q6173" s="61" t="s">
        <v>86</v>
      </c>
    </row>
    <row r="6174" spans="8:17" x14ac:dyDescent="0.25">
      <c r="H6174" s="59">
        <v>141631</v>
      </c>
      <c r="I6174" s="59" t="s">
        <v>72</v>
      </c>
      <c r="J6174" s="59">
        <v>21029270</v>
      </c>
      <c r="K6174" s="59" t="s">
        <v>6504</v>
      </c>
      <c r="L6174" s="61" t="s">
        <v>81</v>
      </c>
      <c r="M6174" s="61">
        <f>VLOOKUP(H6174,zdroj!C:F,4,0)</f>
        <v>0</v>
      </c>
      <c r="N6174" s="61" t="str">
        <f t="shared" si="192"/>
        <v>-</v>
      </c>
      <c r="P6174" s="72" t="str">
        <f t="shared" si="193"/>
        <v/>
      </c>
      <c r="Q6174" s="61" t="s">
        <v>86</v>
      </c>
    </row>
    <row r="6175" spans="8:17" x14ac:dyDescent="0.25">
      <c r="H6175" s="59">
        <v>141631</v>
      </c>
      <c r="I6175" s="59" t="s">
        <v>72</v>
      </c>
      <c r="J6175" s="59">
        <v>21029288</v>
      </c>
      <c r="K6175" s="59" t="s">
        <v>6505</v>
      </c>
      <c r="L6175" s="61" t="s">
        <v>81</v>
      </c>
      <c r="M6175" s="61">
        <f>VLOOKUP(H6175,zdroj!C:F,4,0)</f>
        <v>0</v>
      </c>
      <c r="N6175" s="61" t="str">
        <f t="shared" si="192"/>
        <v>-</v>
      </c>
      <c r="P6175" s="72" t="str">
        <f t="shared" si="193"/>
        <v/>
      </c>
      <c r="Q6175" s="61" t="s">
        <v>86</v>
      </c>
    </row>
    <row r="6176" spans="8:17" x14ac:dyDescent="0.25">
      <c r="H6176" s="59">
        <v>141631</v>
      </c>
      <c r="I6176" s="59" t="s">
        <v>72</v>
      </c>
      <c r="J6176" s="59">
        <v>21029296</v>
      </c>
      <c r="K6176" s="59" t="s">
        <v>6506</v>
      </c>
      <c r="L6176" s="61" t="s">
        <v>81</v>
      </c>
      <c r="M6176" s="61">
        <f>VLOOKUP(H6176,zdroj!C:F,4,0)</f>
        <v>0</v>
      </c>
      <c r="N6176" s="61" t="str">
        <f t="shared" si="192"/>
        <v>-</v>
      </c>
      <c r="P6176" s="72" t="str">
        <f t="shared" si="193"/>
        <v/>
      </c>
      <c r="Q6176" s="61" t="s">
        <v>86</v>
      </c>
    </row>
    <row r="6177" spans="8:17" x14ac:dyDescent="0.25">
      <c r="H6177" s="59">
        <v>141631</v>
      </c>
      <c r="I6177" s="59" t="s">
        <v>72</v>
      </c>
      <c r="J6177" s="59">
        <v>21029300</v>
      </c>
      <c r="K6177" s="59" t="s">
        <v>6507</v>
      </c>
      <c r="L6177" s="61" t="s">
        <v>81</v>
      </c>
      <c r="M6177" s="61">
        <f>VLOOKUP(H6177,zdroj!C:F,4,0)</f>
        <v>0</v>
      </c>
      <c r="N6177" s="61" t="str">
        <f t="shared" si="192"/>
        <v>-</v>
      </c>
      <c r="P6177" s="72" t="str">
        <f t="shared" si="193"/>
        <v/>
      </c>
      <c r="Q6177" s="61" t="s">
        <v>86</v>
      </c>
    </row>
    <row r="6178" spans="8:17" x14ac:dyDescent="0.25">
      <c r="H6178" s="59">
        <v>141631</v>
      </c>
      <c r="I6178" s="59" t="s">
        <v>72</v>
      </c>
      <c r="J6178" s="59">
        <v>21029318</v>
      </c>
      <c r="K6178" s="59" t="s">
        <v>6508</v>
      </c>
      <c r="L6178" s="61" t="s">
        <v>81</v>
      </c>
      <c r="M6178" s="61">
        <f>VLOOKUP(H6178,zdroj!C:F,4,0)</f>
        <v>0</v>
      </c>
      <c r="N6178" s="61" t="str">
        <f t="shared" si="192"/>
        <v>-</v>
      </c>
      <c r="P6178" s="72" t="str">
        <f t="shared" si="193"/>
        <v/>
      </c>
      <c r="Q6178" s="61" t="s">
        <v>86</v>
      </c>
    </row>
    <row r="6179" spans="8:17" x14ac:dyDescent="0.25">
      <c r="H6179" s="59">
        <v>141631</v>
      </c>
      <c r="I6179" s="59" t="s">
        <v>72</v>
      </c>
      <c r="J6179" s="59">
        <v>21029326</v>
      </c>
      <c r="K6179" s="59" t="s">
        <v>6509</v>
      </c>
      <c r="L6179" s="61" t="s">
        <v>115</v>
      </c>
      <c r="M6179" s="61">
        <f>VLOOKUP(H6179,zdroj!C:F,4,0)</f>
        <v>0</v>
      </c>
      <c r="N6179" s="61" t="str">
        <f t="shared" si="192"/>
        <v>katC</v>
      </c>
      <c r="P6179" s="72" t="str">
        <f t="shared" si="193"/>
        <v/>
      </c>
      <c r="Q6179" s="61" t="s">
        <v>31</v>
      </c>
    </row>
    <row r="6180" spans="8:17" x14ac:dyDescent="0.25">
      <c r="H6180" s="59">
        <v>141631</v>
      </c>
      <c r="I6180" s="59" t="s">
        <v>72</v>
      </c>
      <c r="J6180" s="59">
        <v>21029334</v>
      </c>
      <c r="K6180" s="59" t="s">
        <v>6510</v>
      </c>
      <c r="L6180" s="61" t="s">
        <v>81</v>
      </c>
      <c r="M6180" s="61">
        <f>VLOOKUP(H6180,zdroj!C:F,4,0)</f>
        <v>0</v>
      </c>
      <c r="N6180" s="61" t="str">
        <f t="shared" si="192"/>
        <v>-</v>
      </c>
      <c r="P6180" s="72" t="str">
        <f t="shared" si="193"/>
        <v/>
      </c>
      <c r="Q6180" s="61" t="s">
        <v>86</v>
      </c>
    </row>
    <row r="6181" spans="8:17" x14ac:dyDescent="0.25">
      <c r="H6181" s="59">
        <v>141631</v>
      </c>
      <c r="I6181" s="59" t="s">
        <v>72</v>
      </c>
      <c r="J6181" s="59">
        <v>21029342</v>
      </c>
      <c r="K6181" s="59" t="s">
        <v>6511</v>
      </c>
      <c r="L6181" s="61" t="s">
        <v>81</v>
      </c>
      <c r="M6181" s="61">
        <f>VLOOKUP(H6181,zdroj!C:F,4,0)</f>
        <v>0</v>
      </c>
      <c r="N6181" s="61" t="str">
        <f t="shared" si="192"/>
        <v>-</v>
      </c>
      <c r="P6181" s="72" t="str">
        <f t="shared" si="193"/>
        <v/>
      </c>
      <c r="Q6181" s="61" t="s">
        <v>86</v>
      </c>
    </row>
    <row r="6182" spans="8:17" x14ac:dyDescent="0.25">
      <c r="H6182" s="59">
        <v>141631</v>
      </c>
      <c r="I6182" s="59" t="s">
        <v>72</v>
      </c>
      <c r="J6182" s="59">
        <v>21029351</v>
      </c>
      <c r="K6182" s="59" t="s">
        <v>6512</v>
      </c>
      <c r="L6182" s="61" t="s">
        <v>81</v>
      </c>
      <c r="M6182" s="61">
        <f>VLOOKUP(H6182,zdroj!C:F,4,0)</f>
        <v>0</v>
      </c>
      <c r="N6182" s="61" t="str">
        <f t="shared" si="192"/>
        <v>-</v>
      </c>
      <c r="P6182" s="72" t="str">
        <f t="shared" si="193"/>
        <v/>
      </c>
      <c r="Q6182" s="61" t="s">
        <v>86</v>
      </c>
    </row>
    <row r="6183" spans="8:17" x14ac:dyDescent="0.25">
      <c r="H6183" s="59">
        <v>141631</v>
      </c>
      <c r="I6183" s="59" t="s">
        <v>72</v>
      </c>
      <c r="J6183" s="59">
        <v>21029369</v>
      </c>
      <c r="K6183" s="59" t="s">
        <v>6513</v>
      </c>
      <c r="L6183" s="61" t="s">
        <v>81</v>
      </c>
      <c r="M6183" s="61">
        <f>VLOOKUP(H6183,zdroj!C:F,4,0)</f>
        <v>0</v>
      </c>
      <c r="N6183" s="61" t="str">
        <f t="shared" si="192"/>
        <v>-</v>
      </c>
      <c r="P6183" s="72" t="str">
        <f t="shared" si="193"/>
        <v/>
      </c>
      <c r="Q6183" s="61" t="s">
        <v>86</v>
      </c>
    </row>
    <row r="6184" spans="8:17" x14ac:dyDescent="0.25">
      <c r="H6184" s="59">
        <v>141631</v>
      </c>
      <c r="I6184" s="59" t="s">
        <v>72</v>
      </c>
      <c r="J6184" s="59">
        <v>21029377</v>
      </c>
      <c r="K6184" s="59" t="s">
        <v>6514</v>
      </c>
      <c r="L6184" s="61" t="s">
        <v>81</v>
      </c>
      <c r="M6184" s="61">
        <f>VLOOKUP(H6184,zdroj!C:F,4,0)</f>
        <v>0</v>
      </c>
      <c r="N6184" s="61" t="str">
        <f t="shared" si="192"/>
        <v>-</v>
      </c>
      <c r="P6184" s="72" t="str">
        <f t="shared" si="193"/>
        <v/>
      </c>
      <c r="Q6184" s="61" t="s">
        <v>86</v>
      </c>
    </row>
    <row r="6185" spans="8:17" x14ac:dyDescent="0.25">
      <c r="H6185" s="59">
        <v>141631</v>
      </c>
      <c r="I6185" s="59" t="s">
        <v>72</v>
      </c>
      <c r="J6185" s="59">
        <v>21029385</v>
      </c>
      <c r="K6185" s="59" t="s">
        <v>6515</v>
      </c>
      <c r="L6185" s="61" t="s">
        <v>81</v>
      </c>
      <c r="M6185" s="61">
        <f>VLOOKUP(H6185,zdroj!C:F,4,0)</f>
        <v>0</v>
      </c>
      <c r="N6185" s="61" t="str">
        <f t="shared" si="192"/>
        <v>-</v>
      </c>
      <c r="P6185" s="72" t="str">
        <f t="shared" si="193"/>
        <v/>
      </c>
      <c r="Q6185" s="61" t="s">
        <v>86</v>
      </c>
    </row>
    <row r="6186" spans="8:17" x14ac:dyDescent="0.25">
      <c r="H6186" s="59">
        <v>141631</v>
      </c>
      <c r="I6186" s="59" t="s">
        <v>72</v>
      </c>
      <c r="J6186" s="59">
        <v>21029393</v>
      </c>
      <c r="K6186" s="59" t="s">
        <v>6516</v>
      </c>
      <c r="L6186" s="61" t="s">
        <v>81</v>
      </c>
      <c r="M6186" s="61">
        <f>VLOOKUP(H6186,zdroj!C:F,4,0)</f>
        <v>0</v>
      </c>
      <c r="N6186" s="61" t="str">
        <f t="shared" si="192"/>
        <v>-</v>
      </c>
      <c r="P6186" s="72" t="str">
        <f t="shared" si="193"/>
        <v/>
      </c>
      <c r="Q6186" s="61" t="s">
        <v>86</v>
      </c>
    </row>
    <row r="6187" spans="8:17" x14ac:dyDescent="0.25">
      <c r="H6187" s="59">
        <v>141631</v>
      </c>
      <c r="I6187" s="59" t="s">
        <v>72</v>
      </c>
      <c r="J6187" s="59">
        <v>21029407</v>
      </c>
      <c r="K6187" s="59" t="s">
        <v>6517</v>
      </c>
      <c r="L6187" s="61" t="s">
        <v>81</v>
      </c>
      <c r="M6187" s="61">
        <f>VLOOKUP(H6187,zdroj!C:F,4,0)</f>
        <v>0</v>
      </c>
      <c r="N6187" s="61" t="str">
        <f t="shared" si="192"/>
        <v>-</v>
      </c>
      <c r="P6187" s="72" t="str">
        <f t="shared" si="193"/>
        <v/>
      </c>
      <c r="Q6187" s="61" t="s">
        <v>86</v>
      </c>
    </row>
    <row r="6188" spans="8:17" x14ac:dyDescent="0.25">
      <c r="H6188" s="59">
        <v>141631</v>
      </c>
      <c r="I6188" s="59" t="s">
        <v>72</v>
      </c>
      <c r="J6188" s="59">
        <v>21029415</v>
      </c>
      <c r="K6188" s="59" t="s">
        <v>6518</v>
      </c>
      <c r="L6188" s="61" t="s">
        <v>81</v>
      </c>
      <c r="M6188" s="61">
        <f>VLOOKUP(H6188,zdroj!C:F,4,0)</f>
        <v>0</v>
      </c>
      <c r="N6188" s="61" t="str">
        <f t="shared" si="192"/>
        <v>-</v>
      </c>
      <c r="P6188" s="72" t="str">
        <f t="shared" si="193"/>
        <v/>
      </c>
      <c r="Q6188" s="61" t="s">
        <v>88</v>
      </c>
    </row>
    <row r="6189" spans="8:17" x14ac:dyDescent="0.25">
      <c r="H6189" s="59">
        <v>141631</v>
      </c>
      <c r="I6189" s="59" t="s">
        <v>72</v>
      </c>
      <c r="J6189" s="59">
        <v>21029423</v>
      </c>
      <c r="K6189" s="59" t="s">
        <v>6519</v>
      </c>
      <c r="L6189" s="61" t="s">
        <v>81</v>
      </c>
      <c r="M6189" s="61">
        <f>VLOOKUP(H6189,zdroj!C:F,4,0)</f>
        <v>0</v>
      </c>
      <c r="N6189" s="61" t="str">
        <f t="shared" si="192"/>
        <v>-</v>
      </c>
      <c r="P6189" s="72" t="str">
        <f t="shared" si="193"/>
        <v/>
      </c>
      <c r="Q6189" s="61" t="s">
        <v>86</v>
      </c>
    </row>
    <row r="6190" spans="8:17" x14ac:dyDescent="0.25">
      <c r="H6190" s="59">
        <v>141631</v>
      </c>
      <c r="I6190" s="59" t="s">
        <v>72</v>
      </c>
      <c r="J6190" s="59">
        <v>21029431</v>
      </c>
      <c r="K6190" s="59" t="s">
        <v>6520</v>
      </c>
      <c r="L6190" s="61" t="s">
        <v>81</v>
      </c>
      <c r="M6190" s="61">
        <f>VLOOKUP(H6190,zdroj!C:F,4,0)</f>
        <v>0</v>
      </c>
      <c r="N6190" s="61" t="str">
        <f t="shared" si="192"/>
        <v>-</v>
      </c>
      <c r="P6190" s="72" t="str">
        <f t="shared" si="193"/>
        <v/>
      </c>
      <c r="Q6190" s="61" t="s">
        <v>86</v>
      </c>
    </row>
    <row r="6191" spans="8:17" x14ac:dyDescent="0.25">
      <c r="H6191" s="59">
        <v>141631</v>
      </c>
      <c r="I6191" s="59" t="s">
        <v>72</v>
      </c>
      <c r="J6191" s="59">
        <v>21029440</v>
      </c>
      <c r="K6191" s="59" t="s">
        <v>6521</v>
      </c>
      <c r="L6191" s="61" t="s">
        <v>81</v>
      </c>
      <c r="M6191" s="61">
        <f>VLOOKUP(H6191,zdroj!C:F,4,0)</f>
        <v>0</v>
      </c>
      <c r="N6191" s="61" t="str">
        <f t="shared" si="192"/>
        <v>-</v>
      </c>
      <c r="P6191" s="72" t="str">
        <f t="shared" si="193"/>
        <v/>
      </c>
      <c r="Q6191" s="61" t="s">
        <v>86</v>
      </c>
    </row>
    <row r="6192" spans="8:17" x14ac:dyDescent="0.25">
      <c r="H6192" s="59">
        <v>141631</v>
      </c>
      <c r="I6192" s="59" t="s">
        <v>72</v>
      </c>
      <c r="J6192" s="59">
        <v>21029458</v>
      </c>
      <c r="K6192" s="59" t="s">
        <v>6522</v>
      </c>
      <c r="L6192" s="61" t="s">
        <v>115</v>
      </c>
      <c r="M6192" s="61">
        <f>VLOOKUP(H6192,zdroj!C:F,4,0)</f>
        <v>0</v>
      </c>
      <c r="N6192" s="61" t="str">
        <f t="shared" si="192"/>
        <v>katC</v>
      </c>
      <c r="P6192" s="72" t="str">
        <f t="shared" si="193"/>
        <v/>
      </c>
      <c r="Q6192" s="61" t="s">
        <v>31</v>
      </c>
    </row>
    <row r="6193" spans="8:17" x14ac:dyDescent="0.25">
      <c r="H6193" s="59">
        <v>141631</v>
      </c>
      <c r="I6193" s="59" t="s">
        <v>72</v>
      </c>
      <c r="J6193" s="59">
        <v>21029466</v>
      </c>
      <c r="K6193" s="59" t="s">
        <v>6523</v>
      </c>
      <c r="L6193" s="61" t="s">
        <v>81</v>
      </c>
      <c r="M6193" s="61">
        <f>VLOOKUP(H6193,zdroj!C:F,4,0)</f>
        <v>0</v>
      </c>
      <c r="N6193" s="61" t="str">
        <f t="shared" si="192"/>
        <v>-</v>
      </c>
      <c r="P6193" s="72" t="str">
        <f t="shared" si="193"/>
        <v/>
      </c>
      <c r="Q6193" s="61" t="s">
        <v>86</v>
      </c>
    </row>
    <row r="6194" spans="8:17" x14ac:dyDescent="0.25">
      <c r="H6194" s="59">
        <v>141631</v>
      </c>
      <c r="I6194" s="59" t="s">
        <v>72</v>
      </c>
      <c r="J6194" s="59">
        <v>21029474</v>
      </c>
      <c r="K6194" s="59" t="s">
        <v>6524</v>
      </c>
      <c r="L6194" s="61" t="s">
        <v>81</v>
      </c>
      <c r="M6194" s="61">
        <f>VLOOKUP(H6194,zdroj!C:F,4,0)</f>
        <v>0</v>
      </c>
      <c r="N6194" s="61" t="str">
        <f t="shared" si="192"/>
        <v>-</v>
      </c>
      <c r="P6194" s="72" t="str">
        <f t="shared" si="193"/>
        <v/>
      </c>
      <c r="Q6194" s="61" t="s">
        <v>86</v>
      </c>
    </row>
    <row r="6195" spans="8:17" x14ac:dyDescent="0.25">
      <c r="H6195" s="59">
        <v>141631</v>
      </c>
      <c r="I6195" s="59" t="s">
        <v>72</v>
      </c>
      <c r="J6195" s="59">
        <v>21029482</v>
      </c>
      <c r="K6195" s="59" t="s">
        <v>6525</v>
      </c>
      <c r="L6195" s="61" t="s">
        <v>81</v>
      </c>
      <c r="M6195" s="61">
        <f>VLOOKUP(H6195,zdroj!C:F,4,0)</f>
        <v>0</v>
      </c>
      <c r="N6195" s="61" t="str">
        <f t="shared" si="192"/>
        <v>-</v>
      </c>
      <c r="P6195" s="72" t="str">
        <f t="shared" si="193"/>
        <v/>
      </c>
      <c r="Q6195" s="61" t="s">
        <v>86</v>
      </c>
    </row>
    <row r="6196" spans="8:17" x14ac:dyDescent="0.25">
      <c r="H6196" s="59">
        <v>141631</v>
      </c>
      <c r="I6196" s="59" t="s">
        <v>72</v>
      </c>
      <c r="J6196" s="59">
        <v>21029491</v>
      </c>
      <c r="K6196" s="59" t="s">
        <v>6526</v>
      </c>
      <c r="L6196" s="61" t="s">
        <v>81</v>
      </c>
      <c r="M6196" s="61">
        <f>VLOOKUP(H6196,zdroj!C:F,4,0)</f>
        <v>0</v>
      </c>
      <c r="N6196" s="61" t="str">
        <f t="shared" si="192"/>
        <v>-</v>
      </c>
      <c r="P6196" s="72" t="str">
        <f t="shared" si="193"/>
        <v/>
      </c>
      <c r="Q6196" s="61" t="s">
        <v>86</v>
      </c>
    </row>
    <row r="6197" spans="8:17" x14ac:dyDescent="0.25">
      <c r="H6197" s="59">
        <v>141631</v>
      </c>
      <c r="I6197" s="59" t="s">
        <v>72</v>
      </c>
      <c r="J6197" s="59">
        <v>21029504</v>
      </c>
      <c r="K6197" s="59" t="s">
        <v>6527</v>
      </c>
      <c r="L6197" s="61" t="s">
        <v>81</v>
      </c>
      <c r="M6197" s="61">
        <f>VLOOKUP(H6197,zdroj!C:F,4,0)</f>
        <v>0</v>
      </c>
      <c r="N6197" s="61" t="str">
        <f t="shared" si="192"/>
        <v>-</v>
      </c>
      <c r="P6197" s="72" t="str">
        <f t="shared" si="193"/>
        <v/>
      </c>
      <c r="Q6197" s="61" t="s">
        <v>86</v>
      </c>
    </row>
    <row r="6198" spans="8:17" x14ac:dyDescent="0.25">
      <c r="H6198" s="59">
        <v>141631</v>
      </c>
      <c r="I6198" s="59" t="s">
        <v>72</v>
      </c>
      <c r="J6198" s="59">
        <v>21029512</v>
      </c>
      <c r="K6198" s="59" t="s">
        <v>6528</v>
      </c>
      <c r="L6198" s="61" t="s">
        <v>81</v>
      </c>
      <c r="M6198" s="61">
        <f>VLOOKUP(H6198,zdroj!C:F,4,0)</f>
        <v>0</v>
      </c>
      <c r="N6198" s="61" t="str">
        <f t="shared" si="192"/>
        <v>-</v>
      </c>
      <c r="P6198" s="72" t="str">
        <f t="shared" si="193"/>
        <v/>
      </c>
      <c r="Q6198" s="61" t="s">
        <v>86</v>
      </c>
    </row>
    <row r="6199" spans="8:17" x14ac:dyDescent="0.25">
      <c r="H6199" s="59">
        <v>141631</v>
      </c>
      <c r="I6199" s="59" t="s">
        <v>72</v>
      </c>
      <c r="J6199" s="59">
        <v>21029521</v>
      </c>
      <c r="K6199" s="59" t="s">
        <v>6529</v>
      </c>
      <c r="L6199" s="61" t="s">
        <v>81</v>
      </c>
      <c r="M6199" s="61">
        <f>VLOOKUP(H6199,zdroj!C:F,4,0)</f>
        <v>0</v>
      </c>
      <c r="N6199" s="61" t="str">
        <f t="shared" si="192"/>
        <v>-</v>
      </c>
      <c r="P6199" s="72" t="str">
        <f t="shared" si="193"/>
        <v/>
      </c>
      <c r="Q6199" s="61" t="s">
        <v>86</v>
      </c>
    </row>
    <row r="6200" spans="8:17" x14ac:dyDescent="0.25">
      <c r="H6200" s="59">
        <v>141631</v>
      </c>
      <c r="I6200" s="59" t="s">
        <v>72</v>
      </c>
      <c r="J6200" s="59">
        <v>21029539</v>
      </c>
      <c r="K6200" s="59" t="s">
        <v>6530</v>
      </c>
      <c r="L6200" s="61" t="s">
        <v>81</v>
      </c>
      <c r="M6200" s="61">
        <f>VLOOKUP(H6200,zdroj!C:F,4,0)</f>
        <v>0</v>
      </c>
      <c r="N6200" s="61" t="str">
        <f t="shared" si="192"/>
        <v>-</v>
      </c>
      <c r="P6200" s="72" t="str">
        <f t="shared" si="193"/>
        <v/>
      </c>
      <c r="Q6200" s="61" t="s">
        <v>86</v>
      </c>
    </row>
    <row r="6201" spans="8:17" x14ac:dyDescent="0.25">
      <c r="H6201" s="59">
        <v>141631</v>
      </c>
      <c r="I6201" s="59" t="s">
        <v>72</v>
      </c>
      <c r="J6201" s="59">
        <v>21029547</v>
      </c>
      <c r="K6201" s="59" t="s">
        <v>6531</v>
      </c>
      <c r="L6201" s="61" t="s">
        <v>81</v>
      </c>
      <c r="M6201" s="61">
        <f>VLOOKUP(H6201,zdroj!C:F,4,0)</f>
        <v>0</v>
      </c>
      <c r="N6201" s="61" t="str">
        <f t="shared" si="192"/>
        <v>-</v>
      </c>
      <c r="P6201" s="72" t="str">
        <f t="shared" si="193"/>
        <v/>
      </c>
      <c r="Q6201" s="61" t="s">
        <v>86</v>
      </c>
    </row>
    <row r="6202" spans="8:17" x14ac:dyDescent="0.25">
      <c r="H6202" s="59">
        <v>141631</v>
      </c>
      <c r="I6202" s="59" t="s">
        <v>72</v>
      </c>
      <c r="J6202" s="59">
        <v>21029555</v>
      </c>
      <c r="K6202" s="59" t="s">
        <v>6532</v>
      </c>
      <c r="L6202" s="61" t="s">
        <v>81</v>
      </c>
      <c r="M6202" s="61">
        <f>VLOOKUP(H6202,zdroj!C:F,4,0)</f>
        <v>0</v>
      </c>
      <c r="N6202" s="61" t="str">
        <f t="shared" si="192"/>
        <v>-</v>
      </c>
      <c r="P6202" s="72" t="str">
        <f t="shared" si="193"/>
        <v/>
      </c>
      <c r="Q6202" s="61" t="s">
        <v>86</v>
      </c>
    </row>
    <row r="6203" spans="8:17" x14ac:dyDescent="0.25">
      <c r="H6203" s="59">
        <v>141631</v>
      </c>
      <c r="I6203" s="59" t="s">
        <v>72</v>
      </c>
      <c r="J6203" s="59">
        <v>21029563</v>
      </c>
      <c r="K6203" s="59" t="s">
        <v>6533</v>
      </c>
      <c r="L6203" s="61" t="s">
        <v>81</v>
      </c>
      <c r="M6203" s="61">
        <f>VLOOKUP(H6203,zdroj!C:F,4,0)</f>
        <v>0</v>
      </c>
      <c r="N6203" s="61" t="str">
        <f t="shared" si="192"/>
        <v>-</v>
      </c>
      <c r="P6203" s="72" t="str">
        <f t="shared" si="193"/>
        <v/>
      </c>
      <c r="Q6203" s="61" t="s">
        <v>86</v>
      </c>
    </row>
    <row r="6204" spans="8:17" x14ac:dyDescent="0.25">
      <c r="H6204" s="59">
        <v>141631</v>
      </c>
      <c r="I6204" s="59" t="s">
        <v>72</v>
      </c>
      <c r="J6204" s="59">
        <v>21029571</v>
      </c>
      <c r="K6204" s="59" t="s">
        <v>6534</v>
      </c>
      <c r="L6204" s="61" t="s">
        <v>115</v>
      </c>
      <c r="M6204" s="61">
        <f>VLOOKUP(H6204,zdroj!C:F,4,0)</f>
        <v>0</v>
      </c>
      <c r="N6204" s="61" t="str">
        <f t="shared" si="192"/>
        <v>katC</v>
      </c>
      <c r="P6204" s="72" t="str">
        <f t="shared" si="193"/>
        <v/>
      </c>
      <c r="Q6204" s="61" t="s">
        <v>31</v>
      </c>
    </row>
    <row r="6205" spans="8:17" x14ac:dyDescent="0.25">
      <c r="H6205" s="59">
        <v>141631</v>
      </c>
      <c r="I6205" s="59" t="s">
        <v>72</v>
      </c>
      <c r="J6205" s="59">
        <v>21029580</v>
      </c>
      <c r="K6205" s="59" t="s">
        <v>6535</v>
      </c>
      <c r="L6205" s="61" t="s">
        <v>81</v>
      </c>
      <c r="M6205" s="61">
        <f>VLOOKUP(H6205,zdroj!C:F,4,0)</f>
        <v>0</v>
      </c>
      <c r="N6205" s="61" t="str">
        <f t="shared" si="192"/>
        <v>-</v>
      </c>
      <c r="P6205" s="72" t="str">
        <f t="shared" si="193"/>
        <v/>
      </c>
      <c r="Q6205" s="61" t="s">
        <v>86</v>
      </c>
    </row>
    <row r="6206" spans="8:17" x14ac:dyDescent="0.25">
      <c r="H6206" s="59">
        <v>141631</v>
      </c>
      <c r="I6206" s="59" t="s">
        <v>72</v>
      </c>
      <c r="J6206" s="59">
        <v>21029598</v>
      </c>
      <c r="K6206" s="59" t="s">
        <v>6536</v>
      </c>
      <c r="L6206" s="61" t="s">
        <v>81</v>
      </c>
      <c r="M6206" s="61">
        <f>VLOOKUP(H6206,zdroj!C:F,4,0)</f>
        <v>0</v>
      </c>
      <c r="N6206" s="61" t="str">
        <f t="shared" si="192"/>
        <v>-</v>
      </c>
      <c r="P6206" s="72" t="str">
        <f t="shared" si="193"/>
        <v/>
      </c>
      <c r="Q6206" s="61" t="s">
        <v>86</v>
      </c>
    </row>
    <row r="6207" spans="8:17" x14ac:dyDescent="0.25">
      <c r="H6207" s="59">
        <v>141631</v>
      </c>
      <c r="I6207" s="59" t="s">
        <v>72</v>
      </c>
      <c r="J6207" s="59">
        <v>21029601</v>
      </c>
      <c r="K6207" s="59" t="s">
        <v>6537</v>
      </c>
      <c r="L6207" s="61" t="s">
        <v>81</v>
      </c>
      <c r="M6207" s="61">
        <f>VLOOKUP(H6207,zdroj!C:F,4,0)</f>
        <v>0</v>
      </c>
      <c r="N6207" s="61" t="str">
        <f t="shared" si="192"/>
        <v>-</v>
      </c>
      <c r="P6207" s="72" t="str">
        <f t="shared" si="193"/>
        <v/>
      </c>
      <c r="Q6207" s="61" t="s">
        <v>86</v>
      </c>
    </row>
    <row r="6208" spans="8:17" x14ac:dyDescent="0.25">
      <c r="H6208" s="59">
        <v>141631</v>
      </c>
      <c r="I6208" s="59" t="s">
        <v>72</v>
      </c>
      <c r="J6208" s="59">
        <v>21029610</v>
      </c>
      <c r="K6208" s="59" t="s">
        <v>6538</v>
      </c>
      <c r="L6208" s="61" t="s">
        <v>81</v>
      </c>
      <c r="M6208" s="61">
        <f>VLOOKUP(H6208,zdroj!C:F,4,0)</f>
        <v>0</v>
      </c>
      <c r="N6208" s="61" t="str">
        <f t="shared" si="192"/>
        <v>-</v>
      </c>
      <c r="P6208" s="72" t="str">
        <f t="shared" si="193"/>
        <v/>
      </c>
      <c r="Q6208" s="61" t="s">
        <v>86</v>
      </c>
    </row>
    <row r="6209" spans="8:17" x14ac:dyDescent="0.25">
      <c r="H6209" s="59">
        <v>141631</v>
      </c>
      <c r="I6209" s="59" t="s">
        <v>72</v>
      </c>
      <c r="J6209" s="59">
        <v>21029628</v>
      </c>
      <c r="K6209" s="59" t="s">
        <v>6539</v>
      </c>
      <c r="L6209" s="61" t="s">
        <v>81</v>
      </c>
      <c r="M6209" s="61">
        <f>VLOOKUP(H6209,zdroj!C:F,4,0)</f>
        <v>0</v>
      </c>
      <c r="N6209" s="61" t="str">
        <f t="shared" si="192"/>
        <v>-</v>
      </c>
      <c r="P6209" s="72" t="str">
        <f t="shared" si="193"/>
        <v/>
      </c>
      <c r="Q6209" s="61" t="s">
        <v>86</v>
      </c>
    </row>
    <row r="6210" spans="8:17" x14ac:dyDescent="0.25">
      <c r="H6210" s="59">
        <v>141631</v>
      </c>
      <c r="I6210" s="59" t="s">
        <v>72</v>
      </c>
      <c r="J6210" s="59">
        <v>21029636</v>
      </c>
      <c r="K6210" s="59" t="s">
        <v>6540</v>
      </c>
      <c r="L6210" s="61" t="s">
        <v>81</v>
      </c>
      <c r="M6210" s="61">
        <f>VLOOKUP(H6210,zdroj!C:F,4,0)</f>
        <v>0</v>
      </c>
      <c r="N6210" s="61" t="str">
        <f t="shared" si="192"/>
        <v>-</v>
      </c>
      <c r="P6210" s="72" t="str">
        <f t="shared" si="193"/>
        <v/>
      </c>
      <c r="Q6210" s="61" t="s">
        <v>86</v>
      </c>
    </row>
    <row r="6211" spans="8:17" x14ac:dyDescent="0.25">
      <c r="H6211" s="59">
        <v>141631</v>
      </c>
      <c r="I6211" s="59" t="s">
        <v>72</v>
      </c>
      <c r="J6211" s="59">
        <v>21029644</v>
      </c>
      <c r="K6211" s="59" t="s">
        <v>6541</v>
      </c>
      <c r="L6211" s="61" t="s">
        <v>81</v>
      </c>
      <c r="M6211" s="61">
        <f>VLOOKUP(H6211,zdroj!C:F,4,0)</f>
        <v>0</v>
      </c>
      <c r="N6211" s="61" t="str">
        <f t="shared" si="192"/>
        <v>-</v>
      </c>
      <c r="P6211" s="72" t="str">
        <f t="shared" si="193"/>
        <v/>
      </c>
      <c r="Q6211" s="61" t="s">
        <v>86</v>
      </c>
    </row>
    <row r="6212" spans="8:17" x14ac:dyDescent="0.25">
      <c r="H6212" s="59">
        <v>141631</v>
      </c>
      <c r="I6212" s="59" t="s">
        <v>72</v>
      </c>
      <c r="J6212" s="59">
        <v>21029652</v>
      </c>
      <c r="K6212" s="59" t="s">
        <v>6542</v>
      </c>
      <c r="L6212" s="61" t="s">
        <v>81</v>
      </c>
      <c r="M6212" s="61">
        <f>VLOOKUP(H6212,zdroj!C:F,4,0)</f>
        <v>0</v>
      </c>
      <c r="N6212" s="61" t="str">
        <f t="shared" si="192"/>
        <v>-</v>
      </c>
      <c r="P6212" s="72" t="str">
        <f t="shared" si="193"/>
        <v/>
      </c>
      <c r="Q6212" s="61" t="s">
        <v>86</v>
      </c>
    </row>
    <row r="6213" spans="8:17" x14ac:dyDescent="0.25">
      <c r="H6213" s="59">
        <v>141631</v>
      </c>
      <c r="I6213" s="59" t="s">
        <v>72</v>
      </c>
      <c r="J6213" s="59">
        <v>21029661</v>
      </c>
      <c r="K6213" s="59" t="s">
        <v>6543</v>
      </c>
      <c r="L6213" s="61" t="s">
        <v>81</v>
      </c>
      <c r="M6213" s="61">
        <f>VLOOKUP(H6213,zdroj!C:F,4,0)</f>
        <v>0</v>
      </c>
      <c r="N6213" s="61" t="str">
        <f t="shared" si="192"/>
        <v>-</v>
      </c>
      <c r="P6213" s="72" t="str">
        <f t="shared" si="193"/>
        <v/>
      </c>
      <c r="Q6213" s="61" t="s">
        <v>86</v>
      </c>
    </row>
    <row r="6214" spans="8:17" x14ac:dyDescent="0.25">
      <c r="H6214" s="59">
        <v>141631</v>
      </c>
      <c r="I6214" s="59" t="s">
        <v>72</v>
      </c>
      <c r="J6214" s="59">
        <v>21029679</v>
      </c>
      <c r="K6214" s="59" t="s">
        <v>6544</v>
      </c>
      <c r="L6214" s="61" t="s">
        <v>81</v>
      </c>
      <c r="M6214" s="61">
        <f>VLOOKUP(H6214,zdroj!C:F,4,0)</f>
        <v>0</v>
      </c>
      <c r="N6214" s="61" t="str">
        <f t="shared" si="192"/>
        <v>-</v>
      </c>
      <c r="P6214" s="72" t="str">
        <f t="shared" si="193"/>
        <v/>
      </c>
      <c r="Q6214" s="61" t="s">
        <v>86</v>
      </c>
    </row>
    <row r="6215" spans="8:17" x14ac:dyDescent="0.25">
      <c r="H6215" s="59">
        <v>141631</v>
      </c>
      <c r="I6215" s="59" t="s">
        <v>72</v>
      </c>
      <c r="J6215" s="59">
        <v>21029687</v>
      </c>
      <c r="K6215" s="59" t="s">
        <v>6545</v>
      </c>
      <c r="L6215" s="61" t="s">
        <v>81</v>
      </c>
      <c r="M6215" s="61">
        <f>VLOOKUP(H6215,zdroj!C:F,4,0)</f>
        <v>0</v>
      </c>
      <c r="N6215" s="61" t="str">
        <f t="shared" ref="N6215:N6278" si="194">IF(M6215="A",IF(L6215="katA","katB",L6215),L6215)</f>
        <v>-</v>
      </c>
      <c r="P6215" s="72" t="str">
        <f t="shared" ref="P6215:P6278" si="195">IF(O6215="A",1,"")</f>
        <v/>
      </c>
      <c r="Q6215" s="61" t="s">
        <v>86</v>
      </c>
    </row>
    <row r="6216" spans="8:17" x14ac:dyDescent="0.25">
      <c r="H6216" s="59">
        <v>141631</v>
      </c>
      <c r="I6216" s="59" t="s">
        <v>72</v>
      </c>
      <c r="J6216" s="59">
        <v>21029695</v>
      </c>
      <c r="K6216" s="59" t="s">
        <v>6546</v>
      </c>
      <c r="L6216" s="61" t="s">
        <v>81</v>
      </c>
      <c r="M6216" s="61">
        <f>VLOOKUP(H6216,zdroj!C:F,4,0)</f>
        <v>0</v>
      </c>
      <c r="N6216" s="61" t="str">
        <f t="shared" si="194"/>
        <v>-</v>
      </c>
      <c r="P6216" s="72" t="str">
        <f t="shared" si="195"/>
        <v/>
      </c>
      <c r="Q6216" s="61" t="s">
        <v>86</v>
      </c>
    </row>
    <row r="6217" spans="8:17" x14ac:dyDescent="0.25">
      <c r="H6217" s="59">
        <v>141631</v>
      </c>
      <c r="I6217" s="59" t="s">
        <v>72</v>
      </c>
      <c r="J6217" s="59">
        <v>21029709</v>
      </c>
      <c r="K6217" s="59" t="s">
        <v>6547</v>
      </c>
      <c r="L6217" s="61" t="s">
        <v>81</v>
      </c>
      <c r="M6217" s="61">
        <f>VLOOKUP(H6217,zdroj!C:F,4,0)</f>
        <v>0</v>
      </c>
      <c r="N6217" s="61" t="str">
        <f t="shared" si="194"/>
        <v>-</v>
      </c>
      <c r="P6217" s="72" t="str">
        <f t="shared" si="195"/>
        <v/>
      </c>
      <c r="Q6217" s="61" t="s">
        <v>86</v>
      </c>
    </row>
    <row r="6218" spans="8:17" x14ac:dyDescent="0.25">
      <c r="H6218" s="59">
        <v>141631</v>
      </c>
      <c r="I6218" s="59" t="s">
        <v>72</v>
      </c>
      <c r="J6218" s="59">
        <v>21029717</v>
      </c>
      <c r="K6218" s="59" t="s">
        <v>6548</v>
      </c>
      <c r="L6218" s="61" t="s">
        <v>81</v>
      </c>
      <c r="M6218" s="61">
        <f>VLOOKUP(H6218,zdroj!C:F,4,0)</f>
        <v>0</v>
      </c>
      <c r="N6218" s="61" t="str">
        <f t="shared" si="194"/>
        <v>-</v>
      </c>
      <c r="P6218" s="72" t="str">
        <f t="shared" si="195"/>
        <v/>
      </c>
      <c r="Q6218" s="61" t="s">
        <v>86</v>
      </c>
    </row>
    <row r="6219" spans="8:17" x14ac:dyDescent="0.25">
      <c r="H6219" s="59">
        <v>141631</v>
      </c>
      <c r="I6219" s="59" t="s">
        <v>72</v>
      </c>
      <c r="J6219" s="59">
        <v>21029725</v>
      </c>
      <c r="K6219" s="59" t="s">
        <v>6549</v>
      </c>
      <c r="L6219" s="61" t="s">
        <v>81</v>
      </c>
      <c r="M6219" s="61">
        <f>VLOOKUP(H6219,zdroj!C:F,4,0)</f>
        <v>0</v>
      </c>
      <c r="N6219" s="61" t="str">
        <f t="shared" si="194"/>
        <v>-</v>
      </c>
      <c r="P6219" s="72" t="str">
        <f t="shared" si="195"/>
        <v/>
      </c>
      <c r="Q6219" s="61" t="s">
        <v>86</v>
      </c>
    </row>
    <row r="6220" spans="8:17" x14ac:dyDescent="0.25">
      <c r="H6220" s="59">
        <v>141631</v>
      </c>
      <c r="I6220" s="59" t="s">
        <v>72</v>
      </c>
      <c r="J6220" s="59">
        <v>21029733</v>
      </c>
      <c r="K6220" s="59" t="s">
        <v>6550</v>
      </c>
      <c r="L6220" s="61" t="s">
        <v>81</v>
      </c>
      <c r="M6220" s="61">
        <f>VLOOKUP(H6220,zdroj!C:F,4,0)</f>
        <v>0</v>
      </c>
      <c r="N6220" s="61" t="str">
        <f t="shared" si="194"/>
        <v>-</v>
      </c>
      <c r="P6220" s="72" t="str">
        <f t="shared" si="195"/>
        <v/>
      </c>
      <c r="Q6220" s="61" t="s">
        <v>86</v>
      </c>
    </row>
    <row r="6221" spans="8:17" x14ac:dyDescent="0.25">
      <c r="H6221" s="59">
        <v>141631</v>
      </c>
      <c r="I6221" s="59" t="s">
        <v>72</v>
      </c>
      <c r="J6221" s="59">
        <v>21029741</v>
      </c>
      <c r="K6221" s="59" t="s">
        <v>6551</v>
      </c>
      <c r="L6221" s="61" t="s">
        <v>81</v>
      </c>
      <c r="M6221" s="61">
        <f>VLOOKUP(H6221,zdroj!C:F,4,0)</f>
        <v>0</v>
      </c>
      <c r="N6221" s="61" t="str">
        <f t="shared" si="194"/>
        <v>-</v>
      </c>
      <c r="P6221" s="72" t="str">
        <f t="shared" si="195"/>
        <v/>
      </c>
      <c r="Q6221" s="61" t="s">
        <v>86</v>
      </c>
    </row>
    <row r="6222" spans="8:17" x14ac:dyDescent="0.25">
      <c r="H6222" s="59">
        <v>141631</v>
      </c>
      <c r="I6222" s="59" t="s">
        <v>72</v>
      </c>
      <c r="J6222" s="59">
        <v>21029750</v>
      </c>
      <c r="K6222" s="59" t="s">
        <v>6552</v>
      </c>
      <c r="L6222" s="61" t="s">
        <v>81</v>
      </c>
      <c r="M6222" s="61">
        <f>VLOOKUP(H6222,zdroj!C:F,4,0)</f>
        <v>0</v>
      </c>
      <c r="N6222" s="61" t="str">
        <f t="shared" si="194"/>
        <v>-</v>
      </c>
      <c r="P6222" s="72" t="str">
        <f t="shared" si="195"/>
        <v/>
      </c>
      <c r="Q6222" s="61" t="s">
        <v>86</v>
      </c>
    </row>
    <row r="6223" spans="8:17" x14ac:dyDescent="0.25">
      <c r="H6223" s="59">
        <v>141631</v>
      </c>
      <c r="I6223" s="59" t="s">
        <v>72</v>
      </c>
      <c r="J6223" s="59">
        <v>21029768</v>
      </c>
      <c r="K6223" s="59" t="s">
        <v>6553</v>
      </c>
      <c r="L6223" s="61" t="s">
        <v>81</v>
      </c>
      <c r="M6223" s="61">
        <f>VLOOKUP(H6223,zdroj!C:F,4,0)</f>
        <v>0</v>
      </c>
      <c r="N6223" s="61" t="str">
        <f t="shared" si="194"/>
        <v>-</v>
      </c>
      <c r="P6223" s="72" t="str">
        <f t="shared" si="195"/>
        <v/>
      </c>
      <c r="Q6223" s="61" t="s">
        <v>86</v>
      </c>
    </row>
    <row r="6224" spans="8:17" x14ac:dyDescent="0.25">
      <c r="H6224" s="59">
        <v>141631</v>
      </c>
      <c r="I6224" s="59" t="s">
        <v>72</v>
      </c>
      <c r="J6224" s="59">
        <v>21029776</v>
      </c>
      <c r="K6224" s="59" t="s">
        <v>6554</v>
      </c>
      <c r="L6224" s="61" t="s">
        <v>81</v>
      </c>
      <c r="M6224" s="61">
        <f>VLOOKUP(H6224,zdroj!C:F,4,0)</f>
        <v>0</v>
      </c>
      <c r="N6224" s="61" t="str">
        <f t="shared" si="194"/>
        <v>-</v>
      </c>
      <c r="P6224" s="72" t="str">
        <f t="shared" si="195"/>
        <v/>
      </c>
      <c r="Q6224" s="61" t="s">
        <v>86</v>
      </c>
    </row>
    <row r="6225" spans="8:17" x14ac:dyDescent="0.25">
      <c r="H6225" s="59">
        <v>141631</v>
      </c>
      <c r="I6225" s="59" t="s">
        <v>72</v>
      </c>
      <c r="J6225" s="59">
        <v>21029784</v>
      </c>
      <c r="K6225" s="59" t="s">
        <v>6555</v>
      </c>
      <c r="L6225" s="61" t="s">
        <v>81</v>
      </c>
      <c r="M6225" s="61">
        <f>VLOOKUP(H6225,zdroj!C:F,4,0)</f>
        <v>0</v>
      </c>
      <c r="N6225" s="61" t="str">
        <f t="shared" si="194"/>
        <v>-</v>
      </c>
      <c r="P6225" s="72" t="str">
        <f t="shared" si="195"/>
        <v/>
      </c>
      <c r="Q6225" s="61" t="s">
        <v>86</v>
      </c>
    </row>
    <row r="6226" spans="8:17" x14ac:dyDescent="0.25">
      <c r="H6226" s="59">
        <v>141631</v>
      </c>
      <c r="I6226" s="59" t="s">
        <v>72</v>
      </c>
      <c r="J6226" s="59">
        <v>21029792</v>
      </c>
      <c r="K6226" s="59" t="s">
        <v>6556</v>
      </c>
      <c r="L6226" s="61" t="s">
        <v>81</v>
      </c>
      <c r="M6226" s="61">
        <f>VLOOKUP(H6226,zdroj!C:F,4,0)</f>
        <v>0</v>
      </c>
      <c r="N6226" s="61" t="str">
        <f t="shared" si="194"/>
        <v>-</v>
      </c>
      <c r="P6226" s="72" t="str">
        <f t="shared" si="195"/>
        <v/>
      </c>
      <c r="Q6226" s="61" t="s">
        <v>86</v>
      </c>
    </row>
    <row r="6227" spans="8:17" x14ac:dyDescent="0.25">
      <c r="H6227" s="59">
        <v>141631</v>
      </c>
      <c r="I6227" s="59" t="s">
        <v>72</v>
      </c>
      <c r="J6227" s="59">
        <v>21029806</v>
      </c>
      <c r="K6227" s="59" t="s">
        <v>6557</v>
      </c>
      <c r="L6227" s="61" t="s">
        <v>81</v>
      </c>
      <c r="M6227" s="61">
        <f>VLOOKUP(H6227,zdroj!C:F,4,0)</f>
        <v>0</v>
      </c>
      <c r="N6227" s="61" t="str">
        <f t="shared" si="194"/>
        <v>-</v>
      </c>
      <c r="P6227" s="72" t="str">
        <f t="shared" si="195"/>
        <v/>
      </c>
      <c r="Q6227" s="61" t="s">
        <v>86</v>
      </c>
    </row>
    <row r="6228" spans="8:17" x14ac:dyDescent="0.25">
      <c r="H6228" s="59">
        <v>141631</v>
      </c>
      <c r="I6228" s="59" t="s">
        <v>72</v>
      </c>
      <c r="J6228" s="59">
        <v>21029814</v>
      </c>
      <c r="K6228" s="59" t="s">
        <v>6558</v>
      </c>
      <c r="L6228" s="61" t="s">
        <v>115</v>
      </c>
      <c r="M6228" s="61">
        <f>VLOOKUP(H6228,zdroj!C:F,4,0)</f>
        <v>0</v>
      </c>
      <c r="N6228" s="61" t="str">
        <f t="shared" si="194"/>
        <v>katC</v>
      </c>
      <c r="P6228" s="72" t="str">
        <f t="shared" si="195"/>
        <v/>
      </c>
      <c r="Q6228" s="61" t="s">
        <v>31</v>
      </c>
    </row>
    <row r="6229" spans="8:17" x14ac:dyDescent="0.25">
      <c r="H6229" s="59">
        <v>141631</v>
      </c>
      <c r="I6229" s="59" t="s">
        <v>72</v>
      </c>
      <c r="J6229" s="59">
        <v>21029822</v>
      </c>
      <c r="K6229" s="59" t="s">
        <v>6559</v>
      </c>
      <c r="L6229" s="61" t="s">
        <v>81</v>
      </c>
      <c r="M6229" s="61">
        <f>VLOOKUP(H6229,zdroj!C:F,4,0)</f>
        <v>0</v>
      </c>
      <c r="N6229" s="61" t="str">
        <f t="shared" si="194"/>
        <v>-</v>
      </c>
      <c r="P6229" s="72" t="str">
        <f t="shared" si="195"/>
        <v/>
      </c>
      <c r="Q6229" s="61" t="s">
        <v>86</v>
      </c>
    </row>
    <row r="6230" spans="8:17" x14ac:dyDescent="0.25">
      <c r="H6230" s="59">
        <v>141631</v>
      </c>
      <c r="I6230" s="59" t="s">
        <v>72</v>
      </c>
      <c r="J6230" s="59">
        <v>21029831</v>
      </c>
      <c r="K6230" s="59" t="s">
        <v>6560</v>
      </c>
      <c r="L6230" s="61" t="s">
        <v>81</v>
      </c>
      <c r="M6230" s="61">
        <f>VLOOKUP(H6230,zdroj!C:F,4,0)</f>
        <v>0</v>
      </c>
      <c r="N6230" s="61" t="str">
        <f t="shared" si="194"/>
        <v>-</v>
      </c>
      <c r="P6230" s="72" t="str">
        <f t="shared" si="195"/>
        <v/>
      </c>
      <c r="Q6230" s="61" t="s">
        <v>86</v>
      </c>
    </row>
    <row r="6231" spans="8:17" x14ac:dyDescent="0.25">
      <c r="H6231" s="59">
        <v>141631</v>
      </c>
      <c r="I6231" s="59" t="s">
        <v>72</v>
      </c>
      <c r="J6231" s="59">
        <v>21029849</v>
      </c>
      <c r="K6231" s="59" t="s">
        <v>6561</v>
      </c>
      <c r="L6231" s="61" t="s">
        <v>81</v>
      </c>
      <c r="M6231" s="61">
        <f>VLOOKUP(H6231,zdroj!C:F,4,0)</f>
        <v>0</v>
      </c>
      <c r="N6231" s="61" t="str">
        <f t="shared" si="194"/>
        <v>-</v>
      </c>
      <c r="P6231" s="72" t="str">
        <f t="shared" si="195"/>
        <v/>
      </c>
      <c r="Q6231" s="61" t="s">
        <v>86</v>
      </c>
    </row>
    <row r="6232" spans="8:17" x14ac:dyDescent="0.25">
      <c r="H6232" s="59">
        <v>141631</v>
      </c>
      <c r="I6232" s="59" t="s">
        <v>72</v>
      </c>
      <c r="J6232" s="59">
        <v>21029857</v>
      </c>
      <c r="K6232" s="59" t="s">
        <v>6562</v>
      </c>
      <c r="L6232" s="61" t="s">
        <v>81</v>
      </c>
      <c r="M6232" s="61">
        <f>VLOOKUP(H6232,zdroj!C:F,4,0)</f>
        <v>0</v>
      </c>
      <c r="N6232" s="61" t="str">
        <f t="shared" si="194"/>
        <v>-</v>
      </c>
      <c r="P6232" s="72" t="str">
        <f t="shared" si="195"/>
        <v/>
      </c>
      <c r="Q6232" s="61" t="s">
        <v>86</v>
      </c>
    </row>
    <row r="6233" spans="8:17" x14ac:dyDescent="0.25">
      <c r="H6233" s="59">
        <v>141631</v>
      </c>
      <c r="I6233" s="59" t="s">
        <v>72</v>
      </c>
      <c r="J6233" s="59">
        <v>21029865</v>
      </c>
      <c r="K6233" s="59" t="s">
        <v>6563</v>
      </c>
      <c r="L6233" s="61" t="s">
        <v>81</v>
      </c>
      <c r="M6233" s="61">
        <f>VLOOKUP(H6233,zdroj!C:F,4,0)</f>
        <v>0</v>
      </c>
      <c r="N6233" s="61" t="str">
        <f t="shared" si="194"/>
        <v>-</v>
      </c>
      <c r="P6233" s="72" t="str">
        <f t="shared" si="195"/>
        <v/>
      </c>
      <c r="Q6233" s="61" t="s">
        <v>86</v>
      </c>
    </row>
    <row r="6234" spans="8:17" x14ac:dyDescent="0.25">
      <c r="H6234" s="59">
        <v>141631</v>
      </c>
      <c r="I6234" s="59" t="s">
        <v>72</v>
      </c>
      <c r="J6234" s="59">
        <v>21029873</v>
      </c>
      <c r="K6234" s="59" t="s">
        <v>6564</v>
      </c>
      <c r="L6234" s="61" t="s">
        <v>81</v>
      </c>
      <c r="M6234" s="61">
        <f>VLOOKUP(H6234,zdroj!C:F,4,0)</f>
        <v>0</v>
      </c>
      <c r="N6234" s="61" t="str">
        <f t="shared" si="194"/>
        <v>-</v>
      </c>
      <c r="P6234" s="72" t="str">
        <f t="shared" si="195"/>
        <v/>
      </c>
      <c r="Q6234" s="61" t="s">
        <v>86</v>
      </c>
    </row>
    <row r="6235" spans="8:17" x14ac:dyDescent="0.25">
      <c r="H6235" s="59">
        <v>141631</v>
      </c>
      <c r="I6235" s="59" t="s">
        <v>72</v>
      </c>
      <c r="J6235" s="59">
        <v>21029881</v>
      </c>
      <c r="K6235" s="59" t="s">
        <v>6565</v>
      </c>
      <c r="L6235" s="61" t="s">
        <v>81</v>
      </c>
      <c r="M6235" s="61">
        <f>VLOOKUP(H6235,zdroj!C:F,4,0)</f>
        <v>0</v>
      </c>
      <c r="N6235" s="61" t="str">
        <f t="shared" si="194"/>
        <v>-</v>
      </c>
      <c r="P6235" s="72" t="str">
        <f t="shared" si="195"/>
        <v/>
      </c>
      <c r="Q6235" s="61" t="s">
        <v>86</v>
      </c>
    </row>
    <row r="6236" spans="8:17" x14ac:dyDescent="0.25">
      <c r="H6236" s="59">
        <v>141631</v>
      </c>
      <c r="I6236" s="59" t="s">
        <v>72</v>
      </c>
      <c r="J6236" s="59">
        <v>21029890</v>
      </c>
      <c r="K6236" s="59" t="s">
        <v>6566</v>
      </c>
      <c r="L6236" s="61" t="s">
        <v>81</v>
      </c>
      <c r="M6236" s="61">
        <f>VLOOKUP(H6236,zdroj!C:F,4,0)</f>
        <v>0</v>
      </c>
      <c r="N6236" s="61" t="str">
        <f t="shared" si="194"/>
        <v>-</v>
      </c>
      <c r="P6236" s="72" t="str">
        <f t="shared" si="195"/>
        <v/>
      </c>
      <c r="Q6236" s="61" t="s">
        <v>86</v>
      </c>
    </row>
    <row r="6237" spans="8:17" x14ac:dyDescent="0.25">
      <c r="H6237" s="59">
        <v>141631</v>
      </c>
      <c r="I6237" s="59" t="s">
        <v>72</v>
      </c>
      <c r="J6237" s="59">
        <v>21029903</v>
      </c>
      <c r="K6237" s="59" t="s">
        <v>6567</v>
      </c>
      <c r="L6237" s="61" t="s">
        <v>81</v>
      </c>
      <c r="M6237" s="61">
        <f>VLOOKUP(H6237,zdroj!C:F,4,0)</f>
        <v>0</v>
      </c>
      <c r="N6237" s="61" t="str">
        <f t="shared" si="194"/>
        <v>-</v>
      </c>
      <c r="P6237" s="72" t="str">
        <f t="shared" si="195"/>
        <v/>
      </c>
      <c r="Q6237" s="61" t="s">
        <v>86</v>
      </c>
    </row>
    <row r="6238" spans="8:17" x14ac:dyDescent="0.25">
      <c r="H6238" s="59">
        <v>141631</v>
      </c>
      <c r="I6238" s="59" t="s">
        <v>72</v>
      </c>
      <c r="J6238" s="59">
        <v>21029911</v>
      </c>
      <c r="K6238" s="59" t="s">
        <v>6568</v>
      </c>
      <c r="L6238" s="61" t="s">
        <v>81</v>
      </c>
      <c r="M6238" s="61">
        <f>VLOOKUP(H6238,zdroj!C:F,4,0)</f>
        <v>0</v>
      </c>
      <c r="N6238" s="61" t="str">
        <f t="shared" si="194"/>
        <v>-</v>
      </c>
      <c r="P6238" s="72" t="str">
        <f t="shared" si="195"/>
        <v/>
      </c>
      <c r="Q6238" s="61" t="s">
        <v>86</v>
      </c>
    </row>
    <row r="6239" spans="8:17" x14ac:dyDescent="0.25">
      <c r="H6239" s="59">
        <v>141631</v>
      </c>
      <c r="I6239" s="59" t="s">
        <v>72</v>
      </c>
      <c r="J6239" s="59">
        <v>21029920</v>
      </c>
      <c r="K6239" s="59" t="s">
        <v>6569</v>
      </c>
      <c r="L6239" s="61" t="s">
        <v>81</v>
      </c>
      <c r="M6239" s="61">
        <f>VLOOKUP(H6239,zdroj!C:F,4,0)</f>
        <v>0</v>
      </c>
      <c r="N6239" s="61" t="str">
        <f t="shared" si="194"/>
        <v>-</v>
      </c>
      <c r="P6239" s="72" t="str">
        <f t="shared" si="195"/>
        <v/>
      </c>
      <c r="Q6239" s="61" t="s">
        <v>86</v>
      </c>
    </row>
    <row r="6240" spans="8:17" x14ac:dyDescent="0.25">
      <c r="H6240" s="59">
        <v>141631</v>
      </c>
      <c r="I6240" s="59" t="s">
        <v>72</v>
      </c>
      <c r="J6240" s="59">
        <v>21029938</v>
      </c>
      <c r="K6240" s="59" t="s">
        <v>6570</v>
      </c>
      <c r="L6240" s="61" t="s">
        <v>81</v>
      </c>
      <c r="M6240" s="61">
        <f>VLOOKUP(H6240,zdroj!C:F,4,0)</f>
        <v>0</v>
      </c>
      <c r="N6240" s="61" t="str">
        <f t="shared" si="194"/>
        <v>-</v>
      </c>
      <c r="P6240" s="72" t="str">
        <f t="shared" si="195"/>
        <v/>
      </c>
      <c r="Q6240" s="61" t="s">
        <v>86</v>
      </c>
    </row>
    <row r="6241" spans="8:17" x14ac:dyDescent="0.25">
      <c r="H6241" s="59">
        <v>141631</v>
      </c>
      <c r="I6241" s="59" t="s">
        <v>72</v>
      </c>
      <c r="J6241" s="59">
        <v>21029946</v>
      </c>
      <c r="K6241" s="59" t="s">
        <v>6571</v>
      </c>
      <c r="L6241" s="61" t="s">
        <v>81</v>
      </c>
      <c r="M6241" s="61">
        <f>VLOOKUP(H6241,zdroj!C:F,4,0)</f>
        <v>0</v>
      </c>
      <c r="N6241" s="61" t="str">
        <f t="shared" si="194"/>
        <v>-</v>
      </c>
      <c r="P6241" s="72" t="str">
        <f t="shared" si="195"/>
        <v/>
      </c>
      <c r="Q6241" s="61" t="s">
        <v>86</v>
      </c>
    </row>
    <row r="6242" spans="8:17" x14ac:dyDescent="0.25">
      <c r="H6242" s="59">
        <v>141631</v>
      </c>
      <c r="I6242" s="59" t="s">
        <v>72</v>
      </c>
      <c r="J6242" s="59">
        <v>21029954</v>
      </c>
      <c r="K6242" s="59" t="s">
        <v>6572</v>
      </c>
      <c r="L6242" s="61" t="s">
        <v>81</v>
      </c>
      <c r="M6242" s="61">
        <f>VLOOKUP(H6242,zdroj!C:F,4,0)</f>
        <v>0</v>
      </c>
      <c r="N6242" s="61" t="str">
        <f t="shared" si="194"/>
        <v>-</v>
      </c>
      <c r="P6242" s="72" t="str">
        <f t="shared" si="195"/>
        <v/>
      </c>
      <c r="Q6242" s="61" t="s">
        <v>88</v>
      </c>
    </row>
    <row r="6243" spans="8:17" x14ac:dyDescent="0.25">
      <c r="H6243" s="59">
        <v>141631</v>
      </c>
      <c r="I6243" s="59" t="s">
        <v>72</v>
      </c>
      <c r="J6243" s="59">
        <v>21029962</v>
      </c>
      <c r="K6243" s="59" t="s">
        <v>6573</v>
      </c>
      <c r="L6243" s="61" t="s">
        <v>81</v>
      </c>
      <c r="M6243" s="61">
        <f>VLOOKUP(H6243,zdroj!C:F,4,0)</f>
        <v>0</v>
      </c>
      <c r="N6243" s="61" t="str">
        <f t="shared" si="194"/>
        <v>-</v>
      </c>
      <c r="P6243" s="72" t="str">
        <f t="shared" si="195"/>
        <v/>
      </c>
      <c r="Q6243" s="61" t="s">
        <v>86</v>
      </c>
    </row>
    <row r="6244" spans="8:17" x14ac:dyDescent="0.25">
      <c r="H6244" s="59">
        <v>141631</v>
      </c>
      <c r="I6244" s="59" t="s">
        <v>72</v>
      </c>
      <c r="J6244" s="59">
        <v>21029971</v>
      </c>
      <c r="K6244" s="59" t="s">
        <v>6574</v>
      </c>
      <c r="L6244" s="61" t="s">
        <v>81</v>
      </c>
      <c r="M6244" s="61">
        <f>VLOOKUP(H6244,zdroj!C:F,4,0)</f>
        <v>0</v>
      </c>
      <c r="N6244" s="61" t="str">
        <f t="shared" si="194"/>
        <v>-</v>
      </c>
      <c r="P6244" s="72" t="str">
        <f t="shared" si="195"/>
        <v/>
      </c>
      <c r="Q6244" s="61" t="s">
        <v>86</v>
      </c>
    </row>
    <row r="6245" spans="8:17" x14ac:dyDescent="0.25">
      <c r="H6245" s="59">
        <v>141631</v>
      </c>
      <c r="I6245" s="59" t="s">
        <v>72</v>
      </c>
      <c r="J6245" s="59">
        <v>21029989</v>
      </c>
      <c r="K6245" s="59" t="s">
        <v>6575</v>
      </c>
      <c r="L6245" s="61" t="s">
        <v>81</v>
      </c>
      <c r="M6245" s="61">
        <f>VLOOKUP(H6245,zdroj!C:F,4,0)</f>
        <v>0</v>
      </c>
      <c r="N6245" s="61" t="str">
        <f t="shared" si="194"/>
        <v>-</v>
      </c>
      <c r="P6245" s="72" t="str">
        <f t="shared" si="195"/>
        <v/>
      </c>
      <c r="Q6245" s="61" t="s">
        <v>86</v>
      </c>
    </row>
    <row r="6246" spans="8:17" x14ac:dyDescent="0.25">
      <c r="H6246" s="59">
        <v>141631</v>
      </c>
      <c r="I6246" s="59" t="s">
        <v>72</v>
      </c>
      <c r="J6246" s="59">
        <v>21029997</v>
      </c>
      <c r="K6246" s="59" t="s">
        <v>6576</v>
      </c>
      <c r="L6246" s="61" t="s">
        <v>81</v>
      </c>
      <c r="M6246" s="61">
        <f>VLOOKUP(H6246,zdroj!C:F,4,0)</f>
        <v>0</v>
      </c>
      <c r="N6246" s="61" t="str">
        <f t="shared" si="194"/>
        <v>-</v>
      </c>
      <c r="P6246" s="72" t="str">
        <f t="shared" si="195"/>
        <v/>
      </c>
      <c r="Q6246" s="61" t="s">
        <v>86</v>
      </c>
    </row>
    <row r="6247" spans="8:17" x14ac:dyDescent="0.25">
      <c r="H6247" s="59">
        <v>141631</v>
      </c>
      <c r="I6247" s="59" t="s">
        <v>72</v>
      </c>
      <c r="J6247" s="59">
        <v>21030006</v>
      </c>
      <c r="K6247" s="59" t="s">
        <v>6577</v>
      </c>
      <c r="L6247" s="61" t="s">
        <v>81</v>
      </c>
      <c r="M6247" s="61">
        <f>VLOOKUP(H6247,zdroj!C:F,4,0)</f>
        <v>0</v>
      </c>
      <c r="N6247" s="61" t="str">
        <f t="shared" si="194"/>
        <v>-</v>
      </c>
      <c r="P6247" s="72" t="str">
        <f t="shared" si="195"/>
        <v/>
      </c>
      <c r="Q6247" s="61" t="s">
        <v>86</v>
      </c>
    </row>
    <row r="6248" spans="8:17" x14ac:dyDescent="0.25">
      <c r="H6248" s="59">
        <v>141631</v>
      </c>
      <c r="I6248" s="59" t="s">
        <v>72</v>
      </c>
      <c r="J6248" s="59">
        <v>21030014</v>
      </c>
      <c r="K6248" s="59" t="s">
        <v>6578</v>
      </c>
      <c r="L6248" s="61" t="s">
        <v>81</v>
      </c>
      <c r="M6248" s="61">
        <f>VLOOKUP(H6248,zdroj!C:F,4,0)</f>
        <v>0</v>
      </c>
      <c r="N6248" s="61" t="str">
        <f t="shared" si="194"/>
        <v>-</v>
      </c>
      <c r="P6248" s="72" t="str">
        <f t="shared" si="195"/>
        <v/>
      </c>
      <c r="Q6248" s="61" t="s">
        <v>86</v>
      </c>
    </row>
    <row r="6249" spans="8:17" x14ac:dyDescent="0.25">
      <c r="H6249" s="59">
        <v>141631</v>
      </c>
      <c r="I6249" s="59" t="s">
        <v>72</v>
      </c>
      <c r="J6249" s="59">
        <v>21030022</v>
      </c>
      <c r="K6249" s="59" t="s">
        <v>6579</v>
      </c>
      <c r="L6249" s="61" t="s">
        <v>81</v>
      </c>
      <c r="M6249" s="61">
        <f>VLOOKUP(H6249,zdroj!C:F,4,0)</f>
        <v>0</v>
      </c>
      <c r="N6249" s="61" t="str">
        <f t="shared" si="194"/>
        <v>-</v>
      </c>
      <c r="P6249" s="72" t="str">
        <f t="shared" si="195"/>
        <v/>
      </c>
      <c r="Q6249" s="61" t="s">
        <v>86</v>
      </c>
    </row>
    <row r="6250" spans="8:17" x14ac:dyDescent="0.25">
      <c r="H6250" s="59">
        <v>141631</v>
      </c>
      <c r="I6250" s="59" t="s">
        <v>72</v>
      </c>
      <c r="J6250" s="59">
        <v>21030031</v>
      </c>
      <c r="K6250" s="59" t="s">
        <v>6580</v>
      </c>
      <c r="L6250" s="61" t="s">
        <v>81</v>
      </c>
      <c r="M6250" s="61">
        <f>VLOOKUP(H6250,zdroj!C:F,4,0)</f>
        <v>0</v>
      </c>
      <c r="N6250" s="61" t="str">
        <f t="shared" si="194"/>
        <v>-</v>
      </c>
      <c r="P6250" s="72" t="str">
        <f t="shared" si="195"/>
        <v/>
      </c>
      <c r="Q6250" s="61" t="s">
        <v>86</v>
      </c>
    </row>
    <row r="6251" spans="8:17" x14ac:dyDescent="0.25">
      <c r="H6251" s="59">
        <v>141631</v>
      </c>
      <c r="I6251" s="59" t="s">
        <v>72</v>
      </c>
      <c r="J6251" s="59">
        <v>21030049</v>
      </c>
      <c r="K6251" s="59" t="s">
        <v>6581</v>
      </c>
      <c r="L6251" s="61" t="s">
        <v>81</v>
      </c>
      <c r="M6251" s="61">
        <f>VLOOKUP(H6251,zdroj!C:F,4,0)</f>
        <v>0</v>
      </c>
      <c r="N6251" s="61" t="str">
        <f t="shared" si="194"/>
        <v>-</v>
      </c>
      <c r="P6251" s="72" t="str">
        <f t="shared" si="195"/>
        <v/>
      </c>
      <c r="Q6251" s="61" t="s">
        <v>86</v>
      </c>
    </row>
    <row r="6252" spans="8:17" x14ac:dyDescent="0.25">
      <c r="H6252" s="59">
        <v>141631</v>
      </c>
      <c r="I6252" s="59" t="s">
        <v>72</v>
      </c>
      <c r="J6252" s="59">
        <v>21030057</v>
      </c>
      <c r="K6252" s="59" t="s">
        <v>6582</v>
      </c>
      <c r="L6252" s="61" t="s">
        <v>81</v>
      </c>
      <c r="M6252" s="61">
        <f>VLOOKUP(H6252,zdroj!C:F,4,0)</f>
        <v>0</v>
      </c>
      <c r="N6252" s="61" t="str">
        <f t="shared" si="194"/>
        <v>-</v>
      </c>
      <c r="P6252" s="72" t="str">
        <f t="shared" si="195"/>
        <v/>
      </c>
      <c r="Q6252" s="61" t="s">
        <v>86</v>
      </c>
    </row>
    <row r="6253" spans="8:17" x14ac:dyDescent="0.25">
      <c r="H6253" s="59">
        <v>141631</v>
      </c>
      <c r="I6253" s="59" t="s">
        <v>72</v>
      </c>
      <c r="J6253" s="59">
        <v>21030065</v>
      </c>
      <c r="K6253" s="59" t="s">
        <v>6583</v>
      </c>
      <c r="L6253" s="61" t="s">
        <v>81</v>
      </c>
      <c r="M6253" s="61">
        <f>VLOOKUP(H6253,zdroj!C:F,4,0)</f>
        <v>0</v>
      </c>
      <c r="N6253" s="61" t="str">
        <f t="shared" si="194"/>
        <v>-</v>
      </c>
      <c r="P6253" s="72" t="str">
        <f t="shared" si="195"/>
        <v/>
      </c>
      <c r="Q6253" s="61" t="s">
        <v>86</v>
      </c>
    </row>
    <row r="6254" spans="8:17" x14ac:dyDescent="0.25">
      <c r="H6254" s="59">
        <v>141631</v>
      </c>
      <c r="I6254" s="59" t="s">
        <v>72</v>
      </c>
      <c r="J6254" s="59">
        <v>21030073</v>
      </c>
      <c r="K6254" s="59" t="s">
        <v>6584</v>
      </c>
      <c r="L6254" s="61" t="s">
        <v>81</v>
      </c>
      <c r="M6254" s="61">
        <f>VLOOKUP(H6254,zdroj!C:F,4,0)</f>
        <v>0</v>
      </c>
      <c r="N6254" s="61" t="str">
        <f t="shared" si="194"/>
        <v>-</v>
      </c>
      <c r="P6254" s="72" t="str">
        <f t="shared" si="195"/>
        <v/>
      </c>
      <c r="Q6254" s="61" t="s">
        <v>86</v>
      </c>
    </row>
    <row r="6255" spans="8:17" x14ac:dyDescent="0.25">
      <c r="H6255" s="59">
        <v>141631</v>
      </c>
      <c r="I6255" s="59" t="s">
        <v>72</v>
      </c>
      <c r="J6255" s="59">
        <v>21030081</v>
      </c>
      <c r="K6255" s="59" t="s">
        <v>6585</v>
      </c>
      <c r="L6255" s="61" t="s">
        <v>81</v>
      </c>
      <c r="M6255" s="61">
        <f>VLOOKUP(H6255,zdroj!C:F,4,0)</f>
        <v>0</v>
      </c>
      <c r="N6255" s="61" t="str">
        <f t="shared" si="194"/>
        <v>-</v>
      </c>
      <c r="P6255" s="72" t="str">
        <f t="shared" si="195"/>
        <v/>
      </c>
      <c r="Q6255" s="61" t="s">
        <v>86</v>
      </c>
    </row>
    <row r="6256" spans="8:17" x14ac:dyDescent="0.25">
      <c r="H6256" s="59">
        <v>141631</v>
      </c>
      <c r="I6256" s="59" t="s">
        <v>72</v>
      </c>
      <c r="J6256" s="59">
        <v>21030090</v>
      </c>
      <c r="K6256" s="59" t="s">
        <v>6586</v>
      </c>
      <c r="L6256" s="61" t="s">
        <v>81</v>
      </c>
      <c r="M6256" s="61">
        <f>VLOOKUP(H6256,zdroj!C:F,4,0)</f>
        <v>0</v>
      </c>
      <c r="N6256" s="61" t="str">
        <f t="shared" si="194"/>
        <v>-</v>
      </c>
      <c r="P6256" s="72" t="str">
        <f t="shared" si="195"/>
        <v/>
      </c>
      <c r="Q6256" s="61" t="s">
        <v>86</v>
      </c>
    </row>
    <row r="6257" spans="8:17" x14ac:dyDescent="0.25">
      <c r="H6257" s="59">
        <v>141631</v>
      </c>
      <c r="I6257" s="59" t="s">
        <v>72</v>
      </c>
      <c r="J6257" s="59">
        <v>21030103</v>
      </c>
      <c r="K6257" s="59" t="s">
        <v>6587</v>
      </c>
      <c r="L6257" s="61" t="s">
        <v>81</v>
      </c>
      <c r="M6257" s="61">
        <f>VLOOKUP(H6257,zdroj!C:F,4,0)</f>
        <v>0</v>
      </c>
      <c r="N6257" s="61" t="str">
        <f t="shared" si="194"/>
        <v>-</v>
      </c>
      <c r="P6257" s="72" t="str">
        <f t="shared" si="195"/>
        <v/>
      </c>
      <c r="Q6257" s="61" t="s">
        <v>86</v>
      </c>
    </row>
    <row r="6258" spans="8:17" x14ac:dyDescent="0.25">
      <c r="H6258" s="59">
        <v>141631</v>
      </c>
      <c r="I6258" s="59" t="s">
        <v>72</v>
      </c>
      <c r="J6258" s="59">
        <v>21030111</v>
      </c>
      <c r="K6258" s="59" t="s">
        <v>6588</v>
      </c>
      <c r="L6258" s="61" t="s">
        <v>81</v>
      </c>
      <c r="M6258" s="61">
        <f>VLOOKUP(H6258,zdroj!C:F,4,0)</f>
        <v>0</v>
      </c>
      <c r="N6258" s="61" t="str">
        <f t="shared" si="194"/>
        <v>-</v>
      </c>
      <c r="P6258" s="72" t="str">
        <f t="shared" si="195"/>
        <v/>
      </c>
      <c r="Q6258" s="61" t="s">
        <v>86</v>
      </c>
    </row>
    <row r="6259" spans="8:17" x14ac:dyDescent="0.25">
      <c r="H6259" s="59">
        <v>141631</v>
      </c>
      <c r="I6259" s="59" t="s">
        <v>72</v>
      </c>
      <c r="J6259" s="59">
        <v>21030120</v>
      </c>
      <c r="K6259" s="59" t="s">
        <v>6589</v>
      </c>
      <c r="L6259" s="61" t="s">
        <v>115</v>
      </c>
      <c r="M6259" s="61">
        <f>VLOOKUP(H6259,zdroj!C:F,4,0)</f>
        <v>0</v>
      </c>
      <c r="N6259" s="61" t="str">
        <f t="shared" si="194"/>
        <v>katC</v>
      </c>
      <c r="P6259" s="72" t="str">
        <f t="shared" si="195"/>
        <v/>
      </c>
      <c r="Q6259" s="61" t="s">
        <v>33</v>
      </c>
    </row>
    <row r="6260" spans="8:17" x14ac:dyDescent="0.25">
      <c r="H6260" s="59">
        <v>141631</v>
      </c>
      <c r="I6260" s="59" t="s">
        <v>72</v>
      </c>
      <c r="J6260" s="59">
        <v>21030138</v>
      </c>
      <c r="K6260" s="59" t="s">
        <v>6590</v>
      </c>
      <c r="L6260" s="61" t="s">
        <v>81</v>
      </c>
      <c r="M6260" s="61">
        <f>VLOOKUP(H6260,zdroj!C:F,4,0)</f>
        <v>0</v>
      </c>
      <c r="N6260" s="61" t="str">
        <f t="shared" si="194"/>
        <v>-</v>
      </c>
      <c r="P6260" s="72" t="str">
        <f t="shared" si="195"/>
        <v/>
      </c>
      <c r="Q6260" s="61" t="s">
        <v>88</v>
      </c>
    </row>
    <row r="6261" spans="8:17" x14ac:dyDescent="0.25">
      <c r="H6261" s="59">
        <v>141631</v>
      </c>
      <c r="I6261" s="59" t="s">
        <v>72</v>
      </c>
      <c r="J6261" s="59">
        <v>21030146</v>
      </c>
      <c r="K6261" s="59" t="s">
        <v>6591</v>
      </c>
      <c r="L6261" s="61" t="s">
        <v>81</v>
      </c>
      <c r="M6261" s="61">
        <f>VLOOKUP(H6261,zdroj!C:F,4,0)</f>
        <v>0</v>
      </c>
      <c r="N6261" s="61" t="str">
        <f t="shared" si="194"/>
        <v>-</v>
      </c>
      <c r="P6261" s="72" t="str">
        <f t="shared" si="195"/>
        <v/>
      </c>
      <c r="Q6261" s="61" t="s">
        <v>86</v>
      </c>
    </row>
    <row r="6262" spans="8:17" x14ac:dyDescent="0.25">
      <c r="H6262" s="59">
        <v>141631</v>
      </c>
      <c r="I6262" s="59" t="s">
        <v>72</v>
      </c>
      <c r="J6262" s="59">
        <v>21030154</v>
      </c>
      <c r="K6262" s="59" t="s">
        <v>6592</v>
      </c>
      <c r="L6262" s="61" t="s">
        <v>81</v>
      </c>
      <c r="M6262" s="61">
        <f>VLOOKUP(H6262,zdroj!C:F,4,0)</f>
        <v>0</v>
      </c>
      <c r="N6262" s="61" t="str">
        <f t="shared" si="194"/>
        <v>-</v>
      </c>
      <c r="P6262" s="72" t="str">
        <f t="shared" si="195"/>
        <v/>
      </c>
      <c r="Q6262" s="61" t="s">
        <v>86</v>
      </c>
    </row>
    <row r="6263" spans="8:17" x14ac:dyDescent="0.25">
      <c r="H6263" s="59">
        <v>141631</v>
      </c>
      <c r="I6263" s="59" t="s">
        <v>72</v>
      </c>
      <c r="J6263" s="59">
        <v>21030162</v>
      </c>
      <c r="K6263" s="59" t="s">
        <v>6593</v>
      </c>
      <c r="L6263" s="61" t="s">
        <v>81</v>
      </c>
      <c r="M6263" s="61">
        <f>VLOOKUP(H6263,zdroj!C:F,4,0)</f>
        <v>0</v>
      </c>
      <c r="N6263" s="61" t="str">
        <f t="shared" si="194"/>
        <v>-</v>
      </c>
      <c r="P6263" s="72" t="str">
        <f t="shared" si="195"/>
        <v/>
      </c>
      <c r="Q6263" s="61" t="s">
        <v>86</v>
      </c>
    </row>
    <row r="6264" spans="8:17" x14ac:dyDescent="0.25">
      <c r="H6264" s="59">
        <v>141631</v>
      </c>
      <c r="I6264" s="59" t="s">
        <v>72</v>
      </c>
      <c r="J6264" s="59">
        <v>21030171</v>
      </c>
      <c r="K6264" s="59" t="s">
        <v>6594</v>
      </c>
      <c r="L6264" s="61" t="s">
        <v>81</v>
      </c>
      <c r="M6264" s="61">
        <f>VLOOKUP(H6264,zdroj!C:F,4,0)</f>
        <v>0</v>
      </c>
      <c r="N6264" s="61" t="str">
        <f t="shared" si="194"/>
        <v>-</v>
      </c>
      <c r="P6264" s="72" t="str">
        <f t="shared" si="195"/>
        <v/>
      </c>
      <c r="Q6264" s="61" t="s">
        <v>86</v>
      </c>
    </row>
    <row r="6265" spans="8:17" x14ac:dyDescent="0.25">
      <c r="H6265" s="59">
        <v>141631</v>
      </c>
      <c r="I6265" s="59" t="s">
        <v>72</v>
      </c>
      <c r="J6265" s="59">
        <v>21030189</v>
      </c>
      <c r="K6265" s="59" t="s">
        <v>6595</v>
      </c>
      <c r="L6265" s="61" t="s">
        <v>81</v>
      </c>
      <c r="M6265" s="61">
        <f>VLOOKUP(H6265,zdroj!C:F,4,0)</f>
        <v>0</v>
      </c>
      <c r="N6265" s="61" t="str">
        <f t="shared" si="194"/>
        <v>-</v>
      </c>
      <c r="P6265" s="72" t="str">
        <f t="shared" si="195"/>
        <v/>
      </c>
      <c r="Q6265" s="61" t="s">
        <v>86</v>
      </c>
    </row>
    <row r="6266" spans="8:17" x14ac:dyDescent="0.25">
      <c r="H6266" s="59">
        <v>141631</v>
      </c>
      <c r="I6266" s="59" t="s">
        <v>72</v>
      </c>
      <c r="J6266" s="59">
        <v>21030197</v>
      </c>
      <c r="K6266" s="59" t="s">
        <v>6596</v>
      </c>
      <c r="L6266" s="61" t="s">
        <v>81</v>
      </c>
      <c r="M6266" s="61">
        <f>VLOOKUP(H6266,zdroj!C:F,4,0)</f>
        <v>0</v>
      </c>
      <c r="N6266" s="61" t="str">
        <f t="shared" si="194"/>
        <v>-</v>
      </c>
      <c r="P6266" s="72" t="str">
        <f t="shared" si="195"/>
        <v/>
      </c>
      <c r="Q6266" s="61" t="s">
        <v>86</v>
      </c>
    </row>
    <row r="6267" spans="8:17" x14ac:dyDescent="0.25">
      <c r="H6267" s="59">
        <v>141631</v>
      </c>
      <c r="I6267" s="59" t="s">
        <v>72</v>
      </c>
      <c r="J6267" s="59">
        <v>21030201</v>
      </c>
      <c r="K6267" s="59" t="s">
        <v>6597</v>
      </c>
      <c r="L6267" s="61" t="s">
        <v>81</v>
      </c>
      <c r="M6267" s="61">
        <f>VLOOKUP(H6267,zdroj!C:F,4,0)</f>
        <v>0</v>
      </c>
      <c r="N6267" s="61" t="str">
        <f t="shared" si="194"/>
        <v>-</v>
      </c>
      <c r="P6267" s="72" t="str">
        <f t="shared" si="195"/>
        <v/>
      </c>
      <c r="Q6267" s="61" t="s">
        <v>86</v>
      </c>
    </row>
    <row r="6268" spans="8:17" x14ac:dyDescent="0.25">
      <c r="H6268" s="59">
        <v>141631</v>
      </c>
      <c r="I6268" s="59" t="s">
        <v>72</v>
      </c>
      <c r="J6268" s="59">
        <v>21030219</v>
      </c>
      <c r="K6268" s="59" t="s">
        <v>6598</v>
      </c>
      <c r="L6268" s="61" t="s">
        <v>81</v>
      </c>
      <c r="M6268" s="61">
        <f>VLOOKUP(H6268,zdroj!C:F,4,0)</f>
        <v>0</v>
      </c>
      <c r="N6268" s="61" t="str">
        <f t="shared" si="194"/>
        <v>-</v>
      </c>
      <c r="P6268" s="72" t="str">
        <f t="shared" si="195"/>
        <v/>
      </c>
      <c r="Q6268" s="61" t="s">
        <v>86</v>
      </c>
    </row>
    <row r="6269" spans="8:17" x14ac:dyDescent="0.25">
      <c r="H6269" s="59">
        <v>141631</v>
      </c>
      <c r="I6269" s="59" t="s">
        <v>72</v>
      </c>
      <c r="J6269" s="59">
        <v>21030227</v>
      </c>
      <c r="K6269" s="59" t="s">
        <v>6599</v>
      </c>
      <c r="L6269" s="61" t="s">
        <v>81</v>
      </c>
      <c r="M6269" s="61">
        <f>VLOOKUP(H6269,zdroj!C:F,4,0)</f>
        <v>0</v>
      </c>
      <c r="N6269" s="61" t="str">
        <f t="shared" si="194"/>
        <v>-</v>
      </c>
      <c r="P6269" s="72" t="str">
        <f t="shared" si="195"/>
        <v/>
      </c>
      <c r="Q6269" s="61" t="s">
        <v>86</v>
      </c>
    </row>
    <row r="6270" spans="8:17" x14ac:dyDescent="0.25">
      <c r="H6270" s="59">
        <v>141631</v>
      </c>
      <c r="I6270" s="59" t="s">
        <v>72</v>
      </c>
      <c r="J6270" s="59">
        <v>21030235</v>
      </c>
      <c r="K6270" s="59" t="s">
        <v>6600</v>
      </c>
      <c r="L6270" s="61" t="s">
        <v>81</v>
      </c>
      <c r="M6270" s="61">
        <f>VLOOKUP(H6270,zdroj!C:F,4,0)</f>
        <v>0</v>
      </c>
      <c r="N6270" s="61" t="str">
        <f t="shared" si="194"/>
        <v>-</v>
      </c>
      <c r="P6270" s="72" t="str">
        <f t="shared" si="195"/>
        <v/>
      </c>
      <c r="Q6270" s="61" t="s">
        <v>86</v>
      </c>
    </row>
    <row r="6271" spans="8:17" x14ac:dyDescent="0.25">
      <c r="H6271" s="59">
        <v>141631</v>
      </c>
      <c r="I6271" s="59" t="s">
        <v>72</v>
      </c>
      <c r="J6271" s="59">
        <v>21030243</v>
      </c>
      <c r="K6271" s="59" t="s">
        <v>6601</v>
      </c>
      <c r="L6271" s="61" t="s">
        <v>81</v>
      </c>
      <c r="M6271" s="61">
        <f>VLOOKUP(H6271,zdroj!C:F,4,0)</f>
        <v>0</v>
      </c>
      <c r="N6271" s="61" t="str">
        <f t="shared" si="194"/>
        <v>-</v>
      </c>
      <c r="P6271" s="72" t="str">
        <f t="shared" si="195"/>
        <v/>
      </c>
      <c r="Q6271" s="61" t="s">
        <v>86</v>
      </c>
    </row>
    <row r="6272" spans="8:17" x14ac:dyDescent="0.25">
      <c r="H6272" s="59">
        <v>141631</v>
      </c>
      <c r="I6272" s="59" t="s">
        <v>72</v>
      </c>
      <c r="J6272" s="59">
        <v>21030251</v>
      </c>
      <c r="K6272" s="59" t="s">
        <v>6602</v>
      </c>
      <c r="L6272" s="61" t="s">
        <v>81</v>
      </c>
      <c r="M6272" s="61">
        <f>VLOOKUP(H6272,zdroj!C:F,4,0)</f>
        <v>0</v>
      </c>
      <c r="N6272" s="61" t="str">
        <f t="shared" si="194"/>
        <v>-</v>
      </c>
      <c r="P6272" s="72" t="str">
        <f t="shared" si="195"/>
        <v/>
      </c>
      <c r="Q6272" s="61" t="s">
        <v>86</v>
      </c>
    </row>
    <row r="6273" spans="8:17" x14ac:dyDescent="0.25">
      <c r="H6273" s="59">
        <v>141631</v>
      </c>
      <c r="I6273" s="59" t="s">
        <v>72</v>
      </c>
      <c r="J6273" s="59">
        <v>21030260</v>
      </c>
      <c r="K6273" s="59" t="s">
        <v>6603</v>
      </c>
      <c r="L6273" s="61" t="s">
        <v>81</v>
      </c>
      <c r="M6273" s="61">
        <f>VLOOKUP(H6273,zdroj!C:F,4,0)</f>
        <v>0</v>
      </c>
      <c r="N6273" s="61" t="str">
        <f t="shared" si="194"/>
        <v>-</v>
      </c>
      <c r="P6273" s="72" t="str">
        <f t="shared" si="195"/>
        <v/>
      </c>
      <c r="Q6273" s="61" t="s">
        <v>86</v>
      </c>
    </row>
    <row r="6274" spans="8:17" x14ac:dyDescent="0.25">
      <c r="H6274" s="59">
        <v>141631</v>
      </c>
      <c r="I6274" s="59" t="s">
        <v>72</v>
      </c>
      <c r="J6274" s="59">
        <v>21030278</v>
      </c>
      <c r="K6274" s="59" t="s">
        <v>6604</v>
      </c>
      <c r="L6274" s="61" t="s">
        <v>81</v>
      </c>
      <c r="M6274" s="61">
        <f>VLOOKUP(H6274,zdroj!C:F,4,0)</f>
        <v>0</v>
      </c>
      <c r="N6274" s="61" t="str">
        <f t="shared" si="194"/>
        <v>-</v>
      </c>
      <c r="P6274" s="72" t="str">
        <f t="shared" si="195"/>
        <v/>
      </c>
      <c r="Q6274" s="61" t="s">
        <v>86</v>
      </c>
    </row>
    <row r="6275" spans="8:17" x14ac:dyDescent="0.25">
      <c r="H6275" s="59">
        <v>141631</v>
      </c>
      <c r="I6275" s="59" t="s">
        <v>72</v>
      </c>
      <c r="J6275" s="59">
        <v>21030286</v>
      </c>
      <c r="K6275" s="59" t="s">
        <v>6605</v>
      </c>
      <c r="L6275" s="61" t="s">
        <v>81</v>
      </c>
      <c r="M6275" s="61">
        <f>VLOOKUP(H6275,zdroj!C:F,4,0)</f>
        <v>0</v>
      </c>
      <c r="N6275" s="61" t="str">
        <f t="shared" si="194"/>
        <v>-</v>
      </c>
      <c r="P6275" s="72" t="str">
        <f t="shared" si="195"/>
        <v/>
      </c>
      <c r="Q6275" s="61" t="s">
        <v>86</v>
      </c>
    </row>
    <row r="6276" spans="8:17" x14ac:dyDescent="0.25">
      <c r="H6276" s="59">
        <v>141631</v>
      </c>
      <c r="I6276" s="59" t="s">
        <v>72</v>
      </c>
      <c r="J6276" s="59">
        <v>21030294</v>
      </c>
      <c r="K6276" s="59" t="s">
        <v>6606</v>
      </c>
      <c r="L6276" s="61" t="s">
        <v>81</v>
      </c>
      <c r="M6276" s="61">
        <f>VLOOKUP(H6276,zdroj!C:F,4,0)</f>
        <v>0</v>
      </c>
      <c r="N6276" s="61" t="str">
        <f t="shared" si="194"/>
        <v>-</v>
      </c>
      <c r="P6276" s="72" t="str">
        <f t="shared" si="195"/>
        <v/>
      </c>
      <c r="Q6276" s="61" t="s">
        <v>86</v>
      </c>
    </row>
    <row r="6277" spans="8:17" x14ac:dyDescent="0.25">
      <c r="H6277" s="59">
        <v>141631</v>
      </c>
      <c r="I6277" s="59" t="s">
        <v>72</v>
      </c>
      <c r="J6277" s="59">
        <v>21030308</v>
      </c>
      <c r="K6277" s="59" t="s">
        <v>6607</v>
      </c>
      <c r="L6277" s="61" t="s">
        <v>81</v>
      </c>
      <c r="M6277" s="61">
        <f>VLOOKUP(H6277,zdroj!C:F,4,0)</f>
        <v>0</v>
      </c>
      <c r="N6277" s="61" t="str">
        <f t="shared" si="194"/>
        <v>-</v>
      </c>
      <c r="P6277" s="72" t="str">
        <f t="shared" si="195"/>
        <v/>
      </c>
      <c r="Q6277" s="61" t="s">
        <v>86</v>
      </c>
    </row>
    <row r="6278" spans="8:17" x14ac:dyDescent="0.25">
      <c r="H6278" s="59">
        <v>141631</v>
      </c>
      <c r="I6278" s="59" t="s">
        <v>72</v>
      </c>
      <c r="J6278" s="59">
        <v>21030316</v>
      </c>
      <c r="K6278" s="59" t="s">
        <v>6608</v>
      </c>
      <c r="L6278" s="61" t="s">
        <v>81</v>
      </c>
      <c r="M6278" s="61">
        <f>VLOOKUP(H6278,zdroj!C:F,4,0)</f>
        <v>0</v>
      </c>
      <c r="N6278" s="61" t="str">
        <f t="shared" si="194"/>
        <v>-</v>
      </c>
      <c r="P6278" s="72" t="str">
        <f t="shared" si="195"/>
        <v/>
      </c>
      <c r="Q6278" s="61" t="s">
        <v>86</v>
      </c>
    </row>
    <row r="6279" spans="8:17" x14ac:dyDescent="0.25">
      <c r="H6279" s="59">
        <v>141631</v>
      </c>
      <c r="I6279" s="59" t="s">
        <v>72</v>
      </c>
      <c r="J6279" s="59">
        <v>21030324</v>
      </c>
      <c r="K6279" s="59" t="s">
        <v>6609</v>
      </c>
      <c r="L6279" s="61" t="s">
        <v>81</v>
      </c>
      <c r="M6279" s="61">
        <f>VLOOKUP(H6279,zdroj!C:F,4,0)</f>
        <v>0</v>
      </c>
      <c r="N6279" s="61" t="str">
        <f t="shared" ref="N6279:N6342" si="196">IF(M6279="A",IF(L6279="katA","katB",L6279),L6279)</f>
        <v>-</v>
      </c>
      <c r="P6279" s="72" t="str">
        <f t="shared" ref="P6279:P6342" si="197">IF(O6279="A",1,"")</f>
        <v/>
      </c>
      <c r="Q6279" s="61" t="s">
        <v>86</v>
      </c>
    </row>
    <row r="6280" spans="8:17" x14ac:dyDescent="0.25">
      <c r="H6280" s="59">
        <v>141631</v>
      </c>
      <c r="I6280" s="59" t="s">
        <v>72</v>
      </c>
      <c r="J6280" s="59">
        <v>21030332</v>
      </c>
      <c r="K6280" s="59" t="s">
        <v>6610</v>
      </c>
      <c r="L6280" s="61" t="s">
        <v>81</v>
      </c>
      <c r="M6280" s="61">
        <f>VLOOKUP(H6280,zdroj!C:F,4,0)</f>
        <v>0</v>
      </c>
      <c r="N6280" s="61" t="str">
        <f t="shared" si="196"/>
        <v>-</v>
      </c>
      <c r="P6280" s="72" t="str">
        <f t="shared" si="197"/>
        <v/>
      </c>
      <c r="Q6280" s="61" t="s">
        <v>86</v>
      </c>
    </row>
    <row r="6281" spans="8:17" x14ac:dyDescent="0.25">
      <c r="H6281" s="59">
        <v>141631</v>
      </c>
      <c r="I6281" s="59" t="s">
        <v>72</v>
      </c>
      <c r="J6281" s="59">
        <v>21030341</v>
      </c>
      <c r="K6281" s="59" t="s">
        <v>6611</v>
      </c>
      <c r="L6281" s="61" t="s">
        <v>81</v>
      </c>
      <c r="M6281" s="61">
        <f>VLOOKUP(H6281,zdroj!C:F,4,0)</f>
        <v>0</v>
      </c>
      <c r="N6281" s="61" t="str">
        <f t="shared" si="196"/>
        <v>-</v>
      </c>
      <c r="P6281" s="72" t="str">
        <f t="shared" si="197"/>
        <v/>
      </c>
      <c r="Q6281" s="61" t="s">
        <v>86</v>
      </c>
    </row>
    <row r="6282" spans="8:17" x14ac:dyDescent="0.25">
      <c r="H6282" s="59">
        <v>141631</v>
      </c>
      <c r="I6282" s="59" t="s">
        <v>72</v>
      </c>
      <c r="J6282" s="59">
        <v>21030359</v>
      </c>
      <c r="K6282" s="59" t="s">
        <v>6612</v>
      </c>
      <c r="L6282" s="61" t="s">
        <v>81</v>
      </c>
      <c r="M6282" s="61">
        <f>VLOOKUP(H6282,zdroj!C:F,4,0)</f>
        <v>0</v>
      </c>
      <c r="N6282" s="61" t="str">
        <f t="shared" si="196"/>
        <v>-</v>
      </c>
      <c r="P6282" s="72" t="str">
        <f t="shared" si="197"/>
        <v/>
      </c>
      <c r="Q6282" s="61" t="s">
        <v>86</v>
      </c>
    </row>
    <row r="6283" spans="8:17" x14ac:dyDescent="0.25">
      <c r="H6283" s="59">
        <v>141631</v>
      </c>
      <c r="I6283" s="59" t="s">
        <v>72</v>
      </c>
      <c r="J6283" s="59">
        <v>21030367</v>
      </c>
      <c r="K6283" s="59" t="s">
        <v>6613</v>
      </c>
      <c r="L6283" s="61" t="s">
        <v>81</v>
      </c>
      <c r="M6283" s="61">
        <f>VLOOKUP(H6283,zdroj!C:F,4,0)</f>
        <v>0</v>
      </c>
      <c r="N6283" s="61" t="str">
        <f t="shared" si="196"/>
        <v>-</v>
      </c>
      <c r="P6283" s="72" t="str">
        <f t="shared" si="197"/>
        <v/>
      </c>
      <c r="Q6283" s="61" t="s">
        <v>86</v>
      </c>
    </row>
    <row r="6284" spans="8:17" x14ac:dyDescent="0.25">
      <c r="H6284" s="59">
        <v>141631</v>
      </c>
      <c r="I6284" s="59" t="s">
        <v>72</v>
      </c>
      <c r="J6284" s="59">
        <v>21030375</v>
      </c>
      <c r="K6284" s="59" t="s">
        <v>6614</v>
      </c>
      <c r="L6284" s="61" t="s">
        <v>81</v>
      </c>
      <c r="M6284" s="61">
        <f>VLOOKUP(H6284,zdroj!C:F,4,0)</f>
        <v>0</v>
      </c>
      <c r="N6284" s="61" t="str">
        <f t="shared" si="196"/>
        <v>-</v>
      </c>
      <c r="P6284" s="72" t="str">
        <f t="shared" si="197"/>
        <v/>
      </c>
      <c r="Q6284" s="61" t="s">
        <v>86</v>
      </c>
    </row>
    <row r="6285" spans="8:17" x14ac:dyDescent="0.25">
      <c r="H6285" s="59">
        <v>141631</v>
      </c>
      <c r="I6285" s="59" t="s">
        <v>72</v>
      </c>
      <c r="J6285" s="59">
        <v>21030383</v>
      </c>
      <c r="K6285" s="59" t="s">
        <v>6615</v>
      </c>
      <c r="L6285" s="61" t="s">
        <v>81</v>
      </c>
      <c r="M6285" s="61">
        <f>VLOOKUP(H6285,zdroj!C:F,4,0)</f>
        <v>0</v>
      </c>
      <c r="N6285" s="61" t="str">
        <f t="shared" si="196"/>
        <v>-</v>
      </c>
      <c r="P6285" s="72" t="str">
        <f t="shared" si="197"/>
        <v/>
      </c>
      <c r="Q6285" s="61" t="s">
        <v>86</v>
      </c>
    </row>
    <row r="6286" spans="8:17" x14ac:dyDescent="0.25">
      <c r="H6286" s="59">
        <v>141631</v>
      </c>
      <c r="I6286" s="59" t="s">
        <v>72</v>
      </c>
      <c r="J6286" s="59">
        <v>21030391</v>
      </c>
      <c r="K6286" s="59" t="s">
        <v>6616</v>
      </c>
      <c r="L6286" s="61" t="s">
        <v>81</v>
      </c>
      <c r="M6286" s="61">
        <f>VLOOKUP(H6286,zdroj!C:F,4,0)</f>
        <v>0</v>
      </c>
      <c r="N6286" s="61" t="str">
        <f t="shared" si="196"/>
        <v>-</v>
      </c>
      <c r="P6286" s="72" t="str">
        <f t="shared" si="197"/>
        <v/>
      </c>
      <c r="Q6286" s="61" t="s">
        <v>86</v>
      </c>
    </row>
    <row r="6287" spans="8:17" x14ac:dyDescent="0.25">
      <c r="H6287" s="59">
        <v>141631</v>
      </c>
      <c r="I6287" s="59" t="s">
        <v>72</v>
      </c>
      <c r="J6287" s="59">
        <v>21030405</v>
      </c>
      <c r="K6287" s="59" t="s">
        <v>6617</v>
      </c>
      <c r="L6287" s="61" t="s">
        <v>81</v>
      </c>
      <c r="M6287" s="61">
        <f>VLOOKUP(H6287,zdroj!C:F,4,0)</f>
        <v>0</v>
      </c>
      <c r="N6287" s="61" t="str">
        <f t="shared" si="196"/>
        <v>-</v>
      </c>
      <c r="P6287" s="72" t="str">
        <f t="shared" si="197"/>
        <v/>
      </c>
      <c r="Q6287" s="61" t="s">
        <v>86</v>
      </c>
    </row>
    <row r="6288" spans="8:17" x14ac:dyDescent="0.25">
      <c r="H6288" s="59">
        <v>141631</v>
      </c>
      <c r="I6288" s="59" t="s">
        <v>72</v>
      </c>
      <c r="J6288" s="59">
        <v>21030413</v>
      </c>
      <c r="K6288" s="59" t="s">
        <v>6618</v>
      </c>
      <c r="L6288" s="61" t="s">
        <v>81</v>
      </c>
      <c r="M6288" s="61">
        <f>VLOOKUP(H6288,zdroj!C:F,4,0)</f>
        <v>0</v>
      </c>
      <c r="N6288" s="61" t="str">
        <f t="shared" si="196"/>
        <v>-</v>
      </c>
      <c r="P6288" s="72" t="str">
        <f t="shared" si="197"/>
        <v/>
      </c>
      <c r="Q6288" s="61" t="s">
        <v>86</v>
      </c>
    </row>
    <row r="6289" spans="8:17" x14ac:dyDescent="0.25">
      <c r="H6289" s="59">
        <v>141631</v>
      </c>
      <c r="I6289" s="59" t="s">
        <v>72</v>
      </c>
      <c r="J6289" s="59">
        <v>21030421</v>
      </c>
      <c r="K6289" s="59" t="s">
        <v>6619</v>
      </c>
      <c r="L6289" s="61" t="s">
        <v>81</v>
      </c>
      <c r="M6289" s="61">
        <f>VLOOKUP(H6289,zdroj!C:F,4,0)</f>
        <v>0</v>
      </c>
      <c r="N6289" s="61" t="str">
        <f t="shared" si="196"/>
        <v>-</v>
      </c>
      <c r="P6289" s="72" t="str">
        <f t="shared" si="197"/>
        <v/>
      </c>
      <c r="Q6289" s="61" t="s">
        <v>86</v>
      </c>
    </row>
    <row r="6290" spans="8:17" x14ac:dyDescent="0.25">
      <c r="H6290" s="59">
        <v>141631</v>
      </c>
      <c r="I6290" s="59" t="s">
        <v>72</v>
      </c>
      <c r="J6290" s="59">
        <v>21030430</v>
      </c>
      <c r="K6290" s="59" t="s">
        <v>6620</v>
      </c>
      <c r="L6290" s="61" t="s">
        <v>81</v>
      </c>
      <c r="M6290" s="61">
        <f>VLOOKUP(H6290,zdroj!C:F,4,0)</f>
        <v>0</v>
      </c>
      <c r="N6290" s="61" t="str">
        <f t="shared" si="196"/>
        <v>-</v>
      </c>
      <c r="P6290" s="72" t="str">
        <f t="shared" si="197"/>
        <v/>
      </c>
      <c r="Q6290" s="61" t="s">
        <v>86</v>
      </c>
    </row>
    <row r="6291" spans="8:17" x14ac:dyDescent="0.25">
      <c r="H6291" s="59">
        <v>141631</v>
      </c>
      <c r="I6291" s="59" t="s">
        <v>72</v>
      </c>
      <c r="J6291" s="59">
        <v>21030448</v>
      </c>
      <c r="K6291" s="59" t="s">
        <v>6621</v>
      </c>
      <c r="L6291" s="61" t="s">
        <v>81</v>
      </c>
      <c r="M6291" s="61">
        <f>VLOOKUP(H6291,zdroj!C:F,4,0)</f>
        <v>0</v>
      </c>
      <c r="N6291" s="61" t="str">
        <f t="shared" si="196"/>
        <v>-</v>
      </c>
      <c r="P6291" s="72" t="str">
        <f t="shared" si="197"/>
        <v/>
      </c>
      <c r="Q6291" s="61" t="s">
        <v>86</v>
      </c>
    </row>
    <row r="6292" spans="8:17" x14ac:dyDescent="0.25">
      <c r="H6292" s="59">
        <v>141631</v>
      </c>
      <c r="I6292" s="59" t="s">
        <v>72</v>
      </c>
      <c r="J6292" s="59">
        <v>21030456</v>
      </c>
      <c r="K6292" s="59" t="s">
        <v>6622</v>
      </c>
      <c r="L6292" s="61" t="s">
        <v>81</v>
      </c>
      <c r="M6292" s="61">
        <f>VLOOKUP(H6292,zdroj!C:F,4,0)</f>
        <v>0</v>
      </c>
      <c r="N6292" s="61" t="str">
        <f t="shared" si="196"/>
        <v>-</v>
      </c>
      <c r="P6292" s="72" t="str">
        <f t="shared" si="197"/>
        <v/>
      </c>
      <c r="Q6292" s="61" t="s">
        <v>86</v>
      </c>
    </row>
    <row r="6293" spans="8:17" x14ac:dyDescent="0.25">
      <c r="H6293" s="59">
        <v>141631</v>
      </c>
      <c r="I6293" s="59" t="s">
        <v>72</v>
      </c>
      <c r="J6293" s="59">
        <v>21030464</v>
      </c>
      <c r="K6293" s="59" t="s">
        <v>6623</v>
      </c>
      <c r="L6293" s="61" t="s">
        <v>81</v>
      </c>
      <c r="M6293" s="61">
        <f>VLOOKUP(H6293,zdroj!C:F,4,0)</f>
        <v>0</v>
      </c>
      <c r="N6293" s="61" t="str">
        <f t="shared" si="196"/>
        <v>-</v>
      </c>
      <c r="P6293" s="72" t="str">
        <f t="shared" si="197"/>
        <v/>
      </c>
      <c r="Q6293" s="61" t="s">
        <v>86</v>
      </c>
    </row>
    <row r="6294" spans="8:17" x14ac:dyDescent="0.25">
      <c r="H6294" s="59">
        <v>141631</v>
      </c>
      <c r="I6294" s="59" t="s">
        <v>72</v>
      </c>
      <c r="J6294" s="59">
        <v>21030472</v>
      </c>
      <c r="K6294" s="59" t="s">
        <v>6624</v>
      </c>
      <c r="L6294" s="61" t="s">
        <v>81</v>
      </c>
      <c r="M6294" s="61">
        <f>VLOOKUP(H6294,zdroj!C:F,4,0)</f>
        <v>0</v>
      </c>
      <c r="N6294" s="61" t="str">
        <f t="shared" si="196"/>
        <v>-</v>
      </c>
      <c r="P6294" s="72" t="str">
        <f t="shared" si="197"/>
        <v/>
      </c>
      <c r="Q6294" s="61" t="s">
        <v>86</v>
      </c>
    </row>
    <row r="6295" spans="8:17" x14ac:dyDescent="0.25">
      <c r="H6295" s="59">
        <v>141631</v>
      </c>
      <c r="I6295" s="59" t="s">
        <v>72</v>
      </c>
      <c r="J6295" s="59">
        <v>21030481</v>
      </c>
      <c r="K6295" s="59" t="s">
        <v>6625</v>
      </c>
      <c r="L6295" s="61" t="s">
        <v>81</v>
      </c>
      <c r="M6295" s="61">
        <f>VLOOKUP(H6295,zdroj!C:F,4,0)</f>
        <v>0</v>
      </c>
      <c r="N6295" s="61" t="str">
        <f t="shared" si="196"/>
        <v>-</v>
      </c>
      <c r="P6295" s="72" t="str">
        <f t="shared" si="197"/>
        <v/>
      </c>
      <c r="Q6295" s="61" t="s">
        <v>86</v>
      </c>
    </row>
    <row r="6296" spans="8:17" x14ac:dyDescent="0.25">
      <c r="H6296" s="59">
        <v>141631</v>
      </c>
      <c r="I6296" s="59" t="s">
        <v>72</v>
      </c>
      <c r="J6296" s="59">
        <v>21030499</v>
      </c>
      <c r="K6296" s="59" t="s">
        <v>6626</v>
      </c>
      <c r="L6296" s="61" t="s">
        <v>81</v>
      </c>
      <c r="M6296" s="61">
        <f>VLOOKUP(H6296,zdroj!C:F,4,0)</f>
        <v>0</v>
      </c>
      <c r="N6296" s="61" t="str">
        <f t="shared" si="196"/>
        <v>-</v>
      </c>
      <c r="P6296" s="72" t="str">
        <f t="shared" si="197"/>
        <v/>
      </c>
      <c r="Q6296" s="61" t="s">
        <v>86</v>
      </c>
    </row>
    <row r="6297" spans="8:17" x14ac:dyDescent="0.25">
      <c r="H6297" s="59">
        <v>141631</v>
      </c>
      <c r="I6297" s="59" t="s">
        <v>72</v>
      </c>
      <c r="J6297" s="59">
        <v>21030502</v>
      </c>
      <c r="K6297" s="59" t="s">
        <v>6627</v>
      </c>
      <c r="L6297" s="61" t="s">
        <v>81</v>
      </c>
      <c r="M6297" s="61">
        <f>VLOOKUP(H6297,zdroj!C:F,4,0)</f>
        <v>0</v>
      </c>
      <c r="N6297" s="61" t="str">
        <f t="shared" si="196"/>
        <v>-</v>
      </c>
      <c r="P6297" s="72" t="str">
        <f t="shared" si="197"/>
        <v/>
      </c>
      <c r="Q6297" s="61" t="s">
        <v>86</v>
      </c>
    </row>
    <row r="6298" spans="8:17" x14ac:dyDescent="0.25">
      <c r="H6298" s="59">
        <v>141631</v>
      </c>
      <c r="I6298" s="59" t="s">
        <v>72</v>
      </c>
      <c r="J6298" s="59">
        <v>21030511</v>
      </c>
      <c r="K6298" s="59" t="s">
        <v>6628</v>
      </c>
      <c r="L6298" s="61" t="s">
        <v>81</v>
      </c>
      <c r="M6298" s="61">
        <f>VLOOKUP(H6298,zdroj!C:F,4,0)</f>
        <v>0</v>
      </c>
      <c r="N6298" s="61" t="str">
        <f t="shared" si="196"/>
        <v>-</v>
      </c>
      <c r="P6298" s="72" t="str">
        <f t="shared" si="197"/>
        <v/>
      </c>
      <c r="Q6298" s="61" t="s">
        <v>86</v>
      </c>
    </row>
    <row r="6299" spans="8:17" x14ac:dyDescent="0.25">
      <c r="H6299" s="59">
        <v>141631</v>
      </c>
      <c r="I6299" s="59" t="s">
        <v>72</v>
      </c>
      <c r="J6299" s="59">
        <v>21030529</v>
      </c>
      <c r="K6299" s="59" t="s">
        <v>6629</v>
      </c>
      <c r="L6299" s="61" t="s">
        <v>81</v>
      </c>
      <c r="M6299" s="61">
        <f>VLOOKUP(H6299,zdroj!C:F,4,0)</f>
        <v>0</v>
      </c>
      <c r="N6299" s="61" t="str">
        <f t="shared" si="196"/>
        <v>-</v>
      </c>
      <c r="P6299" s="72" t="str">
        <f t="shared" si="197"/>
        <v/>
      </c>
      <c r="Q6299" s="61" t="s">
        <v>86</v>
      </c>
    </row>
    <row r="6300" spans="8:17" x14ac:dyDescent="0.25">
      <c r="H6300" s="59">
        <v>141631</v>
      </c>
      <c r="I6300" s="59" t="s">
        <v>72</v>
      </c>
      <c r="J6300" s="59">
        <v>21030537</v>
      </c>
      <c r="K6300" s="59" t="s">
        <v>6630</v>
      </c>
      <c r="L6300" s="61" t="s">
        <v>81</v>
      </c>
      <c r="M6300" s="61">
        <f>VLOOKUP(H6300,zdroj!C:F,4,0)</f>
        <v>0</v>
      </c>
      <c r="N6300" s="61" t="str">
        <f t="shared" si="196"/>
        <v>-</v>
      </c>
      <c r="P6300" s="72" t="str">
        <f t="shared" si="197"/>
        <v/>
      </c>
      <c r="Q6300" s="61" t="s">
        <v>86</v>
      </c>
    </row>
    <row r="6301" spans="8:17" x14ac:dyDescent="0.25">
      <c r="H6301" s="59">
        <v>141631</v>
      </c>
      <c r="I6301" s="59" t="s">
        <v>72</v>
      </c>
      <c r="J6301" s="59">
        <v>21030545</v>
      </c>
      <c r="K6301" s="59" t="s">
        <v>6631</v>
      </c>
      <c r="L6301" s="61" t="s">
        <v>81</v>
      </c>
      <c r="M6301" s="61">
        <f>VLOOKUP(H6301,zdroj!C:F,4,0)</f>
        <v>0</v>
      </c>
      <c r="N6301" s="61" t="str">
        <f t="shared" si="196"/>
        <v>-</v>
      </c>
      <c r="P6301" s="72" t="str">
        <f t="shared" si="197"/>
        <v/>
      </c>
      <c r="Q6301" s="61" t="s">
        <v>86</v>
      </c>
    </row>
    <row r="6302" spans="8:17" x14ac:dyDescent="0.25">
      <c r="H6302" s="59">
        <v>141631</v>
      </c>
      <c r="I6302" s="59" t="s">
        <v>72</v>
      </c>
      <c r="J6302" s="59">
        <v>21030553</v>
      </c>
      <c r="K6302" s="59" t="s">
        <v>6632</v>
      </c>
      <c r="L6302" s="61" t="s">
        <v>81</v>
      </c>
      <c r="M6302" s="61">
        <f>VLOOKUP(H6302,zdroj!C:F,4,0)</f>
        <v>0</v>
      </c>
      <c r="N6302" s="61" t="str">
        <f t="shared" si="196"/>
        <v>-</v>
      </c>
      <c r="P6302" s="72" t="str">
        <f t="shared" si="197"/>
        <v/>
      </c>
      <c r="Q6302" s="61" t="s">
        <v>86</v>
      </c>
    </row>
    <row r="6303" spans="8:17" x14ac:dyDescent="0.25">
      <c r="H6303" s="59">
        <v>141631</v>
      </c>
      <c r="I6303" s="59" t="s">
        <v>72</v>
      </c>
      <c r="J6303" s="59">
        <v>21030561</v>
      </c>
      <c r="K6303" s="59" t="s">
        <v>6633</v>
      </c>
      <c r="L6303" s="61" t="s">
        <v>81</v>
      </c>
      <c r="M6303" s="61">
        <f>VLOOKUP(H6303,zdroj!C:F,4,0)</f>
        <v>0</v>
      </c>
      <c r="N6303" s="61" t="str">
        <f t="shared" si="196"/>
        <v>-</v>
      </c>
      <c r="P6303" s="72" t="str">
        <f t="shared" si="197"/>
        <v/>
      </c>
      <c r="Q6303" s="61" t="s">
        <v>86</v>
      </c>
    </row>
    <row r="6304" spans="8:17" x14ac:dyDescent="0.25">
      <c r="H6304" s="59">
        <v>141631</v>
      </c>
      <c r="I6304" s="59" t="s">
        <v>72</v>
      </c>
      <c r="J6304" s="59">
        <v>21030570</v>
      </c>
      <c r="K6304" s="59" t="s">
        <v>6634</v>
      </c>
      <c r="L6304" s="61" t="s">
        <v>81</v>
      </c>
      <c r="M6304" s="61">
        <f>VLOOKUP(H6304,zdroj!C:F,4,0)</f>
        <v>0</v>
      </c>
      <c r="N6304" s="61" t="str">
        <f t="shared" si="196"/>
        <v>-</v>
      </c>
      <c r="P6304" s="72" t="str">
        <f t="shared" si="197"/>
        <v/>
      </c>
      <c r="Q6304" s="61" t="s">
        <v>86</v>
      </c>
    </row>
    <row r="6305" spans="8:17" x14ac:dyDescent="0.25">
      <c r="H6305" s="59">
        <v>141631</v>
      </c>
      <c r="I6305" s="59" t="s">
        <v>72</v>
      </c>
      <c r="J6305" s="59">
        <v>21030588</v>
      </c>
      <c r="K6305" s="59" t="s">
        <v>6635</v>
      </c>
      <c r="L6305" s="61" t="s">
        <v>81</v>
      </c>
      <c r="M6305" s="61">
        <f>VLOOKUP(H6305,zdroj!C:F,4,0)</f>
        <v>0</v>
      </c>
      <c r="N6305" s="61" t="str">
        <f t="shared" si="196"/>
        <v>-</v>
      </c>
      <c r="P6305" s="72" t="str">
        <f t="shared" si="197"/>
        <v/>
      </c>
      <c r="Q6305" s="61" t="s">
        <v>86</v>
      </c>
    </row>
    <row r="6306" spans="8:17" x14ac:dyDescent="0.25">
      <c r="H6306" s="59">
        <v>141631</v>
      </c>
      <c r="I6306" s="59" t="s">
        <v>72</v>
      </c>
      <c r="J6306" s="59">
        <v>21030596</v>
      </c>
      <c r="K6306" s="59" t="s">
        <v>6636</v>
      </c>
      <c r="L6306" s="61" t="s">
        <v>81</v>
      </c>
      <c r="M6306" s="61">
        <f>VLOOKUP(H6306,zdroj!C:F,4,0)</f>
        <v>0</v>
      </c>
      <c r="N6306" s="61" t="str">
        <f t="shared" si="196"/>
        <v>-</v>
      </c>
      <c r="P6306" s="72" t="str">
        <f t="shared" si="197"/>
        <v/>
      </c>
      <c r="Q6306" s="61" t="s">
        <v>86</v>
      </c>
    </row>
    <row r="6307" spans="8:17" x14ac:dyDescent="0.25">
      <c r="H6307" s="59">
        <v>141631</v>
      </c>
      <c r="I6307" s="59" t="s">
        <v>72</v>
      </c>
      <c r="J6307" s="59">
        <v>21030600</v>
      </c>
      <c r="K6307" s="59" t="s">
        <v>6637</v>
      </c>
      <c r="L6307" s="61" t="s">
        <v>81</v>
      </c>
      <c r="M6307" s="61">
        <f>VLOOKUP(H6307,zdroj!C:F,4,0)</f>
        <v>0</v>
      </c>
      <c r="N6307" s="61" t="str">
        <f t="shared" si="196"/>
        <v>-</v>
      </c>
      <c r="P6307" s="72" t="str">
        <f t="shared" si="197"/>
        <v/>
      </c>
      <c r="Q6307" s="61" t="s">
        <v>86</v>
      </c>
    </row>
    <row r="6308" spans="8:17" x14ac:dyDescent="0.25">
      <c r="H6308" s="59">
        <v>141631</v>
      </c>
      <c r="I6308" s="59" t="s">
        <v>72</v>
      </c>
      <c r="J6308" s="59">
        <v>21030618</v>
      </c>
      <c r="K6308" s="59" t="s">
        <v>6638</v>
      </c>
      <c r="L6308" s="61" t="s">
        <v>81</v>
      </c>
      <c r="M6308" s="61">
        <f>VLOOKUP(H6308,zdroj!C:F,4,0)</f>
        <v>0</v>
      </c>
      <c r="N6308" s="61" t="str">
        <f t="shared" si="196"/>
        <v>-</v>
      </c>
      <c r="P6308" s="72" t="str">
        <f t="shared" si="197"/>
        <v/>
      </c>
      <c r="Q6308" s="61" t="s">
        <v>86</v>
      </c>
    </row>
    <row r="6309" spans="8:17" x14ac:dyDescent="0.25">
      <c r="H6309" s="59">
        <v>141631</v>
      </c>
      <c r="I6309" s="59" t="s">
        <v>72</v>
      </c>
      <c r="J6309" s="59">
        <v>21030626</v>
      </c>
      <c r="K6309" s="59" t="s">
        <v>6639</v>
      </c>
      <c r="L6309" s="61" t="s">
        <v>81</v>
      </c>
      <c r="M6309" s="61">
        <f>VLOOKUP(H6309,zdroj!C:F,4,0)</f>
        <v>0</v>
      </c>
      <c r="N6309" s="61" t="str">
        <f t="shared" si="196"/>
        <v>-</v>
      </c>
      <c r="P6309" s="72" t="str">
        <f t="shared" si="197"/>
        <v/>
      </c>
      <c r="Q6309" s="61" t="s">
        <v>86</v>
      </c>
    </row>
    <row r="6310" spans="8:17" x14ac:dyDescent="0.25">
      <c r="H6310" s="59">
        <v>141631</v>
      </c>
      <c r="I6310" s="59" t="s">
        <v>72</v>
      </c>
      <c r="J6310" s="59">
        <v>21030634</v>
      </c>
      <c r="K6310" s="59" t="s">
        <v>6640</v>
      </c>
      <c r="L6310" s="61" t="s">
        <v>81</v>
      </c>
      <c r="M6310" s="61">
        <f>VLOOKUP(H6310,zdroj!C:F,4,0)</f>
        <v>0</v>
      </c>
      <c r="N6310" s="61" t="str">
        <f t="shared" si="196"/>
        <v>-</v>
      </c>
      <c r="P6310" s="72" t="str">
        <f t="shared" si="197"/>
        <v/>
      </c>
      <c r="Q6310" s="61" t="s">
        <v>86</v>
      </c>
    </row>
    <row r="6311" spans="8:17" x14ac:dyDescent="0.25">
      <c r="H6311" s="59">
        <v>141631</v>
      </c>
      <c r="I6311" s="59" t="s">
        <v>72</v>
      </c>
      <c r="J6311" s="59">
        <v>21030642</v>
      </c>
      <c r="K6311" s="59" t="s">
        <v>6641</v>
      </c>
      <c r="L6311" s="61" t="s">
        <v>81</v>
      </c>
      <c r="M6311" s="61">
        <f>VLOOKUP(H6311,zdroj!C:F,4,0)</f>
        <v>0</v>
      </c>
      <c r="N6311" s="61" t="str">
        <f t="shared" si="196"/>
        <v>-</v>
      </c>
      <c r="P6311" s="72" t="str">
        <f t="shared" si="197"/>
        <v/>
      </c>
      <c r="Q6311" s="61" t="s">
        <v>86</v>
      </c>
    </row>
    <row r="6312" spans="8:17" x14ac:dyDescent="0.25">
      <c r="H6312" s="59">
        <v>141631</v>
      </c>
      <c r="I6312" s="59" t="s">
        <v>72</v>
      </c>
      <c r="J6312" s="59">
        <v>21030651</v>
      </c>
      <c r="K6312" s="59" t="s">
        <v>6642</v>
      </c>
      <c r="L6312" s="61" t="s">
        <v>81</v>
      </c>
      <c r="M6312" s="61">
        <f>VLOOKUP(H6312,zdroj!C:F,4,0)</f>
        <v>0</v>
      </c>
      <c r="N6312" s="61" t="str">
        <f t="shared" si="196"/>
        <v>-</v>
      </c>
      <c r="P6312" s="72" t="str">
        <f t="shared" si="197"/>
        <v/>
      </c>
      <c r="Q6312" s="61" t="s">
        <v>86</v>
      </c>
    </row>
    <row r="6313" spans="8:17" x14ac:dyDescent="0.25">
      <c r="H6313" s="59">
        <v>141631</v>
      </c>
      <c r="I6313" s="59" t="s">
        <v>72</v>
      </c>
      <c r="J6313" s="59">
        <v>21030669</v>
      </c>
      <c r="K6313" s="59" t="s">
        <v>6643</v>
      </c>
      <c r="L6313" s="61" t="s">
        <v>81</v>
      </c>
      <c r="M6313" s="61">
        <f>VLOOKUP(H6313,zdroj!C:F,4,0)</f>
        <v>0</v>
      </c>
      <c r="N6313" s="61" t="str">
        <f t="shared" si="196"/>
        <v>-</v>
      </c>
      <c r="P6313" s="72" t="str">
        <f t="shared" si="197"/>
        <v/>
      </c>
      <c r="Q6313" s="61" t="s">
        <v>86</v>
      </c>
    </row>
    <row r="6314" spans="8:17" x14ac:dyDescent="0.25">
      <c r="H6314" s="59">
        <v>141631</v>
      </c>
      <c r="I6314" s="59" t="s">
        <v>72</v>
      </c>
      <c r="J6314" s="59">
        <v>21030677</v>
      </c>
      <c r="K6314" s="59" t="s">
        <v>6644</v>
      </c>
      <c r="L6314" s="61" t="s">
        <v>81</v>
      </c>
      <c r="M6314" s="61">
        <f>VLOOKUP(H6314,zdroj!C:F,4,0)</f>
        <v>0</v>
      </c>
      <c r="N6314" s="61" t="str">
        <f t="shared" si="196"/>
        <v>-</v>
      </c>
      <c r="P6314" s="72" t="str">
        <f t="shared" si="197"/>
        <v/>
      </c>
      <c r="Q6314" s="61" t="s">
        <v>86</v>
      </c>
    </row>
    <row r="6315" spans="8:17" x14ac:dyDescent="0.25">
      <c r="H6315" s="59">
        <v>141631</v>
      </c>
      <c r="I6315" s="59" t="s">
        <v>72</v>
      </c>
      <c r="J6315" s="59">
        <v>21030685</v>
      </c>
      <c r="K6315" s="59" t="s">
        <v>6645</v>
      </c>
      <c r="L6315" s="61" t="s">
        <v>81</v>
      </c>
      <c r="M6315" s="61">
        <f>VLOOKUP(H6315,zdroj!C:F,4,0)</f>
        <v>0</v>
      </c>
      <c r="N6315" s="61" t="str">
        <f t="shared" si="196"/>
        <v>-</v>
      </c>
      <c r="P6315" s="72" t="str">
        <f t="shared" si="197"/>
        <v/>
      </c>
      <c r="Q6315" s="61" t="s">
        <v>86</v>
      </c>
    </row>
    <row r="6316" spans="8:17" x14ac:dyDescent="0.25">
      <c r="H6316" s="59">
        <v>141631</v>
      </c>
      <c r="I6316" s="59" t="s">
        <v>72</v>
      </c>
      <c r="J6316" s="59">
        <v>21030693</v>
      </c>
      <c r="K6316" s="59" t="s">
        <v>6646</v>
      </c>
      <c r="L6316" s="61" t="s">
        <v>81</v>
      </c>
      <c r="M6316" s="61">
        <f>VLOOKUP(H6316,zdroj!C:F,4,0)</f>
        <v>0</v>
      </c>
      <c r="N6316" s="61" t="str">
        <f t="shared" si="196"/>
        <v>-</v>
      </c>
      <c r="P6316" s="72" t="str">
        <f t="shared" si="197"/>
        <v/>
      </c>
      <c r="Q6316" s="61" t="s">
        <v>86</v>
      </c>
    </row>
    <row r="6317" spans="8:17" x14ac:dyDescent="0.25">
      <c r="H6317" s="59">
        <v>141631</v>
      </c>
      <c r="I6317" s="59" t="s">
        <v>72</v>
      </c>
      <c r="J6317" s="59">
        <v>21030707</v>
      </c>
      <c r="K6317" s="59" t="s">
        <v>6647</v>
      </c>
      <c r="L6317" s="61" t="s">
        <v>81</v>
      </c>
      <c r="M6317" s="61">
        <f>VLOOKUP(H6317,zdroj!C:F,4,0)</f>
        <v>0</v>
      </c>
      <c r="N6317" s="61" t="str">
        <f t="shared" si="196"/>
        <v>-</v>
      </c>
      <c r="P6317" s="72" t="str">
        <f t="shared" si="197"/>
        <v/>
      </c>
      <c r="Q6317" s="61" t="s">
        <v>86</v>
      </c>
    </row>
    <row r="6318" spans="8:17" x14ac:dyDescent="0.25">
      <c r="H6318" s="59">
        <v>141631</v>
      </c>
      <c r="I6318" s="59" t="s">
        <v>72</v>
      </c>
      <c r="J6318" s="59">
        <v>21030715</v>
      </c>
      <c r="K6318" s="59" t="s">
        <v>6648</v>
      </c>
      <c r="L6318" s="61" t="s">
        <v>81</v>
      </c>
      <c r="M6318" s="61">
        <f>VLOOKUP(H6318,zdroj!C:F,4,0)</f>
        <v>0</v>
      </c>
      <c r="N6318" s="61" t="str">
        <f t="shared" si="196"/>
        <v>-</v>
      </c>
      <c r="P6318" s="72" t="str">
        <f t="shared" si="197"/>
        <v/>
      </c>
      <c r="Q6318" s="61" t="s">
        <v>86</v>
      </c>
    </row>
    <row r="6319" spans="8:17" x14ac:dyDescent="0.25">
      <c r="H6319" s="59">
        <v>141631</v>
      </c>
      <c r="I6319" s="59" t="s">
        <v>72</v>
      </c>
      <c r="J6319" s="59">
        <v>21030723</v>
      </c>
      <c r="K6319" s="59" t="s">
        <v>6649</v>
      </c>
      <c r="L6319" s="61" t="s">
        <v>81</v>
      </c>
      <c r="M6319" s="61">
        <f>VLOOKUP(H6319,zdroj!C:F,4,0)</f>
        <v>0</v>
      </c>
      <c r="N6319" s="61" t="str">
        <f t="shared" si="196"/>
        <v>-</v>
      </c>
      <c r="P6319" s="72" t="str">
        <f t="shared" si="197"/>
        <v/>
      </c>
      <c r="Q6319" s="61" t="s">
        <v>86</v>
      </c>
    </row>
    <row r="6320" spans="8:17" x14ac:dyDescent="0.25">
      <c r="H6320" s="59">
        <v>141631</v>
      </c>
      <c r="I6320" s="59" t="s">
        <v>72</v>
      </c>
      <c r="J6320" s="59">
        <v>21030731</v>
      </c>
      <c r="K6320" s="59" t="s">
        <v>6650</v>
      </c>
      <c r="L6320" s="61" t="s">
        <v>81</v>
      </c>
      <c r="M6320" s="61">
        <f>VLOOKUP(H6320,zdroj!C:F,4,0)</f>
        <v>0</v>
      </c>
      <c r="N6320" s="61" t="str">
        <f t="shared" si="196"/>
        <v>-</v>
      </c>
      <c r="P6320" s="72" t="str">
        <f t="shared" si="197"/>
        <v/>
      </c>
      <c r="Q6320" s="61" t="s">
        <v>86</v>
      </c>
    </row>
    <row r="6321" spans="8:17" x14ac:dyDescent="0.25">
      <c r="H6321" s="59">
        <v>141631</v>
      </c>
      <c r="I6321" s="59" t="s">
        <v>72</v>
      </c>
      <c r="J6321" s="59">
        <v>21030740</v>
      </c>
      <c r="K6321" s="59" t="s">
        <v>6651</v>
      </c>
      <c r="L6321" s="61" t="s">
        <v>81</v>
      </c>
      <c r="M6321" s="61">
        <f>VLOOKUP(H6321,zdroj!C:F,4,0)</f>
        <v>0</v>
      </c>
      <c r="N6321" s="61" t="str">
        <f t="shared" si="196"/>
        <v>-</v>
      </c>
      <c r="P6321" s="72" t="str">
        <f t="shared" si="197"/>
        <v/>
      </c>
      <c r="Q6321" s="61" t="s">
        <v>86</v>
      </c>
    </row>
    <row r="6322" spans="8:17" x14ac:dyDescent="0.25">
      <c r="H6322" s="59">
        <v>141631</v>
      </c>
      <c r="I6322" s="59" t="s">
        <v>72</v>
      </c>
      <c r="J6322" s="59">
        <v>21030758</v>
      </c>
      <c r="K6322" s="59" t="s">
        <v>6652</v>
      </c>
      <c r="L6322" s="61" t="s">
        <v>81</v>
      </c>
      <c r="M6322" s="61">
        <f>VLOOKUP(H6322,zdroj!C:F,4,0)</f>
        <v>0</v>
      </c>
      <c r="N6322" s="61" t="str">
        <f t="shared" si="196"/>
        <v>-</v>
      </c>
      <c r="P6322" s="72" t="str">
        <f t="shared" si="197"/>
        <v/>
      </c>
      <c r="Q6322" s="61" t="s">
        <v>86</v>
      </c>
    </row>
    <row r="6323" spans="8:17" x14ac:dyDescent="0.25">
      <c r="H6323" s="59">
        <v>141631</v>
      </c>
      <c r="I6323" s="59" t="s">
        <v>72</v>
      </c>
      <c r="J6323" s="59">
        <v>21030774</v>
      </c>
      <c r="K6323" s="59" t="s">
        <v>6653</v>
      </c>
      <c r="L6323" s="61" t="s">
        <v>81</v>
      </c>
      <c r="M6323" s="61">
        <f>VLOOKUP(H6323,zdroj!C:F,4,0)</f>
        <v>0</v>
      </c>
      <c r="N6323" s="61" t="str">
        <f t="shared" si="196"/>
        <v>-</v>
      </c>
      <c r="P6323" s="72" t="str">
        <f t="shared" si="197"/>
        <v/>
      </c>
      <c r="Q6323" s="61" t="s">
        <v>86</v>
      </c>
    </row>
    <row r="6324" spans="8:17" x14ac:dyDescent="0.25">
      <c r="H6324" s="59">
        <v>141631</v>
      </c>
      <c r="I6324" s="59" t="s">
        <v>72</v>
      </c>
      <c r="J6324" s="59">
        <v>21030782</v>
      </c>
      <c r="K6324" s="59" t="s">
        <v>6654</v>
      </c>
      <c r="L6324" s="61" t="s">
        <v>81</v>
      </c>
      <c r="M6324" s="61">
        <f>VLOOKUP(H6324,zdroj!C:F,4,0)</f>
        <v>0</v>
      </c>
      <c r="N6324" s="61" t="str">
        <f t="shared" si="196"/>
        <v>-</v>
      </c>
      <c r="P6324" s="72" t="str">
        <f t="shared" si="197"/>
        <v/>
      </c>
      <c r="Q6324" s="61" t="s">
        <v>86</v>
      </c>
    </row>
    <row r="6325" spans="8:17" x14ac:dyDescent="0.25">
      <c r="H6325" s="59">
        <v>141631</v>
      </c>
      <c r="I6325" s="59" t="s">
        <v>72</v>
      </c>
      <c r="J6325" s="59">
        <v>21030791</v>
      </c>
      <c r="K6325" s="59" t="s">
        <v>6655</v>
      </c>
      <c r="L6325" s="61" t="s">
        <v>81</v>
      </c>
      <c r="M6325" s="61">
        <f>VLOOKUP(H6325,zdroj!C:F,4,0)</f>
        <v>0</v>
      </c>
      <c r="N6325" s="61" t="str">
        <f t="shared" si="196"/>
        <v>-</v>
      </c>
      <c r="P6325" s="72" t="str">
        <f t="shared" si="197"/>
        <v/>
      </c>
      <c r="Q6325" s="61" t="s">
        <v>86</v>
      </c>
    </row>
    <row r="6326" spans="8:17" x14ac:dyDescent="0.25">
      <c r="H6326" s="59">
        <v>141631</v>
      </c>
      <c r="I6326" s="59" t="s">
        <v>72</v>
      </c>
      <c r="J6326" s="59">
        <v>21030804</v>
      </c>
      <c r="K6326" s="59" t="s">
        <v>6656</v>
      </c>
      <c r="L6326" s="61" t="s">
        <v>81</v>
      </c>
      <c r="M6326" s="61">
        <f>VLOOKUP(H6326,zdroj!C:F,4,0)</f>
        <v>0</v>
      </c>
      <c r="N6326" s="61" t="str">
        <f t="shared" si="196"/>
        <v>-</v>
      </c>
      <c r="P6326" s="72" t="str">
        <f t="shared" si="197"/>
        <v/>
      </c>
      <c r="Q6326" s="61" t="s">
        <v>86</v>
      </c>
    </row>
    <row r="6327" spans="8:17" x14ac:dyDescent="0.25">
      <c r="H6327" s="59">
        <v>141631</v>
      </c>
      <c r="I6327" s="59" t="s">
        <v>72</v>
      </c>
      <c r="J6327" s="59">
        <v>21030812</v>
      </c>
      <c r="K6327" s="59" t="s">
        <v>6657</v>
      </c>
      <c r="L6327" s="61" t="s">
        <v>81</v>
      </c>
      <c r="M6327" s="61">
        <f>VLOOKUP(H6327,zdroj!C:F,4,0)</f>
        <v>0</v>
      </c>
      <c r="N6327" s="61" t="str">
        <f t="shared" si="196"/>
        <v>-</v>
      </c>
      <c r="P6327" s="72" t="str">
        <f t="shared" si="197"/>
        <v/>
      </c>
      <c r="Q6327" s="61" t="s">
        <v>86</v>
      </c>
    </row>
    <row r="6328" spans="8:17" x14ac:dyDescent="0.25">
      <c r="H6328" s="59">
        <v>141631</v>
      </c>
      <c r="I6328" s="59" t="s">
        <v>72</v>
      </c>
      <c r="J6328" s="59">
        <v>21030821</v>
      </c>
      <c r="K6328" s="59" t="s">
        <v>6658</v>
      </c>
      <c r="L6328" s="61" t="s">
        <v>81</v>
      </c>
      <c r="M6328" s="61">
        <f>VLOOKUP(H6328,zdroj!C:F,4,0)</f>
        <v>0</v>
      </c>
      <c r="N6328" s="61" t="str">
        <f t="shared" si="196"/>
        <v>-</v>
      </c>
      <c r="P6328" s="72" t="str">
        <f t="shared" si="197"/>
        <v/>
      </c>
      <c r="Q6328" s="61" t="s">
        <v>86</v>
      </c>
    </row>
    <row r="6329" spans="8:17" x14ac:dyDescent="0.25">
      <c r="H6329" s="59">
        <v>141631</v>
      </c>
      <c r="I6329" s="59" t="s">
        <v>72</v>
      </c>
      <c r="J6329" s="59">
        <v>21030839</v>
      </c>
      <c r="K6329" s="59" t="s">
        <v>6659</v>
      </c>
      <c r="L6329" s="61" t="s">
        <v>81</v>
      </c>
      <c r="M6329" s="61">
        <f>VLOOKUP(H6329,zdroj!C:F,4,0)</f>
        <v>0</v>
      </c>
      <c r="N6329" s="61" t="str">
        <f t="shared" si="196"/>
        <v>-</v>
      </c>
      <c r="P6329" s="72" t="str">
        <f t="shared" si="197"/>
        <v/>
      </c>
      <c r="Q6329" s="61" t="s">
        <v>86</v>
      </c>
    </row>
    <row r="6330" spans="8:17" x14ac:dyDescent="0.25">
      <c r="H6330" s="59">
        <v>141631</v>
      </c>
      <c r="I6330" s="59" t="s">
        <v>72</v>
      </c>
      <c r="J6330" s="59">
        <v>21030847</v>
      </c>
      <c r="K6330" s="59" t="s">
        <v>6660</v>
      </c>
      <c r="L6330" s="61" t="s">
        <v>81</v>
      </c>
      <c r="M6330" s="61">
        <f>VLOOKUP(H6330,zdroj!C:F,4,0)</f>
        <v>0</v>
      </c>
      <c r="N6330" s="61" t="str">
        <f t="shared" si="196"/>
        <v>-</v>
      </c>
      <c r="P6330" s="72" t="str">
        <f t="shared" si="197"/>
        <v/>
      </c>
      <c r="Q6330" s="61" t="s">
        <v>86</v>
      </c>
    </row>
    <row r="6331" spans="8:17" x14ac:dyDescent="0.25">
      <c r="H6331" s="59">
        <v>141631</v>
      </c>
      <c r="I6331" s="59" t="s">
        <v>72</v>
      </c>
      <c r="J6331" s="59">
        <v>21030855</v>
      </c>
      <c r="K6331" s="59" t="s">
        <v>6661</v>
      </c>
      <c r="L6331" s="61" t="s">
        <v>81</v>
      </c>
      <c r="M6331" s="61">
        <f>VLOOKUP(H6331,zdroj!C:F,4,0)</f>
        <v>0</v>
      </c>
      <c r="N6331" s="61" t="str">
        <f t="shared" si="196"/>
        <v>-</v>
      </c>
      <c r="P6331" s="72" t="str">
        <f t="shared" si="197"/>
        <v/>
      </c>
      <c r="Q6331" s="61" t="s">
        <v>86</v>
      </c>
    </row>
    <row r="6332" spans="8:17" x14ac:dyDescent="0.25">
      <c r="H6332" s="59">
        <v>141631</v>
      </c>
      <c r="I6332" s="59" t="s">
        <v>72</v>
      </c>
      <c r="J6332" s="59">
        <v>21030863</v>
      </c>
      <c r="K6332" s="59" t="s">
        <v>6662</v>
      </c>
      <c r="L6332" s="61" t="s">
        <v>81</v>
      </c>
      <c r="M6332" s="61">
        <f>VLOOKUP(H6332,zdroj!C:F,4,0)</f>
        <v>0</v>
      </c>
      <c r="N6332" s="61" t="str">
        <f t="shared" si="196"/>
        <v>-</v>
      </c>
      <c r="P6332" s="72" t="str">
        <f t="shared" si="197"/>
        <v/>
      </c>
      <c r="Q6332" s="61" t="s">
        <v>86</v>
      </c>
    </row>
    <row r="6333" spans="8:17" x14ac:dyDescent="0.25">
      <c r="H6333" s="59">
        <v>141631</v>
      </c>
      <c r="I6333" s="59" t="s">
        <v>72</v>
      </c>
      <c r="J6333" s="59">
        <v>21030871</v>
      </c>
      <c r="K6333" s="59" t="s">
        <v>6663</v>
      </c>
      <c r="L6333" s="61" t="s">
        <v>81</v>
      </c>
      <c r="M6333" s="61">
        <f>VLOOKUP(H6333,zdroj!C:F,4,0)</f>
        <v>0</v>
      </c>
      <c r="N6333" s="61" t="str">
        <f t="shared" si="196"/>
        <v>-</v>
      </c>
      <c r="P6333" s="72" t="str">
        <f t="shared" si="197"/>
        <v/>
      </c>
      <c r="Q6333" s="61" t="s">
        <v>86</v>
      </c>
    </row>
    <row r="6334" spans="8:17" x14ac:dyDescent="0.25">
      <c r="H6334" s="59">
        <v>141631</v>
      </c>
      <c r="I6334" s="59" t="s">
        <v>72</v>
      </c>
      <c r="J6334" s="59">
        <v>21030880</v>
      </c>
      <c r="K6334" s="59" t="s">
        <v>6664</v>
      </c>
      <c r="L6334" s="61" t="s">
        <v>81</v>
      </c>
      <c r="M6334" s="61">
        <f>VLOOKUP(H6334,zdroj!C:F,4,0)</f>
        <v>0</v>
      </c>
      <c r="N6334" s="61" t="str">
        <f t="shared" si="196"/>
        <v>-</v>
      </c>
      <c r="P6334" s="72" t="str">
        <f t="shared" si="197"/>
        <v/>
      </c>
      <c r="Q6334" s="61" t="s">
        <v>86</v>
      </c>
    </row>
    <row r="6335" spans="8:17" x14ac:dyDescent="0.25">
      <c r="H6335" s="59">
        <v>141631</v>
      </c>
      <c r="I6335" s="59" t="s">
        <v>72</v>
      </c>
      <c r="J6335" s="59">
        <v>21030898</v>
      </c>
      <c r="K6335" s="59" t="s">
        <v>6665</v>
      </c>
      <c r="L6335" s="61" t="s">
        <v>81</v>
      </c>
      <c r="M6335" s="61">
        <f>VLOOKUP(H6335,zdroj!C:F,4,0)</f>
        <v>0</v>
      </c>
      <c r="N6335" s="61" t="str">
        <f t="shared" si="196"/>
        <v>-</v>
      </c>
      <c r="P6335" s="72" t="str">
        <f t="shared" si="197"/>
        <v/>
      </c>
      <c r="Q6335" s="61" t="s">
        <v>86</v>
      </c>
    </row>
    <row r="6336" spans="8:17" x14ac:dyDescent="0.25">
      <c r="H6336" s="59">
        <v>141631</v>
      </c>
      <c r="I6336" s="59" t="s">
        <v>72</v>
      </c>
      <c r="J6336" s="59">
        <v>21030901</v>
      </c>
      <c r="K6336" s="59" t="s">
        <v>6666</v>
      </c>
      <c r="L6336" s="61" t="s">
        <v>81</v>
      </c>
      <c r="M6336" s="61">
        <f>VLOOKUP(H6336,zdroj!C:F,4,0)</f>
        <v>0</v>
      </c>
      <c r="N6336" s="61" t="str">
        <f t="shared" si="196"/>
        <v>-</v>
      </c>
      <c r="P6336" s="72" t="str">
        <f t="shared" si="197"/>
        <v/>
      </c>
      <c r="Q6336" s="61" t="s">
        <v>86</v>
      </c>
    </row>
    <row r="6337" spans="8:17" x14ac:dyDescent="0.25">
      <c r="H6337" s="59">
        <v>141631</v>
      </c>
      <c r="I6337" s="59" t="s">
        <v>72</v>
      </c>
      <c r="J6337" s="59">
        <v>25272110</v>
      </c>
      <c r="K6337" s="59" t="s">
        <v>6667</v>
      </c>
      <c r="L6337" s="61" t="s">
        <v>81</v>
      </c>
      <c r="M6337" s="61">
        <f>VLOOKUP(H6337,zdroj!C:F,4,0)</f>
        <v>0</v>
      </c>
      <c r="N6337" s="61" t="str">
        <f t="shared" si="196"/>
        <v>-</v>
      </c>
      <c r="P6337" s="72" t="str">
        <f t="shared" si="197"/>
        <v/>
      </c>
      <c r="Q6337" s="61" t="s">
        <v>86</v>
      </c>
    </row>
    <row r="6338" spans="8:17" x14ac:dyDescent="0.25">
      <c r="H6338" s="59">
        <v>141631</v>
      </c>
      <c r="I6338" s="59" t="s">
        <v>72</v>
      </c>
      <c r="J6338" s="59">
        <v>25272128</v>
      </c>
      <c r="K6338" s="59" t="s">
        <v>6668</v>
      </c>
      <c r="L6338" s="61" t="s">
        <v>81</v>
      </c>
      <c r="M6338" s="61">
        <f>VLOOKUP(H6338,zdroj!C:F,4,0)</f>
        <v>0</v>
      </c>
      <c r="N6338" s="61" t="str">
        <f t="shared" si="196"/>
        <v>-</v>
      </c>
      <c r="P6338" s="72" t="str">
        <f t="shared" si="197"/>
        <v/>
      </c>
      <c r="Q6338" s="61" t="s">
        <v>86</v>
      </c>
    </row>
    <row r="6339" spans="8:17" x14ac:dyDescent="0.25">
      <c r="H6339" s="59">
        <v>141631</v>
      </c>
      <c r="I6339" s="59" t="s">
        <v>72</v>
      </c>
      <c r="J6339" s="59">
        <v>25272136</v>
      </c>
      <c r="K6339" s="59" t="s">
        <v>6669</v>
      </c>
      <c r="L6339" s="61" t="s">
        <v>81</v>
      </c>
      <c r="M6339" s="61">
        <f>VLOOKUP(H6339,zdroj!C:F,4,0)</f>
        <v>0</v>
      </c>
      <c r="N6339" s="61" t="str">
        <f t="shared" si="196"/>
        <v>-</v>
      </c>
      <c r="P6339" s="72" t="str">
        <f t="shared" si="197"/>
        <v/>
      </c>
      <c r="Q6339" s="61" t="s">
        <v>86</v>
      </c>
    </row>
    <row r="6340" spans="8:17" x14ac:dyDescent="0.25">
      <c r="H6340" s="59">
        <v>141631</v>
      </c>
      <c r="I6340" s="59" t="s">
        <v>72</v>
      </c>
      <c r="J6340" s="59">
        <v>25272144</v>
      </c>
      <c r="K6340" s="59" t="s">
        <v>6670</v>
      </c>
      <c r="L6340" s="61" t="s">
        <v>81</v>
      </c>
      <c r="M6340" s="61">
        <f>VLOOKUP(H6340,zdroj!C:F,4,0)</f>
        <v>0</v>
      </c>
      <c r="N6340" s="61" t="str">
        <f t="shared" si="196"/>
        <v>-</v>
      </c>
      <c r="P6340" s="72" t="str">
        <f t="shared" si="197"/>
        <v/>
      </c>
      <c r="Q6340" s="61" t="s">
        <v>86</v>
      </c>
    </row>
    <row r="6341" spans="8:17" x14ac:dyDescent="0.25">
      <c r="H6341" s="59">
        <v>141631</v>
      </c>
      <c r="I6341" s="59" t="s">
        <v>72</v>
      </c>
      <c r="J6341" s="59">
        <v>25272152</v>
      </c>
      <c r="K6341" s="59" t="s">
        <v>6671</v>
      </c>
      <c r="L6341" s="61" t="s">
        <v>81</v>
      </c>
      <c r="M6341" s="61">
        <f>VLOOKUP(H6341,zdroj!C:F,4,0)</f>
        <v>0</v>
      </c>
      <c r="N6341" s="61" t="str">
        <f t="shared" si="196"/>
        <v>-</v>
      </c>
      <c r="P6341" s="72" t="str">
        <f t="shared" si="197"/>
        <v/>
      </c>
      <c r="Q6341" s="61" t="s">
        <v>86</v>
      </c>
    </row>
    <row r="6342" spans="8:17" x14ac:dyDescent="0.25">
      <c r="H6342" s="59">
        <v>141631</v>
      </c>
      <c r="I6342" s="59" t="s">
        <v>72</v>
      </c>
      <c r="J6342" s="59">
        <v>25373528</v>
      </c>
      <c r="K6342" s="59" t="s">
        <v>6672</v>
      </c>
      <c r="L6342" s="61" t="s">
        <v>81</v>
      </c>
      <c r="M6342" s="61">
        <f>VLOOKUP(H6342,zdroj!C:F,4,0)</f>
        <v>0</v>
      </c>
      <c r="N6342" s="61" t="str">
        <f t="shared" si="196"/>
        <v>-</v>
      </c>
      <c r="P6342" s="72" t="str">
        <f t="shared" si="197"/>
        <v/>
      </c>
      <c r="Q6342" s="61" t="s">
        <v>86</v>
      </c>
    </row>
    <row r="6343" spans="8:17" x14ac:dyDescent="0.25">
      <c r="H6343" s="59">
        <v>141631</v>
      </c>
      <c r="I6343" s="59" t="s">
        <v>72</v>
      </c>
      <c r="J6343" s="59">
        <v>25373536</v>
      </c>
      <c r="K6343" s="59" t="s">
        <v>6673</v>
      </c>
      <c r="L6343" s="61" t="s">
        <v>81</v>
      </c>
      <c r="M6343" s="61">
        <f>VLOOKUP(H6343,zdroj!C:F,4,0)</f>
        <v>0</v>
      </c>
      <c r="N6343" s="61" t="str">
        <f t="shared" ref="N6343:N6406" si="198">IF(M6343="A",IF(L6343="katA","katB",L6343),L6343)</f>
        <v>-</v>
      </c>
      <c r="P6343" s="72" t="str">
        <f t="shared" ref="P6343:P6406" si="199">IF(O6343="A",1,"")</f>
        <v/>
      </c>
      <c r="Q6343" s="61" t="s">
        <v>86</v>
      </c>
    </row>
    <row r="6344" spans="8:17" x14ac:dyDescent="0.25">
      <c r="H6344" s="59">
        <v>141631</v>
      </c>
      <c r="I6344" s="59" t="s">
        <v>72</v>
      </c>
      <c r="J6344" s="59">
        <v>25424076</v>
      </c>
      <c r="K6344" s="59" t="s">
        <v>6674</v>
      </c>
      <c r="L6344" s="61" t="s">
        <v>81</v>
      </c>
      <c r="M6344" s="61">
        <f>VLOOKUP(H6344,zdroj!C:F,4,0)</f>
        <v>0</v>
      </c>
      <c r="N6344" s="61" t="str">
        <f t="shared" si="198"/>
        <v>-</v>
      </c>
      <c r="P6344" s="72" t="str">
        <f t="shared" si="199"/>
        <v/>
      </c>
      <c r="Q6344" s="61" t="s">
        <v>86</v>
      </c>
    </row>
    <row r="6345" spans="8:17" x14ac:dyDescent="0.25">
      <c r="H6345" s="59">
        <v>141631</v>
      </c>
      <c r="I6345" s="59" t="s">
        <v>72</v>
      </c>
      <c r="J6345" s="59">
        <v>25648268</v>
      </c>
      <c r="K6345" s="59" t="s">
        <v>6675</v>
      </c>
      <c r="L6345" s="61" t="s">
        <v>81</v>
      </c>
      <c r="M6345" s="61">
        <f>VLOOKUP(H6345,zdroj!C:F,4,0)</f>
        <v>0</v>
      </c>
      <c r="N6345" s="61" t="str">
        <f t="shared" si="198"/>
        <v>-</v>
      </c>
      <c r="P6345" s="72" t="str">
        <f t="shared" si="199"/>
        <v/>
      </c>
      <c r="Q6345" s="61" t="s">
        <v>86</v>
      </c>
    </row>
    <row r="6346" spans="8:17" x14ac:dyDescent="0.25">
      <c r="H6346" s="59">
        <v>141631</v>
      </c>
      <c r="I6346" s="59" t="s">
        <v>72</v>
      </c>
      <c r="J6346" s="59">
        <v>25872842</v>
      </c>
      <c r="K6346" s="59" t="s">
        <v>6676</v>
      </c>
      <c r="L6346" s="61" t="s">
        <v>81</v>
      </c>
      <c r="M6346" s="61">
        <f>VLOOKUP(H6346,zdroj!C:F,4,0)</f>
        <v>0</v>
      </c>
      <c r="N6346" s="61" t="str">
        <f t="shared" si="198"/>
        <v>-</v>
      </c>
      <c r="P6346" s="72" t="str">
        <f t="shared" si="199"/>
        <v/>
      </c>
      <c r="Q6346" s="61" t="s">
        <v>86</v>
      </c>
    </row>
    <row r="6347" spans="8:17" x14ac:dyDescent="0.25">
      <c r="H6347" s="59">
        <v>141631</v>
      </c>
      <c r="I6347" s="59" t="s">
        <v>72</v>
      </c>
      <c r="J6347" s="59">
        <v>25899708</v>
      </c>
      <c r="K6347" s="59" t="s">
        <v>6677</v>
      </c>
      <c r="L6347" s="61" t="s">
        <v>81</v>
      </c>
      <c r="M6347" s="61">
        <f>VLOOKUP(H6347,zdroj!C:F,4,0)</f>
        <v>0</v>
      </c>
      <c r="N6347" s="61" t="str">
        <f t="shared" si="198"/>
        <v>-</v>
      </c>
      <c r="P6347" s="72" t="str">
        <f t="shared" si="199"/>
        <v/>
      </c>
      <c r="Q6347" s="61" t="s">
        <v>86</v>
      </c>
    </row>
    <row r="6348" spans="8:17" x14ac:dyDescent="0.25">
      <c r="H6348" s="59">
        <v>141631</v>
      </c>
      <c r="I6348" s="59" t="s">
        <v>72</v>
      </c>
      <c r="J6348" s="59">
        <v>25902466</v>
      </c>
      <c r="K6348" s="59" t="s">
        <v>6678</v>
      </c>
      <c r="L6348" s="61" t="s">
        <v>81</v>
      </c>
      <c r="M6348" s="61">
        <f>VLOOKUP(H6348,zdroj!C:F,4,0)</f>
        <v>0</v>
      </c>
      <c r="N6348" s="61" t="str">
        <f t="shared" si="198"/>
        <v>-</v>
      </c>
      <c r="P6348" s="72" t="str">
        <f t="shared" si="199"/>
        <v/>
      </c>
      <c r="Q6348" s="61" t="s">
        <v>86</v>
      </c>
    </row>
    <row r="6349" spans="8:17" x14ac:dyDescent="0.25">
      <c r="H6349" s="59">
        <v>141631</v>
      </c>
      <c r="I6349" s="59" t="s">
        <v>72</v>
      </c>
      <c r="J6349" s="59">
        <v>26069211</v>
      </c>
      <c r="K6349" s="59" t="s">
        <v>6679</v>
      </c>
      <c r="L6349" s="61" t="s">
        <v>81</v>
      </c>
      <c r="M6349" s="61">
        <f>VLOOKUP(H6349,zdroj!C:F,4,0)</f>
        <v>0</v>
      </c>
      <c r="N6349" s="61" t="str">
        <f t="shared" si="198"/>
        <v>-</v>
      </c>
      <c r="P6349" s="72" t="str">
        <f t="shared" si="199"/>
        <v/>
      </c>
      <c r="Q6349" s="61" t="s">
        <v>86</v>
      </c>
    </row>
    <row r="6350" spans="8:17" x14ac:dyDescent="0.25">
      <c r="H6350" s="59">
        <v>141631</v>
      </c>
      <c r="I6350" s="59" t="s">
        <v>72</v>
      </c>
      <c r="J6350" s="59">
        <v>26069229</v>
      </c>
      <c r="K6350" s="59" t="s">
        <v>6680</v>
      </c>
      <c r="L6350" s="61" t="s">
        <v>81</v>
      </c>
      <c r="M6350" s="61">
        <f>VLOOKUP(H6350,zdroj!C:F,4,0)</f>
        <v>0</v>
      </c>
      <c r="N6350" s="61" t="str">
        <f t="shared" si="198"/>
        <v>-</v>
      </c>
      <c r="P6350" s="72" t="str">
        <f t="shared" si="199"/>
        <v/>
      </c>
      <c r="Q6350" s="61" t="s">
        <v>86</v>
      </c>
    </row>
    <row r="6351" spans="8:17" x14ac:dyDescent="0.25">
      <c r="H6351" s="59">
        <v>141631</v>
      </c>
      <c r="I6351" s="59" t="s">
        <v>72</v>
      </c>
      <c r="J6351" s="59">
        <v>26069237</v>
      </c>
      <c r="K6351" s="59" t="s">
        <v>6681</v>
      </c>
      <c r="L6351" s="61" t="s">
        <v>81</v>
      </c>
      <c r="M6351" s="61">
        <f>VLOOKUP(H6351,zdroj!C:F,4,0)</f>
        <v>0</v>
      </c>
      <c r="N6351" s="61" t="str">
        <f t="shared" si="198"/>
        <v>-</v>
      </c>
      <c r="P6351" s="72" t="str">
        <f t="shared" si="199"/>
        <v/>
      </c>
      <c r="Q6351" s="61" t="s">
        <v>86</v>
      </c>
    </row>
    <row r="6352" spans="8:17" x14ac:dyDescent="0.25">
      <c r="H6352" s="59">
        <v>141631</v>
      </c>
      <c r="I6352" s="59" t="s">
        <v>72</v>
      </c>
      <c r="J6352" s="59">
        <v>26069245</v>
      </c>
      <c r="K6352" s="59" t="s">
        <v>6682</v>
      </c>
      <c r="L6352" s="61" t="s">
        <v>81</v>
      </c>
      <c r="M6352" s="61">
        <f>VLOOKUP(H6352,zdroj!C:F,4,0)</f>
        <v>0</v>
      </c>
      <c r="N6352" s="61" t="str">
        <f t="shared" si="198"/>
        <v>-</v>
      </c>
      <c r="P6352" s="72" t="str">
        <f t="shared" si="199"/>
        <v/>
      </c>
      <c r="Q6352" s="61" t="s">
        <v>86</v>
      </c>
    </row>
    <row r="6353" spans="8:17" x14ac:dyDescent="0.25">
      <c r="H6353" s="59">
        <v>141631</v>
      </c>
      <c r="I6353" s="59" t="s">
        <v>72</v>
      </c>
      <c r="J6353" s="59">
        <v>26237466</v>
      </c>
      <c r="K6353" s="59" t="s">
        <v>6683</v>
      </c>
      <c r="L6353" s="61" t="s">
        <v>81</v>
      </c>
      <c r="M6353" s="61">
        <f>VLOOKUP(H6353,zdroj!C:F,4,0)</f>
        <v>0</v>
      </c>
      <c r="N6353" s="61" t="str">
        <f t="shared" si="198"/>
        <v>-</v>
      </c>
      <c r="P6353" s="72" t="str">
        <f t="shared" si="199"/>
        <v/>
      </c>
      <c r="Q6353" s="61" t="s">
        <v>86</v>
      </c>
    </row>
    <row r="6354" spans="8:17" x14ac:dyDescent="0.25">
      <c r="H6354" s="59">
        <v>141631</v>
      </c>
      <c r="I6354" s="59" t="s">
        <v>72</v>
      </c>
      <c r="J6354" s="59">
        <v>26414317</v>
      </c>
      <c r="K6354" s="59" t="s">
        <v>6684</v>
      </c>
      <c r="L6354" s="61" t="s">
        <v>81</v>
      </c>
      <c r="M6354" s="61">
        <f>VLOOKUP(H6354,zdroj!C:F,4,0)</f>
        <v>0</v>
      </c>
      <c r="N6354" s="61" t="str">
        <f t="shared" si="198"/>
        <v>-</v>
      </c>
      <c r="P6354" s="72" t="str">
        <f t="shared" si="199"/>
        <v/>
      </c>
      <c r="Q6354" s="61" t="s">
        <v>86</v>
      </c>
    </row>
    <row r="6355" spans="8:17" x14ac:dyDescent="0.25">
      <c r="H6355" s="59">
        <v>141631</v>
      </c>
      <c r="I6355" s="59" t="s">
        <v>72</v>
      </c>
      <c r="J6355" s="59">
        <v>26414325</v>
      </c>
      <c r="K6355" s="59" t="s">
        <v>6685</v>
      </c>
      <c r="L6355" s="61" t="s">
        <v>81</v>
      </c>
      <c r="M6355" s="61">
        <f>VLOOKUP(H6355,zdroj!C:F,4,0)</f>
        <v>0</v>
      </c>
      <c r="N6355" s="61" t="str">
        <f t="shared" si="198"/>
        <v>-</v>
      </c>
      <c r="P6355" s="72" t="str">
        <f t="shared" si="199"/>
        <v/>
      </c>
      <c r="Q6355" s="61" t="s">
        <v>86</v>
      </c>
    </row>
    <row r="6356" spans="8:17" x14ac:dyDescent="0.25">
      <c r="H6356" s="59">
        <v>141631</v>
      </c>
      <c r="I6356" s="59" t="s">
        <v>72</v>
      </c>
      <c r="J6356" s="59">
        <v>26414333</v>
      </c>
      <c r="K6356" s="59" t="s">
        <v>6686</v>
      </c>
      <c r="L6356" s="61" t="s">
        <v>81</v>
      </c>
      <c r="M6356" s="61">
        <f>VLOOKUP(H6356,zdroj!C:F,4,0)</f>
        <v>0</v>
      </c>
      <c r="N6356" s="61" t="str">
        <f t="shared" si="198"/>
        <v>-</v>
      </c>
      <c r="P6356" s="72" t="str">
        <f t="shared" si="199"/>
        <v/>
      </c>
      <c r="Q6356" s="61" t="s">
        <v>86</v>
      </c>
    </row>
    <row r="6357" spans="8:17" x14ac:dyDescent="0.25">
      <c r="H6357" s="59">
        <v>141631</v>
      </c>
      <c r="I6357" s="59" t="s">
        <v>72</v>
      </c>
      <c r="J6357" s="59">
        <v>26414341</v>
      </c>
      <c r="K6357" s="59" t="s">
        <v>6687</v>
      </c>
      <c r="L6357" s="61" t="s">
        <v>81</v>
      </c>
      <c r="M6357" s="61">
        <f>VLOOKUP(H6357,zdroj!C:F,4,0)</f>
        <v>0</v>
      </c>
      <c r="N6357" s="61" t="str">
        <f t="shared" si="198"/>
        <v>-</v>
      </c>
      <c r="P6357" s="72" t="str">
        <f t="shared" si="199"/>
        <v/>
      </c>
      <c r="Q6357" s="61" t="s">
        <v>86</v>
      </c>
    </row>
    <row r="6358" spans="8:17" x14ac:dyDescent="0.25">
      <c r="H6358" s="59">
        <v>141631</v>
      </c>
      <c r="I6358" s="59" t="s">
        <v>72</v>
      </c>
      <c r="J6358" s="59">
        <v>26629631</v>
      </c>
      <c r="K6358" s="59" t="s">
        <v>6688</v>
      </c>
      <c r="L6358" s="61" t="s">
        <v>81</v>
      </c>
      <c r="M6358" s="61">
        <f>VLOOKUP(H6358,zdroj!C:F,4,0)</f>
        <v>0</v>
      </c>
      <c r="N6358" s="61" t="str">
        <f t="shared" si="198"/>
        <v>-</v>
      </c>
      <c r="P6358" s="72" t="str">
        <f t="shared" si="199"/>
        <v/>
      </c>
      <c r="Q6358" s="61" t="s">
        <v>86</v>
      </c>
    </row>
    <row r="6359" spans="8:17" x14ac:dyDescent="0.25">
      <c r="H6359" s="59">
        <v>141631</v>
      </c>
      <c r="I6359" s="59" t="s">
        <v>72</v>
      </c>
      <c r="J6359" s="59">
        <v>26634520</v>
      </c>
      <c r="K6359" s="59" t="s">
        <v>6689</v>
      </c>
      <c r="L6359" s="61" t="s">
        <v>81</v>
      </c>
      <c r="M6359" s="61">
        <f>VLOOKUP(H6359,zdroj!C:F,4,0)</f>
        <v>0</v>
      </c>
      <c r="N6359" s="61" t="str">
        <f t="shared" si="198"/>
        <v>-</v>
      </c>
      <c r="P6359" s="72" t="str">
        <f t="shared" si="199"/>
        <v/>
      </c>
      <c r="Q6359" s="61" t="s">
        <v>86</v>
      </c>
    </row>
    <row r="6360" spans="8:17" x14ac:dyDescent="0.25">
      <c r="H6360" s="59">
        <v>141631</v>
      </c>
      <c r="I6360" s="59" t="s">
        <v>72</v>
      </c>
      <c r="J6360" s="59">
        <v>26667096</v>
      </c>
      <c r="K6360" s="59" t="s">
        <v>6690</v>
      </c>
      <c r="L6360" s="61" t="s">
        <v>81</v>
      </c>
      <c r="M6360" s="61">
        <f>VLOOKUP(H6360,zdroj!C:F,4,0)</f>
        <v>0</v>
      </c>
      <c r="N6360" s="61" t="str">
        <f t="shared" si="198"/>
        <v>-</v>
      </c>
      <c r="P6360" s="72" t="str">
        <f t="shared" si="199"/>
        <v/>
      </c>
      <c r="Q6360" s="61" t="s">
        <v>86</v>
      </c>
    </row>
    <row r="6361" spans="8:17" x14ac:dyDescent="0.25">
      <c r="H6361" s="59">
        <v>141631</v>
      </c>
      <c r="I6361" s="59" t="s">
        <v>72</v>
      </c>
      <c r="J6361" s="59">
        <v>26689413</v>
      </c>
      <c r="K6361" s="59" t="s">
        <v>6691</v>
      </c>
      <c r="L6361" s="61" t="s">
        <v>81</v>
      </c>
      <c r="M6361" s="61">
        <f>VLOOKUP(H6361,zdroj!C:F,4,0)</f>
        <v>0</v>
      </c>
      <c r="N6361" s="61" t="str">
        <f t="shared" si="198"/>
        <v>-</v>
      </c>
      <c r="P6361" s="72" t="str">
        <f t="shared" si="199"/>
        <v/>
      </c>
      <c r="Q6361" s="61" t="s">
        <v>86</v>
      </c>
    </row>
    <row r="6362" spans="8:17" x14ac:dyDescent="0.25">
      <c r="H6362" s="59">
        <v>141631</v>
      </c>
      <c r="I6362" s="59" t="s">
        <v>72</v>
      </c>
      <c r="J6362" s="59">
        <v>26752921</v>
      </c>
      <c r="K6362" s="59" t="s">
        <v>6692</v>
      </c>
      <c r="L6362" s="61" t="s">
        <v>81</v>
      </c>
      <c r="M6362" s="61">
        <f>VLOOKUP(H6362,zdroj!C:F,4,0)</f>
        <v>0</v>
      </c>
      <c r="N6362" s="61" t="str">
        <f t="shared" si="198"/>
        <v>-</v>
      </c>
      <c r="P6362" s="72" t="str">
        <f t="shared" si="199"/>
        <v/>
      </c>
      <c r="Q6362" s="61" t="s">
        <v>86</v>
      </c>
    </row>
    <row r="6363" spans="8:17" x14ac:dyDescent="0.25">
      <c r="H6363" s="59">
        <v>141631</v>
      </c>
      <c r="I6363" s="59" t="s">
        <v>72</v>
      </c>
      <c r="J6363" s="59">
        <v>26920433</v>
      </c>
      <c r="K6363" s="59" t="s">
        <v>6693</v>
      </c>
      <c r="L6363" s="61" t="s">
        <v>81</v>
      </c>
      <c r="M6363" s="61">
        <f>VLOOKUP(H6363,zdroj!C:F,4,0)</f>
        <v>0</v>
      </c>
      <c r="N6363" s="61" t="str">
        <f t="shared" si="198"/>
        <v>-</v>
      </c>
      <c r="P6363" s="72" t="str">
        <f t="shared" si="199"/>
        <v/>
      </c>
      <c r="Q6363" s="61" t="s">
        <v>86</v>
      </c>
    </row>
    <row r="6364" spans="8:17" x14ac:dyDescent="0.25">
      <c r="H6364" s="59">
        <v>141631</v>
      </c>
      <c r="I6364" s="59" t="s">
        <v>72</v>
      </c>
      <c r="J6364" s="59">
        <v>26920441</v>
      </c>
      <c r="K6364" s="59" t="s">
        <v>6694</v>
      </c>
      <c r="L6364" s="61" t="s">
        <v>81</v>
      </c>
      <c r="M6364" s="61">
        <f>VLOOKUP(H6364,zdroj!C:F,4,0)</f>
        <v>0</v>
      </c>
      <c r="N6364" s="61" t="str">
        <f t="shared" si="198"/>
        <v>-</v>
      </c>
      <c r="P6364" s="72" t="str">
        <f t="shared" si="199"/>
        <v/>
      </c>
      <c r="Q6364" s="61" t="s">
        <v>86</v>
      </c>
    </row>
    <row r="6365" spans="8:17" x14ac:dyDescent="0.25">
      <c r="H6365" s="59">
        <v>141631</v>
      </c>
      <c r="I6365" s="59" t="s">
        <v>72</v>
      </c>
      <c r="J6365" s="59">
        <v>26920450</v>
      </c>
      <c r="K6365" s="59" t="s">
        <v>6695</v>
      </c>
      <c r="L6365" s="61" t="s">
        <v>81</v>
      </c>
      <c r="M6365" s="61">
        <f>VLOOKUP(H6365,zdroj!C:F,4,0)</f>
        <v>0</v>
      </c>
      <c r="N6365" s="61" t="str">
        <f t="shared" si="198"/>
        <v>-</v>
      </c>
      <c r="P6365" s="72" t="str">
        <f t="shared" si="199"/>
        <v/>
      </c>
      <c r="Q6365" s="61" t="s">
        <v>86</v>
      </c>
    </row>
    <row r="6366" spans="8:17" x14ac:dyDescent="0.25">
      <c r="H6366" s="59">
        <v>141631</v>
      </c>
      <c r="I6366" s="59" t="s">
        <v>72</v>
      </c>
      <c r="J6366" s="59">
        <v>26920468</v>
      </c>
      <c r="K6366" s="59" t="s">
        <v>6696</v>
      </c>
      <c r="L6366" s="61" t="s">
        <v>81</v>
      </c>
      <c r="M6366" s="61">
        <f>VLOOKUP(H6366,zdroj!C:F,4,0)</f>
        <v>0</v>
      </c>
      <c r="N6366" s="61" t="str">
        <f t="shared" si="198"/>
        <v>-</v>
      </c>
      <c r="P6366" s="72" t="str">
        <f t="shared" si="199"/>
        <v/>
      </c>
      <c r="Q6366" s="61" t="s">
        <v>88</v>
      </c>
    </row>
    <row r="6367" spans="8:17" x14ac:dyDescent="0.25">
      <c r="H6367" s="59">
        <v>141631</v>
      </c>
      <c r="I6367" s="59" t="s">
        <v>72</v>
      </c>
      <c r="J6367" s="59">
        <v>27076741</v>
      </c>
      <c r="K6367" s="59" t="s">
        <v>6697</v>
      </c>
      <c r="L6367" s="61" t="s">
        <v>81</v>
      </c>
      <c r="M6367" s="61">
        <f>VLOOKUP(H6367,zdroj!C:F,4,0)</f>
        <v>0</v>
      </c>
      <c r="N6367" s="61" t="str">
        <f t="shared" si="198"/>
        <v>-</v>
      </c>
      <c r="P6367" s="72" t="str">
        <f t="shared" si="199"/>
        <v/>
      </c>
      <c r="Q6367" s="61" t="s">
        <v>88</v>
      </c>
    </row>
    <row r="6368" spans="8:17" x14ac:dyDescent="0.25">
      <c r="H6368" s="59">
        <v>141631</v>
      </c>
      <c r="I6368" s="59" t="s">
        <v>72</v>
      </c>
      <c r="J6368" s="59">
        <v>27124606</v>
      </c>
      <c r="K6368" s="59" t="s">
        <v>6698</v>
      </c>
      <c r="L6368" s="61" t="s">
        <v>81</v>
      </c>
      <c r="M6368" s="61">
        <f>VLOOKUP(H6368,zdroj!C:F,4,0)</f>
        <v>0</v>
      </c>
      <c r="N6368" s="61" t="str">
        <f t="shared" si="198"/>
        <v>-</v>
      </c>
      <c r="P6368" s="72" t="str">
        <f t="shared" si="199"/>
        <v/>
      </c>
      <c r="Q6368" s="61" t="s">
        <v>86</v>
      </c>
    </row>
    <row r="6369" spans="8:17" x14ac:dyDescent="0.25">
      <c r="H6369" s="59">
        <v>141631</v>
      </c>
      <c r="I6369" s="59" t="s">
        <v>72</v>
      </c>
      <c r="J6369" s="59">
        <v>27124614</v>
      </c>
      <c r="K6369" s="59" t="s">
        <v>6699</v>
      </c>
      <c r="L6369" s="61" t="s">
        <v>81</v>
      </c>
      <c r="M6369" s="61">
        <f>VLOOKUP(H6369,zdroj!C:F,4,0)</f>
        <v>0</v>
      </c>
      <c r="N6369" s="61" t="str">
        <f t="shared" si="198"/>
        <v>-</v>
      </c>
      <c r="P6369" s="72" t="str">
        <f t="shared" si="199"/>
        <v/>
      </c>
      <c r="Q6369" s="61" t="s">
        <v>86</v>
      </c>
    </row>
    <row r="6370" spans="8:17" x14ac:dyDescent="0.25">
      <c r="H6370" s="59">
        <v>141631</v>
      </c>
      <c r="I6370" s="59" t="s">
        <v>72</v>
      </c>
      <c r="J6370" s="59">
        <v>27149625</v>
      </c>
      <c r="K6370" s="59" t="s">
        <v>6700</v>
      </c>
      <c r="L6370" s="61" t="s">
        <v>81</v>
      </c>
      <c r="M6370" s="61">
        <f>VLOOKUP(H6370,zdroj!C:F,4,0)</f>
        <v>0</v>
      </c>
      <c r="N6370" s="61" t="str">
        <f t="shared" si="198"/>
        <v>-</v>
      </c>
      <c r="P6370" s="72" t="str">
        <f t="shared" si="199"/>
        <v/>
      </c>
      <c r="Q6370" s="61" t="s">
        <v>86</v>
      </c>
    </row>
    <row r="6371" spans="8:17" x14ac:dyDescent="0.25">
      <c r="H6371" s="59">
        <v>141631</v>
      </c>
      <c r="I6371" s="59" t="s">
        <v>72</v>
      </c>
      <c r="J6371" s="59">
        <v>27206891</v>
      </c>
      <c r="K6371" s="59" t="s">
        <v>6701</v>
      </c>
      <c r="L6371" s="61" t="s">
        <v>81</v>
      </c>
      <c r="M6371" s="61">
        <f>VLOOKUP(H6371,zdroj!C:F,4,0)</f>
        <v>0</v>
      </c>
      <c r="N6371" s="61" t="str">
        <f t="shared" si="198"/>
        <v>-</v>
      </c>
      <c r="P6371" s="72" t="str">
        <f t="shared" si="199"/>
        <v/>
      </c>
      <c r="Q6371" s="61" t="s">
        <v>86</v>
      </c>
    </row>
    <row r="6372" spans="8:17" x14ac:dyDescent="0.25">
      <c r="H6372" s="59">
        <v>141631</v>
      </c>
      <c r="I6372" s="59" t="s">
        <v>72</v>
      </c>
      <c r="J6372" s="59">
        <v>27352994</v>
      </c>
      <c r="K6372" s="59" t="s">
        <v>6702</v>
      </c>
      <c r="L6372" s="61" t="s">
        <v>81</v>
      </c>
      <c r="M6372" s="61">
        <f>VLOOKUP(H6372,zdroj!C:F,4,0)</f>
        <v>0</v>
      </c>
      <c r="N6372" s="61" t="str">
        <f t="shared" si="198"/>
        <v>-</v>
      </c>
      <c r="P6372" s="72" t="str">
        <f t="shared" si="199"/>
        <v/>
      </c>
      <c r="Q6372" s="61" t="s">
        <v>86</v>
      </c>
    </row>
    <row r="6373" spans="8:17" x14ac:dyDescent="0.25">
      <c r="H6373" s="59">
        <v>141631</v>
      </c>
      <c r="I6373" s="59" t="s">
        <v>72</v>
      </c>
      <c r="J6373" s="59">
        <v>27353001</v>
      </c>
      <c r="K6373" s="59" t="s">
        <v>6703</v>
      </c>
      <c r="L6373" s="61" t="s">
        <v>81</v>
      </c>
      <c r="M6373" s="61">
        <f>VLOOKUP(H6373,zdroj!C:F,4,0)</f>
        <v>0</v>
      </c>
      <c r="N6373" s="61" t="str">
        <f t="shared" si="198"/>
        <v>-</v>
      </c>
      <c r="P6373" s="72" t="str">
        <f t="shared" si="199"/>
        <v/>
      </c>
      <c r="Q6373" s="61" t="s">
        <v>86</v>
      </c>
    </row>
    <row r="6374" spans="8:17" x14ac:dyDescent="0.25">
      <c r="H6374" s="59">
        <v>141631</v>
      </c>
      <c r="I6374" s="59" t="s">
        <v>72</v>
      </c>
      <c r="J6374" s="59">
        <v>27440958</v>
      </c>
      <c r="K6374" s="59" t="s">
        <v>6704</v>
      </c>
      <c r="L6374" s="61" t="s">
        <v>81</v>
      </c>
      <c r="M6374" s="61">
        <f>VLOOKUP(H6374,zdroj!C:F,4,0)</f>
        <v>0</v>
      </c>
      <c r="N6374" s="61" t="str">
        <f t="shared" si="198"/>
        <v>-</v>
      </c>
      <c r="P6374" s="72" t="str">
        <f t="shared" si="199"/>
        <v/>
      </c>
      <c r="Q6374" s="61" t="s">
        <v>86</v>
      </c>
    </row>
    <row r="6375" spans="8:17" x14ac:dyDescent="0.25">
      <c r="H6375" s="59">
        <v>141631</v>
      </c>
      <c r="I6375" s="59" t="s">
        <v>72</v>
      </c>
      <c r="J6375" s="59">
        <v>27708888</v>
      </c>
      <c r="K6375" s="59" t="s">
        <v>6705</v>
      </c>
      <c r="L6375" s="61" t="s">
        <v>81</v>
      </c>
      <c r="M6375" s="61">
        <f>VLOOKUP(H6375,zdroj!C:F,4,0)</f>
        <v>0</v>
      </c>
      <c r="N6375" s="61" t="str">
        <f t="shared" si="198"/>
        <v>-</v>
      </c>
      <c r="P6375" s="72" t="str">
        <f t="shared" si="199"/>
        <v/>
      </c>
      <c r="Q6375" s="61" t="s">
        <v>86</v>
      </c>
    </row>
    <row r="6376" spans="8:17" x14ac:dyDescent="0.25">
      <c r="H6376" s="59">
        <v>141631</v>
      </c>
      <c r="I6376" s="59" t="s">
        <v>72</v>
      </c>
      <c r="J6376" s="59">
        <v>27732720</v>
      </c>
      <c r="K6376" s="59" t="s">
        <v>6706</v>
      </c>
      <c r="L6376" s="61" t="s">
        <v>81</v>
      </c>
      <c r="M6376" s="61">
        <f>VLOOKUP(H6376,zdroj!C:F,4,0)</f>
        <v>0</v>
      </c>
      <c r="N6376" s="61" t="str">
        <f t="shared" si="198"/>
        <v>-</v>
      </c>
      <c r="P6376" s="72" t="str">
        <f t="shared" si="199"/>
        <v/>
      </c>
      <c r="Q6376" s="61" t="s">
        <v>86</v>
      </c>
    </row>
    <row r="6377" spans="8:17" x14ac:dyDescent="0.25">
      <c r="H6377" s="59">
        <v>141631</v>
      </c>
      <c r="I6377" s="59" t="s">
        <v>72</v>
      </c>
      <c r="J6377" s="59">
        <v>27959597</v>
      </c>
      <c r="K6377" s="59" t="s">
        <v>6707</v>
      </c>
      <c r="L6377" s="61" t="s">
        <v>81</v>
      </c>
      <c r="M6377" s="61">
        <f>VLOOKUP(H6377,zdroj!C:F,4,0)</f>
        <v>0</v>
      </c>
      <c r="N6377" s="61" t="str">
        <f t="shared" si="198"/>
        <v>-</v>
      </c>
      <c r="P6377" s="72" t="str">
        <f t="shared" si="199"/>
        <v/>
      </c>
      <c r="Q6377" s="61" t="s">
        <v>88</v>
      </c>
    </row>
    <row r="6378" spans="8:17" x14ac:dyDescent="0.25">
      <c r="H6378" s="59">
        <v>141631</v>
      </c>
      <c r="I6378" s="59" t="s">
        <v>72</v>
      </c>
      <c r="J6378" s="59">
        <v>28119088</v>
      </c>
      <c r="K6378" s="59" t="s">
        <v>6708</v>
      </c>
      <c r="L6378" s="61" t="s">
        <v>81</v>
      </c>
      <c r="M6378" s="61">
        <f>VLOOKUP(H6378,zdroj!C:F,4,0)</f>
        <v>0</v>
      </c>
      <c r="N6378" s="61" t="str">
        <f t="shared" si="198"/>
        <v>-</v>
      </c>
      <c r="P6378" s="72" t="str">
        <f t="shared" si="199"/>
        <v/>
      </c>
      <c r="Q6378" s="61" t="s">
        <v>86</v>
      </c>
    </row>
    <row r="6379" spans="8:17" x14ac:dyDescent="0.25">
      <c r="H6379" s="59">
        <v>141631</v>
      </c>
      <c r="I6379" s="59" t="s">
        <v>72</v>
      </c>
      <c r="J6379" s="59">
        <v>28247078</v>
      </c>
      <c r="K6379" s="59" t="s">
        <v>6709</v>
      </c>
      <c r="L6379" s="61" t="s">
        <v>81</v>
      </c>
      <c r="M6379" s="61">
        <f>VLOOKUP(H6379,zdroj!C:F,4,0)</f>
        <v>0</v>
      </c>
      <c r="N6379" s="61" t="str">
        <f t="shared" si="198"/>
        <v>-</v>
      </c>
      <c r="P6379" s="72" t="str">
        <f t="shared" si="199"/>
        <v/>
      </c>
      <c r="Q6379" s="61" t="s">
        <v>86</v>
      </c>
    </row>
    <row r="6380" spans="8:17" x14ac:dyDescent="0.25">
      <c r="H6380" s="59">
        <v>141631</v>
      </c>
      <c r="I6380" s="59" t="s">
        <v>72</v>
      </c>
      <c r="J6380" s="59">
        <v>40568679</v>
      </c>
      <c r="K6380" s="59" t="s">
        <v>6710</v>
      </c>
      <c r="L6380" s="61" t="s">
        <v>81</v>
      </c>
      <c r="M6380" s="61">
        <f>VLOOKUP(H6380,zdroj!C:F,4,0)</f>
        <v>0</v>
      </c>
      <c r="N6380" s="61" t="str">
        <f t="shared" si="198"/>
        <v>-</v>
      </c>
      <c r="P6380" s="72" t="str">
        <f t="shared" si="199"/>
        <v/>
      </c>
      <c r="Q6380" s="61" t="s">
        <v>86</v>
      </c>
    </row>
    <row r="6381" spans="8:17" x14ac:dyDescent="0.25">
      <c r="H6381" s="59">
        <v>141631</v>
      </c>
      <c r="I6381" s="59" t="s">
        <v>72</v>
      </c>
      <c r="J6381" s="59">
        <v>40964281</v>
      </c>
      <c r="K6381" s="59" t="s">
        <v>6711</v>
      </c>
      <c r="L6381" s="61" t="s">
        <v>81</v>
      </c>
      <c r="M6381" s="61">
        <f>VLOOKUP(H6381,zdroj!C:F,4,0)</f>
        <v>0</v>
      </c>
      <c r="N6381" s="61" t="str">
        <f t="shared" si="198"/>
        <v>-</v>
      </c>
      <c r="P6381" s="72" t="str">
        <f t="shared" si="199"/>
        <v/>
      </c>
      <c r="Q6381" s="61" t="s">
        <v>86</v>
      </c>
    </row>
    <row r="6382" spans="8:17" x14ac:dyDescent="0.25">
      <c r="H6382" s="59">
        <v>141631</v>
      </c>
      <c r="I6382" s="59" t="s">
        <v>72</v>
      </c>
      <c r="J6382" s="59">
        <v>41242262</v>
      </c>
      <c r="K6382" s="59" t="s">
        <v>6712</v>
      </c>
      <c r="L6382" s="61" t="s">
        <v>81</v>
      </c>
      <c r="M6382" s="61">
        <f>VLOOKUP(H6382,zdroj!C:F,4,0)</f>
        <v>0</v>
      </c>
      <c r="N6382" s="61" t="str">
        <f t="shared" si="198"/>
        <v>-</v>
      </c>
      <c r="P6382" s="72" t="str">
        <f t="shared" si="199"/>
        <v/>
      </c>
      <c r="Q6382" s="61" t="s">
        <v>86</v>
      </c>
    </row>
    <row r="6383" spans="8:17" x14ac:dyDescent="0.25">
      <c r="H6383" s="59">
        <v>141631</v>
      </c>
      <c r="I6383" s="59" t="s">
        <v>72</v>
      </c>
      <c r="J6383" s="59">
        <v>42450535</v>
      </c>
      <c r="K6383" s="59" t="s">
        <v>6713</v>
      </c>
      <c r="L6383" s="61" t="s">
        <v>81</v>
      </c>
      <c r="M6383" s="61">
        <f>VLOOKUP(H6383,zdroj!C:F,4,0)</f>
        <v>0</v>
      </c>
      <c r="N6383" s="61" t="str">
        <f t="shared" si="198"/>
        <v>-</v>
      </c>
      <c r="P6383" s="72" t="str">
        <f t="shared" si="199"/>
        <v/>
      </c>
      <c r="Q6383" s="61" t="s">
        <v>86</v>
      </c>
    </row>
    <row r="6384" spans="8:17" x14ac:dyDescent="0.25">
      <c r="H6384" s="59">
        <v>141631</v>
      </c>
      <c r="I6384" s="59" t="s">
        <v>72</v>
      </c>
      <c r="J6384" s="59">
        <v>73265713</v>
      </c>
      <c r="K6384" s="59" t="s">
        <v>6714</v>
      </c>
      <c r="L6384" s="61" t="s">
        <v>81</v>
      </c>
      <c r="M6384" s="61">
        <f>VLOOKUP(H6384,zdroj!C:F,4,0)</f>
        <v>0</v>
      </c>
      <c r="N6384" s="61" t="str">
        <f t="shared" si="198"/>
        <v>-</v>
      </c>
      <c r="P6384" s="72" t="str">
        <f t="shared" si="199"/>
        <v/>
      </c>
      <c r="Q6384" s="61" t="s">
        <v>86</v>
      </c>
    </row>
    <row r="6385" spans="8:17" x14ac:dyDescent="0.25">
      <c r="H6385" s="59">
        <v>141631</v>
      </c>
      <c r="I6385" s="59" t="s">
        <v>72</v>
      </c>
      <c r="J6385" s="59">
        <v>73317021</v>
      </c>
      <c r="K6385" s="59" t="s">
        <v>6715</v>
      </c>
      <c r="L6385" s="61" t="s">
        <v>81</v>
      </c>
      <c r="M6385" s="61">
        <f>VLOOKUP(H6385,zdroj!C:F,4,0)</f>
        <v>0</v>
      </c>
      <c r="N6385" s="61" t="str">
        <f t="shared" si="198"/>
        <v>-</v>
      </c>
      <c r="P6385" s="72" t="str">
        <f t="shared" si="199"/>
        <v/>
      </c>
      <c r="Q6385" s="61" t="s">
        <v>86</v>
      </c>
    </row>
    <row r="6386" spans="8:17" x14ac:dyDescent="0.25">
      <c r="H6386" s="59">
        <v>141631</v>
      </c>
      <c r="I6386" s="59" t="s">
        <v>72</v>
      </c>
      <c r="J6386" s="59">
        <v>74040413</v>
      </c>
      <c r="K6386" s="59" t="s">
        <v>6716</v>
      </c>
      <c r="L6386" s="61" t="s">
        <v>81</v>
      </c>
      <c r="M6386" s="61">
        <f>VLOOKUP(H6386,zdroj!C:F,4,0)</f>
        <v>0</v>
      </c>
      <c r="N6386" s="61" t="str">
        <f t="shared" si="198"/>
        <v>-</v>
      </c>
      <c r="P6386" s="72" t="str">
        <f t="shared" si="199"/>
        <v/>
      </c>
      <c r="Q6386" s="61" t="s">
        <v>86</v>
      </c>
    </row>
    <row r="6387" spans="8:17" x14ac:dyDescent="0.25">
      <c r="H6387" s="59">
        <v>141631</v>
      </c>
      <c r="I6387" s="59" t="s">
        <v>72</v>
      </c>
      <c r="J6387" s="59">
        <v>74083678</v>
      </c>
      <c r="K6387" s="59" t="s">
        <v>6717</v>
      </c>
      <c r="L6387" s="61" t="s">
        <v>81</v>
      </c>
      <c r="M6387" s="61">
        <f>VLOOKUP(H6387,zdroj!C:F,4,0)</f>
        <v>0</v>
      </c>
      <c r="N6387" s="61" t="str">
        <f t="shared" si="198"/>
        <v>-</v>
      </c>
      <c r="P6387" s="72" t="str">
        <f t="shared" si="199"/>
        <v/>
      </c>
      <c r="Q6387" s="61" t="s">
        <v>88</v>
      </c>
    </row>
    <row r="6388" spans="8:17" x14ac:dyDescent="0.25">
      <c r="H6388" s="59">
        <v>141631</v>
      </c>
      <c r="I6388" s="59" t="s">
        <v>72</v>
      </c>
      <c r="J6388" s="59">
        <v>74109430</v>
      </c>
      <c r="K6388" s="59" t="s">
        <v>6718</v>
      </c>
      <c r="L6388" s="61" t="s">
        <v>81</v>
      </c>
      <c r="M6388" s="61">
        <f>VLOOKUP(H6388,zdroj!C:F,4,0)</f>
        <v>0</v>
      </c>
      <c r="N6388" s="61" t="str">
        <f t="shared" si="198"/>
        <v>-</v>
      </c>
      <c r="P6388" s="72" t="str">
        <f t="shared" si="199"/>
        <v/>
      </c>
      <c r="Q6388" s="61" t="s">
        <v>86</v>
      </c>
    </row>
    <row r="6389" spans="8:17" x14ac:dyDescent="0.25">
      <c r="H6389" s="59">
        <v>141631</v>
      </c>
      <c r="I6389" s="59" t="s">
        <v>72</v>
      </c>
      <c r="J6389" s="59">
        <v>74219723</v>
      </c>
      <c r="K6389" s="59" t="s">
        <v>6719</v>
      </c>
      <c r="L6389" s="61" t="s">
        <v>81</v>
      </c>
      <c r="M6389" s="61">
        <f>VLOOKUP(H6389,zdroj!C:F,4,0)</f>
        <v>0</v>
      </c>
      <c r="N6389" s="61" t="str">
        <f t="shared" si="198"/>
        <v>-</v>
      </c>
      <c r="P6389" s="72" t="str">
        <f t="shared" si="199"/>
        <v/>
      </c>
      <c r="Q6389" s="61" t="s">
        <v>86</v>
      </c>
    </row>
    <row r="6390" spans="8:17" x14ac:dyDescent="0.25">
      <c r="H6390" s="59">
        <v>141631</v>
      </c>
      <c r="I6390" s="59" t="s">
        <v>72</v>
      </c>
      <c r="J6390" s="59">
        <v>74865871</v>
      </c>
      <c r="K6390" s="59" t="s">
        <v>6720</v>
      </c>
      <c r="L6390" s="61" t="s">
        <v>81</v>
      </c>
      <c r="M6390" s="61">
        <f>VLOOKUP(H6390,zdroj!C:F,4,0)</f>
        <v>0</v>
      </c>
      <c r="N6390" s="61" t="str">
        <f t="shared" si="198"/>
        <v>-</v>
      </c>
      <c r="P6390" s="72" t="str">
        <f t="shared" si="199"/>
        <v/>
      </c>
      <c r="Q6390" s="61" t="s">
        <v>86</v>
      </c>
    </row>
    <row r="6391" spans="8:17" x14ac:dyDescent="0.25">
      <c r="H6391" s="59">
        <v>141631</v>
      </c>
      <c r="I6391" s="59" t="s">
        <v>72</v>
      </c>
      <c r="J6391" s="59">
        <v>75235226</v>
      </c>
      <c r="K6391" s="59" t="s">
        <v>6721</v>
      </c>
      <c r="L6391" s="61" t="s">
        <v>81</v>
      </c>
      <c r="M6391" s="61">
        <f>VLOOKUP(H6391,zdroj!C:F,4,0)</f>
        <v>0</v>
      </c>
      <c r="N6391" s="61" t="str">
        <f t="shared" si="198"/>
        <v>-</v>
      </c>
      <c r="P6391" s="72" t="str">
        <f t="shared" si="199"/>
        <v/>
      </c>
      <c r="Q6391" s="61" t="s">
        <v>86</v>
      </c>
    </row>
    <row r="6392" spans="8:17" x14ac:dyDescent="0.25">
      <c r="H6392" s="59">
        <v>141631</v>
      </c>
      <c r="I6392" s="59" t="s">
        <v>72</v>
      </c>
      <c r="J6392" s="59">
        <v>75489422</v>
      </c>
      <c r="K6392" s="59" t="s">
        <v>6722</v>
      </c>
      <c r="L6392" s="61" t="s">
        <v>81</v>
      </c>
      <c r="M6392" s="61">
        <f>VLOOKUP(H6392,zdroj!C:F,4,0)</f>
        <v>0</v>
      </c>
      <c r="N6392" s="61" t="str">
        <f t="shared" si="198"/>
        <v>-</v>
      </c>
      <c r="P6392" s="72" t="str">
        <f t="shared" si="199"/>
        <v/>
      </c>
      <c r="Q6392" s="61" t="s">
        <v>86</v>
      </c>
    </row>
    <row r="6393" spans="8:17" x14ac:dyDescent="0.25">
      <c r="H6393" s="59">
        <v>141631</v>
      </c>
      <c r="I6393" s="59" t="s">
        <v>72</v>
      </c>
      <c r="J6393" s="59">
        <v>78599954</v>
      </c>
      <c r="K6393" s="59" t="s">
        <v>6723</v>
      </c>
      <c r="L6393" s="61" t="s">
        <v>81</v>
      </c>
      <c r="M6393" s="61">
        <f>VLOOKUP(H6393,zdroj!C:F,4,0)</f>
        <v>0</v>
      </c>
      <c r="N6393" s="61" t="str">
        <f t="shared" si="198"/>
        <v>-</v>
      </c>
      <c r="P6393" s="72" t="str">
        <f t="shared" si="199"/>
        <v/>
      </c>
      <c r="Q6393" s="61" t="s">
        <v>86</v>
      </c>
    </row>
    <row r="6394" spans="8:17" x14ac:dyDescent="0.25">
      <c r="H6394" s="59">
        <v>141631</v>
      </c>
      <c r="I6394" s="59" t="s">
        <v>72</v>
      </c>
      <c r="J6394" s="59">
        <v>78600430</v>
      </c>
      <c r="K6394" s="59" t="s">
        <v>6724</v>
      </c>
      <c r="L6394" s="61" t="s">
        <v>81</v>
      </c>
      <c r="M6394" s="61">
        <f>VLOOKUP(H6394,zdroj!C:F,4,0)</f>
        <v>0</v>
      </c>
      <c r="N6394" s="61" t="str">
        <f t="shared" si="198"/>
        <v>-</v>
      </c>
      <c r="P6394" s="72" t="str">
        <f t="shared" si="199"/>
        <v/>
      </c>
      <c r="Q6394" s="61" t="s">
        <v>86</v>
      </c>
    </row>
    <row r="6395" spans="8:17" x14ac:dyDescent="0.25">
      <c r="H6395" s="59">
        <v>141631</v>
      </c>
      <c r="I6395" s="59" t="s">
        <v>72</v>
      </c>
      <c r="J6395" s="59">
        <v>78655234</v>
      </c>
      <c r="K6395" s="59" t="s">
        <v>6725</v>
      </c>
      <c r="L6395" s="61" t="s">
        <v>81</v>
      </c>
      <c r="M6395" s="61">
        <f>VLOOKUP(H6395,zdroj!C:F,4,0)</f>
        <v>0</v>
      </c>
      <c r="N6395" s="61" t="str">
        <f t="shared" si="198"/>
        <v>-</v>
      </c>
      <c r="P6395" s="72" t="str">
        <f t="shared" si="199"/>
        <v/>
      </c>
      <c r="Q6395" s="61" t="s">
        <v>86</v>
      </c>
    </row>
    <row r="6396" spans="8:17" x14ac:dyDescent="0.25">
      <c r="H6396" s="59">
        <v>141631</v>
      </c>
      <c r="I6396" s="59" t="s">
        <v>72</v>
      </c>
      <c r="J6396" s="59">
        <v>80124054</v>
      </c>
      <c r="K6396" s="59" t="s">
        <v>6726</v>
      </c>
      <c r="L6396" s="61" t="s">
        <v>81</v>
      </c>
      <c r="M6396" s="61">
        <f>VLOOKUP(H6396,zdroj!C:F,4,0)</f>
        <v>0</v>
      </c>
      <c r="N6396" s="61" t="str">
        <f t="shared" si="198"/>
        <v>-</v>
      </c>
      <c r="P6396" s="72" t="str">
        <f t="shared" si="199"/>
        <v/>
      </c>
      <c r="Q6396" s="61" t="s">
        <v>86</v>
      </c>
    </row>
    <row r="6397" spans="8:17" x14ac:dyDescent="0.25">
      <c r="H6397" s="59">
        <v>141631</v>
      </c>
      <c r="I6397" s="59" t="s">
        <v>72</v>
      </c>
      <c r="J6397" s="59">
        <v>80479448</v>
      </c>
      <c r="K6397" s="59" t="s">
        <v>6727</v>
      </c>
      <c r="L6397" s="61" t="s">
        <v>81</v>
      </c>
      <c r="M6397" s="61">
        <f>VLOOKUP(H6397,zdroj!C:F,4,0)</f>
        <v>0</v>
      </c>
      <c r="N6397" s="61" t="str">
        <f t="shared" si="198"/>
        <v>-</v>
      </c>
      <c r="P6397" s="72" t="str">
        <f t="shared" si="199"/>
        <v/>
      </c>
      <c r="Q6397" s="61" t="s">
        <v>86</v>
      </c>
    </row>
    <row r="6398" spans="8:17" x14ac:dyDescent="0.25">
      <c r="H6398" s="59">
        <v>141631</v>
      </c>
      <c r="I6398" s="59" t="s">
        <v>72</v>
      </c>
      <c r="J6398" s="59">
        <v>81522690</v>
      </c>
      <c r="K6398" s="59" t="s">
        <v>6728</v>
      </c>
      <c r="L6398" s="61" t="s">
        <v>81</v>
      </c>
      <c r="M6398" s="61">
        <f>VLOOKUP(H6398,zdroj!C:F,4,0)</f>
        <v>0</v>
      </c>
      <c r="N6398" s="61" t="str">
        <f t="shared" si="198"/>
        <v>-</v>
      </c>
      <c r="P6398" s="72" t="str">
        <f t="shared" si="199"/>
        <v/>
      </c>
      <c r="Q6398" s="61" t="s">
        <v>88</v>
      </c>
    </row>
    <row r="6399" spans="8:17" x14ac:dyDescent="0.25">
      <c r="H6399" s="59">
        <v>147401</v>
      </c>
      <c r="I6399" s="59" t="s">
        <v>72</v>
      </c>
      <c r="J6399" s="59">
        <v>15803856</v>
      </c>
      <c r="K6399" s="59" t="s">
        <v>6729</v>
      </c>
      <c r="L6399" s="61" t="s">
        <v>115</v>
      </c>
      <c r="M6399" s="61">
        <f>VLOOKUP(H6399,zdroj!C:F,4,0)</f>
        <v>0</v>
      </c>
      <c r="N6399" s="61" t="str">
        <f t="shared" si="198"/>
        <v>katC</v>
      </c>
      <c r="P6399" s="72" t="str">
        <f t="shared" si="199"/>
        <v/>
      </c>
      <c r="Q6399" s="61" t="s">
        <v>33</v>
      </c>
    </row>
    <row r="6400" spans="8:17" x14ac:dyDescent="0.25">
      <c r="H6400" s="59">
        <v>147401</v>
      </c>
      <c r="I6400" s="59" t="s">
        <v>72</v>
      </c>
      <c r="J6400" s="59">
        <v>15803864</v>
      </c>
      <c r="K6400" s="59" t="s">
        <v>6730</v>
      </c>
      <c r="L6400" s="61" t="s">
        <v>81</v>
      </c>
      <c r="M6400" s="61">
        <f>VLOOKUP(H6400,zdroj!C:F,4,0)</f>
        <v>0</v>
      </c>
      <c r="N6400" s="61" t="str">
        <f t="shared" si="198"/>
        <v>-</v>
      </c>
      <c r="P6400" s="72" t="str">
        <f t="shared" si="199"/>
        <v/>
      </c>
      <c r="Q6400" s="61" t="s">
        <v>86</v>
      </c>
    </row>
    <row r="6401" spans="8:17" x14ac:dyDescent="0.25">
      <c r="H6401" s="59">
        <v>147401</v>
      </c>
      <c r="I6401" s="59" t="s">
        <v>72</v>
      </c>
      <c r="J6401" s="59">
        <v>15803872</v>
      </c>
      <c r="K6401" s="59" t="s">
        <v>6731</v>
      </c>
      <c r="L6401" s="61" t="s">
        <v>81</v>
      </c>
      <c r="M6401" s="61">
        <f>VLOOKUP(H6401,zdroj!C:F,4,0)</f>
        <v>0</v>
      </c>
      <c r="N6401" s="61" t="str">
        <f t="shared" si="198"/>
        <v>-</v>
      </c>
      <c r="P6401" s="72" t="str">
        <f t="shared" si="199"/>
        <v/>
      </c>
      <c r="Q6401" s="61" t="s">
        <v>86</v>
      </c>
    </row>
    <row r="6402" spans="8:17" x14ac:dyDescent="0.25">
      <c r="H6402" s="59">
        <v>147401</v>
      </c>
      <c r="I6402" s="59" t="s">
        <v>72</v>
      </c>
      <c r="J6402" s="59">
        <v>15803881</v>
      </c>
      <c r="K6402" s="59" t="s">
        <v>6732</v>
      </c>
      <c r="L6402" s="61" t="s">
        <v>81</v>
      </c>
      <c r="M6402" s="61">
        <f>VLOOKUP(H6402,zdroj!C:F,4,0)</f>
        <v>0</v>
      </c>
      <c r="N6402" s="61" t="str">
        <f t="shared" si="198"/>
        <v>-</v>
      </c>
      <c r="P6402" s="72" t="str">
        <f t="shared" si="199"/>
        <v/>
      </c>
      <c r="Q6402" s="61" t="s">
        <v>86</v>
      </c>
    </row>
    <row r="6403" spans="8:17" x14ac:dyDescent="0.25">
      <c r="H6403" s="59">
        <v>147401</v>
      </c>
      <c r="I6403" s="59" t="s">
        <v>72</v>
      </c>
      <c r="J6403" s="59">
        <v>15803899</v>
      </c>
      <c r="K6403" s="59" t="s">
        <v>6733</v>
      </c>
      <c r="L6403" s="61" t="s">
        <v>81</v>
      </c>
      <c r="M6403" s="61">
        <f>VLOOKUP(H6403,zdroj!C:F,4,0)</f>
        <v>0</v>
      </c>
      <c r="N6403" s="61" t="str">
        <f t="shared" si="198"/>
        <v>-</v>
      </c>
      <c r="P6403" s="72" t="str">
        <f t="shared" si="199"/>
        <v/>
      </c>
      <c r="Q6403" s="61" t="s">
        <v>86</v>
      </c>
    </row>
    <row r="6404" spans="8:17" x14ac:dyDescent="0.25">
      <c r="H6404" s="59">
        <v>147401</v>
      </c>
      <c r="I6404" s="59" t="s">
        <v>72</v>
      </c>
      <c r="J6404" s="59">
        <v>15803902</v>
      </c>
      <c r="K6404" s="59" t="s">
        <v>6734</v>
      </c>
      <c r="L6404" s="61" t="s">
        <v>81</v>
      </c>
      <c r="M6404" s="61">
        <f>VLOOKUP(H6404,zdroj!C:F,4,0)</f>
        <v>0</v>
      </c>
      <c r="N6404" s="61" t="str">
        <f t="shared" si="198"/>
        <v>-</v>
      </c>
      <c r="P6404" s="72" t="str">
        <f t="shared" si="199"/>
        <v/>
      </c>
      <c r="Q6404" s="61" t="s">
        <v>86</v>
      </c>
    </row>
    <row r="6405" spans="8:17" x14ac:dyDescent="0.25">
      <c r="H6405" s="59">
        <v>147401</v>
      </c>
      <c r="I6405" s="59" t="s">
        <v>72</v>
      </c>
      <c r="J6405" s="59">
        <v>15803911</v>
      </c>
      <c r="K6405" s="59" t="s">
        <v>6735</v>
      </c>
      <c r="L6405" s="61" t="s">
        <v>81</v>
      </c>
      <c r="M6405" s="61">
        <f>VLOOKUP(H6405,zdroj!C:F,4,0)</f>
        <v>0</v>
      </c>
      <c r="N6405" s="61" t="str">
        <f t="shared" si="198"/>
        <v>-</v>
      </c>
      <c r="P6405" s="72" t="str">
        <f t="shared" si="199"/>
        <v/>
      </c>
      <c r="Q6405" s="61" t="s">
        <v>86</v>
      </c>
    </row>
    <row r="6406" spans="8:17" x14ac:dyDescent="0.25">
      <c r="H6406" s="59">
        <v>147401</v>
      </c>
      <c r="I6406" s="59" t="s">
        <v>72</v>
      </c>
      <c r="J6406" s="59">
        <v>15803929</v>
      </c>
      <c r="K6406" s="59" t="s">
        <v>6736</v>
      </c>
      <c r="L6406" s="61" t="s">
        <v>81</v>
      </c>
      <c r="M6406" s="61">
        <f>VLOOKUP(H6406,zdroj!C:F,4,0)</f>
        <v>0</v>
      </c>
      <c r="N6406" s="61" t="str">
        <f t="shared" si="198"/>
        <v>-</v>
      </c>
      <c r="P6406" s="72" t="str">
        <f t="shared" si="199"/>
        <v/>
      </c>
      <c r="Q6406" s="61" t="s">
        <v>86</v>
      </c>
    </row>
    <row r="6407" spans="8:17" x14ac:dyDescent="0.25">
      <c r="H6407" s="59">
        <v>147401</v>
      </c>
      <c r="I6407" s="59" t="s">
        <v>72</v>
      </c>
      <c r="J6407" s="59">
        <v>15803937</v>
      </c>
      <c r="K6407" s="59" t="s">
        <v>6737</v>
      </c>
      <c r="L6407" s="61" t="s">
        <v>81</v>
      </c>
      <c r="M6407" s="61">
        <f>VLOOKUP(H6407,zdroj!C:F,4,0)</f>
        <v>0</v>
      </c>
      <c r="N6407" s="61" t="str">
        <f t="shared" ref="N6407:N6470" si="200">IF(M6407="A",IF(L6407="katA","katB",L6407),L6407)</f>
        <v>-</v>
      </c>
      <c r="P6407" s="72" t="str">
        <f t="shared" ref="P6407:P6470" si="201">IF(O6407="A",1,"")</f>
        <v/>
      </c>
      <c r="Q6407" s="61" t="s">
        <v>86</v>
      </c>
    </row>
    <row r="6408" spans="8:17" x14ac:dyDescent="0.25">
      <c r="H6408" s="59">
        <v>147401</v>
      </c>
      <c r="I6408" s="59" t="s">
        <v>72</v>
      </c>
      <c r="J6408" s="59">
        <v>15803945</v>
      </c>
      <c r="K6408" s="59" t="s">
        <v>6738</v>
      </c>
      <c r="L6408" s="61" t="s">
        <v>81</v>
      </c>
      <c r="M6408" s="61">
        <f>VLOOKUP(H6408,zdroj!C:F,4,0)</f>
        <v>0</v>
      </c>
      <c r="N6408" s="61" t="str">
        <f t="shared" si="200"/>
        <v>-</v>
      </c>
      <c r="P6408" s="72" t="str">
        <f t="shared" si="201"/>
        <v/>
      </c>
      <c r="Q6408" s="61" t="s">
        <v>86</v>
      </c>
    </row>
    <row r="6409" spans="8:17" x14ac:dyDescent="0.25">
      <c r="H6409" s="59">
        <v>147401</v>
      </c>
      <c r="I6409" s="59" t="s">
        <v>72</v>
      </c>
      <c r="J6409" s="59">
        <v>15803953</v>
      </c>
      <c r="K6409" s="59" t="s">
        <v>6739</v>
      </c>
      <c r="L6409" s="61" t="s">
        <v>81</v>
      </c>
      <c r="M6409" s="61">
        <f>VLOOKUP(H6409,zdroj!C:F,4,0)</f>
        <v>0</v>
      </c>
      <c r="N6409" s="61" t="str">
        <f t="shared" si="200"/>
        <v>-</v>
      </c>
      <c r="P6409" s="72" t="str">
        <f t="shared" si="201"/>
        <v/>
      </c>
      <c r="Q6409" s="61" t="s">
        <v>86</v>
      </c>
    </row>
    <row r="6410" spans="8:17" x14ac:dyDescent="0.25">
      <c r="H6410" s="59">
        <v>147401</v>
      </c>
      <c r="I6410" s="59" t="s">
        <v>72</v>
      </c>
      <c r="J6410" s="59">
        <v>15803961</v>
      </c>
      <c r="K6410" s="59" t="s">
        <v>6740</v>
      </c>
      <c r="L6410" s="61" t="s">
        <v>81</v>
      </c>
      <c r="M6410" s="61">
        <f>VLOOKUP(H6410,zdroj!C:F,4,0)</f>
        <v>0</v>
      </c>
      <c r="N6410" s="61" t="str">
        <f t="shared" si="200"/>
        <v>-</v>
      </c>
      <c r="P6410" s="72" t="str">
        <f t="shared" si="201"/>
        <v/>
      </c>
      <c r="Q6410" s="61" t="s">
        <v>86</v>
      </c>
    </row>
    <row r="6411" spans="8:17" x14ac:dyDescent="0.25">
      <c r="H6411" s="59">
        <v>147401</v>
      </c>
      <c r="I6411" s="59" t="s">
        <v>72</v>
      </c>
      <c r="J6411" s="59">
        <v>15803970</v>
      </c>
      <c r="K6411" s="59" t="s">
        <v>6741</v>
      </c>
      <c r="L6411" s="61" t="s">
        <v>81</v>
      </c>
      <c r="M6411" s="61">
        <f>VLOOKUP(H6411,zdroj!C:F,4,0)</f>
        <v>0</v>
      </c>
      <c r="N6411" s="61" t="str">
        <f t="shared" si="200"/>
        <v>-</v>
      </c>
      <c r="P6411" s="72" t="str">
        <f t="shared" si="201"/>
        <v/>
      </c>
      <c r="Q6411" s="61" t="s">
        <v>86</v>
      </c>
    </row>
    <row r="6412" spans="8:17" x14ac:dyDescent="0.25">
      <c r="H6412" s="59">
        <v>147401</v>
      </c>
      <c r="I6412" s="59" t="s">
        <v>72</v>
      </c>
      <c r="J6412" s="59">
        <v>15803988</v>
      </c>
      <c r="K6412" s="59" t="s">
        <v>6742</v>
      </c>
      <c r="L6412" s="61" t="s">
        <v>81</v>
      </c>
      <c r="M6412" s="61">
        <f>VLOOKUP(H6412,zdroj!C:F,4,0)</f>
        <v>0</v>
      </c>
      <c r="N6412" s="61" t="str">
        <f t="shared" si="200"/>
        <v>-</v>
      </c>
      <c r="P6412" s="72" t="str">
        <f t="shared" si="201"/>
        <v/>
      </c>
      <c r="Q6412" s="61" t="s">
        <v>86</v>
      </c>
    </row>
    <row r="6413" spans="8:17" x14ac:dyDescent="0.25">
      <c r="H6413" s="59">
        <v>147401</v>
      </c>
      <c r="I6413" s="59" t="s">
        <v>72</v>
      </c>
      <c r="J6413" s="59">
        <v>15803996</v>
      </c>
      <c r="K6413" s="59" t="s">
        <v>6743</v>
      </c>
      <c r="L6413" s="61" t="s">
        <v>81</v>
      </c>
      <c r="M6413" s="61">
        <f>VLOOKUP(H6413,zdroj!C:F,4,0)</f>
        <v>0</v>
      </c>
      <c r="N6413" s="61" t="str">
        <f t="shared" si="200"/>
        <v>-</v>
      </c>
      <c r="P6413" s="72" t="str">
        <f t="shared" si="201"/>
        <v/>
      </c>
      <c r="Q6413" s="61" t="s">
        <v>86</v>
      </c>
    </row>
    <row r="6414" spans="8:17" x14ac:dyDescent="0.25">
      <c r="H6414" s="59">
        <v>147401</v>
      </c>
      <c r="I6414" s="59" t="s">
        <v>72</v>
      </c>
      <c r="J6414" s="59">
        <v>15804003</v>
      </c>
      <c r="K6414" s="59" t="s">
        <v>6744</v>
      </c>
      <c r="L6414" s="61" t="s">
        <v>81</v>
      </c>
      <c r="M6414" s="61">
        <f>VLOOKUP(H6414,zdroj!C:F,4,0)</f>
        <v>0</v>
      </c>
      <c r="N6414" s="61" t="str">
        <f t="shared" si="200"/>
        <v>-</v>
      </c>
      <c r="P6414" s="72" t="str">
        <f t="shared" si="201"/>
        <v/>
      </c>
      <c r="Q6414" s="61" t="s">
        <v>86</v>
      </c>
    </row>
    <row r="6415" spans="8:17" x14ac:dyDescent="0.25">
      <c r="H6415" s="59">
        <v>147401</v>
      </c>
      <c r="I6415" s="59" t="s">
        <v>72</v>
      </c>
      <c r="J6415" s="59">
        <v>15804011</v>
      </c>
      <c r="K6415" s="59" t="s">
        <v>6745</v>
      </c>
      <c r="L6415" s="61" t="s">
        <v>81</v>
      </c>
      <c r="M6415" s="61">
        <f>VLOOKUP(H6415,zdroj!C:F,4,0)</f>
        <v>0</v>
      </c>
      <c r="N6415" s="61" t="str">
        <f t="shared" si="200"/>
        <v>-</v>
      </c>
      <c r="P6415" s="72" t="str">
        <f t="shared" si="201"/>
        <v/>
      </c>
      <c r="Q6415" s="61" t="s">
        <v>86</v>
      </c>
    </row>
    <row r="6416" spans="8:17" x14ac:dyDescent="0.25">
      <c r="H6416" s="59">
        <v>147401</v>
      </c>
      <c r="I6416" s="59" t="s">
        <v>72</v>
      </c>
      <c r="J6416" s="59">
        <v>15804020</v>
      </c>
      <c r="K6416" s="59" t="s">
        <v>6746</v>
      </c>
      <c r="L6416" s="61" t="s">
        <v>81</v>
      </c>
      <c r="M6416" s="61">
        <f>VLOOKUP(H6416,zdroj!C:F,4,0)</f>
        <v>0</v>
      </c>
      <c r="N6416" s="61" t="str">
        <f t="shared" si="200"/>
        <v>-</v>
      </c>
      <c r="P6416" s="72" t="str">
        <f t="shared" si="201"/>
        <v/>
      </c>
      <c r="Q6416" s="61" t="s">
        <v>86</v>
      </c>
    </row>
    <row r="6417" spans="8:17" x14ac:dyDescent="0.25">
      <c r="H6417" s="59">
        <v>147401</v>
      </c>
      <c r="I6417" s="59" t="s">
        <v>72</v>
      </c>
      <c r="J6417" s="59">
        <v>15804038</v>
      </c>
      <c r="K6417" s="59" t="s">
        <v>6747</v>
      </c>
      <c r="L6417" s="61" t="s">
        <v>81</v>
      </c>
      <c r="M6417" s="61">
        <f>VLOOKUP(H6417,zdroj!C:F,4,0)</f>
        <v>0</v>
      </c>
      <c r="N6417" s="61" t="str">
        <f t="shared" si="200"/>
        <v>-</v>
      </c>
      <c r="P6417" s="72" t="str">
        <f t="shared" si="201"/>
        <v/>
      </c>
      <c r="Q6417" s="61" t="s">
        <v>86</v>
      </c>
    </row>
    <row r="6418" spans="8:17" x14ac:dyDescent="0.25">
      <c r="H6418" s="59">
        <v>147401</v>
      </c>
      <c r="I6418" s="59" t="s">
        <v>72</v>
      </c>
      <c r="J6418" s="59">
        <v>15804046</v>
      </c>
      <c r="K6418" s="59" t="s">
        <v>6748</v>
      </c>
      <c r="L6418" s="61" t="s">
        <v>81</v>
      </c>
      <c r="M6418" s="61">
        <f>VLOOKUP(H6418,zdroj!C:F,4,0)</f>
        <v>0</v>
      </c>
      <c r="N6418" s="61" t="str">
        <f t="shared" si="200"/>
        <v>-</v>
      </c>
      <c r="P6418" s="72" t="str">
        <f t="shared" si="201"/>
        <v/>
      </c>
      <c r="Q6418" s="61" t="s">
        <v>86</v>
      </c>
    </row>
    <row r="6419" spans="8:17" x14ac:dyDescent="0.25">
      <c r="H6419" s="59">
        <v>147401</v>
      </c>
      <c r="I6419" s="59" t="s">
        <v>72</v>
      </c>
      <c r="J6419" s="59">
        <v>15804054</v>
      </c>
      <c r="K6419" s="59" t="s">
        <v>6749</v>
      </c>
      <c r="L6419" s="61" t="s">
        <v>81</v>
      </c>
      <c r="M6419" s="61">
        <f>VLOOKUP(H6419,zdroj!C:F,4,0)</f>
        <v>0</v>
      </c>
      <c r="N6419" s="61" t="str">
        <f t="shared" si="200"/>
        <v>-</v>
      </c>
      <c r="P6419" s="72" t="str">
        <f t="shared" si="201"/>
        <v/>
      </c>
      <c r="Q6419" s="61" t="s">
        <v>86</v>
      </c>
    </row>
    <row r="6420" spans="8:17" x14ac:dyDescent="0.25">
      <c r="H6420" s="59">
        <v>147401</v>
      </c>
      <c r="I6420" s="59" t="s">
        <v>72</v>
      </c>
      <c r="J6420" s="59">
        <v>15804062</v>
      </c>
      <c r="K6420" s="59" t="s">
        <v>6750</v>
      </c>
      <c r="L6420" s="61" t="s">
        <v>81</v>
      </c>
      <c r="M6420" s="61">
        <f>VLOOKUP(H6420,zdroj!C:F,4,0)</f>
        <v>0</v>
      </c>
      <c r="N6420" s="61" t="str">
        <f t="shared" si="200"/>
        <v>-</v>
      </c>
      <c r="P6420" s="72" t="str">
        <f t="shared" si="201"/>
        <v/>
      </c>
      <c r="Q6420" s="61" t="s">
        <v>86</v>
      </c>
    </row>
    <row r="6421" spans="8:17" x14ac:dyDescent="0.25">
      <c r="H6421" s="59">
        <v>147401</v>
      </c>
      <c r="I6421" s="59" t="s">
        <v>72</v>
      </c>
      <c r="J6421" s="59">
        <v>15804071</v>
      </c>
      <c r="K6421" s="59" t="s">
        <v>6751</v>
      </c>
      <c r="L6421" s="61" t="s">
        <v>81</v>
      </c>
      <c r="M6421" s="61">
        <f>VLOOKUP(H6421,zdroj!C:F,4,0)</f>
        <v>0</v>
      </c>
      <c r="N6421" s="61" t="str">
        <f t="shared" si="200"/>
        <v>-</v>
      </c>
      <c r="P6421" s="72" t="str">
        <f t="shared" si="201"/>
        <v/>
      </c>
      <c r="Q6421" s="61" t="s">
        <v>86</v>
      </c>
    </row>
    <row r="6422" spans="8:17" x14ac:dyDescent="0.25">
      <c r="H6422" s="59">
        <v>147401</v>
      </c>
      <c r="I6422" s="59" t="s">
        <v>72</v>
      </c>
      <c r="J6422" s="59">
        <v>15804089</v>
      </c>
      <c r="K6422" s="59" t="s">
        <v>6752</v>
      </c>
      <c r="L6422" s="61" t="s">
        <v>81</v>
      </c>
      <c r="M6422" s="61">
        <f>VLOOKUP(H6422,zdroj!C:F,4,0)</f>
        <v>0</v>
      </c>
      <c r="N6422" s="61" t="str">
        <f t="shared" si="200"/>
        <v>-</v>
      </c>
      <c r="P6422" s="72" t="str">
        <f t="shared" si="201"/>
        <v/>
      </c>
      <c r="Q6422" s="61" t="s">
        <v>86</v>
      </c>
    </row>
    <row r="6423" spans="8:17" x14ac:dyDescent="0.25">
      <c r="H6423" s="59">
        <v>147401</v>
      </c>
      <c r="I6423" s="59" t="s">
        <v>72</v>
      </c>
      <c r="J6423" s="59">
        <v>15804097</v>
      </c>
      <c r="K6423" s="59" t="s">
        <v>6753</v>
      </c>
      <c r="L6423" s="61" t="s">
        <v>81</v>
      </c>
      <c r="M6423" s="61">
        <f>VLOOKUP(H6423,zdroj!C:F,4,0)</f>
        <v>0</v>
      </c>
      <c r="N6423" s="61" t="str">
        <f t="shared" si="200"/>
        <v>-</v>
      </c>
      <c r="P6423" s="72" t="str">
        <f t="shared" si="201"/>
        <v/>
      </c>
      <c r="Q6423" s="61" t="s">
        <v>86</v>
      </c>
    </row>
    <row r="6424" spans="8:17" x14ac:dyDescent="0.25">
      <c r="H6424" s="59">
        <v>147401</v>
      </c>
      <c r="I6424" s="59" t="s">
        <v>72</v>
      </c>
      <c r="J6424" s="59">
        <v>15804101</v>
      </c>
      <c r="K6424" s="59" t="s">
        <v>6754</v>
      </c>
      <c r="L6424" s="61" t="s">
        <v>81</v>
      </c>
      <c r="M6424" s="61">
        <f>VLOOKUP(H6424,zdroj!C:F,4,0)</f>
        <v>0</v>
      </c>
      <c r="N6424" s="61" t="str">
        <f t="shared" si="200"/>
        <v>-</v>
      </c>
      <c r="P6424" s="72" t="str">
        <f t="shared" si="201"/>
        <v/>
      </c>
      <c r="Q6424" s="61" t="s">
        <v>86</v>
      </c>
    </row>
    <row r="6425" spans="8:17" x14ac:dyDescent="0.25">
      <c r="H6425" s="59">
        <v>147401</v>
      </c>
      <c r="I6425" s="59" t="s">
        <v>72</v>
      </c>
      <c r="J6425" s="59">
        <v>15804119</v>
      </c>
      <c r="K6425" s="59" t="s">
        <v>6755</v>
      </c>
      <c r="L6425" s="61" t="s">
        <v>81</v>
      </c>
      <c r="M6425" s="61">
        <f>VLOOKUP(H6425,zdroj!C:F,4,0)</f>
        <v>0</v>
      </c>
      <c r="N6425" s="61" t="str">
        <f t="shared" si="200"/>
        <v>-</v>
      </c>
      <c r="P6425" s="72" t="str">
        <f t="shared" si="201"/>
        <v/>
      </c>
      <c r="Q6425" s="61" t="s">
        <v>86</v>
      </c>
    </row>
    <row r="6426" spans="8:17" x14ac:dyDescent="0.25">
      <c r="H6426" s="59">
        <v>147401</v>
      </c>
      <c r="I6426" s="59" t="s">
        <v>72</v>
      </c>
      <c r="J6426" s="59">
        <v>15804127</v>
      </c>
      <c r="K6426" s="59" t="s">
        <v>6756</v>
      </c>
      <c r="L6426" s="61" t="s">
        <v>81</v>
      </c>
      <c r="M6426" s="61">
        <f>VLOOKUP(H6426,zdroj!C:F,4,0)</f>
        <v>0</v>
      </c>
      <c r="N6426" s="61" t="str">
        <f t="shared" si="200"/>
        <v>-</v>
      </c>
      <c r="P6426" s="72" t="str">
        <f t="shared" si="201"/>
        <v/>
      </c>
      <c r="Q6426" s="61" t="s">
        <v>86</v>
      </c>
    </row>
    <row r="6427" spans="8:17" x14ac:dyDescent="0.25">
      <c r="H6427" s="59">
        <v>147401</v>
      </c>
      <c r="I6427" s="59" t="s">
        <v>72</v>
      </c>
      <c r="J6427" s="59">
        <v>15804135</v>
      </c>
      <c r="K6427" s="59" t="s">
        <v>6757</v>
      </c>
      <c r="L6427" s="61" t="s">
        <v>81</v>
      </c>
      <c r="M6427" s="61">
        <f>VLOOKUP(H6427,zdroj!C:F,4,0)</f>
        <v>0</v>
      </c>
      <c r="N6427" s="61" t="str">
        <f t="shared" si="200"/>
        <v>-</v>
      </c>
      <c r="P6427" s="72" t="str">
        <f t="shared" si="201"/>
        <v/>
      </c>
      <c r="Q6427" s="61" t="s">
        <v>86</v>
      </c>
    </row>
    <row r="6428" spans="8:17" x14ac:dyDescent="0.25">
      <c r="H6428" s="59">
        <v>147401</v>
      </c>
      <c r="I6428" s="59" t="s">
        <v>72</v>
      </c>
      <c r="J6428" s="59">
        <v>15804143</v>
      </c>
      <c r="K6428" s="59" t="s">
        <v>6758</v>
      </c>
      <c r="L6428" s="61" t="s">
        <v>81</v>
      </c>
      <c r="M6428" s="61">
        <f>VLOOKUP(H6428,zdroj!C:F,4,0)</f>
        <v>0</v>
      </c>
      <c r="N6428" s="61" t="str">
        <f t="shared" si="200"/>
        <v>-</v>
      </c>
      <c r="P6428" s="72" t="str">
        <f t="shared" si="201"/>
        <v/>
      </c>
      <c r="Q6428" s="61" t="s">
        <v>86</v>
      </c>
    </row>
    <row r="6429" spans="8:17" x14ac:dyDescent="0.25">
      <c r="H6429" s="59">
        <v>147401</v>
      </c>
      <c r="I6429" s="59" t="s">
        <v>72</v>
      </c>
      <c r="J6429" s="59">
        <v>15804151</v>
      </c>
      <c r="K6429" s="59" t="s">
        <v>6759</v>
      </c>
      <c r="L6429" s="61" t="s">
        <v>81</v>
      </c>
      <c r="M6429" s="61">
        <f>VLOOKUP(H6429,zdroj!C:F,4,0)</f>
        <v>0</v>
      </c>
      <c r="N6429" s="61" t="str">
        <f t="shared" si="200"/>
        <v>-</v>
      </c>
      <c r="P6429" s="72" t="str">
        <f t="shared" si="201"/>
        <v/>
      </c>
      <c r="Q6429" s="61" t="s">
        <v>86</v>
      </c>
    </row>
    <row r="6430" spans="8:17" x14ac:dyDescent="0.25">
      <c r="H6430" s="59">
        <v>147401</v>
      </c>
      <c r="I6430" s="59" t="s">
        <v>72</v>
      </c>
      <c r="J6430" s="59">
        <v>15804160</v>
      </c>
      <c r="K6430" s="59" t="s">
        <v>6760</v>
      </c>
      <c r="L6430" s="61" t="s">
        <v>81</v>
      </c>
      <c r="M6430" s="61">
        <f>VLOOKUP(H6430,zdroj!C:F,4,0)</f>
        <v>0</v>
      </c>
      <c r="N6430" s="61" t="str">
        <f t="shared" si="200"/>
        <v>-</v>
      </c>
      <c r="P6430" s="72" t="str">
        <f t="shared" si="201"/>
        <v/>
      </c>
      <c r="Q6430" s="61" t="s">
        <v>86</v>
      </c>
    </row>
    <row r="6431" spans="8:17" x14ac:dyDescent="0.25">
      <c r="H6431" s="59">
        <v>147401</v>
      </c>
      <c r="I6431" s="59" t="s">
        <v>72</v>
      </c>
      <c r="J6431" s="59">
        <v>15804178</v>
      </c>
      <c r="K6431" s="59" t="s">
        <v>6761</v>
      </c>
      <c r="L6431" s="61" t="s">
        <v>81</v>
      </c>
      <c r="M6431" s="61">
        <f>VLOOKUP(H6431,zdroj!C:F,4,0)</f>
        <v>0</v>
      </c>
      <c r="N6431" s="61" t="str">
        <f t="shared" si="200"/>
        <v>-</v>
      </c>
      <c r="P6431" s="72" t="str">
        <f t="shared" si="201"/>
        <v/>
      </c>
      <c r="Q6431" s="61" t="s">
        <v>86</v>
      </c>
    </row>
    <row r="6432" spans="8:17" x14ac:dyDescent="0.25">
      <c r="H6432" s="59">
        <v>147401</v>
      </c>
      <c r="I6432" s="59" t="s">
        <v>72</v>
      </c>
      <c r="J6432" s="59">
        <v>15804186</v>
      </c>
      <c r="K6432" s="59" t="s">
        <v>6762</v>
      </c>
      <c r="L6432" s="61" t="s">
        <v>81</v>
      </c>
      <c r="M6432" s="61">
        <f>VLOOKUP(H6432,zdroj!C:F,4,0)</f>
        <v>0</v>
      </c>
      <c r="N6432" s="61" t="str">
        <f t="shared" si="200"/>
        <v>-</v>
      </c>
      <c r="P6432" s="72" t="str">
        <f t="shared" si="201"/>
        <v/>
      </c>
      <c r="Q6432" s="61" t="s">
        <v>86</v>
      </c>
    </row>
    <row r="6433" spans="8:17" x14ac:dyDescent="0.25">
      <c r="H6433" s="59">
        <v>147401</v>
      </c>
      <c r="I6433" s="59" t="s">
        <v>72</v>
      </c>
      <c r="J6433" s="59">
        <v>15804194</v>
      </c>
      <c r="K6433" s="59" t="s">
        <v>6763</v>
      </c>
      <c r="L6433" s="61" t="s">
        <v>81</v>
      </c>
      <c r="M6433" s="61">
        <f>VLOOKUP(H6433,zdroj!C:F,4,0)</f>
        <v>0</v>
      </c>
      <c r="N6433" s="61" t="str">
        <f t="shared" si="200"/>
        <v>-</v>
      </c>
      <c r="P6433" s="72" t="str">
        <f t="shared" si="201"/>
        <v/>
      </c>
      <c r="Q6433" s="61" t="s">
        <v>86</v>
      </c>
    </row>
    <row r="6434" spans="8:17" x14ac:dyDescent="0.25">
      <c r="H6434" s="59">
        <v>147401</v>
      </c>
      <c r="I6434" s="59" t="s">
        <v>72</v>
      </c>
      <c r="J6434" s="59">
        <v>15804208</v>
      </c>
      <c r="K6434" s="59" t="s">
        <v>6764</v>
      </c>
      <c r="L6434" s="61" t="s">
        <v>81</v>
      </c>
      <c r="M6434" s="61">
        <f>VLOOKUP(H6434,zdroj!C:F,4,0)</f>
        <v>0</v>
      </c>
      <c r="N6434" s="61" t="str">
        <f t="shared" si="200"/>
        <v>-</v>
      </c>
      <c r="P6434" s="72" t="str">
        <f t="shared" si="201"/>
        <v/>
      </c>
      <c r="Q6434" s="61" t="s">
        <v>86</v>
      </c>
    </row>
    <row r="6435" spans="8:17" x14ac:dyDescent="0.25">
      <c r="H6435" s="59">
        <v>147401</v>
      </c>
      <c r="I6435" s="59" t="s">
        <v>72</v>
      </c>
      <c r="J6435" s="59">
        <v>15804216</v>
      </c>
      <c r="K6435" s="59" t="s">
        <v>6765</v>
      </c>
      <c r="L6435" s="61" t="s">
        <v>81</v>
      </c>
      <c r="M6435" s="61">
        <f>VLOOKUP(H6435,zdroj!C:F,4,0)</f>
        <v>0</v>
      </c>
      <c r="N6435" s="61" t="str">
        <f t="shared" si="200"/>
        <v>-</v>
      </c>
      <c r="P6435" s="72" t="str">
        <f t="shared" si="201"/>
        <v/>
      </c>
      <c r="Q6435" s="61" t="s">
        <v>86</v>
      </c>
    </row>
    <row r="6436" spans="8:17" x14ac:dyDescent="0.25">
      <c r="H6436" s="59">
        <v>147401</v>
      </c>
      <c r="I6436" s="59" t="s">
        <v>72</v>
      </c>
      <c r="J6436" s="59">
        <v>15804224</v>
      </c>
      <c r="K6436" s="59" t="s">
        <v>6766</v>
      </c>
      <c r="L6436" s="61" t="s">
        <v>81</v>
      </c>
      <c r="M6436" s="61">
        <f>VLOOKUP(H6436,zdroj!C:F,4,0)</f>
        <v>0</v>
      </c>
      <c r="N6436" s="61" t="str">
        <f t="shared" si="200"/>
        <v>-</v>
      </c>
      <c r="P6436" s="72" t="str">
        <f t="shared" si="201"/>
        <v/>
      </c>
      <c r="Q6436" s="61" t="s">
        <v>86</v>
      </c>
    </row>
    <row r="6437" spans="8:17" x14ac:dyDescent="0.25">
      <c r="H6437" s="59">
        <v>147401</v>
      </c>
      <c r="I6437" s="59" t="s">
        <v>72</v>
      </c>
      <c r="J6437" s="59">
        <v>15804232</v>
      </c>
      <c r="K6437" s="59" t="s">
        <v>6767</v>
      </c>
      <c r="L6437" s="61" t="s">
        <v>81</v>
      </c>
      <c r="M6437" s="61">
        <f>VLOOKUP(H6437,zdroj!C:F,4,0)</f>
        <v>0</v>
      </c>
      <c r="N6437" s="61" t="str">
        <f t="shared" si="200"/>
        <v>-</v>
      </c>
      <c r="P6437" s="72" t="str">
        <f t="shared" si="201"/>
        <v/>
      </c>
      <c r="Q6437" s="61" t="s">
        <v>88</v>
      </c>
    </row>
    <row r="6438" spans="8:17" x14ac:dyDescent="0.25">
      <c r="H6438" s="59">
        <v>147401</v>
      </c>
      <c r="I6438" s="59" t="s">
        <v>72</v>
      </c>
      <c r="J6438" s="59">
        <v>15804241</v>
      </c>
      <c r="K6438" s="59" t="s">
        <v>6768</v>
      </c>
      <c r="L6438" s="61" t="s">
        <v>81</v>
      </c>
      <c r="M6438" s="61">
        <f>VLOOKUP(H6438,zdroj!C:F,4,0)</f>
        <v>0</v>
      </c>
      <c r="N6438" s="61" t="str">
        <f t="shared" si="200"/>
        <v>-</v>
      </c>
      <c r="P6438" s="72" t="str">
        <f t="shared" si="201"/>
        <v/>
      </c>
      <c r="Q6438" s="61" t="s">
        <v>86</v>
      </c>
    </row>
    <row r="6439" spans="8:17" x14ac:dyDescent="0.25">
      <c r="H6439" s="59">
        <v>147401</v>
      </c>
      <c r="I6439" s="59" t="s">
        <v>72</v>
      </c>
      <c r="J6439" s="59">
        <v>15804259</v>
      </c>
      <c r="K6439" s="59" t="s">
        <v>6769</v>
      </c>
      <c r="L6439" s="61" t="s">
        <v>81</v>
      </c>
      <c r="M6439" s="61">
        <f>VLOOKUP(H6439,zdroj!C:F,4,0)</f>
        <v>0</v>
      </c>
      <c r="N6439" s="61" t="str">
        <f t="shared" si="200"/>
        <v>-</v>
      </c>
      <c r="P6439" s="72" t="str">
        <f t="shared" si="201"/>
        <v/>
      </c>
      <c r="Q6439" s="61" t="s">
        <v>86</v>
      </c>
    </row>
    <row r="6440" spans="8:17" x14ac:dyDescent="0.25">
      <c r="H6440" s="59">
        <v>147401</v>
      </c>
      <c r="I6440" s="59" t="s">
        <v>72</v>
      </c>
      <c r="J6440" s="59">
        <v>15804267</v>
      </c>
      <c r="K6440" s="59" t="s">
        <v>6770</v>
      </c>
      <c r="L6440" s="61" t="s">
        <v>81</v>
      </c>
      <c r="M6440" s="61">
        <f>VLOOKUP(H6440,zdroj!C:F,4,0)</f>
        <v>0</v>
      </c>
      <c r="N6440" s="61" t="str">
        <f t="shared" si="200"/>
        <v>-</v>
      </c>
      <c r="P6440" s="72" t="str">
        <f t="shared" si="201"/>
        <v/>
      </c>
      <c r="Q6440" s="61" t="s">
        <v>86</v>
      </c>
    </row>
    <row r="6441" spans="8:17" x14ac:dyDescent="0.25">
      <c r="H6441" s="59">
        <v>147401</v>
      </c>
      <c r="I6441" s="59" t="s">
        <v>72</v>
      </c>
      <c r="J6441" s="59">
        <v>15804275</v>
      </c>
      <c r="K6441" s="59" t="s">
        <v>6771</v>
      </c>
      <c r="L6441" s="61" t="s">
        <v>81</v>
      </c>
      <c r="M6441" s="61">
        <f>VLOOKUP(H6441,zdroj!C:F,4,0)</f>
        <v>0</v>
      </c>
      <c r="N6441" s="61" t="str">
        <f t="shared" si="200"/>
        <v>-</v>
      </c>
      <c r="P6441" s="72" t="str">
        <f t="shared" si="201"/>
        <v/>
      </c>
      <c r="Q6441" s="61" t="s">
        <v>86</v>
      </c>
    </row>
    <row r="6442" spans="8:17" x14ac:dyDescent="0.25">
      <c r="H6442" s="59">
        <v>147401</v>
      </c>
      <c r="I6442" s="59" t="s">
        <v>72</v>
      </c>
      <c r="J6442" s="59">
        <v>15804283</v>
      </c>
      <c r="K6442" s="59" t="s">
        <v>6772</v>
      </c>
      <c r="L6442" s="61" t="s">
        <v>81</v>
      </c>
      <c r="M6442" s="61">
        <f>VLOOKUP(H6442,zdroj!C:F,4,0)</f>
        <v>0</v>
      </c>
      <c r="N6442" s="61" t="str">
        <f t="shared" si="200"/>
        <v>-</v>
      </c>
      <c r="P6442" s="72" t="str">
        <f t="shared" si="201"/>
        <v/>
      </c>
      <c r="Q6442" s="61" t="s">
        <v>86</v>
      </c>
    </row>
    <row r="6443" spans="8:17" x14ac:dyDescent="0.25">
      <c r="H6443" s="59">
        <v>147401</v>
      </c>
      <c r="I6443" s="59" t="s">
        <v>72</v>
      </c>
      <c r="J6443" s="59">
        <v>15804291</v>
      </c>
      <c r="K6443" s="59" t="s">
        <v>6773</v>
      </c>
      <c r="L6443" s="61" t="s">
        <v>81</v>
      </c>
      <c r="M6443" s="61">
        <f>VLOOKUP(H6443,zdroj!C:F,4,0)</f>
        <v>0</v>
      </c>
      <c r="N6443" s="61" t="str">
        <f t="shared" si="200"/>
        <v>-</v>
      </c>
      <c r="P6443" s="72" t="str">
        <f t="shared" si="201"/>
        <v/>
      </c>
      <c r="Q6443" s="61" t="s">
        <v>86</v>
      </c>
    </row>
    <row r="6444" spans="8:17" x14ac:dyDescent="0.25">
      <c r="H6444" s="59">
        <v>147401</v>
      </c>
      <c r="I6444" s="59" t="s">
        <v>72</v>
      </c>
      <c r="J6444" s="59">
        <v>15804305</v>
      </c>
      <c r="K6444" s="59" t="s">
        <v>6774</v>
      </c>
      <c r="L6444" s="61" t="s">
        <v>81</v>
      </c>
      <c r="M6444" s="61">
        <f>VLOOKUP(H6444,zdroj!C:F,4,0)</f>
        <v>0</v>
      </c>
      <c r="N6444" s="61" t="str">
        <f t="shared" si="200"/>
        <v>-</v>
      </c>
      <c r="P6444" s="72" t="str">
        <f t="shared" si="201"/>
        <v/>
      </c>
      <c r="Q6444" s="61" t="s">
        <v>86</v>
      </c>
    </row>
    <row r="6445" spans="8:17" x14ac:dyDescent="0.25">
      <c r="H6445" s="59">
        <v>147401</v>
      </c>
      <c r="I6445" s="59" t="s">
        <v>72</v>
      </c>
      <c r="J6445" s="59">
        <v>15804313</v>
      </c>
      <c r="K6445" s="59" t="s">
        <v>6775</v>
      </c>
      <c r="L6445" s="61" t="s">
        <v>115</v>
      </c>
      <c r="M6445" s="61">
        <f>VLOOKUP(H6445,zdroj!C:F,4,0)</f>
        <v>0</v>
      </c>
      <c r="N6445" s="61" t="str">
        <f t="shared" si="200"/>
        <v>katC</v>
      </c>
      <c r="P6445" s="72" t="str">
        <f t="shared" si="201"/>
        <v/>
      </c>
      <c r="Q6445" s="61" t="s">
        <v>31</v>
      </c>
    </row>
    <row r="6446" spans="8:17" x14ac:dyDescent="0.25">
      <c r="H6446" s="59">
        <v>147401</v>
      </c>
      <c r="I6446" s="59" t="s">
        <v>72</v>
      </c>
      <c r="J6446" s="59">
        <v>15804321</v>
      </c>
      <c r="K6446" s="59" t="s">
        <v>6776</v>
      </c>
      <c r="L6446" s="61" t="s">
        <v>81</v>
      </c>
      <c r="M6446" s="61">
        <f>VLOOKUP(H6446,zdroj!C:F,4,0)</f>
        <v>0</v>
      </c>
      <c r="N6446" s="61" t="str">
        <f t="shared" si="200"/>
        <v>-</v>
      </c>
      <c r="P6446" s="72" t="str">
        <f t="shared" si="201"/>
        <v/>
      </c>
      <c r="Q6446" s="61" t="s">
        <v>86</v>
      </c>
    </row>
    <row r="6447" spans="8:17" x14ac:dyDescent="0.25">
      <c r="H6447" s="59">
        <v>147401</v>
      </c>
      <c r="I6447" s="59" t="s">
        <v>72</v>
      </c>
      <c r="J6447" s="59">
        <v>15804330</v>
      </c>
      <c r="K6447" s="59" t="s">
        <v>6777</v>
      </c>
      <c r="L6447" s="61" t="s">
        <v>81</v>
      </c>
      <c r="M6447" s="61">
        <f>VLOOKUP(H6447,zdroj!C:F,4,0)</f>
        <v>0</v>
      </c>
      <c r="N6447" s="61" t="str">
        <f t="shared" si="200"/>
        <v>-</v>
      </c>
      <c r="P6447" s="72" t="str">
        <f t="shared" si="201"/>
        <v/>
      </c>
      <c r="Q6447" s="61" t="s">
        <v>86</v>
      </c>
    </row>
    <row r="6448" spans="8:17" x14ac:dyDescent="0.25">
      <c r="H6448" s="59">
        <v>147401</v>
      </c>
      <c r="I6448" s="59" t="s">
        <v>72</v>
      </c>
      <c r="J6448" s="59">
        <v>15804348</v>
      </c>
      <c r="K6448" s="59" t="s">
        <v>6778</v>
      </c>
      <c r="L6448" s="61" t="s">
        <v>81</v>
      </c>
      <c r="M6448" s="61">
        <f>VLOOKUP(H6448,zdroj!C:F,4,0)</f>
        <v>0</v>
      </c>
      <c r="N6448" s="61" t="str">
        <f t="shared" si="200"/>
        <v>-</v>
      </c>
      <c r="P6448" s="72" t="str">
        <f t="shared" si="201"/>
        <v/>
      </c>
      <c r="Q6448" s="61" t="s">
        <v>86</v>
      </c>
    </row>
    <row r="6449" spans="8:17" x14ac:dyDescent="0.25">
      <c r="H6449" s="59">
        <v>147401</v>
      </c>
      <c r="I6449" s="59" t="s">
        <v>72</v>
      </c>
      <c r="J6449" s="59">
        <v>15804356</v>
      </c>
      <c r="K6449" s="59" t="s">
        <v>6779</v>
      </c>
      <c r="L6449" s="61" t="s">
        <v>81</v>
      </c>
      <c r="M6449" s="61">
        <f>VLOOKUP(H6449,zdroj!C:F,4,0)</f>
        <v>0</v>
      </c>
      <c r="N6449" s="61" t="str">
        <f t="shared" si="200"/>
        <v>-</v>
      </c>
      <c r="P6449" s="72" t="str">
        <f t="shared" si="201"/>
        <v/>
      </c>
      <c r="Q6449" s="61" t="s">
        <v>86</v>
      </c>
    </row>
    <row r="6450" spans="8:17" x14ac:dyDescent="0.25">
      <c r="H6450" s="59">
        <v>147401</v>
      </c>
      <c r="I6450" s="59" t="s">
        <v>72</v>
      </c>
      <c r="J6450" s="59">
        <v>15804364</v>
      </c>
      <c r="K6450" s="59" t="s">
        <v>6780</v>
      </c>
      <c r="L6450" s="61" t="s">
        <v>81</v>
      </c>
      <c r="M6450" s="61">
        <f>VLOOKUP(H6450,zdroj!C:F,4,0)</f>
        <v>0</v>
      </c>
      <c r="N6450" s="61" t="str">
        <f t="shared" si="200"/>
        <v>-</v>
      </c>
      <c r="P6450" s="72" t="str">
        <f t="shared" si="201"/>
        <v/>
      </c>
      <c r="Q6450" s="61" t="s">
        <v>88</v>
      </c>
    </row>
    <row r="6451" spans="8:17" x14ac:dyDescent="0.25">
      <c r="H6451" s="59">
        <v>147401</v>
      </c>
      <c r="I6451" s="59" t="s">
        <v>72</v>
      </c>
      <c r="J6451" s="59">
        <v>15804372</v>
      </c>
      <c r="K6451" s="59" t="s">
        <v>6781</v>
      </c>
      <c r="L6451" s="61" t="s">
        <v>81</v>
      </c>
      <c r="M6451" s="61">
        <f>VLOOKUP(H6451,zdroj!C:F,4,0)</f>
        <v>0</v>
      </c>
      <c r="N6451" s="61" t="str">
        <f t="shared" si="200"/>
        <v>-</v>
      </c>
      <c r="P6451" s="72" t="str">
        <f t="shared" si="201"/>
        <v/>
      </c>
      <c r="Q6451" s="61" t="s">
        <v>88</v>
      </c>
    </row>
    <row r="6452" spans="8:17" x14ac:dyDescent="0.25">
      <c r="H6452" s="59">
        <v>147401</v>
      </c>
      <c r="I6452" s="59" t="s">
        <v>72</v>
      </c>
      <c r="J6452" s="59">
        <v>15804381</v>
      </c>
      <c r="K6452" s="59" t="s">
        <v>6782</v>
      </c>
      <c r="L6452" s="61" t="s">
        <v>81</v>
      </c>
      <c r="M6452" s="61">
        <f>VLOOKUP(H6452,zdroj!C:F,4,0)</f>
        <v>0</v>
      </c>
      <c r="N6452" s="61" t="str">
        <f t="shared" si="200"/>
        <v>-</v>
      </c>
      <c r="P6452" s="72" t="str">
        <f t="shared" si="201"/>
        <v/>
      </c>
      <c r="Q6452" s="61" t="s">
        <v>88</v>
      </c>
    </row>
    <row r="6453" spans="8:17" x14ac:dyDescent="0.25">
      <c r="H6453" s="59">
        <v>147401</v>
      </c>
      <c r="I6453" s="59" t="s">
        <v>72</v>
      </c>
      <c r="J6453" s="59">
        <v>15804399</v>
      </c>
      <c r="K6453" s="59" t="s">
        <v>6783</v>
      </c>
      <c r="L6453" s="61" t="s">
        <v>81</v>
      </c>
      <c r="M6453" s="61">
        <f>VLOOKUP(H6453,zdroj!C:F,4,0)</f>
        <v>0</v>
      </c>
      <c r="N6453" s="61" t="str">
        <f t="shared" si="200"/>
        <v>-</v>
      </c>
      <c r="P6453" s="72" t="str">
        <f t="shared" si="201"/>
        <v/>
      </c>
      <c r="Q6453" s="61" t="s">
        <v>86</v>
      </c>
    </row>
    <row r="6454" spans="8:17" x14ac:dyDescent="0.25">
      <c r="H6454" s="59">
        <v>147401</v>
      </c>
      <c r="I6454" s="59" t="s">
        <v>72</v>
      </c>
      <c r="J6454" s="59">
        <v>15804402</v>
      </c>
      <c r="K6454" s="59" t="s">
        <v>6784</v>
      </c>
      <c r="L6454" s="61" t="s">
        <v>81</v>
      </c>
      <c r="M6454" s="61">
        <f>VLOOKUP(H6454,zdroj!C:F,4,0)</f>
        <v>0</v>
      </c>
      <c r="N6454" s="61" t="str">
        <f t="shared" si="200"/>
        <v>-</v>
      </c>
      <c r="P6454" s="72" t="str">
        <f t="shared" si="201"/>
        <v/>
      </c>
      <c r="Q6454" s="61" t="s">
        <v>86</v>
      </c>
    </row>
    <row r="6455" spans="8:17" x14ac:dyDescent="0.25">
      <c r="H6455" s="59">
        <v>147401</v>
      </c>
      <c r="I6455" s="59" t="s">
        <v>72</v>
      </c>
      <c r="J6455" s="59">
        <v>15804411</v>
      </c>
      <c r="K6455" s="59" t="s">
        <v>6785</v>
      </c>
      <c r="L6455" s="61" t="s">
        <v>81</v>
      </c>
      <c r="M6455" s="61">
        <f>VLOOKUP(H6455,zdroj!C:F,4,0)</f>
        <v>0</v>
      </c>
      <c r="N6455" s="61" t="str">
        <f t="shared" si="200"/>
        <v>-</v>
      </c>
      <c r="P6455" s="72" t="str">
        <f t="shared" si="201"/>
        <v/>
      </c>
      <c r="Q6455" s="61" t="s">
        <v>86</v>
      </c>
    </row>
    <row r="6456" spans="8:17" x14ac:dyDescent="0.25">
      <c r="H6456" s="59">
        <v>147401</v>
      </c>
      <c r="I6456" s="59" t="s">
        <v>72</v>
      </c>
      <c r="J6456" s="59">
        <v>15804429</v>
      </c>
      <c r="K6456" s="59" t="s">
        <v>6786</v>
      </c>
      <c r="L6456" s="61" t="s">
        <v>81</v>
      </c>
      <c r="M6456" s="61">
        <f>VLOOKUP(H6456,zdroj!C:F,4,0)</f>
        <v>0</v>
      </c>
      <c r="N6456" s="61" t="str">
        <f t="shared" si="200"/>
        <v>-</v>
      </c>
      <c r="P6456" s="72" t="str">
        <f t="shared" si="201"/>
        <v/>
      </c>
      <c r="Q6456" s="61" t="s">
        <v>86</v>
      </c>
    </row>
    <row r="6457" spans="8:17" x14ac:dyDescent="0.25">
      <c r="H6457" s="59">
        <v>147401</v>
      </c>
      <c r="I6457" s="59" t="s">
        <v>72</v>
      </c>
      <c r="J6457" s="59">
        <v>15804437</v>
      </c>
      <c r="K6457" s="59" t="s">
        <v>6787</v>
      </c>
      <c r="L6457" s="61" t="s">
        <v>81</v>
      </c>
      <c r="M6457" s="61">
        <f>VLOOKUP(H6457,zdroj!C:F,4,0)</f>
        <v>0</v>
      </c>
      <c r="N6457" s="61" t="str">
        <f t="shared" si="200"/>
        <v>-</v>
      </c>
      <c r="P6457" s="72" t="str">
        <f t="shared" si="201"/>
        <v/>
      </c>
      <c r="Q6457" s="61" t="s">
        <v>86</v>
      </c>
    </row>
    <row r="6458" spans="8:17" x14ac:dyDescent="0.25">
      <c r="H6458" s="59">
        <v>147401</v>
      </c>
      <c r="I6458" s="59" t="s">
        <v>72</v>
      </c>
      <c r="J6458" s="59">
        <v>15804445</v>
      </c>
      <c r="K6458" s="59" t="s">
        <v>6788</v>
      </c>
      <c r="L6458" s="61" t="s">
        <v>81</v>
      </c>
      <c r="M6458" s="61">
        <f>VLOOKUP(H6458,zdroj!C:F,4,0)</f>
        <v>0</v>
      </c>
      <c r="N6458" s="61" t="str">
        <f t="shared" si="200"/>
        <v>-</v>
      </c>
      <c r="P6458" s="72" t="str">
        <f t="shared" si="201"/>
        <v/>
      </c>
      <c r="Q6458" s="61" t="s">
        <v>86</v>
      </c>
    </row>
    <row r="6459" spans="8:17" x14ac:dyDescent="0.25">
      <c r="H6459" s="59">
        <v>147401</v>
      </c>
      <c r="I6459" s="59" t="s">
        <v>72</v>
      </c>
      <c r="J6459" s="59">
        <v>15804453</v>
      </c>
      <c r="K6459" s="59" t="s">
        <v>6789</v>
      </c>
      <c r="L6459" s="61" t="s">
        <v>81</v>
      </c>
      <c r="M6459" s="61">
        <f>VLOOKUP(H6459,zdroj!C:F,4,0)</f>
        <v>0</v>
      </c>
      <c r="N6459" s="61" t="str">
        <f t="shared" si="200"/>
        <v>-</v>
      </c>
      <c r="P6459" s="72" t="str">
        <f t="shared" si="201"/>
        <v/>
      </c>
      <c r="Q6459" s="61" t="s">
        <v>86</v>
      </c>
    </row>
    <row r="6460" spans="8:17" x14ac:dyDescent="0.25">
      <c r="H6460" s="59">
        <v>147401</v>
      </c>
      <c r="I6460" s="59" t="s">
        <v>72</v>
      </c>
      <c r="J6460" s="59">
        <v>15804461</v>
      </c>
      <c r="K6460" s="59" t="s">
        <v>6790</v>
      </c>
      <c r="L6460" s="61" t="s">
        <v>81</v>
      </c>
      <c r="M6460" s="61">
        <f>VLOOKUP(H6460,zdroj!C:F,4,0)</f>
        <v>0</v>
      </c>
      <c r="N6460" s="61" t="str">
        <f t="shared" si="200"/>
        <v>-</v>
      </c>
      <c r="P6460" s="72" t="str">
        <f t="shared" si="201"/>
        <v/>
      </c>
      <c r="Q6460" s="61" t="s">
        <v>86</v>
      </c>
    </row>
    <row r="6461" spans="8:17" x14ac:dyDescent="0.25">
      <c r="H6461" s="59">
        <v>147401</v>
      </c>
      <c r="I6461" s="59" t="s">
        <v>72</v>
      </c>
      <c r="J6461" s="59">
        <v>15804470</v>
      </c>
      <c r="K6461" s="59" t="s">
        <v>6791</v>
      </c>
      <c r="L6461" s="61" t="s">
        <v>81</v>
      </c>
      <c r="M6461" s="61">
        <f>VLOOKUP(H6461,zdroj!C:F,4,0)</f>
        <v>0</v>
      </c>
      <c r="N6461" s="61" t="str">
        <f t="shared" si="200"/>
        <v>-</v>
      </c>
      <c r="P6461" s="72" t="str">
        <f t="shared" si="201"/>
        <v/>
      </c>
      <c r="Q6461" s="61" t="s">
        <v>88</v>
      </c>
    </row>
    <row r="6462" spans="8:17" x14ac:dyDescent="0.25">
      <c r="H6462" s="59">
        <v>147401</v>
      </c>
      <c r="I6462" s="59" t="s">
        <v>72</v>
      </c>
      <c r="J6462" s="59">
        <v>15804488</v>
      </c>
      <c r="K6462" s="59" t="s">
        <v>6792</v>
      </c>
      <c r="L6462" s="61" t="s">
        <v>81</v>
      </c>
      <c r="M6462" s="61">
        <f>VLOOKUP(H6462,zdroj!C:F,4,0)</f>
        <v>0</v>
      </c>
      <c r="N6462" s="61" t="str">
        <f t="shared" si="200"/>
        <v>-</v>
      </c>
      <c r="P6462" s="72" t="str">
        <f t="shared" si="201"/>
        <v/>
      </c>
      <c r="Q6462" s="61" t="s">
        <v>86</v>
      </c>
    </row>
    <row r="6463" spans="8:17" x14ac:dyDescent="0.25">
      <c r="H6463" s="59">
        <v>147401</v>
      </c>
      <c r="I6463" s="59" t="s">
        <v>72</v>
      </c>
      <c r="J6463" s="59">
        <v>15804496</v>
      </c>
      <c r="K6463" s="59" t="s">
        <v>6793</v>
      </c>
      <c r="L6463" s="61" t="s">
        <v>81</v>
      </c>
      <c r="M6463" s="61">
        <f>VLOOKUP(H6463,zdroj!C:F,4,0)</f>
        <v>0</v>
      </c>
      <c r="N6463" s="61" t="str">
        <f t="shared" si="200"/>
        <v>-</v>
      </c>
      <c r="P6463" s="72" t="str">
        <f t="shared" si="201"/>
        <v/>
      </c>
      <c r="Q6463" s="61" t="s">
        <v>86</v>
      </c>
    </row>
    <row r="6464" spans="8:17" x14ac:dyDescent="0.25">
      <c r="H6464" s="59">
        <v>147401</v>
      </c>
      <c r="I6464" s="59" t="s">
        <v>72</v>
      </c>
      <c r="J6464" s="59">
        <v>15804500</v>
      </c>
      <c r="K6464" s="59" t="s">
        <v>6794</v>
      </c>
      <c r="L6464" s="61" t="s">
        <v>81</v>
      </c>
      <c r="M6464" s="61">
        <f>VLOOKUP(H6464,zdroj!C:F,4,0)</f>
        <v>0</v>
      </c>
      <c r="N6464" s="61" t="str">
        <f t="shared" si="200"/>
        <v>-</v>
      </c>
      <c r="P6464" s="72" t="str">
        <f t="shared" si="201"/>
        <v/>
      </c>
      <c r="Q6464" s="61" t="s">
        <v>86</v>
      </c>
    </row>
    <row r="6465" spans="8:17" x14ac:dyDescent="0.25">
      <c r="H6465" s="59">
        <v>147401</v>
      </c>
      <c r="I6465" s="59" t="s">
        <v>72</v>
      </c>
      <c r="J6465" s="59">
        <v>15804518</v>
      </c>
      <c r="K6465" s="59" t="s">
        <v>6795</v>
      </c>
      <c r="L6465" s="61" t="s">
        <v>81</v>
      </c>
      <c r="M6465" s="61">
        <f>VLOOKUP(H6465,zdroj!C:F,4,0)</f>
        <v>0</v>
      </c>
      <c r="N6465" s="61" t="str">
        <f t="shared" si="200"/>
        <v>-</v>
      </c>
      <c r="P6465" s="72" t="str">
        <f t="shared" si="201"/>
        <v/>
      </c>
      <c r="Q6465" s="61" t="s">
        <v>86</v>
      </c>
    </row>
    <row r="6466" spans="8:17" x14ac:dyDescent="0.25">
      <c r="H6466" s="59">
        <v>147401</v>
      </c>
      <c r="I6466" s="59" t="s">
        <v>72</v>
      </c>
      <c r="J6466" s="59">
        <v>15804526</v>
      </c>
      <c r="K6466" s="59" t="s">
        <v>6796</v>
      </c>
      <c r="L6466" s="61" t="s">
        <v>81</v>
      </c>
      <c r="M6466" s="61">
        <f>VLOOKUP(H6466,zdroj!C:F,4,0)</f>
        <v>0</v>
      </c>
      <c r="N6466" s="61" t="str">
        <f t="shared" si="200"/>
        <v>-</v>
      </c>
      <c r="P6466" s="72" t="str">
        <f t="shared" si="201"/>
        <v/>
      </c>
      <c r="Q6466" s="61" t="s">
        <v>86</v>
      </c>
    </row>
    <row r="6467" spans="8:17" x14ac:dyDescent="0.25">
      <c r="H6467" s="59">
        <v>147401</v>
      </c>
      <c r="I6467" s="59" t="s">
        <v>72</v>
      </c>
      <c r="J6467" s="59">
        <v>15804534</v>
      </c>
      <c r="K6467" s="59" t="s">
        <v>6797</v>
      </c>
      <c r="L6467" s="61" t="s">
        <v>81</v>
      </c>
      <c r="M6467" s="61">
        <f>VLOOKUP(H6467,zdroj!C:F,4,0)</f>
        <v>0</v>
      </c>
      <c r="N6467" s="61" t="str">
        <f t="shared" si="200"/>
        <v>-</v>
      </c>
      <c r="P6467" s="72" t="str">
        <f t="shared" si="201"/>
        <v/>
      </c>
      <c r="Q6467" s="61" t="s">
        <v>86</v>
      </c>
    </row>
    <row r="6468" spans="8:17" x14ac:dyDescent="0.25">
      <c r="H6468" s="59">
        <v>147401</v>
      </c>
      <c r="I6468" s="59" t="s">
        <v>72</v>
      </c>
      <c r="J6468" s="59">
        <v>15804542</v>
      </c>
      <c r="K6468" s="59" t="s">
        <v>6798</v>
      </c>
      <c r="L6468" s="61" t="s">
        <v>81</v>
      </c>
      <c r="M6468" s="61">
        <f>VLOOKUP(H6468,zdroj!C:F,4,0)</f>
        <v>0</v>
      </c>
      <c r="N6468" s="61" t="str">
        <f t="shared" si="200"/>
        <v>-</v>
      </c>
      <c r="P6468" s="72" t="str">
        <f t="shared" si="201"/>
        <v/>
      </c>
      <c r="Q6468" s="61" t="s">
        <v>86</v>
      </c>
    </row>
    <row r="6469" spans="8:17" x14ac:dyDescent="0.25">
      <c r="H6469" s="59">
        <v>147401</v>
      </c>
      <c r="I6469" s="59" t="s">
        <v>72</v>
      </c>
      <c r="J6469" s="59">
        <v>15804551</v>
      </c>
      <c r="K6469" s="59" t="s">
        <v>6799</v>
      </c>
      <c r="L6469" s="61" t="s">
        <v>81</v>
      </c>
      <c r="M6469" s="61">
        <f>VLOOKUP(H6469,zdroj!C:F,4,0)</f>
        <v>0</v>
      </c>
      <c r="N6469" s="61" t="str">
        <f t="shared" si="200"/>
        <v>-</v>
      </c>
      <c r="P6469" s="72" t="str">
        <f t="shared" si="201"/>
        <v/>
      </c>
      <c r="Q6469" s="61" t="s">
        <v>86</v>
      </c>
    </row>
    <row r="6470" spans="8:17" x14ac:dyDescent="0.25">
      <c r="H6470" s="59">
        <v>147401</v>
      </c>
      <c r="I6470" s="59" t="s">
        <v>72</v>
      </c>
      <c r="J6470" s="59">
        <v>15804569</v>
      </c>
      <c r="K6470" s="59" t="s">
        <v>6800</v>
      </c>
      <c r="L6470" s="61" t="s">
        <v>81</v>
      </c>
      <c r="M6470" s="61">
        <f>VLOOKUP(H6470,zdroj!C:F,4,0)</f>
        <v>0</v>
      </c>
      <c r="N6470" s="61" t="str">
        <f t="shared" si="200"/>
        <v>-</v>
      </c>
      <c r="P6470" s="72" t="str">
        <f t="shared" si="201"/>
        <v/>
      </c>
      <c r="Q6470" s="61" t="s">
        <v>86</v>
      </c>
    </row>
    <row r="6471" spans="8:17" x14ac:dyDescent="0.25">
      <c r="H6471" s="59">
        <v>147401</v>
      </c>
      <c r="I6471" s="59" t="s">
        <v>72</v>
      </c>
      <c r="J6471" s="59">
        <v>15804577</v>
      </c>
      <c r="K6471" s="59" t="s">
        <v>6801</v>
      </c>
      <c r="L6471" s="61" t="s">
        <v>81</v>
      </c>
      <c r="M6471" s="61">
        <f>VLOOKUP(H6471,zdroj!C:F,4,0)</f>
        <v>0</v>
      </c>
      <c r="N6471" s="61" t="str">
        <f t="shared" ref="N6471:N6534" si="202">IF(M6471="A",IF(L6471="katA","katB",L6471),L6471)</f>
        <v>-</v>
      </c>
      <c r="P6471" s="72" t="str">
        <f t="shared" ref="P6471:P6534" si="203">IF(O6471="A",1,"")</f>
        <v/>
      </c>
      <c r="Q6471" s="61" t="s">
        <v>86</v>
      </c>
    </row>
    <row r="6472" spans="8:17" x14ac:dyDescent="0.25">
      <c r="H6472" s="59">
        <v>147401</v>
      </c>
      <c r="I6472" s="59" t="s">
        <v>72</v>
      </c>
      <c r="J6472" s="59">
        <v>15804585</v>
      </c>
      <c r="K6472" s="59" t="s">
        <v>6802</v>
      </c>
      <c r="L6472" s="61" t="s">
        <v>81</v>
      </c>
      <c r="M6472" s="61">
        <f>VLOOKUP(H6472,zdroj!C:F,4,0)</f>
        <v>0</v>
      </c>
      <c r="N6472" s="61" t="str">
        <f t="shared" si="202"/>
        <v>-</v>
      </c>
      <c r="P6472" s="72" t="str">
        <f t="shared" si="203"/>
        <v/>
      </c>
      <c r="Q6472" s="61" t="s">
        <v>86</v>
      </c>
    </row>
    <row r="6473" spans="8:17" x14ac:dyDescent="0.25">
      <c r="H6473" s="59">
        <v>147401</v>
      </c>
      <c r="I6473" s="59" t="s">
        <v>72</v>
      </c>
      <c r="J6473" s="59">
        <v>15804593</v>
      </c>
      <c r="K6473" s="59" t="s">
        <v>6803</v>
      </c>
      <c r="L6473" s="61" t="s">
        <v>81</v>
      </c>
      <c r="M6473" s="61">
        <f>VLOOKUP(H6473,zdroj!C:F,4,0)</f>
        <v>0</v>
      </c>
      <c r="N6473" s="61" t="str">
        <f t="shared" si="202"/>
        <v>-</v>
      </c>
      <c r="P6473" s="72" t="str">
        <f t="shared" si="203"/>
        <v/>
      </c>
      <c r="Q6473" s="61" t="s">
        <v>86</v>
      </c>
    </row>
    <row r="6474" spans="8:17" x14ac:dyDescent="0.25">
      <c r="H6474" s="59">
        <v>147401</v>
      </c>
      <c r="I6474" s="59" t="s">
        <v>72</v>
      </c>
      <c r="J6474" s="59">
        <v>15804607</v>
      </c>
      <c r="K6474" s="59" t="s">
        <v>6804</v>
      </c>
      <c r="L6474" s="61" t="s">
        <v>81</v>
      </c>
      <c r="M6474" s="61">
        <f>VLOOKUP(H6474,zdroj!C:F,4,0)</f>
        <v>0</v>
      </c>
      <c r="N6474" s="61" t="str">
        <f t="shared" si="202"/>
        <v>-</v>
      </c>
      <c r="P6474" s="72" t="str">
        <f t="shared" si="203"/>
        <v/>
      </c>
      <c r="Q6474" s="61" t="s">
        <v>86</v>
      </c>
    </row>
    <row r="6475" spans="8:17" x14ac:dyDescent="0.25">
      <c r="H6475" s="59">
        <v>147401</v>
      </c>
      <c r="I6475" s="59" t="s">
        <v>72</v>
      </c>
      <c r="J6475" s="59">
        <v>15804615</v>
      </c>
      <c r="K6475" s="59" t="s">
        <v>6805</v>
      </c>
      <c r="L6475" s="61" t="s">
        <v>81</v>
      </c>
      <c r="M6475" s="61">
        <f>VLOOKUP(H6475,zdroj!C:F,4,0)</f>
        <v>0</v>
      </c>
      <c r="N6475" s="61" t="str">
        <f t="shared" si="202"/>
        <v>-</v>
      </c>
      <c r="P6475" s="72" t="str">
        <f t="shared" si="203"/>
        <v/>
      </c>
      <c r="Q6475" s="61" t="s">
        <v>86</v>
      </c>
    </row>
    <row r="6476" spans="8:17" x14ac:dyDescent="0.25">
      <c r="H6476" s="59">
        <v>147401</v>
      </c>
      <c r="I6476" s="59" t="s">
        <v>72</v>
      </c>
      <c r="J6476" s="59">
        <v>15804623</v>
      </c>
      <c r="K6476" s="59" t="s">
        <v>6806</v>
      </c>
      <c r="L6476" s="61" t="s">
        <v>81</v>
      </c>
      <c r="M6476" s="61">
        <f>VLOOKUP(H6476,zdroj!C:F,4,0)</f>
        <v>0</v>
      </c>
      <c r="N6476" s="61" t="str">
        <f t="shared" si="202"/>
        <v>-</v>
      </c>
      <c r="P6476" s="72" t="str">
        <f t="shared" si="203"/>
        <v/>
      </c>
      <c r="Q6476" s="61" t="s">
        <v>86</v>
      </c>
    </row>
    <row r="6477" spans="8:17" x14ac:dyDescent="0.25">
      <c r="H6477" s="59">
        <v>147401</v>
      </c>
      <c r="I6477" s="59" t="s">
        <v>72</v>
      </c>
      <c r="J6477" s="59">
        <v>15804631</v>
      </c>
      <c r="K6477" s="59" t="s">
        <v>6807</v>
      </c>
      <c r="L6477" s="61" t="s">
        <v>81</v>
      </c>
      <c r="M6477" s="61">
        <f>VLOOKUP(H6477,zdroj!C:F,4,0)</f>
        <v>0</v>
      </c>
      <c r="N6477" s="61" t="str">
        <f t="shared" si="202"/>
        <v>-</v>
      </c>
      <c r="P6477" s="72" t="str">
        <f t="shared" si="203"/>
        <v/>
      </c>
      <c r="Q6477" s="61" t="s">
        <v>86</v>
      </c>
    </row>
    <row r="6478" spans="8:17" x14ac:dyDescent="0.25">
      <c r="H6478" s="59">
        <v>147401</v>
      </c>
      <c r="I6478" s="59" t="s">
        <v>72</v>
      </c>
      <c r="J6478" s="59">
        <v>15804640</v>
      </c>
      <c r="K6478" s="59" t="s">
        <v>6808</v>
      </c>
      <c r="L6478" s="61" t="s">
        <v>81</v>
      </c>
      <c r="M6478" s="61">
        <f>VLOOKUP(H6478,zdroj!C:F,4,0)</f>
        <v>0</v>
      </c>
      <c r="N6478" s="61" t="str">
        <f t="shared" si="202"/>
        <v>-</v>
      </c>
      <c r="P6478" s="72" t="str">
        <f t="shared" si="203"/>
        <v/>
      </c>
      <c r="Q6478" s="61" t="s">
        <v>86</v>
      </c>
    </row>
    <row r="6479" spans="8:17" x14ac:dyDescent="0.25">
      <c r="H6479" s="59">
        <v>147401</v>
      </c>
      <c r="I6479" s="59" t="s">
        <v>72</v>
      </c>
      <c r="J6479" s="59">
        <v>15804658</v>
      </c>
      <c r="K6479" s="59" t="s">
        <v>6809</v>
      </c>
      <c r="L6479" s="61" t="s">
        <v>115</v>
      </c>
      <c r="M6479" s="61">
        <f>VLOOKUP(H6479,zdroj!C:F,4,0)</f>
        <v>0</v>
      </c>
      <c r="N6479" s="61" t="str">
        <f t="shared" si="202"/>
        <v>katC</v>
      </c>
      <c r="P6479" s="72" t="str">
        <f t="shared" si="203"/>
        <v/>
      </c>
      <c r="Q6479" s="61" t="s">
        <v>31</v>
      </c>
    </row>
    <row r="6480" spans="8:17" x14ac:dyDescent="0.25">
      <c r="H6480" s="59">
        <v>147401</v>
      </c>
      <c r="I6480" s="59" t="s">
        <v>72</v>
      </c>
      <c r="J6480" s="59">
        <v>15804666</v>
      </c>
      <c r="K6480" s="59" t="s">
        <v>6810</v>
      </c>
      <c r="L6480" s="61" t="s">
        <v>81</v>
      </c>
      <c r="M6480" s="61">
        <f>VLOOKUP(H6480,zdroj!C:F,4,0)</f>
        <v>0</v>
      </c>
      <c r="N6480" s="61" t="str">
        <f t="shared" si="202"/>
        <v>-</v>
      </c>
      <c r="P6480" s="72" t="str">
        <f t="shared" si="203"/>
        <v/>
      </c>
      <c r="Q6480" s="61" t="s">
        <v>86</v>
      </c>
    </row>
    <row r="6481" spans="8:17" x14ac:dyDescent="0.25">
      <c r="H6481" s="59">
        <v>147401</v>
      </c>
      <c r="I6481" s="59" t="s">
        <v>72</v>
      </c>
      <c r="J6481" s="59">
        <v>15804674</v>
      </c>
      <c r="K6481" s="59" t="s">
        <v>6811</v>
      </c>
      <c r="L6481" s="61" t="s">
        <v>81</v>
      </c>
      <c r="M6481" s="61">
        <f>VLOOKUP(H6481,zdroj!C:F,4,0)</f>
        <v>0</v>
      </c>
      <c r="N6481" s="61" t="str">
        <f t="shared" si="202"/>
        <v>-</v>
      </c>
      <c r="P6481" s="72" t="str">
        <f t="shared" si="203"/>
        <v/>
      </c>
      <c r="Q6481" s="61" t="s">
        <v>86</v>
      </c>
    </row>
    <row r="6482" spans="8:17" x14ac:dyDescent="0.25">
      <c r="H6482" s="59">
        <v>147401</v>
      </c>
      <c r="I6482" s="59" t="s">
        <v>72</v>
      </c>
      <c r="J6482" s="59">
        <v>15804682</v>
      </c>
      <c r="K6482" s="59" t="s">
        <v>6812</v>
      </c>
      <c r="L6482" s="61" t="s">
        <v>81</v>
      </c>
      <c r="M6482" s="61">
        <f>VLOOKUP(H6482,zdroj!C:F,4,0)</f>
        <v>0</v>
      </c>
      <c r="N6482" s="61" t="str">
        <f t="shared" si="202"/>
        <v>-</v>
      </c>
      <c r="P6482" s="72" t="str">
        <f t="shared" si="203"/>
        <v/>
      </c>
      <c r="Q6482" s="61" t="s">
        <v>86</v>
      </c>
    </row>
    <row r="6483" spans="8:17" x14ac:dyDescent="0.25">
      <c r="H6483" s="59">
        <v>147401</v>
      </c>
      <c r="I6483" s="59" t="s">
        <v>72</v>
      </c>
      <c r="J6483" s="59">
        <v>15804691</v>
      </c>
      <c r="K6483" s="59" t="s">
        <v>6813</v>
      </c>
      <c r="L6483" s="61" t="s">
        <v>81</v>
      </c>
      <c r="M6483" s="61">
        <f>VLOOKUP(H6483,zdroj!C:F,4,0)</f>
        <v>0</v>
      </c>
      <c r="N6483" s="61" t="str">
        <f t="shared" si="202"/>
        <v>-</v>
      </c>
      <c r="P6483" s="72" t="str">
        <f t="shared" si="203"/>
        <v/>
      </c>
      <c r="Q6483" s="61" t="s">
        <v>86</v>
      </c>
    </row>
    <row r="6484" spans="8:17" x14ac:dyDescent="0.25">
      <c r="H6484" s="59">
        <v>147401</v>
      </c>
      <c r="I6484" s="59" t="s">
        <v>72</v>
      </c>
      <c r="J6484" s="59">
        <v>15804704</v>
      </c>
      <c r="K6484" s="59" t="s">
        <v>6814</v>
      </c>
      <c r="L6484" s="61" t="s">
        <v>81</v>
      </c>
      <c r="M6484" s="61">
        <f>VLOOKUP(H6484,zdroj!C:F,4,0)</f>
        <v>0</v>
      </c>
      <c r="N6484" s="61" t="str">
        <f t="shared" si="202"/>
        <v>-</v>
      </c>
      <c r="P6484" s="72" t="str">
        <f t="shared" si="203"/>
        <v/>
      </c>
      <c r="Q6484" s="61" t="s">
        <v>86</v>
      </c>
    </row>
    <row r="6485" spans="8:17" x14ac:dyDescent="0.25">
      <c r="H6485" s="59">
        <v>147401</v>
      </c>
      <c r="I6485" s="59" t="s">
        <v>72</v>
      </c>
      <c r="J6485" s="59">
        <v>15804712</v>
      </c>
      <c r="K6485" s="59" t="s">
        <v>6815</v>
      </c>
      <c r="L6485" s="61" t="s">
        <v>81</v>
      </c>
      <c r="M6485" s="61">
        <f>VLOOKUP(H6485,zdroj!C:F,4,0)</f>
        <v>0</v>
      </c>
      <c r="N6485" s="61" t="str">
        <f t="shared" si="202"/>
        <v>-</v>
      </c>
      <c r="P6485" s="72" t="str">
        <f t="shared" si="203"/>
        <v/>
      </c>
      <c r="Q6485" s="61" t="s">
        <v>86</v>
      </c>
    </row>
    <row r="6486" spans="8:17" x14ac:dyDescent="0.25">
      <c r="H6486" s="59">
        <v>147401</v>
      </c>
      <c r="I6486" s="59" t="s">
        <v>72</v>
      </c>
      <c r="J6486" s="59">
        <v>15804721</v>
      </c>
      <c r="K6486" s="59" t="s">
        <v>6816</v>
      </c>
      <c r="L6486" s="61" t="s">
        <v>81</v>
      </c>
      <c r="M6486" s="61">
        <f>VLOOKUP(H6486,zdroj!C:F,4,0)</f>
        <v>0</v>
      </c>
      <c r="N6486" s="61" t="str">
        <f t="shared" si="202"/>
        <v>-</v>
      </c>
      <c r="P6486" s="72" t="str">
        <f t="shared" si="203"/>
        <v/>
      </c>
      <c r="Q6486" s="61" t="s">
        <v>86</v>
      </c>
    </row>
    <row r="6487" spans="8:17" x14ac:dyDescent="0.25">
      <c r="H6487" s="59">
        <v>147401</v>
      </c>
      <c r="I6487" s="59" t="s">
        <v>72</v>
      </c>
      <c r="J6487" s="59">
        <v>15804739</v>
      </c>
      <c r="K6487" s="59" t="s">
        <v>6817</v>
      </c>
      <c r="L6487" s="61" t="s">
        <v>81</v>
      </c>
      <c r="M6487" s="61">
        <f>VLOOKUP(H6487,zdroj!C:F,4,0)</f>
        <v>0</v>
      </c>
      <c r="N6487" s="61" t="str">
        <f t="shared" si="202"/>
        <v>-</v>
      </c>
      <c r="P6487" s="72" t="str">
        <f t="shared" si="203"/>
        <v/>
      </c>
      <c r="Q6487" s="61" t="s">
        <v>86</v>
      </c>
    </row>
    <row r="6488" spans="8:17" x14ac:dyDescent="0.25">
      <c r="H6488" s="59">
        <v>147401</v>
      </c>
      <c r="I6488" s="59" t="s">
        <v>72</v>
      </c>
      <c r="J6488" s="59">
        <v>15804747</v>
      </c>
      <c r="K6488" s="59" t="s">
        <v>6818</v>
      </c>
      <c r="L6488" s="61" t="s">
        <v>81</v>
      </c>
      <c r="M6488" s="61">
        <f>VLOOKUP(H6488,zdroj!C:F,4,0)</f>
        <v>0</v>
      </c>
      <c r="N6488" s="61" t="str">
        <f t="shared" si="202"/>
        <v>-</v>
      </c>
      <c r="P6488" s="72" t="str">
        <f t="shared" si="203"/>
        <v/>
      </c>
      <c r="Q6488" s="61" t="s">
        <v>86</v>
      </c>
    </row>
    <row r="6489" spans="8:17" x14ac:dyDescent="0.25">
      <c r="H6489" s="59">
        <v>147401</v>
      </c>
      <c r="I6489" s="59" t="s">
        <v>72</v>
      </c>
      <c r="J6489" s="59">
        <v>15804755</v>
      </c>
      <c r="K6489" s="59" t="s">
        <v>6819</v>
      </c>
      <c r="L6489" s="61" t="s">
        <v>81</v>
      </c>
      <c r="M6489" s="61">
        <f>VLOOKUP(H6489,zdroj!C:F,4,0)</f>
        <v>0</v>
      </c>
      <c r="N6489" s="61" t="str">
        <f t="shared" si="202"/>
        <v>-</v>
      </c>
      <c r="P6489" s="72" t="str">
        <f t="shared" si="203"/>
        <v/>
      </c>
      <c r="Q6489" s="61" t="s">
        <v>86</v>
      </c>
    </row>
    <row r="6490" spans="8:17" x14ac:dyDescent="0.25">
      <c r="H6490" s="59">
        <v>147401</v>
      </c>
      <c r="I6490" s="59" t="s">
        <v>72</v>
      </c>
      <c r="J6490" s="59">
        <v>15804763</v>
      </c>
      <c r="K6490" s="59" t="s">
        <v>6820</v>
      </c>
      <c r="L6490" s="61" t="s">
        <v>81</v>
      </c>
      <c r="M6490" s="61">
        <f>VLOOKUP(H6490,zdroj!C:F,4,0)</f>
        <v>0</v>
      </c>
      <c r="N6490" s="61" t="str">
        <f t="shared" si="202"/>
        <v>-</v>
      </c>
      <c r="P6490" s="72" t="str">
        <f t="shared" si="203"/>
        <v/>
      </c>
      <c r="Q6490" s="61" t="s">
        <v>86</v>
      </c>
    </row>
    <row r="6491" spans="8:17" x14ac:dyDescent="0.25">
      <c r="H6491" s="59">
        <v>147401</v>
      </c>
      <c r="I6491" s="59" t="s">
        <v>72</v>
      </c>
      <c r="J6491" s="59">
        <v>15804771</v>
      </c>
      <c r="K6491" s="59" t="s">
        <v>6821</v>
      </c>
      <c r="L6491" s="61" t="s">
        <v>81</v>
      </c>
      <c r="M6491" s="61">
        <f>VLOOKUP(H6491,zdroj!C:F,4,0)</f>
        <v>0</v>
      </c>
      <c r="N6491" s="61" t="str">
        <f t="shared" si="202"/>
        <v>-</v>
      </c>
      <c r="P6491" s="72" t="str">
        <f t="shared" si="203"/>
        <v/>
      </c>
      <c r="Q6491" s="61" t="s">
        <v>86</v>
      </c>
    </row>
    <row r="6492" spans="8:17" x14ac:dyDescent="0.25">
      <c r="H6492" s="59">
        <v>147401</v>
      </c>
      <c r="I6492" s="59" t="s">
        <v>72</v>
      </c>
      <c r="J6492" s="59">
        <v>15804780</v>
      </c>
      <c r="K6492" s="59" t="s">
        <v>6822</v>
      </c>
      <c r="L6492" s="61" t="s">
        <v>81</v>
      </c>
      <c r="M6492" s="61">
        <f>VLOOKUP(H6492,zdroj!C:F,4,0)</f>
        <v>0</v>
      </c>
      <c r="N6492" s="61" t="str">
        <f t="shared" si="202"/>
        <v>-</v>
      </c>
      <c r="P6492" s="72" t="str">
        <f t="shared" si="203"/>
        <v/>
      </c>
      <c r="Q6492" s="61" t="s">
        <v>86</v>
      </c>
    </row>
    <row r="6493" spans="8:17" x14ac:dyDescent="0.25">
      <c r="H6493" s="59">
        <v>147401</v>
      </c>
      <c r="I6493" s="59" t="s">
        <v>72</v>
      </c>
      <c r="J6493" s="59">
        <v>15804798</v>
      </c>
      <c r="K6493" s="59" t="s">
        <v>6823</v>
      </c>
      <c r="L6493" s="61" t="s">
        <v>81</v>
      </c>
      <c r="M6493" s="61">
        <f>VLOOKUP(H6493,zdroj!C:F,4,0)</f>
        <v>0</v>
      </c>
      <c r="N6493" s="61" t="str">
        <f t="shared" si="202"/>
        <v>-</v>
      </c>
      <c r="P6493" s="72" t="str">
        <f t="shared" si="203"/>
        <v/>
      </c>
      <c r="Q6493" s="61" t="s">
        <v>88</v>
      </c>
    </row>
    <row r="6494" spans="8:17" x14ac:dyDescent="0.25">
      <c r="H6494" s="59">
        <v>147401</v>
      </c>
      <c r="I6494" s="59" t="s">
        <v>72</v>
      </c>
      <c r="J6494" s="59">
        <v>15804801</v>
      </c>
      <c r="K6494" s="59" t="s">
        <v>6824</v>
      </c>
      <c r="L6494" s="61" t="s">
        <v>81</v>
      </c>
      <c r="M6494" s="61">
        <f>VLOOKUP(H6494,zdroj!C:F,4,0)</f>
        <v>0</v>
      </c>
      <c r="N6494" s="61" t="str">
        <f t="shared" si="202"/>
        <v>-</v>
      </c>
      <c r="P6494" s="72" t="str">
        <f t="shared" si="203"/>
        <v/>
      </c>
      <c r="Q6494" s="61" t="s">
        <v>86</v>
      </c>
    </row>
    <row r="6495" spans="8:17" x14ac:dyDescent="0.25">
      <c r="H6495" s="59">
        <v>147401</v>
      </c>
      <c r="I6495" s="59" t="s">
        <v>72</v>
      </c>
      <c r="J6495" s="59">
        <v>15804810</v>
      </c>
      <c r="K6495" s="59" t="s">
        <v>6825</v>
      </c>
      <c r="L6495" s="61" t="s">
        <v>81</v>
      </c>
      <c r="M6495" s="61">
        <f>VLOOKUP(H6495,zdroj!C:F,4,0)</f>
        <v>0</v>
      </c>
      <c r="N6495" s="61" t="str">
        <f t="shared" si="202"/>
        <v>-</v>
      </c>
      <c r="P6495" s="72" t="str">
        <f t="shared" si="203"/>
        <v/>
      </c>
      <c r="Q6495" s="61" t="s">
        <v>86</v>
      </c>
    </row>
    <row r="6496" spans="8:17" x14ac:dyDescent="0.25">
      <c r="H6496" s="59">
        <v>147401</v>
      </c>
      <c r="I6496" s="59" t="s">
        <v>72</v>
      </c>
      <c r="J6496" s="59">
        <v>15804828</v>
      </c>
      <c r="K6496" s="59" t="s">
        <v>6826</v>
      </c>
      <c r="L6496" s="61" t="s">
        <v>81</v>
      </c>
      <c r="M6496" s="61">
        <f>VLOOKUP(H6496,zdroj!C:F,4,0)</f>
        <v>0</v>
      </c>
      <c r="N6496" s="61" t="str">
        <f t="shared" si="202"/>
        <v>-</v>
      </c>
      <c r="P6496" s="72" t="str">
        <f t="shared" si="203"/>
        <v/>
      </c>
      <c r="Q6496" s="61" t="s">
        <v>86</v>
      </c>
    </row>
    <row r="6497" spans="8:17" x14ac:dyDescent="0.25">
      <c r="H6497" s="59">
        <v>147401</v>
      </c>
      <c r="I6497" s="59" t="s">
        <v>72</v>
      </c>
      <c r="J6497" s="59">
        <v>15804836</v>
      </c>
      <c r="K6497" s="59" t="s">
        <v>6827</v>
      </c>
      <c r="L6497" s="61" t="s">
        <v>81</v>
      </c>
      <c r="M6497" s="61">
        <f>VLOOKUP(H6497,zdroj!C:F,4,0)</f>
        <v>0</v>
      </c>
      <c r="N6497" s="61" t="str">
        <f t="shared" si="202"/>
        <v>-</v>
      </c>
      <c r="P6497" s="72" t="str">
        <f t="shared" si="203"/>
        <v/>
      </c>
      <c r="Q6497" s="61" t="s">
        <v>86</v>
      </c>
    </row>
    <row r="6498" spans="8:17" x14ac:dyDescent="0.25">
      <c r="H6498" s="59">
        <v>147401</v>
      </c>
      <c r="I6498" s="59" t="s">
        <v>72</v>
      </c>
      <c r="J6498" s="59">
        <v>15804844</v>
      </c>
      <c r="K6498" s="59" t="s">
        <v>6828</v>
      </c>
      <c r="L6498" s="61" t="s">
        <v>81</v>
      </c>
      <c r="M6498" s="61">
        <f>VLOOKUP(H6498,zdroj!C:F,4,0)</f>
        <v>0</v>
      </c>
      <c r="N6498" s="61" t="str">
        <f t="shared" si="202"/>
        <v>-</v>
      </c>
      <c r="P6498" s="72" t="str">
        <f t="shared" si="203"/>
        <v/>
      </c>
      <c r="Q6498" s="61" t="s">
        <v>86</v>
      </c>
    </row>
    <row r="6499" spans="8:17" x14ac:dyDescent="0.25">
      <c r="H6499" s="59">
        <v>147401</v>
      </c>
      <c r="I6499" s="59" t="s">
        <v>72</v>
      </c>
      <c r="J6499" s="59">
        <v>15804852</v>
      </c>
      <c r="K6499" s="59" t="s">
        <v>6829</v>
      </c>
      <c r="L6499" s="61" t="s">
        <v>81</v>
      </c>
      <c r="M6499" s="61">
        <f>VLOOKUP(H6499,zdroj!C:F,4,0)</f>
        <v>0</v>
      </c>
      <c r="N6499" s="61" t="str">
        <f t="shared" si="202"/>
        <v>-</v>
      </c>
      <c r="P6499" s="72" t="str">
        <f t="shared" si="203"/>
        <v/>
      </c>
      <c r="Q6499" s="61" t="s">
        <v>86</v>
      </c>
    </row>
    <row r="6500" spans="8:17" x14ac:dyDescent="0.25">
      <c r="H6500" s="59">
        <v>147401</v>
      </c>
      <c r="I6500" s="59" t="s">
        <v>72</v>
      </c>
      <c r="J6500" s="59">
        <v>15804861</v>
      </c>
      <c r="K6500" s="59" t="s">
        <v>6830</v>
      </c>
      <c r="L6500" s="61" t="s">
        <v>81</v>
      </c>
      <c r="M6500" s="61">
        <f>VLOOKUP(H6500,zdroj!C:F,4,0)</f>
        <v>0</v>
      </c>
      <c r="N6500" s="61" t="str">
        <f t="shared" si="202"/>
        <v>-</v>
      </c>
      <c r="P6500" s="72" t="str">
        <f t="shared" si="203"/>
        <v/>
      </c>
      <c r="Q6500" s="61" t="s">
        <v>86</v>
      </c>
    </row>
    <row r="6501" spans="8:17" x14ac:dyDescent="0.25">
      <c r="H6501" s="59">
        <v>147401</v>
      </c>
      <c r="I6501" s="59" t="s">
        <v>72</v>
      </c>
      <c r="J6501" s="59">
        <v>15804879</v>
      </c>
      <c r="K6501" s="59" t="s">
        <v>6831</v>
      </c>
      <c r="L6501" s="61" t="s">
        <v>81</v>
      </c>
      <c r="M6501" s="61">
        <f>VLOOKUP(H6501,zdroj!C:F,4,0)</f>
        <v>0</v>
      </c>
      <c r="N6501" s="61" t="str">
        <f t="shared" si="202"/>
        <v>-</v>
      </c>
      <c r="P6501" s="72" t="str">
        <f t="shared" si="203"/>
        <v/>
      </c>
      <c r="Q6501" s="61" t="s">
        <v>86</v>
      </c>
    </row>
    <row r="6502" spans="8:17" x14ac:dyDescent="0.25">
      <c r="H6502" s="59">
        <v>147401</v>
      </c>
      <c r="I6502" s="59" t="s">
        <v>72</v>
      </c>
      <c r="J6502" s="59">
        <v>15804887</v>
      </c>
      <c r="K6502" s="59" t="s">
        <v>6832</v>
      </c>
      <c r="L6502" s="61" t="s">
        <v>81</v>
      </c>
      <c r="M6502" s="61">
        <f>VLOOKUP(H6502,zdroj!C:F,4,0)</f>
        <v>0</v>
      </c>
      <c r="N6502" s="61" t="str">
        <f t="shared" si="202"/>
        <v>-</v>
      </c>
      <c r="P6502" s="72" t="str">
        <f t="shared" si="203"/>
        <v/>
      </c>
      <c r="Q6502" s="61" t="s">
        <v>86</v>
      </c>
    </row>
    <row r="6503" spans="8:17" x14ac:dyDescent="0.25">
      <c r="H6503" s="59">
        <v>147401</v>
      </c>
      <c r="I6503" s="59" t="s">
        <v>72</v>
      </c>
      <c r="J6503" s="59">
        <v>15804895</v>
      </c>
      <c r="K6503" s="59" t="s">
        <v>6833</v>
      </c>
      <c r="L6503" s="61" t="s">
        <v>81</v>
      </c>
      <c r="M6503" s="61">
        <f>VLOOKUP(H6503,zdroj!C:F,4,0)</f>
        <v>0</v>
      </c>
      <c r="N6503" s="61" t="str">
        <f t="shared" si="202"/>
        <v>-</v>
      </c>
      <c r="P6503" s="72" t="str">
        <f t="shared" si="203"/>
        <v/>
      </c>
      <c r="Q6503" s="61" t="s">
        <v>88</v>
      </c>
    </row>
    <row r="6504" spans="8:17" x14ac:dyDescent="0.25">
      <c r="H6504" s="59">
        <v>147401</v>
      </c>
      <c r="I6504" s="59" t="s">
        <v>72</v>
      </c>
      <c r="J6504" s="59">
        <v>15804909</v>
      </c>
      <c r="K6504" s="59" t="s">
        <v>6834</v>
      </c>
      <c r="L6504" s="61" t="s">
        <v>81</v>
      </c>
      <c r="M6504" s="61">
        <f>VLOOKUP(H6504,zdroj!C:F,4,0)</f>
        <v>0</v>
      </c>
      <c r="N6504" s="61" t="str">
        <f t="shared" si="202"/>
        <v>-</v>
      </c>
      <c r="P6504" s="72" t="str">
        <f t="shared" si="203"/>
        <v/>
      </c>
      <c r="Q6504" s="61" t="s">
        <v>86</v>
      </c>
    </row>
    <row r="6505" spans="8:17" x14ac:dyDescent="0.25">
      <c r="H6505" s="59">
        <v>147401</v>
      </c>
      <c r="I6505" s="59" t="s">
        <v>72</v>
      </c>
      <c r="J6505" s="59">
        <v>15804917</v>
      </c>
      <c r="K6505" s="59" t="s">
        <v>6835</v>
      </c>
      <c r="L6505" s="61" t="s">
        <v>81</v>
      </c>
      <c r="M6505" s="61">
        <f>VLOOKUP(H6505,zdroj!C:F,4,0)</f>
        <v>0</v>
      </c>
      <c r="N6505" s="61" t="str">
        <f t="shared" si="202"/>
        <v>-</v>
      </c>
      <c r="P6505" s="72" t="str">
        <f t="shared" si="203"/>
        <v/>
      </c>
      <c r="Q6505" s="61" t="s">
        <v>88</v>
      </c>
    </row>
    <row r="6506" spans="8:17" x14ac:dyDescent="0.25">
      <c r="H6506" s="59">
        <v>147401</v>
      </c>
      <c r="I6506" s="59" t="s">
        <v>72</v>
      </c>
      <c r="J6506" s="59">
        <v>15804925</v>
      </c>
      <c r="K6506" s="59" t="s">
        <v>6836</v>
      </c>
      <c r="L6506" s="61" t="s">
        <v>81</v>
      </c>
      <c r="M6506" s="61">
        <f>VLOOKUP(H6506,zdroj!C:F,4,0)</f>
        <v>0</v>
      </c>
      <c r="N6506" s="61" t="str">
        <f t="shared" si="202"/>
        <v>-</v>
      </c>
      <c r="P6506" s="72" t="str">
        <f t="shared" si="203"/>
        <v/>
      </c>
      <c r="Q6506" s="61" t="s">
        <v>86</v>
      </c>
    </row>
    <row r="6507" spans="8:17" x14ac:dyDescent="0.25">
      <c r="H6507" s="59">
        <v>147401</v>
      </c>
      <c r="I6507" s="59" t="s">
        <v>72</v>
      </c>
      <c r="J6507" s="59">
        <v>15804933</v>
      </c>
      <c r="K6507" s="59" t="s">
        <v>6837</v>
      </c>
      <c r="L6507" s="61" t="s">
        <v>81</v>
      </c>
      <c r="M6507" s="61">
        <f>VLOOKUP(H6507,zdroj!C:F,4,0)</f>
        <v>0</v>
      </c>
      <c r="N6507" s="61" t="str">
        <f t="shared" si="202"/>
        <v>-</v>
      </c>
      <c r="P6507" s="72" t="str">
        <f t="shared" si="203"/>
        <v/>
      </c>
      <c r="Q6507" s="61" t="s">
        <v>86</v>
      </c>
    </row>
    <row r="6508" spans="8:17" x14ac:dyDescent="0.25">
      <c r="H6508" s="59">
        <v>147401</v>
      </c>
      <c r="I6508" s="59" t="s">
        <v>72</v>
      </c>
      <c r="J6508" s="59">
        <v>15804941</v>
      </c>
      <c r="K6508" s="59" t="s">
        <v>6838</v>
      </c>
      <c r="L6508" s="61" t="s">
        <v>81</v>
      </c>
      <c r="M6508" s="61">
        <f>VLOOKUP(H6508,zdroj!C:F,4,0)</f>
        <v>0</v>
      </c>
      <c r="N6508" s="61" t="str">
        <f t="shared" si="202"/>
        <v>-</v>
      </c>
      <c r="P6508" s="72" t="str">
        <f t="shared" si="203"/>
        <v/>
      </c>
      <c r="Q6508" s="61" t="s">
        <v>86</v>
      </c>
    </row>
    <row r="6509" spans="8:17" x14ac:dyDescent="0.25">
      <c r="H6509" s="59">
        <v>147401</v>
      </c>
      <c r="I6509" s="59" t="s">
        <v>72</v>
      </c>
      <c r="J6509" s="59">
        <v>15804950</v>
      </c>
      <c r="K6509" s="59" t="s">
        <v>6839</v>
      </c>
      <c r="L6509" s="61" t="s">
        <v>81</v>
      </c>
      <c r="M6509" s="61">
        <f>VLOOKUP(H6509,zdroj!C:F,4,0)</f>
        <v>0</v>
      </c>
      <c r="N6509" s="61" t="str">
        <f t="shared" si="202"/>
        <v>-</v>
      </c>
      <c r="P6509" s="72" t="str">
        <f t="shared" si="203"/>
        <v/>
      </c>
      <c r="Q6509" s="61" t="s">
        <v>86</v>
      </c>
    </row>
    <row r="6510" spans="8:17" x14ac:dyDescent="0.25">
      <c r="H6510" s="59">
        <v>147401</v>
      </c>
      <c r="I6510" s="59" t="s">
        <v>72</v>
      </c>
      <c r="J6510" s="59">
        <v>15804968</v>
      </c>
      <c r="K6510" s="59" t="s">
        <v>6840</v>
      </c>
      <c r="L6510" s="61" t="s">
        <v>81</v>
      </c>
      <c r="M6510" s="61">
        <f>VLOOKUP(H6510,zdroj!C:F,4,0)</f>
        <v>0</v>
      </c>
      <c r="N6510" s="61" t="str">
        <f t="shared" si="202"/>
        <v>-</v>
      </c>
      <c r="P6510" s="72" t="str">
        <f t="shared" si="203"/>
        <v/>
      </c>
      <c r="Q6510" s="61" t="s">
        <v>86</v>
      </c>
    </row>
    <row r="6511" spans="8:17" x14ac:dyDescent="0.25">
      <c r="H6511" s="59">
        <v>147401</v>
      </c>
      <c r="I6511" s="59" t="s">
        <v>72</v>
      </c>
      <c r="J6511" s="59">
        <v>15804976</v>
      </c>
      <c r="K6511" s="59" t="s">
        <v>6841</v>
      </c>
      <c r="L6511" s="61" t="s">
        <v>115</v>
      </c>
      <c r="M6511" s="61">
        <f>VLOOKUP(H6511,zdroj!C:F,4,0)</f>
        <v>0</v>
      </c>
      <c r="N6511" s="61" t="str">
        <f t="shared" si="202"/>
        <v>katC</v>
      </c>
      <c r="P6511" s="72" t="str">
        <f t="shared" si="203"/>
        <v/>
      </c>
      <c r="Q6511" s="61" t="s">
        <v>31</v>
      </c>
    </row>
    <row r="6512" spans="8:17" x14ac:dyDescent="0.25">
      <c r="H6512" s="59">
        <v>147401</v>
      </c>
      <c r="I6512" s="59" t="s">
        <v>72</v>
      </c>
      <c r="J6512" s="59">
        <v>15804984</v>
      </c>
      <c r="K6512" s="59" t="s">
        <v>6842</v>
      </c>
      <c r="L6512" s="61" t="s">
        <v>81</v>
      </c>
      <c r="M6512" s="61">
        <f>VLOOKUP(H6512,zdroj!C:F,4,0)</f>
        <v>0</v>
      </c>
      <c r="N6512" s="61" t="str">
        <f t="shared" si="202"/>
        <v>-</v>
      </c>
      <c r="P6512" s="72" t="str">
        <f t="shared" si="203"/>
        <v/>
      </c>
      <c r="Q6512" s="61" t="s">
        <v>86</v>
      </c>
    </row>
    <row r="6513" spans="8:17" x14ac:dyDescent="0.25">
      <c r="H6513" s="59">
        <v>147401</v>
      </c>
      <c r="I6513" s="59" t="s">
        <v>72</v>
      </c>
      <c r="J6513" s="59">
        <v>25223411</v>
      </c>
      <c r="K6513" s="59" t="s">
        <v>6843</v>
      </c>
      <c r="L6513" s="61" t="s">
        <v>81</v>
      </c>
      <c r="M6513" s="61">
        <f>VLOOKUP(H6513,zdroj!C:F,4,0)</f>
        <v>0</v>
      </c>
      <c r="N6513" s="61" t="str">
        <f t="shared" si="202"/>
        <v>-</v>
      </c>
      <c r="P6513" s="72" t="str">
        <f t="shared" si="203"/>
        <v/>
      </c>
      <c r="Q6513" s="61" t="s">
        <v>86</v>
      </c>
    </row>
    <row r="6514" spans="8:17" x14ac:dyDescent="0.25">
      <c r="H6514" s="59">
        <v>147401</v>
      </c>
      <c r="I6514" s="59" t="s">
        <v>72</v>
      </c>
      <c r="J6514" s="59">
        <v>25223437</v>
      </c>
      <c r="K6514" s="59" t="s">
        <v>6844</v>
      </c>
      <c r="L6514" s="61" t="s">
        <v>81</v>
      </c>
      <c r="M6514" s="61">
        <f>VLOOKUP(H6514,zdroj!C:F,4,0)</f>
        <v>0</v>
      </c>
      <c r="N6514" s="61" t="str">
        <f t="shared" si="202"/>
        <v>-</v>
      </c>
      <c r="P6514" s="72" t="str">
        <f t="shared" si="203"/>
        <v/>
      </c>
      <c r="Q6514" s="61" t="s">
        <v>86</v>
      </c>
    </row>
    <row r="6515" spans="8:17" x14ac:dyDescent="0.25">
      <c r="H6515" s="59">
        <v>147401</v>
      </c>
      <c r="I6515" s="59" t="s">
        <v>72</v>
      </c>
      <c r="J6515" s="59">
        <v>26030381</v>
      </c>
      <c r="K6515" s="59" t="s">
        <v>6845</v>
      </c>
      <c r="L6515" s="61" t="s">
        <v>81</v>
      </c>
      <c r="M6515" s="61">
        <f>VLOOKUP(H6515,zdroj!C:F,4,0)</f>
        <v>0</v>
      </c>
      <c r="N6515" s="61" t="str">
        <f t="shared" si="202"/>
        <v>-</v>
      </c>
      <c r="P6515" s="72" t="str">
        <f t="shared" si="203"/>
        <v/>
      </c>
      <c r="Q6515" s="61" t="s">
        <v>86</v>
      </c>
    </row>
    <row r="6516" spans="8:17" x14ac:dyDescent="0.25">
      <c r="H6516" s="59">
        <v>147401</v>
      </c>
      <c r="I6516" s="59" t="s">
        <v>72</v>
      </c>
      <c r="J6516" s="59">
        <v>26229846</v>
      </c>
      <c r="K6516" s="59" t="s">
        <v>6846</v>
      </c>
      <c r="L6516" s="61" t="s">
        <v>81</v>
      </c>
      <c r="M6516" s="61">
        <f>VLOOKUP(H6516,zdroj!C:F,4,0)</f>
        <v>0</v>
      </c>
      <c r="N6516" s="61" t="str">
        <f t="shared" si="202"/>
        <v>-</v>
      </c>
      <c r="P6516" s="72" t="str">
        <f t="shared" si="203"/>
        <v/>
      </c>
      <c r="Q6516" s="61" t="s">
        <v>86</v>
      </c>
    </row>
    <row r="6517" spans="8:17" x14ac:dyDescent="0.25">
      <c r="H6517" s="59">
        <v>147401</v>
      </c>
      <c r="I6517" s="59" t="s">
        <v>72</v>
      </c>
      <c r="J6517" s="59">
        <v>26229854</v>
      </c>
      <c r="K6517" s="59" t="s">
        <v>6847</v>
      </c>
      <c r="L6517" s="61" t="s">
        <v>81</v>
      </c>
      <c r="M6517" s="61">
        <f>VLOOKUP(H6517,zdroj!C:F,4,0)</f>
        <v>0</v>
      </c>
      <c r="N6517" s="61" t="str">
        <f t="shared" si="202"/>
        <v>-</v>
      </c>
      <c r="P6517" s="72" t="str">
        <f t="shared" si="203"/>
        <v/>
      </c>
      <c r="Q6517" s="61" t="s">
        <v>86</v>
      </c>
    </row>
    <row r="6518" spans="8:17" x14ac:dyDescent="0.25">
      <c r="H6518" s="59">
        <v>147401</v>
      </c>
      <c r="I6518" s="59" t="s">
        <v>72</v>
      </c>
      <c r="J6518" s="59">
        <v>26276551</v>
      </c>
      <c r="K6518" s="59" t="s">
        <v>6848</v>
      </c>
      <c r="L6518" s="61" t="s">
        <v>81</v>
      </c>
      <c r="M6518" s="61">
        <f>VLOOKUP(H6518,zdroj!C:F,4,0)</f>
        <v>0</v>
      </c>
      <c r="N6518" s="61" t="str">
        <f t="shared" si="202"/>
        <v>-</v>
      </c>
      <c r="P6518" s="72" t="str">
        <f t="shared" si="203"/>
        <v/>
      </c>
      <c r="Q6518" s="61" t="s">
        <v>86</v>
      </c>
    </row>
    <row r="6519" spans="8:17" x14ac:dyDescent="0.25">
      <c r="H6519" s="59">
        <v>147401</v>
      </c>
      <c r="I6519" s="59" t="s">
        <v>72</v>
      </c>
      <c r="J6519" s="59">
        <v>26496640</v>
      </c>
      <c r="K6519" s="59" t="s">
        <v>6849</v>
      </c>
      <c r="L6519" s="61" t="s">
        <v>81</v>
      </c>
      <c r="M6519" s="61">
        <f>VLOOKUP(H6519,zdroj!C:F,4,0)</f>
        <v>0</v>
      </c>
      <c r="N6519" s="61" t="str">
        <f t="shared" si="202"/>
        <v>-</v>
      </c>
      <c r="P6519" s="72" t="str">
        <f t="shared" si="203"/>
        <v/>
      </c>
      <c r="Q6519" s="61" t="s">
        <v>86</v>
      </c>
    </row>
    <row r="6520" spans="8:17" x14ac:dyDescent="0.25">
      <c r="H6520" s="59">
        <v>147401</v>
      </c>
      <c r="I6520" s="59" t="s">
        <v>72</v>
      </c>
      <c r="J6520" s="59">
        <v>26601168</v>
      </c>
      <c r="K6520" s="59" t="s">
        <v>6850</v>
      </c>
      <c r="L6520" s="61" t="s">
        <v>81</v>
      </c>
      <c r="M6520" s="61">
        <f>VLOOKUP(H6520,zdroj!C:F,4,0)</f>
        <v>0</v>
      </c>
      <c r="N6520" s="61" t="str">
        <f t="shared" si="202"/>
        <v>-</v>
      </c>
      <c r="P6520" s="72" t="str">
        <f t="shared" si="203"/>
        <v/>
      </c>
      <c r="Q6520" s="61" t="s">
        <v>86</v>
      </c>
    </row>
    <row r="6521" spans="8:17" x14ac:dyDescent="0.25">
      <c r="H6521" s="59">
        <v>147401</v>
      </c>
      <c r="I6521" s="59" t="s">
        <v>72</v>
      </c>
      <c r="J6521" s="59">
        <v>26601176</v>
      </c>
      <c r="K6521" s="59" t="s">
        <v>6851</v>
      </c>
      <c r="L6521" s="61" t="s">
        <v>81</v>
      </c>
      <c r="M6521" s="61">
        <f>VLOOKUP(H6521,zdroj!C:F,4,0)</f>
        <v>0</v>
      </c>
      <c r="N6521" s="61" t="str">
        <f t="shared" si="202"/>
        <v>-</v>
      </c>
      <c r="P6521" s="72" t="str">
        <f t="shared" si="203"/>
        <v/>
      </c>
      <c r="Q6521" s="61" t="s">
        <v>86</v>
      </c>
    </row>
    <row r="6522" spans="8:17" x14ac:dyDescent="0.25">
      <c r="H6522" s="59">
        <v>147401</v>
      </c>
      <c r="I6522" s="59" t="s">
        <v>72</v>
      </c>
      <c r="J6522" s="59">
        <v>26656647</v>
      </c>
      <c r="K6522" s="59" t="s">
        <v>6852</v>
      </c>
      <c r="L6522" s="61" t="s">
        <v>81</v>
      </c>
      <c r="M6522" s="61">
        <f>VLOOKUP(H6522,zdroj!C:F,4,0)</f>
        <v>0</v>
      </c>
      <c r="N6522" s="61" t="str">
        <f t="shared" si="202"/>
        <v>-</v>
      </c>
      <c r="P6522" s="72" t="str">
        <f t="shared" si="203"/>
        <v/>
      </c>
      <c r="Q6522" s="61" t="s">
        <v>86</v>
      </c>
    </row>
    <row r="6523" spans="8:17" x14ac:dyDescent="0.25">
      <c r="H6523" s="59">
        <v>147401</v>
      </c>
      <c r="I6523" s="59" t="s">
        <v>72</v>
      </c>
      <c r="J6523" s="59">
        <v>26656655</v>
      </c>
      <c r="K6523" s="59" t="s">
        <v>6853</v>
      </c>
      <c r="L6523" s="61" t="s">
        <v>81</v>
      </c>
      <c r="M6523" s="61">
        <f>VLOOKUP(H6523,zdroj!C:F,4,0)</f>
        <v>0</v>
      </c>
      <c r="N6523" s="61" t="str">
        <f t="shared" si="202"/>
        <v>-</v>
      </c>
      <c r="P6523" s="72" t="str">
        <f t="shared" si="203"/>
        <v/>
      </c>
      <c r="Q6523" s="61" t="s">
        <v>86</v>
      </c>
    </row>
    <row r="6524" spans="8:17" x14ac:dyDescent="0.25">
      <c r="H6524" s="59">
        <v>147401</v>
      </c>
      <c r="I6524" s="59" t="s">
        <v>72</v>
      </c>
      <c r="J6524" s="59">
        <v>26722496</v>
      </c>
      <c r="K6524" s="59" t="s">
        <v>6854</v>
      </c>
      <c r="L6524" s="61" t="s">
        <v>81</v>
      </c>
      <c r="M6524" s="61">
        <f>VLOOKUP(H6524,zdroj!C:F,4,0)</f>
        <v>0</v>
      </c>
      <c r="N6524" s="61" t="str">
        <f t="shared" si="202"/>
        <v>-</v>
      </c>
      <c r="P6524" s="72" t="str">
        <f t="shared" si="203"/>
        <v/>
      </c>
      <c r="Q6524" s="61" t="s">
        <v>86</v>
      </c>
    </row>
    <row r="6525" spans="8:17" x14ac:dyDescent="0.25">
      <c r="H6525" s="59">
        <v>147401</v>
      </c>
      <c r="I6525" s="59" t="s">
        <v>72</v>
      </c>
      <c r="J6525" s="59">
        <v>26722500</v>
      </c>
      <c r="K6525" s="59" t="s">
        <v>6855</v>
      </c>
      <c r="L6525" s="61" t="s">
        <v>81</v>
      </c>
      <c r="M6525" s="61">
        <f>VLOOKUP(H6525,zdroj!C:F,4,0)</f>
        <v>0</v>
      </c>
      <c r="N6525" s="61" t="str">
        <f t="shared" si="202"/>
        <v>-</v>
      </c>
      <c r="P6525" s="72" t="str">
        <f t="shared" si="203"/>
        <v/>
      </c>
      <c r="Q6525" s="61" t="s">
        <v>88</v>
      </c>
    </row>
    <row r="6526" spans="8:17" x14ac:dyDescent="0.25">
      <c r="H6526" s="59">
        <v>147401</v>
      </c>
      <c r="I6526" s="59" t="s">
        <v>72</v>
      </c>
      <c r="J6526" s="59">
        <v>26722518</v>
      </c>
      <c r="K6526" s="59" t="s">
        <v>6856</v>
      </c>
      <c r="L6526" s="61" t="s">
        <v>81</v>
      </c>
      <c r="M6526" s="61">
        <f>VLOOKUP(H6526,zdroj!C:F,4,0)</f>
        <v>0</v>
      </c>
      <c r="N6526" s="61" t="str">
        <f t="shared" si="202"/>
        <v>-</v>
      </c>
      <c r="P6526" s="72" t="str">
        <f t="shared" si="203"/>
        <v/>
      </c>
      <c r="Q6526" s="61" t="s">
        <v>86</v>
      </c>
    </row>
    <row r="6527" spans="8:17" x14ac:dyDescent="0.25">
      <c r="H6527" s="59">
        <v>147401</v>
      </c>
      <c r="I6527" s="59" t="s">
        <v>72</v>
      </c>
      <c r="J6527" s="59">
        <v>26722526</v>
      </c>
      <c r="K6527" s="59" t="s">
        <v>6857</v>
      </c>
      <c r="L6527" s="61" t="s">
        <v>81</v>
      </c>
      <c r="M6527" s="61">
        <f>VLOOKUP(H6527,zdroj!C:F,4,0)</f>
        <v>0</v>
      </c>
      <c r="N6527" s="61" t="str">
        <f t="shared" si="202"/>
        <v>-</v>
      </c>
      <c r="P6527" s="72" t="str">
        <f t="shared" si="203"/>
        <v/>
      </c>
      <c r="Q6527" s="61" t="s">
        <v>86</v>
      </c>
    </row>
    <row r="6528" spans="8:17" x14ac:dyDescent="0.25">
      <c r="H6528" s="59">
        <v>147401</v>
      </c>
      <c r="I6528" s="59" t="s">
        <v>72</v>
      </c>
      <c r="J6528" s="59">
        <v>26722534</v>
      </c>
      <c r="K6528" s="59" t="s">
        <v>6858</v>
      </c>
      <c r="L6528" s="61" t="s">
        <v>81</v>
      </c>
      <c r="M6528" s="61">
        <f>VLOOKUP(H6528,zdroj!C:F,4,0)</f>
        <v>0</v>
      </c>
      <c r="N6528" s="61" t="str">
        <f t="shared" si="202"/>
        <v>-</v>
      </c>
      <c r="P6528" s="72" t="str">
        <f t="shared" si="203"/>
        <v/>
      </c>
      <c r="Q6528" s="61" t="s">
        <v>88</v>
      </c>
    </row>
    <row r="6529" spans="8:17" x14ac:dyDescent="0.25">
      <c r="H6529" s="59">
        <v>147401</v>
      </c>
      <c r="I6529" s="59" t="s">
        <v>72</v>
      </c>
      <c r="J6529" s="59">
        <v>26722542</v>
      </c>
      <c r="K6529" s="59" t="s">
        <v>6859</v>
      </c>
      <c r="L6529" s="61" t="s">
        <v>81</v>
      </c>
      <c r="M6529" s="61">
        <f>VLOOKUP(H6529,zdroj!C:F,4,0)</f>
        <v>0</v>
      </c>
      <c r="N6529" s="61" t="str">
        <f t="shared" si="202"/>
        <v>-</v>
      </c>
      <c r="P6529" s="72" t="str">
        <f t="shared" si="203"/>
        <v/>
      </c>
      <c r="Q6529" s="61" t="s">
        <v>86</v>
      </c>
    </row>
    <row r="6530" spans="8:17" x14ac:dyDescent="0.25">
      <c r="H6530" s="59">
        <v>147401</v>
      </c>
      <c r="I6530" s="59" t="s">
        <v>72</v>
      </c>
      <c r="J6530" s="59">
        <v>26724049</v>
      </c>
      <c r="K6530" s="59" t="s">
        <v>6860</v>
      </c>
      <c r="L6530" s="61" t="s">
        <v>81</v>
      </c>
      <c r="M6530" s="61">
        <f>VLOOKUP(H6530,zdroj!C:F,4,0)</f>
        <v>0</v>
      </c>
      <c r="N6530" s="61" t="str">
        <f t="shared" si="202"/>
        <v>-</v>
      </c>
      <c r="P6530" s="72" t="str">
        <f t="shared" si="203"/>
        <v/>
      </c>
      <c r="Q6530" s="61" t="s">
        <v>86</v>
      </c>
    </row>
    <row r="6531" spans="8:17" x14ac:dyDescent="0.25">
      <c r="H6531" s="59">
        <v>147401</v>
      </c>
      <c r="I6531" s="59" t="s">
        <v>72</v>
      </c>
      <c r="J6531" s="59">
        <v>27630706</v>
      </c>
      <c r="K6531" s="59" t="s">
        <v>6861</v>
      </c>
      <c r="L6531" s="61" t="s">
        <v>81</v>
      </c>
      <c r="M6531" s="61">
        <f>VLOOKUP(H6531,zdroj!C:F,4,0)</f>
        <v>0</v>
      </c>
      <c r="N6531" s="61" t="str">
        <f t="shared" si="202"/>
        <v>-</v>
      </c>
      <c r="P6531" s="72" t="str">
        <f t="shared" si="203"/>
        <v/>
      </c>
      <c r="Q6531" s="61" t="s">
        <v>86</v>
      </c>
    </row>
    <row r="6532" spans="8:17" x14ac:dyDescent="0.25">
      <c r="H6532" s="59">
        <v>147401</v>
      </c>
      <c r="I6532" s="59" t="s">
        <v>72</v>
      </c>
      <c r="J6532" s="59">
        <v>27636682</v>
      </c>
      <c r="K6532" s="59" t="s">
        <v>6862</v>
      </c>
      <c r="L6532" s="61" t="s">
        <v>81</v>
      </c>
      <c r="M6532" s="61">
        <f>VLOOKUP(H6532,zdroj!C:F,4,0)</f>
        <v>0</v>
      </c>
      <c r="N6532" s="61" t="str">
        <f t="shared" si="202"/>
        <v>-</v>
      </c>
      <c r="P6532" s="72" t="str">
        <f t="shared" si="203"/>
        <v/>
      </c>
      <c r="Q6532" s="61" t="s">
        <v>86</v>
      </c>
    </row>
    <row r="6533" spans="8:17" x14ac:dyDescent="0.25">
      <c r="H6533" s="59">
        <v>147401</v>
      </c>
      <c r="I6533" s="59" t="s">
        <v>72</v>
      </c>
      <c r="J6533" s="59">
        <v>27739261</v>
      </c>
      <c r="K6533" s="59" t="s">
        <v>6863</v>
      </c>
      <c r="L6533" s="61" t="s">
        <v>81</v>
      </c>
      <c r="M6533" s="61">
        <f>VLOOKUP(H6533,zdroj!C:F,4,0)</f>
        <v>0</v>
      </c>
      <c r="N6533" s="61" t="str">
        <f t="shared" si="202"/>
        <v>-</v>
      </c>
      <c r="P6533" s="72" t="str">
        <f t="shared" si="203"/>
        <v/>
      </c>
      <c r="Q6533" s="61" t="s">
        <v>86</v>
      </c>
    </row>
    <row r="6534" spans="8:17" x14ac:dyDescent="0.25">
      <c r="H6534" s="59">
        <v>147401</v>
      </c>
      <c r="I6534" s="59" t="s">
        <v>72</v>
      </c>
      <c r="J6534" s="59">
        <v>27878830</v>
      </c>
      <c r="K6534" s="59" t="s">
        <v>6864</v>
      </c>
      <c r="L6534" s="61" t="s">
        <v>81</v>
      </c>
      <c r="M6534" s="61">
        <f>VLOOKUP(H6534,zdroj!C:F,4,0)</f>
        <v>0</v>
      </c>
      <c r="N6534" s="61" t="str">
        <f t="shared" si="202"/>
        <v>-</v>
      </c>
      <c r="P6534" s="72" t="str">
        <f t="shared" si="203"/>
        <v/>
      </c>
      <c r="Q6534" s="61" t="s">
        <v>86</v>
      </c>
    </row>
    <row r="6535" spans="8:17" x14ac:dyDescent="0.25">
      <c r="H6535" s="59">
        <v>147401</v>
      </c>
      <c r="I6535" s="59" t="s">
        <v>72</v>
      </c>
      <c r="J6535" s="59">
        <v>27935931</v>
      </c>
      <c r="K6535" s="59" t="s">
        <v>6865</v>
      </c>
      <c r="L6535" s="61" t="s">
        <v>81</v>
      </c>
      <c r="M6535" s="61">
        <f>VLOOKUP(H6535,zdroj!C:F,4,0)</f>
        <v>0</v>
      </c>
      <c r="N6535" s="61" t="str">
        <f t="shared" ref="N6535:N6598" si="204">IF(M6535="A",IF(L6535="katA","katB",L6535),L6535)</f>
        <v>-</v>
      </c>
      <c r="P6535" s="72" t="str">
        <f t="shared" ref="P6535:P6598" si="205">IF(O6535="A",1,"")</f>
        <v/>
      </c>
      <c r="Q6535" s="61" t="s">
        <v>86</v>
      </c>
    </row>
    <row r="6536" spans="8:17" x14ac:dyDescent="0.25">
      <c r="H6536" s="59">
        <v>147401</v>
      </c>
      <c r="I6536" s="59" t="s">
        <v>72</v>
      </c>
      <c r="J6536" s="59">
        <v>27935949</v>
      </c>
      <c r="K6536" s="59" t="s">
        <v>6866</v>
      </c>
      <c r="L6536" s="61" t="s">
        <v>81</v>
      </c>
      <c r="M6536" s="61">
        <f>VLOOKUP(H6536,zdroj!C:F,4,0)</f>
        <v>0</v>
      </c>
      <c r="N6536" s="61" t="str">
        <f t="shared" si="204"/>
        <v>-</v>
      </c>
      <c r="P6536" s="72" t="str">
        <f t="shared" si="205"/>
        <v/>
      </c>
      <c r="Q6536" s="61" t="s">
        <v>86</v>
      </c>
    </row>
    <row r="6537" spans="8:17" x14ac:dyDescent="0.25">
      <c r="H6537" s="59">
        <v>147401</v>
      </c>
      <c r="I6537" s="59" t="s">
        <v>72</v>
      </c>
      <c r="J6537" s="59">
        <v>27935973</v>
      </c>
      <c r="K6537" s="59" t="s">
        <v>6867</v>
      </c>
      <c r="L6537" s="61" t="s">
        <v>81</v>
      </c>
      <c r="M6537" s="61">
        <f>VLOOKUP(H6537,zdroj!C:F,4,0)</f>
        <v>0</v>
      </c>
      <c r="N6537" s="61" t="str">
        <f t="shared" si="204"/>
        <v>-</v>
      </c>
      <c r="P6537" s="72" t="str">
        <f t="shared" si="205"/>
        <v/>
      </c>
      <c r="Q6537" s="61" t="s">
        <v>86</v>
      </c>
    </row>
    <row r="6538" spans="8:17" x14ac:dyDescent="0.25">
      <c r="H6538" s="59">
        <v>147401</v>
      </c>
      <c r="I6538" s="59" t="s">
        <v>72</v>
      </c>
      <c r="J6538" s="59">
        <v>27935981</v>
      </c>
      <c r="K6538" s="59" t="s">
        <v>6868</v>
      </c>
      <c r="L6538" s="61" t="s">
        <v>81</v>
      </c>
      <c r="M6538" s="61">
        <f>VLOOKUP(H6538,zdroj!C:F,4,0)</f>
        <v>0</v>
      </c>
      <c r="N6538" s="61" t="str">
        <f t="shared" si="204"/>
        <v>-</v>
      </c>
      <c r="P6538" s="72" t="str">
        <f t="shared" si="205"/>
        <v/>
      </c>
      <c r="Q6538" s="61" t="s">
        <v>86</v>
      </c>
    </row>
    <row r="6539" spans="8:17" x14ac:dyDescent="0.25">
      <c r="H6539" s="59">
        <v>147401</v>
      </c>
      <c r="I6539" s="59" t="s">
        <v>72</v>
      </c>
      <c r="J6539" s="59">
        <v>28006879</v>
      </c>
      <c r="K6539" s="59" t="s">
        <v>6869</v>
      </c>
      <c r="L6539" s="61" t="s">
        <v>115</v>
      </c>
      <c r="M6539" s="61">
        <f>VLOOKUP(H6539,zdroj!C:F,4,0)</f>
        <v>0</v>
      </c>
      <c r="N6539" s="61" t="str">
        <f t="shared" si="204"/>
        <v>katC</v>
      </c>
      <c r="P6539" s="72" t="str">
        <f t="shared" si="205"/>
        <v/>
      </c>
      <c r="Q6539" s="61" t="s">
        <v>31</v>
      </c>
    </row>
    <row r="6540" spans="8:17" x14ac:dyDescent="0.25">
      <c r="H6540" s="59">
        <v>147401</v>
      </c>
      <c r="I6540" s="59" t="s">
        <v>72</v>
      </c>
      <c r="J6540" s="59">
        <v>28305396</v>
      </c>
      <c r="K6540" s="59" t="s">
        <v>6870</v>
      </c>
      <c r="L6540" s="61" t="s">
        <v>81</v>
      </c>
      <c r="M6540" s="61">
        <f>VLOOKUP(H6540,zdroj!C:F,4,0)</f>
        <v>0</v>
      </c>
      <c r="N6540" s="61" t="str">
        <f t="shared" si="204"/>
        <v>-</v>
      </c>
      <c r="P6540" s="72" t="str">
        <f t="shared" si="205"/>
        <v/>
      </c>
      <c r="Q6540" s="61" t="s">
        <v>86</v>
      </c>
    </row>
    <row r="6541" spans="8:17" x14ac:dyDescent="0.25">
      <c r="H6541" s="59">
        <v>147401</v>
      </c>
      <c r="I6541" s="59" t="s">
        <v>72</v>
      </c>
      <c r="J6541" s="59">
        <v>28390466</v>
      </c>
      <c r="K6541" s="59" t="s">
        <v>6871</v>
      </c>
      <c r="L6541" s="61" t="s">
        <v>81</v>
      </c>
      <c r="M6541" s="61">
        <f>VLOOKUP(H6541,zdroj!C:F,4,0)</f>
        <v>0</v>
      </c>
      <c r="N6541" s="61" t="str">
        <f t="shared" si="204"/>
        <v>-</v>
      </c>
      <c r="P6541" s="72" t="str">
        <f t="shared" si="205"/>
        <v/>
      </c>
      <c r="Q6541" s="61" t="s">
        <v>88</v>
      </c>
    </row>
    <row r="6542" spans="8:17" x14ac:dyDescent="0.25">
      <c r="H6542" s="59">
        <v>147401</v>
      </c>
      <c r="I6542" s="59" t="s">
        <v>72</v>
      </c>
      <c r="J6542" s="59">
        <v>30888450</v>
      </c>
      <c r="K6542" s="59" t="s">
        <v>6872</v>
      </c>
      <c r="L6542" s="61" t="s">
        <v>81</v>
      </c>
      <c r="M6542" s="61">
        <f>VLOOKUP(H6542,zdroj!C:F,4,0)</f>
        <v>0</v>
      </c>
      <c r="N6542" s="61" t="str">
        <f t="shared" si="204"/>
        <v>-</v>
      </c>
      <c r="P6542" s="72" t="str">
        <f t="shared" si="205"/>
        <v/>
      </c>
      <c r="Q6542" s="61" t="s">
        <v>86</v>
      </c>
    </row>
    <row r="6543" spans="8:17" x14ac:dyDescent="0.25">
      <c r="H6543" s="59">
        <v>147401</v>
      </c>
      <c r="I6543" s="59" t="s">
        <v>72</v>
      </c>
      <c r="J6543" s="59">
        <v>41469241</v>
      </c>
      <c r="K6543" s="59" t="s">
        <v>6873</v>
      </c>
      <c r="L6543" s="61" t="s">
        <v>81</v>
      </c>
      <c r="M6543" s="61">
        <f>VLOOKUP(H6543,zdroj!C:F,4,0)</f>
        <v>0</v>
      </c>
      <c r="N6543" s="61" t="str">
        <f t="shared" si="204"/>
        <v>-</v>
      </c>
      <c r="P6543" s="72" t="str">
        <f t="shared" si="205"/>
        <v/>
      </c>
      <c r="Q6543" s="61" t="s">
        <v>86</v>
      </c>
    </row>
    <row r="6544" spans="8:17" x14ac:dyDescent="0.25">
      <c r="H6544" s="59">
        <v>147401</v>
      </c>
      <c r="I6544" s="59" t="s">
        <v>72</v>
      </c>
      <c r="J6544" s="59">
        <v>41893077</v>
      </c>
      <c r="K6544" s="59" t="s">
        <v>6874</v>
      </c>
      <c r="L6544" s="61" t="s">
        <v>81</v>
      </c>
      <c r="M6544" s="61">
        <f>VLOOKUP(H6544,zdroj!C:F,4,0)</f>
        <v>0</v>
      </c>
      <c r="N6544" s="61" t="str">
        <f t="shared" si="204"/>
        <v>-</v>
      </c>
      <c r="P6544" s="72" t="str">
        <f t="shared" si="205"/>
        <v/>
      </c>
      <c r="Q6544" s="61" t="s">
        <v>86</v>
      </c>
    </row>
    <row r="6545" spans="8:17" x14ac:dyDescent="0.25">
      <c r="H6545" s="59">
        <v>147401</v>
      </c>
      <c r="I6545" s="59" t="s">
        <v>72</v>
      </c>
      <c r="J6545" s="59">
        <v>42672899</v>
      </c>
      <c r="K6545" s="59" t="s">
        <v>6875</v>
      </c>
      <c r="L6545" s="61" t="s">
        <v>81</v>
      </c>
      <c r="M6545" s="61">
        <f>VLOOKUP(H6545,zdroj!C:F,4,0)</f>
        <v>0</v>
      </c>
      <c r="N6545" s="61" t="str">
        <f t="shared" si="204"/>
        <v>-</v>
      </c>
      <c r="P6545" s="72" t="str">
        <f t="shared" si="205"/>
        <v/>
      </c>
      <c r="Q6545" s="61" t="s">
        <v>86</v>
      </c>
    </row>
    <row r="6546" spans="8:17" x14ac:dyDescent="0.25">
      <c r="H6546" s="59">
        <v>147401</v>
      </c>
      <c r="I6546" s="59" t="s">
        <v>72</v>
      </c>
      <c r="J6546" s="59">
        <v>73604411</v>
      </c>
      <c r="K6546" s="59" t="s">
        <v>6876</v>
      </c>
      <c r="L6546" s="61" t="s">
        <v>81</v>
      </c>
      <c r="M6546" s="61">
        <f>VLOOKUP(H6546,zdroj!C:F,4,0)</f>
        <v>0</v>
      </c>
      <c r="N6546" s="61" t="str">
        <f t="shared" si="204"/>
        <v>-</v>
      </c>
      <c r="P6546" s="72" t="str">
        <f t="shared" si="205"/>
        <v/>
      </c>
      <c r="Q6546" s="61" t="s">
        <v>86</v>
      </c>
    </row>
    <row r="6547" spans="8:17" x14ac:dyDescent="0.25">
      <c r="H6547" s="59">
        <v>147401</v>
      </c>
      <c r="I6547" s="59" t="s">
        <v>72</v>
      </c>
      <c r="J6547" s="59">
        <v>74495500</v>
      </c>
      <c r="K6547" s="59" t="s">
        <v>6877</v>
      </c>
      <c r="L6547" s="61" t="s">
        <v>81</v>
      </c>
      <c r="M6547" s="61">
        <f>VLOOKUP(H6547,zdroj!C:F,4,0)</f>
        <v>0</v>
      </c>
      <c r="N6547" s="61" t="str">
        <f t="shared" si="204"/>
        <v>-</v>
      </c>
      <c r="P6547" s="72" t="str">
        <f t="shared" si="205"/>
        <v/>
      </c>
      <c r="Q6547" s="61" t="s">
        <v>86</v>
      </c>
    </row>
    <row r="6548" spans="8:17" x14ac:dyDescent="0.25">
      <c r="H6548" s="59">
        <v>147401</v>
      </c>
      <c r="I6548" s="59" t="s">
        <v>72</v>
      </c>
      <c r="J6548" s="59">
        <v>74531875</v>
      </c>
      <c r="K6548" s="59" t="s">
        <v>6878</v>
      </c>
      <c r="L6548" s="61" t="s">
        <v>81</v>
      </c>
      <c r="M6548" s="61">
        <f>VLOOKUP(H6548,zdroj!C:F,4,0)</f>
        <v>0</v>
      </c>
      <c r="N6548" s="61" t="str">
        <f t="shared" si="204"/>
        <v>-</v>
      </c>
      <c r="P6548" s="72" t="str">
        <f t="shared" si="205"/>
        <v/>
      </c>
      <c r="Q6548" s="61" t="s">
        <v>86</v>
      </c>
    </row>
    <row r="6549" spans="8:17" x14ac:dyDescent="0.25">
      <c r="H6549" s="59">
        <v>147401</v>
      </c>
      <c r="I6549" s="59" t="s">
        <v>72</v>
      </c>
      <c r="J6549" s="59">
        <v>75268442</v>
      </c>
      <c r="K6549" s="59" t="s">
        <v>6879</v>
      </c>
      <c r="L6549" s="61" t="s">
        <v>81</v>
      </c>
      <c r="M6549" s="61">
        <f>VLOOKUP(H6549,zdroj!C:F,4,0)</f>
        <v>0</v>
      </c>
      <c r="N6549" s="61" t="str">
        <f t="shared" si="204"/>
        <v>-</v>
      </c>
      <c r="P6549" s="72" t="str">
        <f t="shared" si="205"/>
        <v/>
      </c>
      <c r="Q6549" s="61" t="s">
        <v>86</v>
      </c>
    </row>
    <row r="6550" spans="8:17" x14ac:dyDescent="0.25">
      <c r="H6550" s="59">
        <v>147401</v>
      </c>
      <c r="I6550" s="59" t="s">
        <v>72</v>
      </c>
      <c r="J6550" s="59">
        <v>75861518</v>
      </c>
      <c r="K6550" s="59" t="s">
        <v>6880</v>
      </c>
      <c r="L6550" s="61" t="s">
        <v>81</v>
      </c>
      <c r="M6550" s="61">
        <f>VLOOKUP(H6550,zdroj!C:F,4,0)</f>
        <v>0</v>
      </c>
      <c r="N6550" s="61" t="str">
        <f t="shared" si="204"/>
        <v>-</v>
      </c>
      <c r="P6550" s="72" t="str">
        <f t="shared" si="205"/>
        <v/>
      </c>
      <c r="Q6550" s="61" t="s">
        <v>88</v>
      </c>
    </row>
    <row r="6551" spans="8:17" x14ac:dyDescent="0.25">
      <c r="H6551" s="59">
        <v>147401</v>
      </c>
      <c r="I6551" s="59" t="s">
        <v>72</v>
      </c>
      <c r="J6551" s="59">
        <v>78666937</v>
      </c>
      <c r="K6551" s="59" t="s">
        <v>6881</v>
      </c>
      <c r="L6551" s="61" t="s">
        <v>81</v>
      </c>
      <c r="M6551" s="61">
        <f>VLOOKUP(H6551,zdroj!C:F,4,0)</f>
        <v>0</v>
      </c>
      <c r="N6551" s="61" t="str">
        <f t="shared" si="204"/>
        <v>-</v>
      </c>
      <c r="P6551" s="72" t="str">
        <f t="shared" si="205"/>
        <v/>
      </c>
      <c r="Q6551" s="61" t="s">
        <v>86</v>
      </c>
    </row>
    <row r="6552" spans="8:17" x14ac:dyDescent="0.25">
      <c r="H6552" s="59">
        <v>147401</v>
      </c>
      <c r="I6552" s="59" t="s">
        <v>72</v>
      </c>
      <c r="J6552" s="59">
        <v>78869137</v>
      </c>
      <c r="K6552" s="59" t="s">
        <v>6882</v>
      </c>
      <c r="L6552" s="61" t="s">
        <v>81</v>
      </c>
      <c r="M6552" s="61">
        <f>VLOOKUP(H6552,zdroj!C:F,4,0)</f>
        <v>0</v>
      </c>
      <c r="N6552" s="61" t="str">
        <f t="shared" si="204"/>
        <v>-</v>
      </c>
      <c r="P6552" s="72" t="str">
        <f t="shared" si="205"/>
        <v/>
      </c>
      <c r="Q6552" s="61" t="s">
        <v>86</v>
      </c>
    </row>
    <row r="6553" spans="8:17" x14ac:dyDescent="0.25">
      <c r="H6553" s="59">
        <v>147401</v>
      </c>
      <c r="I6553" s="59" t="s">
        <v>72</v>
      </c>
      <c r="J6553" s="59">
        <v>79173365</v>
      </c>
      <c r="K6553" s="59" t="s">
        <v>6883</v>
      </c>
      <c r="L6553" s="61" t="s">
        <v>81</v>
      </c>
      <c r="M6553" s="61">
        <f>VLOOKUP(H6553,zdroj!C:F,4,0)</f>
        <v>0</v>
      </c>
      <c r="N6553" s="61" t="str">
        <f t="shared" si="204"/>
        <v>-</v>
      </c>
      <c r="P6553" s="72" t="str">
        <f t="shared" si="205"/>
        <v/>
      </c>
      <c r="Q6553" s="61" t="s">
        <v>86</v>
      </c>
    </row>
    <row r="6554" spans="8:17" x14ac:dyDescent="0.25">
      <c r="H6554" s="59">
        <v>147401</v>
      </c>
      <c r="I6554" s="59" t="s">
        <v>72</v>
      </c>
      <c r="J6554" s="59">
        <v>79228704</v>
      </c>
      <c r="K6554" s="59" t="s">
        <v>6884</v>
      </c>
      <c r="L6554" s="61" t="s">
        <v>81</v>
      </c>
      <c r="M6554" s="61">
        <f>VLOOKUP(H6554,zdroj!C:F,4,0)</f>
        <v>0</v>
      </c>
      <c r="N6554" s="61" t="str">
        <f t="shared" si="204"/>
        <v>-</v>
      </c>
      <c r="P6554" s="72" t="str">
        <f t="shared" si="205"/>
        <v/>
      </c>
      <c r="Q6554" s="61" t="s">
        <v>86</v>
      </c>
    </row>
    <row r="6555" spans="8:17" x14ac:dyDescent="0.25">
      <c r="H6555" s="59">
        <v>147401</v>
      </c>
      <c r="I6555" s="59" t="s">
        <v>72</v>
      </c>
      <c r="J6555" s="59">
        <v>80205127</v>
      </c>
      <c r="K6555" s="59" t="s">
        <v>6885</v>
      </c>
      <c r="L6555" s="61" t="s">
        <v>81</v>
      </c>
      <c r="M6555" s="61">
        <f>VLOOKUP(H6555,zdroj!C:F,4,0)</f>
        <v>0</v>
      </c>
      <c r="N6555" s="61" t="str">
        <f t="shared" si="204"/>
        <v>-</v>
      </c>
      <c r="P6555" s="72" t="str">
        <f t="shared" si="205"/>
        <v/>
      </c>
      <c r="Q6555" s="61" t="s">
        <v>86</v>
      </c>
    </row>
    <row r="6556" spans="8:17" x14ac:dyDescent="0.25">
      <c r="H6556" s="59">
        <v>147401</v>
      </c>
      <c r="I6556" s="59" t="s">
        <v>72</v>
      </c>
      <c r="J6556" s="59">
        <v>80795099</v>
      </c>
      <c r="K6556" s="59" t="s">
        <v>6886</v>
      </c>
      <c r="L6556" s="61" t="s">
        <v>81</v>
      </c>
      <c r="M6556" s="61">
        <f>VLOOKUP(H6556,zdroj!C:F,4,0)</f>
        <v>0</v>
      </c>
      <c r="N6556" s="61" t="str">
        <f t="shared" si="204"/>
        <v>-</v>
      </c>
      <c r="P6556" s="72" t="str">
        <f t="shared" si="205"/>
        <v/>
      </c>
      <c r="Q6556" s="61" t="s">
        <v>86</v>
      </c>
    </row>
    <row r="6557" spans="8:17" x14ac:dyDescent="0.25">
      <c r="H6557" s="59">
        <v>147401</v>
      </c>
      <c r="I6557" s="59" t="s">
        <v>72</v>
      </c>
      <c r="J6557" s="59">
        <v>81008511</v>
      </c>
      <c r="K6557" s="59" t="s">
        <v>6887</v>
      </c>
      <c r="L6557" s="61" t="s">
        <v>81</v>
      </c>
      <c r="M6557" s="61">
        <f>VLOOKUP(H6557,zdroj!C:F,4,0)</f>
        <v>0</v>
      </c>
      <c r="N6557" s="61" t="str">
        <f t="shared" si="204"/>
        <v>-</v>
      </c>
      <c r="P6557" s="72" t="str">
        <f t="shared" si="205"/>
        <v/>
      </c>
      <c r="Q6557" s="61" t="s">
        <v>86</v>
      </c>
    </row>
    <row r="6558" spans="8:17" x14ac:dyDescent="0.25">
      <c r="H6558" s="59">
        <v>300586</v>
      </c>
      <c r="I6558" s="59" t="s">
        <v>69</v>
      </c>
      <c r="J6558" s="59">
        <v>15805131</v>
      </c>
      <c r="K6558" s="59" t="s">
        <v>6888</v>
      </c>
      <c r="L6558" s="61" t="s">
        <v>81</v>
      </c>
      <c r="M6558" s="61">
        <f>VLOOKUP(H6558,zdroj!C:F,4,0)</f>
        <v>0</v>
      </c>
      <c r="N6558" s="61" t="str">
        <f t="shared" si="204"/>
        <v>-</v>
      </c>
      <c r="P6558" s="72" t="str">
        <f t="shared" si="205"/>
        <v/>
      </c>
      <c r="Q6558" s="61" t="s">
        <v>84</v>
      </c>
    </row>
    <row r="6559" spans="8:17" x14ac:dyDescent="0.25">
      <c r="H6559" s="59">
        <v>300586</v>
      </c>
      <c r="I6559" s="59" t="s">
        <v>69</v>
      </c>
      <c r="J6559" s="59">
        <v>15805140</v>
      </c>
      <c r="K6559" s="59" t="s">
        <v>6889</v>
      </c>
      <c r="L6559" s="61" t="s">
        <v>114</v>
      </c>
      <c r="M6559" s="61">
        <f>VLOOKUP(H6559,zdroj!C:F,4,0)</f>
        <v>0</v>
      </c>
      <c r="N6559" s="61" t="str">
        <f t="shared" si="204"/>
        <v>katB</v>
      </c>
      <c r="P6559" s="72" t="str">
        <f t="shared" si="205"/>
        <v/>
      </c>
      <c r="Q6559" s="61" t="s">
        <v>30</v>
      </c>
    </row>
    <row r="6560" spans="8:17" x14ac:dyDescent="0.25">
      <c r="H6560" s="59">
        <v>300586</v>
      </c>
      <c r="I6560" s="59" t="s">
        <v>69</v>
      </c>
      <c r="J6560" s="59">
        <v>15805166</v>
      </c>
      <c r="K6560" s="59" t="s">
        <v>6890</v>
      </c>
      <c r="L6560" s="61" t="s">
        <v>114</v>
      </c>
      <c r="M6560" s="61">
        <f>VLOOKUP(H6560,zdroj!C:F,4,0)</f>
        <v>0</v>
      </c>
      <c r="N6560" s="61" t="str">
        <f t="shared" si="204"/>
        <v>katB</v>
      </c>
      <c r="P6560" s="72" t="str">
        <f t="shared" si="205"/>
        <v/>
      </c>
      <c r="Q6560" s="61" t="s">
        <v>30</v>
      </c>
    </row>
    <row r="6561" spans="8:18" x14ac:dyDescent="0.25">
      <c r="H6561" s="59">
        <v>300586</v>
      </c>
      <c r="I6561" s="59" t="s">
        <v>69</v>
      </c>
      <c r="J6561" s="59">
        <v>15805212</v>
      </c>
      <c r="K6561" s="59" t="s">
        <v>6891</v>
      </c>
      <c r="L6561" s="61" t="s">
        <v>114</v>
      </c>
      <c r="M6561" s="61">
        <f>VLOOKUP(H6561,zdroj!C:F,4,0)</f>
        <v>0</v>
      </c>
      <c r="N6561" s="61" t="str">
        <f t="shared" si="204"/>
        <v>katB</v>
      </c>
      <c r="P6561" s="72" t="str">
        <f t="shared" si="205"/>
        <v/>
      </c>
      <c r="Q6561" s="61" t="s">
        <v>30</v>
      </c>
    </row>
    <row r="6562" spans="8:18" x14ac:dyDescent="0.25">
      <c r="H6562" s="59">
        <v>152625</v>
      </c>
      <c r="I6562" s="59" t="s">
        <v>71</v>
      </c>
      <c r="J6562" s="59">
        <v>21034630</v>
      </c>
      <c r="K6562" s="59" t="s">
        <v>6892</v>
      </c>
      <c r="L6562" s="61" t="s">
        <v>114</v>
      </c>
      <c r="M6562" s="61">
        <f>VLOOKUP(H6562,zdroj!C:F,4,0)</f>
        <v>0</v>
      </c>
      <c r="N6562" s="61" t="str">
        <f t="shared" si="204"/>
        <v>katB</v>
      </c>
      <c r="P6562" s="72" t="str">
        <f t="shared" si="205"/>
        <v/>
      </c>
      <c r="Q6562" s="61" t="s">
        <v>30</v>
      </c>
      <c r="R6562" s="61" t="s">
        <v>91</v>
      </c>
    </row>
    <row r="6563" spans="8:18" x14ac:dyDescent="0.25">
      <c r="H6563" s="59">
        <v>152625</v>
      </c>
      <c r="I6563" s="59" t="s">
        <v>71</v>
      </c>
      <c r="J6563" s="59">
        <v>21034648</v>
      </c>
      <c r="K6563" s="59" t="s">
        <v>6893</v>
      </c>
      <c r="L6563" s="61" t="s">
        <v>113</v>
      </c>
      <c r="M6563" s="61">
        <f>VLOOKUP(H6563,zdroj!C:F,4,0)</f>
        <v>0</v>
      </c>
      <c r="N6563" s="61" t="str">
        <f t="shared" si="204"/>
        <v>katA</v>
      </c>
      <c r="P6563" s="72" t="str">
        <f t="shared" si="205"/>
        <v/>
      </c>
      <c r="Q6563" s="61" t="s">
        <v>30</v>
      </c>
    </row>
    <row r="6564" spans="8:18" x14ac:dyDescent="0.25">
      <c r="H6564" s="59">
        <v>152625</v>
      </c>
      <c r="I6564" s="59" t="s">
        <v>71</v>
      </c>
      <c r="J6564" s="59">
        <v>21034656</v>
      </c>
      <c r="K6564" s="59" t="s">
        <v>6894</v>
      </c>
      <c r="L6564" s="61" t="s">
        <v>81</v>
      </c>
      <c r="M6564" s="61">
        <f>VLOOKUP(H6564,zdroj!C:F,4,0)</f>
        <v>0</v>
      </c>
      <c r="N6564" s="61" t="str">
        <f t="shared" si="204"/>
        <v>-</v>
      </c>
      <c r="P6564" s="72" t="str">
        <f t="shared" si="205"/>
        <v/>
      </c>
      <c r="Q6564" s="61" t="s">
        <v>88</v>
      </c>
    </row>
    <row r="6565" spans="8:18" x14ac:dyDescent="0.25">
      <c r="H6565" s="59">
        <v>152625</v>
      </c>
      <c r="I6565" s="59" t="s">
        <v>71</v>
      </c>
      <c r="J6565" s="59">
        <v>21034664</v>
      </c>
      <c r="K6565" s="59" t="s">
        <v>6895</v>
      </c>
      <c r="L6565" s="61" t="s">
        <v>113</v>
      </c>
      <c r="M6565" s="61">
        <f>VLOOKUP(H6565,zdroj!C:F,4,0)</f>
        <v>0</v>
      </c>
      <c r="N6565" s="61" t="str">
        <f t="shared" si="204"/>
        <v>katA</v>
      </c>
      <c r="P6565" s="72" t="str">
        <f t="shared" si="205"/>
        <v/>
      </c>
      <c r="Q6565" s="61" t="s">
        <v>30</v>
      </c>
    </row>
    <row r="6566" spans="8:18" x14ac:dyDescent="0.25">
      <c r="H6566" s="59">
        <v>152625</v>
      </c>
      <c r="I6566" s="59" t="s">
        <v>71</v>
      </c>
      <c r="J6566" s="59">
        <v>21034672</v>
      </c>
      <c r="K6566" s="59" t="s">
        <v>6896</v>
      </c>
      <c r="L6566" s="61" t="s">
        <v>113</v>
      </c>
      <c r="M6566" s="61">
        <f>VLOOKUP(H6566,zdroj!C:F,4,0)</f>
        <v>0</v>
      </c>
      <c r="N6566" s="61" t="str">
        <f t="shared" si="204"/>
        <v>katA</v>
      </c>
      <c r="P6566" s="72" t="str">
        <f t="shared" si="205"/>
        <v/>
      </c>
      <c r="Q6566" s="61" t="s">
        <v>30</v>
      </c>
    </row>
    <row r="6567" spans="8:18" x14ac:dyDescent="0.25">
      <c r="H6567" s="59">
        <v>152625</v>
      </c>
      <c r="I6567" s="59" t="s">
        <v>71</v>
      </c>
      <c r="J6567" s="59">
        <v>21034681</v>
      </c>
      <c r="K6567" s="59" t="s">
        <v>6897</v>
      </c>
      <c r="L6567" s="61" t="s">
        <v>114</v>
      </c>
      <c r="M6567" s="61">
        <f>VLOOKUP(H6567,zdroj!C:F,4,0)</f>
        <v>0</v>
      </c>
      <c r="N6567" s="61" t="str">
        <f t="shared" si="204"/>
        <v>katB</v>
      </c>
      <c r="P6567" s="72" t="str">
        <f t="shared" si="205"/>
        <v/>
      </c>
      <c r="Q6567" s="61" t="s">
        <v>30</v>
      </c>
      <c r="R6567" s="61" t="s">
        <v>91</v>
      </c>
    </row>
    <row r="6568" spans="8:18" x14ac:dyDescent="0.25">
      <c r="H6568" s="59">
        <v>152625</v>
      </c>
      <c r="I6568" s="59" t="s">
        <v>71</v>
      </c>
      <c r="J6568" s="59">
        <v>21034699</v>
      </c>
      <c r="K6568" s="59" t="s">
        <v>6898</v>
      </c>
      <c r="L6568" s="61" t="s">
        <v>113</v>
      </c>
      <c r="M6568" s="61">
        <f>VLOOKUP(H6568,zdroj!C:F,4,0)</f>
        <v>0</v>
      </c>
      <c r="N6568" s="61" t="str">
        <f t="shared" si="204"/>
        <v>katA</v>
      </c>
      <c r="P6568" s="72" t="str">
        <f t="shared" si="205"/>
        <v/>
      </c>
      <c r="Q6568" s="61" t="s">
        <v>30</v>
      </c>
    </row>
    <row r="6569" spans="8:18" x14ac:dyDescent="0.25">
      <c r="H6569" s="59">
        <v>152625</v>
      </c>
      <c r="I6569" s="59" t="s">
        <v>71</v>
      </c>
      <c r="J6569" s="59">
        <v>21034702</v>
      </c>
      <c r="K6569" s="59" t="s">
        <v>6899</v>
      </c>
      <c r="L6569" s="61" t="s">
        <v>113</v>
      </c>
      <c r="M6569" s="61">
        <f>VLOOKUP(H6569,zdroj!C:F,4,0)</f>
        <v>0</v>
      </c>
      <c r="N6569" s="61" t="str">
        <f t="shared" si="204"/>
        <v>katA</v>
      </c>
      <c r="P6569" s="72" t="str">
        <f t="shared" si="205"/>
        <v/>
      </c>
      <c r="Q6569" s="61" t="s">
        <v>30</v>
      </c>
    </row>
    <row r="6570" spans="8:18" x14ac:dyDescent="0.25">
      <c r="H6570" s="59">
        <v>152625</v>
      </c>
      <c r="I6570" s="59" t="s">
        <v>71</v>
      </c>
      <c r="J6570" s="59">
        <v>21034711</v>
      </c>
      <c r="K6570" s="59" t="s">
        <v>6900</v>
      </c>
      <c r="L6570" s="61" t="s">
        <v>113</v>
      </c>
      <c r="M6570" s="61">
        <f>VLOOKUP(H6570,zdroj!C:F,4,0)</f>
        <v>0</v>
      </c>
      <c r="N6570" s="61" t="str">
        <f t="shared" si="204"/>
        <v>katA</v>
      </c>
      <c r="P6570" s="72" t="str">
        <f t="shared" si="205"/>
        <v/>
      </c>
      <c r="Q6570" s="61" t="s">
        <v>30</v>
      </c>
    </row>
    <row r="6571" spans="8:18" x14ac:dyDescent="0.25">
      <c r="H6571" s="59">
        <v>152625</v>
      </c>
      <c r="I6571" s="59" t="s">
        <v>71</v>
      </c>
      <c r="J6571" s="59">
        <v>21034729</v>
      </c>
      <c r="K6571" s="59" t="s">
        <v>6901</v>
      </c>
      <c r="L6571" s="61" t="s">
        <v>113</v>
      </c>
      <c r="M6571" s="61">
        <f>VLOOKUP(H6571,zdroj!C:F,4,0)</f>
        <v>0</v>
      </c>
      <c r="N6571" s="61" t="str">
        <f t="shared" si="204"/>
        <v>katA</v>
      </c>
      <c r="P6571" s="72" t="str">
        <f t="shared" si="205"/>
        <v/>
      </c>
      <c r="Q6571" s="61" t="s">
        <v>30</v>
      </c>
    </row>
    <row r="6572" spans="8:18" x14ac:dyDescent="0.25">
      <c r="H6572" s="59">
        <v>152625</v>
      </c>
      <c r="I6572" s="59" t="s">
        <v>71</v>
      </c>
      <c r="J6572" s="59">
        <v>21034737</v>
      </c>
      <c r="K6572" s="59" t="s">
        <v>6902</v>
      </c>
      <c r="L6572" s="61" t="s">
        <v>113</v>
      </c>
      <c r="M6572" s="61">
        <f>VLOOKUP(H6572,zdroj!C:F,4,0)</f>
        <v>0</v>
      </c>
      <c r="N6572" s="61" t="str">
        <f t="shared" si="204"/>
        <v>katA</v>
      </c>
      <c r="P6572" s="72" t="str">
        <f t="shared" si="205"/>
        <v/>
      </c>
      <c r="Q6572" s="61" t="s">
        <v>30</v>
      </c>
    </row>
    <row r="6573" spans="8:18" x14ac:dyDescent="0.25">
      <c r="H6573" s="59">
        <v>152625</v>
      </c>
      <c r="I6573" s="59" t="s">
        <v>71</v>
      </c>
      <c r="J6573" s="59">
        <v>21034745</v>
      </c>
      <c r="K6573" s="59" t="s">
        <v>6903</v>
      </c>
      <c r="L6573" s="61" t="s">
        <v>113</v>
      </c>
      <c r="M6573" s="61">
        <f>VLOOKUP(H6573,zdroj!C:F,4,0)</f>
        <v>0</v>
      </c>
      <c r="N6573" s="61" t="str">
        <f t="shared" si="204"/>
        <v>katA</v>
      </c>
      <c r="P6573" s="72" t="str">
        <f t="shared" si="205"/>
        <v/>
      </c>
      <c r="Q6573" s="61" t="s">
        <v>30</v>
      </c>
    </row>
    <row r="6574" spans="8:18" x14ac:dyDescent="0.25">
      <c r="H6574" s="59">
        <v>152625</v>
      </c>
      <c r="I6574" s="59" t="s">
        <v>71</v>
      </c>
      <c r="J6574" s="59">
        <v>21034753</v>
      </c>
      <c r="K6574" s="59" t="s">
        <v>6904</v>
      </c>
      <c r="L6574" s="61" t="s">
        <v>113</v>
      </c>
      <c r="M6574" s="61">
        <f>VLOOKUP(H6574,zdroj!C:F,4,0)</f>
        <v>0</v>
      </c>
      <c r="N6574" s="61" t="str">
        <f t="shared" si="204"/>
        <v>katA</v>
      </c>
      <c r="P6574" s="72" t="str">
        <f t="shared" si="205"/>
        <v/>
      </c>
      <c r="Q6574" s="61" t="s">
        <v>30</v>
      </c>
    </row>
    <row r="6575" spans="8:18" x14ac:dyDescent="0.25">
      <c r="H6575" s="59">
        <v>152625</v>
      </c>
      <c r="I6575" s="59" t="s">
        <v>71</v>
      </c>
      <c r="J6575" s="59">
        <v>21034761</v>
      </c>
      <c r="K6575" s="59" t="s">
        <v>6905</v>
      </c>
      <c r="L6575" s="61" t="s">
        <v>113</v>
      </c>
      <c r="M6575" s="61">
        <f>VLOOKUP(H6575,zdroj!C:F,4,0)</f>
        <v>0</v>
      </c>
      <c r="N6575" s="61" t="str">
        <f t="shared" si="204"/>
        <v>katA</v>
      </c>
      <c r="P6575" s="72" t="str">
        <f t="shared" si="205"/>
        <v/>
      </c>
      <c r="Q6575" s="61" t="s">
        <v>30</v>
      </c>
    </row>
    <row r="6576" spans="8:18" x14ac:dyDescent="0.25">
      <c r="H6576" s="59">
        <v>152625</v>
      </c>
      <c r="I6576" s="59" t="s">
        <v>71</v>
      </c>
      <c r="J6576" s="59">
        <v>21034770</v>
      </c>
      <c r="K6576" s="59" t="s">
        <v>6906</v>
      </c>
      <c r="L6576" s="61" t="s">
        <v>113</v>
      </c>
      <c r="M6576" s="61">
        <f>VLOOKUP(H6576,zdroj!C:F,4,0)</f>
        <v>0</v>
      </c>
      <c r="N6576" s="61" t="str">
        <f t="shared" si="204"/>
        <v>katA</v>
      </c>
      <c r="P6576" s="72" t="str">
        <f t="shared" si="205"/>
        <v/>
      </c>
      <c r="Q6576" s="61" t="s">
        <v>30</v>
      </c>
    </row>
    <row r="6577" spans="8:18" x14ac:dyDescent="0.25">
      <c r="H6577" s="59">
        <v>152625</v>
      </c>
      <c r="I6577" s="59" t="s">
        <v>71</v>
      </c>
      <c r="J6577" s="59">
        <v>21034788</v>
      </c>
      <c r="K6577" s="59" t="s">
        <v>6907</v>
      </c>
      <c r="L6577" s="61" t="s">
        <v>113</v>
      </c>
      <c r="M6577" s="61">
        <f>VLOOKUP(H6577,zdroj!C:F,4,0)</f>
        <v>0</v>
      </c>
      <c r="N6577" s="61" t="str">
        <f t="shared" si="204"/>
        <v>katA</v>
      </c>
      <c r="P6577" s="72" t="str">
        <f t="shared" si="205"/>
        <v/>
      </c>
      <c r="Q6577" s="61" t="s">
        <v>30</v>
      </c>
    </row>
    <row r="6578" spans="8:18" x14ac:dyDescent="0.25">
      <c r="H6578" s="59">
        <v>152625</v>
      </c>
      <c r="I6578" s="59" t="s">
        <v>71</v>
      </c>
      <c r="J6578" s="59">
        <v>21034796</v>
      </c>
      <c r="K6578" s="59" t="s">
        <v>6908</v>
      </c>
      <c r="L6578" s="61" t="s">
        <v>113</v>
      </c>
      <c r="M6578" s="61">
        <f>VLOOKUP(H6578,zdroj!C:F,4,0)</f>
        <v>0</v>
      </c>
      <c r="N6578" s="61" t="str">
        <f t="shared" si="204"/>
        <v>katA</v>
      </c>
      <c r="P6578" s="72" t="str">
        <f t="shared" si="205"/>
        <v/>
      </c>
      <c r="Q6578" s="61" t="s">
        <v>30</v>
      </c>
    </row>
    <row r="6579" spans="8:18" x14ac:dyDescent="0.25">
      <c r="H6579" s="59">
        <v>152625</v>
      </c>
      <c r="I6579" s="59" t="s">
        <v>71</v>
      </c>
      <c r="J6579" s="59">
        <v>21034800</v>
      </c>
      <c r="K6579" s="59" t="s">
        <v>6909</v>
      </c>
      <c r="L6579" s="61" t="s">
        <v>114</v>
      </c>
      <c r="M6579" s="61">
        <f>VLOOKUP(H6579,zdroj!C:F,4,0)</f>
        <v>0</v>
      </c>
      <c r="N6579" s="61" t="str">
        <f t="shared" si="204"/>
        <v>katB</v>
      </c>
      <c r="P6579" s="72" t="str">
        <f t="shared" si="205"/>
        <v/>
      </c>
      <c r="Q6579" s="61" t="s">
        <v>30</v>
      </c>
      <c r="R6579" s="61" t="s">
        <v>91</v>
      </c>
    </row>
    <row r="6580" spans="8:18" x14ac:dyDescent="0.25">
      <c r="H6580" s="59">
        <v>152625</v>
      </c>
      <c r="I6580" s="59" t="s">
        <v>71</v>
      </c>
      <c r="J6580" s="59">
        <v>21034818</v>
      </c>
      <c r="K6580" s="59" t="s">
        <v>6910</v>
      </c>
      <c r="L6580" s="61" t="s">
        <v>113</v>
      </c>
      <c r="M6580" s="61">
        <f>VLOOKUP(H6580,zdroj!C:F,4,0)</f>
        <v>0</v>
      </c>
      <c r="N6580" s="61" t="str">
        <f t="shared" si="204"/>
        <v>katA</v>
      </c>
      <c r="P6580" s="72" t="str">
        <f t="shared" si="205"/>
        <v/>
      </c>
      <c r="Q6580" s="61" t="s">
        <v>30</v>
      </c>
    </row>
    <row r="6581" spans="8:18" x14ac:dyDescent="0.25">
      <c r="H6581" s="59">
        <v>152625</v>
      </c>
      <c r="I6581" s="59" t="s">
        <v>71</v>
      </c>
      <c r="J6581" s="59">
        <v>21034826</v>
      </c>
      <c r="K6581" s="59" t="s">
        <v>6911</v>
      </c>
      <c r="L6581" s="61" t="s">
        <v>113</v>
      </c>
      <c r="M6581" s="61">
        <f>VLOOKUP(H6581,zdroj!C:F,4,0)</f>
        <v>0</v>
      </c>
      <c r="N6581" s="61" t="str">
        <f t="shared" si="204"/>
        <v>katA</v>
      </c>
      <c r="P6581" s="72" t="str">
        <f t="shared" si="205"/>
        <v/>
      </c>
      <c r="Q6581" s="61" t="s">
        <v>30</v>
      </c>
    </row>
    <row r="6582" spans="8:18" x14ac:dyDescent="0.25">
      <c r="H6582" s="59">
        <v>152625</v>
      </c>
      <c r="I6582" s="59" t="s">
        <v>71</v>
      </c>
      <c r="J6582" s="59">
        <v>21034834</v>
      </c>
      <c r="K6582" s="59" t="s">
        <v>6912</v>
      </c>
      <c r="L6582" s="61" t="s">
        <v>114</v>
      </c>
      <c r="M6582" s="61">
        <f>VLOOKUP(H6582,zdroj!C:F,4,0)</f>
        <v>0</v>
      </c>
      <c r="N6582" s="61" t="str">
        <f t="shared" si="204"/>
        <v>katB</v>
      </c>
      <c r="P6582" s="72" t="str">
        <f t="shared" si="205"/>
        <v/>
      </c>
      <c r="Q6582" s="61" t="s">
        <v>30</v>
      </c>
      <c r="R6582" s="61" t="s">
        <v>91</v>
      </c>
    </row>
    <row r="6583" spans="8:18" x14ac:dyDescent="0.25">
      <c r="H6583" s="59">
        <v>152625</v>
      </c>
      <c r="I6583" s="59" t="s">
        <v>71</v>
      </c>
      <c r="J6583" s="59">
        <v>21034842</v>
      </c>
      <c r="K6583" s="59" t="s">
        <v>6913</v>
      </c>
      <c r="L6583" s="61" t="s">
        <v>113</v>
      </c>
      <c r="M6583" s="61">
        <f>VLOOKUP(H6583,zdroj!C:F,4,0)</f>
        <v>0</v>
      </c>
      <c r="N6583" s="61" t="str">
        <f t="shared" si="204"/>
        <v>katA</v>
      </c>
      <c r="P6583" s="72" t="str">
        <f t="shared" si="205"/>
        <v/>
      </c>
      <c r="Q6583" s="61" t="s">
        <v>30</v>
      </c>
    </row>
    <row r="6584" spans="8:18" x14ac:dyDescent="0.25">
      <c r="H6584" s="59">
        <v>152625</v>
      </c>
      <c r="I6584" s="59" t="s">
        <v>71</v>
      </c>
      <c r="J6584" s="59">
        <v>21034851</v>
      </c>
      <c r="K6584" s="59" t="s">
        <v>6914</v>
      </c>
      <c r="L6584" s="61" t="s">
        <v>113</v>
      </c>
      <c r="M6584" s="61">
        <f>VLOOKUP(H6584,zdroj!C:F,4,0)</f>
        <v>0</v>
      </c>
      <c r="N6584" s="61" t="str">
        <f t="shared" si="204"/>
        <v>katA</v>
      </c>
      <c r="P6584" s="72" t="str">
        <f t="shared" si="205"/>
        <v/>
      </c>
      <c r="Q6584" s="61" t="s">
        <v>30</v>
      </c>
    </row>
    <row r="6585" spans="8:18" x14ac:dyDescent="0.25">
      <c r="H6585" s="59">
        <v>152625</v>
      </c>
      <c r="I6585" s="59" t="s">
        <v>71</v>
      </c>
      <c r="J6585" s="59">
        <v>21034869</v>
      </c>
      <c r="K6585" s="59" t="s">
        <v>6915</v>
      </c>
      <c r="L6585" s="61" t="s">
        <v>113</v>
      </c>
      <c r="M6585" s="61">
        <f>VLOOKUP(H6585,zdroj!C:F,4,0)</f>
        <v>0</v>
      </c>
      <c r="N6585" s="61" t="str">
        <f t="shared" si="204"/>
        <v>katA</v>
      </c>
      <c r="P6585" s="72" t="str">
        <f t="shared" si="205"/>
        <v/>
      </c>
      <c r="Q6585" s="61" t="s">
        <v>30</v>
      </c>
    </row>
    <row r="6586" spans="8:18" x14ac:dyDescent="0.25">
      <c r="H6586" s="59">
        <v>152625</v>
      </c>
      <c r="I6586" s="59" t="s">
        <v>71</v>
      </c>
      <c r="J6586" s="59">
        <v>21034877</v>
      </c>
      <c r="K6586" s="59" t="s">
        <v>6916</v>
      </c>
      <c r="L6586" s="61" t="s">
        <v>113</v>
      </c>
      <c r="M6586" s="61">
        <f>VLOOKUP(H6586,zdroj!C:F,4,0)</f>
        <v>0</v>
      </c>
      <c r="N6586" s="61" t="str">
        <f t="shared" si="204"/>
        <v>katA</v>
      </c>
      <c r="P6586" s="72" t="str">
        <f t="shared" si="205"/>
        <v/>
      </c>
      <c r="Q6586" s="61" t="s">
        <v>30</v>
      </c>
    </row>
    <row r="6587" spans="8:18" x14ac:dyDescent="0.25">
      <c r="H6587" s="59">
        <v>152625</v>
      </c>
      <c r="I6587" s="59" t="s">
        <v>71</v>
      </c>
      <c r="J6587" s="59">
        <v>21034885</v>
      </c>
      <c r="K6587" s="59" t="s">
        <v>6917</v>
      </c>
      <c r="L6587" s="61" t="s">
        <v>114</v>
      </c>
      <c r="M6587" s="61">
        <f>VLOOKUP(H6587,zdroj!C:F,4,0)</f>
        <v>0</v>
      </c>
      <c r="N6587" s="61" t="str">
        <f t="shared" si="204"/>
        <v>katB</v>
      </c>
      <c r="P6587" s="72" t="str">
        <f t="shared" si="205"/>
        <v/>
      </c>
      <c r="Q6587" s="61" t="s">
        <v>30</v>
      </c>
      <c r="R6587" s="61" t="s">
        <v>91</v>
      </c>
    </row>
    <row r="6588" spans="8:18" x14ac:dyDescent="0.25">
      <c r="H6588" s="59">
        <v>152625</v>
      </c>
      <c r="I6588" s="59" t="s">
        <v>71</v>
      </c>
      <c r="J6588" s="59">
        <v>21034893</v>
      </c>
      <c r="K6588" s="59" t="s">
        <v>6918</v>
      </c>
      <c r="L6588" s="61" t="s">
        <v>114</v>
      </c>
      <c r="M6588" s="61">
        <f>VLOOKUP(H6588,zdroj!C:F,4,0)</f>
        <v>0</v>
      </c>
      <c r="N6588" s="61" t="str">
        <f t="shared" si="204"/>
        <v>katB</v>
      </c>
      <c r="P6588" s="72" t="str">
        <f t="shared" si="205"/>
        <v/>
      </c>
      <c r="Q6588" s="61" t="s">
        <v>30</v>
      </c>
      <c r="R6588" s="61" t="s">
        <v>91</v>
      </c>
    </row>
    <row r="6589" spans="8:18" x14ac:dyDescent="0.25">
      <c r="H6589" s="59">
        <v>152625</v>
      </c>
      <c r="I6589" s="59" t="s">
        <v>71</v>
      </c>
      <c r="J6589" s="59">
        <v>21034907</v>
      </c>
      <c r="K6589" s="59" t="s">
        <v>6919</v>
      </c>
      <c r="L6589" s="61" t="s">
        <v>114</v>
      </c>
      <c r="M6589" s="61">
        <f>VLOOKUP(H6589,zdroj!C:F,4,0)</f>
        <v>0</v>
      </c>
      <c r="N6589" s="61" t="str">
        <f t="shared" si="204"/>
        <v>katB</v>
      </c>
      <c r="P6589" s="72" t="str">
        <f t="shared" si="205"/>
        <v/>
      </c>
      <c r="Q6589" s="61" t="s">
        <v>30</v>
      </c>
      <c r="R6589" s="61" t="s">
        <v>91</v>
      </c>
    </row>
    <row r="6590" spans="8:18" x14ac:dyDescent="0.25">
      <c r="H6590" s="59">
        <v>152625</v>
      </c>
      <c r="I6590" s="59" t="s">
        <v>71</v>
      </c>
      <c r="J6590" s="59">
        <v>21034915</v>
      </c>
      <c r="K6590" s="59" t="s">
        <v>6920</v>
      </c>
      <c r="L6590" s="61" t="s">
        <v>113</v>
      </c>
      <c r="M6590" s="61">
        <f>VLOOKUP(H6590,zdroj!C:F,4,0)</f>
        <v>0</v>
      </c>
      <c r="N6590" s="61" t="str">
        <f t="shared" si="204"/>
        <v>katA</v>
      </c>
      <c r="P6590" s="72" t="str">
        <f t="shared" si="205"/>
        <v/>
      </c>
      <c r="Q6590" s="61" t="s">
        <v>30</v>
      </c>
    </row>
    <row r="6591" spans="8:18" x14ac:dyDescent="0.25">
      <c r="H6591" s="59">
        <v>152625</v>
      </c>
      <c r="I6591" s="59" t="s">
        <v>71</v>
      </c>
      <c r="J6591" s="59">
        <v>30895871</v>
      </c>
      <c r="K6591" s="59" t="s">
        <v>6921</v>
      </c>
      <c r="L6591" s="61" t="s">
        <v>81</v>
      </c>
      <c r="M6591" s="61">
        <f>VLOOKUP(H6591,zdroj!C:F,4,0)</f>
        <v>0</v>
      </c>
      <c r="N6591" s="61" t="str">
        <f t="shared" si="204"/>
        <v>-</v>
      </c>
      <c r="P6591" s="72" t="str">
        <f t="shared" si="205"/>
        <v/>
      </c>
      <c r="Q6591" s="61" t="s">
        <v>88</v>
      </c>
    </row>
    <row r="6592" spans="8:18" x14ac:dyDescent="0.25">
      <c r="H6592" s="59">
        <v>152625</v>
      </c>
      <c r="I6592" s="59" t="s">
        <v>71</v>
      </c>
      <c r="J6592" s="59">
        <v>73110213</v>
      </c>
      <c r="K6592" s="59" t="s">
        <v>6922</v>
      </c>
      <c r="L6592" s="61" t="s">
        <v>81</v>
      </c>
      <c r="M6592" s="61">
        <f>VLOOKUP(H6592,zdroj!C:F,4,0)</f>
        <v>0</v>
      </c>
      <c r="N6592" s="61" t="str">
        <f t="shared" si="204"/>
        <v>-</v>
      </c>
      <c r="P6592" s="72" t="str">
        <f t="shared" si="205"/>
        <v/>
      </c>
      <c r="Q6592" s="61" t="s">
        <v>88</v>
      </c>
    </row>
    <row r="6593" spans="8:17" x14ac:dyDescent="0.25">
      <c r="H6593" s="59">
        <v>152625</v>
      </c>
      <c r="I6593" s="59" t="s">
        <v>71</v>
      </c>
      <c r="J6593" s="59">
        <v>73110230</v>
      </c>
      <c r="K6593" s="59" t="s">
        <v>6923</v>
      </c>
      <c r="L6593" s="61" t="s">
        <v>81</v>
      </c>
      <c r="M6593" s="61">
        <f>VLOOKUP(H6593,zdroj!C:F,4,0)</f>
        <v>0</v>
      </c>
      <c r="N6593" s="61" t="str">
        <f t="shared" si="204"/>
        <v>-</v>
      </c>
      <c r="P6593" s="72" t="str">
        <f t="shared" si="205"/>
        <v/>
      </c>
      <c r="Q6593" s="61" t="s">
        <v>88</v>
      </c>
    </row>
    <row r="6594" spans="8:17" x14ac:dyDescent="0.25">
      <c r="H6594" s="59">
        <v>152625</v>
      </c>
      <c r="I6594" s="59" t="s">
        <v>71</v>
      </c>
      <c r="J6594" s="59">
        <v>73110256</v>
      </c>
      <c r="K6594" s="59" t="s">
        <v>6924</v>
      </c>
      <c r="L6594" s="61" t="s">
        <v>81</v>
      </c>
      <c r="M6594" s="61">
        <f>VLOOKUP(H6594,zdroj!C:F,4,0)</f>
        <v>0</v>
      </c>
      <c r="N6594" s="61" t="str">
        <f t="shared" si="204"/>
        <v>-</v>
      </c>
      <c r="P6594" s="72" t="str">
        <f t="shared" si="205"/>
        <v/>
      </c>
      <c r="Q6594" s="61" t="s">
        <v>88</v>
      </c>
    </row>
    <row r="6595" spans="8:17" x14ac:dyDescent="0.25">
      <c r="H6595" s="59">
        <v>152625</v>
      </c>
      <c r="I6595" s="59" t="s">
        <v>71</v>
      </c>
      <c r="J6595" s="59">
        <v>73110272</v>
      </c>
      <c r="K6595" s="59" t="s">
        <v>6925</v>
      </c>
      <c r="L6595" s="61" t="s">
        <v>81</v>
      </c>
      <c r="M6595" s="61">
        <f>VLOOKUP(H6595,zdroj!C:F,4,0)</f>
        <v>0</v>
      </c>
      <c r="N6595" s="61" t="str">
        <f t="shared" si="204"/>
        <v>-</v>
      </c>
      <c r="P6595" s="72" t="str">
        <f t="shared" si="205"/>
        <v/>
      </c>
      <c r="Q6595" s="61" t="s">
        <v>88</v>
      </c>
    </row>
    <row r="6596" spans="8:17" x14ac:dyDescent="0.25">
      <c r="H6596" s="59">
        <v>152625</v>
      </c>
      <c r="I6596" s="59" t="s">
        <v>71</v>
      </c>
      <c r="J6596" s="59">
        <v>80217079</v>
      </c>
      <c r="K6596" s="59" t="s">
        <v>6926</v>
      </c>
      <c r="L6596" s="61" t="s">
        <v>113</v>
      </c>
      <c r="M6596" s="61">
        <f>VLOOKUP(H6596,zdroj!C:F,4,0)</f>
        <v>0</v>
      </c>
      <c r="N6596" s="61" t="str">
        <f t="shared" si="204"/>
        <v>katA</v>
      </c>
      <c r="P6596" s="72" t="str">
        <f t="shared" si="205"/>
        <v/>
      </c>
      <c r="Q6596" s="61" t="s">
        <v>30</v>
      </c>
    </row>
    <row r="6597" spans="8:17" x14ac:dyDescent="0.25">
      <c r="H6597" s="59">
        <v>154059</v>
      </c>
      <c r="I6597" s="59" t="s">
        <v>72</v>
      </c>
      <c r="J6597" s="59">
        <v>15815811</v>
      </c>
      <c r="K6597" s="59" t="s">
        <v>6927</v>
      </c>
      <c r="L6597" s="61" t="s">
        <v>115</v>
      </c>
      <c r="M6597" s="61">
        <f>VLOOKUP(H6597,zdroj!C:F,4,0)</f>
        <v>0</v>
      </c>
      <c r="N6597" s="61" t="str">
        <f t="shared" si="204"/>
        <v>katC</v>
      </c>
      <c r="P6597" s="72" t="str">
        <f t="shared" si="205"/>
        <v/>
      </c>
      <c r="Q6597" s="61" t="s">
        <v>31</v>
      </c>
    </row>
    <row r="6598" spans="8:17" x14ac:dyDescent="0.25">
      <c r="H6598" s="59">
        <v>154059</v>
      </c>
      <c r="I6598" s="59" t="s">
        <v>72</v>
      </c>
      <c r="J6598" s="59">
        <v>15815820</v>
      </c>
      <c r="K6598" s="59" t="s">
        <v>6928</v>
      </c>
      <c r="L6598" s="61" t="s">
        <v>81</v>
      </c>
      <c r="M6598" s="61">
        <f>VLOOKUP(H6598,zdroj!C:F,4,0)</f>
        <v>0</v>
      </c>
      <c r="N6598" s="61" t="str">
        <f t="shared" si="204"/>
        <v>-</v>
      </c>
      <c r="P6598" s="72" t="str">
        <f t="shared" si="205"/>
        <v/>
      </c>
      <c r="Q6598" s="61" t="s">
        <v>86</v>
      </c>
    </row>
    <row r="6599" spans="8:17" x14ac:dyDescent="0.25">
      <c r="H6599" s="59">
        <v>154059</v>
      </c>
      <c r="I6599" s="59" t="s">
        <v>72</v>
      </c>
      <c r="J6599" s="59">
        <v>15815838</v>
      </c>
      <c r="K6599" s="59" t="s">
        <v>6929</v>
      </c>
      <c r="L6599" s="61" t="s">
        <v>81</v>
      </c>
      <c r="M6599" s="61">
        <f>VLOOKUP(H6599,zdroj!C:F,4,0)</f>
        <v>0</v>
      </c>
      <c r="N6599" s="61" t="str">
        <f t="shared" ref="N6599:N6662" si="206">IF(M6599="A",IF(L6599="katA","katB",L6599),L6599)</f>
        <v>-</v>
      </c>
      <c r="P6599" s="72" t="str">
        <f t="shared" ref="P6599:P6662" si="207">IF(O6599="A",1,"")</f>
        <v/>
      </c>
      <c r="Q6599" s="61" t="s">
        <v>86</v>
      </c>
    </row>
    <row r="6600" spans="8:17" x14ac:dyDescent="0.25">
      <c r="H6600" s="59">
        <v>154059</v>
      </c>
      <c r="I6600" s="59" t="s">
        <v>72</v>
      </c>
      <c r="J6600" s="59">
        <v>15815846</v>
      </c>
      <c r="K6600" s="59" t="s">
        <v>6930</v>
      </c>
      <c r="L6600" s="61" t="s">
        <v>81</v>
      </c>
      <c r="M6600" s="61">
        <f>VLOOKUP(H6600,zdroj!C:F,4,0)</f>
        <v>0</v>
      </c>
      <c r="N6600" s="61" t="str">
        <f t="shared" si="206"/>
        <v>-</v>
      </c>
      <c r="P6600" s="72" t="str">
        <f t="shared" si="207"/>
        <v/>
      </c>
      <c r="Q6600" s="61" t="s">
        <v>86</v>
      </c>
    </row>
    <row r="6601" spans="8:17" x14ac:dyDescent="0.25">
      <c r="H6601" s="59">
        <v>154059</v>
      </c>
      <c r="I6601" s="59" t="s">
        <v>72</v>
      </c>
      <c r="J6601" s="59">
        <v>15815854</v>
      </c>
      <c r="K6601" s="59" t="s">
        <v>6931</v>
      </c>
      <c r="L6601" s="61" t="s">
        <v>81</v>
      </c>
      <c r="M6601" s="61">
        <f>VLOOKUP(H6601,zdroj!C:F,4,0)</f>
        <v>0</v>
      </c>
      <c r="N6601" s="61" t="str">
        <f t="shared" si="206"/>
        <v>-</v>
      </c>
      <c r="P6601" s="72" t="str">
        <f t="shared" si="207"/>
        <v/>
      </c>
      <c r="Q6601" s="61" t="s">
        <v>86</v>
      </c>
    </row>
    <row r="6602" spans="8:17" x14ac:dyDescent="0.25">
      <c r="H6602" s="59">
        <v>154059</v>
      </c>
      <c r="I6602" s="59" t="s">
        <v>72</v>
      </c>
      <c r="J6602" s="59">
        <v>15815862</v>
      </c>
      <c r="K6602" s="59" t="s">
        <v>6932</v>
      </c>
      <c r="L6602" s="61" t="s">
        <v>81</v>
      </c>
      <c r="M6602" s="61">
        <f>VLOOKUP(H6602,zdroj!C:F,4,0)</f>
        <v>0</v>
      </c>
      <c r="N6602" s="61" t="str">
        <f t="shared" si="206"/>
        <v>-</v>
      </c>
      <c r="P6602" s="72" t="str">
        <f t="shared" si="207"/>
        <v/>
      </c>
      <c r="Q6602" s="61" t="s">
        <v>86</v>
      </c>
    </row>
    <row r="6603" spans="8:17" x14ac:dyDescent="0.25">
      <c r="H6603" s="59">
        <v>154059</v>
      </c>
      <c r="I6603" s="59" t="s">
        <v>72</v>
      </c>
      <c r="J6603" s="59">
        <v>15815871</v>
      </c>
      <c r="K6603" s="59" t="s">
        <v>6933</v>
      </c>
      <c r="L6603" s="61" t="s">
        <v>81</v>
      </c>
      <c r="M6603" s="61">
        <f>VLOOKUP(H6603,zdroj!C:F,4,0)</f>
        <v>0</v>
      </c>
      <c r="N6603" s="61" t="str">
        <f t="shared" si="206"/>
        <v>-</v>
      </c>
      <c r="P6603" s="72" t="str">
        <f t="shared" si="207"/>
        <v/>
      </c>
      <c r="Q6603" s="61" t="s">
        <v>86</v>
      </c>
    </row>
    <row r="6604" spans="8:17" x14ac:dyDescent="0.25">
      <c r="H6604" s="59">
        <v>154059</v>
      </c>
      <c r="I6604" s="59" t="s">
        <v>72</v>
      </c>
      <c r="J6604" s="59">
        <v>15815889</v>
      </c>
      <c r="K6604" s="59" t="s">
        <v>6934</v>
      </c>
      <c r="L6604" s="61" t="s">
        <v>81</v>
      </c>
      <c r="M6604" s="61">
        <f>VLOOKUP(H6604,zdroj!C:F,4,0)</f>
        <v>0</v>
      </c>
      <c r="N6604" s="61" t="str">
        <f t="shared" si="206"/>
        <v>-</v>
      </c>
      <c r="P6604" s="72" t="str">
        <f t="shared" si="207"/>
        <v/>
      </c>
      <c r="Q6604" s="61" t="s">
        <v>86</v>
      </c>
    </row>
    <row r="6605" spans="8:17" x14ac:dyDescent="0.25">
      <c r="H6605" s="59">
        <v>154059</v>
      </c>
      <c r="I6605" s="59" t="s">
        <v>72</v>
      </c>
      <c r="J6605" s="59">
        <v>15815897</v>
      </c>
      <c r="K6605" s="59" t="s">
        <v>6935</v>
      </c>
      <c r="L6605" s="61" t="s">
        <v>81</v>
      </c>
      <c r="M6605" s="61">
        <f>VLOOKUP(H6605,zdroj!C:F,4,0)</f>
        <v>0</v>
      </c>
      <c r="N6605" s="61" t="str">
        <f t="shared" si="206"/>
        <v>-</v>
      </c>
      <c r="P6605" s="72" t="str">
        <f t="shared" si="207"/>
        <v/>
      </c>
      <c r="Q6605" s="61" t="s">
        <v>86</v>
      </c>
    </row>
    <row r="6606" spans="8:17" x14ac:dyDescent="0.25">
      <c r="H6606" s="59">
        <v>154059</v>
      </c>
      <c r="I6606" s="59" t="s">
        <v>72</v>
      </c>
      <c r="J6606" s="59">
        <v>15815919</v>
      </c>
      <c r="K6606" s="59" t="s">
        <v>6936</v>
      </c>
      <c r="L6606" s="61" t="s">
        <v>81</v>
      </c>
      <c r="M6606" s="61">
        <f>VLOOKUP(H6606,zdroj!C:F,4,0)</f>
        <v>0</v>
      </c>
      <c r="N6606" s="61" t="str">
        <f t="shared" si="206"/>
        <v>-</v>
      </c>
      <c r="P6606" s="72" t="str">
        <f t="shared" si="207"/>
        <v/>
      </c>
      <c r="Q6606" s="61" t="s">
        <v>86</v>
      </c>
    </row>
    <row r="6607" spans="8:17" x14ac:dyDescent="0.25">
      <c r="H6607" s="59">
        <v>154059</v>
      </c>
      <c r="I6607" s="59" t="s">
        <v>72</v>
      </c>
      <c r="J6607" s="59">
        <v>15815927</v>
      </c>
      <c r="K6607" s="59" t="s">
        <v>6937</v>
      </c>
      <c r="L6607" s="61" t="s">
        <v>81</v>
      </c>
      <c r="M6607" s="61">
        <f>VLOOKUP(H6607,zdroj!C:F,4,0)</f>
        <v>0</v>
      </c>
      <c r="N6607" s="61" t="str">
        <f t="shared" si="206"/>
        <v>-</v>
      </c>
      <c r="P6607" s="72" t="str">
        <f t="shared" si="207"/>
        <v/>
      </c>
      <c r="Q6607" s="61" t="s">
        <v>86</v>
      </c>
    </row>
    <row r="6608" spans="8:17" x14ac:dyDescent="0.25">
      <c r="H6608" s="59">
        <v>154059</v>
      </c>
      <c r="I6608" s="59" t="s">
        <v>72</v>
      </c>
      <c r="J6608" s="59">
        <v>15815935</v>
      </c>
      <c r="K6608" s="59" t="s">
        <v>6938</v>
      </c>
      <c r="L6608" s="61" t="s">
        <v>81</v>
      </c>
      <c r="M6608" s="61">
        <f>VLOOKUP(H6608,zdroj!C:F,4,0)</f>
        <v>0</v>
      </c>
      <c r="N6608" s="61" t="str">
        <f t="shared" si="206"/>
        <v>-</v>
      </c>
      <c r="P6608" s="72" t="str">
        <f t="shared" si="207"/>
        <v/>
      </c>
      <c r="Q6608" s="61" t="s">
        <v>86</v>
      </c>
    </row>
    <row r="6609" spans="8:17" x14ac:dyDescent="0.25">
      <c r="H6609" s="59">
        <v>154059</v>
      </c>
      <c r="I6609" s="59" t="s">
        <v>72</v>
      </c>
      <c r="J6609" s="59">
        <v>15815943</v>
      </c>
      <c r="K6609" s="59" t="s">
        <v>6939</v>
      </c>
      <c r="L6609" s="61" t="s">
        <v>81</v>
      </c>
      <c r="M6609" s="61">
        <f>VLOOKUP(H6609,zdroj!C:F,4,0)</f>
        <v>0</v>
      </c>
      <c r="N6609" s="61" t="str">
        <f t="shared" si="206"/>
        <v>-</v>
      </c>
      <c r="P6609" s="72" t="str">
        <f t="shared" si="207"/>
        <v/>
      </c>
      <c r="Q6609" s="61" t="s">
        <v>86</v>
      </c>
    </row>
    <row r="6610" spans="8:17" x14ac:dyDescent="0.25">
      <c r="H6610" s="59">
        <v>154059</v>
      </c>
      <c r="I6610" s="59" t="s">
        <v>72</v>
      </c>
      <c r="J6610" s="59">
        <v>15815951</v>
      </c>
      <c r="K6610" s="59" t="s">
        <v>6940</v>
      </c>
      <c r="L6610" s="61" t="s">
        <v>81</v>
      </c>
      <c r="M6610" s="61">
        <f>VLOOKUP(H6610,zdroj!C:F,4,0)</f>
        <v>0</v>
      </c>
      <c r="N6610" s="61" t="str">
        <f t="shared" si="206"/>
        <v>-</v>
      </c>
      <c r="P6610" s="72" t="str">
        <f t="shared" si="207"/>
        <v/>
      </c>
      <c r="Q6610" s="61" t="s">
        <v>86</v>
      </c>
    </row>
    <row r="6611" spans="8:17" x14ac:dyDescent="0.25">
      <c r="H6611" s="59">
        <v>154059</v>
      </c>
      <c r="I6611" s="59" t="s">
        <v>72</v>
      </c>
      <c r="J6611" s="59">
        <v>15815960</v>
      </c>
      <c r="K6611" s="59" t="s">
        <v>6941</v>
      </c>
      <c r="L6611" s="61" t="s">
        <v>81</v>
      </c>
      <c r="M6611" s="61">
        <f>VLOOKUP(H6611,zdroj!C:F,4,0)</f>
        <v>0</v>
      </c>
      <c r="N6611" s="61" t="str">
        <f t="shared" si="206"/>
        <v>-</v>
      </c>
      <c r="P6611" s="72" t="str">
        <f t="shared" si="207"/>
        <v/>
      </c>
      <c r="Q6611" s="61" t="s">
        <v>86</v>
      </c>
    </row>
    <row r="6612" spans="8:17" x14ac:dyDescent="0.25">
      <c r="H6612" s="59">
        <v>154059</v>
      </c>
      <c r="I6612" s="59" t="s">
        <v>72</v>
      </c>
      <c r="J6612" s="59">
        <v>15815978</v>
      </c>
      <c r="K6612" s="59" t="s">
        <v>6942</v>
      </c>
      <c r="L6612" s="61" t="s">
        <v>81</v>
      </c>
      <c r="M6612" s="61">
        <f>VLOOKUP(H6612,zdroj!C:F,4,0)</f>
        <v>0</v>
      </c>
      <c r="N6612" s="61" t="str">
        <f t="shared" si="206"/>
        <v>-</v>
      </c>
      <c r="P6612" s="72" t="str">
        <f t="shared" si="207"/>
        <v/>
      </c>
      <c r="Q6612" s="61" t="s">
        <v>86</v>
      </c>
    </row>
    <row r="6613" spans="8:17" x14ac:dyDescent="0.25">
      <c r="H6613" s="59">
        <v>154059</v>
      </c>
      <c r="I6613" s="59" t="s">
        <v>72</v>
      </c>
      <c r="J6613" s="59">
        <v>15815986</v>
      </c>
      <c r="K6613" s="59" t="s">
        <v>6943</v>
      </c>
      <c r="L6613" s="61" t="s">
        <v>81</v>
      </c>
      <c r="M6613" s="61">
        <f>VLOOKUP(H6613,zdroj!C:F,4,0)</f>
        <v>0</v>
      </c>
      <c r="N6613" s="61" t="str">
        <f t="shared" si="206"/>
        <v>-</v>
      </c>
      <c r="P6613" s="72" t="str">
        <f t="shared" si="207"/>
        <v/>
      </c>
      <c r="Q6613" s="61" t="s">
        <v>86</v>
      </c>
    </row>
    <row r="6614" spans="8:17" x14ac:dyDescent="0.25">
      <c r="H6614" s="59">
        <v>154059</v>
      </c>
      <c r="I6614" s="59" t="s">
        <v>72</v>
      </c>
      <c r="J6614" s="59">
        <v>15815994</v>
      </c>
      <c r="K6614" s="59" t="s">
        <v>6944</v>
      </c>
      <c r="L6614" s="61" t="s">
        <v>81</v>
      </c>
      <c r="M6614" s="61">
        <f>VLOOKUP(H6614,zdroj!C:F,4,0)</f>
        <v>0</v>
      </c>
      <c r="N6614" s="61" t="str">
        <f t="shared" si="206"/>
        <v>-</v>
      </c>
      <c r="P6614" s="72" t="str">
        <f t="shared" si="207"/>
        <v/>
      </c>
      <c r="Q6614" s="61" t="s">
        <v>86</v>
      </c>
    </row>
    <row r="6615" spans="8:17" x14ac:dyDescent="0.25">
      <c r="H6615" s="59">
        <v>154059</v>
      </c>
      <c r="I6615" s="59" t="s">
        <v>72</v>
      </c>
      <c r="J6615" s="59">
        <v>15816001</v>
      </c>
      <c r="K6615" s="59" t="s">
        <v>6945</v>
      </c>
      <c r="L6615" s="61" t="s">
        <v>81</v>
      </c>
      <c r="M6615" s="61">
        <f>VLOOKUP(H6615,zdroj!C:F,4,0)</f>
        <v>0</v>
      </c>
      <c r="N6615" s="61" t="str">
        <f t="shared" si="206"/>
        <v>-</v>
      </c>
      <c r="P6615" s="72" t="str">
        <f t="shared" si="207"/>
        <v/>
      </c>
      <c r="Q6615" s="61" t="s">
        <v>86</v>
      </c>
    </row>
    <row r="6616" spans="8:17" x14ac:dyDescent="0.25">
      <c r="H6616" s="59">
        <v>154059</v>
      </c>
      <c r="I6616" s="59" t="s">
        <v>72</v>
      </c>
      <c r="J6616" s="59">
        <v>15816010</v>
      </c>
      <c r="K6616" s="59" t="s">
        <v>6946</v>
      </c>
      <c r="L6616" s="61" t="s">
        <v>81</v>
      </c>
      <c r="M6616" s="61">
        <f>VLOOKUP(H6616,zdroj!C:F,4,0)</f>
        <v>0</v>
      </c>
      <c r="N6616" s="61" t="str">
        <f t="shared" si="206"/>
        <v>-</v>
      </c>
      <c r="P6616" s="72" t="str">
        <f t="shared" si="207"/>
        <v/>
      </c>
      <c r="Q6616" s="61" t="s">
        <v>86</v>
      </c>
    </row>
    <row r="6617" spans="8:17" x14ac:dyDescent="0.25">
      <c r="H6617" s="59">
        <v>154059</v>
      </c>
      <c r="I6617" s="59" t="s">
        <v>72</v>
      </c>
      <c r="J6617" s="59">
        <v>15816028</v>
      </c>
      <c r="K6617" s="59" t="s">
        <v>6947</v>
      </c>
      <c r="L6617" s="61" t="s">
        <v>81</v>
      </c>
      <c r="M6617" s="61">
        <f>VLOOKUP(H6617,zdroj!C:F,4,0)</f>
        <v>0</v>
      </c>
      <c r="N6617" s="61" t="str">
        <f t="shared" si="206"/>
        <v>-</v>
      </c>
      <c r="P6617" s="72" t="str">
        <f t="shared" si="207"/>
        <v/>
      </c>
      <c r="Q6617" s="61" t="s">
        <v>86</v>
      </c>
    </row>
    <row r="6618" spans="8:17" x14ac:dyDescent="0.25">
      <c r="H6618" s="59">
        <v>154059</v>
      </c>
      <c r="I6618" s="59" t="s">
        <v>72</v>
      </c>
      <c r="J6618" s="59">
        <v>15816036</v>
      </c>
      <c r="K6618" s="59" t="s">
        <v>6948</v>
      </c>
      <c r="L6618" s="61" t="s">
        <v>81</v>
      </c>
      <c r="M6618" s="61">
        <f>VLOOKUP(H6618,zdroj!C:F,4,0)</f>
        <v>0</v>
      </c>
      <c r="N6618" s="61" t="str">
        <f t="shared" si="206"/>
        <v>-</v>
      </c>
      <c r="P6618" s="72" t="str">
        <f t="shared" si="207"/>
        <v/>
      </c>
      <c r="Q6618" s="61" t="s">
        <v>86</v>
      </c>
    </row>
    <row r="6619" spans="8:17" x14ac:dyDescent="0.25">
      <c r="H6619" s="59">
        <v>154059</v>
      </c>
      <c r="I6619" s="59" t="s">
        <v>72</v>
      </c>
      <c r="J6619" s="59">
        <v>15816044</v>
      </c>
      <c r="K6619" s="59" t="s">
        <v>6949</v>
      </c>
      <c r="L6619" s="61" t="s">
        <v>81</v>
      </c>
      <c r="M6619" s="61">
        <f>VLOOKUP(H6619,zdroj!C:F,4,0)</f>
        <v>0</v>
      </c>
      <c r="N6619" s="61" t="str">
        <f t="shared" si="206"/>
        <v>-</v>
      </c>
      <c r="P6619" s="72" t="str">
        <f t="shared" si="207"/>
        <v/>
      </c>
      <c r="Q6619" s="61" t="s">
        <v>86</v>
      </c>
    </row>
    <row r="6620" spans="8:17" x14ac:dyDescent="0.25">
      <c r="H6620" s="59">
        <v>154059</v>
      </c>
      <c r="I6620" s="59" t="s">
        <v>72</v>
      </c>
      <c r="J6620" s="59">
        <v>15816052</v>
      </c>
      <c r="K6620" s="59" t="s">
        <v>6950</v>
      </c>
      <c r="L6620" s="61" t="s">
        <v>81</v>
      </c>
      <c r="M6620" s="61">
        <f>VLOOKUP(H6620,zdroj!C:F,4,0)</f>
        <v>0</v>
      </c>
      <c r="N6620" s="61" t="str">
        <f t="shared" si="206"/>
        <v>-</v>
      </c>
      <c r="P6620" s="72" t="str">
        <f t="shared" si="207"/>
        <v/>
      </c>
      <c r="Q6620" s="61" t="s">
        <v>86</v>
      </c>
    </row>
    <row r="6621" spans="8:17" x14ac:dyDescent="0.25">
      <c r="H6621" s="59">
        <v>154059</v>
      </c>
      <c r="I6621" s="59" t="s">
        <v>72</v>
      </c>
      <c r="J6621" s="59">
        <v>15816061</v>
      </c>
      <c r="K6621" s="59" t="s">
        <v>6951</v>
      </c>
      <c r="L6621" s="61" t="s">
        <v>81</v>
      </c>
      <c r="M6621" s="61">
        <f>VLOOKUP(H6621,zdroj!C:F,4,0)</f>
        <v>0</v>
      </c>
      <c r="N6621" s="61" t="str">
        <f t="shared" si="206"/>
        <v>-</v>
      </c>
      <c r="P6621" s="72" t="str">
        <f t="shared" si="207"/>
        <v/>
      </c>
      <c r="Q6621" s="61" t="s">
        <v>86</v>
      </c>
    </row>
    <row r="6622" spans="8:17" x14ac:dyDescent="0.25">
      <c r="H6622" s="59">
        <v>154059</v>
      </c>
      <c r="I6622" s="59" t="s">
        <v>72</v>
      </c>
      <c r="J6622" s="59">
        <v>15816079</v>
      </c>
      <c r="K6622" s="59" t="s">
        <v>6952</v>
      </c>
      <c r="L6622" s="61" t="s">
        <v>81</v>
      </c>
      <c r="M6622" s="61">
        <f>VLOOKUP(H6622,zdroj!C:F,4,0)</f>
        <v>0</v>
      </c>
      <c r="N6622" s="61" t="str">
        <f t="shared" si="206"/>
        <v>-</v>
      </c>
      <c r="P6622" s="72" t="str">
        <f t="shared" si="207"/>
        <v/>
      </c>
      <c r="Q6622" s="61" t="s">
        <v>86</v>
      </c>
    </row>
    <row r="6623" spans="8:17" x14ac:dyDescent="0.25">
      <c r="H6623" s="59">
        <v>154059</v>
      </c>
      <c r="I6623" s="59" t="s">
        <v>72</v>
      </c>
      <c r="J6623" s="59">
        <v>15816087</v>
      </c>
      <c r="K6623" s="59" t="s">
        <v>6953</v>
      </c>
      <c r="L6623" s="61" t="s">
        <v>81</v>
      </c>
      <c r="M6623" s="61">
        <f>VLOOKUP(H6623,zdroj!C:F,4,0)</f>
        <v>0</v>
      </c>
      <c r="N6623" s="61" t="str">
        <f t="shared" si="206"/>
        <v>-</v>
      </c>
      <c r="P6623" s="72" t="str">
        <f t="shared" si="207"/>
        <v/>
      </c>
      <c r="Q6623" s="61" t="s">
        <v>86</v>
      </c>
    </row>
    <row r="6624" spans="8:17" x14ac:dyDescent="0.25">
      <c r="H6624" s="59">
        <v>154059</v>
      </c>
      <c r="I6624" s="59" t="s">
        <v>72</v>
      </c>
      <c r="J6624" s="59">
        <v>15816095</v>
      </c>
      <c r="K6624" s="59" t="s">
        <v>6954</v>
      </c>
      <c r="L6624" s="61" t="s">
        <v>81</v>
      </c>
      <c r="M6624" s="61">
        <f>VLOOKUP(H6624,zdroj!C:F,4,0)</f>
        <v>0</v>
      </c>
      <c r="N6624" s="61" t="str">
        <f t="shared" si="206"/>
        <v>-</v>
      </c>
      <c r="P6624" s="72" t="str">
        <f t="shared" si="207"/>
        <v/>
      </c>
      <c r="Q6624" s="61" t="s">
        <v>86</v>
      </c>
    </row>
    <row r="6625" spans="8:17" x14ac:dyDescent="0.25">
      <c r="H6625" s="59">
        <v>154059</v>
      </c>
      <c r="I6625" s="59" t="s">
        <v>72</v>
      </c>
      <c r="J6625" s="59">
        <v>15816109</v>
      </c>
      <c r="K6625" s="59" t="s">
        <v>6955</v>
      </c>
      <c r="L6625" s="61" t="s">
        <v>115</v>
      </c>
      <c r="M6625" s="61">
        <f>VLOOKUP(H6625,zdroj!C:F,4,0)</f>
        <v>0</v>
      </c>
      <c r="N6625" s="61" t="str">
        <f t="shared" si="206"/>
        <v>katC</v>
      </c>
      <c r="P6625" s="72" t="str">
        <f t="shared" si="207"/>
        <v/>
      </c>
      <c r="Q6625" s="61" t="s">
        <v>31</v>
      </c>
    </row>
    <row r="6626" spans="8:17" x14ac:dyDescent="0.25">
      <c r="H6626" s="59">
        <v>154059</v>
      </c>
      <c r="I6626" s="59" t="s">
        <v>72</v>
      </c>
      <c r="J6626" s="59">
        <v>15816117</v>
      </c>
      <c r="K6626" s="59" t="s">
        <v>6956</v>
      </c>
      <c r="L6626" s="61" t="s">
        <v>81</v>
      </c>
      <c r="M6626" s="61">
        <f>VLOOKUP(H6626,zdroj!C:F,4,0)</f>
        <v>0</v>
      </c>
      <c r="N6626" s="61" t="str">
        <f t="shared" si="206"/>
        <v>-</v>
      </c>
      <c r="P6626" s="72" t="str">
        <f t="shared" si="207"/>
        <v/>
      </c>
      <c r="Q6626" s="61" t="s">
        <v>86</v>
      </c>
    </row>
    <row r="6627" spans="8:17" x14ac:dyDescent="0.25">
      <c r="H6627" s="59">
        <v>154059</v>
      </c>
      <c r="I6627" s="59" t="s">
        <v>72</v>
      </c>
      <c r="J6627" s="59">
        <v>15816125</v>
      </c>
      <c r="K6627" s="59" t="s">
        <v>6957</v>
      </c>
      <c r="L6627" s="61" t="s">
        <v>81</v>
      </c>
      <c r="M6627" s="61">
        <f>VLOOKUP(H6627,zdroj!C:F,4,0)</f>
        <v>0</v>
      </c>
      <c r="N6627" s="61" t="str">
        <f t="shared" si="206"/>
        <v>-</v>
      </c>
      <c r="P6627" s="72" t="str">
        <f t="shared" si="207"/>
        <v/>
      </c>
      <c r="Q6627" s="61" t="s">
        <v>86</v>
      </c>
    </row>
    <row r="6628" spans="8:17" x14ac:dyDescent="0.25">
      <c r="H6628" s="59">
        <v>154059</v>
      </c>
      <c r="I6628" s="59" t="s">
        <v>72</v>
      </c>
      <c r="J6628" s="59">
        <v>15816133</v>
      </c>
      <c r="K6628" s="59" t="s">
        <v>6958</v>
      </c>
      <c r="L6628" s="61" t="s">
        <v>81</v>
      </c>
      <c r="M6628" s="61">
        <f>VLOOKUP(H6628,zdroj!C:F,4,0)</f>
        <v>0</v>
      </c>
      <c r="N6628" s="61" t="str">
        <f t="shared" si="206"/>
        <v>-</v>
      </c>
      <c r="P6628" s="72" t="str">
        <f t="shared" si="207"/>
        <v/>
      </c>
      <c r="Q6628" s="61" t="s">
        <v>86</v>
      </c>
    </row>
    <row r="6629" spans="8:17" x14ac:dyDescent="0.25">
      <c r="H6629" s="59">
        <v>154059</v>
      </c>
      <c r="I6629" s="59" t="s">
        <v>72</v>
      </c>
      <c r="J6629" s="59">
        <v>15816141</v>
      </c>
      <c r="K6629" s="59" t="s">
        <v>6959</v>
      </c>
      <c r="L6629" s="61" t="s">
        <v>81</v>
      </c>
      <c r="M6629" s="61">
        <f>VLOOKUP(H6629,zdroj!C:F,4,0)</f>
        <v>0</v>
      </c>
      <c r="N6629" s="61" t="str">
        <f t="shared" si="206"/>
        <v>-</v>
      </c>
      <c r="P6629" s="72" t="str">
        <f t="shared" si="207"/>
        <v/>
      </c>
      <c r="Q6629" s="61" t="s">
        <v>86</v>
      </c>
    </row>
    <row r="6630" spans="8:17" x14ac:dyDescent="0.25">
      <c r="H6630" s="59">
        <v>154059</v>
      </c>
      <c r="I6630" s="59" t="s">
        <v>72</v>
      </c>
      <c r="J6630" s="59">
        <v>15816150</v>
      </c>
      <c r="K6630" s="59" t="s">
        <v>6960</v>
      </c>
      <c r="L6630" s="61" t="s">
        <v>81</v>
      </c>
      <c r="M6630" s="61">
        <f>VLOOKUP(H6630,zdroj!C:F,4,0)</f>
        <v>0</v>
      </c>
      <c r="N6630" s="61" t="str">
        <f t="shared" si="206"/>
        <v>-</v>
      </c>
      <c r="P6630" s="72" t="str">
        <f t="shared" si="207"/>
        <v/>
      </c>
      <c r="Q6630" s="61" t="s">
        <v>86</v>
      </c>
    </row>
    <row r="6631" spans="8:17" x14ac:dyDescent="0.25">
      <c r="H6631" s="59">
        <v>154059</v>
      </c>
      <c r="I6631" s="59" t="s">
        <v>72</v>
      </c>
      <c r="J6631" s="59">
        <v>15816176</v>
      </c>
      <c r="K6631" s="59" t="s">
        <v>6961</v>
      </c>
      <c r="L6631" s="61" t="s">
        <v>81</v>
      </c>
      <c r="M6631" s="61">
        <f>VLOOKUP(H6631,zdroj!C:F,4,0)</f>
        <v>0</v>
      </c>
      <c r="N6631" s="61" t="str">
        <f t="shared" si="206"/>
        <v>-</v>
      </c>
      <c r="P6631" s="72" t="str">
        <f t="shared" si="207"/>
        <v/>
      </c>
      <c r="Q6631" s="61" t="s">
        <v>86</v>
      </c>
    </row>
    <row r="6632" spans="8:17" x14ac:dyDescent="0.25">
      <c r="H6632" s="59">
        <v>154059</v>
      </c>
      <c r="I6632" s="59" t="s">
        <v>72</v>
      </c>
      <c r="J6632" s="59">
        <v>15816184</v>
      </c>
      <c r="K6632" s="59" t="s">
        <v>6962</v>
      </c>
      <c r="L6632" s="61" t="s">
        <v>81</v>
      </c>
      <c r="M6632" s="61">
        <f>VLOOKUP(H6632,zdroj!C:F,4,0)</f>
        <v>0</v>
      </c>
      <c r="N6632" s="61" t="str">
        <f t="shared" si="206"/>
        <v>-</v>
      </c>
      <c r="P6632" s="72" t="str">
        <f t="shared" si="207"/>
        <v/>
      </c>
      <c r="Q6632" s="61" t="s">
        <v>86</v>
      </c>
    </row>
    <row r="6633" spans="8:17" x14ac:dyDescent="0.25">
      <c r="H6633" s="59">
        <v>154059</v>
      </c>
      <c r="I6633" s="59" t="s">
        <v>72</v>
      </c>
      <c r="J6633" s="59">
        <v>15816192</v>
      </c>
      <c r="K6633" s="59" t="s">
        <v>6963</v>
      </c>
      <c r="L6633" s="61" t="s">
        <v>81</v>
      </c>
      <c r="M6633" s="61">
        <f>VLOOKUP(H6633,zdroj!C:F,4,0)</f>
        <v>0</v>
      </c>
      <c r="N6633" s="61" t="str">
        <f t="shared" si="206"/>
        <v>-</v>
      </c>
      <c r="P6633" s="72" t="str">
        <f t="shared" si="207"/>
        <v/>
      </c>
      <c r="Q6633" s="61" t="s">
        <v>86</v>
      </c>
    </row>
    <row r="6634" spans="8:17" x14ac:dyDescent="0.25">
      <c r="H6634" s="59">
        <v>154059</v>
      </c>
      <c r="I6634" s="59" t="s">
        <v>72</v>
      </c>
      <c r="J6634" s="59">
        <v>15816206</v>
      </c>
      <c r="K6634" s="59" t="s">
        <v>6964</v>
      </c>
      <c r="L6634" s="61" t="s">
        <v>81</v>
      </c>
      <c r="M6634" s="61">
        <f>VLOOKUP(H6634,zdroj!C:F,4,0)</f>
        <v>0</v>
      </c>
      <c r="N6634" s="61" t="str">
        <f t="shared" si="206"/>
        <v>-</v>
      </c>
      <c r="P6634" s="72" t="str">
        <f t="shared" si="207"/>
        <v/>
      </c>
      <c r="Q6634" s="61" t="s">
        <v>86</v>
      </c>
    </row>
    <row r="6635" spans="8:17" x14ac:dyDescent="0.25">
      <c r="H6635" s="59">
        <v>154059</v>
      </c>
      <c r="I6635" s="59" t="s">
        <v>72</v>
      </c>
      <c r="J6635" s="59">
        <v>15816214</v>
      </c>
      <c r="K6635" s="59" t="s">
        <v>6965</v>
      </c>
      <c r="L6635" s="61" t="s">
        <v>81</v>
      </c>
      <c r="M6635" s="61">
        <f>VLOOKUP(H6635,zdroj!C:F,4,0)</f>
        <v>0</v>
      </c>
      <c r="N6635" s="61" t="str">
        <f t="shared" si="206"/>
        <v>-</v>
      </c>
      <c r="P6635" s="72" t="str">
        <f t="shared" si="207"/>
        <v/>
      </c>
      <c r="Q6635" s="61" t="s">
        <v>86</v>
      </c>
    </row>
    <row r="6636" spans="8:17" x14ac:dyDescent="0.25">
      <c r="H6636" s="59">
        <v>154059</v>
      </c>
      <c r="I6636" s="59" t="s">
        <v>72</v>
      </c>
      <c r="J6636" s="59">
        <v>15816222</v>
      </c>
      <c r="K6636" s="59" t="s">
        <v>6966</v>
      </c>
      <c r="L6636" s="61" t="s">
        <v>81</v>
      </c>
      <c r="M6636" s="61">
        <f>VLOOKUP(H6636,zdroj!C:F,4,0)</f>
        <v>0</v>
      </c>
      <c r="N6636" s="61" t="str">
        <f t="shared" si="206"/>
        <v>-</v>
      </c>
      <c r="P6636" s="72" t="str">
        <f t="shared" si="207"/>
        <v/>
      </c>
      <c r="Q6636" s="61" t="s">
        <v>86</v>
      </c>
    </row>
    <row r="6637" spans="8:17" x14ac:dyDescent="0.25">
      <c r="H6637" s="59">
        <v>154059</v>
      </c>
      <c r="I6637" s="59" t="s">
        <v>72</v>
      </c>
      <c r="J6637" s="59">
        <v>15816231</v>
      </c>
      <c r="K6637" s="59" t="s">
        <v>6967</v>
      </c>
      <c r="L6637" s="61" t="s">
        <v>81</v>
      </c>
      <c r="M6637" s="61">
        <f>VLOOKUP(H6637,zdroj!C:F,4,0)</f>
        <v>0</v>
      </c>
      <c r="N6637" s="61" t="str">
        <f t="shared" si="206"/>
        <v>-</v>
      </c>
      <c r="P6637" s="72" t="str">
        <f t="shared" si="207"/>
        <v/>
      </c>
      <c r="Q6637" s="61" t="s">
        <v>86</v>
      </c>
    </row>
    <row r="6638" spans="8:17" x14ac:dyDescent="0.25">
      <c r="H6638" s="59">
        <v>154059</v>
      </c>
      <c r="I6638" s="59" t="s">
        <v>72</v>
      </c>
      <c r="J6638" s="59">
        <v>15816249</v>
      </c>
      <c r="K6638" s="59" t="s">
        <v>6968</v>
      </c>
      <c r="L6638" s="61" t="s">
        <v>81</v>
      </c>
      <c r="M6638" s="61">
        <f>VLOOKUP(H6638,zdroj!C:F,4,0)</f>
        <v>0</v>
      </c>
      <c r="N6638" s="61" t="str">
        <f t="shared" si="206"/>
        <v>-</v>
      </c>
      <c r="P6638" s="72" t="str">
        <f t="shared" si="207"/>
        <v/>
      </c>
      <c r="Q6638" s="61" t="s">
        <v>86</v>
      </c>
    </row>
    <row r="6639" spans="8:17" x14ac:dyDescent="0.25">
      <c r="H6639" s="59">
        <v>154059</v>
      </c>
      <c r="I6639" s="59" t="s">
        <v>72</v>
      </c>
      <c r="J6639" s="59">
        <v>15816257</v>
      </c>
      <c r="K6639" s="59" t="s">
        <v>6969</v>
      </c>
      <c r="L6639" s="61" t="s">
        <v>81</v>
      </c>
      <c r="M6639" s="61">
        <f>VLOOKUP(H6639,zdroj!C:F,4,0)</f>
        <v>0</v>
      </c>
      <c r="N6639" s="61" t="str">
        <f t="shared" si="206"/>
        <v>-</v>
      </c>
      <c r="P6639" s="72" t="str">
        <f t="shared" si="207"/>
        <v/>
      </c>
      <c r="Q6639" s="61" t="s">
        <v>86</v>
      </c>
    </row>
    <row r="6640" spans="8:17" x14ac:dyDescent="0.25">
      <c r="H6640" s="59">
        <v>154059</v>
      </c>
      <c r="I6640" s="59" t="s">
        <v>72</v>
      </c>
      <c r="J6640" s="59">
        <v>15816265</v>
      </c>
      <c r="K6640" s="59" t="s">
        <v>6970</v>
      </c>
      <c r="L6640" s="61" t="s">
        <v>81</v>
      </c>
      <c r="M6640" s="61">
        <f>VLOOKUP(H6640,zdroj!C:F,4,0)</f>
        <v>0</v>
      </c>
      <c r="N6640" s="61" t="str">
        <f t="shared" si="206"/>
        <v>-</v>
      </c>
      <c r="P6640" s="72" t="str">
        <f t="shared" si="207"/>
        <v/>
      </c>
      <c r="Q6640" s="61" t="s">
        <v>86</v>
      </c>
    </row>
    <row r="6641" spans="8:17" x14ac:dyDescent="0.25">
      <c r="H6641" s="59">
        <v>154059</v>
      </c>
      <c r="I6641" s="59" t="s">
        <v>72</v>
      </c>
      <c r="J6641" s="59">
        <v>15816273</v>
      </c>
      <c r="K6641" s="59" t="s">
        <v>6971</v>
      </c>
      <c r="L6641" s="61" t="s">
        <v>81</v>
      </c>
      <c r="M6641" s="61">
        <f>VLOOKUP(H6641,zdroj!C:F,4,0)</f>
        <v>0</v>
      </c>
      <c r="N6641" s="61" t="str">
        <f t="shared" si="206"/>
        <v>-</v>
      </c>
      <c r="P6641" s="72" t="str">
        <f t="shared" si="207"/>
        <v/>
      </c>
      <c r="Q6641" s="61" t="s">
        <v>86</v>
      </c>
    </row>
    <row r="6642" spans="8:17" x14ac:dyDescent="0.25">
      <c r="H6642" s="59">
        <v>154059</v>
      </c>
      <c r="I6642" s="59" t="s">
        <v>72</v>
      </c>
      <c r="J6642" s="59">
        <v>15816281</v>
      </c>
      <c r="K6642" s="59" t="s">
        <v>6972</v>
      </c>
      <c r="L6642" s="61" t="s">
        <v>81</v>
      </c>
      <c r="M6642" s="61">
        <f>VLOOKUP(H6642,zdroj!C:F,4,0)</f>
        <v>0</v>
      </c>
      <c r="N6642" s="61" t="str">
        <f t="shared" si="206"/>
        <v>-</v>
      </c>
      <c r="P6642" s="72" t="str">
        <f t="shared" si="207"/>
        <v/>
      </c>
      <c r="Q6642" s="61" t="s">
        <v>86</v>
      </c>
    </row>
    <row r="6643" spans="8:17" x14ac:dyDescent="0.25">
      <c r="H6643" s="59">
        <v>154059</v>
      </c>
      <c r="I6643" s="59" t="s">
        <v>72</v>
      </c>
      <c r="J6643" s="59">
        <v>15816290</v>
      </c>
      <c r="K6643" s="59" t="s">
        <v>6973</v>
      </c>
      <c r="L6643" s="61" t="s">
        <v>81</v>
      </c>
      <c r="M6643" s="61">
        <f>VLOOKUP(H6643,zdroj!C:F,4,0)</f>
        <v>0</v>
      </c>
      <c r="N6643" s="61" t="str">
        <f t="shared" si="206"/>
        <v>-</v>
      </c>
      <c r="P6643" s="72" t="str">
        <f t="shared" si="207"/>
        <v/>
      </c>
      <c r="Q6643" s="61" t="s">
        <v>86</v>
      </c>
    </row>
    <row r="6644" spans="8:17" x14ac:dyDescent="0.25">
      <c r="H6644" s="59">
        <v>154059</v>
      </c>
      <c r="I6644" s="59" t="s">
        <v>72</v>
      </c>
      <c r="J6644" s="59">
        <v>15816303</v>
      </c>
      <c r="K6644" s="59" t="s">
        <v>6974</v>
      </c>
      <c r="L6644" s="61" t="s">
        <v>81</v>
      </c>
      <c r="M6644" s="61">
        <f>VLOOKUP(H6644,zdroj!C:F,4,0)</f>
        <v>0</v>
      </c>
      <c r="N6644" s="61" t="str">
        <f t="shared" si="206"/>
        <v>-</v>
      </c>
      <c r="P6644" s="72" t="str">
        <f t="shared" si="207"/>
        <v/>
      </c>
      <c r="Q6644" s="61" t="s">
        <v>86</v>
      </c>
    </row>
    <row r="6645" spans="8:17" x14ac:dyDescent="0.25">
      <c r="H6645" s="59">
        <v>154059</v>
      </c>
      <c r="I6645" s="59" t="s">
        <v>72</v>
      </c>
      <c r="J6645" s="59">
        <v>15816311</v>
      </c>
      <c r="K6645" s="59" t="s">
        <v>6975</v>
      </c>
      <c r="L6645" s="61" t="s">
        <v>81</v>
      </c>
      <c r="M6645" s="61">
        <f>VLOOKUP(H6645,zdroj!C:F,4,0)</f>
        <v>0</v>
      </c>
      <c r="N6645" s="61" t="str">
        <f t="shared" si="206"/>
        <v>-</v>
      </c>
      <c r="P6645" s="72" t="str">
        <f t="shared" si="207"/>
        <v/>
      </c>
      <c r="Q6645" s="61" t="s">
        <v>86</v>
      </c>
    </row>
    <row r="6646" spans="8:17" x14ac:dyDescent="0.25">
      <c r="H6646" s="59">
        <v>154059</v>
      </c>
      <c r="I6646" s="59" t="s">
        <v>72</v>
      </c>
      <c r="J6646" s="59">
        <v>15816320</v>
      </c>
      <c r="K6646" s="59" t="s">
        <v>6976</v>
      </c>
      <c r="L6646" s="61" t="s">
        <v>81</v>
      </c>
      <c r="M6646" s="61">
        <f>VLOOKUP(H6646,zdroj!C:F,4,0)</f>
        <v>0</v>
      </c>
      <c r="N6646" s="61" t="str">
        <f t="shared" si="206"/>
        <v>-</v>
      </c>
      <c r="P6646" s="72" t="str">
        <f t="shared" si="207"/>
        <v/>
      </c>
      <c r="Q6646" s="61" t="s">
        <v>86</v>
      </c>
    </row>
    <row r="6647" spans="8:17" x14ac:dyDescent="0.25">
      <c r="H6647" s="59">
        <v>154059</v>
      </c>
      <c r="I6647" s="59" t="s">
        <v>72</v>
      </c>
      <c r="J6647" s="59">
        <v>15816338</v>
      </c>
      <c r="K6647" s="59" t="s">
        <v>6977</v>
      </c>
      <c r="L6647" s="61" t="s">
        <v>81</v>
      </c>
      <c r="M6647" s="61">
        <f>VLOOKUP(H6647,zdroj!C:F,4,0)</f>
        <v>0</v>
      </c>
      <c r="N6647" s="61" t="str">
        <f t="shared" si="206"/>
        <v>-</v>
      </c>
      <c r="P6647" s="72" t="str">
        <f t="shared" si="207"/>
        <v/>
      </c>
      <c r="Q6647" s="61" t="s">
        <v>86</v>
      </c>
    </row>
    <row r="6648" spans="8:17" x14ac:dyDescent="0.25">
      <c r="H6648" s="59">
        <v>154059</v>
      </c>
      <c r="I6648" s="59" t="s">
        <v>72</v>
      </c>
      <c r="J6648" s="59">
        <v>15816354</v>
      </c>
      <c r="K6648" s="59" t="s">
        <v>6978</v>
      </c>
      <c r="L6648" s="61" t="s">
        <v>81</v>
      </c>
      <c r="M6648" s="61">
        <f>VLOOKUP(H6648,zdroj!C:F,4,0)</f>
        <v>0</v>
      </c>
      <c r="N6648" s="61" t="str">
        <f t="shared" si="206"/>
        <v>-</v>
      </c>
      <c r="P6648" s="72" t="str">
        <f t="shared" si="207"/>
        <v/>
      </c>
      <c r="Q6648" s="61" t="s">
        <v>86</v>
      </c>
    </row>
    <row r="6649" spans="8:17" x14ac:dyDescent="0.25">
      <c r="H6649" s="59">
        <v>154059</v>
      </c>
      <c r="I6649" s="59" t="s">
        <v>72</v>
      </c>
      <c r="J6649" s="59">
        <v>15816362</v>
      </c>
      <c r="K6649" s="59" t="s">
        <v>6979</v>
      </c>
      <c r="L6649" s="61" t="s">
        <v>81</v>
      </c>
      <c r="M6649" s="61">
        <f>VLOOKUP(H6649,zdroj!C:F,4,0)</f>
        <v>0</v>
      </c>
      <c r="N6649" s="61" t="str">
        <f t="shared" si="206"/>
        <v>-</v>
      </c>
      <c r="P6649" s="72" t="str">
        <f t="shared" si="207"/>
        <v/>
      </c>
      <c r="Q6649" s="61" t="s">
        <v>86</v>
      </c>
    </row>
    <row r="6650" spans="8:17" x14ac:dyDescent="0.25">
      <c r="H6650" s="59">
        <v>154059</v>
      </c>
      <c r="I6650" s="59" t="s">
        <v>72</v>
      </c>
      <c r="J6650" s="59">
        <v>15816371</v>
      </c>
      <c r="K6650" s="59" t="s">
        <v>6980</v>
      </c>
      <c r="L6650" s="61" t="s">
        <v>81</v>
      </c>
      <c r="M6650" s="61">
        <f>VLOOKUP(H6650,zdroj!C:F,4,0)</f>
        <v>0</v>
      </c>
      <c r="N6650" s="61" t="str">
        <f t="shared" si="206"/>
        <v>-</v>
      </c>
      <c r="P6650" s="72" t="str">
        <f t="shared" si="207"/>
        <v/>
      </c>
      <c r="Q6650" s="61" t="s">
        <v>86</v>
      </c>
    </row>
    <row r="6651" spans="8:17" x14ac:dyDescent="0.25">
      <c r="H6651" s="59">
        <v>154059</v>
      </c>
      <c r="I6651" s="59" t="s">
        <v>72</v>
      </c>
      <c r="J6651" s="59">
        <v>15816389</v>
      </c>
      <c r="K6651" s="59" t="s">
        <v>6981</v>
      </c>
      <c r="L6651" s="61" t="s">
        <v>81</v>
      </c>
      <c r="M6651" s="61">
        <f>VLOOKUP(H6651,zdroj!C:F,4,0)</f>
        <v>0</v>
      </c>
      <c r="N6651" s="61" t="str">
        <f t="shared" si="206"/>
        <v>-</v>
      </c>
      <c r="P6651" s="72" t="str">
        <f t="shared" si="207"/>
        <v/>
      </c>
      <c r="Q6651" s="61" t="s">
        <v>86</v>
      </c>
    </row>
    <row r="6652" spans="8:17" x14ac:dyDescent="0.25">
      <c r="H6652" s="59">
        <v>154059</v>
      </c>
      <c r="I6652" s="59" t="s">
        <v>72</v>
      </c>
      <c r="J6652" s="59">
        <v>15816397</v>
      </c>
      <c r="K6652" s="59" t="s">
        <v>6982</v>
      </c>
      <c r="L6652" s="61" t="s">
        <v>81</v>
      </c>
      <c r="M6652" s="61">
        <f>VLOOKUP(H6652,zdroj!C:F,4,0)</f>
        <v>0</v>
      </c>
      <c r="N6652" s="61" t="str">
        <f t="shared" si="206"/>
        <v>-</v>
      </c>
      <c r="P6652" s="72" t="str">
        <f t="shared" si="207"/>
        <v/>
      </c>
      <c r="Q6652" s="61" t="s">
        <v>86</v>
      </c>
    </row>
    <row r="6653" spans="8:17" x14ac:dyDescent="0.25">
      <c r="H6653" s="59">
        <v>154059</v>
      </c>
      <c r="I6653" s="59" t="s">
        <v>72</v>
      </c>
      <c r="J6653" s="59">
        <v>15816401</v>
      </c>
      <c r="K6653" s="59" t="s">
        <v>6983</v>
      </c>
      <c r="L6653" s="61" t="s">
        <v>81</v>
      </c>
      <c r="M6653" s="61">
        <f>VLOOKUP(H6653,zdroj!C:F,4,0)</f>
        <v>0</v>
      </c>
      <c r="N6653" s="61" t="str">
        <f t="shared" si="206"/>
        <v>-</v>
      </c>
      <c r="P6653" s="72" t="str">
        <f t="shared" si="207"/>
        <v/>
      </c>
      <c r="Q6653" s="61" t="s">
        <v>86</v>
      </c>
    </row>
    <row r="6654" spans="8:17" x14ac:dyDescent="0.25">
      <c r="H6654" s="59">
        <v>154059</v>
      </c>
      <c r="I6654" s="59" t="s">
        <v>72</v>
      </c>
      <c r="J6654" s="59">
        <v>15816419</v>
      </c>
      <c r="K6654" s="59" t="s">
        <v>6984</v>
      </c>
      <c r="L6654" s="61" t="s">
        <v>81</v>
      </c>
      <c r="M6654" s="61">
        <f>VLOOKUP(H6654,zdroj!C:F,4,0)</f>
        <v>0</v>
      </c>
      <c r="N6654" s="61" t="str">
        <f t="shared" si="206"/>
        <v>-</v>
      </c>
      <c r="P6654" s="72" t="str">
        <f t="shared" si="207"/>
        <v/>
      </c>
      <c r="Q6654" s="61" t="s">
        <v>86</v>
      </c>
    </row>
    <row r="6655" spans="8:17" x14ac:dyDescent="0.25">
      <c r="H6655" s="59">
        <v>154059</v>
      </c>
      <c r="I6655" s="59" t="s">
        <v>72</v>
      </c>
      <c r="J6655" s="59">
        <v>15816427</v>
      </c>
      <c r="K6655" s="59" t="s">
        <v>6985</v>
      </c>
      <c r="L6655" s="61" t="s">
        <v>81</v>
      </c>
      <c r="M6655" s="61">
        <f>VLOOKUP(H6655,zdroj!C:F,4,0)</f>
        <v>0</v>
      </c>
      <c r="N6655" s="61" t="str">
        <f t="shared" si="206"/>
        <v>-</v>
      </c>
      <c r="P6655" s="72" t="str">
        <f t="shared" si="207"/>
        <v/>
      </c>
      <c r="Q6655" s="61" t="s">
        <v>86</v>
      </c>
    </row>
    <row r="6656" spans="8:17" x14ac:dyDescent="0.25">
      <c r="H6656" s="59">
        <v>154059</v>
      </c>
      <c r="I6656" s="59" t="s">
        <v>72</v>
      </c>
      <c r="J6656" s="59">
        <v>15816435</v>
      </c>
      <c r="K6656" s="59" t="s">
        <v>6986</v>
      </c>
      <c r="L6656" s="61" t="s">
        <v>81</v>
      </c>
      <c r="M6656" s="61">
        <f>VLOOKUP(H6656,zdroj!C:F,4,0)</f>
        <v>0</v>
      </c>
      <c r="N6656" s="61" t="str">
        <f t="shared" si="206"/>
        <v>-</v>
      </c>
      <c r="P6656" s="72" t="str">
        <f t="shared" si="207"/>
        <v/>
      </c>
      <c r="Q6656" s="61" t="s">
        <v>86</v>
      </c>
    </row>
    <row r="6657" spans="8:17" x14ac:dyDescent="0.25">
      <c r="H6657" s="59">
        <v>154059</v>
      </c>
      <c r="I6657" s="59" t="s">
        <v>72</v>
      </c>
      <c r="J6657" s="59">
        <v>15816443</v>
      </c>
      <c r="K6657" s="59" t="s">
        <v>6987</v>
      </c>
      <c r="L6657" s="61" t="s">
        <v>81</v>
      </c>
      <c r="M6657" s="61">
        <f>VLOOKUP(H6657,zdroj!C:F,4,0)</f>
        <v>0</v>
      </c>
      <c r="N6657" s="61" t="str">
        <f t="shared" si="206"/>
        <v>-</v>
      </c>
      <c r="P6657" s="72" t="str">
        <f t="shared" si="207"/>
        <v/>
      </c>
      <c r="Q6657" s="61" t="s">
        <v>86</v>
      </c>
    </row>
    <row r="6658" spans="8:17" x14ac:dyDescent="0.25">
      <c r="H6658" s="59">
        <v>154059</v>
      </c>
      <c r="I6658" s="59" t="s">
        <v>72</v>
      </c>
      <c r="J6658" s="59">
        <v>15816451</v>
      </c>
      <c r="K6658" s="59" t="s">
        <v>6988</v>
      </c>
      <c r="L6658" s="61" t="s">
        <v>81</v>
      </c>
      <c r="M6658" s="61">
        <f>VLOOKUP(H6658,zdroj!C:F,4,0)</f>
        <v>0</v>
      </c>
      <c r="N6658" s="61" t="str">
        <f t="shared" si="206"/>
        <v>-</v>
      </c>
      <c r="P6658" s="72" t="str">
        <f t="shared" si="207"/>
        <v/>
      </c>
      <c r="Q6658" s="61" t="s">
        <v>86</v>
      </c>
    </row>
    <row r="6659" spans="8:17" x14ac:dyDescent="0.25">
      <c r="H6659" s="59">
        <v>154059</v>
      </c>
      <c r="I6659" s="59" t="s">
        <v>72</v>
      </c>
      <c r="J6659" s="59">
        <v>15816460</v>
      </c>
      <c r="K6659" s="59" t="s">
        <v>6989</v>
      </c>
      <c r="L6659" s="61" t="s">
        <v>81</v>
      </c>
      <c r="M6659" s="61">
        <f>VLOOKUP(H6659,zdroj!C:F,4,0)</f>
        <v>0</v>
      </c>
      <c r="N6659" s="61" t="str">
        <f t="shared" si="206"/>
        <v>-</v>
      </c>
      <c r="P6659" s="72" t="str">
        <f t="shared" si="207"/>
        <v/>
      </c>
      <c r="Q6659" s="61" t="s">
        <v>86</v>
      </c>
    </row>
    <row r="6660" spans="8:17" x14ac:dyDescent="0.25">
      <c r="H6660" s="59">
        <v>154059</v>
      </c>
      <c r="I6660" s="59" t="s">
        <v>72</v>
      </c>
      <c r="J6660" s="59">
        <v>15816478</v>
      </c>
      <c r="K6660" s="59" t="s">
        <v>6990</v>
      </c>
      <c r="L6660" s="61" t="s">
        <v>115</v>
      </c>
      <c r="M6660" s="61">
        <f>VLOOKUP(H6660,zdroj!C:F,4,0)</f>
        <v>0</v>
      </c>
      <c r="N6660" s="61" t="str">
        <f t="shared" si="206"/>
        <v>katC</v>
      </c>
      <c r="P6660" s="72" t="str">
        <f t="shared" si="207"/>
        <v/>
      </c>
      <c r="Q6660" s="61" t="s">
        <v>33</v>
      </c>
    </row>
    <row r="6661" spans="8:17" x14ac:dyDescent="0.25">
      <c r="H6661" s="59">
        <v>154059</v>
      </c>
      <c r="I6661" s="59" t="s">
        <v>72</v>
      </c>
      <c r="J6661" s="59">
        <v>15816486</v>
      </c>
      <c r="K6661" s="59" t="s">
        <v>6991</v>
      </c>
      <c r="L6661" s="61" t="s">
        <v>81</v>
      </c>
      <c r="M6661" s="61">
        <f>VLOOKUP(H6661,zdroj!C:F,4,0)</f>
        <v>0</v>
      </c>
      <c r="N6661" s="61" t="str">
        <f t="shared" si="206"/>
        <v>-</v>
      </c>
      <c r="P6661" s="72" t="str">
        <f t="shared" si="207"/>
        <v/>
      </c>
      <c r="Q6661" s="61" t="s">
        <v>86</v>
      </c>
    </row>
    <row r="6662" spans="8:17" x14ac:dyDescent="0.25">
      <c r="H6662" s="59">
        <v>154059</v>
      </c>
      <c r="I6662" s="59" t="s">
        <v>72</v>
      </c>
      <c r="J6662" s="59">
        <v>15816494</v>
      </c>
      <c r="K6662" s="59" t="s">
        <v>6992</v>
      </c>
      <c r="L6662" s="61" t="s">
        <v>81</v>
      </c>
      <c r="M6662" s="61">
        <f>VLOOKUP(H6662,zdroj!C:F,4,0)</f>
        <v>0</v>
      </c>
      <c r="N6662" s="61" t="str">
        <f t="shared" si="206"/>
        <v>-</v>
      </c>
      <c r="P6662" s="72" t="str">
        <f t="shared" si="207"/>
        <v/>
      </c>
      <c r="Q6662" s="61" t="s">
        <v>86</v>
      </c>
    </row>
    <row r="6663" spans="8:17" x14ac:dyDescent="0.25">
      <c r="H6663" s="59">
        <v>154059</v>
      </c>
      <c r="I6663" s="59" t="s">
        <v>72</v>
      </c>
      <c r="J6663" s="59">
        <v>15816508</v>
      </c>
      <c r="K6663" s="59" t="s">
        <v>6993</v>
      </c>
      <c r="L6663" s="61" t="s">
        <v>81</v>
      </c>
      <c r="M6663" s="61">
        <f>VLOOKUP(H6663,zdroj!C:F,4,0)</f>
        <v>0</v>
      </c>
      <c r="N6663" s="61" t="str">
        <f t="shared" ref="N6663:N6726" si="208">IF(M6663="A",IF(L6663="katA","katB",L6663),L6663)</f>
        <v>-</v>
      </c>
      <c r="P6663" s="72" t="str">
        <f t="shared" ref="P6663:P6726" si="209">IF(O6663="A",1,"")</f>
        <v/>
      </c>
      <c r="Q6663" s="61" t="s">
        <v>86</v>
      </c>
    </row>
    <row r="6664" spans="8:17" x14ac:dyDescent="0.25">
      <c r="H6664" s="59">
        <v>154059</v>
      </c>
      <c r="I6664" s="59" t="s">
        <v>72</v>
      </c>
      <c r="J6664" s="59">
        <v>15816516</v>
      </c>
      <c r="K6664" s="59" t="s">
        <v>6994</v>
      </c>
      <c r="L6664" s="61" t="s">
        <v>81</v>
      </c>
      <c r="M6664" s="61">
        <f>VLOOKUP(H6664,zdroj!C:F,4,0)</f>
        <v>0</v>
      </c>
      <c r="N6664" s="61" t="str">
        <f t="shared" si="208"/>
        <v>-</v>
      </c>
      <c r="P6664" s="72" t="str">
        <f t="shared" si="209"/>
        <v/>
      </c>
      <c r="Q6664" s="61" t="s">
        <v>86</v>
      </c>
    </row>
    <row r="6665" spans="8:17" x14ac:dyDescent="0.25">
      <c r="H6665" s="59">
        <v>154059</v>
      </c>
      <c r="I6665" s="59" t="s">
        <v>72</v>
      </c>
      <c r="J6665" s="59">
        <v>15816524</v>
      </c>
      <c r="K6665" s="59" t="s">
        <v>6995</v>
      </c>
      <c r="L6665" s="61" t="s">
        <v>81</v>
      </c>
      <c r="M6665" s="61">
        <f>VLOOKUP(H6665,zdroj!C:F,4,0)</f>
        <v>0</v>
      </c>
      <c r="N6665" s="61" t="str">
        <f t="shared" si="208"/>
        <v>-</v>
      </c>
      <c r="P6665" s="72" t="str">
        <f t="shared" si="209"/>
        <v/>
      </c>
      <c r="Q6665" s="61" t="s">
        <v>86</v>
      </c>
    </row>
    <row r="6666" spans="8:17" x14ac:dyDescent="0.25">
      <c r="H6666" s="59">
        <v>154059</v>
      </c>
      <c r="I6666" s="59" t="s">
        <v>72</v>
      </c>
      <c r="J6666" s="59">
        <v>41614089</v>
      </c>
      <c r="K6666" s="59" t="s">
        <v>6996</v>
      </c>
      <c r="L6666" s="61" t="s">
        <v>81</v>
      </c>
      <c r="M6666" s="61">
        <f>VLOOKUP(H6666,zdroj!C:F,4,0)</f>
        <v>0</v>
      </c>
      <c r="N6666" s="61" t="str">
        <f t="shared" si="208"/>
        <v>-</v>
      </c>
      <c r="P6666" s="72" t="str">
        <f t="shared" si="209"/>
        <v/>
      </c>
      <c r="Q6666" s="61" t="s">
        <v>86</v>
      </c>
    </row>
    <row r="6667" spans="8:17" x14ac:dyDescent="0.25">
      <c r="H6667" s="59">
        <v>154059</v>
      </c>
      <c r="I6667" s="59" t="s">
        <v>72</v>
      </c>
      <c r="J6667" s="59">
        <v>74906372</v>
      </c>
      <c r="K6667" s="59" t="s">
        <v>6997</v>
      </c>
      <c r="L6667" s="61" t="s">
        <v>81</v>
      </c>
      <c r="M6667" s="61">
        <f>VLOOKUP(H6667,zdroj!C:F,4,0)</f>
        <v>0</v>
      </c>
      <c r="N6667" s="61" t="str">
        <f t="shared" si="208"/>
        <v>-</v>
      </c>
      <c r="P6667" s="72" t="str">
        <f t="shared" si="209"/>
        <v/>
      </c>
      <c r="Q6667" s="61" t="s">
        <v>86</v>
      </c>
    </row>
    <row r="6668" spans="8:17" x14ac:dyDescent="0.25">
      <c r="H6668" s="59">
        <v>154059</v>
      </c>
      <c r="I6668" s="59" t="s">
        <v>72</v>
      </c>
      <c r="J6668" s="59">
        <v>75042967</v>
      </c>
      <c r="K6668" s="59" t="s">
        <v>6998</v>
      </c>
      <c r="L6668" s="61" t="s">
        <v>81</v>
      </c>
      <c r="M6668" s="61">
        <f>VLOOKUP(H6668,zdroj!C:F,4,0)</f>
        <v>0</v>
      </c>
      <c r="N6668" s="61" t="str">
        <f t="shared" si="208"/>
        <v>-</v>
      </c>
      <c r="P6668" s="72" t="str">
        <f t="shared" si="209"/>
        <v/>
      </c>
      <c r="Q6668" s="61" t="s">
        <v>86</v>
      </c>
    </row>
    <row r="6669" spans="8:17" x14ac:dyDescent="0.25">
      <c r="H6669" s="59">
        <v>154059</v>
      </c>
      <c r="I6669" s="59" t="s">
        <v>72</v>
      </c>
      <c r="J6669" s="59">
        <v>78388201</v>
      </c>
      <c r="K6669" s="59" t="s">
        <v>6999</v>
      </c>
      <c r="L6669" s="61" t="s">
        <v>81</v>
      </c>
      <c r="M6669" s="61">
        <f>VLOOKUP(H6669,zdroj!C:F,4,0)</f>
        <v>0</v>
      </c>
      <c r="N6669" s="61" t="str">
        <f t="shared" si="208"/>
        <v>-</v>
      </c>
      <c r="P6669" s="72" t="str">
        <f t="shared" si="209"/>
        <v/>
      </c>
      <c r="Q6669" s="61" t="s">
        <v>86</v>
      </c>
    </row>
    <row r="6670" spans="8:17" x14ac:dyDescent="0.25">
      <c r="H6670" s="59">
        <v>155764</v>
      </c>
      <c r="I6670" s="59" t="s">
        <v>71</v>
      </c>
      <c r="J6670" s="59">
        <v>15822842</v>
      </c>
      <c r="K6670" s="59" t="s">
        <v>7000</v>
      </c>
      <c r="L6670" s="61" t="s">
        <v>113</v>
      </c>
      <c r="M6670" s="61">
        <f>VLOOKUP(H6670,zdroj!C:F,4,0)</f>
        <v>0</v>
      </c>
      <c r="N6670" s="61" t="str">
        <f t="shared" si="208"/>
        <v>katA</v>
      </c>
      <c r="P6670" s="72" t="str">
        <f t="shared" si="209"/>
        <v/>
      </c>
      <c r="Q6670" s="61" t="s">
        <v>30</v>
      </c>
    </row>
    <row r="6671" spans="8:17" x14ac:dyDescent="0.25">
      <c r="H6671" s="59">
        <v>155764</v>
      </c>
      <c r="I6671" s="59" t="s">
        <v>71</v>
      </c>
      <c r="J6671" s="59">
        <v>15822851</v>
      </c>
      <c r="K6671" s="59" t="s">
        <v>7001</v>
      </c>
      <c r="L6671" s="61" t="s">
        <v>113</v>
      </c>
      <c r="M6671" s="61">
        <f>VLOOKUP(H6671,zdroj!C:F,4,0)</f>
        <v>0</v>
      </c>
      <c r="N6671" s="61" t="str">
        <f t="shared" si="208"/>
        <v>katA</v>
      </c>
      <c r="P6671" s="72" t="str">
        <f t="shared" si="209"/>
        <v/>
      </c>
      <c r="Q6671" s="61" t="s">
        <v>30</v>
      </c>
    </row>
    <row r="6672" spans="8:17" x14ac:dyDescent="0.25">
      <c r="H6672" s="59">
        <v>155764</v>
      </c>
      <c r="I6672" s="59" t="s">
        <v>71</v>
      </c>
      <c r="J6672" s="59">
        <v>15822869</v>
      </c>
      <c r="K6672" s="59" t="s">
        <v>7002</v>
      </c>
      <c r="L6672" s="61" t="s">
        <v>113</v>
      </c>
      <c r="M6672" s="61">
        <f>VLOOKUP(H6672,zdroj!C:F,4,0)</f>
        <v>0</v>
      </c>
      <c r="N6672" s="61" t="str">
        <f t="shared" si="208"/>
        <v>katA</v>
      </c>
      <c r="P6672" s="72" t="str">
        <f t="shared" si="209"/>
        <v/>
      </c>
      <c r="Q6672" s="61" t="s">
        <v>30</v>
      </c>
    </row>
    <row r="6673" spans="8:18" x14ac:dyDescent="0.25">
      <c r="H6673" s="59">
        <v>155764</v>
      </c>
      <c r="I6673" s="59" t="s">
        <v>71</v>
      </c>
      <c r="J6673" s="59">
        <v>15822877</v>
      </c>
      <c r="K6673" s="59" t="s">
        <v>7003</v>
      </c>
      <c r="L6673" s="61" t="s">
        <v>113</v>
      </c>
      <c r="M6673" s="61">
        <f>VLOOKUP(H6673,zdroj!C:F,4,0)</f>
        <v>0</v>
      </c>
      <c r="N6673" s="61" t="str">
        <f t="shared" si="208"/>
        <v>katA</v>
      </c>
      <c r="P6673" s="72" t="str">
        <f t="shared" si="209"/>
        <v/>
      </c>
      <c r="Q6673" s="61" t="s">
        <v>31</v>
      </c>
    </row>
    <row r="6674" spans="8:18" x14ac:dyDescent="0.25">
      <c r="H6674" s="59">
        <v>155764</v>
      </c>
      <c r="I6674" s="59" t="s">
        <v>71</v>
      </c>
      <c r="J6674" s="59">
        <v>15822885</v>
      </c>
      <c r="K6674" s="59" t="s">
        <v>7004</v>
      </c>
      <c r="L6674" s="61" t="s">
        <v>113</v>
      </c>
      <c r="M6674" s="61">
        <f>VLOOKUP(H6674,zdroj!C:F,4,0)</f>
        <v>0</v>
      </c>
      <c r="N6674" s="61" t="str">
        <f t="shared" si="208"/>
        <v>katA</v>
      </c>
      <c r="P6674" s="72" t="str">
        <f t="shared" si="209"/>
        <v/>
      </c>
      <c r="Q6674" s="61" t="s">
        <v>30</v>
      </c>
    </row>
    <row r="6675" spans="8:18" x14ac:dyDescent="0.25">
      <c r="H6675" s="59">
        <v>155764</v>
      </c>
      <c r="I6675" s="59" t="s">
        <v>71</v>
      </c>
      <c r="J6675" s="59">
        <v>15822893</v>
      </c>
      <c r="K6675" s="59" t="s">
        <v>7005</v>
      </c>
      <c r="L6675" s="61" t="s">
        <v>114</v>
      </c>
      <c r="M6675" s="61">
        <f>VLOOKUP(H6675,zdroj!C:F,4,0)</f>
        <v>0</v>
      </c>
      <c r="N6675" s="61" t="str">
        <f t="shared" si="208"/>
        <v>katB</v>
      </c>
      <c r="P6675" s="72" t="str">
        <f t="shared" si="209"/>
        <v/>
      </c>
      <c r="Q6675" s="61" t="s">
        <v>30</v>
      </c>
      <c r="R6675" s="61" t="s">
        <v>91</v>
      </c>
    </row>
    <row r="6676" spans="8:18" x14ac:dyDescent="0.25">
      <c r="H6676" s="59">
        <v>155764</v>
      </c>
      <c r="I6676" s="59" t="s">
        <v>71</v>
      </c>
      <c r="J6676" s="59">
        <v>15822907</v>
      </c>
      <c r="K6676" s="59" t="s">
        <v>7006</v>
      </c>
      <c r="L6676" s="61" t="s">
        <v>113</v>
      </c>
      <c r="M6676" s="61">
        <f>VLOOKUP(H6676,zdroj!C:F,4,0)</f>
        <v>0</v>
      </c>
      <c r="N6676" s="61" t="str">
        <f t="shared" si="208"/>
        <v>katA</v>
      </c>
      <c r="P6676" s="72" t="str">
        <f t="shared" si="209"/>
        <v/>
      </c>
      <c r="Q6676" s="61" t="s">
        <v>30</v>
      </c>
    </row>
    <row r="6677" spans="8:18" x14ac:dyDescent="0.25">
      <c r="H6677" s="59">
        <v>155764</v>
      </c>
      <c r="I6677" s="59" t="s">
        <v>71</v>
      </c>
      <c r="J6677" s="59">
        <v>15822915</v>
      </c>
      <c r="K6677" s="59" t="s">
        <v>7007</v>
      </c>
      <c r="L6677" s="61" t="s">
        <v>114</v>
      </c>
      <c r="M6677" s="61">
        <f>VLOOKUP(H6677,zdroj!C:F,4,0)</f>
        <v>0</v>
      </c>
      <c r="N6677" s="61" t="str">
        <f t="shared" si="208"/>
        <v>katB</v>
      </c>
      <c r="P6677" s="72" t="str">
        <f t="shared" si="209"/>
        <v/>
      </c>
      <c r="Q6677" s="61" t="s">
        <v>30</v>
      </c>
      <c r="R6677" s="61" t="s">
        <v>91</v>
      </c>
    </row>
    <row r="6678" spans="8:18" x14ac:dyDescent="0.25">
      <c r="H6678" s="59">
        <v>155764</v>
      </c>
      <c r="I6678" s="59" t="s">
        <v>71</v>
      </c>
      <c r="J6678" s="59">
        <v>15822923</v>
      </c>
      <c r="K6678" s="59" t="s">
        <v>7008</v>
      </c>
      <c r="L6678" s="61" t="s">
        <v>113</v>
      </c>
      <c r="M6678" s="61">
        <f>VLOOKUP(H6678,zdroj!C:F,4,0)</f>
        <v>0</v>
      </c>
      <c r="N6678" s="61" t="str">
        <f t="shared" si="208"/>
        <v>katA</v>
      </c>
      <c r="P6678" s="72" t="str">
        <f t="shared" si="209"/>
        <v/>
      </c>
      <c r="Q6678" s="61" t="s">
        <v>30</v>
      </c>
    </row>
    <row r="6679" spans="8:18" x14ac:dyDescent="0.25">
      <c r="H6679" s="59">
        <v>155764</v>
      </c>
      <c r="I6679" s="59" t="s">
        <v>71</v>
      </c>
      <c r="J6679" s="59">
        <v>15822931</v>
      </c>
      <c r="K6679" s="59" t="s">
        <v>7009</v>
      </c>
      <c r="L6679" s="61" t="s">
        <v>113</v>
      </c>
      <c r="M6679" s="61">
        <f>VLOOKUP(H6679,zdroj!C:F,4,0)</f>
        <v>0</v>
      </c>
      <c r="N6679" s="61" t="str">
        <f t="shared" si="208"/>
        <v>katA</v>
      </c>
      <c r="P6679" s="72" t="str">
        <f t="shared" si="209"/>
        <v/>
      </c>
      <c r="Q6679" s="61" t="s">
        <v>30</v>
      </c>
    </row>
    <row r="6680" spans="8:18" x14ac:dyDescent="0.25">
      <c r="H6680" s="59">
        <v>155764</v>
      </c>
      <c r="I6680" s="59" t="s">
        <v>71</v>
      </c>
      <c r="J6680" s="59">
        <v>15822940</v>
      </c>
      <c r="K6680" s="59" t="s">
        <v>7010</v>
      </c>
      <c r="L6680" s="61" t="s">
        <v>113</v>
      </c>
      <c r="M6680" s="61">
        <f>VLOOKUP(H6680,zdroj!C:F,4,0)</f>
        <v>0</v>
      </c>
      <c r="N6680" s="61" t="str">
        <f t="shared" si="208"/>
        <v>katA</v>
      </c>
      <c r="P6680" s="72" t="str">
        <f t="shared" si="209"/>
        <v/>
      </c>
      <c r="Q6680" s="61" t="s">
        <v>30</v>
      </c>
    </row>
    <row r="6681" spans="8:18" x14ac:dyDescent="0.25">
      <c r="H6681" s="59">
        <v>155764</v>
      </c>
      <c r="I6681" s="59" t="s">
        <v>71</v>
      </c>
      <c r="J6681" s="59">
        <v>15822958</v>
      </c>
      <c r="K6681" s="59" t="s">
        <v>7011</v>
      </c>
      <c r="L6681" s="61" t="s">
        <v>114</v>
      </c>
      <c r="M6681" s="61">
        <f>VLOOKUP(H6681,zdroj!C:F,4,0)</f>
        <v>0</v>
      </c>
      <c r="N6681" s="61" t="str">
        <f t="shared" si="208"/>
        <v>katB</v>
      </c>
      <c r="P6681" s="72" t="str">
        <f t="shared" si="209"/>
        <v/>
      </c>
      <c r="Q6681" s="61" t="s">
        <v>30</v>
      </c>
      <c r="R6681" s="61" t="s">
        <v>91</v>
      </c>
    </row>
    <row r="6682" spans="8:18" x14ac:dyDescent="0.25">
      <c r="H6682" s="59">
        <v>155764</v>
      </c>
      <c r="I6682" s="59" t="s">
        <v>71</v>
      </c>
      <c r="J6682" s="59">
        <v>15822966</v>
      </c>
      <c r="K6682" s="59" t="s">
        <v>7012</v>
      </c>
      <c r="L6682" s="61" t="s">
        <v>114</v>
      </c>
      <c r="M6682" s="61">
        <f>VLOOKUP(H6682,zdroj!C:F,4,0)</f>
        <v>0</v>
      </c>
      <c r="N6682" s="61" t="str">
        <f t="shared" si="208"/>
        <v>katB</v>
      </c>
      <c r="P6682" s="72" t="str">
        <f t="shared" si="209"/>
        <v/>
      </c>
      <c r="Q6682" s="61" t="s">
        <v>30</v>
      </c>
      <c r="R6682" s="61" t="s">
        <v>91</v>
      </c>
    </row>
    <row r="6683" spans="8:18" x14ac:dyDescent="0.25">
      <c r="H6683" s="59">
        <v>155764</v>
      </c>
      <c r="I6683" s="59" t="s">
        <v>71</v>
      </c>
      <c r="J6683" s="59">
        <v>15822982</v>
      </c>
      <c r="K6683" s="59" t="s">
        <v>7013</v>
      </c>
      <c r="L6683" s="61" t="s">
        <v>114</v>
      </c>
      <c r="M6683" s="61">
        <f>VLOOKUP(H6683,zdroj!C:F,4,0)</f>
        <v>0</v>
      </c>
      <c r="N6683" s="61" t="str">
        <f t="shared" si="208"/>
        <v>katB</v>
      </c>
      <c r="P6683" s="72" t="str">
        <f t="shared" si="209"/>
        <v/>
      </c>
      <c r="Q6683" s="61" t="s">
        <v>30</v>
      </c>
      <c r="R6683" s="61" t="s">
        <v>91</v>
      </c>
    </row>
    <row r="6684" spans="8:18" x14ac:dyDescent="0.25">
      <c r="H6684" s="59">
        <v>155764</v>
      </c>
      <c r="I6684" s="59" t="s">
        <v>71</v>
      </c>
      <c r="J6684" s="59">
        <v>15822991</v>
      </c>
      <c r="K6684" s="59" t="s">
        <v>7014</v>
      </c>
      <c r="L6684" s="61" t="s">
        <v>113</v>
      </c>
      <c r="M6684" s="61">
        <f>VLOOKUP(H6684,zdroj!C:F,4,0)</f>
        <v>0</v>
      </c>
      <c r="N6684" s="61" t="str">
        <f t="shared" si="208"/>
        <v>katA</v>
      </c>
      <c r="P6684" s="72" t="str">
        <f t="shared" si="209"/>
        <v/>
      </c>
      <c r="Q6684" s="61" t="s">
        <v>30</v>
      </c>
    </row>
    <row r="6685" spans="8:18" x14ac:dyDescent="0.25">
      <c r="H6685" s="59">
        <v>155764</v>
      </c>
      <c r="I6685" s="59" t="s">
        <v>71</v>
      </c>
      <c r="J6685" s="59">
        <v>15823008</v>
      </c>
      <c r="K6685" s="59" t="s">
        <v>7015</v>
      </c>
      <c r="L6685" s="61" t="s">
        <v>113</v>
      </c>
      <c r="M6685" s="61">
        <f>VLOOKUP(H6685,zdroj!C:F,4,0)</f>
        <v>0</v>
      </c>
      <c r="N6685" s="61" t="str">
        <f t="shared" si="208"/>
        <v>katA</v>
      </c>
      <c r="P6685" s="72" t="str">
        <f t="shared" si="209"/>
        <v/>
      </c>
      <c r="Q6685" s="61" t="s">
        <v>30</v>
      </c>
    </row>
    <row r="6686" spans="8:18" x14ac:dyDescent="0.25">
      <c r="H6686" s="59">
        <v>155764</v>
      </c>
      <c r="I6686" s="59" t="s">
        <v>71</v>
      </c>
      <c r="J6686" s="59">
        <v>15823016</v>
      </c>
      <c r="K6686" s="59" t="s">
        <v>7016</v>
      </c>
      <c r="L6686" s="61" t="s">
        <v>113</v>
      </c>
      <c r="M6686" s="61">
        <f>VLOOKUP(H6686,zdroj!C:F,4,0)</f>
        <v>0</v>
      </c>
      <c r="N6686" s="61" t="str">
        <f t="shared" si="208"/>
        <v>katA</v>
      </c>
      <c r="P6686" s="72" t="str">
        <f t="shared" si="209"/>
        <v/>
      </c>
      <c r="Q6686" s="61" t="s">
        <v>30</v>
      </c>
    </row>
    <row r="6687" spans="8:18" x14ac:dyDescent="0.25">
      <c r="H6687" s="59">
        <v>155764</v>
      </c>
      <c r="I6687" s="59" t="s">
        <v>71</v>
      </c>
      <c r="J6687" s="59">
        <v>15823024</v>
      </c>
      <c r="K6687" s="59" t="s">
        <v>7017</v>
      </c>
      <c r="L6687" s="61" t="s">
        <v>113</v>
      </c>
      <c r="M6687" s="61">
        <f>VLOOKUP(H6687,zdroj!C:F,4,0)</f>
        <v>0</v>
      </c>
      <c r="N6687" s="61" t="str">
        <f t="shared" si="208"/>
        <v>katA</v>
      </c>
      <c r="P6687" s="72" t="str">
        <f t="shared" si="209"/>
        <v/>
      </c>
      <c r="Q6687" s="61" t="s">
        <v>30</v>
      </c>
    </row>
    <row r="6688" spans="8:18" x14ac:dyDescent="0.25">
      <c r="H6688" s="59">
        <v>155764</v>
      </c>
      <c r="I6688" s="59" t="s">
        <v>71</v>
      </c>
      <c r="J6688" s="59">
        <v>15823032</v>
      </c>
      <c r="K6688" s="59" t="s">
        <v>7018</v>
      </c>
      <c r="L6688" s="61" t="s">
        <v>113</v>
      </c>
      <c r="M6688" s="61">
        <f>VLOOKUP(H6688,zdroj!C:F,4,0)</f>
        <v>0</v>
      </c>
      <c r="N6688" s="61" t="str">
        <f t="shared" si="208"/>
        <v>katA</v>
      </c>
      <c r="P6688" s="72" t="str">
        <f t="shared" si="209"/>
        <v/>
      </c>
      <c r="Q6688" s="61" t="s">
        <v>30</v>
      </c>
    </row>
    <row r="6689" spans="8:18" x14ac:dyDescent="0.25">
      <c r="H6689" s="59">
        <v>155764</v>
      </c>
      <c r="I6689" s="59" t="s">
        <v>71</v>
      </c>
      <c r="J6689" s="59">
        <v>15823041</v>
      </c>
      <c r="K6689" s="59" t="s">
        <v>7019</v>
      </c>
      <c r="L6689" s="61" t="s">
        <v>113</v>
      </c>
      <c r="M6689" s="61">
        <f>VLOOKUP(H6689,zdroj!C:F,4,0)</f>
        <v>0</v>
      </c>
      <c r="N6689" s="61" t="str">
        <f t="shared" si="208"/>
        <v>katA</v>
      </c>
      <c r="P6689" s="72" t="str">
        <f t="shared" si="209"/>
        <v/>
      </c>
      <c r="Q6689" s="61" t="s">
        <v>30</v>
      </c>
    </row>
    <row r="6690" spans="8:18" x14ac:dyDescent="0.25">
      <c r="H6690" s="59">
        <v>155764</v>
      </c>
      <c r="I6690" s="59" t="s">
        <v>71</v>
      </c>
      <c r="J6690" s="59">
        <v>15823059</v>
      </c>
      <c r="K6690" s="59" t="s">
        <v>7020</v>
      </c>
      <c r="L6690" s="61" t="s">
        <v>113</v>
      </c>
      <c r="M6690" s="61">
        <f>VLOOKUP(H6690,zdroj!C:F,4,0)</f>
        <v>0</v>
      </c>
      <c r="N6690" s="61" t="str">
        <f t="shared" si="208"/>
        <v>katA</v>
      </c>
      <c r="P6690" s="72" t="str">
        <f t="shared" si="209"/>
        <v/>
      </c>
      <c r="Q6690" s="61" t="s">
        <v>30</v>
      </c>
    </row>
    <row r="6691" spans="8:18" x14ac:dyDescent="0.25">
      <c r="H6691" s="59">
        <v>155764</v>
      </c>
      <c r="I6691" s="59" t="s">
        <v>71</v>
      </c>
      <c r="J6691" s="59">
        <v>15823067</v>
      </c>
      <c r="K6691" s="59" t="s">
        <v>7021</v>
      </c>
      <c r="L6691" s="61" t="s">
        <v>113</v>
      </c>
      <c r="M6691" s="61">
        <f>VLOOKUP(H6691,zdroj!C:F,4,0)</f>
        <v>0</v>
      </c>
      <c r="N6691" s="61" t="str">
        <f t="shared" si="208"/>
        <v>katA</v>
      </c>
      <c r="P6691" s="72" t="str">
        <f t="shared" si="209"/>
        <v/>
      </c>
      <c r="Q6691" s="61" t="s">
        <v>30</v>
      </c>
    </row>
    <row r="6692" spans="8:18" x14ac:dyDescent="0.25">
      <c r="H6692" s="59">
        <v>155764</v>
      </c>
      <c r="I6692" s="59" t="s">
        <v>71</v>
      </c>
      <c r="J6692" s="59">
        <v>15823075</v>
      </c>
      <c r="K6692" s="59" t="s">
        <v>7022</v>
      </c>
      <c r="L6692" s="61" t="s">
        <v>113</v>
      </c>
      <c r="M6692" s="61">
        <f>VLOOKUP(H6692,zdroj!C:F,4,0)</f>
        <v>0</v>
      </c>
      <c r="N6692" s="61" t="str">
        <f t="shared" si="208"/>
        <v>katA</v>
      </c>
      <c r="P6692" s="72" t="str">
        <f t="shared" si="209"/>
        <v/>
      </c>
      <c r="Q6692" s="61" t="s">
        <v>30</v>
      </c>
    </row>
    <row r="6693" spans="8:18" x14ac:dyDescent="0.25">
      <c r="H6693" s="59">
        <v>155764</v>
      </c>
      <c r="I6693" s="59" t="s">
        <v>71</v>
      </c>
      <c r="J6693" s="59">
        <v>15823083</v>
      </c>
      <c r="K6693" s="59" t="s">
        <v>7023</v>
      </c>
      <c r="L6693" s="61" t="s">
        <v>114</v>
      </c>
      <c r="M6693" s="61">
        <f>VLOOKUP(H6693,zdroj!C:F,4,0)</f>
        <v>0</v>
      </c>
      <c r="N6693" s="61" t="str">
        <f t="shared" si="208"/>
        <v>katB</v>
      </c>
      <c r="P6693" s="72" t="str">
        <f t="shared" si="209"/>
        <v/>
      </c>
      <c r="Q6693" s="61" t="s">
        <v>30</v>
      </c>
      <c r="R6693" s="61" t="s">
        <v>91</v>
      </c>
    </row>
    <row r="6694" spans="8:18" x14ac:dyDescent="0.25">
      <c r="H6694" s="59">
        <v>155764</v>
      </c>
      <c r="I6694" s="59" t="s">
        <v>71</v>
      </c>
      <c r="J6694" s="59">
        <v>15823091</v>
      </c>
      <c r="K6694" s="59" t="s">
        <v>7024</v>
      </c>
      <c r="L6694" s="61" t="s">
        <v>113</v>
      </c>
      <c r="M6694" s="61">
        <f>VLOOKUP(H6694,zdroj!C:F,4,0)</f>
        <v>0</v>
      </c>
      <c r="N6694" s="61" t="str">
        <f t="shared" si="208"/>
        <v>katA</v>
      </c>
      <c r="P6694" s="72" t="str">
        <f t="shared" si="209"/>
        <v/>
      </c>
      <c r="Q6694" s="61" t="s">
        <v>30</v>
      </c>
    </row>
    <row r="6695" spans="8:18" x14ac:dyDescent="0.25">
      <c r="H6695" s="59">
        <v>155764</v>
      </c>
      <c r="I6695" s="59" t="s">
        <v>71</v>
      </c>
      <c r="J6695" s="59">
        <v>15823105</v>
      </c>
      <c r="K6695" s="59" t="s">
        <v>7025</v>
      </c>
      <c r="L6695" s="61" t="s">
        <v>113</v>
      </c>
      <c r="M6695" s="61">
        <f>VLOOKUP(H6695,zdroj!C:F,4,0)</f>
        <v>0</v>
      </c>
      <c r="N6695" s="61" t="str">
        <f t="shared" si="208"/>
        <v>katA</v>
      </c>
      <c r="P6695" s="72" t="str">
        <f t="shared" si="209"/>
        <v/>
      </c>
      <c r="Q6695" s="61" t="s">
        <v>30</v>
      </c>
    </row>
    <row r="6696" spans="8:18" x14ac:dyDescent="0.25">
      <c r="H6696" s="59">
        <v>155764</v>
      </c>
      <c r="I6696" s="59" t="s">
        <v>71</v>
      </c>
      <c r="J6696" s="59">
        <v>15823113</v>
      </c>
      <c r="K6696" s="59" t="s">
        <v>7026</v>
      </c>
      <c r="L6696" s="61" t="s">
        <v>114</v>
      </c>
      <c r="M6696" s="61">
        <f>VLOOKUP(H6696,zdroj!C:F,4,0)</f>
        <v>0</v>
      </c>
      <c r="N6696" s="61" t="str">
        <f t="shared" si="208"/>
        <v>katB</v>
      </c>
      <c r="P6696" s="72" t="str">
        <f t="shared" si="209"/>
        <v/>
      </c>
      <c r="Q6696" s="61" t="s">
        <v>30</v>
      </c>
      <c r="R6696" s="61" t="s">
        <v>91</v>
      </c>
    </row>
    <row r="6697" spans="8:18" x14ac:dyDescent="0.25">
      <c r="H6697" s="59">
        <v>155764</v>
      </c>
      <c r="I6697" s="59" t="s">
        <v>71</v>
      </c>
      <c r="J6697" s="59">
        <v>25692500</v>
      </c>
      <c r="K6697" s="59" t="s">
        <v>7027</v>
      </c>
      <c r="L6697" s="61" t="s">
        <v>113</v>
      </c>
      <c r="M6697" s="61">
        <f>VLOOKUP(H6697,zdroj!C:F,4,0)</f>
        <v>0</v>
      </c>
      <c r="N6697" s="61" t="str">
        <f t="shared" si="208"/>
        <v>katA</v>
      </c>
      <c r="P6697" s="72" t="str">
        <f t="shared" si="209"/>
        <v/>
      </c>
      <c r="Q6697" s="61" t="s">
        <v>30</v>
      </c>
    </row>
    <row r="6698" spans="8:18" x14ac:dyDescent="0.25">
      <c r="H6698" s="59">
        <v>155764</v>
      </c>
      <c r="I6698" s="59" t="s">
        <v>71</v>
      </c>
      <c r="J6698" s="59">
        <v>27120031</v>
      </c>
      <c r="K6698" s="59" t="s">
        <v>7028</v>
      </c>
      <c r="L6698" s="61" t="s">
        <v>113</v>
      </c>
      <c r="M6698" s="61">
        <f>VLOOKUP(H6698,zdroj!C:F,4,0)</f>
        <v>0</v>
      </c>
      <c r="N6698" s="61" t="str">
        <f t="shared" si="208"/>
        <v>katA</v>
      </c>
      <c r="P6698" s="72" t="str">
        <f t="shared" si="209"/>
        <v/>
      </c>
      <c r="Q6698" s="61" t="s">
        <v>31</v>
      </c>
    </row>
    <row r="6699" spans="8:18" x14ac:dyDescent="0.25">
      <c r="H6699" s="59">
        <v>155764</v>
      </c>
      <c r="I6699" s="59" t="s">
        <v>71</v>
      </c>
      <c r="J6699" s="59">
        <v>30902479</v>
      </c>
      <c r="K6699" s="59" t="s">
        <v>7029</v>
      </c>
      <c r="L6699" s="61" t="s">
        <v>81</v>
      </c>
      <c r="M6699" s="61">
        <f>VLOOKUP(H6699,zdroj!C:F,4,0)</f>
        <v>0</v>
      </c>
      <c r="N6699" s="61" t="str">
        <f t="shared" si="208"/>
        <v>-</v>
      </c>
      <c r="P6699" s="72" t="str">
        <f t="shared" si="209"/>
        <v/>
      </c>
      <c r="Q6699" s="61" t="s">
        <v>88</v>
      </c>
    </row>
    <row r="6700" spans="8:18" x14ac:dyDescent="0.25">
      <c r="H6700" s="59">
        <v>155764</v>
      </c>
      <c r="I6700" s="59" t="s">
        <v>71</v>
      </c>
      <c r="J6700" s="59">
        <v>75756498</v>
      </c>
      <c r="K6700" s="59" t="s">
        <v>7030</v>
      </c>
      <c r="L6700" s="61" t="s">
        <v>113</v>
      </c>
      <c r="M6700" s="61">
        <f>VLOOKUP(H6700,zdroj!C:F,4,0)</f>
        <v>0</v>
      </c>
      <c r="N6700" s="61" t="str">
        <f t="shared" si="208"/>
        <v>katA</v>
      </c>
      <c r="P6700" s="72" t="str">
        <f t="shared" si="209"/>
        <v/>
      </c>
      <c r="Q6700" s="61" t="s">
        <v>30</v>
      </c>
    </row>
    <row r="6701" spans="8:18" x14ac:dyDescent="0.25">
      <c r="H6701" s="59">
        <v>155772</v>
      </c>
      <c r="I6701" s="59" t="s">
        <v>69</v>
      </c>
      <c r="J6701" s="59">
        <v>15823121</v>
      </c>
      <c r="K6701" s="59" t="s">
        <v>7031</v>
      </c>
      <c r="L6701" s="61" t="s">
        <v>114</v>
      </c>
      <c r="M6701" s="61">
        <f>VLOOKUP(H6701,zdroj!C:F,4,0)</f>
        <v>0</v>
      </c>
      <c r="N6701" s="61" t="str">
        <f t="shared" si="208"/>
        <v>katB</v>
      </c>
      <c r="P6701" s="72" t="str">
        <f t="shared" si="209"/>
        <v/>
      </c>
      <c r="Q6701" s="61" t="s">
        <v>30</v>
      </c>
    </row>
    <row r="6702" spans="8:18" x14ac:dyDescent="0.25">
      <c r="H6702" s="59">
        <v>155772</v>
      </c>
      <c r="I6702" s="59" t="s">
        <v>69</v>
      </c>
      <c r="J6702" s="59">
        <v>15823130</v>
      </c>
      <c r="K6702" s="59" t="s">
        <v>7032</v>
      </c>
      <c r="L6702" s="61" t="s">
        <v>114</v>
      </c>
      <c r="M6702" s="61">
        <f>VLOOKUP(H6702,zdroj!C:F,4,0)</f>
        <v>0</v>
      </c>
      <c r="N6702" s="61" t="str">
        <f t="shared" si="208"/>
        <v>katB</v>
      </c>
      <c r="P6702" s="72" t="str">
        <f t="shared" si="209"/>
        <v/>
      </c>
      <c r="Q6702" s="61" t="s">
        <v>33</v>
      </c>
    </row>
    <row r="6703" spans="8:18" x14ac:dyDescent="0.25">
      <c r="H6703" s="59">
        <v>155772</v>
      </c>
      <c r="I6703" s="59" t="s">
        <v>69</v>
      </c>
      <c r="J6703" s="59">
        <v>15823148</v>
      </c>
      <c r="K6703" s="59" t="s">
        <v>7033</v>
      </c>
      <c r="L6703" s="61" t="s">
        <v>114</v>
      </c>
      <c r="M6703" s="61">
        <f>VLOOKUP(H6703,zdroj!C:F,4,0)</f>
        <v>0</v>
      </c>
      <c r="N6703" s="61" t="str">
        <f t="shared" si="208"/>
        <v>katB</v>
      </c>
      <c r="P6703" s="72" t="str">
        <f t="shared" si="209"/>
        <v/>
      </c>
      <c r="Q6703" s="61" t="s">
        <v>30</v>
      </c>
    </row>
    <row r="6704" spans="8:18" x14ac:dyDescent="0.25">
      <c r="H6704" s="59">
        <v>155772</v>
      </c>
      <c r="I6704" s="59" t="s">
        <v>69</v>
      </c>
      <c r="J6704" s="59">
        <v>15823156</v>
      </c>
      <c r="K6704" s="59" t="s">
        <v>7034</v>
      </c>
      <c r="L6704" s="61" t="s">
        <v>114</v>
      </c>
      <c r="M6704" s="61">
        <f>VLOOKUP(H6704,zdroj!C:F,4,0)</f>
        <v>0</v>
      </c>
      <c r="N6704" s="61" t="str">
        <f t="shared" si="208"/>
        <v>katB</v>
      </c>
      <c r="P6704" s="72" t="str">
        <f t="shared" si="209"/>
        <v/>
      </c>
      <c r="Q6704" s="61" t="s">
        <v>30</v>
      </c>
    </row>
    <row r="6705" spans="8:17" x14ac:dyDescent="0.25">
      <c r="H6705" s="59">
        <v>155772</v>
      </c>
      <c r="I6705" s="59" t="s">
        <v>69</v>
      </c>
      <c r="J6705" s="59">
        <v>15823164</v>
      </c>
      <c r="K6705" s="59" t="s">
        <v>7035</v>
      </c>
      <c r="L6705" s="61" t="s">
        <v>114</v>
      </c>
      <c r="M6705" s="61">
        <f>VLOOKUP(H6705,zdroj!C:F,4,0)</f>
        <v>0</v>
      </c>
      <c r="N6705" s="61" t="str">
        <f t="shared" si="208"/>
        <v>katB</v>
      </c>
      <c r="P6705" s="72" t="str">
        <f t="shared" si="209"/>
        <v/>
      </c>
      <c r="Q6705" s="61" t="s">
        <v>30</v>
      </c>
    </row>
    <row r="6706" spans="8:17" x14ac:dyDescent="0.25">
      <c r="H6706" s="59">
        <v>155772</v>
      </c>
      <c r="I6706" s="59" t="s">
        <v>69</v>
      </c>
      <c r="J6706" s="59">
        <v>15823172</v>
      </c>
      <c r="K6706" s="59" t="s">
        <v>7036</v>
      </c>
      <c r="L6706" s="61" t="s">
        <v>114</v>
      </c>
      <c r="M6706" s="61">
        <f>VLOOKUP(H6706,zdroj!C:F,4,0)</f>
        <v>0</v>
      </c>
      <c r="N6706" s="61" t="str">
        <f t="shared" si="208"/>
        <v>katB</v>
      </c>
      <c r="P6706" s="72" t="str">
        <f t="shared" si="209"/>
        <v/>
      </c>
      <c r="Q6706" s="61" t="s">
        <v>30</v>
      </c>
    </row>
    <row r="6707" spans="8:17" x14ac:dyDescent="0.25">
      <c r="H6707" s="59">
        <v>155772</v>
      </c>
      <c r="I6707" s="59" t="s">
        <v>69</v>
      </c>
      <c r="J6707" s="59">
        <v>15823181</v>
      </c>
      <c r="K6707" s="59" t="s">
        <v>7037</v>
      </c>
      <c r="L6707" s="61" t="s">
        <v>114</v>
      </c>
      <c r="M6707" s="61">
        <f>VLOOKUP(H6707,zdroj!C:F,4,0)</f>
        <v>0</v>
      </c>
      <c r="N6707" s="61" t="str">
        <f t="shared" si="208"/>
        <v>katB</v>
      </c>
      <c r="P6707" s="72" t="str">
        <f t="shared" si="209"/>
        <v/>
      </c>
      <c r="Q6707" s="61" t="s">
        <v>30</v>
      </c>
    </row>
    <row r="6708" spans="8:17" x14ac:dyDescent="0.25">
      <c r="H6708" s="59">
        <v>155772</v>
      </c>
      <c r="I6708" s="59" t="s">
        <v>69</v>
      </c>
      <c r="J6708" s="59">
        <v>15823199</v>
      </c>
      <c r="K6708" s="59" t="s">
        <v>7038</v>
      </c>
      <c r="L6708" s="61" t="s">
        <v>114</v>
      </c>
      <c r="M6708" s="61">
        <f>VLOOKUP(H6708,zdroj!C:F,4,0)</f>
        <v>0</v>
      </c>
      <c r="N6708" s="61" t="str">
        <f t="shared" si="208"/>
        <v>katB</v>
      </c>
      <c r="P6708" s="72" t="str">
        <f t="shared" si="209"/>
        <v/>
      </c>
      <c r="Q6708" s="61" t="s">
        <v>30</v>
      </c>
    </row>
    <row r="6709" spans="8:17" x14ac:dyDescent="0.25">
      <c r="H6709" s="59">
        <v>155772</v>
      </c>
      <c r="I6709" s="59" t="s">
        <v>69</v>
      </c>
      <c r="J6709" s="59">
        <v>15823202</v>
      </c>
      <c r="K6709" s="59" t="s">
        <v>7039</v>
      </c>
      <c r="L6709" s="61" t="s">
        <v>114</v>
      </c>
      <c r="M6709" s="61">
        <f>VLOOKUP(H6709,zdroj!C:F,4,0)</f>
        <v>0</v>
      </c>
      <c r="N6709" s="61" t="str">
        <f t="shared" si="208"/>
        <v>katB</v>
      </c>
      <c r="P6709" s="72" t="str">
        <f t="shared" si="209"/>
        <v/>
      </c>
      <c r="Q6709" s="61" t="s">
        <v>30</v>
      </c>
    </row>
    <row r="6710" spans="8:17" x14ac:dyDescent="0.25">
      <c r="H6710" s="59">
        <v>155772</v>
      </c>
      <c r="I6710" s="59" t="s">
        <v>69</v>
      </c>
      <c r="J6710" s="59">
        <v>15823211</v>
      </c>
      <c r="K6710" s="59" t="s">
        <v>7040</v>
      </c>
      <c r="L6710" s="61" t="s">
        <v>114</v>
      </c>
      <c r="M6710" s="61">
        <f>VLOOKUP(H6710,zdroj!C:F,4,0)</f>
        <v>0</v>
      </c>
      <c r="N6710" s="61" t="str">
        <f t="shared" si="208"/>
        <v>katB</v>
      </c>
      <c r="P6710" s="72" t="str">
        <f t="shared" si="209"/>
        <v/>
      </c>
      <c r="Q6710" s="61" t="s">
        <v>30</v>
      </c>
    </row>
    <row r="6711" spans="8:17" x14ac:dyDescent="0.25">
      <c r="H6711" s="59">
        <v>155772</v>
      </c>
      <c r="I6711" s="59" t="s">
        <v>69</v>
      </c>
      <c r="J6711" s="59">
        <v>15823229</v>
      </c>
      <c r="K6711" s="59" t="s">
        <v>7041</v>
      </c>
      <c r="L6711" s="61" t="s">
        <v>114</v>
      </c>
      <c r="M6711" s="61">
        <f>VLOOKUP(H6711,zdroj!C:F,4,0)</f>
        <v>0</v>
      </c>
      <c r="N6711" s="61" t="str">
        <f t="shared" si="208"/>
        <v>katB</v>
      </c>
      <c r="P6711" s="72" t="str">
        <f t="shared" si="209"/>
        <v/>
      </c>
      <c r="Q6711" s="61" t="s">
        <v>30</v>
      </c>
    </row>
    <row r="6712" spans="8:17" x14ac:dyDescent="0.25">
      <c r="H6712" s="59">
        <v>155772</v>
      </c>
      <c r="I6712" s="59" t="s">
        <v>69</v>
      </c>
      <c r="J6712" s="59">
        <v>15823237</v>
      </c>
      <c r="K6712" s="59" t="s">
        <v>7042</v>
      </c>
      <c r="L6712" s="61" t="s">
        <v>114</v>
      </c>
      <c r="M6712" s="61">
        <f>VLOOKUP(H6712,zdroj!C:F,4,0)</f>
        <v>0</v>
      </c>
      <c r="N6712" s="61" t="str">
        <f t="shared" si="208"/>
        <v>katB</v>
      </c>
      <c r="P6712" s="72" t="str">
        <f t="shared" si="209"/>
        <v/>
      </c>
      <c r="Q6712" s="61" t="s">
        <v>30</v>
      </c>
    </row>
    <row r="6713" spans="8:17" x14ac:dyDescent="0.25">
      <c r="H6713" s="59">
        <v>155772</v>
      </c>
      <c r="I6713" s="59" t="s">
        <v>69</v>
      </c>
      <c r="J6713" s="59">
        <v>15823245</v>
      </c>
      <c r="K6713" s="59" t="s">
        <v>7043</v>
      </c>
      <c r="L6713" s="61" t="s">
        <v>114</v>
      </c>
      <c r="M6713" s="61">
        <f>VLOOKUP(H6713,zdroj!C:F,4,0)</f>
        <v>0</v>
      </c>
      <c r="N6713" s="61" t="str">
        <f t="shared" si="208"/>
        <v>katB</v>
      </c>
      <c r="P6713" s="72" t="str">
        <f t="shared" si="209"/>
        <v/>
      </c>
      <c r="Q6713" s="61" t="s">
        <v>30</v>
      </c>
    </row>
    <row r="6714" spans="8:17" x14ac:dyDescent="0.25">
      <c r="H6714" s="59">
        <v>155772</v>
      </c>
      <c r="I6714" s="59" t="s">
        <v>69</v>
      </c>
      <c r="J6714" s="59">
        <v>15823253</v>
      </c>
      <c r="K6714" s="59" t="s">
        <v>7044</v>
      </c>
      <c r="L6714" s="61" t="s">
        <v>114</v>
      </c>
      <c r="M6714" s="61">
        <f>VLOOKUP(H6714,zdroj!C:F,4,0)</f>
        <v>0</v>
      </c>
      <c r="N6714" s="61" t="str">
        <f t="shared" si="208"/>
        <v>katB</v>
      </c>
      <c r="P6714" s="72" t="str">
        <f t="shared" si="209"/>
        <v/>
      </c>
      <c r="Q6714" s="61" t="s">
        <v>30</v>
      </c>
    </row>
    <row r="6715" spans="8:17" x14ac:dyDescent="0.25">
      <c r="H6715" s="59">
        <v>155772</v>
      </c>
      <c r="I6715" s="59" t="s">
        <v>69</v>
      </c>
      <c r="J6715" s="59">
        <v>15823261</v>
      </c>
      <c r="K6715" s="59" t="s">
        <v>7045</v>
      </c>
      <c r="L6715" s="61" t="s">
        <v>114</v>
      </c>
      <c r="M6715" s="61">
        <f>VLOOKUP(H6715,zdroj!C:F,4,0)</f>
        <v>0</v>
      </c>
      <c r="N6715" s="61" t="str">
        <f t="shared" si="208"/>
        <v>katB</v>
      </c>
      <c r="P6715" s="72" t="str">
        <f t="shared" si="209"/>
        <v/>
      </c>
      <c r="Q6715" s="61" t="s">
        <v>33</v>
      </c>
    </row>
    <row r="6716" spans="8:17" x14ac:dyDescent="0.25">
      <c r="H6716" s="59">
        <v>155772</v>
      </c>
      <c r="I6716" s="59" t="s">
        <v>69</v>
      </c>
      <c r="J6716" s="59">
        <v>15823270</v>
      </c>
      <c r="K6716" s="59" t="s">
        <v>7046</v>
      </c>
      <c r="L6716" s="61" t="s">
        <v>114</v>
      </c>
      <c r="M6716" s="61">
        <f>VLOOKUP(H6716,zdroj!C:F,4,0)</f>
        <v>0</v>
      </c>
      <c r="N6716" s="61" t="str">
        <f t="shared" si="208"/>
        <v>katB</v>
      </c>
      <c r="P6716" s="72" t="str">
        <f t="shared" si="209"/>
        <v/>
      </c>
      <c r="Q6716" s="61" t="s">
        <v>30</v>
      </c>
    </row>
    <row r="6717" spans="8:17" x14ac:dyDescent="0.25">
      <c r="H6717" s="59">
        <v>155772</v>
      </c>
      <c r="I6717" s="59" t="s">
        <v>69</v>
      </c>
      <c r="J6717" s="59">
        <v>15823288</v>
      </c>
      <c r="K6717" s="59" t="s">
        <v>7047</v>
      </c>
      <c r="L6717" s="61" t="s">
        <v>114</v>
      </c>
      <c r="M6717" s="61">
        <f>VLOOKUP(H6717,zdroj!C:F,4,0)</f>
        <v>0</v>
      </c>
      <c r="N6717" s="61" t="str">
        <f t="shared" si="208"/>
        <v>katB</v>
      </c>
      <c r="P6717" s="72" t="str">
        <f t="shared" si="209"/>
        <v/>
      </c>
      <c r="Q6717" s="61" t="s">
        <v>30</v>
      </c>
    </row>
    <row r="6718" spans="8:17" x14ac:dyDescent="0.25">
      <c r="H6718" s="59">
        <v>155772</v>
      </c>
      <c r="I6718" s="59" t="s">
        <v>69</v>
      </c>
      <c r="J6718" s="59">
        <v>15823296</v>
      </c>
      <c r="K6718" s="59" t="s">
        <v>7048</v>
      </c>
      <c r="L6718" s="61" t="s">
        <v>114</v>
      </c>
      <c r="M6718" s="61">
        <f>VLOOKUP(H6718,zdroj!C:F,4,0)</f>
        <v>0</v>
      </c>
      <c r="N6718" s="61" t="str">
        <f t="shared" si="208"/>
        <v>katB</v>
      </c>
      <c r="P6718" s="72" t="str">
        <f t="shared" si="209"/>
        <v/>
      </c>
      <c r="Q6718" s="61" t="s">
        <v>30</v>
      </c>
    </row>
    <row r="6719" spans="8:17" x14ac:dyDescent="0.25">
      <c r="H6719" s="59">
        <v>155772</v>
      </c>
      <c r="I6719" s="59" t="s">
        <v>69</v>
      </c>
      <c r="J6719" s="59">
        <v>15823300</v>
      </c>
      <c r="K6719" s="59" t="s">
        <v>7049</v>
      </c>
      <c r="L6719" s="61" t="s">
        <v>114</v>
      </c>
      <c r="M6719" s="61">
        <f>VLOOKUP(H6719,zdroj!C:F,4,0)</f>
        <v>0</v>
      </c>
      <c r="N6719" s="61" t="str">
        <f t="shared" si="208"/>
        <v>katB</v>
      </c>
      <c r="P6719" s="72" t="str">
        <f t="shared" si="209"/>
        <v/>
      </c>
      <c r="Q6719" s="61" t="s">
        <v>30</v>
      </c>
    </row>
    <row r="6720" spans="8:17" x14ac:dyDescent="0.25">
      <c r="H6720" s="59">
        <v>155772</v>
      </c>
      <c r="I6720" s="59" t="s">
        <v>69</v>
      </c>
      <c r="J6720" s="59">
        <v>15823318</v>
      </c>
      <c r="K6720" s="59" t="s">
        <v>7050</v>
      </c>
      <c r="L6720" s="61" t="s">
        <v>114</v>
      </c>
      <c r="M6720" s="61">
        <f>VLOOKUP(H6720,zdroj!C:F,4,0)</f>
        <v>0</v>
      </c>
      <c r="N6720" s="61" t="str">
        <f t="shared" si="208"/>
        <v>katB</v>
      </c>
      <c r="P6720" s="72" t="str">
        <f t="shared" si="209"/>
        <v/>
      </c>
      <c r="Q6720" s="61" t="s">
        <v>30</v>
      </c>
    </row>
    <row r="6721" spans="8:17" x14ac:dyDescent="0.25">
      <c r="H6721" s="59">
        <v>155772</v>
      </c>
      <c r="I6721" s="59" t="s">
        <v>69</v>
      </c>
      <c r="J6721" s="59">
        <v>15823326</v>
      </c>
      <c r="K6721" s="59" t="s">
        <v>7051</v>
      </c>
      <c r="L6721" s="61" t="s">
        <v>114</v>
      </c>
      <c r="M6721" s="61">
        <f>VLOOKUP(H6721,zdroj!C:F,4,0)</f>
        <v>0</v>
      </c>
      <c r="N6721" s="61" t="str">
        <f t="shared" si="208"/>
        <v>katB</v>
      </c>
      <c r="P6721" s="72" t="str">
        <f t="shared" si="209"/>
        <v/>
      </c>
      <c r="Q6721" s="61" t="s">
        <v>30</v>
      </c>
    </row>
    <row r="6722" spans="8:17" x14ac:dyDescent="0.25">
      <c r="H6722" s="59">
        <v>155772</v>
      </c>
      <c r="I6722" s="59" t="s">
        <v>69</v>
      </c>
      <c r="J6722" s="59">
        <v>15823334</v>
      </c>
      <c r="K6722" s="59" t="s">
        <v>7052</v>
      </c>
      <c r="L6722" s="61" t="s">
        <v>114</v>
      </c>
      <c r="M6722" s="61">
        <f>VLOOKUP(H6722,zdroj!C:F,4,0)</f>
        <v>0</v>
      </c>
      <c r="N6722" s="61" t="str">
        <f t="shared" si="208"/>
        <v>katB</v>
      </c>
      <c r="P6722" s="72" t="str">
        <f t="shared" si="209"/>
        <v/>
      </c>
      <c r="Q6722" s="61" t="s">
        <v>30</v>
      </c>
    </row>
    <row r="6723" spans="8:17" x14ac:dyDescent="0.25">
      <c r="H6723" s="59">
        <v>155772</v>
      </c>
      <c r="I6723" s="59" t="s">
        <v>69</v>
      </c>
      <c r="J6723" s="59">
        <v>15823342</v>
      </c>
      <c r="K6723" s="59" t="s">
        <v>7053</v>
      </c>
      <c r="L6723" s="61" t="s">
        <v>114</v>
      </c>
      <c r="M6723" s="61">
        <f>VLOOKUP(H6723,zdroj!C:F,4,0)</f>
        <v>0</v>
      </c>
      <c r="N6723" s="61" t="str">
        <f t="shared" si="208"/>
        <v>katB</v>
      </c>
      <c r="P6723" s="72" t="str">
        <f t="shared" si="209"/>
        <v/>
      </c>
      <c r="Q6723" s="61" t="s">
        <v>30</v>
      </c>
    </row>
    <row r="6724" spans="8:17" x14ac:dyDescent="0.25">
      <c r="H6724" s="59">
        <v>155772</v>
      </c>
      <c r="I6724" s="59" t="s">
        <v>69</v>
      </c>
      <c r="J6724" s="59">
        <v>15823351</v>
      </c>
      <c r="K6724" s="59" t="s">
        <v>7054</v>
      </c>
      <c r="L6724" s="61" t="s">
        <v>114</v>
      </c>
      <c r="M6724" s="61">
        <f>VLOOKUP(H6724,zdroj!C:F,4,0)</f>
        <v>0</v>
      </c>
      <c r="N6724" s="61" t="str">
        <f t="shared" si="208"/>
        <v>katB</v>
      </c>
      <c r="P6724" s="72" t="str">
        <f t="shared" si="209"/>
        <v/>
      </c>
      <c r="Q6724" s="61" t="s">
        <v>30</v>
      </c>
    </row>
    <row r="6725" spans="8:17" x14ac:dyDescent="0.25">
      <c r="H6725" s="59">
        <v>155772</v>
      </c>
      <c r="I6725" s="59" t="s">
        <v>69</v>
      </c>
      <c r="J6725" s="59">
        <v>15823369</v>
      </c>
      <c r="K6725" s="59" t="s">
        <v>7055</v>
      </c>
      <c r="L6725" s="61" t="s">
        <v>114</v>
      </c>
      <c r="M6725" s="61">
        <f>VLOOKUP(H6725,zdroj!C:F,4,0)</f>
        <v>0</v>
      </c>
      <c r="N6725" s="61" t="str">
        <f t="shared" si="208"/>
        <v>katB</v>
      </c>
      <c r="P6725" s="72" t="str">
        <f t="shared" si="209"/>
        <v/>
      </c>
      <c r="Q6725" s="61" t="s">
        <v>30</v>
      </c>
    </row>
    <row r="6726" spans="8:17" x14ac:dyDescent="0.25">
      <c r="H6726" s="59">
        <v>155772</v>
      </c>
      <c r="I6726" s="59" t="s">
        <v>69</v>
      </c>
      <c r="J6726" s="59">
        <v>15823377</v>
      </c>
      <c r="K6726" s="59" t="s">
        <v>7056</v>
      </c>
      <c r="L6726" s="61" t="s">
        <v>114</v>
      </c>
      <c r="M6726" s="61">
        <f>VLOOKUP(H6726,zdroj!C:F,4,0)</f>
        <v>0</v>
      </c>
      <c r="N6726" s="61" t="str">
        <f t="shared" si="208"/>
        <v>katB</v>
      </c>
      <c r="P6726" s="72" t="str">
        <f t="shared" si="209"/>
        <v/>
      </c>
      <c r="Q6726" s="61" t="s">
        <v>30</v>
      </c>
    </row>
    <row r="6727" spans="8:17" x14ac:dyDescent="0.25">
      <c r="H6727" s="59">
        <v>155772</v>
      </c>
      <c r="I6727" s="59" t="s">
        <v>69</v>
      </c>
      <c r="J6727" s="59">
        <v>15823385</v>
      </c>
      <c r="K6727" s="59" t="s">
        <v>7057</v>
      </c>
      <c r="L6727" s="61" t="s">
        <v>114</v>
      </c>
      <c r="M6727" s="61">
        <f>VLOOKUP(H6727,zdroj!C:F,4,0)</f>
        <v>0</v>
      </c>
      <c r="N6727" s="61" t="str">
        <f t="shared" ref="N6727:N6790" si="210">IF(M6727="A",IF(L6727="katA","katB",L6727),L6727)</f>
        <v>katB</v>
      </c>
      <c r="P6727" s="72" t="str">
        <f t="shared" ref="P6727:P6790" si="211">IF(O6727="A",1,"")</f>
        <v/>
      </c>
      <c r="Q6727" s="61" t="s">
        <v>30</v>
      </c>
    </row>
    <row r="6728" spans="8:17" x14ac:dyDescent="0.25">
      <c r="H6728" s="59">
        <v>155772</v>
      </c>
      <c r="I6728" s="59" t="s">
        <v>69</v>
      </c>
      <c r="J6728" s="59">
        <v>15823393</v>
      </c>
      <c r="K6728" s="59" t="s">
        <v>7058</v>
      </c>
      <c r="L6728" s="61" t="s">
        <v>114</v>
      </c>
      <c r="M6728" s="61">
        <f>VLOOKUP(H6728,zdroj!C:F,4,0)</f>
        <v>0</v>
      </c>
      <c r="N6728" s="61" t="str">
        <f t="shared" si="210"/>
        <v>katB</v>
      </c>
      <c r="P6728" s="72" t="str">
        <f t="shared" si="211"/>
        <v/>
      </c>
      <c r="Q6728" s="61" t="s">
        <v>30</v>
      </c>
    </row>
    <row r="6729" spans="8:17" x14ac:dyDescent="0.25">
      <c r="H6729" s="59">
        <v>155772</v>
      </c>
      <c r="I6729" s="59" t="s">
        <v>69</v>
      </c>
      <c r="J6729" s="59">
        <v>15823407</v>
      </c>
      <c r="K6729" s="59" t="s">
        <v>7059</v>
      </c>
      <c r="L6729" s="61" t="s">
        <v>114</v>
      </c>
      <c r="M6729" s="61">
        <f>VLOOKUP(H6729,zdroj!C:F,4,0)</f>
        <v>0</v>
      </c>
      <c r="N6729" s="61" t="str">
        <f t="shared" si="210"/>
        <v>katB</v>
      </c>
      <c r="P6729" s="72" t="str">
        <f t="shared" si="211"/>
        <v/>
      </c>
      <c r="Q6729" s="61" t="s">
        <v>30</v>
      </c>
    </row>
    <row r="6730" spans="8:17" x14ac:dyDescent="0.25">
      <c r="H6730" s="59">
        <v>155772</v>
      </c>
      <c r="I6730" s="59" t="s">
        <v>69</v>
      </c>
      <c r="J6730" s="59">
        <v>15823415</v>
      </c>
      <c r="K6730" s="59" t="s">
        <v>7060</v>
      </c>
      <c r="L6730" s="61" t="s">
        <v>114</v>
      </c>
      <c r="M6730" s="61">
        <f>VLOOKUP(H6730,zdroj!C:F,4,0)</f>
        <v>0</v>
      </c>
      <c r="N6730" s="61" t="str">
        <f t="shared" si="210"/>
        <v>katB</v>
      </c>
      <c r="P6730" s="72" t="str">
        <f t="shared" si="211"/>
        <v/>
      </c>
      <c r="Q6730" s="61" t="s">
        <v>30</v>
      </c>
    </row>
    <row r="6731" spans="8:17" x14ac:dyDescent="0.25">
      <c r="H6731" s="59">
        <v>155772</v>
      </c>
      <c r="I6731" s="59" t="s">
        <v>69</v>
      </c>
      <c r="J6731" s="59">
        <v>15823423</v>
      </c>
      <c r="K6731" s="59" t="s">
        <v>7061</v>
      </c>
      <c r="L6731" s="61" t="s">
        <v>114</v>
      </c>
      <c r="M6731" s="61">
        <f>VLOOKUP(H6731,zdroj!C:F,4,0)</f>
        <v>0</v>
      </c>
      <c r="N6731" s="61" t="str">
        <f t="shared" si="210"/>
        <v>katB</v>
      </c>
      <c r="P6731" s="72" t="str">
        <f t="shared" si="211"/>
        <v/>
      </c>
      <c r="Q6731" s="61" t="s">
        <v>30</v>
      </c>
    </row>
    <row r="6732" spans="8:17" x14ac:dyDescent="0.25">
      <c r="H6732" s="59">
        <v>155772</v>
      </c>
      <c r="I6732" s="59" t="s">
        <v>69</v>
      </c>
      <c r="J6732" s="59">
        <v>15823431</v>
      </c>
      <c r="K6732" s="59" t="s">
        <v>7062</v>
      </c>
      <c r="L6732" s="61" t="s">
        <v>114</v>
      </c>
      <c r="M6732" s="61">
        <f>VLOOKUP(H6732,zdroj!C:F,4,0)</f>
        <v>0</v>
      </c>
      <c r="N6732" s="61" t="str">
        <f t="shared" si="210"/>
        <v>katB</v>
      </c>
      <c r="P6732" s="72" t="str">
        <f t="shared" si="211"/>
        <v/>
      </c>
      <c r="Q6732" s="61" t="s">
        <v>30</v>
      </c>
    </row>
    <row r="6733" spans="8:17" x14ac:dyDescent="0.25">
      <c r="H6733" s="59">
        <v>155772</v>
      </c>
      <c r="I6733" s="59" t="s">
        <v>69</v>
      </c>
      <c r="J6733" s="59">
        <v>15823440</v>
      </c>
      <c r="K6733" s="59" t="s">
        <v>7063</v>
      </c>
      <c r="L6733" s="61" t="s">
        <v>114</v>
      </c>
      <c r="M6733" s="61">
        <f>VLOOKUP(H6733,zdroj!C:F,4,0)</f>
        <v>0</v>
      </c>
      <c r="N6733" s="61" t="str">
        <f t="shared" si="210"/>
        <v>katB</v>
      </c>
      <c r="P6733" s="72" t="str">
        <f t="shared" si="211"/>
        <v/>
      </c>
      <c r="Q6733" s="61" t="s">
        <v>30</v>
      </c>
    </row>
    <row r="6734" spans="8:17" x14ac:dyDescent="0.25">
      <c r="H6734" s="59">
        <v>155772</v>
      </c>
      <c r="I6734" s="59" t="s">
        <v>69</v>
      </c>
      <c r="J6734" s="59">
        <v>15823458</v>
      </c>
      <c r="K6734" s="59" t="s">
        <v>7064</v>
      </c>
      <c r="L6734" s="61" t="s">
        <v>114</v>
      </c>
      <c r="M6734" s="61">
        <f>VLOOKUP(H6734,zdroj!C:F,4,0)</f>
        <v>0</v>
      </c>
      <c r="N6734" s="61" t="str">
        <f t="shared" si="210"/>
        <v>katB</v>
      </c>
      <c r="P6734" s="72" t="str">
        <f t="shared" si="211"/>
        <v/>
      </c>
      <c r="Q6734" s="61" t="s">
        <v>30</v>
      </c>
    </row>
    <row r="6735" spans="8:17" x14ac:dyDescent="0.25">
      <c r="H6735" s="59">
        <v>155772</v>
      </c>
      <c r="I6735" s="59" t="s">
        <v>69</v>
      </c>
      <c r="J6735" s="59">
        <v>15823466</v>
      </c>
      <c r="K6735" s="59" t="s">
        <v>7065</v>
      </c>
      <c r="L6735" s="61" t="s">
        <v>114</v>
      </c>
      <c r="M6735" s="61">
        <f>VLOOKUP(H6735,zdroj!C:F,4,0)</f>
        <v>0</v>
      </c>
      <c r="N6735" s="61" t="str">
        <f t="shared" si="210"/>
        <v>katB</v>
      </c>
      <c r="P6735" s="72" t="str">
        <f t="shared" si="211"/>
        <v/>
      </c>
      <c r="Q6735" s="61" t="s">
        <v>30</v>
      </c>
    </row>
    <row r="6736" spans="8:17" x14ac:dyDescent="0.25">
      <c r="H6736" s="59">
        <v>155772</v>
      </c>
      <c r="I6736" s="59" t="s">
        <v>69</v>
      </c>
      <c r="J6736" s="59">
        <v>15823474</v>
      </c>
      <c r="K6736" s="59" t="s">
        <v>7066</v>
      </c>
      <c r="L6736" s="61" t="s">
        <v>114</v>
      </c>
      <c r="M6736" s="61">
        <f>VLOOKUP(H6736,zdroj!C:F,4,0)</f>
        <v>0</v>
      </c>
      <c r="N6736" s="61" t="str">
        <f t="shared" si="210"/>
        <v>katB</v>
      </c>
      <c r="P6736" s="72" t="str">
        <f t="shared" si="211"/>
        <v/>
      </c>
      <c r="Q6736" s="61" t="s">
        <v>30</v>
      </c>
    </row>
    <row r="6737" spans="8:17" x14ac:dyDescent="0.25">
      <c r="H6737" s="59">
        <v>155772</v>
      </c>
      <c r="I6737" s="59" t="s">
        <v>69</v>
      </c>
      <c r="J6737" s="59">
        <v>15823482</v>
      </c>
      <c r="K6737" s="59" t="s">
        <v>7067</v>
      </c>
      <c r="L6737" s="61" t="s">
        <v>114</v>
      </c>
      <c r="M6737" s="61">
        <f>VLOOKUP(H6737,zdroj!C:F,4,0)</f>
        <v>0</v>
      </c>
      <c r="N6737" s="61" t="str">
        <f t="shared" si="210"/>
        <v>katB</v>
      </c>
      <c r="P6737" s="72" t="str">
        <f t="shared" si="211"/>
        <v/>
      </c>
      <c r="Q6737" s="61" t="s">
        <v>30</v>
      </c>
    </row>
    <row r="6738" spans="8:17" x14ac:dyDescent="0.25">
      <c r="H6738" s="59">
        <v>155772</v>
      </c>
      <c r="I6738" s="59" t="s">
        <v>69</v>
      </c>
      <c r="J6738" s="59">
        <v>15823491</v>
      </c>
      <c r="K6738" s="59" t="s">
        <v>7068</v>
      </c>
      <c r="L6738" s="61" t="s">
        <v>114</v>
      </c>
      <c r="M6738" s="61">
        <f>VLOOKUP(H6738,zdroj!C:F,4,0)</f>
        <v>0</v>
      </c>
      <c r="N6738" s="61" t="str">
        <f t="shared" si="210"/>
        <v>katB</v>
      </c>
      <c r="P6738" s="72" t="str">
        <f t="shared" si="211"/>
        <v/>
      </c>
      <c r="Q6738" s="61" t="s">
        <v>30</v>
      </c>
    </row>
    <row r="6739" spans="8:17" x14ac:dyDescent="0.25">
      <c r="H6739" s="59">
        <v>155772</v>
      </c>
      <c r="I6739" s="59" t="s">
        <v>69</v>
      </c>
      <c r="J6739" s="59">
        <v>15823504</v>
      </c>
      <c r="K6739" s="59" t="s">
        <v>7069</v>
      </c>
      <c r="L6739" s="61" t="s">
        <v>114</v>
      </c>
      <c r="M6739" s="61">
        <f>VLOOKUP(H6739,zdroj!C:F,4,0)</f>
        <v>0</v>
      </c>
      <c r="N6739" s="61" t="str">
        <f t="shared" si="210"/>
        <v>katB</v>
      </c>
      <c r="P6739" s="72" t="str">
        <f t="shared" si="211"/>
        <v/>
      </c>
      <c r="Q6739" s="61" t="s">
        <v>30</v>
      </c>
    </row>
    <row r="6740" spans="8:17" x14ac:dyDescent="0.25">
      <c r="H6740" s="59">
        <v>155772</v>
      </c>
      <c r="I6740" s="59" t="s">
        <v>69</v>
      </c>
      <c r="J6740" s="59">
        <v>15823512</v>
      </c>
      <c r="K6740" s="59" t="s">
        <v>7070</v>
      </c>
      <c r="L6740" s="61" t="s">
        <v>114</v>
      </c>
      <c r="M6740" s="61">
        <f>VLOOKUP(H6740,zdroj!C:F,4,0)</f>
        <v>0</v>
      </c>
      <c r="N6740" s="61" t="str">
        <f t="shared" si="210"/>
        <v>katB</v>
      </c>
      <c r="P6740" s="72" t="str">
        <f t="shared" si="211"/>
        <v/>
      </c>
      <c r="Q6740" s="61" t="s">
        <v>30</v>
      </c>
    </row>
    <row r="6741" spans="8:17" x14ac:dyDescent="0.25">
      <c r="H6741" s="59">
        <v>155772</v>
      </c>
      <c r="I6741" s="59" t="s">
        <v>69</v>
      </c>
      <c r="J6741" s="59">
        <v>15823521</v>
      </c>
      <c r="K6741" s="59" t="s">
        <v>7071</v>
      </c>
      <c r="L6741" s="61" t="s">
        <v>114</v>
      </c>
      <c r="M6741" s="61">
        <f>VLOOKUP(H6741,zdroj!C:F,4,0)</f>
        <v>0</v>
      </c>
      <c r="N6741" s="61" t="str">
        <f t="shared" si="210"/>
        <v>katB</v>
      </c>
      <c r="P6741" s="72" t="str">
        <f t="shared" si="211"/>
        <v/>
      </c>
      <c r="Q6741" s="61" t="s">
        <v>30</v>
      </c>
    </row>
    <row r="6742" spans="8:17" x14ac:dyDescent="0.25">
      <c r="H6742" s="59">
        <v>155772</v>
      </c>
      <c r="I6742" s="59" t="s">
        <v>69</v>
      </c>
      <c r="J6742" s="59">
        <v>15823539</v>
      </c>
      <c r="K6742" s="59" t="s">
        <v>7072</v>
      </c>
      <c r="L6742" s="61" t="s">
        <v>114</v>
      </c>
      <c r="M6742" s="61">
        <f>VLOOKUP(H6742,zdroj!C:F,4,0)</f>
        <v>0</v>
      </c>
      <c r="N6742" s="61" t="str">
        <f t="shared" si="210"/>
        <v>katB</v>
      </c>
      <c r="P6742" s="72" t="str">
        <f t="shared" si="211"/>
        <v/>
      </c>
      <c r="Q6742" s="61" t="s">
        <v>30</v>
      </c>
    </row>
    <row r="6743" spans="8:17" x14ac:dyDescent="0.25">
      <c r="H6743" s="59">
        <v>155772</v>
      </c>
      <c r="I6743" s="59" t="s">
        <v>69</v>
      </c>
      <c r="J6743" s="59">
        <v>15823547</v>
      </c>
      <c r="K6743" s="59" t="s">
        <v>7073</v>
      </c>
      <c r="L6743" s="61" t="s">
        <v>114</v>
      </c>
      <c r="M6743" s="61">
        <f>VLOOKUP(H6743,zdroj!C:F,4,0)</f>
        <v>0</v>
      </c>
      <c r="N6743" s="61" t="str">
        <f t="shared" si="210"/>
        <v>katB</v>
      </c>
      <c r="P6743" s="72" t="str">
        <f t="shared" si="211"/>
        <v/>
      </c>
      <c r="Q6743" s="61" t="s">
        <v>30</v>
      </c>
    </row>
    <row r="6744" spans="8:17" x14ac:dyDescent="0.25">
      <c r="H6744" s="59">
        <v>155772</v>
      </c>
      <c r="I6744" s="59" t="s">
        <v>69</v>
      </c>
      <c r="J6744" s="59">
        <v>15823555</v>
      </c>
      <c r="K6744" s="59" t="s">
        <v>7074</v>
      </c>
      <c r="L6744" s="61" t="s">
        <v>114</v>
      </c>
      <c r="M6744" s="61">
        <f>VLOOKUP(H6744,zdroj!C:F,4,0)</f>
        <v>0</v>
      </c>
      <c r="N6744" s="61" t="str">
        <f t="shared" si="210"/>
        <v>katB</v>
      </c>
      <c r="P6744" s="72" t="str">
        <f t="shared" si="211"/>
        <v/>
      </c>
      <c r="Q6744" s="61" t="s">
        <v>31</v>
      </c>
    </row>
    <row r="6745" spans="8:17" x14ac:dyDescent="0.25">
      <c r="H6745" s="59">
        <v>155772</v>
      </c>
      <c r="I6745" s="59" t="s">
        <v>69</v>
      </c>
      <c r="J6745" s="59">
        <v>15823563</v>
      </c>
      <c r="K6745" s="59" t="s">
        <v>7075</v>
      </c>
      <c r="L6745" s="61" t="s">
        <v>114</v>
      </c>
      <c r="M6745" s="61">
        <f>VLOOKUP(H6745,zdroj!C:F,4,0)</f>
        <v>0</v>
      </c>
      <c r="N6745" s="61" t="str">
        <f t="shared" si="210"/>
        <v>katB</v>
      </c>
      <c r="P6745" s="72" t="str">
        <f t="shared" si="211"/>
        <v/>
      </c>
      <c r="Q6745" s="61" t="s">
        <v>30</v>
      </c>
    </row>
    <row r="6746" spans="8:17" x14ac:dyDescent="0.25">
      <c r="H6746" s="59">
        <v>155772</v>
      </c>
      <c r="I6746" s="59" t="s">
        <v>69</v>
      </c>
      <c r="J6746" s="59">
        <v>15823571</v>
      </c>
      <c r="K6746" s="59" t="s">
        <v>7076</v>
      </c>
      <c r="L6746" s="61" t="s">
        <v>114</v>
      </c>
      <c r="M6746" s="61">
        <f>VLOOKUP(H6746,zdroj!C:F,4,0)</f>
        <v>0</v>
      </c>
      <c r="N6746" s="61" t="str">
        <f t="shared" si="210"/>
        <v>katB</v>
      </c>
      <c r="P6746" s="72" t="str">
        <f t="shared" si="211"/>
        <v/>
      </c>
      <c r="Q6746" s="61" t="s">
        <v>30</v>
      </c>
    </row>
    <row r="6747" spans="8:17" x14ac:dyDescent="0.25">
      <c r="H6747" s="59">
        <v>155772</v>
      </c>
      <c r="I6747" s="59" t="s">
        <v>69</v>
      </c>
      <c r="J6747" s="59">
        <v>15823580</v>
      </c>
      <c r="K6747" s="59" t="s">
        <v>7077</v>
      </c>
      <c r="L6747" s="61" t="s">
        <v>114</v>
      </c>
      <c r="M6747" s="61">
        <f>VLOOKUP(H6747,zdroj!C:F,4,0)</f>
        <v>0</v>
      </c>
      <c r="N6747" s="61" t="str">
        <f t="shared" si="210"/>
        <v>katB</v>
      </c>
      <c r="P6747" s="72" t="str">
        <f t="shared" si="211"/>
        <v/>
      </c>
      <c r="Q6747" s="61" t="s">
        <v>30</v>
      </c>
    </row>
    <row r="6748" spans="8:17" x14ac:dyDescent="0.25">
      <c r="H6748" s="59">
        <v>155772</v>
      </c>
      <c r="I6748" s="59" t="s">
        <v>69</v>
      </c>
      <c r="J6748" s="59">
        <v>15823598</v>
      </c>
      <c r="K6748" s="59" t="s">
        <v>7078</v>
      </c>
      <c r="L6748" s="61" t="s">
        <v>114</v>
      </c>
      <c r="M6748" s="61">
        <f>VLOOKUP(H6748,zdroj!C:F,4,0)</f>
        <v>0</v>
      </c>
      <c r="N6748" s="61" t="str">
        <f t="shared" si="210"/>
        <v>katB</v>
      </c>
      <c r="P6748" s="72" t="str">
        <f t="shared" si="211"/>
        <v/>
      </c>
      <c r="Q6748" s="61" t="s">
        <v>30</v>
      </c>
    </row>
    <row r="6749" spans="8:17" x14ac:dyDescent="0.25">
      <c r="H6749" s="59">
        <v>155772</v>
      </c>
      <c r="I6749" s="59" t="s">
        <v>69</v>
      </c>
      <c r="J6749" s="59">
        <v>15823601</v>
      </c>
      <c r="K6749" s="59" t="s">
        <v>7079</v>
      </c>
      <c r="L6749" s="61" t="s">
        <v>114</v>
      </c>
      <c r="M6749" s="61">
        <f>VLOOKUP(H6749,zdroj!C:F,4,0)</f>
        <v>0</v>
      </c>
      <c r="N6749" s="61" t="str">
        <f t="shared" si="210"/>
        <v>katB</v>
      </c>
      <c r="P6749" s="72" t="str">
        <f t="shared" si="211"/>
        <v/>
      </c>
      <c r="Q6749" s="61" t="s">
        <v>30</v>
      </c>
    </row>
    <row r="6750" spans="8:17" x14ac:dyDescent="0.25">
      <c r="H6750" s="59">
        <v>155772</v>
      </c>
      <c r="I6750" s="59" t="s">
        <v>69</v>
      </c>
      <c r="J6750" s="59">
        <v>15823610</v>
      </c>
      <c r="K6750" s="59" t="s">
        <v>7080</v>
      </c>
      <c r="L6750" s="61" t="s">
        <v>114</v>
      </c>
      <c r="M6750" s="61">
        <f>VLOOKUP(H6750,zdroj!C:F,4,0)</f>
        <v>0</v>
      </c>
      <c r="N6750" s="61" t="str">
        <f t="shared" si="210"/>
        <v>katB</v>
      </c>
      <c r="P6750" s="72" t="str">
        <f t="shared" si="211"/>
        <v/>
      </c>
      <c r="Q6750" s="61" t="s">
        <v>30</v>
      </c>
    </row>
    <row r="6751" spans="8:17" x14ac:dyDescent="0.25">
      <c r="H6751" s="59">
        <v>155772</v>
      </c>
      <c r="I6751" s="59" t="s">
        <v>69</v>
      </c>
      <c r="J6751" s="59">
        <v>15823628</v>
      </c>
      <c r="K6751" s="59" t="s">
        <v>7081</v>
      </c>
      <c r="L6751" s="61" t="s">
        <v>114</v>
      </c>
      <c r="M6751" s="61">
        <f>VLOOKUP(H6751,zdroj!C:F,4,0)</f>
        <v>0</v>
      </c>
      <c r="N6751" s="61" t="str">
        <f t="shared" si="210"/>
        <v>katB</v>
      </c>
      <c r="P6751" s="72" t="str">
        <f t="shared" si="211"/>
        <v/>
      </c>
      <c r="Q6751" s="61" t="s">
        <v>30</v>
      </c>
    </row>
    <row r="6752" spans="8:17" x14ac:dyDescent="0.25">
      <c r="H6752" s="59">
        <v>155772</v>
      </c>
      <c r="I6752" s="59" t="s">
        <v>69</v>
      </c>
      <c r="J6752" s="59">
        <v>15823636</v>
      </c>
      <c r="K6752" s="59" t="s">
        <v>7082</v>
      </c>
      <c r="L6752" s="61" t="s">
        <v>114</v>
      </c>
      <c r="M6752" s="61">
        <f>VLOOKUP(H6752,zdroj!C:F,4,0)</f>
        <v>0</v>
      </c>
      <c r="N6752" s="61" t="str">
        <f t="shared" si="210"/>
        <v>katB</v>
      </c>
      <c r="P6752" s="72" t="str">
        <f t="shared" si="211"/>
        <v/>
      </c>
      <c r="Q6752" s="61" t="s">
        <v>30</v>
      </c>
    </row>
    <row r="6753" spans="8:17" x14ac:dyDescent="0.25">
      <c r="H6753" s="59">
        <v>155772</v>
      </c>
      <c r="I6753" s="59" t="s">
        <v>69</v>
      </c>
      <c r="J6753" s="59">
        <v>15823644</v>
      </c>
      <c r="K6753" s="59" t="s">
        <v>7083</v>
      </c>
      <c r="L6753" s="61" t="s">
        <v>114</v>
      </c>
      <c r="M6753" s="61">
        <f>VLOOKUP(H6753,zdroj!C:F,4,0)</f>
        <v>0</v>
      </c>
      <c r="N6753" s="61" t="str">
        <f t="shared" si="210"/>
        <v>katB</v>
      </c>
      <c r="P6753" s="72" t="str">
        <f t="shared" si="211"/>
        <v/>
      </c>
      <c r="Q6753" s="61" t="s">
        <v>30</v>
      </c>
    </row>
    <row r="6754" spans="8:17" x14ac:dyDescent="0.25">
      <c r="H6754" s="59">
        <v>155772</v>
      </c>
      <c r="I6754" s="59" t="s">
        <v>69</v>
      </c>
      <c r="J6754" s="59">
        <v>15823652</v>
      </c>
      <c r="K6754" s="59" t="s">
        <v>7084</v>
      </c>
      <c r="L6754" s="61" t="s">
        <v>114</v>
      </c>
      <c r="M6754" s="61">
        <f>VLOOKUP(H6754,zdroj!C:F,4,0)</f>
        <v>0</v>
      </c>
      <c r="N6754" s="61" t="str">
        <f t="shared" si="210"/>
        <v>katB</v>
      </c>
      <c r="P6754" s="72" t="str">
        <f t="shared" si="211"/>
        <v/>
      </c>
      <c r="Q6754" s="61" t="s">
        <v>30</v>
      </c>
    </row>
    <row r="6755" spans="8:17" x14ac:dyDescent="0.25">
      <c r="H6755" s="59">
        <v>155772</v>
      </c>
      <c r="I6755" s="59" t="s">
        <v>69</v>
      </c>
      <c r="J6755" s="59">
        <v>15823661</v>
      </c>
      <c r="K6755" s="59" t="s">
        <v>7085</v>
      </c>
      <c r="L6755" s="61" t="s">
        <v>114</v>
      </c>
      <c r="M6755" s="61">
        <f>VLOOKUP(H6755,zdroj!C:F,4,0)</f>
        <v>0</v>
      </c>
      <c r="N6755" s="61" t="str">
        <f t="shared" si="210"/>
        <v>katB</v>
      </c>
      <c r="P6755" s="72" t="str">
        <f t="shared" si="211"/>
        <v/>
      </c>
      <c r="Q6755" s="61" t="s">
        <v>30</v>
      </c>
    </row>
    <row r="6756" spans="8:17" x14ac:dyDescent="0.25">
      <c r="H6756" s="59">
        <v>155772</v>
      </c>
      <c r="I6756" s="59" t="s">
        <v>69</v>
      </c>
      <c r="J6756" s="59">
        <v>15823679</v>
      </c>
      <c r="K6756" s="59" t="s">
        <v>7086</v>
      </c>
      <c r="L6756" s="61" t="s">
        <v>114</v>
      </c>
      <c r="M6756" s="61">
        <f>VLOOKUP(H6756,zdroj!C:F,4,0)</f>
        <v>0</v>
      </c>
      <c r="N6756" s="61" t="str">
        <f t="shared" si="210"/>
        <v>katB</v>
      </c>
      <c r="P6756" s="72" t="str">
        <f t="shared" si="211"/>
        <v/>
      </c>
      <c r="Q6756" s="61" t="s">
        <v>30</v>
      </c>
    </row>
    <row r="6757" spans="8:17" x14ac:dyDescent="0.25">
      <c r="H6757" s="59">
        <v>155772</v>
      </c>
      <c r="I6757" s="59" t="s">
        <v>69</v>
      </c>
      <c r="J6757" s="59">
        <v>15823687</v>
      </c>
      <c r="K6757" s="59" t="s">
        <v>7087</v>
      </c>
      <c r="L6757" s="61" t="s">
        <v>114</v>
      </c>
      <c r="M6757" s="61">
        <f>VLOOKUP(H6757,zdroj!C:F,4,0)</f>
        <v>0</v>
      </c>
      <c r="N6757" s="61" t="str">
        <f t="shared" si="210"/>
        <v>katB</v>
      </c>
      <c r="P6757" s="72" t="str">
        <f t="shared" si="211"/>
        <v/>
      </c>
      <c r="Q6757" s="61" t="s">
        <v>30</v>
      </c>
    </row>
    <row r="6758" spans="8:17" x14ac:dyDescent="0.25">
      <c r="H6758" s="59">
        <v>155772</v>
      </c>
      <c r="I6758" s="59" t="s">
        <v>69</v>
      </c>
      <c r="J6758" s="59">
        <v>15823695</v>
      </c>
      <c r="K6758" s="59" t="s">
        <v>7088</v>
      </c>
      <c r="L6758" s="61" t="s">
        <v>114</v>
      </c>
      <c r="M6758" s="61">
        <f>VLOOKUP(H6758,zdroj!C:F,4,0)</f>
        <v>0</v>
      </c>
      <c r="N6758" s="61" t="str">
        <f t="shared" si="210"/>
        <v>katB</v>
      </c>
      <c r="P6758" s="72" t="str">
        <f t="shared" si="211"/>
        <v/>
      </c>
      <c r="Q6758" s="61" t="s">
        <v>30</v>
      </c>
    </row>
    <row r="6759" spans="8:17" x14ac:dyDescent="0.25">
      <c r="H6759" s="59">
        <v>155772</v>
      </c>
      <c r="I6759" s="59" t="s">
        <v>69</v>
      </c>
      <c r="J6759" s="59">
        <v>15823709</v>
      </c>
      <c r="K6759" s="59" t="s">
        <v>7089</v>
      </c>
      <c r="L6759" s="61" t="s">
        <v>114</v>
      </c>
      <c r="M6759" s="61">
        <f>VLOOKUP(H6759,zdroj!C:F,4,0)</f>
        <v>0</v>
      </c>
      <c r="N6759" s="61" t="str">
        <f t="shared" si="210"/>
        <v>katB</v>
      </c>
      <c r="P6759" s="72" t="str">
        <f t="shared" si="211"/>
        <v/>
      </c>
      <c r="Q6759" s="61" t="s">
        <v>30</v>
      </c>
    </row>
    <row r="6760" spans="8:17" x14ac:dyDescent="0.25">
      <c r="H6760" s="59">
        <v>155772</v>
      </c>
      <c r="I6760" s="59" t="s">
        <v>69</v>
      </c>
      <c r="J6760" s="59">
        <v>15823717</v>
      </c>
      <c r="K6760" s="59" t="s">
        <v>7090</v>
      </c>
      <c r="L6760" s="61" t="s">
        <v>114</v>
      </c>
      <c r="M6760" s="61">
        <f>VLOOKUP(H6760,zdroj!C:F,4,0)</f>
        <v>0</v>
      </c>
      <c r="N6760" s="61" t="str">
        <f t="shared" si="210"/>
        <v>katB</v>
      </c>
      <c r="P6760" s="72" t="str">
        <f t="shared" si="211"/>
        <v/>
      </c>
      <c r="Q6760" s="61" t="s">
        <v>30</v>
      </c>
    </row>
    <row r="6761" spans="8:17" x14ac:dyDescent="0.25">
      <c r="H6761" s="59">
        <v>155772</v>
      </c>
      <c r="I6761" s="59" t="s">
        <v>69</v>
      </c>
      <c r="J6761" s="59">
        <v>15823725</v>
      </c>
      <c r="K6761" s="59" t="s">
        <v>7091</v>
      </c>
      <c r="L6761" s="61" t="s">
        <v>114</v>
      </c>
      <c r="M6761" s="61">
        <f>VLOOKUP(H6761,zdroj!C:F,4,0)</f>
        <v>0</v>
      </c>
      <c r="N6761" s="61" t="str">
        <f t="shared" si="210"/>
        <v>katB</v>
      </c>
      <c r="P6761" s="72" t="str">
        <f t="shared" si="211"/>
        <v/>
      </c>
      <c r="Q6761" s="61" t="s">
        <v>30</v>
      </c>
    </row>
    <row r="6762" spans="8:17" x14ac:dyDescent="0.25">
      <c r="H6762" s="59">
        <v>155772</v>
      </c>
      <c r="I6762" s="59" t="s">
        <v>69</v>
      </c>
      <c r="J6762" s="59">
        <v>15823733</v>
      </c>
      <c r="K6762" s="59" t="s">
        <v>7092</v>
      </c>
      <c r="L6762" s="61" t="s">
        <v>114</v>
      </c>
      <c r="M6762" s="61">
        <f>VLOOKUP(H6762,zdroj!C:F,4,0)</f>
        <v>0</v>
      </c>
      <c r="N6762" s="61" t="str">
        <f t="shared" si="210"/>
        <v>katB</v>
      </c>
      <c r="P6762" s="72" t="str">
        <f t="shared" si="211"/>
        <v/>
      </c>
      <c r="Q6762" s="61" t="s">
        <v>30</v>
      </c>
    </row>
    <row r="6763" spans="8:17" x14ac:dyDescent="0.25">
      <c r="H6763" s="59">
        <v>155772</v>
      </c>
      <c r="I6763" s="59" t="s">
        <v>69</v>
      </c>
      <c r="J6763" s="59">
        <v>15823741</v>
      </c>
      <c r="K6763" s="59" t="s">
        <v>7093</v>
      </c>
      <c r="L6763" s="61" t="s">
        <v>114</v>
      </c>
      <c r="M6763" s="61">
        <f>VLOOKUP(H6763,zdroj!C:F,4,0)</f>
        <v>0</v>
      </c>
      <c r="N6763" s="61" t="str">
        <f t="shared" si="210"/>
        <v>katB</v>
      </c>
      <c r="P6763" s="72" t="str">
        <f t="shared" si="211"/>
        <v/>
      </c>
      <c r="Q6763" s="61" t="s">
        <v>30</v>
      </c>
    </row>
    <row r="6764" spans="8:17" x14ac:dyDescent="0.25">
      <c r="H6764" s="59">
        <v>155772</v>
      </c>
      <c r="I6764" s="59" t="s">
        <v>69</v>
      </c>
      <c r="J6764" s="59">
        <v>15823750</v>
      </c>
      <c r="K6764" s="59" t="s">
        <v>7094</v>
      </c>
      <c r="L6764" s="61" t="s">
        <v>114</v>
      </c>
      <c r="M6764" s="61">
        <f>VLOOKUP(H6764,zdroj!C:F,4,0)</f>
        <v>0</v>
      </c>
      <c r="N6764" s="61" t="str">
        <f t="shared" si="210"/>
        <v>katB</v>
      </c>
      <c r="P6764" s="72" t="str">
        <f t="shared" si="211"/>
        <v/>
      </c>
      <c r="Q6764" s="61" t="s">
        <v>30</v>
      </c>
    </row>
    <row r="6765" spans="8:17" x14ac:dyDescent="0.25">
      <c r="H6765" s="59">
        <v>155772</v>
      </c>
      <c r="I6765" s="59" t="s">
        <v>69</v>
      </c>
      <c r="J6765" s="59">
        <v>15823768</v>
      </c>
      <c r="K6765" s="59" t="s">
        <v>7095</v>
      </c>
      <c r="L6765" s="61" t="s">
        <v>114</v>
      </c>
      <c r="M6765" s="61">
        <f>VLOOKUP(H6765,zdroj!C:F,4,0)</f>
        <v>0</v>
      </c>
      <c r="N6765" s="61" t="str">
        <f t="shared" si="210"/>
        <v>katB</v>
      </c>
      <c r="P6765" s="72" t="str">
        <f t="shared" si="211"/>
        <v/>
      </c>
      <c r="Q6765" s="61" t="s">
        <v>30</v>
      </c>
    </row>
    <row r="6766" spans="8:17" x14ac:dyDescent="0.25">
      <c r="H6766" s="59">
        <v>155772</v>
      </c>
      <c r="I6766" s="59" t="s">
        <v>69</v>
      </c>
      <c r="J6766" s="59">
        <v>15823776</v>
      </c>
      <c r="K6766" s="59" t="s">
        <v>7096</v>
      </c>
      <c r="L6766" s="61" t="s">
        <v>114</v>
      </c>
      <c r="M6766" s="61">
        <f>VLOOKUP(H6766,zdroj!C:F,4,0)</f>
        <v>0</v>
      </c>
      <c r="N6766" s="61" t="str">
        <f t="shared" si="210"/>
        <v>katB</v>
      </c>
      <c r="P6766" s="72" t="str">
        <f t="shared" si="211"/>
        <v/>
      </c>
      <c r="Q6766" s="61" t="s">
        <v>30</v>
      </c>
    </row>
    <row r="6767" spans="8:17" x14ac:dyDescent="0.25">
      <c r="H6767" s="59">
        <v>155772</v>
      </c>
      <c r="I6767" s="59" t="s">
        <v>69</v>
      </c>
      <c r="J6767" s="59">
        <v>15823784</v>
      </c>
      <c r="K6767" s="59" t="s">
        <v>7097</v>
      </c>
      <c r="L6767" s="61" t="s">
        <v>114</v>
      </c>
      <c r="M6767" s="61">
        <f>VLOOKUP(H6767,zdroj!C:F,4,0)</f>
        <v>0</v>
      </c>
      <c r="N6767" s="61" t="str">
        <f t="shared" si="210"/>
        <v>katB</v>
      </c>
      <c r="P6767" s="72" t="str">
        <f t="shared" si="211"/>
        <v/>
      </c>
      <c r="Q6767" s="61" t="s">
        <v>30</v>
      </c>
    </row>
    <row r="6768" spans="8:17" x14ac:dyDescent="0.25">
      <c r="H6768" s="59">
        <v>155772</v>
      </c>
      <c r="I6768" s="59" t="s">
        <v>69</v>
      </c>
      <c r="J6768" s="59">
        <v>15823792</v>
      </c>
      <c r="K6768" s="59" t="s">
        <v>7098</v>
      </c>
      <c r="L6768" s="61" t="s">
        <v>114</v>
      </c>
      <c r="M6768" s="61">
        <f>VLOOKUP(H6768,zdroj!C:F,4,0)</f>
        <v>0</v>
      </c>
      <c r="N6768" s="61" t="str">
        <f t="shared" si="210"/>
        <v>katB</v>
      </c>
      <c r="P6768" s="72" t="str">
        <f t="shared" si="211"/>
        <v/>
      </c>
      <c r="Q6768" s="61" t="s">
        <v>30</v>
      </c>
    </row>
    <row r="6769" spans="8:17" x14ac:dyDescent="0.25">
      <c r="H6769" s="59">
        <v>155772</v>
      </c>
      <c r="I6769" s="59" t="s">
        <v>69</v>
      </c>
      <c r="J6769" s="59">
        <v>15823814</v>
      </c>
      <c r="K6769" s="59" t="s">
        <v>7099</v>
      </c>
      <c r="L6769" s="61" t="s">
        <v>114</v>
      </c>
      <c r="M6769" s="61">
        <f>VLOOKUP(H6769,zdroj!C:F,4,0)</f>
        <v>0</v>
      </c>
      <c r="N6769" s="61" t="str">
        <f t="shared" si="210"/>
        <v>katB</v>
      </c>
      <c r="P6769" s="72" t="str">
        <f t="shared" si="211"/>
        <v/>
      </c>
      <c r="Q6769" s="61" t="s">
        <v>30</v>
      </c>
    </row>
    <row r="6770" spans="8:17" x14ac:dyDescent="0.25">
      <c r="H6770" s="59">
        <v>155772</v>
      </c>
      <c r="I6770" s="59" t="s">
        <v>69</v>
      </c>
      <c r="J6770" s="59">
        <v>15823822</v>
      </c>
      <c r="K6770" s="59" t="s">
        <v>7100</v>
      </c>
      <c r="L6770" s="61" t="s">
        <v>114</v>
      </c>
      <c r="M6770" s="61">
        <f>VLOOKUP(H6770,zdroj!C:F,4,0)</f>
        <v>0</v>
      </c>
      <c r="N6770" s="61" t="str">
        <f t="shared" si="210"/>
        <v>katB</v>
      </c>
      <c r="P6770" s="72" t="str">
        <f t="shared" si="211"/>
        <v/>
      </c>
      <c r="Q6770" s="61" t="s">
        <v>30</v>
      </c>
    </row>
    <row r="6771" spans="8:17" x14ac:dyDescent="0.25">
      <c r="H6771" s="59">
        <v>155772</v>
      </c>
      <c r="I6771" s="59" t="s">
        <v>69</v>
      </c>
      <c r="J6771" s="59">
        <v>15823831</v>
      </c>
      <c r="K6771" s="59" t="s">
        <v>7101</v>
      </c>
      <c r="L6771" s="61" t="s">
        <v>114</v>
      </c>
      <c r="M6771" s="61">
        <f>VLOOKUP(H6771,zdroj!C:F,4,0)</f>
        <v>0</v>
      </c>
      <c r="N6771" s="61" t="str">
        <f t="shared" si="210"/>
        <v>katB</v>
      </c>
      <c r="P6771" s="72" t="str">
        <f t="shared" si="211"/>
        <v/>
      </c>
      <c r="Q6771" s="61" t="s">
        <v>30</v>
      </c>
    </row>
    <row r="6772" spans="8:17" x14ac:dyDescent="0.25">
      <c r="H6772" s="59">
        <v>155772</v>
      </c>
      <c r="I6772" s="59" t="s">
        <v>69</v>
      </c>
      <c r="J6772" s="59">
        <v>15823849</v>
      </c>
      <c r="K6772" s="59" t="s">
        <v>7102</v>
      </c>
      <c r="L6772" s="61" t="s">
        <v>114</v>
      </c>
      <c r="M6772" s="61">
        <f>VLOOKUP(H6772,zdroj!C:F,4,0)</f>
        <v>0</v>
      </c>
      <c r="N6772" s="61" t="str">
        <f t="shared" si="210"/>
        <v>katB</v>
      </c>
      <c r="P6772" s="72" t="str">
        <f t="shared" si="211"/>
        <v/>
      </c>
      <c r="Q6772" s="61" t="s">
        <v>30</v>
      </c>
    </row>
    <row r="6773" spans="8:17" x14ac:dyDescent="0.25">
      <c r="H6773" s="59">
        <v>155772</v>
      </c>
      <c r="I6773" s="59" t="s">
        <v>69</v>
      </c>
      <c r="J6773" s="59">
        <v>15823857</v>
      </c>
      <c r="K6773" s="59" t="s">
        <v>7103</v>
      </c>
      <c r="L6773" s="61" t="s">
        <v>114</v>
      </c>
      <c r="M6773" s="61">
        <f>VLOOKUP(H6773,zdroj!C:F,4,0)</f>
        <v>0</v>
      </c>
      <c r="N6773" s="61" t="str">
        <f t="shared" si="210"/>
        <v>katB</v>
      </c>
      <c r="P6773" s="72" t="str">
        <f t="shared" si="211"/>
        <v/>
      </c>
      <c r="Q6773" s="61" t="s">
        <v>30</v>
      </c>
    </row>
    <row r="6774" spans="8:17" x14ac:dyDescent="0.25">
      <c r="H6774" s="59">
        <v>155772</v>
      </c>
      <c r="I6774" s="59" t="s">
        <v>69</v>
      </c>
      <c r="J6774" s="59">
        <v>15823865</v>
      </c>
      <c r="K6774" s="59" t="s">
        <v>7104</v>
      </c>
      <c r="L6774" s="61" t="s">
        <v>114</v>
      </c>
      <c r="M6774" s="61">
        <f>VLOOKUP(H6774,zdroj!C:F,4,0)</f>
        <v>0</v>
      </c>
      <c r="N6774" s="61" t="str">
        <f t="shared" si="210"/>
        <v>katB</v>
      </c>
      <c r="P6774" s="72" t="str">
        <f t="shared" si="211"/>
        <v/>
      </c>
      <c r="Q6774" s="61" t="s">
        <v>30</v>
      </c>
    </row>
    <row r="6775" spans="8:17" x14ac:dyDescent="0.25">
      <c r="H6775" s="59">
        <v>155772</v>
      </c>
      <c r="I6775" s="59" t="s">
        <v>69</v>
      </c>
      <c r="J6775" s="59">
        <v>15823873</v>
      </c>
      <c r="K6775" s="59" t="s">
        <v>7105</v>
      </c>
      <c r="L6775" s="61" t="s">
        <v>114</v>
      </c>
      <c r="M6775" s="61">
        <f>VLOOKUP(H6775,zdroj!C:F,4,0)</f>
        <v>0</v>
      </c>
      <c r="N6775" s="61" t="str">
        <f t="shared" si="210"/>
        <v>katB</v>
      </c>
      <c r="P6775" s="72" t="str">
        <f t="shared" si="211"/>
        <v/>
      </c>
      <c r="Q6775" s="61" t="s">
        <v>30</v>
      </c>
    </row>
    <row r="6776" spans="8:17" x14ac:dyDescent="0.25">
      <c r="H6776" s="59">
        <v>155772</v>
      </c>
      <c r="I6776" s="59" t="s">
        <v>69</v>
      </c>
      <c r="J6776" s="59">
        <v>15823881</v>
      </c>
      <c r="K6776" s="59" t="s">
        <v>7106</v>
      </c>
      <c r="L6776" s="61" t="s">
        <v>114</v>
      </c>
      <c r="M6776" s="61">
        <f>VLOOKUP(H6776,zdroj!C:F,4,0)</f>
        <v>0</v>
      </c>
      <c r="N6776" s="61" t="str">
        <f t="shared" si="210"/>
        <v>katB</v>
      </c>
      <c r="P6776" s="72" t="str">
        <f t="shared" si="211"/>
        <v/>
      </c>
      <c r="Q6776" s="61" t="s">
        <v>30</v>
      </c>
    </row>
    <row r="6777" spans="8:17" x14ac:dyDescent="0.25">
      <c r="H6777" s="59">
        <v>155772</v>
      </c>
      <c r="I6777" s="59" t="s">
        <v>69</v>
      </c>
      <c r="J6777" s="59">
        <v>15823890</v>
      </c>
      <c r="K6777" s="59" t="s">
        <v>7107</v>
      </c>
      <c r="L6777" s="61" t="s">
        <v>114</v>
      </c>
      <c r="M6777" s="61">
        <f>VLOOKUP(H6777,zdroj!C:F,4,0)</f>
        <v>0</v>
      </c>
      <c r="N6777" s="61" t="str">
        <f t="shared" si="210"/>
        <v>katB</v>
      </c>
      <c r="P6777" s="72" t="str">
        <f t="shared" si="211"/>
        <v/>
      </c>
      <c r="Q6777" s="61" t="s">
        <v>30</v>
      </c>
    </row>
    <row r="6778" spans="8:17" x14ac:dyDescent="0.25">
      <c r="H6778" s="59">
        <v>155772</v>
      </c>
      <c r="I6778" s="59" t="s">
        <v>69</v>
      </c>
      <c r="J6778" s="59">
        <v>15823903</v>
      </c>
      <c r="K6778" s="59" t="s">
        <v>7108</v>
      </c>
      <c r="L6778" s="61" t="s">
        <v>114</v>
      </c>
      <c r="M6778" s="61">
        <f>VLOOKUP(H6778,zdroj!C:F,4,0)</f>
        <v>0</v>
      </c>
      <c r="N6778" s="61" t="str">
        <f t="shared" si="210"/>
        <v>katB</v>
      </c>
      <c r="P6778" s="72" t="str">
        <f t="shared" si="211"/>
        <v/>
      </c>
      <c r="Q6778" s="61" t="s">
        <v>30</v>
      </c>
    </row>
    <row r="6779" spans="8:17" x14ac:dyDescent="0.25">
      <c r="H6779" s="59">
        <v>155772</v>
      </c>
      <c r="I6779" s="59" t="s">
        <v>69</v>
      </c>
      <c r="J6779" s="59">
        <v>15823911</v>
      </c>
      <c r="K6779" s="59" t="s">
        <v>7109</v>
      </c>
      <c r="L6779" s="61" t="s">
        <v>114</v>
      </c>
      <c r="M6779" s="61">
        <f>VLOOKUP(H6779,zdroj!C:F,4,0)</f>
        <v>0</v>
      </c>
      <c r="N6779" s="61" t="str">
        <f t="shared" si="210"/>
        <v>katB</v>
      </c>
      <c r="P6779" s="72" t="str">
        <f t="shared" si="211"/>
        <v/>
      </c>
      <c r="Q6779" s="61" t="s">
        <v>30</v>
      </c>
    </row>
    <row r="6780" spans="8:17" x14ac:dyDescent="0.25">
      <c r="H6780" s="59">
        <v>155772</v>
      </c>
      <c r="I6780" s="59" t="s">
        <v>69</v>
      </c>
      <c r="J6780" s="59">
        <v>15823920</v>
      </c>
      <c r="K6780" s="59" t="s">
        <v>7110</v>
      </c>
      <c r="L6780" s="61" t="s">
        <v>114</v>
      </c>
      <c r="M6780" s="61">
        <f>VLOOKUP(H6780,zdroj!C:F,4,0)</f>
        <v>0</v>
      </c>
      <c r="N6780" s="61" t="str">
        <f t="shared" si="210"/>
        <v>katB</v>
      </c>
      <c r="P6780" s="72" t="str">
        <f t="shared" si="211"/>
        <v/>
      </c>
      <c r="Q6780" s="61" t="s">
        <v>30</v>
      </c>
    </row>
    <row r="6781" spans="8:17" x14ac:dyDescent="0.25">
      <c r="H6781" s="59">
        <v>155772</v>
      </c>
      <c r="I6781" s="59" t="s">
        <v>69</v>
      </c>
      <c r="J6781" s="59">
        <v>15823938</v>
      </c>
      <c r="K6781" s="59" t="s">
        <v>7111</v>
      </c>
      <c r="L6781" s="61" t="s">
        <v>114</v>
      </c>
      <c r="M6781" s="61">
        <f>VLOOKUP(H6781,zdroj!C:F,4,0)</f>
        <v>0</v>
      </c>
      <c r="N6781" s="61" t="str">
        <f t="shared" si="210"/>
        <v>katB</v>
      </c>
      <c r="P6781" s="72" t="str">
        <f t="shared" si="211"/>
        <v/>
      </c>
      <c r="Q6781" s="61" t="s">
        <v>30</v>
      </c>
    </row>
    <row r="6782" spans="8:17" x14ac:dyDescent="0.25">
      <c r="H6782" s="59">
        <v>155772</v>
      </c>
      <c r="I6782" s="59" t="s">
        <v>69</v>
      </c>
      <c r="J6782" s="59">
        <v>15823946</v>
      </c>
      <c r="K6782" s="59" t="s">
        <v>7112</v>
      </c>
      <c r="L6782" s="61" t="s">
        <v>114</v>
      </c>
      <c r="M6782" s="61">
        <f>VLOOKUP(H6782,zdroj!C:F,4,0)</f>
        <v>0</v>
      </c>
      <c r="N6782" s="61" t="str">
        <f t="shared" si="210"/>
        <v>katB</v>
      </c>
      <c r="P6782" s="72" t="str">
        <f t="shared" si="211"/>
        <v/>
      </c>
      <c r="Q6782" s="61" t="s">
        <v>30</v>
      </c>
    </row>
    <row r="6783" spans="8:17" x14ac:dyDescent="0.25">
      <c r="H6783" s="59">
        <v>155772</v>
      </c>
      <c r="I6783" s="59" t="s">
        <v>69</v>
      </c>
      <c r="J6783" s="59">
        <v>15823954</v>
      </c>
      <c r="K6783" s="59" t="s">
        <v>7113</v>
      </c>
      <c r="L6783" s="61" t="s">
        <v>114</v>
      </c>
      <c r="M6783" s="61">
        <f>VLOOKUP(H6783,zdroj!C:F,4,0)</f>
        <v>0</v>
      </c>
      <c r="N6783" s="61" t="str">
        <f t="shared" si="210"/>
        <v>katB</v>
      </c>
      <c r="P6783" s="72" t="str">
        <f t="shared" si="211"/>
        <v/>
      </c>
      <c r="Q6783" s="61" t="s">
        <v>30</v>
      </c>
    </row>
    <row r="6784" spans="8:17" x14ac:dyDescent="0.25">
      <c r="H6784" s="59">
        <v>155772</v>
      </c>
      <c r="I6784" s="59" t="s">
        <v>69</v>
      </c>
      <c r="J6784" s="59">
        <v>15823962</v>
      </c>
      <c r="K6784" s="59" t="s">
        <v>7114</v>
      </c>
      <c r="L6784" s="61" t="s">
        <v>114</v>
      </c>
      <c r="M6784" s="61">
        <f>VLOOKUP(H6784,zdroj!C:F,4,0)</f>
        <v>0</v>
      </c>
      <c r="N6784" s="61" t="str">
        <f t="shared" si="210"/>
        <v>katB</v>
      </c>
      <c r="P6784" s="72" t="str">
        <f t="shared" si="211"/>
        <v/>
      </c>
      <c r="Q6784" s="61" t="s">
        <v>30</v>
      </c>
    </row>
    <row r="6785" spans="8:17" x14ac:dyDescent="0.25">
      <c r="H6785" s="59">
        <v>155772</v>
      </c>
      <c r="I6785" s="59" t="s">
        <v>69</v>
      </c>
      <c r="J6785" s="59">
        <v>15823971</v>
      </c>
      <c r="K6785" s="59" t="s">
        <v>7115</v>
      </c>
      <c r="L6785" s="61" t="s">
        <v>114</v>
      </c>
      <c r="M6785" s="61">
        <f>VLOOKUP(H6785,zdroj!C:F,4,0)</f>
        <v>0</v>
      </c>
      <c r="N6785" s="61" t="str">
        <f t="shared" si="210"/>
        <v>katB</v>
      </c>
      <c r="P6785" s="72" t="str">
        <f t="shared" si="211"/>
        <v/>
      </c>
      <c r="Q6785" s="61" t="s">
        <v>30</v>
      </c>
    </row>
    <row r="6786" spans="8:17" x14ac:dyDescent="0.25">
      <c r="H6786" s="59">
        <v>155772</v>
      </c>
      <c r="I6786" s="59" t="s">
        <v>69</v>
      </c>
      <c r="J6786" s="59">
        <v>15823989</v>
      </c>
      <c r="K6786" s="59" t="s">
        <v>7116</v>
      </c>
      <c r="L6786" s="61" t="s">
        <v>114</v>
      </c>
      <c r="M6786" s="61">
        <f>VLOOKUP(H6786,zdroj!C:F,4,0)</f>
        <v>0</v>
      </c>
      <c r="N6786" s="61" t="str">
        <f t="shared" si="210"/>
        <v>katB</v>
      </c>
      <c r="P6786" s="72" t="str">
        <f t="shared" si="211"/>
        <v/>
      </c>
      <c r="Q6786" s="61" t="s">
        <v>30</v>
      </c>
    </row>
    <row r="6787" spans="8:17" x14ac:dyDescent="0.25">
      <c r="H6787" s="59">
        <v>155772</v>
      </c>
      <c r="I6787" s="59" t="s">
        <v>69</v>
      </c>
      <c r="J6787" s="59">
        <v>15823997</v>
      </c>
      <c r="K6787" s="59" t="s">
        <v>7117</v>
      </c>
      <c r="L6787" s="61" t="s">
        <v>114</v>
      </c>
      <c r="M6787" s="61">
        <f>VLOOKUP(H6787,zdroj!C:F,4,0)</f>
        <v>0</v>
      </c>
      <c r="N6787" s="61" t="str">
        <f t="shared" si="210"/>
        <v>katB</v>
      </c>
      <c r="P6787" s="72" t="str">
        <f t="shared" si="211"/>
        <v/>
      </c>
      <c r="Q6787" s="61" t="s">
        <v>30</v>
      </c>
    </row>
    <row r="6788" spans="8:17" x14ac:dyDescent="0.25">
      <c r="H6788" s="59">
        <v>155772</v>
      </c>
      <c r="I6788" s="59" t="s">
        <v>69</v>
      </c>
      <c r="J6788" s="59">
        <v>15824004</v>
      </c>
      <c r="K6788" s="59" t="s">
        <v>7118</v>
      </c>
      <c r="L6788" s="61" t="s">
        <v>114</v>
      </c>
      <c r="M6788" s="61">
        <f>VLOOKUP(H6788,zdroj!C:F,4,0)</f>
        <v>0</v>
      </c>
      <c r="N6788" s="61" t="str">
        <f t="shared" si="210"/>
        <v>katB</v>
      </c>
      <c r="P6788" s="72" t="str">
        <f t="shared" si="211"/>
        <v/>
      </c>
      <c r="Q6788" s="61" t="s">
        <v>30</v>
      </c>
    </row>
    <row r="6789" spans="8:17" x14ac:dyDescent="0.25">
      <c r="H6789" s="59">
        <v>155772</v>
      </c>
      <c r="I6789" s="59" t="s">
        <v>69</v>
      </c>
      <c r="J6789" s="59">
        <v>15824012</v>
      </c>
      <c r="K6789" s="59" t="s">
        <v>7119</v>
      </c>
      <c r="L6789" s="61" t="s">
        <v>114</v>
      </c>
      <c r="M6789" s="61">
        <f>VLOOKUP(H6789,zdroj!C:F,4,0)</f>
        <v>0</v>
      </c>
      <c r="N6789" s="61" t="str">
        <f t="shared" si="210"/>
        <v>katB</v>
      </c>
      <c r="P6789" s="72" t="str">
        <f t="shared" si="211"/>
        <v/>
      </c>
      <c r="Q6789" s="61" t="s">
        <v>30</v>
      </c>
    </row>
    <row r="6790" spans="8:17" x14ac:dyDescent="0.25">
      <c r="H6790" s="59">
        <v>155772</v>
      </c>
      <c r="I6790" s="59" t="s">
        <v>69</v>
      </c>
      <c r="J6790" s="59">
        <v>15824021</v>
      </c>
      <c r="K6790" s="59" t="s">
        <v>7120</v>
      </c>
      <c r="L6790" s="61" t="s">
        <v>114</v>
      </c>
      <c r="M6790" s="61">
        <f>VLOOKUP(H6790,zdroj!C:F,4,0)</f>
        <v>0</v>
      </c>
      <c r="N6790" s="61" t="str">
        <f t="shared" si="210"/>
        <v>katB</v>
      </c>
      <c r="P6790" s="72" t="str">
        <f t="shared" si="211"/>
        <v/>
      </c>
      <c r="Q6790" s="61" t="s">
        <v>30</v>
      </c>
    </row>
    <row r="6791" spans="8:17" x14ac:dyDescent="0.25">
      <c r="H6791" s="59">
        <v>155772</v>
      </c>
      <c r="I6791" s="59" t="s">
        <v>69</v>
      </c>
      <c r="J6791" s="59">
        <v>15824039</v>
      </c>
      <c r="K6791" s="59" t="s">
        <v>7121</v>
      </c>
      <c r="L6791" s="61" t="s">
        <v>114</v>
      </c>
      <c r="M6791" s="61">
        <f>VLOOKUP(H6791,zdroj!C:F,4,0)</f>
        <v>0</v>
      </c>
      <c r="N6791" s="61" t="str">
        <f t="shared" ref="N6791:N6854" si="212">IF(M6791="A",IF(L6791="katA","katB",L6791),L6791)</f>
        <v>katB</v>
      </c>
      <c r="P6791" s="72" t="str">
        <f t="shared" ref="P6791:P6854" si="213">IF(O6791="A",1,"")</f>
        <v/>
      </c>
      <c r="Q6791" s="61" t="s">
        <v>30</v>
      </c>
    </row>
    <row r="6792" spans="8:17" x14ac:dyDescent="0.25">
      <c r="H6792" s="59">
        <v>155772</v>
      </c>
      <c r="I6792" s="59" t="s">
        <v>69</v>
      </c>
      <c r="J6792" s="59">
        <v>15824047</v>
      </c>
      <c r="K6792" s="59" t="s">
        <v>7122</v>
      </c>
      <c r="L6792" s="61" t="s">
        <v>114</v>
      </c>
      <c r="M6792" s="61">
        <f>VLOOKUP(H6792,zdroj!C:F,4,0)</f>
        <v>0</v>
      </c>
      <c r="N6792" s="61" t="str">
        <f t="shared" si="212"/>
        <v>katB</v>
      </c>
      <c r="P6792" s="72" t="str">
        <f t="shared" si="213"/>
        <v/>
      </c>
      <c r="Q6792" s="61" t="s">
        <v>30</v>
      </c>
    </row>
    <row r="6793" spans="8:17" x14ac:dyDescent="0.25">
      <c r="H6793" s="59">
        <v>155772</v>
      </c>
      <c r="I6793" s="59" t="s">
        <v>69</v>
      </c>
      <c r="J6793" s="59">
        <v>15824055</v>
      </c>
      <c r="K6793" s="59" t="s">
        <v>7123</v>
      </c>
      <c r="L6793" s="61" t="s">
        <v>114</v>
      </c>
      <c r="M6793" s="61">
        <f>VLOOKUP(H6793,zdroj!C:F,4,0)</f>
        <v>0</v>
      </c>
      <c r="N6793" s="61" t="str">
        <f t="shared" si="212"/>
        <v>katB</v>
      </c>
      <c r="P6793" s="72" t="str">
        <f t="shared" si="213"/>
        <v/>
      </c>
      <c r="Q6793" s="61" t="s">
        <v>30</v>
      </c>
    </row>
    <row r="6794" spans="8:17" x14ac:dyDescent="0.25">
      <c r="H6794" s="59">
        <v>155772</v>
      </c>
      <c r="I6794" s="59" t="s">
        <v>69</v>
      </c>
      <c r="J6794" s="59">
        <v>15824063</v>
      </c>
      <c r="K6794" s="59" t="s">
        <v>7124</v>
      </c>
      <c r="L6794" s="61" t="s">
        <v>114</v>
      </c>
      <c r="M6794" s="61">
        <f>VLOOKUP(H6794,zdroj!C:F,4,0)</f>
        <v>0</v>
      </c>
      <c r="N6794" s="61" t="str">
        <f t="shared" si="212"/>
        <v>katB</v>
      </c>
      <c r="P6794" s="72" t="str">
        <f t="shared" si="213"/>
        <v/>
      </c>
      <c r="Q6794" s="61" t="s">
        <v>30</v>
      </c>
    </row>
    <row r="6795" spans="8:17" x14ac:dyDescent="0.25">
      <c r="H6795" s="59">
        <v>155772</v>
      </c>
      <c r="I6795" s="59" t="s">
        <v>69</v>
      </c>
      <c r="J6795" s="59">
        <v>15824071</v>
      </c>
      <c r="K6795" s="59" t="s">
        <v>7125</v>
      </c>
      <c r="L6795" s="61" t="s">
        <v>114</v>
      </c>
      <c r="M6795" s="61">
        <f>VLOOKUP(H6795,zdroj!C:F,4,0)</f>
        <v>0</v>
      </c>
      <c r="N6795" s="61" t="str">
        <f t="shared" si="212"/>
        <v>katB</v>
      </c>
      <c r="P6795" s="72" t="str">
        <f t="shared" si="213"/>
        <v/>
      </c>
      <c r="Q6795" s="61" t="s">
        <v>30</v>
      </c>
    </row>
    <row r="6796" spans="8:17" x14ac:dyDescent="0.25">
      <c r="H6796" s="59">
        <v>155772</v>
      </c>
      <c r="I6796" s="59" t="s">
        <v>69</v>
      </c>
      <c r="J6796" s="59">
        <v>15824080</v>
      </c>
      <c r="K6796" s="59" t="s">
        <v>7126</v>
      </c>
      <c r="L6796" s="61" t="s">
        <v>114</v>
      </c>
      <c r="M6796" s="61">
        <f>VLOOKUP(H6796,zdroj!C:F,4,0)</f>
        <v>0</v>
      </c>
      <c r="N6796" s="61" t="str">
        <f t="shared" si="212"/>
        <v>katB</v>
      </c>
      <c r="P6796" s="72" t="str">
        <f t="shared" si="213"/>
        <v/>
      </c>
      <c r="Q6796" s="61" t="s">
        <v>30</v>
      </c>
    </row>
    <row r="6797" spans="8:17" x14ac:dyDescent="0.25">
      <c r="H6797" s="59">
        <v>155772</v>
      </c>
      <c r="I6797" s="59" t="s">
        <v>69</v>
      </c>
      <c r="J6797" s="59">
        <v>15824098</v>
      </c>
      <c r="K6797" s="59" t="s">
        <v>7127</v>
      </c>
      <c r="L6797" s="61" t="s">
        <v>114</v>
      </c>
      <c r="M6797" s="61">
        <f>VLOOKUP(H6797,zdroj!C:F,4,0)</f>
        <v>0</v>
      </c>
      <c r="N6797" s="61" t="str">
        <f t="shared" si="212"/>
        <v>katB</v>
      </c>
      <c r="P6797" s="72" t="str">
        <f t="shared" si="213"/>
        <v/>
      </c>
      <c r="Q6797" s="61" t="s">
        <v>30</v>
      </c>
    </row>
    <row r="6798" spans="8:17" x14ac:dyDescent="0.25">
      <c r="H6798" s="59">
        <v>155772</v>
      </c>
      <c r="I6798" s="59" t="s">
        <v>69</v>
      </c>
      <c r="J6798" s="59">
        <v>15824101</v>
      </c>
      <c r="K6798" s="59" t="s">
        <v>7128</v>
      </c>
      <c r="L6798" s="61" t="s">
        <v>114</v>
      </c>
      <c r="M6798" s="61">
        <f>VLOOKUP(H6798,zdroj!C:F,4,0)</f>
        <v>0</v>
      </c>
      <c r="N6798" s="61" t="str">
        <f t="shared" si="212"/>
        <v>katB</v>
      </c>
      <c r="P6798" s="72" t="str">
        <f t="shared" si="213"/>
        <v/>
      </c>
      <c r="Q6798" s="61" t="s">
        <v>30</v>
      </c>
    </row>
    <row r="6799" spans="8:17" x14ac:dyDescent="0.25">
      <c r="H6799" s="59">
        <v>155772</v>
      </c>
      <c r="I6799" s="59" t="s">
        <v>69</v>
      </c>
      <c r="J6799" s="59">
        <v>15824110</v>
      </c>
      <c r="K6799" s="59" t="s">
        <v>7129</v>
      </c>
      <c r="L6799" s="61" t="s">
        <v>114</v>
      </c>
      <c r="M6799" s="61">
        <f>VLOOKUP(H6799,zdroj!C:F,4,0)</f>
        <v>0</v>
      </c>
      <c r="N6799" s="61" t="str">
        <f t="shared" si="212"/>
        <v>katB</v>
      </c>
      <c r="P6799" s="72" t="str">
        <f t="shared" si="213"/>
        <v/>
      </c>
      <c r="Q6799" s="61" t="s">
        <v>30</v>
      </c>
    </row>
    <row r="6800" spans="8:17" x14ac:dyDescent="0.25">
      <c r="H6800" s="59">
        <v>155772</v>
      </c>
      <c r="I6800" s="59" t="s">
        <v>69</v>
      </c>
      <c r="J6800" s="59">
        <v>25063201</v>
      </c>
      <c r="K6800" s="59" t="s">
        <v>7130</v>
      </c>
      <c r="L6800" s="61" t="s">
        <v>114</v>
      </c>
      <c r="M6800" s="61">
        <f>VLOOKUP(H6800,zdroj!C:F,4,0)</f>
        <v>0</v>
      </c>
      <c r="N6800" s="61" t="str">
        <f t="shared" si="212"/>
        <v>katB</v>
      </c>
      <c r="P6800" s="72" t="str">
        <f t="shared" si="213"/>
        <v/>
      </c>
      <c r="Q6800" s="61" t="s">
        <v>30</v>
      </c>
    </row>
    <row r="6801" spans="8:17" x14ac:dyDescent="0.25">
      <c r="H6801" s="59">
        <v>155772</v>
      </c>
      <c r="I6801" s="59" t="s">
        <v>69</v>
      </c>
      <c r="J6801" s="59">
        <v>25249886</v>
      </c>
      <c r="K6801" s="59" t="s">
        <v>7131</v>
      </c>
      <c r="L6801" s="61" t="s">
        <v>114</v>
      </c>
      <c r="M6801" s="61">
        <f>VLOOKUP(H6801,zdroj!C:F,4,0)</f>
        <v>0</v>
      </c>
      <c r="N6801" s="61" t="str">
        <f t="shared" si="212"/>
        <v>katB</v>
      </c>
      <c r="P6801" s="72" t="str">
        <f t="shared" si="213"/>
        <v/>
      </c>
      <c r="Q6801" s="61" t="s">
        <v>30</v>
      </c>
    </row>
    <row r="6802" spans="8:17" x14ac:dyDescent="0.25">
      <c r="H6802" s="59">
        <v>155772</v>
      </c>
      <c r="I6802" s="59" t="s">
        <v>69</v>
      </c>
      <c r="J6802" s="59">
        <v>25363042</v>
      </c>
      <c r="K6802" s="59" t="s">
        <v>7132</v>
      </c>
      <c r="L6802" s="61" t="s">
        <v>114</v>
      </c>
      <c r="M6802" s="61">
        <f>VLOOKUP(H6802,zdroj!C:F,4,0)</f>
        <v>0</v>
      </c>
      <c r="N6802" s="61" t="str">
        <f t="shared" si="212"/>
        <v>katB</v>
      </c>
      <c r="P6802" s="72" t="str">
        <f t="shared" si="213"/>
        <v/>
      </c>
      <c r="Q6802" s="61" t="s">
        <v>30</v>
      </c>
    </row>
    <row r="6803" spans="8:17" x14ac:dyDescent="0.25">
      <c r="H6803" s="59">
        <v>155772</v>
      </c>
      <c r="I6803" s="59" t="s">
        <v>69</v>
      </c>
      <c r="J6803" s="59">
        <v>25363051</v>
      </c>
      <c r="K6803" s="59" t="s">
        <v>7133</v>
      </c>
      <c r="L6803" s="61" t="s">
        <v>114</v>
      </c>
      <c r="M6803" s="61">
        <f>VLOOKUP(H6803,zdroj!C:F,4,0)</f>
        <v>0</v>
      </c>
      <c r="N6803" s="61" t="str">
        <f t="shared" si="212"/>
        <v>katB</v>
      </c>
      <c r="P6803" s="72" t="str">
        <f t="shared" si="213"/>
        <v/>
      </c>
      <c r="Q6803" s="61" t="s">
        <v>30</v>
      </c>
    </row>
    <row r="6804" spans="8:17" x14ac:dyDescent="0.25">
      <c r="H6804" s="59">
        <v>155772</v>
      </c>
      <c r="I6804" s="59" t="s">
        <v>69</v>
      </c>
      <c r="J6804" s="59">
        <v>25363069</v>
      </c>
      <c r="K6804" s="59" t="s">
        <v>7134</v>
      </c>
      <c r="L6804" s="61" t="s">
        <v>114</v>
      </c>
      <c r="M6804" s="61">
        <f>VLOOKUP(H6804,zdroj!C:F,4,0)</f>
        <v>0</v>
      </c>
      <c r="N6804" s="61" t="str">
        <f t="shared" si="212"/>
        <v>katB</v>
      </c>
      <c r="P6804" s="72" t="str">
        <f t="shared" si="213"/>
        <v/>
      </c>
      <c r="Q6804" s="61" t="s">
        <v>30</v>
      </c>
    </row>
    <row r="6805" spans="8:17" x14ac:dyDescent="0.25">
      <c r="H6805" s="59">
        <v>155772</v>
      </c>
      <c r="I6805" s="59" t="s">
        <v>69</v>
      </c>
      <c r="J6805" s="59">
        <v>25363077</v>
      </c>
      <c r="K6805" s="59" t="s">
        <v>7135</v>
      </c>
      <c r="L6805" s="61" t="s">
        <v>114</v>
      </c>
      <c r="M6805" s="61">
        <f>VLOOKUP(H6805,zdroj!C:F,4,0)</f>
        <v>0</v>
      </c>
      <c r="N6805" s="61" t="str">
        <f t="shared" si="212"/>
        <v>katB</v>
      </c>
      <c r="P6805" s="72" t="str">
        <f t="shared" si="213"/>
        <v/>
      </c>
      <c r="Q6805" s="61" t="s">
        <v>30</v>
      </c>
    </row>
    <row r="6806" spans="8:17" x14ac:dyDescent="0.25">
      <c r="H6806" s="59">
        <v>155772</v>
      </c>
      <c r="I6806" s="59" t="s">
        <v>69</v>
      </c>
      <c r="J6806" s="59">
        <v>30902487</v>
      </c>
      <c r="K6806" s="59" t="s">
        <v>7136</v>
      </c>
      <c r="L6806" s="61" t="s">
        <v>114</v>
      </c>
      <c r="M6806" s="61">
        <f>VLOOKUP(H6806,zdroj!C:F,4,0)</f>
        <v>0</v>
      </c>
      <c r="N6806" s="61" t="str">
        <f t="shared" si="212"/>
        <v>katB</v>
      </c>
      <c r="P6806" s="72" t="str">
        <f t="shared" si="213"/>
        <v/>
      </c>
      <c r="Q6806" s="61" t="s">
        <v>30</v>
      </c>
    </row>
    <row r="6807" spans="8:17" x14ac:dyDescent="0.25">
      <c r="H6807" s="59">
        <v>155772</v>
      </c>
      <c r="I6807" s="59" t="s">
        <v>69</v>
      </c>
      <c r="J6807" s="59">
        <v>31304141</v>
      </c>
      <c r="K6807" s="59" t="s">
        <v>7137</v>
      </c>
      <c r="L6807" s="61" t="s">
        <v>114</v>
      </c>
      <c r="M6807" s="61">
        <f>VLOOKUP(H6807,zdroj!C:F,4,0)</f>
        <v>0</v>
      </c>
      <c r="N6807" s="61" t="str">
        <f t="shared" si="212"/>
        <v>katB</v>
      </c>
      <c r="P6807" s="72" t="str">
        <f t="shared" si="213"/>
        <v/>
      </c>
      <c r="Q6807" s="61" t="s">
        <v>30</v>
      </c>
    </row>
    <row r="6808" spans="8:17" x14ac:dyDescent="0.25">
      <c r="H6808" s="59">
        <v>155772</v>
      </c>
      <c r="I6808" s="59" t="s">
        <v>69</v>
      </c>
      <c r="J6808" s="59">
        <v>40598268</v>
      </c>
      <c r="K6808" s="59" t="s">
        <v>7138</v>
      </c>
      <c r="L6808" s="61" t="s">
        <v>114</v>
      </c>
      <c r="M6808" s="61">
        <f>VLOOKUP(H6808,zdroj!C:F,4,0)</f>
        <v>0</v>
      </c>
      <c r="N6808" s="61" t="str">
        <f t="shared" si="212"/>
        <v>katB</v>
      </c>
      <c r="P6808" s="72" t="str">
        <f t="shared" si="213"/>
        <v/>
      </c>
      <c r="Q6808" s="61" t="s">
        <v>30</v>
      </c>
    </row>
    <row r="6809" spans="8:17" x14ac:dyDescent="0.25">
      <c r="H6809" s="59">
        <v>155772</v>
      </c>
      <c r="I6809" s="59" t="s">
        <v>69</v>
      </c>
      <c r="J6809" s="59">
        <v>40659691</v>
      </c>
      <c r="K6809" s="59" t="s">
        <v>7139</v>
      </c>
      <c r="L6809" s="61" t="s">
        <v>114</v>
      </c>
      <c r="M6809" s="61">
        <f>VLOOKUP(H6809,zdroj!C:F,4,0)</f>
        <v>0</v>
      </c>
      <c r="N6809" s="61" t="str">
        <f t="shared" si="212"/>
        <v>katB</v>
      </c>
      <c r="P6809" s="72" t="str">
        <f t="shared" si="213"/>
        <v/>
      </c>
      <c r="Q6809" s="61" t="s">
        <v>30</v>
      </c>
    </row>
    <row r="6810" spans="8:17" x14ac:dyDescent="0.25">
      <c r="H6810" s="59">
        <v>155772</v>
      </c>
      <c r="I6810" s="59" t="s">
        <v>69</v>
      </c>
      <c r="J6810" s="59">
        <v>42589886</v>
      </c>
      <c r="K6810" s="59" t="s">
        <v>7140</v>
      </c>
      <c r="L6810" s="61" t="s">
        <v>114</v>
      </c>
      <c r="M6810" s="61">
        <f>VLOOKUP(H6810,zdroj!C:F,4,0)</f>
        <v>0</v>
      </c>
      <c r="N6810" s="61" t="str">
        <f t="shared" si="212"/>
        <v>katB</v>
      </c>
      <c r="P6810" s="72" t="str">
        <f t="shared" si="213"/>
        <v/>
      </c>
      <c r="Q6810" s="61" t="s">
        <v>30</v>
      </c>
    </row>
    <row r="6811" spans="8:17" x14ac:dyDescent="0.25">
      <c r="H6811" s="59">
        <v>155772</v>
      </c>
      <c r="I6811" s="59" t="s">
        <v>69</v>
      </c>
      <c r="J6811" s="59">
        <v>77973283</v>
      </c>
      <c r="K6811" s="59" t="s">
        <v>7141</v>
      </c>
      <c r="L6811" s="61" t="s">
        <v>114</v>
      </c>
      <c r="M6811" s="61">
        <f>VLOOKUP(H6811,zdroj!C:F,4,0)</f>
        <v>0</v>
      </c>
      <c r="N6811" s="61" t="str">
        <f t="shared" si="212"/>
        <v>katB</v>
      </c>
      <c r="P6811" s="72" t="str">
        <f t="shared" si="213"/>
        <v/>
      </c>
      <c r="Q6811" s="61" t="s">
        <v>30</v>
      </c>
    </row>
    <row r="6812" spans="8:17" x14ac:dyDescent="0.25">
      <c r="H6812" s="59">
        <v>155772</v>
      </c>
      <c r="I6812" s="59" t="s">
        <v>69</v>
      </c>
      <c r="J6812" s="59">
        <v>78371163</v>
      </c>
      <c r="K6812" s="59" t="s">
        <v>7142</v>
      </c>
      <c r="L6812" s="61" t="s">
        <v>114</v>
      </c>
      <c r="M6812" s="61">
        <f>VLOOKUP(H6812,zdroj!C:F,4,0)</f>
        <v>0</v>
      </c>
      <c r="N6812" s="61" t="str">
        <f t="shared" si="212"/>
        <v>katB</v>
      </c>
      <c r="P6812" s="72" t="str">
        <f t="shared" si="213"/>
        <v/>
      </c>
      <c r="Q6812" s="61" t="s">
        <v>30</v>
      </c>
    </row>
    <row r="6813" spans="8:17" x14ac:dyDescent="0.25">
      <c r="H6813" s="59">
        <v>155772</v>
      </c>
      <c r="I6813" s="59" t="s">
        <v>69</v>
      </c>
      <c r="J6813" s="59">
        <v>80217273</v>
      </c>
      <c r="K6813" s="59" t="s">
        <v>7143</v>
      </c>
      <c r="L6813" s="61" t="s">
        <v>114</v>
      </c>
      <c r="M6813" s="61">
        <f>VLOOKUP(H6813,zdroj!C:F,4,0)</f>
        <v>0</v>
      </c>
      <c r="N6813" s="61" t="str">
        <f t="shared" si="212"/>
        <v>katB</v>
      </c>
      <c r="P6813" s="72" t="str">
        <f t="shared" si="213"/>
        <v/>
      </c>
      <c r="Q6813" s="61" t="s">
        <v>30</v>
      </c>
    </row>
    <row r="6814" spans="8:17" x14ac:dyDescent="0.25">
      <c r="H6814" s="59">
        <v>155772</v>
      </c>
      <c r="I6814" s="59" t="s">
        <v>69</v>
      </c>
      <c r="J6814" s="59">
        <v>80504779</v>
      </c>
      <c r="K6814" s="59" t="s">
        <v>7144</v>
      </c>
      <c r="L6814" s="61" t="s">
        <v>114</v>
      </c>
      <c r="M6814" s="61">
        <f>VLOOKUP(H6814,zdroj!C:F,4,0)</f>
        <v>0</v>
      </c>
      <c r="N6814" s="61" t="str">
        <f t="shared" si="212"/>
        <v>katB</v>
      </c>
      <c r="P6814" s="72" t="str">
        <f t="shared" si="213"/>
        <v/>
      </c>
      <c r="Q6814" s="61" t="s">
        <v>30</v>
      </c>
    </row>
    <row r="6815" spans="8:17" x14ac:dyDescent="0.25">
      <c r="H6815" s="59">
        <v>155772</v>
      </c>
      <c r="I6815" s="59" t="s">
        <v>69</v>
      </c>
      <c r="J6815" s="59">
        <v>81427140</v>
      </c>
      <c r="K6815" s="59" t="s">
        <v>7145</v>
      </c>
      <c r="L6815" s="61" t="s">
        <v>114</v>
      </c>
      <c r="M6815" s="61">
        <f>VLOOKUP(H6815,zdroj!C:F,4,0)</f>
        <v>0</v>
      </c>
      <c r="N6815" s="61" t="str">
        <f t="shared" si="212"/>
        <v>katB</v>
      </c>
      <c r="P6815" s="72" t="str">
        <f t="shared" si="213"/>
        <v/>
      </c>
      <c r="Q6815" s="61" t="s">
        <v>30</v>
      </c>
    </row>
    <row r="6816" spans="8:17" x14ac:dyDescent="0.25">
      <c r="H6816" s="59">
        <v>26620</v>
      </c>
      <c r="I6816" s="59" t="s">
        <v>67</v>
      </c>
      <c r="J6816" s="59">
        <v>15737039</v>
      </c>
      <c r="K6816" s="59" t="s">
        <v>7146</v>
      </c>
      <c r="L6816" s="61" t="s">
        <v>81</v>
      </c>
      <c r="M6816" s="61">
        <f>VLOOKUP(H6816,zdroj!C:F,4,0)</f>
        <v>0</v>
      </c>
      <c r="N6816" s="61" t="str">
        <f t="shared" si="212"/>
        <v>-</v>
      </c>
      <c r="P6816" s="72" t="str">
        <f t="shared" si="213"/>
        <v/>
      </c>
      <c r="Q6816" s="61" t="s">
        <v>84</v>
      </c>
    </row>
    <row r="6817" spans="8:17" x14ac:dyDescent="0.25">
      <c r="H6817" s="59">
        <v>26620</v>
      </c>
      <c r="I6817" s="59" t="s">
        <v>67</v>
      </c>
      <c r="J6817" s="59">
        <v>15737047</v>
      </c>
      <c r="K6817" s="59" t="s">
        <v>7147</v>
      </c>
      <c r="L6817" s="61" t="s">
        <v>81</v>
      </c>
      <c r="M6817" s="61">
        <f>VLOOKUP(H6817,zdroj!C:F,4,0)</f>
        <v>0</v>
      </c>
      <c r="N6817" s="61" t="str">
        <f t="shared" si="212"/>
        <v>-</v>
      </c>
      <c r="P6817" s="72" t="str">
        <f t="shared" si="213"/>
        <v/>
      </c>
      <c r="Q6817" s="61" t="s">
        <v>84</v>
      </c>
    </row>
    <row r="6818" spans="8:17" x14ac:dyDescent="0.25">
      <c r="H6818" s="59">
        <v>26620</v>
      </c>
      <c r="I6818" s="59" t="s">
        <v>67</v>
      </c>
      <c r="J6818" s="59">
        <v>15737055</v>
      </c>
      <c r="K6818" s="59" t="s">
        <v>7148</v>
      </c>
      <c r="L6818" s="61" t="s">
        <v>81</v>
      </c>
      <c r="M6818" s="61">
        <f>VLOOKUP(H6818,zdroj!C:F,4,0)</f>
        <v>0</v>
      </c>
      <c r="N6818" s="61" t="str">
        <f t="shared" si="212"/>
        <v>-</v>
      </c>
      <c r="P6818" s="72" t="str">
        <f t="shared" si="213"/>
        <v/>
      </c>
      <c r="Q6818" s="61" t="s">
        <v>84</v>
      </c>
    </row>
    <row r="6819" spans="8:17" x14ac:dyDescent="0.25">
      <c r="H6819" s="59">
        <v>26620</v>
      </c>
      <c r="I6819" s="59" t="s">
        <v>67</v>
      </c>
      <c r="J6819" s="59">
        <v>15737063</v>
      </c>
      <c r="K6819" s="59" t="s">
        <v>7149</v>
      </c>
      <c r="L6819" s="61" t="s">
        <v>81</v>
      </c>
      <c r="M6819" s="61">
        <f>VLOOKUP(H6819,zdroj!C:F,4,0)</f>
        <v>0</v>
      </c>
      <c r="N6819" s="61" t="str">
        <f t="shared" si="212"/>
        <v>-</v>
      </c>
      <c r="P6819" s="72" t="str">
        <f t="shared" si="213"/>
        <v/>
      </c>
      <c r="Q6819" s="61" t="s">
        <v>84</v>
      </c>
    </row>
    <row r="6820" spans="8:17" x14ac:dyDescent="0.25">
      <c r="H6820" s="59">
        <v>26620</v>
      </c>
      <c r="I6820" s="59" t="s">
        <v>67</v>
      </c>
      <c r="J6820" s="59">
        <v>15737071</v>
      </c>
      <c r="K6820" s="59" t="s">
        <v>7150</v>
      </c>
      <c r="L6820" s="61" t="s">
        <v>81</v>
      </c>
      <c r="M6820" s="61">
        <f>VLOOKUP(H6820,zdroj!C:F,4,0)</f>
        <v>0</v>
      </c>
      <c r="N6820" s="61" t="str">
        <f t="shared" si="212"/>
        <v>-</v>
      </c>
      <c r="P6820" s="72" t="str">
        <f t="shared" si="213"/>
        <v/>
      </c>
      <c r="Q6820" s="61" t="s">
        <v>84</v>
      </c>
    </row>
    <row r="6821" spans="8:17" x14ac:dyDescent="0.25">
      <c r="H6821" s="59">
        <v>26620</v>
      </c>
      <c r="I6821" s="59" t="s">
        <v>67</v>
      </c>
      <c r="J6821" s="59">
        <v>15737080</v>
      </c>
      <c r="K6821" s="59" t="s">
        <v>7151</v>
      </c>
      <c r="L6821" s="61" t="s">
        <v>81</v>
      </c>
      <c r="M6821" s="61">
        <f>VLOOKUP(H6821,zdroj!C:F,4,0)</f>
        <v>0</v>
      </c>
      <c r="N6821" s="61" t="str">
        <f t="shared" si="212"/>
        <v>-</v>
      </c>
      <c r="P6821" s="72" t="str">
        <f t="shared" si="213"/>
        <v/>
      </c>
      <c r="Q6821" s="61" t="s">
        <v>84</v>
      </c>
    </row>
    <row r="6822" spans="8:17" x14ac:dyDescent="0.25">
      <c r="H6822" s="59">
        <v>26620</v>
      </c>
      <c r="I6822" s="59" t="s">
        <v>67</v>
      </c>
      <c r="J6822" s="59">
        <v>15737098</v>
      </c>
      <c r="K6822" s="59" t="s">
        <v>7152</v>
      </c>
      <c r="L6822" s="61" t="s">
        <v>81</v>
      </c>
      <c r="M6822" s="61">
        <f>VLOOKUP(H6822,zdroj!C:F,4,0)</f>
        <v>0</v>
      </c>
      <c r="N6822" s="61" t="str">
        <f t="shared" si="212"/>
        <v>-</v>
      </c>
      <c r="P6822" s="72" t="str">
        <f t="shared" si="213"/>
        <v/>
      </c>
      <c r="Q6822" s="61" t="s">
        <v>84</v>
      </c>
    </row>
    <row r="6823" spans="8:17" x14ac:dyDescent="0.25">
      <c r="H6823" s="59">
        <v>26620</v>
      </c>
      <c r="I6823" s="59" t="s">
        <v>67</v>
      </c>
      <c r="J6823" s="59">
        <v>15737101</v>
      </c>
      <c r="K6823" s="59" t="s">
        <v>7153</v>
      </c>
      <c r="L6823" s="61" t="s">
        <v>81</v>
      </c>
      <c r="M6823" s="61">
        <f>VLOOKUP(H6823,zdroj!C:F,4,0)</f>
        <v>0</v>
      </c>
      <c r="N6823" s="61" t="str">
        <f t="shared" si="212"/>
        <v>-</v>
      </c>
      <c r="P6823" s="72" t="str">
        <f t="shared" si="213"/>
        <v/>
      </c>
      <c r="Q6823" s="61" t="s">
        <v>84</v>
      </c>
    </row>
    <row r="6824" spans="8:17" x14ac:dyDescent="0.25">
      <c r="H6824" s="59">
        <v>26620</v>
      </c>
      <c r="I6824" s="59" t="s">
        <v>67</v>
      </c>
      <c r="J6824" s="59">
        <v>15737110</v>
      </c>
      <c r="K6824" s="59" t="s">
        <v>7154</v>
      </c>
      <c r="L6824" s="61" t="s">
        <v>113</v>
      </c>
      <c r="M6824" s="61">
        <f>VLOOKUP(H6824,zdroj!C:F,4,0)</f>
        <v>0</v>
      </c>
      <c r="N6824" s="61" t="str">
        <f t="shared" si="212"/>
        <v>katA</v>
      </c>
      <c r="P6824" s="72" t="str">
        <f t="shared" si="213"/>
        <v/>
      </c>
      <c r="Q6824" s="61" t="s">
        <v>30</v>
      </c>
    </row>
    <row r="6825" spans="8:17" x14ac:dyDescent="0.25">
      <c r="H6825" s="59">
        <v>26620</v>
      </c>
      <c r="I6825" s="59" t="s">
        <v>67</v>
      </c>
      <c r="J6825" s="59">
        <v>15737128</v>
      </c>
      <c r="K6825" s="59" t="s">
        <v>7155</v>
      </c>
      <c r="L6825" s="61" t="s">
        <v>113</v>
      </c>
      <c r="M6825" s="61">
        <f>VLOOKUP(H6825,zdroj!C:F,4,0)</f>
        <v>0</v>
      </c>
      <c r="N6825" s="61" t="str">
        <f t="shared" si="212"/>
        <v>katA</v>
      </c>
      <c r="P6825" s="72" t="str">
        <f t="shared" si="213"/>
        <v/>
      </c>
      <c r="Q6825" s="61" t="s">
        <v>30</v>
      </c>
    </row>
    <row r="6826" spans="8:17" x14ac:dyDescent="0.25">
      <c r="H6826" s="59">
        <v>26620</v>
      </c>
      <c r="I6826" s="59" t="s">
        <v>67</v>
      </c>
      <c r="J6826" s="59">
        <v>15737136</v>
      </c>
      <c r="K6826" s="59" t="s">
        <v>7156</v>
      </c>
      <c r="L6826" s="61" t="s">
        <v>113</v>
      </c>
      <c r="M6826" s="61">
        <f>VLOOKUP(H6826,zdroj!C:F,4,0)</f>
        <v>0</v>
      </c>
      <c r="N6826" s="61" t="str">
        <f t="shared" si="212"/>
        <v>katA</v>
      </c>
      <c r="P6826" s="72" t="str">
        <f t="shared" si="213"/>
        <v/>
      </c>
      <c r="Q6826" s="61" t="s">
        <v>30</v>
      </c>
    </row>
    <row r="6827" spans="8:17" x14ac:dyDescent="0.25">
      <c r="H6827" s="59">
        <v>26620</v>
      </c>
      <c r="I6827" s="59" t="s">
        <v>67</v>
      </c>
      <c r="J6827" s="59">
        <v>15737144</v>
      </c>
      <c r="K6827" s="59" t="s">
        <v>7157</v>
      </c>
      <c r="L6827" s="61" t="s">
        <v>113</v>
      </c>
      <c r="M6827" s="61">
        <f>VLOOKUP(H6827,zdroj!C:F,4,0)</f>
        <v>0</v>
      </c>
      <c r="N6827" s="61" t="str">
        <f t="shared" si="212"/>
        <v>katA</v>
      </c>
      <c r="P6827" s="72" t="str">
        <f t="shared" si="213"/>
        <v/>
      </c>
      <c r="Q6827" s="61" t="s">
        <v>30</v>
      </c>
    </row>
    <row r="6828" spans="8:17" x14ac:dyDescent="0.25">
      <c r="H6828" s="59">
        <v>26620</v>
      </c>
      <c r="I6828" s="59" t="s">
        <v>67</v>
      </c>
      <c r="J6828" s="59">
        <v>15737152</v>
      </c>
      <c r="K6828" s="59" t="s">
        <v>7158</v>
      </c>
      <c r="L6828" s="61" t="s">
        <v>113</v>
      </c>
      <c r="M6828" s="61">
        <f>VLOOKUP(H6828,zdroj!C:F,4,0)</f>
        <v>0</v>
      </c>
      <c r="N6828" s="61" t="str">
        <f t="shared" si="212"/>
        <v>katA</v>
      </c>
      <c r="P6828" s="72" t="str">
        <f t="shared" si="213"/>
        <v/>
      </c>
      <c r="Q6828" s="61" t="s">
        <v>30</v>
      </c>
    </row>
    <row r="6829" spans="8:17" x14ac:dyDescent="0.25">
      <c r="H6829" s="59">
        <v>26620</v>
      </c>
      <c r="I6829" s="59" t="s">
        <v>67</v>
      </c>
      <c r="J6829" s="59">
        <v>15737161</v>
      </c>
      <c r="K6829" s="59" t="s">
        <v>7159</v>
      </c>
      <c r="L6829" s="61" t="s">
        <v>81</v>
      </c>
      <c r="M6829" s="61">
        <f>VLOOKUP(H6829,zdroj!C:F,4,0)</f>
        <v>0</v>
      </c>
      <c r="N6829" s="61" t="str">
        <f t="shared" si="212"/>
        <v>-</v>
      </c>
      <c r="P6829" s="72" t="str">
        <f t="shared" si="213"/>
        <v/>
      </c>
      <c r="Q6829" s="61" t="s">
        <v>84</v>
      </c>
    </row>
    <row r="6830" spans="8:17" x14ac:dyDescent="0.25">
      <c r="H6830" s="59">
        <v>26620</v>
      </c>
      <c r="I6830" s="59" t="s">
        <v>67</v>
      </c>
      <c r="J6830" s="59">
        <v>15737179</v>
      </c>
      <c r="K6830" s="59" t="s">
        <v>7160</v>
      </c>
      <c r="L6830" s="61" t="s">
        <v>113</v>
      </c>
      <c r="M6830" s="61">
        <f>VLOOKUP(H6830,zdroj!C:F,4,0)</f>
        <v>0</v>
      </c>
      <c r="N6830" s="61" t="str">
        <f t="shared" si="212"/>
        <v>katA</v>
      </c>
      <c r="P6830" s="72" t="str">
        <f t="shared" si="213"/>
        <v/>
      </c>
      <c r="Q6830" s="61" t="s">
        <v>30</v>
      </c>
    </row>
    <row r="6831" spans="8:17" x14ac:dyDescent="0.25">
      <c r="H6831" s="59">
        <v>26620</v>
      </c>
      <c r="I6831" s="59" t="s">
        <v>67</v>
      </c>
      <c r="J6831" s="59">
        <v>15737187</v>
      </c>
      <c r="K6831" s="59" t="s">
        <v>7161</v>
      </c>
      <c r="L6831" s="61" t="s">
        <v>113</v>
      </c>
      <c r="M6831" s="61">
        <f>VLOOKUP(H6831,zdroj!C:F,4,0)</f>
        <v>0</v>
      </c>
      <c r="N6831" s="61" t="str">
        <f t="shared" si="212"/>
        <v>katA</v>
      </c>
      <c r="P6831" s="72" t="str">
        <f t="shared" si="213"/>
        <v/>
      </c>
      <c r="Q6831" s="61" t="s">
        <v>30</v>
      </c>
    </row>
    <row r="6832" spans="8:17" x14ac:dyDescent="0.25">
      <c r="H6832" s="59">
        <v>26620</v>
      </c>
      <c r="I6832" s="59" t="s">
        <v>67</v>
      </c>
      <c r="J6832" s="59">
        <v>15737195</v>
      </c>
      <c r="K6832" s="59" t="s">
        <v>7162</v>
      </c>
      <c r="L6832" s="61" t="s">
        <v>113</v>
      </c>
      <c r="M6832" s="61">
        <f>VLOOKUP(H6832,zdroj!C:F,4,0)</f>
        <v>0</v>
      </c>
      <c r="N6832" s="61" t="str">
        <f t="shared" si="212"/>
        <v>katA</v>
      </c>
      <c r="P6832" s="72" t="str">
        <f t="shared" si="213"/>
        <v/>
      </c>
      <c r="Q6832" s="61" t="s">
        <v>30</v>
      </c>
    </row>
    <row r="6833" spans="8:17" x14ac:dyDescent="0.25">
      <c r="H6833" s="59">
        <v>26620</v>
      </c>
      <c r="I6833" s="59" t="s">
        <v>67</v>
      </c>
      <c r="J6833" s="59">
        <v>15737209</v>
      </c>
      <c r="K6833" s="59" t="s">
        <v>7163</v>
      </c>
      <c r="L6833" s="61" t="s">
        <v>81</v>
      </c>
      <c r="M6833" s="61">
        <f>VLOOKUP(H6833,zdroj!C:F,4,0)</f>
        <v>0</v>
      </c>
      <c r="N6833" s="61" t="str">
        <f t="shared" si="212"/>
        <v>-</v>
      </c>
      <c r="P6833" s="72" t="str">
        <f t="shared" si="213"/>
        <v/>
      </c>
      <c r="Q6833" s="61" t="s">
        <v>88</v>
      </c>
    </row>
    <row r="6834" spans="8:17" x14ac:dyDescent="0.25">
      <c r="H6834" s="59">
        <v>26620</v>
      </c>
      <c r="I6834" s="59" t="s">
        <v>67</v>
      </c>
      <c r="J6834" s="59">
        <v>15737217</v>
      </c>
      <c r="K6834" s="59" t="s">
        <v>7164</v>
      </c>
      <c r="L6834" s="61" t="s">
        <v>113</v>
      </c>
      <c r="M6834" s="61">
        <f>VLOOKUP(H6834,zdroj!C:F,4,0)</f>
        <v>0</v>
      </c>
      <c r="N6834" s="61" t="str">
        <f t="shared" si="212"/>
        <v>katA</v>
      </c>
      <c r="P6834" s="72" t="str">
        <f t="shared" si="213"/>
        <v/>
      </c>
      <c r="Q6834" s="61" t="s">
        <v>30</v>
      </c>
    </row>
    <row r="6835" spans="8:17" x14ac:dyDescent="0.25">
      <c r="H6835" s="59">
        <v>26620</v>
      </c>
      <c r="I6835" s="59" t="s">
        <v>67</v>
      </c>
      <c r="J6835" s="59">
        <v>15737225</v>
      </c>
      <c r="K6835" s="59" t="s">
        <v>7165</v>
      </c>
      <c r="L6835" s="61" t="s">
        <v>113</v>
      </c>
      <c r="M6835" s="61">
        <f>VLOOKUP(H6835,zdroj!C:F,4,0)</f>
        <v>0</v>
      </c>
      <c r="N6835" s="61" t="str">
        <f t="shared" si="212"/>
        <v>katA</v>
      </c>
      <c r="P6835" s="72" t="str">
        <f t="shared" si="213"/>
        <v/>
      </c>
      <c r="Q6835" s="61" t="s">
        <v>30</v>
      </c>
    </row>
    <row r="6836" spans="8:17" x14ac:dyDescent="0.25">
      <c r="H6836" s="59">
        <v>26620</v>
      </c>
      <c r="I6836" s="59" t="s">
        <v>67</v>
      </c>
      <c r="J6836" s="59">
        <v>15737233</v>
      </c>
      <c r="K6836" s="59" t="s">
        <v>7166</v>
      </c>
      <c r="L6836" s="61" t="s">
        <v>113</v>
      </c>
      <c r="M6836" s="61">
        <f>VLOOKUP(H6836,zdroj!C:F,4,0)</f>
        <v>0</v>
      </c>
      <c r="N6836" s="61" t="str">
        <f t="shared" si="212"/>
        <v>katA</v>
      </c>
      <c r="P6836" s="72" t="str">
        <f t="shared" si="213"/>
        <v/>
      </c>
      <c r="Q6836" s="61" t="s">
        <v>30</v>
      </c>
    </row>
    <row r="6837" spans="8:17" x14ac:dyDescent="0.25">
      <c r="H6837" s="59">
        <v>26620</v>
      </c>
      <c r="I6837" s="59" t="s">
        <v>67</v>
      </c>
      <c r="J6837" s="59">
        <v>15737241</v>
      </c>
      <c r="K6837" s="59" t="s">
        <v>7167</v>
      </c>
      <c r="L6837" s="61" t="s">
        <v>113</v>
      </c>
      <c r="M6837" s="61">
        <f>VLOOKUP(H6837,zdroj!C:F,4,0)</f>
        <v>0</v>
      </c>
      <c r="N6837" s="61" t="str">
        <f t="shared" si="212"/>
        <v>katA</v>
      </c>
      <c r="P6837" s="72" t="str">
        <f t="shared" si="213"/>
        <v/>
      </c>
      <c r="Q6837" s="61" t="s">
        <v>30</v>
      </c>
    </row>
    <row r="6838" spans="8:17" x14ac:dyDescent="0.25">
      <c r="H6838" s="59">
        <v>26620</v>
      </c>
      <c r="I6838" s="59" t="s">
        <v>67</v>
      </c>
      <c r="J6838" s="59">
        <v>15737250</v>
      </c>
      <c r="K6838" s="59" t="s">
        <v>7168</v>
      </c>
      <c r="L6838" s="61" t="s">
        <v>113</v>
      </c>
      <c r="M6838" s="61">
        <f>VLOOKUP(H6838,zdroj!C:F,4,0)</f>
        <v>0</v>
      </c>
      <c r="N6838" s="61" t="str">
        <f t="shared" si="212"/>
        <v>katA</v>
      </c>
      <c r="P6838" s="72" t="str">
        <f t="shared" si="213"/>
        <v/>
      </c>
      <c r="Q6838" s="61" t="s">
        <v>30</v>
      </c>
    </row>
    <row r="6839" spans="8:17" x14ac:dyDescent="0.25">
      <c r="H6839" s="59">
        <v>26620</v>
      </c>
      <c r="I6839" s="59" t="s">
        <v>67</v>
      </c>
      <c r="J6839" s="59">
        <v>15737268</v>
      </c>
      <c r="K6839" s="59" t="s">
        <v>7169</v>
      </c>
      <c r="L6839" s="61" t="s">
        <v>113</v>
      </c>
      <c r="M6839" s="61">
        <f>VLOOKUP(H6839,zdroj!C:F,4,0)</f>
        <v>0</v>
      </c>
      <c r="N6839" s="61" t="str">
        <f t="shared" si="212"/>
        <v>katA</v>
      </c>
      <c r="P6839" s="72" t="str">
        <f t="shared" si="213"/>
        <v/>
      </c>
      <c r="Q6839" s="61" t="s">
        <v>30</v>
      </c>
    </row>
    <row r="6840" spans="8:17" x14ac:dyDescent="0.25">
      <c r="H6840" s="59">
        <v>26620</v>
      </c>
      <c r="I6840" s="59" t="s">
        <v>67</v>
      </c>
      <c r="J6840" s="59">
        <v>15737276</v>
      </c>
      <c r="K6840" s="59" t="s">
        <v>7170</v>
      </c>
      <c r="L6840" s="61" t="s">
        <v>81</v>
      </c>
      <c r="M6840" s="61">
        <f>VLOOKUP(H6840,zdroj!C:F,4,0)</f>
        <v>0</v>
      </c>
      <c r="N6840" s="61" t="str">
        <f t="shared" si="212"/>
        <v>-</v>
      </c>
      <c r="P6840" s="72" t="str">
        <f t="shared" si="213"/>
        <v/>
      </c>
      <c r="Q6840" s="61" t="s">
        <v>84</v>
      </c>
    </row>
    <row r="6841" spans="8:17" x14ac:dyDescent="0.25">
      <c r="H6841" s="59">
        <v>26620</v>
      </c>
      <c r="I6841" s="59" t="s">
        <v>67</v>
      </c>
      <c r="J6841" s="59">
        <v>15737284</v>
      </c>
      <c r="K6841" s="59" t="s">
        <v>7171</v>
      </c>
      <c r="L6841" s="61" t="s">
        <v>113</v>
      </c>
      <c r="M6841" s="61">
        <f>VLOOKUP(H6841,zdroj!C:F,4,0)</f>
        <v>0</v>
      </c>
      <c r="N6841" s="61" t="str">
        <f t="shared" si="212"/>
        <v>katA</v>
      </c>
      <c r="P6841" s="72" t="str">
        <f t="shared" si="213"/>
        <v/>
      </c>
      <c r="Q6841" s="61" t="s">
        <v>30</v>
      </c>
    </row>
    <row r="6842" spans="8:17" x14ac:dyDescent="0.25">
      <c r="H6842" s="59">
        <v>26620</v>
      </c>
      <c r="I6842" s="59" t="s">
        <v>67</v>
      </c>
      <c r="J6842" s="59">
        <v>15737292</v>
      </c>
      <c r="K6842" s="59" t="s">
        <v>7172</v>
      </c>
      <c r="L6842" s="61" t="s">
        <v>113</v>
      </c>
      <c r="M6842" s="61">
        <f>VLOOKUP(H6842,zdroj!C:F,4,0)</f>
        <v>0</v>
      </c>
      <c r="N6842" s="61" t="str">
        <f t="shared" si="212"/>
        <v>katA</v>
      </c>
      <c r="P6842" s="72" t="str">
        <f t="shared" si="213"/>
        <v/>
      </c>
      <c r="Q6842" s="61" t="s">
        <v>30</v>
      </c>
    </row>
    <row r="6843" spans="8:17" x14ac:dyDescent="0.25">
      <c r="H6843" s="59">
        <v>26620</v>
      </c>
      <c r="I6843" s="59" t="s">
        <v>67</v>
      </c>
      <c r="J6843" s="59">
        <v>15737306</v>
      </c>
      <c r="K6843" s="59" t="s">
        <v>7173</v>
      </c>
      <c r="L6843" s="61" t="s">
        <v>113</v>
      </c>
      <c r="M6843" s="61">
        <f>VLOOKUP(H6843,zdroj!C:F,4,0)</f>
        <v>0</v>
      </c>
      <c r="N6843" s="61" t="str">
        <f t="shared" si="212"/>
        <v>katA</v>
      </c>
      <c r="P6843" s="72" t="str">
        <f t="shared" si="213"/>
        <v/>
      </c>
      <c r="Q6843" s="61" t="s">
        <v>30</v>
      </c>
    </row>
    <row r="6844" spans="8:17" x14ac:dyDescent="0.25">
      <c r="H6844" s="59">
        <v>26620</v>
      </c>
      <c r="I6844" s="59" t="s">
        <v>67</v>
      </c>
      <c r="J6844" s="59">
        <v>15737314</v>
      </c>
      <c r="K6844" s="59" t="s">
        <v>7174</v>
      </c>
      <c r="L6844" s="61" t="s">
        <v>81</v>
      </c>
      <c r="M6844" s="61">
        <f>VLOOKUP(H6844,zdroj!C:F,4,0)</f>
        <v>0</v>
      </c>
      <c r="N6844" s="61" t="str">
        <f t="shared" si="212"/>
        <v>-</v>
      </c>
      <c r="P6844" s="72" t="str">
        <f t="shared" si="213"/>
        <v/>
      </c>
      <c r="Q6844" s="61" t="s">
        <v>84</v>
      </c>
    </row>
    <row r="6845" spans="8:17" x14ac:dyDescent="0.25">
      <c r="H6845" s="59">
        <v>26620</v>
      </c>
      <c r="I6845" s="59" t="s">
        <v>67</v>
      </c>
      <c r="J6845" s="59">
        <v>15737322</v>
      </c>
      <c r="K6845" s="59" t="s">
        <v>7175</v>
      </c>
      <c r="L6845" s="61" t="s">
        <v>113</v>
      </c>
      <c r="M6845" s="61">
        <f>VLOOKUP(H6845,zdroj!C:F,4,0)</f>
        <v>0</v>
      </c>
      <c r="N6845" s="61" t="str">
        <f t="shared" si="212"/>
        <v>katA</v>
      </c>
      <c r="P6845" s="72" t="str">
        <f t="shared" si="213"/>
        <v/>
      </c>
      <c r="Q6845" s="61" t="s">
        <v>30</v>
      </c>
    </row>
    <row r="6846" spans="8:17" x14ac:dyDescent="0.25">
      <c r="H6846" s="59">
        <v>26620</v>
      </c>
      <c r="I6846" s="59" t="s">
        <v>67</v>
      </c>
      <c r="J6846" s="59">
        <v>15737331</v>
      </c>
      <c r="K6846" s="59" t="s">
        <v>7176</v>
      </c>
      <c r="L6846" s="61" t="s">
        <v>81</v>
      </c>
      <c r="M6846" s="61">
        <f>VLOOKUP(H6846,zdroj!C:F,4,0)</f>
        <v>0</v>
      </c>
      <c r="N6846" s="61" t="str">
        <f t="shared" si="212"/>
        <v>-</v>
      </c>
      <c r="P6846" s="72" t="str">
        <f t="shared" si="213"/>
        <v/>
      </c>
      <c r="Q6846" s="61" t="s">
        <v>84</v>
      </c>
    </row>
    <row r="6847" spans="8:17" x14ac:dyDescent="0.25">
      <c r="H6847" s="59">
        <v>26620</v>
      </c>
      <c r="I6847" s="59" t="s">
        <v>67</v>
      </c>
      <c r="J6847" s="59">
        <v>15737349</v>
      </c>
      <c r="K6847" s="59" t="s">
        <v>7177</v>
      </c>
      <c r="L6847" s="61" t="s">
        <v>81</v>
      </c>
      <c r="M6847" s="61">
        <f>VLOOKUP(H6847,zdroj!C:F,4,0)</f>
        <v>0</v>
      </c>
      <c r="N6847" s="61" t="str">
        <f t="shared" si="212"/>
        <v>-</v>
      </c>
      <c r="P6847" s="72" t="str">
        <f t="shared" si="213"/>
        <v/>
      </c>
      <c r="Q6847" s="61" t="s">
        <v>84</v>
      </c>
    </row>
    <row r="6848" spans="8:17" x14ac:dyDescent="0.25">
      <c r="H6848" s="59">
        <v>26620</v>
      </c>
      <c r="I6848" s="59" t="s">
        <v>67</v>
      </c>
      <c r="J6848" s="59">
        <v>15737357</v>
      </c>
      <c r="K6848" s="59" t="s">
        <v>7178</v>
      </c>
      <c r="L6848" s="61" t="s">
        <v>81</v>
      </c>
      <c r="M6848" s="61">
        <f>VLOOKUP(H6848,zdroj!C:F,4,0)</f>
        <v>0</v>
      </c>
      <c r="N6848" s="61" t="str">
        <f t="shared" si="212"/>
        <v>-</v>
      </c>
      <c r="P6848" s="72" t="str">
        <f t="shared" si="213"/>
        <v/>
      </c>
      <c r="Q6848" s="61" t="s">
        <v>84</v>
      </c>
    </row>
    <row r="6849" spans="8:18" x14ac:dyDescent="0.25">
      <c r="H6849" s="59">
        <v>26620</v>
      </c>
      <c r="I6849" s="59" t="s">
        <v>67</v>
      </c>
      <c r="J6849" s="59">
        <v>15737365</v>
      </c>
      <c r="K6849" s="59" t="s">
        <v>7179</v>
      </c>
      <c r="L6849" s="61" t="s">
        <v>81</v>
      </c>
      <c r="M6849" s="61">
        <f>VLOOKUP(H6849,zdroj!C:F,4,0)</f>
        <v>0</v>
      </c>
      <c r="N6849" s="61" t="str">
        <f t="shared" si="212"/>
        <v>-</v>
      </c>
      <c r="P6849" s="72" t="str">
        <f t="shared" si="213"/>
        <v/>
      </c>
      <c r="Q6849" s="61" t="s">
        <v>84</v>
      </c>
    </row>
    <row r="6850" spans="8:18" x14ac:dyDescent="0.25">
      <c r="H6850" s="59">
        <v>26620</v>
      </c>
      <c r="I6850" s="59" t="s">
        <v>67</v>
      </c>
      <c r="J6850" s="59">
        <v>15737373</v>
      </c>
      <c r="K6850" s="59" t="s">
        <v>7180</v>
      </c>
      <c r="L6850" s="61" t="s">
        <v>113</v>
      </c>
      <c r="M6850" s="61">
        <f>VLOOKUP(H6850,zdroj!C:F,4,0)</f>
        <v>0</v>
      </c>
      <c r="N6850" s="61" t="str">
        <f t="shared" si="212"/>
        <v>katA</v>
      </c>
      <c r="P6850" s="72" t="str">
        <f t="shared" si="213"/>
        <v/>
      </c>
      <c r="Q6850" s="61" t="s">
        <v>30</v>
      </c>
    </row>
    <row r="6851" spans="8:18" x14ac:dyDescent="0.25">
      <c r="H6851" s="59">
        <v>26620</v>
      </c>
      <c r="I6851" s="59" t="s">
        <v>67</v>
      </c>
      <c r="J6851" s="59">
        <v>27527051</v>
      </c>
      <c r="K6851" s="59" t="s">
        <v>7181</v>
      </c>
      <c r="L6851" s="61" t="s">
        <v>113</v>
      </c>
      <c r="M6851" s="61">
        <f>VLOOKUP(H6851,zdroj!C:F,4,0)</f>
        <v>0</v>
      </c>
      <c r="N6851" s="61" t="str">
        <f t="shared" si="212"/>
        <v>katA</v>
      </c>
      <c r="P6851" s="72" t="str">
        <f t="shared" si="213"/>
        <v/>
      </c>
      <c r="Q6851" s="61" t="s">
        <v>30</v>
      </c>
    </row>
    <row r="6852" spans="8:18" x14ac:dyDescent="0.25">
      <c r="H6852" s="59">
        <v>26620</v>
      </c>
      <c r="I6852" s="59" t="s">
        <v>67</v>
      </c>
      <c r="J6852" s="59">
        <v>27853713</v>
      </c>
      <c r="K6852" s="59" t="s">
        <v>7182</v>
      </c>
      <c r="L6852" s="61" t="s">
        <v>81</v>
      </c>
      <c r="M6852" s="61">
        <f>VLOOKUP(H6852,zdroj!C:F,4,0)</f>
        <v>0</v>
      </c>
      <c r="N6852" s="61" t="str">
        <f t="shared" si="212"/>
        <v>-</v>
      </c>
      <c r="P6852" s="72" t="str">
        <f t="shared" si="213"/>
        <v/>
      </c>
      <c r="Q6852" s="61" t="s">
        <v>84</v>
      </c>
    </row>
    <row r="6853" spans="8:18" x14ac:dyDescent="0.25">
      <c r="H6853" s="59">
        <v>26620</v>
      </c>
      <c r="I6853" s="59" t="s">
        <v>67</v>
      </c>
      <c r="J6853" s="59">
        <v>42007135</v>
      </c>
      <c r="K6853" s="59" t="s">
        <v>7183</v>
      </c>
      <c r="L6853" s="61" t="s">
        <v>81</v>
      </c>
      <c r="M6853" s="61">
        <f>VLOOKUP(H6853,zdroj!C:F,4,0)</f>
        <v>0</v>
      </c>
      <c r="N6853" s="61" t="str">
        <f t="shared" si="212"/>
        <v>-</v>
      </c>
      <c r="P6853" s="72" t="str">
        <f t="shared" si="213"/>
        <v/>
      </c>
      <c r="Q6853" s="61" t="s">
        <v>88</v>
      </c>
    </row>
    <row r="6854" spans="8:18" x14ac:dyDescent="0.25">
      <c r="H6854" s="59">
        <v>26620</v>
      </c>
      <c r="I6854" s="59" t="s">
        <v>67</v>
      </c>
      <c r="J6854" s="59">
        <v>74619497</v>
      </c>
      <c r="K6854" s="59" t="s">
        <v>7184</v>
      </c>
      <c r="L6854" s="61" t="s">
        <v>113</v>
      </c>
      <c r="M6854" s="61">
        <f>VLOOKUP(H6854,zdroj!C:F,4,0)</f>
        <v>0</v>
      </c>
      <c r="N6854" s="61" t="str">
        <f t="shared" si="212"/>
        <v>katA</v>
      </c>
      <c r="P6854" s="72" t="str">
        <f t="shared" si="213"/>
        <v/>
      </c>
      <c r="Q6854" s="61" t="s">
        <v>30</v>
      </c>
    </row>
    <row r="6855" spans="8:18" x14ac:dyDescent="0.25">
      <c r="H6855" s="59">
        <v>26620</v>
      </c>
      <c r="I6855" s="59" t="s">
        <v>67</v>
      </c>
      <c r="J6855" s="59">
        <v>74981633</v>
      </c>
      <c r="K6855" s="59" t="s">
        <v>7185</v>
      </c>
      <c r="L6855" s="61" t="s">
        <v>113</v>
      </c>
      <c r="M6855" s="61">
        <f>VLOOKUP(H6855,zdroj!C:F,4,0)</f>
        <v>0</v>
      </c>
      <c r="N6855" s="61" t="str">
        <f t="shared" ref="N6855:N6918" si="214">IF(M6855="A",IF(L6855="katA","katB",L6855),L6855)</f>
        <v>katA</v>
      </c>
      <c r="P6855" s="72" t="str">
        <f t="shared" ref="P6855:P6918" si="215">IF(O6855="A",1,"")</f>
        <v/>
      </c>
      <c r="Q6855" s="61" t="s">
        <v>30</v>
      </c>
    </row>
    <row r="6856" spans="8:18" x14ac:dyDescent="0.25">
      <c r="H6856" s="59">
        <v>157589</v>
      </c>
      <c r="I6856" s="59" t="s">
        <v>71</v>
      </c>
      <c r="J6856" s="59">
        <v>15824128</v>
      </c>
      <c r="K6856" s="59" t="s">
        <v>7186</v>
      </c>
      <c r="L6856" s="61" t="s">
        <v>113</v>
      </c>
      <c r="M6856" s="61">
        <f>VLOOKUP(H6856,zdroj!C:F,4,0)</f>
        <v>0</v>
      </c>
      <c r="N6856" s="61" t="str">
        <f t="shared" si="214"/>
        <v>katA</v>
      </c>
      <c r="P6856" s="72" t="str">
        <f t="shared" si="215"/>
        <v/>
      </c>
      <c r="Q6856" s="61" t="s">
        <v>30</v>
      </c>
    </row>
    <row r="6857" spans="8:18" x14ac:dyDescent="0.25">
      <c r="H6857" s="59">
        <v>157589</v>
      </c>
      <c r="I6857" s="59" t="s">
        <v>71</v>
      </c>
      <c r="J6857" s="59">
        <v>15824136</v>
      </c>
      <c r="K6857" s="59" t="s">
        <v>7187</v>
      </c>
      <c r="L6857" s="61" t="s">
        <v>113</v>
      </c>
      <c r="M6857" s="61">
        <f>VLOOKUP(H6857,zdroj!C:F,4,0)</f>
        <v>0</v>
      </c>
      <c r="N6857" s="61" t="str">
        <f t="shared" si="214"/>
        <v>katA</v>
      </c>
      <c r="P6857" s="72" t="str">
        <f t="shared" si="215"/>
        <v/>
      </c>
      <c r="Q6857" s="61" t="s">
        <v>30</v>
      </c>
    </row>
    <row r="6858" spans="8:18" x14ac:dyDescent="0.25">
      <c r="H6858" s="59">
        <v>157589</v>
      </c>
      <c r="I6858" s="59" t="s">
        <v>71</v>
      </c>
      <c r="J6858" s="59">
        <v>15824144</v>
      </c>
      <c r="K6858" s="59" t="s">
        <v>7188</v>
      </c>
      <c r="L6858" s="61" t="s">
        <v>113</v>
      </c>
      <c r="M6858" s="61">
        <f>VLOOKUP(H6858,zdroj!C:F,4,0)</f>
        <v>0</v>
      </c>
      <c r="N6858" s="61" t="str">
        <f t="shared" si="214"/>
        <v>katA</v>
      </c>
      <c r="P6858" s="72" t="str">
        <f t="shared" si="215"/>
        <v/>
      </c>
      <c r="Q6858" s="61" t="s">
        <v>30</v>
      </c>
    </row>
    <row r="6859" spans="8:18" x14ac:dyDescent="0.25">
      <c r="H6859" s="59">
        <v>157589</v>
      </c>
      <c r="I6859" s="59" t="s">
        <v>71</v>
      </c>
      <c r="J6859" s="59">
        <v>15824152</v>
      </c>
      <c r="K6859" s="59" t="s">
        <v>7189</v>
      </c>
      <c r="L6859" s="61" t="s">
        <v>113</v>
      </c>
      <c r="M6859" s="61">
        <f>VLOOKUP(H6859,zdroj!C:F,4,0)</f>
        <v>0</v>
      </c>
      <c r="N6859" s="61" t="str">
        <f t="shared" si="214"/>
        <v>katA</v>
      </c>
      <c r="P6859" s="72" t="str">
        <f t="shared" si="215"/>
        <v/>
      </c>
      <c r="Q6859" s="61" t="s">
        <v>30</v>
      </c>
    </row>
    <row r="6860" spans="8:18" x14ac:dyDescent="0.25">
      <c r="H6860" s="59">
        <v>157589</v>
      </c>
      <c r="I6860" s="59" t="s">
        <v>71</v>
      </c>
      <c r="J6860" s="59">
        <v>15824179</v>
      </c>
      <c r="K6860" s="59" t="s">
        <v>7190</v>
      </c>
      <c r="L6860" s="61" t="s">
        <v>114</v>
      </c>
      <c r="M6860" s="61">
        <f>VLOOKUP(H6860,zdroj!C:F,4,0)</f>
        <v>0</v>
      </c>
      <c r="N6860" s="61" t="str">
        <f t="shared" si="214"/>
        <v>katB</v>
      </c>
      <c r="P6860" s="72" t="str">
        <f t="shared" si="215"/>
        <v/>
      </c>
      <c r="Q6860" s="61" t="s">
        <v>30</v>
      </c>
      <c r="R6860" s="61" t="s">
        <v>91</v>
      </c>
    </row>
    <row r="6861" spans="8:18" x14ac:dyDescent="0.25">
      <c r="H6861" s="59">
        <v>157589</v>
      </c>
      <c r="I6861" s="59" t="s">
        <v>71</v>
      </c>
      <c r="J6861" s="59">
        <v>15824187</v>
      </c>
      <c r="K6861" s="59" t="s">
        <v>7191</v>
      </c>
      <c r="L6861" s="61" t="s">
        <v>113</v>
      </c>
      <c r="M6861" s="61">
        <f>VLOOKUP(H6861,zdroj!C:F,4,0)</f>
        <v>0</v>
      </c>
      <c r="N6861" s="61" t="str">
        <f t="shared" si="214"/>
        <v>katA</v>
      </c>
      <c r="P6861" s="72" t="str">
        <f t="shared" si="215"/>
        <v/>
      </c>
      <c r="Q6861" s="61" t="s">
        <v>30</v>
      </c>
    </row>
    <row r="6862" spans="8:18" x14ac:dyDescent="0.25">
      <c r="H6862" s="59">
        <v>157589</v>
      </c>
      <c r="I6862" s="59" t="s">
        <v>71</v>
      </c>
      <c r="J6862" s="59">
        <v>15824195</v>
      </c>
      <c r="K6862" s="59" t="s">
        <v>7192</v>
      </c>
      <c r="L6862" s="61" t="s">
        <v>113</v>
      </c>
      <c r="M6862" s="61">
        <f>VLOOKUP(H6862,zdroj!C:F,4,0)</f>
        <v>0</v>
      </c>
      <c r="N6862" s="61" t="str">
        <f t="shared" si="214"/>
        <v>katA</v>
      </c>
      <c r="P6862" s="72" t="str">
        <f t="shared" si="215"/>
        <v/>
      </c>
      <c r="Q6862" s="61" t="s">
        <v>30</v>
      </c>
    </row>
    <row r="6863" spans="8:18" x14ac:dyDescent="0.25">
      <c r="H6863" s="59">
        <v>157589</v>
      </c>
      <c r="I6863" s="59" t="s">
        <v>71</v>
      </c>
      <c r="J6863" s="59">
        <v>15824209</v>
      </c>
      <c r="K6863" s="59" t="s">
        <v>7193</v>
      </c>
      <c r="L6863" s="61" t="s">
        <v>113</v>
      </c>
      <c r="M6863" s="61">
        <f>VLOOKUP(H6863,zdroj!C:F,4,0)</f>
        <v>0</v>
      </c>
      <c r="N6863" s="61" t="str">
        <f t="shared" si="214"/>
        <v>katA</v>
      </c>
      <c r="P6863" s="72" t="str">
        <f t="shared" si="215"/>
        <v/>
      </c>
      <c r="Q6863" s="61" t="s">
        <v>30</v>
      </c>
    </row>
    <row r="6864" spans="8:18" x14ac:dyDescent="0.25">
      <c r="H6864" s="59">
        <v>157589</v>
      </c>
      <c r="I6864" s="59" t="s">
        <v>71</v>
      </c>
      <c r="J6864" s="59">
        <v>15824217</v>
      </c>
      <c r="K6864" s="59" t="s">
        <v>7194</v>
      </c>
      <c r="L6864" s="61" t="s">
        <v>114</v>
      </c>
      <c r="M6864" s="61">
        <f>VLOOKUP(H6864,zdroj!C:F,4,0)</f>
        <v>0</v>
      </c>
      <c r="N6864" s="61" t="str">
        <f t="shared" si="214"/>
        <v>katB</v>
      </c>
      <c r="P6864" s="72" t="str">
        <f t="shared" si="215"/>
        <v/>
      </c>
      <c r="Q6864" s="61" t="s">
        <v>30</v>
      </c>
      <c r="R6864" s="61" t="s">
        <v>91</v>
      </c>
    </row>
    <row r="6865" spans="8:17" x14ac:dyDescent="0.25">
      <c r="H6865" s="59">
        <v>157589</v>
      </c>
      <c r="I6865" s="59" t="s">
        <v>71</v>
      </c>
      <c r="J6865" s="59">
        <v>15824225</v>
      </c>
      <c r="K6865" s="59" t="s">
        <v>7195</v>
      </c>
      <c r="L6865" s="61" t="s">
        <v>113</v>
      </c>
      <c r="M6865" s="61">
        <f>VLOOKUP(H6865,zdroj!C:F,4,0)</f>
        <v>0</v>
      </c>
      <c r="N6865" s="61" t="str">
        <f t="shared" si="214"/>
        <v>katA</v>
      </c>
      <c r="P6865" s="72" t="str">
        <f t="shared" si="215"/>
        <v/>
      </c>
      <c r="Q6865" s="61" t="s">
        <v>30</v>
      </c>
    </row>
    <row r="6866" spans="8:17" x14ac:dyDescent="0.25">
      <c r="H6866" s="59">
        <v>157589</v>
      </c>
      <c r="I6866" s="59" t="s">
        <v>71</v>
      </c>
      <c r="J6866" s="59">
        <v>15824233</v>
      </c>
      <c r="K6866" s="59" t="s">
        <v>7196</v>
      </c>
      <c r="L6866" s="61" t="s">
        <v>113</v>
      </c>
      <c r="M6866" s="61">
        <f>VLOOKUP(H6866,zdroj!C:F,4,0)</f>
        <v>0</v>
      </c>
      <c r="N6866" s="61" t="str">
        <f t="shared" si="214"/>
        <v>katA</v>
      </c>
      <c r="P6866" s="72" t="str">
        <f t="shared" si="215"/>
        <v/>
      </c>
      <c r="Q6866" s="61" t="s">
        <v>30</v>
      </c>
    </row>
    <row r="6867" spans="8:17" x14ac:dyDescent="0.25">
      <c r="H6867" s="59">
        <v>157589</v>
      </c>
      <c r="I6867" s="59" t="s">
        <v>71</v>
      </c>
      <c r="J6867" s="59">
        <v>15824241</v>
      </c>
      <c r="K6867" s="59" t="s">
        <v>7197</v>
      </c>
      <c r="L6867" s="61" t="s">
        <v>113</v>
      </c>
      <c r="M6867" s="61">
        <f>VLOOKUP(H6867,zdroj!C:F,4,0)</f>
        <v>0</v>
      </c>
      <c r="N6867" s="61" t="str">
        <f t="shared" si="214"/>
        <v>katA</v>
      </c>
      <c r="P6867" s="72" t="str">
        <f t="shared" si="215"/>
        <v/>
      </c>
      <c r="Q6867" s="61" t="s">
        <v>30</v>
      </c>
    </row>
    <row r="6868" spans="8:17" x14ac:dyDescent="0.25">
      <c r="H6868" s="59">
        <v>157589</v>
      </c>
      <c r="I6868" s="59" t="s">
        <v>71</v>
      </c>
      <c r="J6868" s="59">
        <v>15824250</v>
      </c>
      <c r="K6868" s="59" t="s">
        <v>7198</v>
      </c>
      <c r="L6868" s="61" t="s">
        <v>113</v>
      </c>
      <c r="M6868" s="61">
        <f>VLOOKUP(H6868,zdroj!C:F,4,0)</f>
        <v>0</v>
      </c>
      <c r="N6868" s="61" t="str">
        <f t="shared" si="214"/>
        <v>katA</v>
      </c>
      <c r="P6868" s="72" t="str">
        <f t="shared" si="215"/>
        <v/>
      </c>
      <c r="Q6868" s="61" t="s">
        <v>30</v>
      </c>
    </row>
    <row r="6869" spans="8:17" x14ac:dyDescent="0.25">
      <c r="H6869" s="59">
        <v>157589</v>
      </c>
      <c r="I6869" s="59" t="s">
        <v>71</v>
      </c>
      <c r="J6869" s="59">
        <v>15824268</v>
      </c>
      <c r="K6869" s="59" t="s">
        <v>7199</v>
      </c>
      <c r="L6869" s="61" t="s">
        <v>113</v>
      </c>
      <c r="M6869" s="61">
        <f>VLOOKUP(H6869,zdroj!C:F,4,0)</f>
        <v>0</v>
      </c>
      <c r="N6869" s="61" t="str">
        <f t="shared" si="214"/>
        <v>katA</v>
      </c>
      <c r="P6869" s="72" t="str">
        <f t="shared" si="215"/>
        <v/>
      </c>
      <c r="Q6869" s="61" t="s">
        <v>30</v>
      </c>
    </row>
    <row r="6870" spans="8:17" x14ac:dyDescent="0.25">
      <c r="H6870" s="59">
        <v>157589</v>
      </c>
      <c r="I6870" s="59" t="s">
        <v>71</v>
      </c>
      <c r="J6870" s="59">
        <v>15824276</v>
      </c>
      <c r="K6870" s="59" t="s">
        <v>7200</v>
      </c>
      <c r="L6870" s="61" t="s">
        <v>113</v>
      </c>
      <c r="M6870" s="61">
        <f>VLOOKUP(H6870,zdroj!C:F,4,0)</f>
        <v>0</v>
      </c>
      <c r="N6870" s="61" t="str">
        <f t="shared" si="214"/>
        <v>katA</v>
      </c>
      <c r="P6870" s="72" t="str">
        <f t="shared" si="215"/>
        <v/>
      </c>
      <c r="Q6870" s="61" t="s">
        <v>30</v>
      </c>
    </row>
    <row r="6871" spans="8:17" x14ac:dyDescent="0.25">
      <c r="H6871" s="59">
        <v>157589</v>
      </c>
      <c r="I6871" s="59" t="s">
        <v>71</v>
      </c>
      <c r="J6871" s="59">
        <v>15824284</v>
      </c>
      <c r="K6871" s="59" t="s">
        <v>7201</v>
      </c>
      <c r="L6871" s="61" t="s">
        <v>113</v>
      </c>
      <c r="M6871" s="61">
        <f>VLOOKUP(H6871,zdroj!C:F,4,0)</f>
        <v>0</v>
      </c>
      <c r="N6871" s="61" t="str">
        <f t="shared" si="214"/>
        <v>katA</v>
      </c>
      <c r="P6871" s="72" t="str">
        <f t="shared" si="215"/>
        <v/>
      </c>
      <c r="Q6871" s="61" t="s">
        <v>30</v>
      </c>
    </row>
    <row r="6872" spans="8:17" x14ac:dyDescent="0.25">
      <c r="H6872" s="59">
        <v>157589</v>
      </c>
      <c r="I6872" s="59" t="s">
        <v>71</v>
      </c>
      <c r="J6872" s="59">
        <v>15824292</v>
      </c>
      <c r="K6872" s="59" t="s">
        <v>7202</v>
      </c>
      <c r="L6872" s="61" t="s">
        <v>113</v>
      </c>
      <c r="M6872" s="61">
        <f>VLOOKUP(H6872,zdroj!C:F,4,0)</f>
        <v>0</v>
      </c>
      <c r="N6872" s="61" t="str">
        <f t="shared" si="214"/>
        <v>katA</v>
      </c>
      <c r="P6872" s="72" t="str">
        <f t="shared" si="215"/>
        <v/>
      </c>
      <c r="Q6872" s="61" t="s">
        <v>30</v>
      </c>
    </row>
    <row r="6873" spans="8:17" x14ac:dyDescent="0.25">
      <c r="H6873" s="59">
        <v>157589</v>
      </c>
      <c r="I6873" s="59" t="s">
        <v>71</v>
      </c>
      <c r="J6873" s="59">
        <v>15824306</v>
      </c>
      <c r="K6873" s="59" t="s">
        <v>7203</v>
      </c>
      <c r="L6873" s="61" t="s">
        <v>113</v>
      </c>
      <c r="M6873" s="61">
        <f>VLOOKUP(H6873,zdroj!C:F,4,0)</f>
        <v>0</v>
      </c>
      <c r="N6873" s="61" t="str">
        <f t="shared" si="214"/>
        <v>katA</v>
      </c>
      <c r="P6873" s="72" t="str">
        <f t="shared" si="215"/>
        <v/>
      </c>
      <c r="Q6873" s="61" t="s">
        <v>30</v>
      </c>
    </row>
    <row r="6874" spans="8:17" x14ac:dyDescent="0.25">
      <c r="H6874" s="59">
        <v>157589</v>
      </c>
      <c r="I6874" s="59" t="s">
        <v>71</v>
      </c>
      <c r="J6874" s="59">
        <v>15824322</v>
      </c>
      <c r="K6874" s="59" t="s">
        <v>7204</v>
      </c>
      <c r="L6874" s="61" t="s">
        <v>113</v>
      </c>
      <c r="M6874" s="61">
        <f>VLOOKUP(H6874,zdroj!C:F,4,0)</f>
        <v>0</v>
      </c>
      <c r="N6874" s="61" t="str">
        <f t="shared" si="214"/>
        <v>katA</v>
      </c>
      <c r="P6874" s="72" t="str">
        <f t="shared" si="215"/>
        <v/>
      </c>
      <c r="Q6874" s="61" t="s">
        <v>30</v>
      </c>
    </row>
    <row r="6875" spans="8:17" x14ac:dyDescent="0.25">
      <c r="H6875" s="59">
        <v>157589</v>
      </c>
      <c r="I6875" s="59" t="s">
        <v>71</v>
      </c>
      <c r="J6875" s="59">
        <v>15824331</v>
      </c>
      <c r="K6875" s="59" t="s">
        <v>7205</v>
      </c>
      <c r="L6875" s="61" t="s">
        <v>113</v>
      </c>
      <c r="M6875" s="61">
        <f>VLOOKUP(H6875,zdroj!C:F,4,0)</f>
        <v>0</v>
      </c>
      <c r="N6875" s="61" t="str">
        <f t="shared" si="214"/>
        <v>katA</v>
      </c>
      <c r="P6875" s="72" t="str">
        <f t="shared" si="215"/>
        <v/>
      </c>
      <c r="Q6875" s="61" t="s">
        <v>30</v>
      </c>
    </row>
    <row r="6876" spans="8:17" x14ac:dyDescent="0.25">
      <c r="H6876" s="59">
        <v>157589</v>
      </c>
      <c r="I6876" s="59" t="s">
        <v>71</v>
      </c>
      <c r="J6876" s="59">
        <v>15824349</v>
      </c>
      <c r="K6876" s="59" t="s">
        <v>7206</v>
      </c>
      <c r="L6876" s="61" t="s">
        <v>113</v>
      </c>
      <c r="M6876" s="61">
        <f>VLOOKUP(H6876,zdroj!C:F,4,0)</f>
        <v>0</v>
      </c>
      <c r="N6876" s="61" t="str">
        <f t="shared" si="214"/>
        <v>katA</v>
      </c>
      <c r="P6876" s="72" t="str">
        <f t="shared" si="215"/>
        <v/>
      </c>
      <c r="Q6876" s="61" t="s">
        <v>30</v>
      </c>
    </row>
    <row r="6877" spans="8:17" x14ac:dyDescent="0.25">
      <c r="H6877" s="59">
        <v>157589</v>
      </c>
      <c r="I6877" s="59" t="s">
        <v>71</v>
      </c>
      <c r="J6877" s="59">
        <v>15824357</v>
      </c>
      <c r="K6877" s="59" t="s">
        <v>7207</v>
      </c>
      <c r="L6877" s="61" t="s">
        <v>113</v>
      </c>
      <c r="M6877" s="61">
        <f>VLOOKUP(H6877,zdroj!C:F,4,0)</f>
        <v>0</v>
      </c>
      <c r="N6877" s="61" t="str">
        <f t="shared" si="214"/>
        <v>katA</v>
      </c>
      <c r="P6877" s="72" t="str">
        <f t="shared" si="215"/>
        <v/>
      </c>
      <c r="Q6877" s="61" t="s">
        <v>30</v>
      </c>
    </row>
    <row r="6878" spans="8:17" x14ac:dyDescent="0.25">
      <c r="H6878" s="59">
        <v>157589</v>
      </c>
      <c r="I6878" s="59" t="s">
        <v>71</v>
      </c>
      <c r="J6878" s="59">
        <v>15824365</v>
      </c>
      <c r="K6878" s="59" t="s">
        <v>7208</v>
      </c>
      <c r="L6878" s="61" t="s">
        <v>113</v>
      </c>
      <c r="M6878" s="61">
        <f>VLOOKUP(H6878,zdroj!C:F,4,0)</f>
        <v>0</v>
      </c>
      <c r="N6878" s="61" t="str">
        <f t="shared" si="214"/>
        <v>katA</v>
      </c>
      <c r="P6878" s="72" t="str">
        <f t="shared" si="215"/>
        <v/>
      </c>
      <c r="Q6878" s="61" t="s">
        <v>30</v>
      </c>
    </row>
    <row r="6879" spans="8:17" x14ac:dyDescent="0.25">
      <c r="H6879" s="59">
        <v>157589</v>
      </c>
      <c r="I6879" s="59" t="s">
        <v>71</v>
      </c>
      <c r="J6879" s="59">
        <v>15824373</v>
      </c>
      <c r="K6879" s="59" t="s">
        <v>7209</v>
      </c>
      <c r="L6879" s="61" t="s">
        <v>113</v>
      </c>
      <c r="M6879" s="61">
        <f>VLOOKUP(H6879,zdroj!C:F,4,0)</f>
        <v>0</v>
      </c>
      <c r="N6879" s="61" t="str">
        <f t="shared" si="214"/>
        <v>katA</v>
      </c>
      <c r="P6879" s="72" t="str">
        <f t="shared" si="215"/>
        <v/>
      </c>
      <c r="Q6879" s="61" t="s">
        <v>30</v>
      </c>
    </row>
    <row r="6880" spans="8:17" x14ac:dyDescent="0.25">
      <c r="H6880" s="59">
        <v>157589</v>
      </c>
      <c r="I6880" s="59" t="s">
        <v>71</v>
      </c>
      <c r="J6880" s="59">
        <v>15824381</v>
      </c>
      <c r="K6880" s="59" t="s">
        <v>7210</v>
      </c>
      <c r="L6880" s="61" t="s">
        <v>113</v>
      </c>
      <c r="M6880" s="61">
        <f>VLOOKUP(H6880,zdroj!C:F,4,0)</f>
        <v>0</v>
      </c>
      <c r="N6880" s="61" t="str">
        <f t="shared" si="214"/>
        <v>katA</v>
      </c>
      <c r="P6880" s="72" t="str">
        <f t="shared" si="215"/>
        <v/>
      </c>
      <c r="Q6880" s="61" t="s">
        <v>30</v>
      </c>
    </row>
    <row r="6881" spans="8:17" x14ac:dyDescent="0.25">
      <c r="H6881" s="59">
        <v>157589</v>
      </c>
      <c r="I6881" s="59" t="s">
        <v>71</v>
      </c>
      <c r="J6881" s="59">
        <v>15824390</v>
      </c>
      <c r="K6881" s="59" t="s">
        <v>7211</v>
      </c>
      <c r="L6881" s="61" t="s">
        <v>113</v>
      </c>
      <c r="M6881" s="61">
        <f>VLOOKUP(H6881,zdroj!C:F,4,0)</f>
        <v>0</v>
      </c>
      <c r="N6881" s="61" t="str">
        <f t="shared" si="214"/>
        <v>katA</v>
      </c>
      <c r="P6881" s="72" t="str">
        <f t="shared" si="215"/>
        <v/>
      </c>
      <c r="Q6881" s="61" t="s">
        <v>30</v>
      </c>
    </row>
    <row r="6882" spans="8:17" x14ac:dyDescent="0.25">
      <c r="H6882" s="59">
        <v>157589</v>
      </c>
      <c r="I6882" s="59" t="s">
        <v>71</v>
      </c>
      <c r="J6882" s="59">
        <v>15824403</v>
      </c>
      <c r="K6882" s="59" t="s">
        <v>7212</v>
      </c>
      <c r="L6882" s="61" t="s">
        <v>113</v>
      </c>
      <c r="M6882" s="61">
        <f>VLOOKUP(H6882,zdroj!C:F,4,0)</f>
        <v>0</v>
      </c>
      <c r="N6882" s="61" t="str">
        <f t="shared" si="214"/>
        <v>katA</v>
      </c>
      <c r="P6882" s="72" t="str">
        <f t="shared" si="215"/>
        <v/>
      </c>
      <c r="Q6882" s="61" t="s">
        <v>30</v>
      </c>
    </row>
    <row r="6883" spans="8:17" x14ac:dyDescent="0.25">
      <c r="H6883" s="59">
        <v>157589</v>
      </c>
      <c r="I6883" s="59" t="s">
        <v>71</v>
      </c>
      <c r="J6883" s="59">
        <v>15824411</v>
      </c>
      <c r="K6883" s="59" t="s">
        <v>7213</v>
      </c>
      <c r="L6883" s="61" t="s">
        <v>113</v>
      </c>
      <c r="M6883" s="61">
        <f>VLOOKUP(H6883,zdroj!C:F,4,0)</f>
        <v>0</v>
      </c>
      <c r="N6883" s="61" t="str">
        <f t="shared" si="214"/>
        <v>katA</v>
      </c>
      <c r="P6883" s="72" t="str">
        <f t="shared" si="215"/>
        <v/>
      </c>
      <c r="Q6883" s="61" t="s">
        <v>30</v>
      </c>
    </row>
    <row r="6884" spans="8:17" x14ac:dyDescent="0.25">
      <c r="H6884" s="59">
        <v>157589</v>
      </c>
      <c r="I6884" s="59" t="s">
        <v>71</v>
      </c>
      <c r="J6884" s="59">
        <v>15824420</v>
      </c>
      <c r="K6884" s="59" t="s">
        <v>7214</v>
      </c>
      <c r="L6884" s="61" t="s">
        <v>113</v>
      </c>
      <c r="M6884" s="61">
        <f>VLOOKUP(H6884,zdroj!C:F,4,0)</f>
        <v>0</v>
      </c>
      <c r="N6884" s="61" t="str">
        <f t="shared" si="214"/>
        <v>katA</v>
      </c>
      <c r="P6884" s="72" t="str">
        <f t="shared" si="215"/>
        <v/>
      </c>
      <c r="Q6884" s="61" t="s">
        <v>30</v>
      </c>
    </row>
    <row r="6885" spans="8:17" x14ac:dyDescent="0.25">
      <c r="H6885" s="59">
        <v>157589</v>
      </c>
      <c r="I6885" s="59" t="s">
        <v>71</v>
      </c>
      <c r="J6885" s="59">
        <v>15824438</v>
      </c>
      <c r="K6885" s="59" t="s">
        <v>7215</v>
      </c>
      <c r="L6885" s="61" t="s">
        <v>113</v>
      </c>
      <c r="M6885" s="61">
        <f>VLOOKUP(H6885,zdroj!C:F,4,0)</f>
        <v>0</v>
      </c>
      <c r="N6885" s="61" t="str">
        <f t="shared" si="214"/>
        <v>katA</v>
      </c>
      <c r="P6885" s="72" t="str">
        <f t="shared" si="215"/>
        <v/>
      </c>
      <c r="Q6885" s="61" t="s">
        <v>30</v>
      </c>
    </row>
    <row r="6886" spans="8:17" x14ac:dyDescent="0.25">
      <c r="H6886" s="59">
        <v>157589</v>
      </c>
      <c r="I6886" s="59" t="s">
        <v>71</v>
      </c>
      <c r="J6886" s="59">
        <v>15824446</v>
      </c>
      <c r="K6886" s="59" t="s">
        <v>7216</v>
      </c>
      <c r="L6886" s="61" t="s">
        <v>113</v>
      </c>
      <c r="M6886" s="61">
        <f>VLOOKUP(H6886,zdroj!C:F,4,0)</f>
        <v>0</v>
      </c>
      <c r="N6886" s="61" t="str">
        <f t="shared" si="214"/>
        <v>katA</v>
      </c>
      <c r="P6886" s="72" t="str">
        <f t="shared" si="215"/>
        <v/>
      </c>
      <c r="Q6886" s="61" t="s">
        <v>30</v>
      </c>
    </row>
    <row r="6887" spans="8:17" x14ac:dyDescent="0.25">
      <c r="H6887" s="59">
        <v>157589</v>
      </c>
      <c r="I6887" s="59" t="s">
        <v>71</v>
      </c>
      <c r="J6887" s="59">
        <v>15824454</v>
      </c>
      <c r="K6887" s="59" t="s">
        <v>7217</v>
      </c>
      <c r="L6887" s="61" t="s">
        <v>113</v>
      </c>
      <c r="M6887" s="61">
        <f>VLOOKUP(H6887,zdroj!C:F,4,0)</f>
        <v>0</v>
      </c>
      <c r="N6887" s="61" t="str">
        <f t="shared" si="214"/>
        <v>katA</v>
      </c>
      <c r="P6887" s="72" t="str">
        <f t="shared" si="215"/>
        <v/>
      </c>
      <c r="Q6887" s="61" t="s">
        <v>30</v>
      </c>
    </row>
    <row r="6888" spans="8:17" x14ac:dyDescent="0.25">
      <c r="H6888" s="59">
        <v>157589</v>
      </c>
      <c r="I6888" s="59" t="s">
        <v>71</v>
      </c>
      <c r="J6888" s="59">
        <v>15824462</v>
      </c>
      <c r="K6888" s="59" t="s">
        <v>7218</v>
      </c>
      <c r="L6888" s="61" t="s">
        <v>113</v>
      </c>
      <c r="M6888" s="61">
        <f>VLOOKUP(H6888,zdroj!C:F,4,0)</f>
        <v>0</v>
      </c>
      <c r="N6888" s="61" t="str">
        <f t="shared" si="214"/>
        <v>katA</v>
      </c>
      <c r="P6888" s="72" t="str">
        <f t="shared" si="215"/>
        <v/>
      </c>
      <c r="Q6888" s="61" t="s">
        <v>30</v>
      </c>
    </row>
    <row r="6889" spans="8:17" x14ac:dyDescent="0.25">
      <c r="H6889" s="59">
        <v>157589</v>
      </c>
      <c r="I6889" s="59" t="s">
        <v>71</v>
      </c>
      <c r="J6889" s="59">
        <v>15824471</v>
      </c>
      <c r="K6889" s="59" t="s">
        <v>7219</v>
      </c>
      <c r="L6889" s="61" t="s">
        <v>113</v>
      </c>
      <c r="M6889" s="61">
        <f>VLOOKUP(H6889,zdroj!C:F,4,0)</f>
        <v>0</v>
      </c>
      <c r="N6889" s="61" t="str">
        <f t="shared" si="214"/>
        <v>katA</v>
      </c>
      <c r="P6889" s="72" t="str">
        <f t="shared" si="215"/>
        <v/>
      </c>
      <c r="Q6889" s="61" t="s">
        <v>30</v>
      </c>
    </row>
    <row r="6890" spans="8:17" x14ac:dyDescent="0.25">
      <c r="H6890" s="59">
        <v>157589</v>
      </c>
      <c r="I6890" s="59" t="s">
        <v>71</v>
      </c>
      <c r="J6890" s="59">
        <v>15824489</v>
      </c>
      <c r="K6890" s="59" t="s">
        <v>7220</v>
      </c>
      <c r="L6890" s="61" t="s">
        <v>113</v>
      </c>
      <c r="M6890" s="61">
        <f>VLOOKUP(H6890,zdroj!C:F,4,0)</f>
        <v>0</v>
      </c>
      <c r="N6890" s="61" t="str">
        <f t="shared" si="214"/>
        <v>katA</v>
      </c>
      <c r="P6890" s="72" t="str">
        <f t="shared" si="215"/>
        <v/>
      </c>
      <c r="Q6890" s="61" t="s">
        <v>30</v>
      </c>
    </row>
    <row r="6891" spans="8:17" x14ac:dyDescent="0.25">
      <c r="H6891" s="59">
        <v>157589</v>
      </c>
      <c r="I6891" s="59" t="s">
        <v>71</v>
      </c>
      <c r="J6891" s="59">
        <v>15824497</v>
      </c>
      <c r="K6891" s="59" t="s">
        <v>7221</v>
      </c>
      <c r="L6891" s="61" t="s">
        <v>113</v>
      </c>
      <c r="M6891" s="61">
        <f>VLOOKUP(H6891,zdroj!C:F,4,0)</f>
        <v>0</v>
      </c>
      <c r="N6891" s="61" t="str">
        <f t="shared" si="214"/>
        <v>katA</v>
      </c>
      <c r="P6891" s="72" t="str">
        <f t="shared" si="215"/>
        <v/>
      </c>
      <c r="Q6891" s="61" t="s">
        <v>30</v>
      </c>
    </row>
    <row r="6892" spans="8:17" x14ac:dyDescent="0.25">
      <c r="H6892" s="59">
        <v>157589</v>
      </c>
      <c r="I6892" s="59" t="s">
        <v>71</v>
      </c>
      <c r="J6892" s="59">
        <v>15824501</v>
      </c>
      <c r="K6892" s="59" t="s">
        <v>7222</v>
      </c>
      <c r="L6892" s="61" t="s">
        <v>113</v>
      </c>
      <c r="M6892" s="61">
        <f>VLOOKUP(H6892,zdroj!C:F,4,0)</f>
        <v>0</v>
      </c>
      <c r="N6892" s="61" t="str">
        <f t="shared" si="214"/>
        <v>katA</v>
      </c>
      <c r="P6892" s="72" t="str">
        <f t="shared" si="215"/>
        <v/>
      </c>
      <c r="Q6892" s="61" t="s">
        <v>30</v>
      </c>
    </row>
    <row r="6893" spans="8:17" x14ac:dyDescent="0.25">
      <c r="H6893" s="59">
        <v>157589</v>
      </c>
      <c r="I6893" s="59" t="s">
        <v>71</v>
      </c>
      <c r="J6893" s="59">
        <v>15824519</v>
      </c>
      <c r="K6893" s="59" t="s">
        <v>7223</v>
      </c>
      <c r="L6893" s="61" t="s">
        <v>113</v>
      </c>
      <c r="M6893" s="61">
        <f>VLOOKUP(H6893,zdroj!C:F,4,0)</f>
        <v>0</v>
      </c>
      <c r="N6893" s="61" t="str">
        <f t="shared" si="214"/>
        <v>katA</v>
      </c>
      <c r="P6893" s="72" t="str">
        <f t="shared" si="215"/>
        <v/>
      </c>
      <c r="Q6893" s="61" t="s">
        <v>30</v>
      </c>
    </row>
    <row r="6894" spans="8:17" x14ac:dyDescent="0.25">
      <c r="H6894" s="59">
        <v>157589</v>
      </c>
      <c r="I6894" s="59" t="s">
        <v>71</v>
      </c>
      <c r="J6894" s="59">
        <v>15824527</v>
      </c>
      <c r="K6894" s="59" t="s">
        <v>7224</v>
      </c>
      <c r="L6894" s="61" t="s">
        <v>113</v>
      </c>
      <c r="M6894" s="61">
        <f>VLOOKUP(H6894,zdroj!C:F,4,0)</f>
        <v>0</v>
      </c>
      <c r="N6894" s="61" t="str">
        <f t="shared" si="214"/>
        <v>katA</v>
      </c>
      <c r="P6894" s="72" t="str">
        <f t="shared" si="215"/>
        <v/>
      </c>
      <c r="Q6894" s="61" t="s">
        <v>30</v>
      </c>
    </row>
    <row r="6895" spans="8:17" x14ac:dyDescent="0.25">
      <c r="H6895" s="59">
        <v>157589</v>
      </c>
      <c r="I6895" s="59" t="s">
        <v>71</v>
      </c>
      <c r="J6895" s="59">
        <v>15824535</v>
      </c>
      <c r="K6895" s="59" t="s">
        <v>7225</v>
      </c>
      <c r="L6895" s="61" t="s">
        <v>113</v>
      </c>
      <c r="M6895" s="61">
        <f>VLOOKUP(H6895,zdroj!C:F,4,0)</f>
        <v>0</v>
      </c>
      <c r="N6895" s="61" t="str">
        <f t="shared" si="214"/>
        <v>katA</v>
      </c>
      <c r="P6895" s="72" t="str">
        <f t="shared" si="215"/>
        <v/>
      </c>
      <c r="Q6895" s="61" t="s">
        <v>30</v>
      </c>
    </row>
    <row r="6896" spans="8:17" x14ac:dyDescent="0.25">
      <c r="H6896" s="59">
        <v>157589</v>
      </c>
      <c r="I6896" s="59" t="s">
        <v>71</v>
      </c>
      <c r="J6896" s="59">
        <v>15824543</v>
      </c>
      <c r="K6896" s="59" t="s">
        <v>7226</v>
      </c>
      <c r="L6896" s="61" t="s">
        <v>113</v>
      </c>
      <c r="M6896" s="61">
        <f>VLOOKUP(H6896,zdroj!C:F,4,0)</f>
        <v>0</v>
      </c>
      <c r="N6896" s="61" t="str">
        <f t="shared" si="214"/>
        <v>katA</v>
      </c>
      <c r="P6896" s="72" t="str">
        <f t="shared" si="215"/>
        <v/>
      </c>
      <c r="Q6896" s="61" t="s">
        <v>30</v>
      </c>
    </row>
    <row r="6897" spans="8:18" x14ac:dyDescent="0.25">
      <c r="H6897" s="59">
        <v>157589</v>
      </c>
      <c r="I6897" s="59" t="s">
        <v>71</v>
      </c>
      <c r="J6897" s="59">
        <v>15824551</v>
      </c>
      <c r="K6897" s="59" t="s">
        <v>7227</v>
      </c>
      <c r="L6897" s="61" t="s">
        <v>113</v>
      </c>
      <c r="M6897" s="61">
        <f>VLOOKUP(H6897,zdroj!C:F,4,0)</f>
        <v>0</v>
      </c>
      <c r="N6897" s="61" t="str">
        <f t="shared" si="214"/>
        <v>katA</v>
      </c>
      <c r="P6897" s="72" t="str">
        <f t="shared" si="215"/>
        <v/>
      </c>
      <c r="Q6897" s="61" t="s">
        <v>30</v>
      </c>
    </row>
    <row r="6898" spans="8:18" x14ac:dyDescent="0.25">
      <c r="H6898" s="59">
        <v>157589</v>
      </c>
      <c r="I6898" s="59" t="s">
        <v>71</v>
      </c>
      <c r="J6898" s="59">
        <v>15824560</v>
      </c>
      <c r="K6898" s="59" t="s">
        <v>7228</v>
      </c>
      <c r="L6898" s="61" t="s">
        <v>113</v>
      </c>
      <c r="M6898" s="61">
        <f>VLOOKUP(H6898,zdroj!C:F,4,0)</f>
        <v>0</v>
      </c>
      <c r="N6898" s="61" t="str">
        <f t="shared" si="214"/>
        <v>katA</v>
      </c>
      <c r="P6898" s="72" t="str">
        <f t="shared" si="215"/>
        <v/>
      </c>
      <c r="Q6898" s="61" t="s">
        <v>30</v>
      </c>
    </row>
    <row r="6899" spans="8:18" x14ac:dyDescent="0.25">
      <c r="H6899" s="59">
        <v>157589</v>
      </c>
      <c r="I6899" s="59" t="s">
        <v>71</v>
      </c>
      <c r="J6899" s="59">
        <v>15824578</v>
      </c>
      <c r="K6899" s="59" t="s">
        <v>7229</v>
      </c>
      <c r="L6899" s="61" t="s">
        <v>113</v>
      </c>
      <c r="M6899" s="61">
        <f>VLOOKUP(H6899,zdroj!C:F,4,0)</f>
        <v>0</v>
      </c>
      <c r="N6899" s="61" t="str">
        <f t="shared" si="214"/>
        <v>katA</v>
      </c>
      <c r="P6899" s="72" t="str">
        <f t="shared" si="215"/>
        <v/>
      </c>
      <c r="Q6899" s="61" t="s">
        <v>30</v>
      </c>
    </row>
    <row r="6900" spans="8:18" x14ac:dyDescent="0.25">
      <c r="H6900" s="59">
        <v>157589</v>
      </c>
      <c r="I6900" s="59" t="s">
        <v>71</v>
      </c>
      <c r="J6900" s="59">
        <v>15824586</v>
      </c>
      <c r="K6900" s="59" t="s">
        <v>7230</v>
      </c>
      <c r="L6900" s="61" t="s">
        <v>113</v>
      </c>
      <c r="M6900" s="61">
        <f>VLOOKUP(H6900,zdroj!C:F,4,0)</f>
        <v>0</v>
      </c>
      <c r="N6900" s="61" t="str">
        <f t="shared" si="214"/>
        <v>katA</v>
      </c>
      <c r="P6900" s="72" t="str">
        <f t="shared" si="215"/>
        <v/>
      </c>
      <c r="Q6900" s="61" t="s">
        <v>30</v>
      </c>
    </row>
    <row r="6901" spans="8:18" x14ac:dyDescent="0.25">
      <c r="H6901" s="59">
        <v>157589</v>
      </c>
      <c r="I6901" s="59" t="s">
        <v>71</v>
      </c>
      <c r="J6901" s="59">
        <v>15824594</v>
      </c>
      <c r="K6901" s="59" t="s">
        <v>7231</v>
      </c>
      <c r="L6901" s="61" t="s">
        <v>113</v>
      </c>
      <c r="M6901" s="61">
        <f>VLOOKUP(H6901,zdroj!C:F,4,0)</f>
        <v>0</v>
      </c>
      <c r="N6901" s="61" t="str">
        <f t="shared" si="214"/>
        <v>katA</v>
      </c>
      <c r="P6901" s="72" t="str">
        <f t="shared" si="215"/>
        <v/>
      </c>
      <c r="Q6901" s="61" t="s">
        <v>33</v>
      </c>
    </row>
    <row r="6902" spans="8:18" x14ac:dyDescent="0.25">
      <c r="H6902" s="59">
        <v>157589</v>
      </c>
      <c r="I6902" s="59" t="s">
        <v>71</v>
      </c>
      <c r="J6902" s="59">
        <v>15824608</v>
      </c>
      <c r="K6902" s="59" t="s">
        <v>7232</v>
      </c>
      <c r="L6902" s="61" t="s">
        <v>113</v>
      </c>
      <c r="M6902" s="61">
        <f>VLOOKUP(H6902,zdroj!C:F,4,0)</f>
        <v>0</v>
      </c>
      <c r="N6902" s="61" t="str">
        <f t="shared" si="214"/>
        <v>katA</v>
      </c>
      <c r="P6902" s="72" t="str">
        <f t="shared" si="215"/>
        <v/>
      </c>
      <c r="Q6902" s="61" t="s">
        <v>30</v>
      </c>
    </row>
    <row r="6903" spans="8:18" x14ac:dyDescent="0.25">
      <c r="H6903" s="59">
        <v>157589</v>
      </c>
      <c r="I6903" s="59" t="s">
        <v>71</v>
      </c>
      <c r="J6903" s="59">
        <v>15824616</v>
      </c>
      <c r="K6903" s="59" t="s">
        <v>7233</v>
      </c>
      <c r="L6903" s="61" t="s">
        <v>113</v>
      </c>
      <c r="M6903" s="61">
        <f>VLOOKUP(H6903,zdroj!C:F,4,0)</f>
        <v>0</v>
      </c>
      <c r="N6903" s="61" t="str">
        <f t="shared" si="214"/>
        <v>katA</v>
      </c>
      <c r="P6903" s="72" t="str">
        <f t="shared" si="215"/>
        <v/>
      </c>
      <c r="Q6903" s="61" t="s">
        <v>30</v>
      </c>
    </row>
    <row r="6904" spans="8:18" x14ac:dyDescent="0.25">
      <c r="H6904" s="59">
        <v>157589</v>
      </c>
      <c r="I6904" s="59" t="s">
        <v>71</v>
      </c>
      <c r="J6904" s="59">
        <v>15824624</v>
      </c>
      <c r="K6904" s="59" t="s">
        <v>7234</v>
      </c>
      <c r="L6904" s="61" t="s">
        <v>113</v>
      </c>
      <c r="M6904" s="61">
        <f>VLOOKUP(H6904,zdroj!C:F,4,0)</f>
        <v>0</v>
      </c>
      <c r="N6904" s="61" t="str">
        <f t="shared" si="214"/>
        <v>katA</v>
      </c>
      <c r="P6904" s="72" t="str">
        <f t="shared" si="215"/>
        <v/>
      </c>
      <c r="Q6904" s="61" t="s">
        <v>30</v>
      </c>
    </row>
    <row r="6905" spans="8:18" x14ac:dyDescent="0.25">
      <c r="H6905" s="59">
        <v>157589</v>
      </c>
      <c r="I6905" s="59" t="s">
        <v>71</v>
      </c>
      <c r="J6905" s="59">
        <v>15824632</v>
      </c>
      <c r="K6905" s="59" t="s">
        <v>7235</v>
      </c>
      <c r="L6905" s="61" t="s">
        <v>113</v>
      </c>
      <c r="M6905" s="61">
        <f>VLOOKUP(H6905,zdroj!C:F,4,0)</f>
        <v>0</v>
      </c>
      <c r="N6905" s="61" t="str">
        <f t="shared" si="214"/>
        <v>katA</v>
      </c>
      <c r="P6905" s="72" t="str">
        <f t="shared" si="215"/>
        <v/>
      </c>
      <c r="Q6905" s="61" t="s">
        <v>30</v>
      </c>
    </row>
    <row r="6906" spans="8:18" x14ac:dyDescent="0.25">
      <c r="H6906" s="59">
        <v>157589</v>
      </c>
      <c r="I6906" s="59" t="s">
        <v>71</v>
      </c>
      <c r="J6906" s="59">
        <v>15824641</v>
      </c>
      <c r="K6906" s="59" t="s">
        <v>7236</v>
      </c>
      <c r="L6906" s="61" t="s">
        <v>113</v>
      </c>
      <c r="M6906" s="61">
        <f>VLOOKUP(H6906,zdroj!C:F,4,0)</f>
        <v>0</v>
      </c>
      <c r="N6906" s="61" t="str">
        <f t="shared" si="214"/>
        <v>katA</v>
      </c>
      <c r="P6906" s="72" t="str">
        <f t="shared" si="215"/>
        <v/>
      </c>
      <c r="Q6906" s="61" t="s">
        <v>30</v>
      </c>
    </row>
    <row r="6907" spans="8:18" x14ac:dyDescent="0.25">
      <c r="H6907" s="59">
        <v>157589</v>
      </c>
      <c r="I6907" s="59" t="s">
        <v>71</v>
      </c>
      <c r="J6907" s="59">
        <v>15824659</v>
      </c>
      <c r="K6907" s="59" t="s">
        <v>7237</v>
      </c>
      <c r="L6907" s="61" t="s">
        <v>113</v>
      </c>
      <c r="M6907" s="61">
        <f>VLOOKUP(H6907,zdroj!C:F,4,0)</f>
        <v>0</v>
      </c>
      <c r="N6907" s="61" t="str">
        <f t="shared" si="214"/>
        <v>katA</v>
      </c>
      <c r="P6907" s="72" t="str">
        <f t="shared" si="215"/>
        <v/>
      </c>
      <c r="Q6907" s="61" t="s">
        <v>30</v>
      </c>
    </row>
    <row r="6908" spans="8:18" x14ac:dyDescent="0.25">
      <c r="H6908" s="59">
        <v>157589</v>
      </c>
      <c r="I6908" s="59" t="s">
        <v>71</v>
      </c>
      <c r="J6908" s="59">
        <v>15824667</v>
      </c>
      <c r="K6908" s="59" t="s">
        <v>7238</v>
      </c>
      <c r="L6908" s="61" t="s">
        <v>113</v>
      </c>
      <c r="M6908" s="61">
        <f>VLOOKUP(H6908,zdroj!C:F,4,0)</f>
        <v>0</v>
      </c>
      <c r="N6908" s="61" t="str">
        <f t="shared" si="214"/>
        <v>katA</v>
      </c>
      <c r="P6908" s="72" t="str">
        <f t="shared" si="215"/>
        <v/>
      </c>
      <c r="Q6908" s="61" t="s">
        <v>30</v>
      </c>
    </row>
    <row r="6909" spans="8:18" x14ac:dyDescent="0.25">
      <c r="H6909" s="59">
        <v>157589</v>
      </c>
      <c r="I6909" s="59" t="s">
        <v>71</v>
      </c>
      <c r="J6909" s="59">
        <v>15824675</v>
      </c>
      <c r="K6909" s="59" t="s">
        <v>7239</v>
      </c>
      <c r="L6909" s="61" t="s">
        <v>113</v>
      </c>
      <c r="M6909" s="61">
        <f>VLOOKUP(H6909,zdroj!C:F,4,0)</f>
        <v>0</v>
      </c>
      <c r="N6909" s="61" t="str">
        <f t="shared" si="214"/>
        <v>katA</v>
      </c>
      <c r="P6909" s="72" t="str">
        <f t="shared" si="215"/>
        <v/>
      </c>
      <c r="Q6909" s="61" t="s">
        <v>30</v>
      </c>
    </row>
    <row r="6910" spans="8:18" x14ac:dyDescent="0.25">
      <c r="H6910" s="59">
        <v>157589</v>
      </c>
      <c r="I6910" s="59" t="s">
        <v>71</v>
      </c>
      <c r="J6910" s="59">
        <v>15824683</v>
      </c>
      <c r="K6910" s="59" t="s">
        <v>7240</v>
      </c>
      <c r="L6910" s="61" t="s">
        <v>113</v>
      </c>
      <c r="M6910" s="61">
        <f>VLOOKUP(H6910,zdroj!C:F,4,0)</f>
        <v>0</v>
      </c>
      <c r="N6910" s="61" t="str">
        <f t="shared" si="214"/>
        <v>katA</v>
      </c>
      <c r="P6910" s="72" t="str">
        <f t="shared" si="215"/>
        <v/>
      </c>
      <c r="Q6910" s="61" t="s">
        <v>30</v>
      </c>
    </row>
    <row r="6911" spans="8:18" x14ac:dyDescent="0.25">
      <c r="H6911" s="59">
        <v>157589</v>
      </c>
      <c r="I6911" s="59" t="s">
        <v>71</v>
      </c>
      <c r="J6911" s="59">
        <v>15824691</v>
      </c>
      <c r="K6911" s="59" t="s">
        <v>7241</v>
      </c>
      <c r="L6911" s="61" t="s">
        <v>114</v>
      </c>
      <c r="M6911" s="61">
        <f>VLOOKUP(H6911,zdroj!C:F,4,0)</f>
        <v>0</v>
      </c>
      <c r="N6911" s="61" t="str">
        <f t="shared" si="214"/>
        <v>katB</v>
      </c>
      <c r="P6911" s="72" t="str">
        <f t="shared" si="215"/>
        <v/>
      </c>
      <c r="Q6911" s="61" t="s">
        <v>30</v>
      </c>
      <c r="R6911" s="61" t="s">
        <v>91</v>
      </c>
    </row>
    <row r="6912" spans="8:18" x14ac:dyDescent="0.25">
      <c r="H6912" s="59">
        <v>157589</v>
      </c>
      <c r="I6912" s="59" t="s">
        <v>71</v>
      </c>
      <c r="J6912" s="59">
        <v>15824705</v>
      </c>
      <c r="K6912" s="59" t="s">
        <v>7242</v>
      </c>
      <c r="L6912" s="61" t="s">
        <v>113</v>
      </c>
      <c r="M6912" s="61">
        <f>VLOOKUP(H6912,zdroj!C:F,4,0)</f>
        <v>0</v>
      </c>
      <c r="N6912" s="61" t="str">
        <f t="shared" si="214"/>
        <v>katA</v>
      </c>
      <c r="P6912" s="72" t="str">
        <f t="shared" si="215"/>
        <v/>
      </c>
      <c r="Q6912" s="61" t="s">
        <v>30</v>
      </c>
    </row>
    <row r="6913" spans="8:18" x14ac:dyDescent="0.25">
      <c r="H6913" s="59">
        <v>157589</v>
      </c>
      <c r="I6913" s="59" t="s">
        <v>71</v>
      </c>
      <c r="J6913" s="59">
        <v>15824713</v>
      </c>
      <c r="K6913" s="59" t="s">
        <v>7243</v>
      </c>
      <c r="L6913" s="61" t="s">
        <v>113</v>
      </c>
      <c r="M6913" s="61">
        <f>VLOOKUP(H6913,zdroj!C:F,4,0)</f>
        <v>0</v>
      </c>
      <c r="N6913" s="61" t="str">
        <f t="shared" si="214"/>
        <v>katA</v>
      </c>
      <c r="P6913" s="72" t="str">
        <f t="shared" si="215"/>
        <v/>
      </c>
      <c r="Q6913" s="61" t="s">
        <v>30</v>
      </c>
    </row>
    <row r="6914" spans="8:18" x14ac:dyDescent="0.25">
      <c r="H6914" s="59">
        <v>157589</v>
      </c>
      <c r="I6914" s="59" t="s">
        <v>71</v>
      </c>
      <c r="J6914" s="59">
        <v>15824721</v>
      </c>
      <c r="K6914" s="59" t="s">
        <v>7244</v>
      </c>
      <c r="L6914" s="61" t="s">
        <v>113</v>
      </c>
      <c r="M6914" s="61">
        <f>VLOOKUP(H6914,zdroj!C:F,4,0)</f>
        <v>0</v>
      </c>
      <c r="N6914" s="61" t="str">
        <f t="shared" si="214"/>
        <v>katA</v>
      </c>
      <c r="P6914" s="72" t="str">
        <f t="shared" si="215"/>
        <v/>
      </c>
      <c r="Q6914" s="61" t="s">
        <v>30</v>
      </c>
    </row>
    <row r="6915" spans="8:18" x14ac:dyDescent="0.25">
      <c r="H6915" s="59">
        <v>157589</v>
      </c>
      <c r="I6915" s="59" t="s">
        <v>71</v>
      </c>
      <c r="J6915" s="59">
        <v>15824730</v>
      </c>
      <c r="K6915" s="59" t="s">
        <v>7245</v>
      </c>
      <c r="L6915" s="61" t="s">
        <v>113</v>
      </c>
      <c r="M6915" s="61">
        <f>VLOOKUP(H6915,zdroj!C:F,4,0)</f>
        <v>0</v>
      </c>
      <c r="N6915" s="61" t="str">
        <f t="shared" si="214"/>
        <v>katA</v>
      </c>
      <c r="P6915" s="72" t="str">
        <f t="shared" si="215"/>
        <v/>
      </c>
      <c r="Q6915" s="61" t="s">
        <v>30</v>
      </c>
    </row>
    <row r="6916" spans="8:18" x14ac:dyDescent="0.25">
      <c r="H6916" s="59">
        <v>157589</v>
      </c>
      <c r="I6916" s="59" t="s">
        <v>71</v>
      </c>
      <c r="J6916" s="59">
        <v>15824748</v>
      </c>
      <c r="K6916" s="59" t="s">
        <v>7246</v>
      </c>
      <c r="L6916" s="61" t="s">
        <v>113</v>
      </c>
      <c r="M6916" s="61">
        <f>VLOOKUP(H6916,zdroj!C:F,4,0)</f>
        <v>0</v>
      </c>
      <c r="N6916" s="61" t="str">
        <f t="shared" si="214"/>
        <v>katA</v>
      </c>
      <c r="P6916" s="72" t="str">
        <f t="shared" si="215"/>
        <v/>
      </c>
      <c r="Q6916" s="61" t="s">
        <v>30</v>
      </c>
    </row>
    <row r="6917" spans="8:18" x14ac:dyDescent="0.25">
      <c r="H6917" s="59">
        <v>157589</v>
      </c>
      <c r="I6917" s="59" t="s">
        <v>71</v>
      </c>
      <c r="J6917" s="59">
        <v>15824756</v>
      </c>
      <c r="K6917" s="59" t="s">
        <v>7247</v>
      </c>
      <c r="L6917" s="61" t="s">
        <v>113</v>
      </c>
      <c r="M6917" s="61">
        <f>VLOOKUP(H6917,zdroj!C:F,4,0)</f>
        <v>0</v>
      </c>
      <c r="N6917" s="61" t="str">
        <f t="shared" si="214"/>
        <v>katA</v>
      </c>
      <c r="P6917" s="72" t="str">
        <f t="shared" si="215"/>
        <v/>
      </c>
      <c r="Q6917" s="61" t="s">
        <v>30</v>
      </c>
    </row>
    <row r="6918" spans="8:18" x14ac:dyDescent="0.25">
      <c r="H6918" s="59">
        <v>157589</v>
      </c>
      <c r="I6918" s="59" t="s">
        <v>71</v>
      </c>
      <c r="J6918" s="59">
        <v>15824764</v>
      </c>
      <c r="K6918" s="59" t="s">
        <v>7248</v>
      </c>
      <c r="L6918" s="61" t="s">
        <v>114</v>
      </c>
      <c r="M6918" s="61">
        <f>VLOOKUP(H6918,zdroj!C:F,4,0)</f>
        <v>0</v>
      </c>
      <c r="N6918" s="61" t="str">
        <f t="shared" si="214"/>
        <v>katB</v>
      </c>
      <c r="P6918" s="72" t="str">
        <f t="shared" si="215"/>
        <v/>
      </c>
      <c r="Q6918" s="61" t="s">
        <v>30</v>
      </c>
      <c r="R6918" s="61" t="s">
        <v>91</v>
      </c>
    </row>
    <row r="6919" spans="8:18" x14ac:dyDescent="0.25">
      <c r="H6919" s="59">
        <v>157589</v>
      </c>
      <c r="I6919" s="59" t="s">
        <v>71</v>
      </c>
      <c r="J6919" s="59">
        <v>15824772</v>
      </c>
      <c r="K6919" s="59" t="s">
        <v>7249</v>
      </c>
      <c r="L6919" s="61" t="s">
        <v>113</v>
      </c>
      <c r="M6919" s="61">
        <f>VLOOKUP(H6919,zdroj!C:F,4,0)</f>
        <v>0</v>
      </c>
      <c r="N6919" s="61" t="str">
        <f t="shared" ref="N6919:N6982" si="216">IF(M6919="A",IF(L6919="katA","katB",L6919),L6919)</f>
        <v>katA</v>
      </c>
      <c r="P6919" s="72" t="str">
        <f t="shared" ref="P6919:P6982" si="217">IF(O6919="A",1,"")</f>
        <v/>
      </c>
      <c r="Q6919" s="61" t="s">
        <v>30</v>
      </c>
    </row>
    <row r="6920" spans="8:18" x14ac:dyDescent="0.25">
      <c r="H6920" s="59">
        <v>157589</v>
      </c>
      <c r="I6920" s="59" t="s">
        <v>71</v>
      </c>
      <c r="J6920" s="59">
        <v>15824781</v>
      </c>
      <c r="K6920" s="59" t="s">
        <v>7250</v>
      </c>
      <c r="L6920" s="61" t="s">
        <v>113</v>
      </c>
      <c r="M6920" s="61">
        <f>VLOOKUP(H6920,zdroj!C:F,4,0)</f>
        <v>0</v>
      </c>
      <c r="N6920" s="61" t="str">
        <f t="shared" si="216"/>
        <v>katA</v>
      </c>
      <c r="P6920" s="72" t="str">
        <f t="shared" si="217"/>
        <v/>
      </c>
      <c r="Q6920" s="61" t="s">
        <v>30</v>
      </c>
    </row>
    <row r="6921" spans="8:18" x14ac:dyDescent="0.25">
      <c r="H6921" s="59">
        <v>157589</v>
      </c>
      <c r="I6921" s="59" t="s">
        <v>71</v>
      </c>
      <c r="J6921" s="59">
        <v>15824799</v>
      </c>
      <c r="K6921" s="59" t="s">
        <v>7251</v>
      </c>
      <c r="L6921" s="61" t="s">
        <v>113</v>
      </c>
      <c r="M6921" s="61">
        <f>VLOOKUP(H6921,zdroj!C:F,4,0)</f>
        <v>0</v>
      </c>
      <c r="N6921" s="61" t="str">
        <f t="shared" si="216"/>
        <v>katA</v>
      </c>
      <c r="P6921" s="72" t="str">
        <f t="shared" si="217"/>
        <v/>
      </c>
      <c r="Q6921" s="61" t="s">
        <v>30</v>
      </c>
    </row>
    <row r="6922" spans="8:18" x14ac:dyDescent="0.25">
      <c r="H6922" s="59">
        <v>157589</v>
      </c>
      <c r="I6922" s="59" t="s">
        <v>71</v>
      </c>
      <c r="J6922" s="59">
        <v>15824802</v>
      </c>
      <c r="K6922" s="59" t="s">
        <v>7252</v>
      </c>
      <c r="L6922" s="61" t="s">
        <v>113</v>
      </c>
      <c r="M6922" s="61">
        <f>VLOOKUP(H6922,zdroj!C:F,4,0)</f>
        <v>0</v>
      </c>
      <c r="N6922" s="61" t="str">
        <f t="shared" si="216"/>
        <v>katA</v>
      </c>
      <c r="P6922" s="72" t="str">
        <f t="shared" si="217"/>
        <v/>
      </c>
      <c r="Q6922" s="61" t="s">
        <v>30</v>
      </c>
    </row>
    <row r="6923" spans="8:18" x14ac:dyDescent="0.25">
      <c r="H6923" s="59">
        <v>157589</v>
      </c>
      <c r="I6923" s="59" t="s">
        <v>71</v>
      </c>
      <c r="J6923" s="59">
        <v>15824811</v>
      </c>
      <c r="K6923" s="59" t="s">
        <v>7253</v>
      </c>
      <c r="L6923" s="61" t="s">
        <v>113</v>
      </c>
      <c r="M6923" s="61">
        <f>VLOOKUP(H6923,zdroj!C:F,4,0)</f>
        <v>0</v>
      </c>
      <c r="N6923" s="61" t="str">
        <f t="shared" si="216"/>
        <v>katA</v>
      </c>
      <c r="P6923" s="72" t="str">
        <f t="shared" si="217"/>
        <v/>
      </c>
      <c r="Q6923" s="61" t="s">
        <v>30</v>
      </c>
    </row>
    <row r="6924" spans="8:18" x14ac:dyDescent="0.25">
      <c r="H6924" s="59">
        <v>157589</v>
      </c>
      <c r="I6924" s="59" t="s">
        <v>71</v>
      </c>
      <c r="J6924" s="59">
        <v>15824829</v>
      </c>
      <c r="K6924" s="59" t="s">
        <v>7254</v>
      </c>
      <c r="L6924" s="61" t="s">
        <v>113</v>
      </c>
      <c r="M6924" s="61">
        <f>VLOOKUP(H6924,zdroj!C:F,4,0)</f>
        <v>0</v>
      </c>
      <c r="N6924" s="61" t="str">
        <f t="shared" si="216"/>
        <v>katA</v>
      </c>
      <c r="P6924" s="72" t="str">
        <f t="shared" si="217"/>
        <v/>
      </c>
      <c r="Q6924" s="61" t="s">
        <v>30</v>
      </c>
    </row>
    <row r="6925" spans="8:18" x14ac:dyDescent="0.25">
      <c r="H6925" s="59">
        <v>157589</v>
      </c>
      <c r="I6925" s="59" t="s">
        <v>71</v>
      </c>
      <c r="J6925" s="59">
        <v>15824837</v>
      </c>
      <c r="K6925" s="59" t="s">
        <v>7255</v>
      </c>
      <c r="L6925" s="61" t="s">
        <v>113</v>
      </c>
      <c r="M6925" s="61">
        <f>VLOOKUP(H6925,zdroj!C:F,4,0)</f>
        <v>0</v>
      </c>
      <c r="N6925" s="61" t="str">
        <f t="shared" si="216"/>
        <v>katA</v>
      </c>
      <c r="P6925" s="72" t="str">
        <f t="shared" si="217"/>
        <v/>
      </c>
      <c r="Q6925" s="61" t="s">
        <v>30</v>
      </c>
    </row>
    <row r="6926" spans="8:18" x14ac:dyDescent="0.25">
      <c r="H6926" s="59">
        <v>157589</v>
      </c>
      <c r="I6926" s="59" t="s">
        <v>71</v>
      </c>
      <c r="J6926" s="59">
        <v>15824845</v>
      </c>
      <c r="K6926" s="59" t="s">
        <v>7256</v>
      </c>
      <c r="L6926" s="61" t="s">
        <v>113</v>
      </c>
      <c r="M6926" s="61">
        <f>VLOOKUP(H6926,zdroj!C:F,4,0)</f>
        <v>0</v>
      </c>
      <c r="N6926" s="61" t="str">
        <f t="shared" si="216"/>
        <v>katA</v>
      </c>
      <c r="P6926" s="72" t="str">
        <f t="shared" si="217"/>
        <v/>
      </c>
      <c r="Q6926" s="61" t="s">
        <v>30</v>
      </c>
    </row>
    <row r="6927" spans="8:18" x14ac:dyDescent="0.25">
      <c r="H6927" s="59">
        <v>157589</v>
      </c>
      <c r="I6927" s="59" t="s">
        <v>71</v>
      </c>
      <c r="J6927" s="59">
        <v>15824853</v>
      </c>
      <c r="K6927" s="59" t="s">
        <v>7257</v>
      </c>
      <c r="L6927" s="61" t="s">
        <v>113</v>
      </c>
      <c r="M6927" s="61">
        <f>VLOOKUP(H6927,zdroj!C:F,4,0)</f>
        <v>0</v>
      </c>
      <c r="N6927" s="61" t="str">
        <f t="shared" si="216"/>
        <v>katA</v>
      </c>
      <c r="P6927" s="72" t="str">
        <f t="shared" si="217"/>
        <v/>
      </c>
      <c r="Q6927" s="61" t="s">
        <v>30</v>
      </c>
    </row>
    <row r="6928" spans="8:18" x14ac:dyDescent="0.25">
      <c r="H6928" s="59">
        <v>157589</v>
      </c>
      <c r="I6928" s="59" t="s">
        <v>71</v>
      </c>
      <c r="J6928" s="59">
        <v>15824861</v>
      </c>
      <c r="K6928" s="59" t="s">
        <v>7258</v>
      </c>
      <c r="L6928" s="61" t="s">
        <v>113</v>
      </c>
      <c r="M6928" s="61">
        <f>VLOOKUP(H6928,zdroj!C:F,4,0)</f>
        <v>0</v>
      </c>
      <c r="N6928" s="61" t="str">
        <f t="shared" si="216"/>
        <v>katA</v>
      </c>
      <c r="P6928" s="72" t="str">
        <f t="shared" si="217"/>
        <v/>
      </c>
      <c r="Q6928" s="61" t="s">
        <v>30</v>
      </c>
    </row>
    <row r="6929" spans="8:17" x14ac:dyDescent="0.25">
      <c r="H6929" s="59">
        <v>157589</v>
      </c>
      <c r="I6929" s="59" t="s">
        <v>71</v>
      </c>
      <c r="J6929" s="59">
        <v>15824870</v>
      </c>
      <c r="K6929" s="59" t="s">
        <v>7259</v>
      </c>
      <c r="L6929" s="61" t="s">
        <v>113</v>
      </c>
      <c r="M6929" s="61">
        <f>VLOOKUP(H6929,zdroj!C:F,4,0)</f>
        <v>0</v>
      </c>
      <c r="N6929" s="61" t="str">
        <f t="shared" si="216"/>
        <v>katA</v>
      </c>
      <c r="P6929" s="72" t="str">
        <f t="shared" si="217"/>
        <v/>
      </c>
      <c r="Q6929" s="61" t="s">
        <v>30</v>
      </c>
    </row>
    <row r="6930" spans="8:17" x14ac:dyDescent="0.25">
      <c r="H6930" s="59">
        <v>157589</v>
      </c>
      <c r="I6930" s="59" t="s">
        <v>71</v>
      </c>
      <c r="J6930" s="59">
        <v>15824888</v>
      </c>
      <c r="K6930" s="59" t="s">
        <v>7260</v>
      </c>
      <c r="L6930" s="61" t="s">
        <v>113</v>
      </c>
      <c r="M6930" s="61">
        <f>VLOOKUP(H6930,zdroj!C:F,4,0)</f>
        <v>0</v>
      </c>
      <c r="N6930" s="61" t="str">
        <f t="shared" si="216"/>
        <v>katA</v>
      </c>
      <c r="P6930" s="72" t="str">
        <f t="shared" si="217"/>
        <v/>
      </c>
      <c r="Q6930" s="61" t="s">
        <v>31</v>
      </c>
    </row>
    <row r="6931" spans="8:17" x14ac:dyDescent="0.25">
      <c r="H6931" s="59">
        <v>157589</v>
      </c>
      <c r="I6931" s="59" t="s">
        <v>71</v>
      </c>
      <c r="J6931" s="59">
        <v>15824896</v>
      </c>
      <c r="K6931" s="59" t="s">
        <v>7261</v>
      </c>
      <c r="L6931" s="61" t="s">
        <v>113</v>
      </c>
      <c r="M6931" s="61">
        <f>VLOOKUP(H6931,zdroj!C:F,4,0)</f>
        <v>0</v>
      </c>
      <c r="N6931" s="61" t="str">
        <f t="shared" si="216"/>
        <v>katA</v>
      </c>
      <c r="P6931" s="72" t="str">
        <f t="shared" si="217"/>
        <v/>
      </c>
      <c r="Q6931" s="61" t="s">
        <v>30</v>
      </c>
    </row>
    <row r="6932" spans="8:17" x14ac:dyDescent="0.25">
      <c r="H6932" s="59">
        <v>157589</v>
      </c>
      <c r="I6932" s="59" t="s">
        <v>71</v>
      </c>
      <c r="J6932" s="59">
        <v>15824900</v>
      </c>
      <c r="K6932" s="59" t="s">
        <v>7262</v>
      </c>
      <c r="L6932" s="61" t="s">
        <v>113</v>
      </c>
      <c r="M6932" s="61">
        <f>VLOOKUP(H6932,zdroj!C:F,4,0)</f>
        <v>0</v>
      </c>
      <c r="N6932" s="61" t="str">
        <f t="shared" si="216"/>
        <v>katA</v>
      </c>
      <c r="P6932" s="72" t="str">
        <f t="shared" si="217"/>
        <v/>
      </c>
      <c r="Q6932" s="61" t="s">
        <v>30</v>
      </c>
    </row>
    <row r="6933" spans="8:17" x14ac:dyDescent="0.25">
      <c r="H6933" s="59">
        <v>157589</v>
      </c>
      <c r="I6933" s="59" t="s">
        <v>71</v>
      </c>
      <c r="J6933" s="59">
        <v>25906607</v>
      </c>
      <c r="K6933" s="59" t="s">
        <v>7263</v>
      </c>
      <c r="L6933" s="61" t="s">
        <v>113</v>
      </c>
      <c r="M6933" s="61">
        <f>VLOOKUP(H6933,zdroj!C:F,4,0)</f>
        <v>0</v>
      </c>
      <c r="N6933" s="61" t="str">
        <f t="shared" si="216"/>
        <v>katA</v>
      </c>
      <c r="P6933" s="72" t="str">
        <f t="shared" si="217"/>
        <v/>
      </c>
      <c r="Q6933" s="61" t="s">
        <v>30</v>
      </c>
    </row>
    <row r="6934" spans="8:17" x14ac:dyDescent="0.25">
      <c r="H6934" s="59">
        <v>157589</v>
      </c>
      <c r="I6934" s="59" t="s">
        <v>71</v>
      </c>
      <c r="J6934" s="59">
        <v>26015684</v>
      </c>
      <c r="K6934" s="59" t="s">
        <v>7264</v>
      </c>
      <c r="L6934" s="61" t="s">
        <v>113</v>
      </c>
      <c r="M6934" s="61">
        <f>VLOOKUP(H6934,zdroj!C:F,4,0)</f>
        <v>0</v>
      </c>
      <c r="N6934" s="61" t="str">
        <f t="shared" si="216"/>
        <v>katA</v>
      </c>
      <c r="P6934" s="72" t="str">
        <f t="shared" si="217"/>
        <v/>
      </c>
      <c r="Q6934" s="61" t="s">
        <v>30</v>
      </c>
    </row>
    <row r="6935" spans="8:17" x14ac:dyDescent="0.25">
      <c r="H6935" s="59">
        <v>157589</v>
      </c>
      <c r="I6935" s="59" t="s">
        <v>71</v>
      </c>
      <c r="J6935" s="59">
        <v>26015692</v>
      </c>
      <c r="K6935" s="59" t="s">
        <v>7265</v>
      </c>
      <c r="L6935" s="61" t="s">
        <v>113</v>
      </c>
      <c r="M6935" s="61">
        <f>VLOOKUP(H6935,zdroj!C:F,4,0)</f>
        <v>0</v>
      </c>
      <c r="N6935" s="61" t="str">
        <f t="shared" si="216"/>
        <v>katA</v>
      </c>
      <c r="P6935" s="72" t="str">
        <f t="shared" si="217"/>
        <v/>
      </c>
      <c r="Q6935" s="61" t="s">
        <v>30</v>
      </c>
    </row>
    <row r="6936" spans="8:17" x14ac:dyDescent="0.25">
      <c r="H6936" s="59">
        <v>157589</v>
      </c>
      <c r="I6936" s="59" t="s">
        <v>71</v>
      </c>
      <c r="J6936" s="59">
        <v>26601192</v>
      </c>
      <c r="K6936" s="59" t="s">
        <v>7266</v>
      </c>
      <c r="L6936" s="61" t="s">
        <v>113</v>
      </c>
      <c r="M6936" s="61">
        <f>VLOOKUP(H6936,zdroj!C:F,4,0)</f>
        <v>0</v>
      </c>
      <c r="N6936" s="61" t="str">
        <f t="shared" si="216"/>
        <v>katA</v>
      </c>
      <c r="P6936" s="72" t="str">
        <f t="shared" si="217"/>
        <v/>
      </c>
      <c r="Q6936" s="61" t="s">
        <v>30</v>
      </c>
    </row>
    <row r="6937" spans="8:17" x14ac:dyDescent="0.25">
      <c r="H6937" s="59">
        <v>157589</v>
      </c>
      <c r="I6937" s="59" t="s">
        <v>71</v>
      </c>
      <c r="J6937" s="59">
        <v>26601206</v>
      </c>
      <c r="K6937" s="59" t="s">
        <v>7267</v>
      </c>
      <c r="L6937" s="61" t="s">
        <v>113</v>
      </c>
      <c r="M6937" s="61">
        <f>VLOOKUP(H6937,zdroj!C:F,4,0)</f>
        <v>0</v>
      </c>
      <c r="N6937" s="61" t="str">
        <f t="shared" si="216"/>
        <v>katA</v>
      </c>
      <c r="P6937" s="72" t="str">
        <f t="shared" si="217"/>
        <v/>
      </c>
      <c r="Q6937" s="61" t="s">
        <v>30</v>
      </c>
    </row>
    <row r="6938" spans="8:17" x14ac:dyDescent="0.25">
      <c r="H6938" s="59">
        <v>157589</v>
      </c>
      <c r="I6938" s="59" t="s">
        <v>71</v>
      </c>
      <c r="J6938" s="59">
        <v>27446751</v>
      </c>
      <c r="K6938" s="59" t="s">
        <v>7268</v>
      </c>
      <c r="L6938" s="61" t="s">
        <v>113</v>
      </c>
      <c r="M6938" s="61">
        <f>VLOOKUP(H6938,zdroj!C:F,4,0)</f>
        <v>0</v>
      </c>
      <c r="N6938" s="61" t="str">
        <f t="shared" si="216"/>
        <v>katA</v>
      </c>
      <c r="P6938" s="72" t="str">
        <f t="shared" si="217"/>
        <v/>
      </c>
      <c r="Q6938" s="61" t="s">
        <v>30</v>
      </c>
    </row>
    <row r="6939" spans="8:17" x14ac:dyDescent="0.25">
      <c r="H6939" s="59">
        <v>157589</v>
      </c>
      <c r="I6939" s="59" t="s">
        <v>71</v>
      </c>
      <c r="J6939" s="59">
        <v>27763269</v>
      </c>
      <c r="K6939" s="59" t="s">
        <v>7269</v>
      </c>
      <c r="L6939" s="61" t="s">
        <v>113</v>
      </c>
      <c r="M6939" s="61">
        <f>VLOOKUP(H6939,zdroj!C:F,4,0)</f>
        <v>0</v>
      </c>
      <c r="N6939" s="61" t="str">
        <f t="shared" si="216"/>
        <v>katA</v>
      </c>
      <c r="P6939" s="72" t="str">
        <f t="shared" si="217"/>
        <v/>
      </c>
      <c r="Q6939" s="61" t="s">
        <v>30</v>
      </c>
    </row>
    <row r="6940" spans="8:17" x14ac:dyDescent="0.25">
      <c r="H6940" s="59">
        <v>157589</v>
      </c>
      <c r="I6940" s="59" t="s">
        <v>71</v>
      </c>
      <c r="J6940" s="59">
        <v>28078497</v>
      </c>
      <c r="K6940" s="59" t="s">
        <v>7270</v>
      </c>
      <c r="L6940" s="61" t="s">
        <v>113</v>
      </c>
      <c r="M6940" s="61">
        <f>VLOOKUP(H6940,zdroj!C:F,4,0)</f>
        <v>0</v>
      </c>
      <c r="N6940" s="61" t="str">
        <f t="shared" si="216"/>
        <v>katA</v>
      </c>
      <c r="P6940" s="72" t="str">
        <f t="shared" si="217"/>
        <v/>
      </c>
      <c r="Q6940" s="61" t="s">
        <v>30</v>
      </c>
    </row>
    <row r="6941" spans="8:17" x14ac:dyDescent="0.25">
      <c r="H6941" s="59">
        <v>157589</v>
      </c>
      <c r="I6941" s="59" t="s">
        <v>71</v>
      </c>
      <c r="J6941" s="59">
        <v>28290640</v>
      </c>
      <c r="K6941" s="59" t="s">
        <v>7271</v>
      </c>
      <c r="L6941" s="61" t="s">
        <v>113</v>
      </c>
      <c r="M6941" s="61">
        <f>VLOOKUP(H6941,zdroj!C:F,4,0)</f>
        <v>0</v>
      </c>
      <c r="N6941" s="61" t="str">
        <f t="shared" si="216"/>
        <v>katA</v>
      </c>
      <c r="P6941" s="72" t="str">
        <f t="shared" si="217"/>
        <v/>
      </c>
      <c r="Q6941" s="61" t="s">
        <v>30</v>
      </c>
    </row>
    <row r="6942" spans="8:17" x14ac:dyDescent="0.25">
      <c r="H6942" s="59">
        <v>157589</v>
      </c>
      <c r="I6942" s="59" t="s">
        <v>71</v>
      </c>
      <c r="J6942" s="59">
        <v>40577414</v>
      </c>
      <c r="K6942" s="59" t="s">
        <v>7272</v>
      </c>
      <c r="L6942" s="61" t="s">
        <v>113</v>
      </c>
      <c r="M6942" s="61">
        <f>VLOOKUP(H6942,zdroj!C:F,4,0)</f>
        <v>0</v>
      </c>
      <c r="N6942" s="61" t="str">
        <f t="shared" si="216"/>
        <v>katA</v>
      </c>
      <c r="P6942" s="72" t="str">
        <f t="shared" si="217"/>
        <v/>
      </c>
      <c r="Q6942" s="61" t="s">
        <v>30</v>
      </c>
    </row>
    <row r="6943" spans="8:17" x14ac:dyDescent="0.25">
      <c r="H6943" s="59">
        <v>157589</v>
      </c>
      <c r="I6943" s="59" t="s">
        <v>71</v>
      </c>
      <c r="J6943" s="59">
        <v>41829166</v>
      </c>
      <c r="K6943" s="59" t="s">
        <v>7273</v>
      </c>
      <c r="L6943" s="61" t="s">
        <v>113</v>
      </c>
      <c r="M6943" s="61">
        <f>VLOOKUP(H6943,zdroj!C:F,4,0)</f>
        <v>0</v>
      </c>
      <c r="N6943" s="61" t="str">
        <f t="shared" si="216"/>
        <v>katA</v>
      </c>
      <c r="P6943" s="72" t="str">
        <f t="shared" si="217"/>
        <v/>
      </c>
      <c r="Q6943" s="61" t="s">
        <v>30</v>
      </c>
    </row>
    <row r="6944" spans="8:17" x14ac:dyDescent="0.25">
      <c r="H6944" s="59">
        <v>157589</v>
      </c>
      <c r="I6944" s="59" t="s">
        <v>71</v>
      </c>
      <c r="J6944" s="59">
        <v>42384095</v>
      </c>
      <c r="K6944" s="59" t="s">
        <v>7274</v>
      </c>
      <c r="L6944" s="61" t="s">
        <v>113</v>
      </c>
      <c r="M6944" s="61">
        <f>VLOOKUP(H6944,zdroj!C:F,4,0)</f>
        <v>0</v>
      </c>
      <c r="N6944" s="61" t="str">
        <f t="shared" si="216"/>
        <v>katA</v>
      </c>
      <c r="P6944" s="72" t="str">
        <f t="shared" si="217"/>
        <v/>
      </c>
      <c r="Q6944" s="61" t="s">
        <v>30</v>
      </c>
    </row>
    <row r="6945" spans="8:17" x14ac:dyDescent="0.25">
      <c r="H6945" s="59">
        <v>157589</v>
      </c>
      <c r="I6945" s="59" t="s">
        <v>71</v>
      </c>
      <c r="J6945" s="59">
        <v>72652756</v>
      </c>
      <c r="K6945" s="59" t="s">
        <v>7275</v>
      </c>
      <c r="L6945" s="61" t="s">
        <v>113</v>
      </c>
      <c r="M6945" s="61">
        <f>VLOOKUP(H6945,zdroj!C:F,4,0)</f>
        <v>0</v>
      </c>
      <c r="N6945" s="61" t="str">
        <f t="shared" si="216"/>
        <v>katA</v>
      </c>
      <c r="P6945" s="72" t="str">
        <f t="shared" si="217"/>
        <v/>
      </c>
      <c r="Q6945" s="61" t="s">
        <v>30</v>
      </c>
    </row>
    <row r="6946" spans="8:17" x14ac:dyDescent="0.25">
      <c r="H6946" s="59">
        <v>157589</v>
      </c>
      <c r="I6946" s="59" t="s">
        <v>71</v>
      </c>
      <c r="J6946" s="59">
        <v>73333107</v>
      </c>
      <c r="K6946" s="59" t="s">
        <v>7276</v>
      </c>
      <c r="L6946" s="61" t="s">
        <v>113</v>
      </c>
      <c r="M6946" s="61">
        <f>VLOOKUP(H6946,zdroj!C:F,4,0)</f>
        <v>0</v>
      </c>
      <c r="N6946" s="61" t="str">
        <f t="shared" si="216"/>
        <v>katA</v>
      </c>
      <c r="P6946" s="72" t="str">
        <f t="shared" si="217"/>
        <v/>
      </c>
      <c r="Q6946" s="61" t="s">
        <v>30</v>
      </c>
    </row>
    <row r="6947" spans="8:17" x14ac:dyDescent="0.25">
      <c r="H6947" s="59">
        <v>157589</v>
      </c>
      <c r="I6947" s="59" t="s">
        <v>71</v>
      </c>
      <c r="J6947" s="59">
        <v>78494168</v>
      </c>
      <c r="K6947" s="59" t="s">
        <v>7277</v>
      </c>
      <c r="L6947" s="61" t="s">
        <v>113</v>
      </c>
      <c r="M6947" s="61">
        <f>VLOOKUP(H6947,zdroj!C:F,4,0)</f>
        <v>0</v>
      </c>
      <c r="N6947" s="61" t="str">
        <f t="shared" si="216"/>
        <v>katA</v>
      </c>
      <c r="P6947" s="72" t="str">
        <f t="shared" si="217"/>
        <v/>
      </c>
      <c r="Q6947" s="61" t="s">
        <v>30</v>
      </c>
    </row>
    <row r="6948" spans="8:17" x14ac:dyDescent="0.25">
      <c r="H6948" s="59">
        <v>157589</v>
      </c>
      <c r="I6948" s="59" t="s">
        <v>71</v>
      </c>
      <c r="J6948" s="59">
        <v>81272910</v>
      </c>
      <c r="K6948" s="59" t="s">
        <v>7278</v>
      </c>
      <c r="L6948" s="61" t="s">
        <v>113</v>
      </c>
      <c r="M6948" s="61">
        <f>VLOOKUP(H6948,zdroj!C:F,4,0)</f>
        <v>0</v>
      </c>
      <c r="N6948" s="61" t="str">
        <f t="shared" si="216"/>
        <v>katA</v>
      </c>
      <c r="P6948" s="72" t="str">
        <f t="shared" si="217"/>
        <v/>
      </c>
      <c r="Q6948" s="61" t="s">
        <v>30</v>
      </c>
    </row>
    <row r="6949" spans="8:17" x14ac:dyDescent="0.25">
      <c r="H6949" s="59">
        <v>161829</v>
      </c>
      <c r="I6949" s="59" t="s">
        <v>72</v>
      </c>
      <c r="J6949" s="59">
        <v>20347863</v>
      </c>
      <c r="K6949" s="59" t="s">
        <v>7279</v>
      </c>
      <c r="L6949" s="61" t="s">
        <v>81</v>
      </c>
      <c r="M6949" s="61">
        <f>VLOOKUP(H6949,zdroj!C:F,4,0)</f>
        <v>0</v>
      </c>
      <c r="N6949" s="61" t="str">
        <f t="shared" si="216"/>
        <v>-</v>
      </c>
      <c r="P6949" s="72" t="str">
        <f t="shared" si="217"/>
        <v/>
      </c>
      <c r="Q6949" s="61" t="s">
        <v>86</v>
      </c>
    </row>
    <row r="6950" spans="8:17" x14ac:dyDescent="0.25">
      <c r="H6950" s="59">
        <v>161829</v>
      </c>
      <c r="I6950" s="59" t="s">
        <v>72</v>
      </c>
      <c r="J6950" s="59">
        <v>20347871</v>
      </c>
      <c r="K6950" s="59" t="s">
        <v>7280</v>
      </c>
      <c r="L6950" s="61" t="s">
        <v>81</v>
      </c>
      <c r="M6950" s="61">
        <f>VLOOKUP(H6950,zdroj!C:F,4,0)</f>
        <v>0</v>
      </c>
      <c r="N6950" s="61" t="str">
        <f t="shared" si="216"/>
        <v>-</v>
      </c>
      <c r="P6950" s="72" t="str">
        <f t="shared" si="217"/>
        <v/>
      </c>
      <c r="Q6950" s="61" t="s">
        <v>86</v>
      </c>
    </row>
    <row r="6951" spans="8:17" x14ac:dyDescent="0.25">
      <c r="H6951" s="59">
        <v>161829</v>
      </c>
      <c r="I6951" s="59" t="s">
        <v>72</v>
      </c>
      <c r="J6951" s="59">
        <v>20347880</v>
      </c>
      <c r="K6951" s="59" t="s">
        <v>7281</v>
      </c>
      <c r="L6951" s="61" t="s">
        <v>81</v>
      </c>
      <c r="M6951" s="61">
        <f>VLOOKUP(H6951,zdroj!C:F,4,0)</f>
        <v>0</v>
      </c>
      <c r="N6951" s="61" t="str">
        <f t="shared" si="216"/>
        <v>-</v>
      </c>
      <c r="P6951" s="72" t="str">
        <f t="shared" si="217"/>
        <v/>
      </c>
      <c r="Q6951" s="61" t="s">
        <v>86</v>
      </c>
    </row>
    <row r="6952" spans="8:17" x14ac:dyDescent="0.25">
      <c r="H6952" s="59">
        <v>161829</v>
      </c>
      <c r="I6952" s="59" t="s">
        <v>72</v>
      </c>
      <c r="J6952" s="59">
        <v>20347898</v>
      </c>
      <c r="K6952" s="59" t="s">
        <v>7282</v>
      </c>
      <c r="L6952" s="61" t="s">
        <v>115</v>
      </c>
      <c r="M6952" s="61">
        <f>VLOOKUP(H6952,zdroj!C:F,4,0)</f>
        <v>0</v>
      </c>
      <c r="N6952" s="61" t="str">
        <f t="shared" si="216"/>
        <v>katC</v>
      </c>
      <c r="P6952" s="72" t="str">
        <f t="shared" si="217"/>
        <v/>
      </c>
      <c r="Q6952" s="61" t="s">
        <v>31</v>
      </c>
    </row>
    <row r="6953" spans="8:17" x14ac:dyDescent="0.25">
      <c r="H6953" s="59">
        <v>161829</v>
      </c>
      <c r="I6953" s="59" t="s">
        <v>72</v>
      </c>
      <c r="J6953" s="59">
        <v>20347901</v>
      </c>
      <c r="K6953" s="59" t="s">
        <v>7283</v>
      </c>
      <c r="L6953" s="61" t="s">
        <v>81</v>
      </c>
      <c r="M6953" s="61">
        <f>VLOOKUP(H6953,zdroj!C:F,4,0)</f>
        <v>0</v>
      </c>
      <c r="N6953" s="61" t="str">
        <f t="shared" si="216"/>
        <v>-</v>
      </c>
      <c r="P6953" s="72" t="str">
        <f t="shared" si="217"/>
        <v/>
      </c>
      <c r="Q6953" s="61" t="s">
        <v>86</v>
      </c>
    </row>
    <row r="6954" spans="8:17" x14ac:dyDescent="0.25">
      <c r="H6954" s="59">
        <v>161829</v>
      </c>
      <c r="I6954" s="59" t="s">
        <v>72</v>
      </c>
      <c r="J6954" s="59">
        <v>20347910</v>
      </c>
      <c r="K6954" s="59" t="s">
        <v>7284</v>
      </c>
      <c r="L6954" s="61" t="s">
        <v>81</v>
      </c>
      <c r="M6954" s="61">
        <f>VLOOKUP(H6954,zdroj!C:F,4,0)</f>
        <v>0</v>
      </c>
      <c r="N6954" s="61" t="str">
        <f t="shared" si="216"/>
        <v>-</v>
      </c>
      <c r="P6954" s="72" t="str">
        <f t="shared" si="217"/>
        <v/>
      </c>
      <c r="Q6954" s="61" t="s">
        <v>86</v>
      </c>
    </row>
    <row r="6955" spans="8:17" x14ac:dyDescent="0.25">
      <c r="H6955" s="59">
        <v>161829</v>
      </c>
      <c r="I6955" s="59" t="s">
        <v>72</v>
      </c>
      <c r="J6955" s="59">
        <v>20347928</v>
      </c>
      <c r="K6955" s="59" t="s">
        <v>7285</v>
      </c>
      <c r="L6955" s="61" t="s">
        <v>81</v>
      </c>
      <c r="M6955" s="61">
        <f>VLOOKUP(H6955,zdroj!C:F,4,0)</f>
        <v>0</v>
      </c>
      <c r="N6955" s="61" t="str">
        <f t="shared" si="216"/>
        <v>-</v>
      </c>
      <c r="P6955" s="72" t="str">
        <f t="shared" si="217"/>
        <v/>
      </c>
      <c r="Q6955" s="61" t="s">
        <v>86</v>
      </c>
    </row>
    <row r="6956" spans="8:17" x14ac:dyDescent="0.25">
      <c r="H6956" s="59">
        <v>161829</v>
      </c>
      <c r="I6956" s="59" t="s">
        <v>72</v>
      </c>
      <c r="J6956" s="59">
        <v>20347936</v>
      </c>
      <c r="K6956" s="59" t="s">
        <v>7286</v>
      </c>
      <c r="L6956" s="61" t="s">
        <v>81</v>
      </c>
      <c r="M6956" s="61">
        <f>VLOOKUP(H6956,zdroj!C:F,4,0)</f>
        <v>0</v>
      </c>
      <c r="N6956" s="61" t="str">
        <f t="shared" si="216"/>
        <v>-</v>
      </c>
      <c r="P6956" s="72" t="str">
        <f t="shared" si="217"/>
        <v/>
      </c>
      <c r="Q6956" s="61" t="s">
        <v>86</v>
      </c>
    </row>
    <row r="6957" spans="8:17" x14ac:dyDescent="0.25">
      <c r="H6957" s="59">
        <v>161829</v>
      </c>
      <c r="I6957" s="59" t="s">
        <v>72</v>
      </c>
      <c r="J6957" s="59">
        <v>20347944</v>
      </c>
      <c r="K6957" s="59" t="s">
        <v>7287</v>
      </c>
      <c r="L6957" s="61" t="s">
        <v>81</v>
      </c>
      <c r="M6957" s="61">
        <f>VLOOKUP(H6957,zdroj!C:F,4,0)</f>
        <v>0</v>
      </c>
      <c r="N6957" s="61" t="str">
        <f t="shared" si="216"/>
        <v>-</v>
      </c>
      <c r="P6957" s="72" t="str">
        <f t="shared" si="217"/>
        <v/>
      </c>
      <c r="Q6957" s="61" t="s">
        <v>86</v>
      </c>
    </row>
    <row r="6958" spans="8:17" x14ac:dyDescent="0.25">
      <c r="H6958" s="59">
        <v>161829</v>
      </c>
      <c r="I6958" s="59" t="s">
        <v>72</v>
      </c>
      <c r="J6958" s="59">
        <v>20347961</v>
      </c>
      <c r="K6958" s="59" t="s">
        <v>7288</v>
      </c>
      <c r="L6958" s="61" t="s">
        <v>81</v>
      </c>
      <c r="M6958" s="61">
        <f>VLOOKUP(H6958,zdroj!C:F,4,0)</f>
        <v>0</v>
      </c>
      <c r="N6958" s="61" t="str">
        <f t="shared" si="216"/>
        <v>-</v>
      </c>
      <c r="P6958" s="72" t="str">
        <f t="shared" si="217"/>
        <v/>
      </c>
      <c r="Q6958" s="61" t="s">
        <v>86</v>
      </c>
    </row>
    <row r="6959" spans="8:17" x14ac:dyDescent="0.25">
      <c r="H6959" s="59">
        <v>161829</v>
      </c>
      <c r="I6959" s="59" t="s">
        <v>72</v>
      </c>
      <c r="J6959" s="59">
        <v>20347979</v>
      </c>
      <c r="K6959" s="59" t="s">
        <v>7289</v>
      </c>
      <c r="L6959" s="61" t="s">
        <v>81</v>
      </c>
      <c r="M6959" s="61">
        <f>VLOOKUP(H6959,zdroj!C:F,4,0)</f>
        <v>0</v>
      </c>
      <c r="N6959" s="61" t="str">
        <f t="shared" si="216"/>
        <v>-</v>
      </c>
      <c r="P6959" s="72" t="str">
        <f t="shared" si="217"/>
        <v/>
      </c>
      <c r="Q6959" s="61" t="s">
        <v>86</v>
      </c>
    </row>
    <row r="6960" spans="8:17" x14ac:dyDescent="0.25">
      <c r="H6960" s="59">
        <v>161829</v>
      </c>
      <c r="I6960" s="59" t="s">
        <v>72</v>
      </c>
      <c r="J6960" s="59">
        <v>20347987</v>
      </c>
      <c r="K6960" s="59" t="s">
        <v>7290</v>
      </c>
      <c r="L6960" s="61" t="s">
        <v>81</v>
      </c>
      <c r="M6960" s="61">
        <f>VLOOKUP(H6960,zdroj!C:F,4,0)</f>
        <v>0</v>
      </c>
      <c r="N6960" s="61" t="str">
        <f t="shared" si="216"/>
        <v>-</v>
      </c>
      <c r="P6960" s="72" t="str">
        <f t="shared" si="217"/>
        <v/>
      </c>
      <c r="Q6960" s="61" t="s">
        <v>86</v>
      </c>
    </row>
    <row r="6961" spans="8:17" x14ac:dyDescent="0.25">
      <c r="H6961" s="59">
        <v>161829</v>
      </c>
      <c r="I6961" s="59" t="s">
        <v>72</v>
      </c>
      <c r="J6961" s="59">
        <v>20347995</v>
      </c>
      <c r="K6961" s="59" t="s">
        <v>7291</v>
      </c>
      <c r="L6961" s="61" t="s">
        <v>81</v>
      </c>
      <c r="M6961" s="61">
        <f>VLOOKUP(H6961,zdroj!C:F,4,0)</f>
        <v>0</v>
      </c>
      <c r="N6961" s="61" t="str">
        <f t="shared" si="216"/>
        <v>-</v>
      </c>
      <c r="P6961" s="72" t="str">
        <f t="shared" si="217"/>
        <v/>
      </c>
      <c r="Q6961" s="61" t="s">
        <v>86</v>
      </c>
    </row>
    <row r="6962" spans="8:17" x14ac:dyDescent="0.25">
      <c r="H6962" s="59">
        <v>161829</v>
      </c>
      <c r="I6962" s="59" t="s">
        <v>72</v>
      </c>
      <c r="J6962" s="59">
        <v>20348002</v>
      </c>
      <c r="K6962" s="59" t="s">
        <v>7292</v>
      </c>
      <c r="L6962" s="61" t="s">
        <v>81</v>
      </c>
      <c r="M6962" s="61">
        <f>VLOOKUP(H6962,zdroj!C:F,4,0)</f>
        <v>0</v>
      </c>
      <c r="N6962" s="61" t="str">
        <f t="shared" si="216"/>
        <v>-</v>
      </c>
      <c r="P6962" s="72" t="str">
        <f t="shared" si="217"/>
        <v/>
      </c>
      <c r="Q6962" s="61" t="s">
        <v>86</v>
      </c>
    </row>
    <row r="6963" spans="8:17" x14ac:dyDescent="0.25">
      <c r="H6963" s="59">
        <v>161829</v>
      </c>
      <c r="I6963" s="59" t="s">
        <v>72</v>
      </c>
      <c r="J6963" s="59">
        <v>20348011</v>
      </c>
      <c r="K6963" s="59" t="s">
        <v>7293</v>
      </c>
      <c r="L6963" s="61" t="s">
        <v>81</v>
      </c>
      <c r="M6963" s="61">
        <f>VLOOKUP(H6963,zdroj!C:F,4,0)</f>
        <v>0</v>
      </c>
      <c r="N6963" s="61" t="str">
        <f t="shared" si="216"/>
        <v>-</v>
      </c>
      <c r="P6963" s="72" t="str">
        <f t="shared" si="217"/>
        <v/>
      </c>
      <c r="Q6963" s="61" t="s">
        <v>86</v>
      </c>
    </row>
    <row r="6964" spans="8:17" x14ac:dyDescent="0.25">
      <c r="H6964" s="59">
        <v>161829</v>
      </c>
      <c r="I6964" s="59" t="s">
        <v>72</v>
      </c>
      <c r="J6964" s="59">
        <v>20348029</v>
      </c>
      <c r="K6964" s="59" t="s">
        <v>7294</v>
      </c>
      <c r="L6964" s="61" t="s">
        <v>115</v>
      </c>
      <c r="M6964" s="61">
        <f>VLOOKUP(H6964,zdroj!C:F,4,0)</f>
        <v>0</v>
      </c>
      <c r="N6964" s="61" t="str">
        <f t="shared" si="216"/>
        <v>katC</v>
      </c>
      <c r="P6964" s="72" t="str">
        <f t="shared" si="217"/>
        <v/>
      </c>
      <c r="Q6964" s="61" t="s">
        <v>31</v>
      </c>
    </row>
    <row r="6965" spans="8:17" x14ac:dyDescent="0.25">
      <c r="H6965" s="59">
        <v>161829</v>
      </c>
      <c r="I6965" s="59" t="s">
        <v>72</v>
      </c>
      <c r="J6965" s="59">
        <v>20348037</v>
      </c>
      <c r="K6965" s="59" t="s">
        <v>7295</v>
      </c>
      <c r="L6965" s="61" t="s">
        <v>81</v>
      </c>
      <c r="M6965" s="61">
        <f>VLOOKUP(H6965,zdroj!C:F,4,0)</f>
        <v>0</v>
      </c>
      <c r="N6965" s="61" t="str">
        <f t="shared" si="216"/>
        <v>-</v>
      </c>
      <c r="P6965" s="72" t="str">
        <f t="shared" si="217"/>
        <v/>
      </c>
      <c r="Q6965" s="61" t="s">
        <v>86</v>
      </c>
    </row>
    <row r="6966" spans="8:17" x14ac:dyDescent="0.25">
      <c r="H6966" s="59">
        <v>161829</v>
      </c>
      <c r="I6966" s="59" t="s">
        <v>72</v>
      </c>
      <c r="J6966" s="59">
        <v>20348045</v>
      </c>
      <c r="K6966" s="59" t="s">
        <v>7296</v>
      </c>
      <c r="L6966" s="61" t="s">
        <v>81</v>
      </c>
      <c r="M6966" s="61">
        <f>VLOOKUP(H6966,zdroj!C:F,4,0)</f>
        <v>0</v>
      </c>
      <c r="N6966" s="61" t="str">
        <f t="shared" si="216"/>
        <v>-</v>
      </c>
      <c r="P6966" s="72" t="str">
        <f t="shared" si="217"/>
        <v/>
      </c>
      <c r="Q6966" s="61" t="s">
        <v>86</v>
      </c>
    </row>
    <row r="6967" spans="8:17" x14ac:dyDescent="0.25">
      <c r="H6967" s="59">
        <v>161829</v>
      </c>
      <c r="I6967" s="59" t="s">
        <v>72</v>
      </c>
      <c r="J6967" s="59">
        <v>20348053</v>
      </c>
      <c r="K6967" s="59" t="s">
        <v>7297</v>
      </c>
      <c r="L6967" s="61" t="s">
        <v>81</v>
      </c>
      <c r="M6967" s="61">
        <f>VLOOKUP(H6967,zdroj!C:F,4,0)</f>
        <v>0</v>
      </c>
      <c r="N6967" s="61" t="str">
        <f t="shared" si="216"/>
        <v>-</v>
      </c>
      <c r="P6967" s="72" t="str">
        <f t="shared" si="217"/>
        <v/>
      </c>
      <c r="Q6967" s="61" t="s">
        <v>86</v>
      </c>
    </row>
    <row r="6968" spans="8:17" x14ac:dyDescent="0.25">
      <c r="H6968" s="59">
        <v>161829</v>
      </c>
      <c r="I6968" s="59" t="s">
        <v>72</v>
      </c>
      <c r="J6968" s="59">
        <v>20348061</v>
      </c>
      <c r="K6968" s="59" t="s">
        <v>7298</v>
      </c>
      <c r="L6968" s="61" t="s">
        <v>81</v>
      </c>
      <c r="M6968" s="61">
        <f>VLOOKUP(H6968,zdroj!C:F,4,0)</f>
        <v>0</v>
      </c>
      <c r="N6968" s="61" t="str">
        <f t="shared" si="216"/>
        <v>-</v>
      </c>
      <c r="P6968" s="72" t="str">
        <f t="shared" si="217"/>
        <v/>
      </c>
      <c r="Q6968" s="61" t="s">
        <v>86</v>
      </c>
    </row>
    <row r="6969" spans="8:17" x14ac:dyDescent="0.25">
      <c r="H6969" s="59">
        <v>161829</v>
      </c>
      <c r="I6969" s="59" t="s">
        <v>72</v>
      </c>
      <c r="J6969" s="59">
        <v>20348070</v>
      </c>
      <c r="K6969" s="59" t="s">
        <v>7299</v>
      </c>
      <c r="L6969" s="61" t="s">
        <v>81</v>
      </c>
      <c r="M6969" s="61">
        <f>VLOOKUP(H6969,zdroj!C:F,4,0)</f>
        <v>0</v>
      </c>
      <c r="N6969" s="61" t="str">
        <f t="shared" si="216"/>
        <v>-</v>
      </c>
      <c r="P6969" s="72" t="str">
        <f t="shared" si="217"/>
        <v/>
      </c>
      <c r="Q6969" s="61" t="s">
        <v>86</v>
      </c>
    </row>
    <row r="6970" spans="8:17" x14ac:dyDescent="0.25">
      <c r="H6970" s="59">
        <v>161829</v>
      </c>
      <c r="I6970" s="59" t="s">
        <v>72</v>
      </c>
      <c r="J6970" s="59">
        <v>20348088</v>
      </c>
      <c r="K6970" s="59" t="s">
        <v>7300</v>
      </c>
      <c r="L6970" s="61" t="s">
        <v>81</v>
      </c>
      <c r="M6970" s="61">
        <f>VLOOKUP(H6970,zdroj!C:F,4,0)</f>
        <v>0</v>
      </c>
      <c r="N6970" s="61" t="str">
        <f t="shared" si="216"/>
        <v>-</v>
      </c>
      <c r="P6970" s="72" t="str">
        <f t="shared" si="217"/>
        <v/>
      </c>
      <c r="Q6970" s="61" t="s">
        <v>86</v>
      </c>
    </row>
    <row r="6971" spans="8:17" x14ac:dyDescent="0.25">
      <c r="H6971" s="59">
        <v>161829</v>
      </c>
      <c r="I6971" s="59" t="s">
        <v>72</v>
      </c>
      <c r="J6971" s="59">
        <v>20348096</v>
      </c>
      <c r="K6971" s="59" t="s">
        <v>7301</v>
      </c>
      <c r="L6971" s="61" t="s">
        <v>81</v>
      </c>
      <c r="M6971" s="61">
        <f>VLOOKUP(H6971,zdroj!C:F,4,0)</f>
        <v>0</v>
      </c>
      <c r="N6971" s="61" t="str">
        <f t="shared" si="216"/>
        <v>-</v>
      </c>
      <c r="P6971" s="72" t="str">
        <f t="shared" si="217"/>
        <v/>
      </c>
      <c r="Q6971" s="61" t="s">
        <v>86</v>
      </c>
    </row>
    <row r="6972" spans="8:17" x14ac:dyDescent="0.25">
      <c r="H6972" s="59">
        <v>161829</v>
      </c>
      <c r="I6972" s="59" t="s">
        <v>72</v>
      </c>
      <c r="J6972" s="59">
        <v>20348100</v>
      </c>
      <c r="K6972" s="59" t="s">
        <v>7302</v>
      </c>
      <c r="L6972" s="61" t="s">
        <v>81</v>
      </c>
      <c r="M6972" s="61">
        <f>VLOOKUP(H6972,zdroj!C:F,4,0)</f>
        <v>0</v>
      </c>
      <c r="N6972" s="61" t="str">
        <f t="shared" si="216"/>
        <v>-</v>
      </c>
      <c r="P6972" s="72" t="str">
        <f t="shared" si="217"/>
        <v/>
      </c>
      <c r="Q6972" s="61" t="s">
        <v>86</v>
      </c>
    </row>
    <row r="6973" spans="8:17" x14ac:dyDescent="0.25">
      <c r="H6973" s="59">
        <v>161829</v>
      </c>
      <c r="I6973" s="59" t="s">
        <v>72</v>
      </c>
      <c r="J6973" s="59">
        <v>20348118</v>
      </c>
      <c r="K6973" s="59" t="s">
        <v>7303</v>
      </c>
      <c r="L6973" s="61" t="s">
        <v>81</v>
      </c>
      <c r="M6973" s="61">
        <f>VLOOKUP(H6973,zdroj!C:F,4,0)</f>
        <v>0</v>
      </c>
      <c r="N6973" s="61" t="str">
        <f t="shared" si="216"/>
        <v>-</v>
      </c>
      <c r="P6973" s="72" t="str">
        <f t="shared" si="217"/>
        <v/>
      </c>
      <c r="Q6973" s="61" t="s">
        <v>86</v>
      </c>
    </row>
    <row r="6974" spans="8:17" x14ac:dyDescent="0.25">
      <c r="H6974" s="59">
        <v>161829</v>
      </c>
      <c r="I6974" s="59" t="s">
        <v>72</v>
      </c>
      <c r="J6974" s="59">
        <v>20348126</v>
      </c>
      <c r="K6974" s="59" t="s">
        <v>7304</v>
      </c>
      <c r="L6974" s="61" t="s">
        <v>81</v>
      </c>
      <c r="M6974" s="61">
        <f>VLOOKUP(H6974,zdroj!C:F,4,0)</f>
        <v>0</v>
      </c>
      <c r="N6974" s="61" t="str">
        <f t="shared" si="216"/>
        <v>-</v>
      </c>
      <c r="P6974" s="72" t="str">
        <f t="shared" si="217"/>
        <v/>
      </c>
      <c r="Q6974" s="61" t="s">
        <v>86</v>
      </c>
    </row>
    <row r="6975" spans="8:17" x14ac:dyDescent="0.25">
      <c r="H6975" s="59">
        <v>161829</v>
      </c>
      <c r="I6975" s="59" t="s">
        <v>72</v>
      </c>
      <c r="J6975" s="59">
        <v>20348134</v>
      </c>
      <c r="K6975" s="59" t="s">
        <v>7305</v>
      </c>
      <c r="L6975" s="61" t="s">
        <v>81</v>
      </c>
      <c r="M6975" s="61">
        <f>VLOOKUP(H6975,zdroj!C:F,4,0)</f>
        <v>0</v>
      </c>
      <c r="N6975" s="61" t="str">
        <f t="shared" si="216"/>
        <v>-</v>
      </c>
      <c r="P6975" s="72" t="str">
        <f t="shared" si="217"/>
        <v/>
      </c>
      <c r="Q6975" s="61" t="s">
        <v>86</v>
      </c>
    </row>
    <row r="6976" spans="8:17" x14ac:dyDescent="0.25">
      <c r="H6976" s="59">
        <v>161829</v>
      </c>
      <c r="I6976" s="59" t="s">
        <v>72</v>
      </c>
      <c r="J6976" s="59">
        <v>20348142</v>
      </c>
      <c r="K6976" s="59" t="s">
        <v>7306</v>
      </c>
      <c r="L6976" s="61" t="s">
        <v>81</v>
      </c>
      <c r="M6976" s="61">
        <f>VLOOKUP(H6976,zdroj!C:F,4,0)</f>
        <v>0</v>
      </c>
      <c r="N6976" s="61" t="str">
        <f t="shared" si="216"/>
        <v>-</v>
      </c>
      <c r="P6976" s="72" t="str">
        <f t="shared" si="217"/>
        <v/>
      </c>
      <c r="Q6976" s="61" t="s">
        <v>86</v>
      </c>
    </row>
    <row r="6977" spans="8:17" x14ac:dyDescent="0.25">
      <c r="H6977" s="59">
        <v>161829</v>
      </c>
      <c r="I6977" s="59" t="s">
        <v>72</v>
      </c>
      <c r="J6977" s="59">
        <v>20348151</v>
      </c>
      <c r="K6977" s="59" t="s">
        <v>7307</v>
      </c>
      <c r="L6977" s="61" t="s">
        <v>81</v>
      </c>
      <c r="M6977" s="61">
        <f>VLOOKUP(H6977,zdroj!C:F,4,0)</f>
        <v>0</v>
      </c>
      <c r="N6977" s="61" t="str">
        <f t="shared" si="216"/>
        <v>-</v>
      </c>
      <c r="P6977" s="72" t="str">
        <f t="shared" si="217"/>
        <v/>
      </c>
      <c r="Q6977" s="61" t="s">
        <v>86</v>
      </c>
    </row>
    <row r="6978" spans="8:17" x14ac:dyDescent="0.25">
      <c r="H6978" s="59">
        <v>161829</v>
      </c>
      <c r="I6978" s="59" t="s">
        <v>72</v>
      </c>
      <c r="J6978" s="59">
        <v>20348169</v>
      </c>
      <c r="K6978" s="59" t="s">
        <v>7308</v>
      </c>
      <c r="L6978" s="61" t="s">
        <v>115</v>
      </c>
      <c r="M6978" s="61">
        <f>VLOOKUP(H6978,zdroj!C:F,4,0)</f>
        <v>0</v>
      </c>
      <c r="N6978" s="61" t="str">
        <f t="shared" si="216"/>
        <v>katC</v>
      </c>
      <c r="P6978" s="72" t="str">
        <f t="shared" si="217"/>
        <v/>
      </c>
      <c r="Q6978" s="61" t="s">
        <v>31</v>
      </c>
    </row>
    <row r="6979" spans="8:17" x14ac:dyDescent="0.25">
      <c r="H6979" s="59">
        <v>161829</v>
      </c>
      <c r="I6979" s="59" t="s">
        <v>72</v>
      </c>
      <c r="J6979" s="59">
        <v>20348177</v>
      </c>
      <c r="K6979" s="59" t="s">
        <v>7309</v>
      </c>
      <c r="L6979" s="61" t="s">
        <v>81</v>
      </c>
      <c r="M6979" s="61">
        <f>VLOOKUP(H6979,zdroj!C:F,4,0)</f>
        <v>0</v>
      </c>
      <c r="N6979" s="61" t="str">
        <f t="shared" si="216"/>
        <v>-</v>
      </c>
      <c r="P6979" s="72" t="str">
        <f t="shared" si="217"/>
        <v/>
      </c>
      <c r="Q6979" s="61" t="s">
        <v>86</v>
      </c>
    </row>
    <row r="6980" spans="8:17" x14ac:dyDescent="0.25">
      <c r="H6980" s="59">
        <v>161829</v>
      </c>
      <c r="I6980" s="59" t="s">
        <v>72</v>
      </c>
      <c r="J6980" s="59">
        <v>20348185</v>
      </c>
      <c r="K6980" s="59" t="s">
        <v>7310</v>
      </c>
      <c r="L6980" s="61" t="s">
        <v>81</v>
      </c>
      <c r="M6980" s="61">
        <f>VLOOKUP(H6980,zdroj!C:F,4,0)</f>
        <v>0</v>
      </c>
      <c r="N6980" s="61" t="str">
        <f t="shared" si="216"/>
        <v>-</v>
      </c>
      <c r="P6980" s="72" t="str">
        <f t="shared" si="217"/>
        <v/>
      </c>
      <c r="Q6980" s="61" t="s">
        <v>86</v>
      </c>
    </row>
    <row r="6981" spans="8:17" x14ac:dyDescent="0.25">
      <c r="H6981" s="59">
        <v>161829</v>
      </c>
      <c r="I6981" s="59" t="s">
        <v>72</v>
      </c>
      <c r="J6981" s="59">
        <v>20348193</v>
      </c>
      <c r="K6981" s="59" t="s">
        <v>7311</v>
      </c>
      <c r="L6981" s="61" t="s">
        <v>81</v>
      </c>
      <c r="M6981" s="61">
        <f>VLOOKUP(H6981,zdroj!C:F,4,0)</f>
        <v>0</v>
      </c>
      <c r="N6981" s="61" t="str">
        <f t="shared" si="216"/>
        <v>-</v>
      </c>
      <c r="P6981" s="72" t="str">
        <f t="shared" si="217"/>
        <v/>
      </c>
      <c r="Q6981" s="61" t="s">
        <v>86</v>
      </c>
    </row>
    <row r="6982" spans="8:17" x14ac:dyDescent="0.25">
      <c r="H6982" s="59">
        <v>161829</v>
      </c>
      <c r="I6982" s="59" t="s">
        <v>72</v>
      </c>
      <c r="J6982" s="59">
        <v>20348207</v>
      </c>
      <c r="K6982" s="59" t="s">
        <v>7312</v>
      </c>
      <c r="L6982" s="61" t="s">
        <v>81</v>
      </c>
      <c r="M6982" s="61">
        <f>VLOOKUP(H6982,zdroj!C:F,4,0)</f>
        <v>0</v>
      </c>
      <c r="N6982" s="61" t="str">
        <f t="shared" si="216"/>
        <v>-</v>
      </c>
      <c r="P6982" s="72" t="str">
        <f t="shared" si="217"/>
        <v/>
      </c>
      <c r="Q6982" s="61" t="s">
        <v>86</v>
      </c>
    </row>
    <row r="6983" spans="8:17" x14ac:dyDescent="0.25">
      <c r="H6983" s="59">
        <v>161829</v>
      </c>
      <c r="I6983" s="59" t="s">
        <v>72</v>
      </c>
      <c r="J6983" s="59">
        <v>20348215</v>
      </c>
      <c r="K6983" s="59" t="s">
        <v>7313</v>
      </c>
      <c r="L6983" s="61" t="s">
        <v>81</v>
      </c>
      <c r="M6983" s="61">
        <f>VLOOKUP(H6983,zdroj!C:F,4,0)</f>
        <v>0</v>
      </c>
      <c r="N6983" s="61" t="str">
        <f t="shared" ref="N6983:N7046" si="218">IF(M6983="A",IF(L6983="katA","katB",L6983),L6983)</f>
        <v>-</v>
      </c>
      <c r="P6983" s="72" t="str">
        <f t="shared" ref="P6983:P7046" si="219">IF(O6983="A",1,"")</f>
        <v/>
      </c>
      <c r="Q6983" s="61" t="s">
        <v>86</v>
      </c>
    </row>
    <row r="6984" spans="8:17" x14ac:dyDescent="0.25">
      <c r="H6984" s="59">
        <v>161829</v>
      </c>
      <c r="I6984" s="59" t="s">
        <v>72</v>
      </c>
      <c r="J6984" s="59">
        <v>20348223</v>
      </c>
      <c r="K6984" s="59" t="s">
        <v>7314</v>
      </c>
      <c r="L6984" s="61" t="s">
        <v>115</v>
      </c>
      <c r="M6984" s="61">
        <f>VLOOKUP(H6984,zdroj!C:F,4,0)</f>
        <v>0</v>
      </c>
      <c r="N6984" s="61" t="str">
        <f t="shared" si="218"/>
        <v>katC</v>
      </c>
      <c r="P6984" s="72" t="str">
        <f t="shared" si="219"/>
        <v/>
      </c>
      <c r="Q6984" s="61" t="s">
        <v>31</v>
      </c>
    </row>
    <row r="6985" spans="8:17" x14ac:dyDescent="0.25">
      <c r="H6985" s="59">
        <v>161829</v>
      </c>
      <c r="I6985" s="59" t="s">
        <v>72</v>
      </c>
      <c r="J6985" s="59">
        <v>20348231</v>
      </c>
      <c r="K6985" s="59" t="s">
        <v>7315</v>
      </c>
      <c r="L6985" s="61" t="s">
        <v>81</v>
      </c>
      <c r="M6985" s="61">
        <f>VLOOKUP(H6985,zdroj!C:F,4,0)</f>
        <v>0</v>
      </c>
      <c r="N6985" s="61" t="str">
        <f t="shared" si="218"/>
        <v>-</v>
      </c>
      <c r="P6985" s="72" t="str">
        <f t="shared" si="219"/>
        <v/>
      </c>
      <c r="Q6985" s="61" t="s">
        <v>86</v>
      </c>
    </row>
    <row r="6986" spans="8:17" x14ac:dyDescent="0.25">
      <c r="H6986" s="59">
        <v>161829</v>
      </c>
      <c r="I6986" s="59" t="s">
        <v>72</v>
      </c>
      <c r="J6986" s="59">
        <v>20348240</v>
      </c>
      <c r="K6986" s="59" t="s">
        <v>7316</v>
      </c>
      <c r="L6986" s="61" t="s">
        <v>81</v>
      </c>
      <c r="M6986" s="61">
        <f>VLOOKUP(H6986,zdroj!C:F,4,0)</f>
        <v>0</v>
      </c>
      <c r="N6986" s="61" t="str">
        <f t="shared" si="218"/>
        <v>-</v>
      </c>
      <c r="P6986" s="72" t="str">
        <f t="shared" si="219"/>
        <v/>
      </c>
      <c r="Q6986" s="61" t="s">
        <v>86</v>
      </c>
    </row>
    <row r="6987" spans="8:17" x14ac:dyDescent="0.25">
      <c r="H6987" s="59">
        <v>161829</v>
      </c>
      <c r="I6987" s="59" t="s">
        <v>72</v>
      </c>
      <c r="J6987" s="59">
        <v>20348258</v>
      </c>
      <c r="K6987" s="59" t="s">
        <v>7317</v>
      </c>
      <c r="L6987" s="61" t="s">
        <v>81</v>
      </c>
      <c r="M6987" s="61">
        <f>VLOOKUP(H6987,zdroj!C:F,4,0)</f>
        <v>0</v>
      </c>
      <c r="N6987" s="61" t="str">
        <f t="shared" si="218"/>
        <v>-</v>
      </c>
      <c r="P6987" s="72" t="str">
        <f t="shared" si="219"/>
        <v/>
      </c>
      <c r="Q6987" s="61" t="s">
        <v>86</v>
      </c>
    </row>
    <row r="6988" spans="8:17" x14ac:dyDescent="0.25">
      <c r="H6988" s="59">
        <v>161829</v>
      </c>
      <c r="I6988" s="59" t="s">
        <v>72</v>
      </c>
      <c r="J6988" s="59">
        <v>20348266</v>
      </c>
      <c r="K6988" s="59" t="s">
        <v>7318</v>
      </c>
      <c r="L6988" s="61" t="s">
        <v>115</v>
      </c>
      <c r="M6988" s="61">
        <f>VLOOKUP(H6988,zdroj!C:F,4,0)</f>
        <v>0</v>
      </c>
      <c r="N6988" s="61" t="str">
        <f t="shared" si="218"/>
        <v>katC</v>
      </c>
      <c r="P6988" s="72" t="str">
        <f t="shared" si="219"/>
        <v/>
      </c>
      <c r="Q6988" s="61" t="s">
        <v>31</v>
      </c>
    </row>
    <row r="6989" spans="8:17" x14ac:dyDescent="0.25">
      <c r="H6989" s="59">
        <v>161829</v>
      </c>
      <c r="I6989" s="59" t="s">
        <v>72</v>
      </c>
      <c r="J6989" s="59">
        <v>20348274</v>
      </c>
      <c r="K6989" s="59" t="s">
        <v>7319</v>
      </c>
      <c r="L6989" s="61" t="s">
        <v>81</v>
      </c>
      <c r="M6989" s="61">
        <f>VLOOKUP(H6989,zdroj!C:F,4,0)</f>
        <v>0</v>
      </c>
      <c r="N6989" s="61" t="str">
        <f t="shared" si="218"/>
        <v>-</v>
      </c>
      <c r="P6989" s="72" t="str">
        <f t="shared" si="219"/>
        <v/>
      </c>
      <c r="Q6989" s="61" t="s">
        <v>86</v>
      </c>
    </row>
    <row r="6990" spans="8:17" x14ac:dyDescent="0.25">
      <c r="H6990" s="59">
        <v>161829</v>
      </c>
      <c r="I6990" s="59" t="s">
        <v>72</v>
      </c>
      <c r="J6990" s="59">
        <v>20348282</v>
      </c>
      <c r="K6990" s="59" t="s">
        <v>7320</v>
      </c>
      <c r="L6990" s="61" t="s">
        <v>81</v>
      </c>
      <c r="M6990" s="61">
        <f>VLOOKUP(H6990,zdroj!C:F,4,0)</f>
        <v>0</v>
      </c>
      <c r="N6990" s="61" t="str">
        <f t="shared" si="218"/>
        <v>-</v>
      </c>
      <c r="P6990" s="72" t="str">
        <f t="shared" si="219"/>
        <v/>
      </c>
      <c r="Q6990" s="61" t="s">
        <v>86</v>
      </c>
    </row>
    <row r="6991" spans="8:17" x14ac:dyDescent="0.25">
      <c r="H6991" s="59">
        <v>161829</v>
      </c>
      <c r="I6991" s="59" t="s">
        <v>72</v>
      </c>
      <c r="J6991" s="59">
        <v>20348291</v>
      </c>
      <c r="K6991" s="59" t="s">
        <v>7321</v>
      </c>
      <c r="L6991" s="61" t="s">
        <v>81</v>
      </c>
      <c r="M6991" s="61">
        <f>VLOOKUP(H6991,zdroj!C:F,4,0)</f>
        <v>0</v>
      </c>
      <c r="N6991" s="61" t="str">
        <f t="shared" si="218"/>
        <v>-</v>
      </c>
      <c r="P6991" s="72" t="str">
        <f t="shared" si="219"/>
        <v/>
      </c>
      <c r="Q6991" s="61" t="s">
        <v>88</v>
      </c>
    </row>
    <row r="6992" spans="8:17" x14ac:dyDescent="0.25">
      <c r="H6992" s="59">
        <v>161829</v>
      </c>
      <c r="I6992" s="59" t="s">
        <v>72</v>
      </c>
      <c r="J6992" s="59">
        <v>20348304</v>
      </c>
      <c r="K6992" s="59" t="s">
        <v>7322</v>
      </c>
      <c r="L6992" s="61" t="s">
        <v>81</v>
      </c>
      <c r="M6992" s="61">
        <f>VLOOKUP(H6992,zdroj!C:F,4,0)</f>
        <v>0</v>
      </c>
      <c r="N6992" s="61" t="str">
        <f t="shared" si="218"/>
        <v>-</v>
      </c>
      <c r="P6992" s="72" t="str">
        <f t="shared" si="219"/>
        <v/>
      </c>
      <c r="Q6992" s="61" t="s">
        <v>86</v>
      </c>
    </row>
    <row r="6993" spans="8:17" x14ac:dyDescent="0.25">
      <c r="H6993" s="59">
        <v>161829</v>
      </c>
      <c r="I6993" s="59" t="s">
        <v>72</v>
      </c>
      <c r="J6993" s="59">
        <v>20348312</v>
      </c>
      <c r="K6993" s="59" t="s">
        <v>7323</v>
      </c>
      <c r="L6993" s="61" t="s">
        <v>81</v>
      </c>
      <c r="M6993" s="61">
        <f>VLOOKUP(H6993,zdroj!C:F,4,0)</f>
        <v>0</v>
      </c>
      <c r="N6993" s="61" t="str">
        <f t="shared" si="218"/>
        <v>-</v>
      </c>
      <c r="P6993" s="72" t="str">
        <f t="shared" si="219"/>
        <v/>
      </c>
      <c r="Q6993" s="61" t="s">
        <v>86</v>
      </c>
    </row>
    <row r="6994" spans="8:17" x14ac:dyDescent="0.25">
      <c r="H6994" s="59">
        <v>161829</v>
      </c>
      <c r="I6994" s="59" t="s">
        <v>72</v>
      </c>
      <c r="J6994" s="59">
        <v>20348321</v>
      </c>
      <c r="K6994" s="59" t="s">
        <v>7324</v>
      </c>
      <c r="L6994" s="61" t="s">
        <v>81</v>
      </c>
      <c r="M6994" s="61">
        <f>VLOOKUP(H6994,zdroj!C:F,4,0)</f>
        <v>0</v>
      </c>
      <c r="N6994" s="61" t="str">
        <f t="shared" si="218"/>
        <v>-</v>
      </c>
      <c r="P6994" s="72" t="str">
        <f t="shared" si="219"/>
        <v/>
      </c>
      <c r="Q6994" s="61" t="s">
        <v>86</v>
      </c>
    </row>
    <row r="6995" spans="8:17" x14ac:dyDescent="0.25">
      <c r="H6995" s="59">
        <v>161829</v>
      </c>
      <c r="I6995" s="59" t="s">
        <v>72</v>
      </c>
      <c r="J6995" s="59">
        <v>20348339</v>
      </c>
      <c r="K6995" s="59" t="s">
        <v>7325</v>
      </c>
      <c r="L6995" s="61" t="s">
        <v>81</v>
      </c>
      <c r="M6995" s="61">
        <f>VLOOKUP(H6995,zdroj!C:F,4,0)</f>
        <v>0</v>
      </c>
      <c r="N6995" s="61" t="str">
        <f t="shared" si="218"/>
        <v>-</v>
      </c>
      <c r="P6995" s="72" t="str">
        <f t="shared" si="219"/>
        <v/>
      </c>
      <c r="Q6995" s="61" t="s">
        <v>86</v>
      </c>
    </row>
    <row r="6996" spans="8:17" x14ac:dyDescent="0.25">
      <c r="H6996" s="59">
        <v>161829</v>
      </c>
      <c r="I6996" s="59" t="s">
        <v>72</v>
      </c>
      <c r="J6996" s="59">
        <v>20348347</v>
      </c>
      <c r="K6996" s="59" t="s">
        <v>7326</v>
      </c>
      <c r="L6996" s="61" t="s">
        <v>81</v>
      </c>
      <c r="M6996" s="61">
        <f>VLOOKUP(H6996,zdroj!C:F,4,0)</f>
        <v>0</v>
      </c>
      <c r="N6996" s="61" t="str">
        <f t="shared" si="218"/>
        <v>-</v>
      </c>
      <c r="P6996" s="72" t="str">
        <f t="shared" si="219"/>
        <v/>
      </c>
      <c r="Q6996" s="61" t="s">
        <v>86</v>
      </c>
    </row>
    <row r="6997" spans="8:17" x14ac:dyDescent="0.25">
      <c r="H6997" s="59">
        <v>161829</v>
      </c>
      <c r="I6997" s="59" t="s">
        <v>72</v>
      </c>
      <c r="J6997" s="59">
        <v>20348355</v>
      </c>
      <c r="K6997" s="59" t="s">
        <v>7327</v>
      </c>
      <c r="L6997" s="61" t="s">
        <v>81</v>
      </c>
      <c r="M6997" s="61">
        <f>VLOOKUP(H6997,zdroj!C:F,4,0)</f>
        <v>0</v>
      </c>
      <c r="N6997" s="61" t="str">
        <f t="shared" si="218"/>
        <v>-</v>
      </c>
      <c r="P6997" s="72" t="str">
        <f t="shared" si="219"/>
        <v/>
      </c>
      <c r="Q6997" s="61" t="s">
        <v>86</v>
      </c>
    </row>
    <row r="6998" spans="8:17" x14ac:dyDescent="0.25">
      <c r="H6998" s="59">
        <v>161829</v>
      </c>
      <c r="I6998" s="59" t="s">
        <v>72</v>
      </c>
      <c r="J6998" s="59">
        <v>20348363</v>
      </c>
      <c r="K6998" s="59" t="s">
        <v>7328</v>
      </c>
      <c r="L6998" s="61" t="s">
        <v>81</v>
      </c>
      <c r="M6998" s="61">
        <f>VLOOKUP(H6998,zdroj!C:F,4,0)</f>
        <v>0</v>
      </c>
      <c r="N6998" s="61" t="str">
        <f t="shared" si="218"/>
        <v>-</v>
      </c>
      <c r="P6998" s="72" t="str">
        <f t="shared" si="219"/>
        <v/>
      </c>
      <c r="Q6998" s="61" t="s">
        <v>86</v>
      </c>
    </row>
    <row r="6999" spans="8:17" x14ac:dyDescent="0.25">
      <c r="H6999" s="59">
        <v>161829</v>
      </c>
      <c r="I6999" s="59" t="s">
        <v>72</v>
      </c>
      <c r="J6999" s="59">
        <v>20348371</v>
      </c>
      <c r="K6999" s="59" t="s">
        <v>7329</v>
      </c>
      <c r="L6999" s="61" t="s">
        <v>81</v>
      </c>
      <c r="M6999" s="61">
        <f>VLOOKUP(H6999,zdroj!C:F,4,0)</f>
        <v>0</v>
      </c>
      <c r="N6999" s="61" t="str">
        <f t="shared" si="218"/>
        <v>-</v>
      </c>
      <c r="P6999" s="72" t="str">
        <f t="shared" si="219"/>
        <v/>
      </c>
      <c r="Q6999" s="61" t="s">
        <v>86</v>
      </c>
    </row>
    <row r="7000" spans="8:17" x14ac:dyDescent="0.25">
      <c r="H7000" s="59">
        <v>161829</v>
      </c>
      <c r="I7000" s="59" t="s">
        <v>72</v>
      </c>
      <c r="J7000" s="59">
        <v>20348380</v>
      </c>
      <c r="K7000" s="59" t="s">
        <v>7330</v>
      </c>
      <c r="L7000" s="61" t="s">
        <v>81</v>
      </c>
      <c r="M7000" s="61">
        <f>VLOOKUP(H7000,zdroj!C:F,4,0)</f>
        <v>0</v>
      </c>
      <c r="N7000" s="61" t="str">
        <f t="shared" si="218"/>
        <v>-</v>
      </c>
      <c r="P7000" s="72" t="str">
        <f t="shared" si="219"/>
        <v/>
      </c>
      <c r="Q7000" s="61" t="s">
        <v>86</v>
      </c>
    </row>
    <row r="7001" spans="8:17" x14ac:dyDescent="0.25">
      <c r="H7001" s="59">
        <v>161829</v>
      </c>
      <c r="I7001" s="59" t="s">
        <v>72</v>
      </c>
      <c r="J7001" s="59">
        <v>20348398</v>
      </c>
      <c r="K7001" s="59" t="s">
        <v>7331</v>
      </c>
      <c r="L7001" s="61" t="s">
        <v>81</v>
      </c>
      <c r="M7001" s="61">
        <f>VLOOKUP(H7001,zdroj!C:F,4,0)</f>
        <v>0</v>
      </c>
      <c r="N7001" s="61" t="str">
        <f t="shared" si="218"/>
        <v>-</v>
      </c>
      <c r="P7001" s="72" t="str">
        <f t="shared" si="219"/>
        <v/>
      </c>
      <c r="Q7001" s="61" t="s">
        <v>86</v>
      </c>
    </row>
    <row r="7002" spans="8:17" x14ac:dyDescent="0.25">
      <c r="H7002" s="59">
        <v>161829</v>
      </c>
      <c r="I7002" s="59" t="s">
        <v>72</v>
      </c>
      <c r="J7002" s="59">
        <v>20348401</v>
      </c>
      <c r="K7002" s="59" t="s">
        <v>7332</v>
      </c>
      <c r="L7002" s="61" t="s">
        <v>81</v>
      </c>
      <c r="M7002" s="61">
        <f>VLOOKUP(H7002,zdroj!C:F,4,0)</f>
        <v>0</v>
      </c>
      <c r="N7002" s="61" t="str">
        <f t="shared" si="218"/>
        <v>-</v>
      </c>
      <c r="P7002" s="72" t="str">
        <f t="shared" si="219"/>
        <v/>
      </c>
      <c r="Q7002" s="61" t="s">
        <v>86</v>
      </c>
    </row>
    <row r="7003" spans="8:17" x14ac:dyDescent="0.25">
      <c r="H7003" s="59">
        <v>161829</v>
      </c>
      <c r="I7003" s="59" t="s">
        <v>72</v>
      </c>
      <c r="J7003" s="59">
        <v>20348410</v>
      </c>
      <c r="K7003" s="59" t="s">
        <v>7333</v>
      </c>
      <c r="L7003" s="61" t="s">
        <v>81</v>
      </c>
      <c r="M7003" s="61">
        <f>VLOOKUP(H7003,zdroj!C:F,4,0)</f>
        <v>0</v>
      </c>
      <c r="N7003" s="61" t="str">
        <f t="shared" si="218"/>
        <v>-</v>
      </c>
      <c r="P7003" s="72" t="str">
        <f t="shared" si="219"/>
        <v/>
      </c>
      <c r="Q7003" s="61" t="s">
        <v>86</v>
      </c>
    </row>
    <row r="7004" spans="8:17" x14ac:dyDescent="0.25">
      <c r="H7004" s="59">
        <v>161829</v>
      </c>
      <c r="I7004" s="59" t="s">
        <v>72</v>
      </c>
      <c r="J7004" s="59">
        <v>20348428</v>
      </c>
      <c r="K7004" s="59" t="s">
        <v>7334</v>
      </c>
      <c r="L7004" s="61" t="s">
        <v>81</v>
      </c>
      <c r="M7004" s="61">
        <f>VLOOKUP(H7004,zdroj!C:F,4,0)</f>
        <v>0</v>
      </c>
      <c r="N7004" s="61" t="str">
        <f t="shared" si="218"/>
        <v>-</v>
      </c>
      <c r="P7004" s="72" t="str">
        <f t="shared" si="219"/>
        <v/>
      </c>
      <c r="Q7004" s="61" t="s">
        <v>86</v>
      </c>
    </row>
    <row r="7005" spans="8:17" x14ac:dyDescent="0.25">
      <c r="H7005" s="59">
        <v>161829</v>
      </c>
      <c r="I7005" s="59" t="s">
        <v>72</v>
      </c>
      <c r="J7005" s="59">
        <v>20348436</v>
      </c>
      <c r="K7005" s="59" t="s">
        <v>7335</v>
      </c>
      <c r="L7005" s="61" t="s">
        <v>81</v>
      </c>
      <c r="M7005" s="61">
        <f>VLOOKUP(H7005,zdroj!C:F,4,0)</f>
        <v>0</v>
      </c>
      <c r="N7005" s="61" t="str">
        <f t="shared" si="218"/>
        <v>-</v>
      </c>
      <c r="P7005" s="72" t="str">
        <f t="shared" si="219"/>
        <v/>
      </c>
      <c r="Q7005" s="61" t="s">
        <v>86</v>
      </c>
    </row>
    <row r="7006" spans="8:17" x14ac:dyDescent="0.25">
      <c r="H7006" s="59">
        <v>161829</v>
      </c>
      <c r="I7006" s="59" t="s">
        <v>72</v>
      </c>
      <c r="J7006" s="59">
        <v>20348444</v>
      </c>
      <c r="K7006" s="59" t="s">
        <v>7336</v>
      </c>
      <c r="L7006" s="61" t="s">
        <v>81</v>
      </c>
      <c r="M7006" s="61">
        <f>VLOOKUP(H7006,zdroj!C:F,4,0)</f>
        <v>0</v>
      </c>
      <c r="N7006" s="61" t="str">
        <f t="shared" si="218"/>
        <v>-</v>
      </c>
      <c r="P7006" s="72" t="str">
        <f t="shared" si="219"/>
        <v/>
      </c>
      <c r="Q7006" s="61" t="s">
        <v>86</v>
      </c>
    </row>
    <row r="7007" spans="8:17" x14ac:dyDescent="0.25">
      <c r="H7007" s="59">
        <v>161829</v>
      </c>
      <c r="I7007" s="59" t="s">
        <v>72</v>
      </c>
      <c r="J7007" s="59">
        <v>20348452</v>
      </c>
      <c r="K7007" s="59" t="s">
        <v>7337</v>
      </c>
      <c r="L7007" s="61" t="s">
        <v>81</v>
      </c>
      <c r="M7007" s="61">
        <f>VLOOKUP(H7007,zdroj!C:F,4,0)</f>
        <v>0</v>
      </c>
      <c r="N7007" s="61" t="str">
        <f t="shared" si="218"/>
        <v>-</v>
      </c>
      <c r="P7007" s="72" t="str">
        <f t="shared" si="219"/>
        <v/>
      </c>
      <c r="Q7007" s="61" t="s">
        <v>86</v>
      </c>
    </row>
    <row r="7008" spans="8:17" x14ac:dyDescent="0.25">
      <c r="H7008" s="59">
        <v>161829</v>
      </c>
      <c r="I7008" s="59" t="s">
        <v>72</v>
      </c>
      <c r="J7008" s="59">
        <v>20348461</v>
      </c>
      <c r="K7008" s="59" t="s">
        <v>7338</v>
      </c>
      <c r="L7008" s="61" t="s">
        <v>81</v>
      </c>
      <c r="M7008" s="61">
        <f>VLOOKUP(H7008,zdroj!C:F,4,0)</f>
        <v>0</v>
      </c>
      <c r="N7008" s="61" t="str">
        <f t="shared" si="218"/>
        <v>-</v>
      </c>
      <c r="P7008" s="72" t="str">
        <f t="shared" si="219"/>
        <v/>
      </c>
      <c r="Q7008" s="61" t="s">
        <v>86</v>
      </c>
    </row>
    <row r="7009" spans="8:17" x14ac:dyDescent="0.25">
      <c r="H7009" s="59">
        <v>161829</v>
      </c>
      <c r="I7009" s="59" t="s">
        <v>72</v>
      </c>
      <c r="J7009" s="59">
        <v>20348479</v>
      </c>
      <c r="K7009" s="59" t="s">
        <v>7339</v>
      </c>
      <c r="L7009" s="61" t="s">
        <v>81</v>
      </c>
      <c r="M7009" s="61">
        <f>VLOOKUP(H7009,zdroj!C:F,4,0)</f>
        <v>0</v>
      </c>
      <c r="N7009" s="61" t="str">
        <f t="shared" si="218"/>
        <v>-</v>
      </c>
      <c r="P7009" s="72" t="str">
        <f t="shared" si="219"/>
        <v/>
      </c>
      <c r="Q7009" s="61" t="s">
        <v>86</v>
      </c>
    </row>
    <row r="7010" spans="8:17" x14ac:dyDescent="0.25">
      <c r="H7010" s="59">
        <v>161829</v>
      </c>
      <c r="I7010" s="59" t="s">
        <v>72</v>
      </c>
      <c r="J7010" s="59">
        <v>20348487</v>
      </c>
      <c r="K7010" s="59" t="s">
        <v>7340</v>
      </c>
      <c r="L7010" s="61" t="s">
        <v>81</v>
      </c>
      <c r="M7010" s="61">
        <f>VLOOKUP(H7010,zdroj!C:F,4,0)</f>
        <v>0</v>
      </c>
      <c r="N7010" s="61" t="str">
        <f t="shared" si="218"/>
        <v>-</v>
      </c>
      <c r="P7010" s="72" t="str">
        <f t="shared" si="219"/>
        <v/>
      </c>
      <c r="Q7010" s="61" t="s">
        <v>86</v>
      </c>
    </row>
    <row r="7011" spans="8:17" x14ac:dyDescent="0.25">
      <c r="H7011" s="59">
        <v>161829</v>
      </c>
      <c r="I7011" s="59" t="s">
        <v>72</v>
      </c>
      <c r="J7011" s="59">
        <v>20348495</v>
      </c>
      <c r="K7011" s="59" t="s">
        <v>7341</v>
      </c>
      <c r="L7011" s="61" t="s">
        <v>81</v>
      </c>
      <c r="M7011" s="61">
        <f>VLOOKUP(H7011,zdroj!C:F,4,0)</f>
        <v>0</v>
      </c>
      <c r="N7011" s="61" t="str">
        <f t="shared" si="218"/>
        <v>-</v>
      </c>
      <c r="P7011" s="72" t="str">
        <f t="shared" si="219"/>
        <v/>
      </c>
      <c r="Q7011" s="61" t="s">
        <v>86</v>
      </c>
    </row>
    <row r="7012" spans="8:17" x14ac:dyDescent="0.25">
      <c r="H7012" s="59">
        <v>161829</v>
      </c>
      <c r="I7012" s="59" t="s">
        <v>72</v>
      </c>
      <c r="J7012" s="59">
        <v>20348509</v>
      </c>
      <c r="K7012" s="59" t="s">
        <v>7342</v>
      </c>
      <c r="L7012" s="61" t="s">
        <v>81</v>
      </c>
      <c r="M7012" s="61">
        <f>VLOOKUP(H7012,zdroj!C:F,4,0)</f>
        <v>0</v>
      </c>
      <c r="N7012" s="61" t="str">
        <f t="shared" si="218"/>
        <v>-</v>
      </c>
      <c r="P7012" s="72" t="str">
        <f t="shared" si="219"/>
        <v/>
      </c>
      <c r="Q7012" s="61" t="s">
        <v>86</v>
      </c>
    </row>
    <row r="7013" spans="8:17" x14ac:dyDescent="0.25">
      <c r="H7013" s="59">
        <v>161829</v>
      </c>
      <c r="I7013" s="59" t="s">
        <v>72</v>
      </c>
      <c r="J7013" s="59">
        <v>20348517</v>
      </c>
      <c r="K7013" s="59" t="s">
        <v>7343</v>
      </c>
      <c r="L7013" s="61" t="s">
        <v>115</v>
      </c>
      <c r="M7013" s="61">
        <f>VLOOKUP(H7013,zdroj!C:F,4,0)</f>
        <v>0</v>
      </c>
      <c r="N7013" s="61" t="str">
        <f t="shared" si="218"/>
        <v>katC</v>
      </c>
      <c r="P7013" s="72" t="str">
        <f t="shared" si="219"/>
        <v/>
      </c>
      <c r="Q7013" s="61" t="s">
        <v>33</v>
      </c>
    </row>
    <row r="7014" spans="8:17" x14ac:dyDescent="0.25">
      <c r="H7014" s="59">
        <v>161829</v>
      </c>
      <c r="I7014" s="59" t="s">
        <v>72</v>
      </c>
      <c r="J7014" s="59">
        <v>20348525</v>
      </c>
      <c r="K7014" s="59" t="s">
        <v>7344</v>
      </c>
      <c r="L7014" s="61" t="s">
        <v>115</v>
      </c>
      <c r="M7014" s="61">
        <f>VLOOKUP(H7014,zdroj!C:F,4,0)</f>
        <v>0</v>
      </c>
      <c r="N7014" s="61" t="str">
        <f t="shared" si="218"/>
        <v>katC</v>
      </c>
      <c r="P7014" s="72" t="str">
        <f t="shared" si="219"/>
        <v/>
      </c>
      <c r="Q7014" s="61" t="s">
        <v>31</v>
      </c>
    </row>
    <row r="7015" spans="8:17" x14ac:dyDescent="0.25">
      <c r="H7015" s="59">
        <v>161829</v>
      </c>
      <c r="I7015" s="59" t="s">
        <v>72</v>
      </c>
      <c r="J7015" s="59">
        <v>20348533</v>
      </c>
      <c r="K7015" s="59" t="s">
        <v>7345</v>
      </c>
      <c r="L7015" s="61" t="s">
        <v>81</v>
      </c>
      <c r="M7015" s="61">
        <f>VLOOKUP(H7015,zdroj!C:F,4,0)</f>
        <v>0</v>
      </c>
      <c r="N7015" s="61" t="str">
        <f t="shared" si="218"/>
        <v>-</v>
      </c>
      <c r="P7015" s="72" t="str">
        <f t="shared" si="219"/>
        <v/>
      </c>
      <c r="Q7015" s="61" t="s">
        <v>86</v>
      </c>
    </row>
    <row r="7016" spans="8:17" x14ac:dyDescent="0.25">
      <c r="H7016" s="59">
        <v>161829</v>
      </c>
      <c r="I7016" s="59" t="s">
        <v>72</v>
      </c>
      <c r="J7016" s="59">
        <v>20348541</v>
      </c>
      <c r="K7016" s="59" t="s">
        <v>7346</v>
      </c>
      <c r="L7016" s="61" t="s">
        <v>81</v>
      </c>
      <c r="M7016" s="61">
        <f>VLOOKUP(H7016,zdroj!C:F,4,0)</f>
        <v>0</v>
      </c>
      <c r="N7016" s="61" t="str">
        <f t="shared" si="218"/>
        <v>-</v>
      </c>
      <c r="P7016" s="72" t="str">
        <f t="shared" si="219"/>
        <v/>
      </c>
      <c r="Q7016" s="61" t="s">
        <v>86</v>
      </c>
    </row>
    <row r="7017" spans="8:17" x14ac:dyDescent="0.25">
      <c r="H7017" s="59">
        <v>161829</v>
      </c>
      <c r="I7017" s="59" t="s">
        <v>72</v>
      </c>
      <c r="J7017" s="59">
        <v>20348550</v>
      </c>
      <c r="K7017" s="59" t="s">
        <v>7347</v>
      </c>
      <c r="L7017" s="61" t="s">
        <v>81</v>
      </c>
      <c r="M7017" s="61">
        <f>VLOOKUP(H7017,zdroj!C:F,4,0)</f>
        <v>0</v>
      </c>
      <c r="N7017" s="61" t="str">
        <f t="shared" si="218"/>
        <v>-</v>
      </c>
      <c r="P7017" s="72" t="str">
        <f t="shared" si="219"/>
        <v/>
      </c>
      <c r="Q7017" s="61" t="s">
        <v>86</v>
      </c>
    </row>
    <row r="7018" spans="8:17" x14ac:dyDescent="0.25">
      <c r="H7018" s="59">
        <v>161829</v>
      </c>
      <c r="I7018" s="59" t="s">
        <v>72</v>
      </c>
      <c r="J7018" s="59">
        <v>20348568</v>
      </c>
      <c r="K7018" s="59" t="s">
        <v>7348</v>
      </c>
      <c r="L7018" s="61" t="s">
        <v>81</v>
      </c>
      <c r="M7018" s="61">
        <f>VLOOKUP(H7018,zdroj!C:F,4,0)</f>
        <v>0</v>
      </c>
      <c r="N7018" s="61" t="str">
        <f t="shared" si="218"/>
        <v>-</v>
      </c>
      <c r="P7018" s="72" t="str">
        <f t="shared" si="219"/>
        <v/>
      </c>
      <c r="Q7018" s="61" t="s">
        <v>86</v>
      </c>
    </row>
    <row r="7019" spans="8:17" x14ac:dyDescent="0.25">
      <c r="H7019" s="59">
        <v>161829</v>
      </c>
      <c r="I7019" s="59" t="s">
        <v>72</v>
      </c>
      <c r="J7019" s="59">
        <v>20348576</v>
      </c>
      <c r="K7019" s="59" t="s">
        <v>7349</v>
      </c>
      <c r="L7019" s="61" t="s">
        <v>81</v>
      </c>
      <c r="M7019" s="61">
        <f>VLOOKUP(H7019,zdroj!C:F,4,0)</f>
        <v>0</v>
      </c>
      <c r="N7019" s="61" t="str">
        <f t="shared" si="218"/>
        <v>-</v>
      </c>
      <c r="P7019" s="72" t="str">
        <f t="shared" si="219"/>
        <v/>
      </c>
      <c r="Q7019" s="61" t="s">
        <v>86</v>
      </c>
    </row>
    <row r="7020" spans="8:17" x14ac:dyDescent="0.25">
      <c r="H7020" s="59">
        <v>161829</v>
      </c>
      <c r="I7020" s="59" t="s">
        <v>72</v>
      </c>
      <c r="J7020" s="59">
        <v>20348584</v>
      </c>
      <c r="K7020" s="59" t="s">
        <v>7350</v>
      </c>
      <c r="L7020" s="61" t="s">
        <v>81</v>
      </c>
      <c r="M7020" s="61">
        <f>VLOOKUP(H7020,zdroj!C:F,4,0)</f>
        <v>0</v>
      </c>
      <c r="N7020" s="61" t="str">
        <f t="shared" si="218"/>
        <v>-</v>
      </c>
      <c r="P7020" s="72" t="str">
        <f t="shared" si="219"/>
        <v/>
      </c>
      <c r="Q7020" s="61" t="s">
        <v>86</v>
      </c>
    </row>
    <row r="7021" spans="8:17" x14ac:dyDescent="0.25">
      <c r="H7021" s="59">
        <v>161829</v>
      </c>
      <c r="I7021" s="59" t="s">
        <v>72</v>
      </c>
      <c r="J7021" s="59">
        <v>20348592</v>
      </c>
      <c r="K7021" s="59" t="s">
        <v>7351</v>
      </c>
      <c r="L7021" s="61" t="s">
        <v>81</v>
      </c>
      <c r="M7021" s="61">
        <f>VLOOKUP(H7021,zdroj!C:F,4,0)</f>
        <v>0</v>
      </c>
      <c r="N7021" s="61" t="str">
        <f t="shared" si="218"/>
        <v>-</v>
      </c>
      <c r="P7021" s="72" t="str">
        <f t="shared" si="219"/>
        <v/>
      </c>
      <c r="Q7021" s="61" t="s">
        <v>86</v>
      </c>
    </row>
    <row r="7022" spans="8:17" x14ac:dyDescent="0.25">
      <c r="H7022" s="59">
        <v>161829</v>
      </c>
      <c r="I7022" s="59" t="s">
        <v>72</v>
      </c>
      <c r="J7022" s="59">
        <v>20348606</v>
      </c>
      <c r="K7022" s="59" t="s">
        <v>7352</v>
      </c>
      <c r="L7022" s="61" t="s">
        <v>81</v>
      </c>
      <c r="M7022" s="61">
        <f>VLOOKUP(H7022,zdroj!C:F,4,0)</f>
        <v>0</v>
      </c>
      <c r="N7022" s="61" t="str">
        <f t="shared" si="218"/>
        <v>-</v>
      </c>
      <c r="P7022" s="72" t="str">
        <f t="shared" si="219"/>
        <v/>
      </c>
      <c r="Q7022" s="61" t="s">
        <v>86</v>
      </c>
    </row>
    <row r="7023" spans="8:17" x14ac:dyDescent="0.25">
      <c r="H7023" s="59">
        <v>161829</v>
      </c>
      <c r="I7023" s="59" t="s">
        <v>72</v>
      </c>
      <c r="J7023" s="59">
        <v>20348614</v>
      </c>
      <c r="K7023" s="59" t="s">
        <v>7353</v>
      </c>
      <c r="L7023" s="61" t="s">
        <v>81</v>
      </c>
      <c r="M7023" s="61">
        <f>VLOOKUP(H7023,zdroj!C:F,4,0)</f>
        <v>0</v>
      </c>
      <c r="N7023" s="61" t="str">
        <f t="shared" si="218"/>
        <v>-</v>
      </c>
      <c r="P7023" s="72" t="str">
        <f t="shared" si="219"/>
        <v/>
      </c>
      <c r="Q7023" s="61" t="s">
        <v>86</v>
      </c>
    </row>
    <row r="7024" spans="8:17" x14ac:dyDescent="0.25">
      <c r="H7024" s="59">
        <v>161829</v>
      </c>
      <c r="I7024" s="59" t="s">
        <v>72</v>
      </c>
      <c r="J7024" s="59">
        <v>20348622</v>
      </c>
      <c r="K7024" s="59" t="s">
        <v>7354</v>
      </c>
      <c r="L7024" s="61" t="s">
        <v>81</v>
      </c>
      <c r="M7024" s="61">
        <f>VLOOKUP(H7024,zdroj!C:F,4,0)</f>
        <v>0</v>
      </c>
      <c r="N7024" s="61" t="str">
        <f t="shared" si="218"/>
        <v>-</v>
      </c>
      <c r="P7024" s="72" t="str">
        <f t="shared" si="219"/>
        <v/>
      </c>
      <c r="Q7024" s="61" t="s">
        <v>86</v>
      </c>
    </row>
    <row r="7025" spans="8:17" x14ac:dyDescent="0.25">
      <c r="H7025" s="59">
        <v>161829</v>
      </c>
      <c r="I7025" s="59" t="s">
        <v>72</v>
      </c>
      <c r="J7025" s="59">
        <v>20348631</v>
      </c>
      <c r="K7025" s="59" t="s">
        <v>7355</v>
      </c>
      <c r="L7025" s="61" t="s">
        <v>81</v>
      </c>
      <c r="M7025" s="61">
        <f>VLOOKUP(H7025,zdroj!C:F,4,0)</f>
        <v>0</v>
      </c>
      <c r="N7025" s="61" t="str">
        <f t="shared" si="218"/>
        <v>-</v>
      </c>
      <c r="P7025" s="72" t="str">
        <f t="shared" si="219"/>
        <v/>
      </c>
      <c r="Q7025" s="61" t="s">
        <v>86</v>
      </c>
    </row>
    <row r="7026" spans="8:17" x14ac:dyDescent="0.25">
      <c r="H7026" s="59">
        <v>161829</v>
      </c>
      <c r="I7026" s="59" t="s">
        <v>72</v>
      </c>
      <c r="J7026" s="59">
        <v>20348649</v>
      </c>
      <c r="K7026" s="59" t="s">
        <v>7356</v>
      </c>
      <c r="L7026" s="61" t="s">
        <v>81</v>
      </c>
      <c r="M7026" s="61">
        <f>VLOOKUP(H7026,zdroj!C:F,4,0)</f>
        <v>0</v>
      </c>
      <c r="N7026" s="61" t="str">
        <f t="shared" si="218"/>
        <v>-</v>
      </c>
      <c r="P7026" s="72" t="str">
        <f t="shared" si="219"/>
        <v/>
      </c>
      <c r="Q7026" s="61" t="s">
        <v>86</v>
      </c>
    </row>
    <row r="7027" spans="8:17" x14ac:dyDescent="0.25">
      <c r="H7027" s="59">
        <v>161829</v>
      </c>
      <c r="I7027" s="59" t="s">
        <v>72</v>
      </c>
      <c r="J7027" s="59">
        <v>20348657</v>
      </c>
      <c r="K7027" s="59" t="s">
        <v>7357</v>
      </c>
      <c r="L7027" s="61" t="s">
        <v>81</v>
      </c>
      <c r="M7027" s="61">
        <f>VLOOKUP(H7027,zdroj!C:F,4,0)</f>
        <v>0</v>
      </c>
      <c r="N7027" s="61" t="str">
        <f t="shared" si="218"/>
        <v>-</v>
      </c>
      <c r="P7027" s="72" t="str">
        <f t="shared" si="219"/>
        <v/>
      </c>
      <c r="Q7027" s="61" t="s">
        <v>86</v>
      </c>
    </row>
    <row r="7028" spans="8:17" x14ac:dyDescent="0.25">
      <c r="H7028" s="59">
        <v>161829</v>
      </c>
      <c r="I7028" s="59" t="s">
        <v>72</v>
      </c>
      <c r="J7028" s="59">
        <v>20348665</v>
      </c>
      <c r="K7028" s="59" t="s">
        <v>7358</v>
      </c>
      <c r="L7028" s="61" t="s">
        <v>81</v>
      </c>
      <c r="M7028" s="61">
        <f>VLOOKUP(H7028,zdroj!C:F,4,0)</f>
        <v>0</v>
      </c>
      <c r="N7028" s="61" t="str">
        <f t="shared" si="218"/>
        <v>-</v>
      </c>
      <c r="P7028" s="72" t="str">
        <f t="shared" si="219"/>
        <v/>
      </c>
      <c r="Q7028" s="61" t="s">
        <v>86</v>
      </c>
    </row>
    <row r="7029" spans="8:17" x14ac:dyDescent="0.25">
      <c r="H7029" s="59">
        <v>161829</v>
      </c>
      <c r="I7029" s="59" t="s">
        <v>72</v>
      </c>
      <c r="J7029" s="59">
        <v>20348673</v>
      </c>
      <c r="K7029" s="59" t="s">
        <v>7359</v>
      </c>
      <c r="L7029" s="61" t="s">
        <v>81</v>
      </c>
      <c r="M7029" s="61">
        <f>VLOOKUP(H7029,zdroj!C:F,4,0)</f>
        <v>0</v>
      </c>
      <c r="N7029" s="61" t="str">
        <f t="shared" si="218"/>
        <v>-</v>
      </c>
      <c r="P7029" s="72" t="str">
        <f t="shared" si="219"/>
        <v/>
      </c>
      <c r="Q7029" s="61" t="s">
        <v>86</v>
      </c>
    </row>
    <row r="7030" spans="8:17" x14ac:dyDescent="0.25">
      <c r="H7030" s="59">
        <v>161829</v>
      </c>
      <c r="I7030" s="59" t="s">
        <v>72</v>
      </c>
      <c r="J7030" s="59">
        <v>20348681</v>
      </c>
      <c r="K7030" s="59" t="s">
        <v>7360</v>
      </c>
      <c r="L7030" s="61" t="s">
        <v>81</v>
      </c>
      <c r="M7030" s="61">
        <f>VLOOKUP(H7030,zdroj!C:F,4,0)</f>
        <v>0</v>
      </c>
      <c r="N7030" s="61" t="str">
        <f t="shared" si="218"/>
        <v>-</v>
      </c>
      <c r="P7030" s="72" t="str">
        <f t="shared" si="219"/>
        <v/>
      </c>
      <c r="Q7030" s="61" t="s">
        <v>86</v>
      </c>
    </row>
    <row r="7031" spans="8:17" x14ac:dyDescent="0.25">
      <c r="H7031" s="59">
        <v>161829</v>
      </c>
      <c r="I7031" s="59" t="s">
        <v>72</v>
      </c>
      <c r="J7031" s="59">
        <v>20348690</v>
      </c>
      <c r="K7031" s="59" t="s">
        <v>7361</v>
      </c>
      <c r="L7031" s="61" t="s">
        <v>81</v>
      </c>
      <c r="M7031" s="61">
        <f>VLOOKUP(H7031,zdroj!C:F,4,0)</f>
        <v>0</v>
      </c>
      <c r="N7031" s="61" t="str">
        <f t="shared" si="218"/>
        <v>-</v>
      </c>
      <c r="P7031" s="72" t="str">
        <f t="shared" si="219"/>
        <v/>
      </c>
      <c r="Q7031" s="61" t="s">
        <v>86</v>
      </c>
    </row>
    <row r="7032" spans="8:17" x14ac:dyDescent="0.25">
      <c r="H7032" s="59">
        <v>161829</v>
      </c>
      <c r="I7032" s="59" t="s">
        <v>72</v>
      </c>
      <c r="J7032" s="59">
        <v>20348703</v>
      </c>
      <c r="K7032" s="59" t="s">
        <v>7362</v>
      </c>
      <c r="L7032" s="61" t="s">
        <v>81</v>
      </c>
      <c r="M7032" s="61">
        <f>VLOOKUP(H7032,zdroj!C:F,4,0)</f>
        <v>0</v>
      </c>
      <c r="N7032" s="61" t="str">
        <f t="shared" si="218"/>
        <v>-</v>
      </c>
      <c r="P7032" s="72" t="str">
        <f t="shared" si="219"/>
        <v/>
      </c>
      <c r="Q7032" s="61" t="s">
        <v>86</v>
      </c>
    </row>
    <row r="7033" spans="8:17" x14ac:dyDescent="0.25">
      <c r="H7033" s="59">
        <v>161829</v>
      </c>
      <c r="I7033" s="59" t="s">
        <v>72</v>
      </c>
      <c r="J7033" s="59">
        <v>20348711</v>
      </c>
      <c r="K7033" s="59" t="s">
        <v>7363</v>
      </c>
      <c r="L7033" s="61" t="s">
        <v>81</v>
      </c>
      <c r="M7033" s="61">
        <f>VLOOKUP(H7033,zdroj!C:F,4,0)</f>
        <v>0</v>
      </c>
      <c r="N7033" s="61" t="str">
        <f t="shared" si="218"/>
        <v>-</v>
      </c>
      <c r="P7033" s="72" t="str">
        <f t="shared" si="219"/>
        <v/>
      </c>
      <c r="Q7033" s="61" t="s">
        <v>86</v>
      </c>
    </row>
    <row r="7034" spans="8:17" x14ac:dyDescent="0.25">
      <c r="H7034" s="59">
        <v>161829</v>
      </c>
      <c r="I7034" s="59" t="s">
        <v>72</v>
      </c>
      <c r="J7034" s="59">
        <v>20348720</v>
      </c>
      <c r="K7034" s="59" t="s">
        <v>7364</v>
      </c>
      <c r="L7034" s="61" t="s">
        <v>81</v>
      </c>
      <c r="M7034" s="61">
        <f>VLOOKUP(H7034,zdroj!C:F,4,0)</f>
        <v>0</v>
      </c>
      <c r="N7034" s="61" t="str">
        <f t="shared" si="218"/>
        <v>-</v>
      </c>
      <c r="P7034" s="72" t="str">
        <f t="shared" si="219"/>
        <v/>
      </c>
      <c r="Q7034" s="61" t="s">
        <v>86</v>
      </c>
    </row>
    <row r="7035" spans="8:17" x14ac:dyDescent="0.25">
      <c r="H7035" s="59">
        <v>161829</v>
      </c>
      <c r="I7035" s="59" t="s">
        <v>72</v>
      </c>
      <c r="J7035" s="59">
        <v>20348738</v>
      </c>
      <c r="K7035" s="59" t="s">
        <v>7365</v>
      </c>
      <c r="L7035" s="61" t="s">
        <v>81</v>
      </c>
      <c r="M7035" s="61">
        <f>VLOOKUP(H7035,zdroj!C:F,4,0)</f>
        <v>0</v>
      </c>
      <c r="N7035" s="61" t="str">
        <f t="shared" si="218"/>
        <v>-</v>
      </c>
      <c r="P7035" s="72" t="str">
        <f t="shared" si="219"/>
        <v/>
      </c>
      <c r="Q7035" s="61" t="s">
        <v>86</v>
      </c>
    </row>
    <row r="7036" spans="8:17" x14ac:dyDescent="0.25">
      <c r="H7036" s="59">
        <v>161829</v>
      </c>
      <c r="I7036" s="59" t="s">
        <v>72</v>
      </c>
      <c r="J7036" s="59">
        <v>20348746</v>
      </c>
      <c r="K7036" s="59" t="s">
        <v>7366</v>
      </c>
      <c r="L7036" s="61" t="s">
        <v>81</v>
      </c>
      <c r="M7036" s="61">
        <f>VLOOKUP(H7036,zdroj!C:F,4,0)</f>
        <v>0</v>
      </c>
      <c r="N7036" s="61" t="str">
        <f t="shared" si="218"/>
        <v>-</v>
      </c>
      <c r="P7036" s="72" t="str">
        <f t="shared" si="219"/>
        <v/>
      </c>
      <c r="Q7036" s="61" t="s">
        <v>86</v>
      </c>
    </row>
    <row r="7037" spans="8:17" x14ac:dyDescent="0.25">
      <c r="H7037" s="59">
        <v>161829</v>
      </c>
      <c r="I7037" s="59" t="s">
        <v>72</v>
      </c>
      <c r="J7037" s="59">
        <v>20348754</v>
      </c>
      <c r="K7037" s="59" t="s">
        <v>7367</v>
      </c>
      <c r="L7037" s="61" t="s">
        <v>81</v>
      </c>
      <c r="M7037" s="61">
        <f>VLOOKUP(H7037,zdroj!C:F,4,0)</f>
        <v>0</v>
      </c>
      <c r="N7037" s="61" t="str">
        <f t="shared" si="218"/>
        <v>-</v>
      </c>
      <c r="P7037" s="72" t="str">
        <f t="shared" si="219"/>
        <v/>
      </c>
      <c r="Q7037" s="61" t="s">
        <v>86</v>
      </c>
    </row>
    <row r="7038" spans="8:17" x14ac:dyDescent="0.25">
      <c r="H7038" s="59">
        <v>161829</v>
      </c>
      <c r="I7038" s="59" t="s">
        <v>72</v>
      </c>
      <c r="J7038" s="59">
        <v>20348762</v>
      </c>
      <c r="K7038" s="59" t="s">
        <v>7368</v>
      </c>
      <c r="L7038" s="61" t="s">
        <v>81</v>
      </c>
      <c r="M7038" s="61">
        <f>VLOOKUP(H7038,zdroj!C:F,4,0)</f>
        <v>0</v>
      </c>
      <c r="N7038" s="61" t="str">
        <f t="shared" si="218"/>
        <v>-</v>
      </c>
      <c r="P7038" s="72" t="str">
        <f t="shared" si="219"/>
        <v/>
      </c>
      <c r="Q7038" s="61" t="s">
        <v>86</v>
      </c>
    </row>
    <row r="7039" spans="8:17" x14ac:dyDescent="0.25">
      <c r="H7039" s="59">
        <v>161829</v>
      </c>
      <c r="I7039" s="59" t="s">
        <v>72</v>
      </c>
      <c r="J7039" s="59">
        <v>20348771</v>
      </c>
      <c r="K7039" s="59" t="s">
        <v>7369</v>
      </c>
      <c r="L7039" s="61" t="s">
        <v>81</v>
      </c>
      <c r="M7039" s="61">
        <f>VLOOKUP(H7039,zdroj!C:F,4,0)</f>
        <v>0</v>
      </c>
      <c r="N7039" s="61" t="str">
        <f t="shared" si="218"/>
        <v>-</v>
      </c>
      <c r="P7039" s="72" t="str">
        <f t="shared" si="219"/>
        <v/>
      </c>
      <c r="Q7039" s="61" t="s">
        <v>86</v>
      </c>
    </row>
    <row r="7040" spans="8:17" x14ac:dyDescent="0.25">
      <c r="H7040" s="59">
        <v>161829</v>
      </c>
      <c r="I7040" s="59" t="s">
        <v>72</v>
      </c>
      <c r="J7040" s="59">
        <v>20348789</v>
      </c>
      <c r="K7040" s="59" t="s">
        <v>7370</v>
      </c>
      <c r="L7040" s="61" t="s">
        <v>81</v>
      </c>
      <c r="M7040" s="61">
        <f>VLOOKUP(H7040,zdroj!C:F,4,0)</f>
        <v>0</v>
      </c>
      <c r="N7040" s="61" t="str">
        <f t="shared" si="218"/>
        <v>-</v>
      </c>
      <c r="P7040" s="72" t="str">
        <f t="shared" si="219"/>
        <v/>
      </c>
      <c r="Q7040" s="61" t="s">
        <v>86</v>
      </c>
    </row>
    <row r="7041" spans="8:17" x14ac:dyDescent="0.25">
      <c r="H7041" s="59">
        <v>161829</v>
      </c>
      <c r="I7041" s="59" t="s">
        <v>72</v>
      </c>
      <c r="J7041" s="59">
        <v>20348797</v>
      </c>
      <c r="K7041" s="59" t="s">
        <v>7371</v>
      </c>
      <c r="L7041" s="61" t="s">
        <v>81</v>
      </c>
      <c r="M7041" s="61">
        <f>VLOOKUP(H7041,zdroj!C:F,4,0)</f>
        <v>0</v>
      </c>
      <c r="N7041" s="61" t="str">
        <f t="shared" si="218"/>
        <v>-</v>
      </c>
      <c r="P7041" s="72" t="str">
        <f t="shared" si="219"/>
        <v/>
      </c>
      <c r="Q7041" s="61" t="s">
        <v>86</v>
      </c>
    </row>
    <row r="7042" spans="8:17" x14ac:dyDescent="0.25">
      <c r="H7042" s="59">
        <v>161829</v>
      </c>
      <c r="I7042" s="59" t="s">
        <v>72</v>
      </c>
      <c r="J7042" s="59">
        <v>20348801</v>
      </c>
      <c r="K7042" s="59" t="s">
        <v>7372</v>
      </c>
      <c r="L7042" s="61" t="s">
        <v>81</v>
      </c>
      <c r="M7042" s="61">
        <f>VLOOKUP(H7042,zdroj!C:F,4,0)</f>
        <v>0</v>
      </c>
      <c r="N7042" s="61" t="str">
        <f t="shared" si="218"/>
        <v>-</v>
      </c>
      <c r="P7042" s="72" t="str">
        <f t="shared" si="219"/>
        <v/>
      </c>
      <c r="Q7042" s="61" t="s">
        <v>86</v>
      </c>
    </row>
    <row r="7043" spans="8:17" x14ac:dyDescent="0.25">
      <c r="H7043" s="59">
        <v>161829</v>
      </c>
      <c r="I7043" s="59" t="s">
        <v>72</v>
      </c>
      <c r="J7043" s="59">
        <v>20348819</v>
      </c>
      <c r="K7043" s="59" t="s">
        <v>7373</v>
      </c>
      <c r="L7043" s="61" t="s">
        <v>81</v>
      </c>
      <c r="M7043" s="61">
        <f>VLOOKUP(H7043,zdroj!C:F,4,0)</f>
        <v>0</v>
      </c>
      <c r="N7043" s="61" t="str">
        <f t="shared" si="218"/>
        <v>-</v>
      </c>
      <c r="P7043" s="72" t="str">
        <f t="shared" si="219"/>
        <v/>
      </c>
      <c r="Q7043" s="61" t="s">
        <v>86</v>
      </c>
    </row>
    <row r="7044" spans="8:17" x14ac:dyDescent="0.25">
      <c r="H7044" s="59">
        <v>161829</v>
      </c>
      <c r="I7044" s="59" t="s">
        <v>72</v>
      </c>
      <c r="J7044" s="59">
        <v>20348827</v>
      </c>
      <c r="K7044" s="59" t="s">
        <v>7374</v>
      </c>
      <c r="L7044" s="61" t="s">
        <v>81</v>
      </c>
      <c r="M7044" s="61">
        <f>VLOOKUP(H7044,zdroj!C:F,4,0)</f>
        <v>0</v>
      </c>
      <c r="N7044" s="61" t="str">
        <f t="shared" si="218"/>
        <v>-</v>
      </c>
      <c r="P7044" s="72" t="str">
        <f t="shared" si="219"/>
        <v/>
      </c>
      <c r="Q7044" s="61" t="s">
        <v>86</v>
      </c>
    </row>
    <row r="7045" spans="8:17" x14ac:dyDescent="0.25">
      <c r="H7045" s="59">
        <v>161829</v>
      </c>
      <c r="I7045" s="59" t="s">
        <v>72</v>
      </c>
      <c r="J7045" s="59">
        <v>20348835</v>
      </c>
      <c r="K7045" s="59" t="s">
        <v>7375</v>
      </c>
      <c r="L7045" s="61" t="s">
        <v>81</v>
      </c>
      <c r="M7045" s="61">
        <f>VLOOKUP(H7045,zdroj!C:F,4,0)</f>
        <v>0</v>
      </c>
      <c r="N7045" s="61" t="str">
        <f t="shared" si="218"/>
        <v>-</v>
      </c>
      <c r="P7045" s="72" t="str">
        <f t="shared" si="219"/>
        <v/>
      </c>
      <c r="Q7045" s="61" t="s">
        <v>86</v>
      </c>
    </row>
    <row r="7046" spans="8:17" x14ac:dyDescent="0.25">
      <c r="H7046" s="59">
        <v>161829</v>
      </c>
      <c r="I7046" s="59" t="s">
        <v>72</v>
      </c>
      <c r="J7046" s="59">
        <v>20348843</v>
      </c>
      <c r="K7046" s="59" t="s">
        <v>7376</v>
      </c>
      <c r="L7046" s="61" t="s">
        <v>81</v>
      </c>
      <c r="M7046" s="61">
        <f>VLOOKUP(H7046,zdroj!C:F,4,0)</f>
        <v>0</v>
      </c>
      <c r="N7046" s="61" t="str">
        <f t="shared" si="218"/>
        <v>-</v>
      </c>
      <c r="P7046" s="72" t="str">
        <f t="shared" si="219"/>
        <v/>
      </c>
      <c r="Q7046" s="61" t="s">
        <v>86</v>
      </c>
    </row>
    <row r="7047" spans="8:17" x14ac:dyDescent="0.25">
      <c r="H7047" s="59">
        <v>161829</v>
      </c>
      <c r="I7047" s="59" t="s">
        <v>72</v>
      </c>
      <c r="J7047" s="59">
        <v>20348851</v>
      </c>
      <c r="K7047" s="59" t="s">
        <v>7377</v>
      </c>
      <c r="L7047" s="61" t="s">
        <v>81</v>
      </c>
      <c r="M7047" s="61">
        <f>VLOOKUP(H7047,zdroj!C:F,4,0)</f>
        <v>0</v>
      </c>
      <c r="N7047" s="61" t="str">
        <f t="shared" ref="N7047:N7110" si="220">IF(M7047="A",IF(L7047="katA","katB",L7047),L7047)</f>
        <v>-</v>
      </c>
      <c r="P7047" s="72" t="str">
        <f t="shared" ref="P7047:P7110" si="221">IF(O7047="A",1,"")</f>
        <v/>
      </c>
      <c r="Q7047" s="61" t="s">
        <v>86</v>
      </c>
    </row>
    <row r="7048" spans="8:17" x14ac:dyDescent="0.25">
      <c r="H7048" s="59">
        <v>161829</v>
      </c>
      <c r="I7048" s="59" t="s">
        <v>72</v>
      </c>
      <c r="J7048" s="59">
        <v>20348860</v>
      </c>
      <c r="K7048" s="59" t="s">
        <v>7378</v>
      </c>
      <c r="L7048" s="61" t="s">
        <v>81</v>
      </c>
      <c r="M7048" s="61">
        <f>VLOOKUP(H7048,zdroj!C:F,4,0)</f>
        <v>0</v>
      </c>
      <c r="N7048" s="61" t="str">
        <f t="shared" si="220"/>
        <v>-</v>
      </c>
      <c r="P7048" s="72" t="str">
        <f t="shared" si="221"/>
        <v/>
      </c>
      <c r="Q7048" s="61" t="s">
        <v>86</v>
      </c>
    </row>
    <row r="7049" spans="8:17" x14ac:dyDescent="0.25">
      <c r="H7049" s="59">
        <v>161829</v>
      </c>
      <c r="I7049" s="59" t="s">
        <v>72</v>
      </c>
      <c r="J7049" s="59">
        <v>20348878</v>
      </c>
      <c r="K7049" s="59" t="s">
        <v>7379</v>
      </c>
      <c r="L7049" s="61" t="s">
        <v>81</v>
      </c>
      <c r="M7049" s="61">
        <f>VLOOKUP(H7049,zdroj!C:F,4,0)</f>
        <v>0</v>
      </c>
      <c r="N7049" s="61" t="str">
        <f t="shared" si="220"/>
        <v>-</v>
      </c>
      <c r="P7049" s="72" t="str">
        <f t="shared" si="221"/>
        <v/>
      </c>
      <c r="Q7049" s="61" t="s">
        <v>86</v>
      </c>
    </row>
    <row r="7050" spans="8:17" x14ac:dyDescent="0.25">
      <c r="H7050" s="59">
        <v>161829</v>
      </c>
      <c r="I7050" s="59" t="s">
        <v>72</v>
      </c>
      <c r="J7050" s="59">
        <v>20348886</v>
      </c>
      <c r="K7050" s="59" t="s">
        <v>7380</v>
      </c>
      <c r="L7050" s="61" t="s">
        <v>81</v>
      </c>
      <c r="M7050" s="61">
        <f>VLOOKUP(H7050,zdroj!C:F,4,0)</f>
        <v>0</v>
      </c>
      <c r="N7050" s="61" t="str">
        <f t="shared" si="220"/>
        <v>-</v>
      </c>
      <c r="P7050" s="72" t="str">
        <f t="shared" si="221"/>
        <v/>
      </c>
      <c r="Q7050" s="61" t="s">
        <v>86</v>
      </c>
    </row>
    <row r="7051" spans="8:17" x14ac:dyDescent="0.25">
      <c r="H7051" s="59">
        <v>161829</v>
      </c>
      <c r="I7051" s="59" t="s">
        <v>72</v>
      </c>
      <c r="J7051" s="59">
        <v>20348894</v>
      </c>
      <c r="K7051" s="59" t="s">
        <v>7381</v>
      </c>
      <c r="L7051" s="61" t="s">
        <v>81</v>
      </c>
      <c r="M7051" s="61">
        <f>VLOOKUP(H7051,zdroj!C:F,4,0)</f>
        <v>0</v>
      </c>
      <c r="N7051" s="61" t="str">
        <f t="shared" si="220"/>
        <v>-</v>
      </c>
      <c r="P7051" s="72" t="str">
        <f t="shared" si="221"/>
        <v/>
      </c>
      <c r="Q7051" s="61" t="s">
        <v>86</v>
      </c>
    </row>
    <row r="7052" spans="8:17" x14ac:dyDescent="0.25">
      <c r="H7052" s="59">
        <v>161829</v>
      </c>
      <c r="I7052" s="59" t="s">
        <v>72</v>
      </c>
      <c r="J7052" s="59">
        <v>20348908</v>
      </c>
      <c r="K7052" s="59" t="s">
        <v>7382</v>
      </c>
      <c r="L7052" s="61" t="s">
        <v>81</v>
      </c>
      <c r="M7052" s="61">
        <f>VLOOKUP(H7052,zdroj!C:F,4,0)</f>
        <v>0</v>
      </c>
      <c r="N7052" s="61" t="str">
        <f t="shared" si="220"/>
        <v>-</v>
      </c>
      <c r="P7052" s="72" t="str">
        <f t="shared" si="221"/>
        <v/>
      </c>
      <c r="Q7052" s="61" t="s">
        <v>86</v>
      </c>
    </row>
    <row r="7053" spans="8:17" x14ac:dyDescent="0.25">
      <c r="H7053" s="59">
        <v>161829</v>
      </c>
      <c r="I7053" s="59" t="s">
        <v>72</v>
      </c>
      <c r="J7053" s="59">
        <v>20348916</v>
      </c>
      <c r="K7053" s="59" t="s">
        <v>7383</v>
      </c>
      <c r="L7053" s="61" t="s">
        <v>81</v>
      </c>
      <c r="M7053" s="61">
        <f>VLOOKUP(H7053,zdroj!C:F,4,0)</f>
        <v>0</v>
      </c>
      <c r="N7053" s="61" t="str">
        <f t="shared" si="220"/>
        <v>-</v>
      </c>
      <c r="P7053" s="72" t="str">
        <f t="shared" si="221"/>
        <v/>
      </c>
      <c r="Q7053" s="61" t="s">
        <v>86</v>
      </c>
    </row>
    <row r="7054" spans="8:17" x14ac:dyDescent="0.25">
      <c r="H7054" s="59">
        <v>161829</v>
      </c>
      <c r="I7054" s="59" t="s">
        <v>72</v>
      </c>
      <c r="J7054" s="59">
        <v>20348924</v>
      </c>
      <c r="K7054" s="59" t="s">
        <v>7384</v>
      </c>
      <c r="L7054" s="61" t="s">
        <v>81</v>
      </c>
      <c r="M7054" s="61">
        <f>VLOOKUP(H7054,zdroj!C:F,4,0)</f>
        <v>0</v>
      </c>
      <c r="N7054" s="61" t="str">
        <f t="shared" si="220"/>
        <v>-</v>
      </c>
      <c r="P7054" s="72" t="str">
        <f t="shared" si="221"/>
        <v/>
      </c>
      <c r="Q7054" s="61" t="s">
        <v>86</v>
      </c>
    </row>
    <row r="7055" spans="8:17" x14ac:dyDescent="0.25">
      <c r="H7055" s="59">
        <v>161829</v>
      </c>
      <c r="I7055" s="59" t="s">
        <v>72</v>
      </c>
      <c r="J7055" s="59">
        <v>20348932</v>
      </c>
      <c r="K7055" s="59" t="s">
        <v>7385</v>
      </c>
      <c r="L7055" s="61" t="s">
        <v>81</v>
      </c>
      <c r="M7055" s="61">
        <f>VLOOKUP(H7055,zdroj!C:F,4,0)</f>
        <v>0</v>
      </c>
      <c r="N7055" s="61" t="str">
        <f t="shared" si="220"/>
        <v>-</v>
      </c>
      <c r="P7055" s="72" t="str">
        <f t="shared" si="221"/>
        <v/>
      </c>
      <c r="Q7055" s="61" t="s">
        <v>86</v>
      </c>
    </row>
    <row r="7056" spans="8:17" x14ac:dyDescent="0.25">
      <c r="H7056" s="59">
        <v>161829</v>
      </c>
      <c r="I7056" s="59" t="s">
        <v>72</v>
      </c>
      <c r="J7056" s="59">
        <v>20348941</v>
      </c>
      <c r="K7056" s="59" t="s">
        <v>7386</v>
      </c>
      <c r="L7056" s="61" t="s">
        <v>81</v>
      </c>
      <c r="M7056" s="61">
        <f>VLOOKUP(H7056,zdroj!C:F,4,0)</f>
        <v>0</v>
      </c>
      <c r="N7056" s="61" t="str">
        <f t="shared" si="220"/>
        <v>-</v>
      </c>
      <c r="P7056" s="72" t="str">
        <f t="shared" si="221"/>
        <v/>
      </c>
      <c r="Q7056" s="61" t="s">
        <v>86</v>
      </c>
    </row>
    <row r="7057" spans="8:17" x14ac:dyDescent="0.25">
      <c r="H7057" s="59">
        <v>161829</v>
      </c>
      <c r="I7057" s="59" t="s">
        <v>72</v>
      </c>
      <c r="J7057" s="59">
        <v>20348959</v>
      </c>
      <c r="K7057" s="59" t="s">
        <v>7387</v>
      </c>
      <c r="L7057" s="61" t="s">
        <v>81</v>
      </c>
      <c r="M7057" s="61">
        <f>VLOOKUP(H7057,zdroj!C:F,4,0)</f>
        <v>0</v>
      </c>
      <c r="N7057" s="61" t="str">
        <f t="shared" si="220"/>
        <v>-</v>
      </c>
      <c r="P7057" s="72" t="str">
        <f t="shared" si="221"/>
        <v/>
      </c>
      <c r="Q7057" s="61" t="s">
        <v>86</v>
      </c>
    </row>
    <row r="7058" spans="8:17" x14ac:dyDescent="0.25">
      <c r="H7058" s="59">
        <v>161829</v>
      </c>
      <c r="I7058" s="59" t="s">
        <v>72</v>
      </c>
      <c r="J7058" s="59">
        <v>20348967</v>
      </c>
      <c r="K7058" s="59" t="s">
        <v>7388</v>
      </c>
      <c r="L7058" s="61" t="s">
        <v>81</v>
      </c>
      <c r="M7058" s="61">
        <f>VLOOKUP(H7058,zdroj!C:F,4,0)</f>
        <v>0</v>
      </c>
      <c r="N7058" s="61" t="str">
        <f t="shared" si="220"/>
        <v>-</v>
      </c>
      <c r="P7058" s="72" t="str">
        <f t="shared" si="221"/>
        <v/>
      </c>
      <c r="Q7058" s="61" t="s">
        <v>86</v>
      </c>
    </row>
    <row r="7059" spans="8:17" x14ac:dyDescent="0.25">
      <c r="H7059" s="59">
        <v>161829</v>
      </c>
      <c r="I7059" s="59" t="s">
        <v>72</v>
      </c>
      <c r="J7059" s="59">
        <v>20348975</v>
      </c>
      <c r="K7059" s="59" t="s">
        <v>7389</v>
      </c>
      <c r="L7059" s="61" t="s">
        <v>81</v>
      </c>
      <c r="M7059" s="61">
        <f>VLOOKUP(H7059,zdroj!C:F,4,0)</f>
        <v>0</v>
      </c>
      <c r="N7059" s="61" t="str">
        <f t="shared" si="220"/>
        <v>-</v>
      </c>
      <c r="P7059" s="72" t="str">
        <f t="shared" si="221"/>
        <v/>
      </c>
      <c r="Q7059" s="61" t="s">
        <v>86</v>
      </c>
    </row>
    <row r="7060" spans="8:17" x14ac:dyDescent="0.25">
      <c r="H7060" s="59">
        <v>161829</v>
      </c>
      <c r="I7060" s="59" t="s">
        <v>72</v>
      </c>
      <c r="J7060" s="59">
        <v>20348983</v>
      </c>
      <c r="K7060" s="59" t="s">
        <v>7390</v>
      </c>
      <c r="L7060" s="61" t="s">
        <v>81</v>
      </c>
      <c r="M7060" s="61">
        <f>VLOOKUP(H7060,zdroj!C:F,4,0)</f>
        <v>0</v>
      </c>
      <c r="N7060" s="61" t="str">
        <f t="shared" si="220"/>
        <v>-</v>
      </c>
      <c r="P7060" s="72" t="str">
        <f t="shared" si="221"/>
        <v/>
      </c>
      <c r="Q7060" s="61" t="s">
        <v>86</v>
      </c>
    </row>
    <row r="7061" spans="8:17" x14ac:dyDescent="0.25">
      <c r="H7061" s="59">
        <v>161829</v>
      </c>
      <c r="I7061" s="59" t="s">
        <v>72</v>
      </c>
      <c r="J7061" s="59">
        <v>20348991</v>
      </c>
      <c r="K7061" s="59" t="s">
        <v>7391</v>
      </c>
      <c r="L7061" s="61" t="s">
        <v>81</v>
      </c>
      <c r="M7061" s="61">
        <f>VLOOKUP(H7061,zdroj!C:F,4,0)</f>
        <v>0</v>
      </c>
      <c r="N7061" s="61" t="str">
        <f t="shared" si="220"/>
        <v>-</v>
      </c>
      <c r="P7061" s="72" t="str">
        <f t="shared" si="221"/>
        <v/>
      </c>
      <c r="Q7061" s="61" t="s">
        <v>86</v>
      </c>
    </row>
    <row r="7062" spans="8:17" x14ac:dyDescent="0.25">
      <c r="H7062" s="59">
        <v>161829</v>
      </c>
      <c r="I7062" s="59" t="s">
        <v>72</v>
      </c>
      <c r="J7062" s="59">
        <v>20349009</v>
      </c>
      <c r="K7062" s="59" t="s">
        <v>7392</v>
      </c>
      <c r="L7062" s="61" t="s">
        <v>81</v>
      </c>
      <c r="M7062" s="61">
        <f>VLOOKUP(H7062,zdroj!C:F,4,0)</f>
        <v>0</v>
      </c>
      <c r="N7062" s="61" t="str">
        <f t="shared" si="220"/>
        <v>-</v>
      </c>
      <c r="P7062" s="72" t="str">
        <f t="shared" si="221"/>
        <v/>
      </c>
      <c r="Q7062" s="61" t="s">
        <v>86</v>
      </c>
    </row>
    <row r="7063" spans="8:17" x14ac:dyDescent="0.25">
      <c r="H7063" s="59">
        <v>161829</v>
      </c>
      <c r="I7063" s="59" t="s">
        <v>72</v>
      </c>
      <c r="J7063" s="59">
        <v>20349017</v>
      </c>
      <c r="K7063" s="59" t="s">
        <v>7393</v>
      </c>
      <c r="L7063" s="61" t="s">
        <v>81</v>
      </c>
      <c r="M7063" s="61">
        <f>VLOOKUP(H7063,zdroj!C:F,4,0)</f>
        <v>0</v>
      </c>
      <c r="N7063" s="61" t="str">
        <f t="shared" si="220"/>
        <v>-</v>
      </c>
      <c r="P7063" s="72" t="str">
        <f t="shared" si="221"/>
        <v/>
      </c>
      <c r="Q7063" s="61" t="s">
        <v>86</v>
      </c>
    </row>
    <row r="7064" spans="8:17" x14ac:dyDescent="0.25">
      <c r="H7064" s="59">
        <v>161829</v>
      </c>
      <c r="I7064" s="59" t="s">
        <v>72</v>
      </c>
      <c r="J7064" s="59">
        <v>20349025</v>
      </c>
      <c r="K7064" s="59" t="s">
        <v>7394</v>
      </c>
      <c r="L7064" s="61" t="s">
        <v>81</v>
      </c>
      <c r="M7064" s="61">
        <f>VLOOKUP(H7064,zdroj!C:F,4,0)</f>
        <v>0</v>
      </c>
      <c r="N7064" s="61" t="str">
        <f t="shared" si="220"/>
        <v>-</v>
      </c>
      <c r="P7064" s="72" t="str">
        <f t="shared" si="221"/>
        <v/>
      </c>
      <c r="Q7064" s="61" t="s">
        <v>86</v>
      </c>
    </row>
    <row r="7065" spans="8:17" x14ac:dyDescent="0.25">
      <c r="H7065" s="59">
        <v>161829</v>
      </c>
      <c r="I7065" s="59" t="s">
        <v>72</v>
      </c>
      <c r="J7065" s="59">
        <v>20349033</v>
      </c>
      <c r="K7065" s="59" t="s">
        <v>7395</v>
      </c>
      <c r="L7065" s="61" t="s">
        <v>81</v>
      </c>
      <c r="M7065" s="61">
        <f>VLOOKUP(H7065,zdroj!C:F,4,0)</f>
        <v>0</v>
      </c>
      <c r="N7065" s="61" t="str">
        <f t="shared" si="220"/>
        <v>-</v>
      </c>
      <c r="P7065" s="72" t="str">
        <f t="shared" si="221"/>
        <v/>
      </c>
      <c r="Q7065" s="61" t="s">
        <v>86</v>
      </c>
    </row>
    <row r="7066" spans="8:17" x14ac:dyDescent="0.25">
      <c r="H7066" s="59">
        <v>161829</v>
      </c>
      <c r="I7066" s="59" t="s">
        <v>72</v>
      </c>
      <c r="J7066" s="59">
        <v>20349041</v>
      </c>
      <c r="K7066" s="59" t="s">
        <v>7396</v>
      </c>
      <c r="L7066" s="61" t="s">
        <v>81</v>
      </c>
      <c r="M7066" s="61">
        <f>VLOOKUP(H7066,zdroj!C:F,4,0)</f>
        <v>0</v>
      </c>
      <c r="N7066" s="61" t="str">
        <f t="shared" si="220"/>
        <v>-</v>
      </c>
      <c r="P7066" s="72" t="str">
        <f t="shared" si="221"/>
        <v/>
      </c>
      <c r="Q7066" s="61" t="s">
        <v>86</v>
      </c>
    </row>
    <row r="7067" spans="8:17" x14ac:dyDescent="0.25">
      <c r="H7067" s="59">
        <v>161829</v>
      </c>
      <c r="I7067" s="59" t="s">
        <v>72</v>
      </c>
      <c r="J7067" s="59">
        <v>20349050</v>
      </c>
      <c r="K7067" s="59" t="s">
        <v>7397</v>
      </c>
      <c r="L7067" s="61" t="s">
        <v>81</v>
      </c>
      <c r="M7067" s="61">
        <f>VLOOKUP(H7067,zdroj!C:F,4,0)</f>
        <v>0</v>
      </c>
      <c r="N7067" s="61" t="str">
        <f t="shared" si="220"/>
        <v>-</v>
      </c>
      <c r="P7067" s="72" t="str">
        <f t="shared" si="221"/>
        <v/>
      </c>
      <c r="Q7067" s="61" t="s">
        <v>86</v>
      </c>
    </row>
    <row r="7068" spans="8:17" x14ac:dyDescent="0.25">
      <c r="H7068" s="59">
        <v>161829</v>
      </c>
      <c r="I7068" s="59" t="s">
        <v>72</v>
      </c>
      <c r="J7068" s="59">
        <v>20349068</v>
      </c>
      <c r="K7068" s="59" t="s">
        <v>7398</v>
      </c>
      <c r="L7068" s="61" t="s">
        <v>81</v>
      </c>
      <c r="M7068" s="61">
        <f>VLOOKUP(H7068,zdroj!C:F,4,0)</f>
        <v>0</v>
      </c>
      <c r="N7068" s="61" t="str">
        <f t="shared" si="220"/>
        <v>-</v>
      </c>
      <c r="P7068" s="72" t="str">
        <f t="shared" si="221"/>
        <v/>
      </c>
      <c r="Q7068" s="61" t="s">
        <v>86</v>
      </c>
    </row>
    <row r="7069" spans="8:17" x14ac:dyDescent="0.25">
      <c r="H7069" s="59">
        <v>161829</v>
      </c>
      <c r="I7069" s="59" t="s">
        <v>72</v>
      </c>
      <c r="J7069" s="59">
        <v>20349076</v>
      </c>
      <c r="K7069" s="59" t="s">
        <v>7399</v>
      </c>
      <c r="L7069" s="61" t="s">
        <v>81</v>
      </c>
      <c r="M7069" s="61">
        <f>VLOOKUP(H7069,zdroj!C:F,4,0)</f>
        <v>0</v>
      </c>
      <c r="N7069" s="61" t="str">
        <f t="shared" si="220"/>
        <v>-</v>
      </c>
      <c r="P7069" s="72" t="str">
        <f t="shared" si="221"/>
        <v/>
      </c>
      <c r="Q7069" s="61" t="s">
        <v>86</v>
      </c>
    </row>
    <row r="7070" spans="8:17" x14ac:dyDescent="0.25">
      <c r="H7070" s="59">
        <v>161829</v>
      </c>
      <c r="I7070" s="59" t="s">
        <v>72</v>
      </c>
      <c r="J7070" s="59">
        <v>20349084</v>
      </c>
      <c r="K7070" s="59" t="s">
        <v>7400</v>
      </c>
      <c r="L7070" s="61" t="s">
        <v>81</v>
      </c>
      <c r="M7070" s="61">
        <f>VLOOKUP(H7070,zdroj!C:F,4,0)</f>
        <v>0</v>
      </c>
      <c r="N7070" s="61" t="str">
        <f t="shared" si="220"/>
        <v>-</v>
      </c>
      <c r="P7070" s="72" t="str">
        <f t="shared" si="221"/>
        <v/>
      </c>
      <c r="Q7070" s="61" t="s">
        <v>86</v>
      </c>
    </row>
    <row r="7071" spans="8:17" x14ac:dyDescent="0.25">
      <c r="H7071" s="59">
        <v>161829</v>
      </c>
      <c r="I7071" s="59" t="s">
        <v>72</v>
      </c>
      <c r="J7071" s="59">
        <v>20349092</v>
      </c>
      <c r="K7071" s="59" t="s">
        <v>7401</v>
      </c>
      <c r="L7071" s="61" t="s">
        <v>81</v>
      </c>
      <c r="M7071" s="61">
        <f>VLOOKUP(H7071,zdroj!C:F,4,0)</f>
        <v>0</v>
      </c>
      <c r="N7071" s="61" t="str">
        <f t="shared" si="220"/>
        <v>-</v>
      </c>
      <c r="P7071" s="72" t="str">
        <f t="shared" si="221"/>
        <v/>
      </c>
      <c r="Q7071" s="61" t="s">
        <v>86</v>
      </c>
    </row>
    <row r="7072" spans="8:17" x14ac:dyDescent="0.25">
      <c r="H7072" s="59">
        <v>161829</v>
      </c>
      <c r="I7072" s="59" t="s">
        <v>72</v>
      </c>
      <c r="J7072" s="59">
        <v>20349106</v>
      </c>
      <c r="K7072" s="59" t="s">
        <v>7402</v>
      </c>
      <c r="L7072" s="61" t="s">
        <v>81</v>
      </c>
      <c r="M7072" s="61">
        <f>VLOOKUP(H7072,zdroj!C:F,4,0)</f>
        <v>0</v>
      </c>
      <c r="N7072" s="61" t="str">
        <f t="shared" si="220"/>
        <v>-</v>
      </c>
      <c r="P7072" s="72" t="str">
        <f t="shared" si="221"/>
        <v/>
      </c>
      <c r="Q7072" s="61" t="s">
        <v>86</v>
      </c>
    </row>
    <row r="7073" spans="8:17" x14ac:dyDescent="0.25">
      <c r="H7073" s="59">
        <v>161829</v>
      </c>
      <c r="I7073" s="59" t="s">
        <v>72</v>
      </c>
      <c r="J7073" s="59">
        <v>20349114</v>
      </c>
      <c r="K7073" s="59" t="s">
        <v>7403</v>
      </c>
      <c r="L7073" s="61" t="s">
        <v>81</v>
      </c>
      <c r="M7073" s="61">
        <f>VLOOKUP(H7073,zdroj!C:F,4,0)</f>
        <v>0</v>
      </c>
      <c r="N7073" s="61" t="str">
        <f t="shared" si="220"/>
        <v>-</v>
      </c>
      <c r="P7073" s="72" t="str">
        <f t="shared" si="221"/>
        <v/>
      </c>
      <c r="Q7073" s="61" t="s">
        <v>86</v>
      </c>
    </row>
    <row r="7074" spans="8:17" x14ac:dyDescent="0.25">
      <c r="H7074" s="59">
        <v>161829</v>
      </c>
      <c r="I7074" s="59" t="s">
        <v>72</v>
      </c>
      <c r="J7074" s="59">
        <v>20349122</v>
      </c>
      <c r="K7074" s="59" t="s">
        <v>7404</v>
      </c>
      <c r="L7074" s="61" t="s">
        <v>81</v>
      </c>
      <c r="M7074" s="61">
        <f>VLOOKUP(H7074,zdroj!C:F,4,0)</f>
        <v>0</v>
      </c>
      <c r="N7074" s="61" t="str">
        <f t="shared" si="220"/>
        <v>-</v>
      </c>
      <c r="P7074" s="72" t="str">
        <f t="shared" si="221"/>
        <v/>
      </c>
      <c r="Q7074" s="61" t="s">
        <v>86</v>
      </c>
    </row>
    <row r="7075" spans="8:17" x14ac:dyDescent="0.25">
      <c r="H7075" s="59">
        <v>161829</v>
      </c>
      <c r="I7075" s="59" t="s">
        <v>72</v>
      </c>
      <c r="J7075" s="59">
        <v>20349131</v>
      </c>
      <c r="K7075" s="59" t="s">
        <v>7405</v>
      </c>
      <c r="L7075" s="61" t="s">
        <v>81</v>
      </c>
      <c r="M7075" s="61">
        <f>VLOOKUP(H7075,zdroj!C:F,4,0)</f>
        <v>0</v>
      </c>
      <c r="N7075" s="61" t="str">
        <f t="shared" si="220"/>
        <v>-</v>
      </c>
      <c r="P7075" s="72" t="str">
        <f t="shared" si="221"/>
        <v/>
      </c>
      <c r="Q7075" s="61" t="s">
        <v>86</v>
      </c>
    </row>
    <row r="7076" spans="8:17" x14ac:dyDescent="0.25">
      <c r="H7076" s="59">
        <v>161829</v>
      </c>
      <c r="I7076" s="59" t="s">
        <v>72</v>
      </c>
      <c r="J7076" s="59">
        <v>20349149</v>
      </c>
      <c r="K7076" s="59" t="s">
        <v>7406</v>
      </c>
      <c r="L7076" s="61" t="s">
        <v>81</v>
      </c>
      <c r="M7076" s="61">
        <f>VLOOKUP(H7076,zdroj!C:F,4,0)</f>
        <v>0</v>
      </c>
      <c r="N7076" s="61" t="str">
        <f t="shared" si="220"/>
        <v>-</v>
      </c>
      <c r="P7076" s="72" t="str">
        <f t="shared" si="221"/>
        <v/>
      </c>
      <c r="Q7076" s="61" t="s">
        <v>86</v>
      </c>
    </row>
    <row r="7077" spans="8:17" x14ac:dyDescent="0.25">
      <c r="H7077" s="59">
        <v>161829</v>
      </c>
      <c r="I7077" s="59" t="s">
        <v>72</v>
      </c>
      <c r="J7077" s="59">
        <v>20349157</v>
      </c>
      <c r="K7077" s="59" t="s">
        <v>7407</v>
      </c>
      <c r="L7077" s="61" t="s">
        <v>81</v>
      </c>
      <c r="M7077" s="61">
        <f>VLOOKUP(H7077,zdroj!C:F,4,0)</f>
        <v>0</v>
      </c>
      <c r="N7077" s="61" t="str">
        <f t="shared" si="220"/>
        <v>-</v>
      </c>
      <c r="P7077" s="72" t="str">
        <f t="shared" si="221"/>
        <v/>
      </c>
      <c r="Q7077" s="61" t="s">
        <v>86</v>
      </c>
    </row>
    <row r="7078" spans="8:17" x14ac:dyDescent="0.25">
      <c r="H7078" s="59">
        <v>161829</v>
      </c>
      <c r="I7078" s="59" t="s">
        <v>72</v>
      </c>
      <c r="J7078" s="59">
        <v>20349165</v>
      </c>
      <c r="K7078" s="59" t="s">
        <v>7408</v>
      </c>
      <c r="L7078" s="61" t="s">
        <v>81</v>
      </c>
      <c r="M7078" s="61">
        <f>VLOOKUP(H7078,zdroj!C:F,4,0)</f>
        <v>0</v>
      </c>
      <c r="N7078" s="61" t="str">
        <f t="shared" si="220"/>
        <v>-</v>
      </c>
      <c r="P7078" s="72" t="str">
        <f t="shared" si="221"/>
        <v/>
      </c>
      <c r="Q7078" s="61" t="s">
        <v>86</v>
      </c>
    </row>
    <row r="7079" spans="8:17" x14ac:dyDescent="0.25">
      <c r="H7079" s="59">
        <v>161829</v>
      </c>
      <c r="I7079" s="59" t="s">
        <v>72</v>
      </c>
      <c r="J7079" s="59">
        <v>20349173</v>
      </c>
      <c r="K7079" s="59" t="s">
        <v>7409</v>
      </c>
      <c r="L7079" s="61" t="s">
        <v>81</v>
      </c>
      <c r="M7079" s="61">
        <f>VLOOKUP(H7079,zdroj!C:F,4,0)</f>
        <v>0</v>
      </c>
      <c r="N7079" s="61" t="str">
        <f t="shared" si="220"/>
        <v>-</v>
      </c>
      <c r="P7079" s="72" t="str">
        <f t="shared" si="221"/>
        <v/>
      </c>
      <c r="Q7079" s="61" t="s">
        <v>86</v>
      </c>
    </row>
    <row r="7080" spans="8:17" x14ac:dyDescent="0.25">
      <c r="H7080" s="59">
        <v>161829</v>
      </c>
      <c r="I7080" s="59" t="s">
        <v>72</v>
      </c>
      <c r="J7080" s="59">
        <v>20349181</v>
      </c>
      <c r="K7080" s="59" t="s">
        <v>7410</v>
      </c>
      <c r="L7080" s="61" t="s">
        <v>81</v>
      </c>
      <c r="M7080" s="61">
        <f>VLOOKUP(H7080,zdroj!C:F,4,0)</f>
        <v>0</v>
      </c>
      <c r="N7080" s="61" t="str">
        <f t="shared" si="220"/>
        <v>-</v>
      </c>
      <c r="P7080" s="72" t="str">
        <f t="shared" si="221"/>
        <v/>
      </c>
      <c r="Q7080" s="61" t="s">
        <v>86</v>
      </c>
    </row>
    <row r="7081" spans="8:17" x14ac:dyDescent="0.25">
      <c r="H7081" s="59">
        <v>161829</v>
      </c>
      <c r="I7081" s="59" t="s">
        <v>72</v>
      </c>
      <c r="J7081" s="59">
        <v>20349190</v>
      </c>
      <c r="K7081" s="59" t="s">
        <v>7411</v>
      </c>
      <c r="L7081" s="61" t="s">
        <v>81</v>
      </c>
      <c r="M7081" s="61">
        <f>VLOOKUP(H7081,zdroj!C:F,4,0)</f>
        <v>0</v>
      </c>
      <c r="N7081" s="61" t="str">
        <f t="shared" si="220"/>
        <v>-</v>
      </c>
      <c r="P7081" s="72" t="str">
        <f t="shared" si="221"/>
        <v/>
      </c>
      <c r="Q7081" s="61" t="s">
        <v>86</v>
      </c>
    </row>
    <row r="7082" spans="8:17" x14ac:dyDescent="0.25">
      <c r="H7082" s="59">
        <v>161829</v>
      </c>
      <c r="I7082" s="59" t="s">
        <v>72</v>
      </c>
      <c r="J7082" s="59">
        <v>25701045</v>
      </c>
      <c r="K7082" s="59" t="s">
        <v>7412</v>
      </c>
      <c r="L7082" s="61" t="s">
        <v>81</v>
      </c>
      <c r="M7082" s="61">
        <f>VLOOKUP(H7082,zdroj!C:F,4,0)</f>
        <v>0</v>
      </c>
      <c r="N7082" s="61" t="str">
        <f t="shared" si="220"/>
        <v>-</v>
      </c>
      <c r="P7082" s="72" t="str">
        <f t="shared" si="221"/>
        <v/>
      </c>
      <c r="Q7082" s="61" t="s">
        <v>86</v>
      </c>
    </row>
    <row r="7083" spans="8:17" x14ac:dyDescent="0.25">
      <c r="H7083" s="59">
        <v>161829</v>
      </c>
      <c r="I7083" s="59" t="s">
        <v>72</v>
      </c>
      <c r="J7083" s="59">
        <v>25701053</v>
      </c>
      <c r="K7083" s="59" t="s">
        <v>7413</v>
      </c>
      <c r="L7083" s="61" t="s">
        <v>81</v>
      </c>
      <c r="M7083" s="61">
        <f>VLOOKUP(H7083,zdroj!C:F,4,0)</f>
        <v>0</v>
      </c>
      <c r="N7083" s="61" t="str">
        <f t="shared" si="220"/>
        <v>-</v>
      </c>
      <c r="P7083" s="72" t="str">
        <f t="shared" si="221"/>
        <v/>
      </c>
      <c r="Q7083" s="61" t="s">
        <v>86</v>
      </c>
    </row>
    <row r="7084" spans="8:17" x14ac:dyDescent="0.25">
      <c r="H7084" s="59">
        <v>161829</v>
      </c>
      <c r="I7084" s="59" t="s">
        <v>72</v>
      </c>
      <c r="J7084" s="59">
        <v>25701061</v>
      </c>
      <c r="K7084" s="59" t="s">
        <v>7414</v>
      </c>
      <c r="L7084" s="61" t="s">
        <v>81</v>
      </c>
      <c r="M7084" s="61">
        <f>VLOOKUP(H7084,zdroj!C:F,4,0)</f>
        <v>0</v>
      </c>
      <c r="N7084" s="61" t="str">
        <f t="shared" si="220"/>
        <v>-</v>
      </c>
      <c r="P7084" s="72" t="str">
        <f t="shared" si="221"/>
        <v/>
      </c>
      <c r="Q7084" s="61" t="s">
        <v>86</v>
      </c>
    </row>
    <row r="7085" spans="8:17" x14ac:dyDescent="0.25">
      <c r="H7085" s="59">
        <v>161829</v>
      </c>
      <c r="I7085" s="59" t="s">
        <v>72</v>
      </c>
      <c r="J7085" s="59">
        <v>26020939</v>
      </c>
      <c r="K7085" s="59" t="s">
        <v>7415</v>
      </c>
      <c r="L7085" s="61" t="s">
        <v>81</v>
      </c>
      <c r="M7085" s="61">
        <f>VLOOKUP(H7085,zdroj!C:F,4,0)</f>
        <v>0</v>
      </c>
      <c r="N7085" s="61" t="str">
        <f t="shared" si="220"/>
        <v>-</v>
      </c>
      <c r="P7085" s="72" t="str">
        <f t="shared" si="221"/>
        <v/>
      </c>
      <c r="Q7085" s="61" t="s">
        <v>86</v>
      </c>
    </row>
    <row r="7086" spans="8:17" x14ac:dyDescent="0.25">
      <c r="H7086" s="59">
        <v>161829</v>
      </c>
      <c r="I7086" s="59" t="s">
        <v>72</v>
      </c>
      <c r="J7086" s="59">
        <v>26276585</v>
      </c>
      <c r="K7086" s="59" t="s">
        <v>7416</v>
      </c>
      <c r="L7086" s="61" t="s">
        <v>81</v>
      </c>
      <c r="M7086" s="61">
        <f>VLOOKUP(H7086,zdroj!C:F,4,0)</f>
        <v>0</v>
      </c>
      <c r="N7086" s="61" t="str">
        <f t="shared" si="220"/>
        <v>-</v>
      </c>
      <c r="P7086" s="72" t="str">
        <f t="shared" si="221"/>
        <v/>
      </c>
      <c r="Q7086" s="61" t="s">
        <v>86</v>
      </c>
    </row>
    <row r="7087" spans="8:17" x14ac:dyDescent="0.25">
      <c r="H7087" s="59">
        <v>161829</v>
      </c>
      <c r="I7087" s="59" t="s">
        <v>72</v>
      </c>
      <c r="J7087" s="59">
        <v>26276593</v>
      </c>
      <c r="K7087" s="59" t="s">
        <v>7417</v>
      </c>
      <c r="L7087" s="61" t="s">
        <v>81</v>
      </c>
      <c r="M7087" s="61">
        <f>VLOOKUP(H7087,zdroj!C:F,4,0)</f>
        <v>0</v>
      </c>
      <c r="N7087" s="61" t="str">
        <f t="shared" si="220"/>
        <v>-</v>
      </c>
      <c r="P7087" s="72" t="str">
        <f t="shared" si="221"/>
        <v/>
      </c>
      <c r="Q7087" s="61" t="s">
        <v>86</v>
      </c>
    </row>
    <row r="7088" spans="8:17" x14ac:dyDescent="0.25">
      <c r="H7088" s="59">
        <v>161829</v>
      </c>
      <c r="I7088" s="59" t="s">
        <v>72</v>
      </c>
      <c r="J7088" s="59">
        <v>26462494</v>
      </c>
      <c r="K7088" s="59" t="s">
        <v>7418</v>
      </c>
      <c r="L7088" s="61" t="s">
        <v>81</v>
      </c>
      <c r="M7088" s="61">
        <f>VLOOKUP(H7088,zdroj!C:F,4,0)</f>
        <v>0</v>
      </c>
      <c r="N7088" s="61" t="str">
        <f t="shared" si="220"/>
        <v>-</v>
      </c>
      <c r="P7088" s="72" t="str">
        <f t="shared" si="221"/>
        <v/>
      </c>
      <c r="Q7088" s="61" t="s">
        <v>86</v>
      </c>
    </row>
    <row r="7089" spans="8:17" x14ac:dyDescent="0.25">
      <c r="H7089" s="59">
        <v>161829</v>
      </c>
      <c r="I7089" s="59" t="s">
        <v>72</v>
      </c>
      <c r="J7089" s="59">
        <v>26920719</v>
      </c>
      <c r="K7089" s="59" t="s">
        <v>7419</v>
      </c>
      <c r="L7089" s="61" t="s">
        <v>115</v>
      </c>
      <c r="M7089" s="61">
        <f>VLOOKUP(H7089,zdroj!C:F,4,0)</f>
        <v>0</v>
      </c>
      <c r="N7089" s="61" t="str">
        <f t="shared" si="220"/>
        <v>katC</v>
      </c>
      <c r="P7089" s="72" t="str">
        <f t="shared" si="221"/>
        <v/>
      </c>
      <c r="Q7089" s="61" t="s">
        <v>31</v>
      </c>
    </row>
    <row r="7090" spans="8:17" x14ac:dyDescent="0.25">
      <c r="H7090" s="59">
        <v>161829</v>
      </c>
      <c r="I7090" s="59" t="s">
        <v>72</v>
      </c>
      <c r="J7090" s="59">
        <v>26920727</v>
      </c>
      <c r="K7090" s="59" t="s">
        <v>7420</v>
      </c>
      <c r="L7090" s="61" t="s">
        <v>81</v>
      </c>
      <c r="M7090" s="61">
        <f>VLOOKUP(H7090,zdroj!C:F,4,0)</f>
        <v>0</v>
      </c>
      <c r="N7090" s="61" t="str">
        <f t="shared" si="220"/>
        <v>-</v>
      </c>
      <c r="P7090" s="72" t="str">
        <f t="shared" si="221"/>
        <v/>
      </c>
      <c r="Q7090" s="61" t="s">
        <v>86</v>
      </c>
    </row>
    <row r="7091" spans="8:17" x14ac:dyDescent="0.25">
      <c r="H7091" s="59">
        <v>161829</v>
      </c>
      <c r="I7091" s="59" t="s">
        <v>72</v>
      </c>
      <c r="J7091" s="59">
        <v>40195261</v>
      </c>
      <c r="K7091" s="59" t="s">
        <v>7421</v>
      </c>
      <c r="L7091" s="61" t="s">
        <v>81</v>
      </c>
      <c r="M7091" s="61">
        <f>VLOOKUP(H7091,zdroj!C:F,4,0)</f>
        <v>0</v>
      </c>
      <c r="N7091" s="61" t="str">
        <f t="shared" si="220"/>
        <v>-</v>
      </c>
      <c r="P7091" s="72" t="str">
        <f t="shared" si="221"/>
        <v/>
      </c>
      <c r="Q7091" s="61" t="s">
        <v>88</v>
      </c>
    </row>
    <row r="7092" spans="8:17" x14ac:dyDescent="0.25">
      <c r="H7092" s="59">
        <v>161829</v>
      </c>
      <c r="I7092" s="59" t="s">
        <v>72</v>
      </c>
      <c r="J7092" s="59">
        <v>40229831</v>
      </c>
      <c r="K7092" s="59" t="s">
        <v>7422</v>
      </c>
      <c r="L7092" s="61" t="s">
        <v>81</v>
      </c>
      <c r="M7092" s="61">
        <f>VLOOKUP(H7092,zdroj!C:F,4,0)</f>
        <v>0</v>
      </c>
      <c r="N7092" s="61" t="str">
        <f t="shared" si="220"/>
        <v>-</v>
      </c>
      <c r="P7092" s="72" t="str">
        <f t="shared" si="221"/>
        <v/>
      </c>
      <c r="Q7092" s="61" t="s">
        <v>88</v>
      </c>
    </row>
    <row r="7093" spans="8:17" x14ac:dyDescent="0.25">
      <c r="H7093" s="59">
        <v>161829</v>
      </c>
      <c r="I7093" s="59" t="s">
        <v>72</v>
      </c>
      <c r="J7093" s="59">
        <v>42264073</v>
      </c>
      <c r="K7093" s="59" t="s">
        <v>7423</v>
      </c>
      <c r="L7093" s="61" t="s">
        <v>81</v>
      </c>
      <c r="M7093" s="61">
        <f>VLOOKUP(H7093,zdroj!C:F,4,0)</f>
        <v>0</v>
      </c>
      <c r="N7093" s="61" t="str">
        <f t="shared" si="220"/>
        <v>-</v>
      </c>
      <c r="P7093" s="72" t="str">
        <f t="shared" si="221"/>
        <v/>
      </c>
      <c r="Q7093" s="61" t="s">
        <v>86</v>
      </c>
    </row>
    <row r="7094" spans="8:17" x14ac:dyDescent="0.25">
      <c r="H7094" s="59">
        <v>161829</v>
      </c>
      <c r="I7094" s="59" t="s">
        <v>72</v>
      </c>
      <c r="J7094" s="59">
        <v>42288533</v>
      </c>
      <c r="K7094" s="59" t="s">
        <v>7424</v>
      </c>
      <c r="L7094" s="61" t="s">
        <v>81</v>
      </c>
      <c r="M7094" s="61">
        <f>VLOOKUP(H7094,zdroj!C:F,4,0)</f>
        <v>0</v>
      </c>
      <c r="N7094" s="61" t="str">
        <f t="shared" si="220"/>
        <v>-</v>
      </c>
      <c r="P7094" s="72" t="str">
        <f t="shared" si="221"/>
        <v/>
      </c>
      <c r="Q7094" s="61" t="s">
        <v>86</v>
      </c>
    </row>
    <row r="7095" spans="8:17" x14ac:dyDescent="0.25">
      <c r="H7095" s="59">
        <v>161829</v>
      </c>
      <c r="I7095" s="59" t="s">
        <v>72</v>
      </c>
      <c r="J7095" s="59">
        <v>42389518</v>
      </c>
      <c r="K7095" s="59" t="s">
        <v>7425</v>
      </c>
      <c r="L7095" s="61" t="s">
        <v>81</v>
      </c>
      <c r="M7095" s="61">
        <f>VLOOKUP(H7095,zdroj!C:F,4,0)</f>
        <v>0</v>
      </c>
      <c r="N7095" s="61" t="str">
        <f t="shared" si="220"/>
        <v>-</v>
      </c>
      <c r="P7095" s="72" t="str">
        <f t="shared" si="221"/>
        <v/>
      </c>
      <c r="Q7095" s="61" t="s">
        <v>86</v>
      </c>
    </row>
    <row r="7096" spans="8:17" x14ac:dyDescent="0.25">
      <c r="H7096" s="59">
        <v>161829</v>
      </c>
      <c r="I7096" s="59" t="s">
        <v>72</v>
      </c>
      <c r="J7096" s="59">
        <v>42519551</v>
      </c>
      <c r="K7096" s="59" t="s">
        <v>7426</v>
      </c>
      <c r="L7096" s="61" t="s">
        <v>81</v>
      </c>
      <c r="M7096" s="61">
        <f>VLOOKUP(H7096,zdroj!C:F,4,0)</f>
        <v>0</v>
      </c>
      <c r="N7096" s="61" t="str">
        <f t="shared" si="220"/>
        <v>-</v>
      </c>
      <c r="P7096" s="72" t="str">
        <f t="shared" si="221"/>
        <v/>
      </c>
      <c r="Q7096" s="61" t="s">
        <v>86</v>
      </c>
    </row>
    <row r="7097" spans="8:17" x14ac:dyDescent="0.25">
      <c r="H7097" s="59">
        <v>161829</v>
      </c>
      <c r="I7097" s="59" t="s">
        <v>72</v>
      </c>
      <c r="J7097" s="59">
        <v>61061301</v>
      </c>
      <c r="K7097" s="59" t="s">
        <v>7427</v>
      </c>
      <c r="L7097" s="61" t="s">
        <v>81</v>
      </c>
      <c r="M7097" s="61">
        <f>VLOOKUP(H7097,zdroj!C:F,4,0)</f>
        <v>0</v>
      </c>
      <c r="N7097" s="61" t="str">
        <f t="shared" si="220"/>
        <v>-</v>
      </c>
      <c r="P7097" s="72" t="str">
        <f t="shared" si="221"/>
        <v/>
      </c>
      <c r="Q7097" s="61" t="s">
        <v>86</v>
      </c>
    </row>
    <row r="7098" spans="8:17" x14ac:dyDescent="0.25">
      <c r="H7098" s="59">
        <v>161829</v>
      </c>
      <c r="I7098" s="59" t="s">
        <v>72</v>
      </c>
      <c r="J7098" s="59">
        <v>74248171</v>
      </c>
      <c r="K7098" s="59" t="s">
        <v>7428</v>
      </c>
      <c r="L7098" s="61" t="s">
        <v>81</v>
      </c>
      <c r="M7098" s="61">
        <f>VLOOKUP(H7098,zdroj!C:F,4,0)</f>
        <v>0</v>
      </c>
      <c r="N7098" s="61" t="str">
        <f t="shared" si="220"/>
        <v>-</v>
      </c>
      <c r="P7098" s="72" t="str">
        <f t="shared" si="221"/>
        <v/>
      </c>
      <c r="Q7098" s="61" t="s">
        <v>86</v>
      </c>
    </row>
    <row r="7099" spans="8:17" x14ac:dyDescent="0.25">
      <c r="H7099" s="59">
        <v>161829</v>
      </c>
      <c r="I7099" s="59" t="s">
        <v>72</v>
      </c>
      <c r="J7099" s="59">
        <v>74316044</v>
      </c>
      <c r="K7099" s="59" t="s">
        <v>7429</v>
      </c>
      <c r="L7099" s="61" t="s">
        <v>81</v>
      </c>
      <c r="M7099" s="61">
        <f>VLOOKUP(H7099,zdroj!C:F,4,0)</f>
        <v>0</v>
      </c>
      <c r="N7099" s="61" t="str">
        <f t="shared" si="220"/>
        <v>-</v>
      </c>
      <c r="P7099" s="72" t="str">
        <f t="shared" si="221"/>
        <v/>
      </c>
      <c r="Q7099" s="61" t="s">
        <v>86</v>
      </c>
    </row>
    <row r="7100" spans="8:17" x14ac:dyDescent="0.25">
      <c r="H7100" s="59">
        <v>161829</v>
      </c>
      <c r="I7100" s="59" t="s">
        <v>72</v>
      </c>
      <c r="J7100" s="59">
        <v>78406277</v>
      </c>
      <c r="K7100" s="59" t="s">
        <v>7430</v>
      </c>
      <c r="L7100" s="61" t="s">
        <v>81</v>
      </c>
      <c r="M7100" s="61">
        <f>VLOOKUP(H7100,zdroj!C:F,4,0)</f>
        <v>0</v>
      </c>
      <c r="N7100" s="61" t="str">
        <f t="shared" si="220"/>
        <v>-</v>
      </c>
      <c r="P7100" s="72" t="str">
        <f t="shared" si="221"/>
        <v/>
      </c>
      <c r="Q7100" s="61" t="s">
        <v>86</v>
      </c>
    </row>
    <row r="7101" spans="8:17" x14ac:dyDescent="0.25">
      <c r="H7101" s="59">
        <v>161829</v>
      </c>
      <c r="I7101" s="59" t="s">
        <v>72</v>
      </c>
      <c r="J7101" s="59">
        <v>78674964</v>
      </c>
      <c r="K7101" s="59" t="s">
        <v>7431</v>
      </c>
      <c r="L7101" s="61" t="s">
        <v>81</v>
      </c>
      <c r="M7101" s="61">
        <f>VLOOKUP(H7101,zdroj!C:F,4,0)</f>
        <v>0</v>
      </c>
      <c r="N7101" s="61" t="str">
        <f t="shared" si="220"/>
        <v>-</v>
      </c>
      <c r="P7101" s="72" t="str">
        <f t="shared" si="221"/>
        <v/>
      </c>
      <c r="Q7101" s="61" t="s">
        <v>86</v>
      </c>
    </row>
    <row r="7102" spans="8:17" x14ac:dyDescent="0.25">
      <c r="H7102" s="59">
        <v>161829</v>
      </c>
      <c r="I7102" s="59" t="s">
        <v>72</v>
      </c>
      <c r="J7102" s="59">
        <v>78803691</v>
      </c>
      <c r="K7102" s="59" t="s">
        <v>7432</v>
      </c>
      <c r="L7102" s="61" t="s">
        <v>81</v>
      </c>
      <c r="M7102" s="61">
        <f>VLOOKUP(H7102,zdroj!C:F,4,0)</f>
        <v>0</v>
      </c>
      <c r="N7102" s="61" t="str">
        <f t="shared" si="220"/>
        <v>-</v>
      </c>
      <c r="P7102" s="72" t="str">
        <f t="shared" si="221"/>
        <v/>
      </c>
      <c r="Q7102" s="61" t="s">
        <v>86</v>
      </c>
    </row>
    <row r="7103" spans="8:17" x14ac:dyDescent="0.25">
      <c r="H7103" s="59">
        <v>161829</v>
      </c>
      <c r="I7103" s="59" t="s">
        <v>72</v>
      </c>
      <c r="J7103" s="59">
        <v>78890870</v>
      </c>
      <c r="K7103" s="59" t="s">
        <v>7433</v>
      </c>
      <c r="L7103" s="61" t="s">
        <v>81</v>
      </c>
      <c r="M7103" s="61">
        <f>VLOOKUP(H7103,zdroj!C:F,4,0)</f>
        <v>0</v>
      </c>
      <c r="N7103" s="61" t="str">
        <f t="shared" si="220"/>
        <v>-</v>
      </c>
      <c r="P7103" s="72" t="str">
        <f t="shared" si="221"/>
        <v/>
      </c>
      <c r="Q7103" s="61" t="s">
        <v>86</v>
      </c>
    </row>
    <row r="7104" spans="8:17" x14ac:dyDescent="0.25">
      <c r="H7104" s="59">
        <v>161829</v>
      </c>
      <c r="I7104" s="59" t="s">
        <v>72</v>
      </c>
      <c r="J7104" s="59">
        <v>79326382</v>
      </c>
      <c r="K7104" s="59" t="s">
        <v>7434</v>
      </c>
      <c r="L7104" s="61" t="s">
        <v>81</v>
      </c>
      <c r="M7104" s="61">
        <f>VLOOKUP(H7104,zdroj!C:F,4,0)</f>
        <v>0</v>
      </c>
      <c r="N7104" s="61" t="str">
        <f t="shared" si="220"/>
        <v>-</v>
      </c>
      <c r="P7104" s="72" t="str">
        <f t="shared" si="221"/>
        <v/>
      </c>
      <c r="Q7104" s="61" t="s">
        <v>86</v>
      </c>
    </row>
    <row r="7105" spans="8:18" x14ac:dyDescent="0.25">
      <c r="H7105" s="59">
        <v>161829</v>
      </c>
      <c r="I7105" s="59" t="s">
        <v>72</v>
      </c>
      <c r="J7105" s="59">
        <v>79326463</v>
      </c>
      <c r="K7105" s="59" t="s">
        <v>7435</v>
      </c>
      <c r="L7105" s="61" t="s">
        <v>81</v>
      </c>
      <c r="M7105" s="61">
        <f>VLOOKUP(H7105,zdroj!C:F,4,0)</f>
        <v>0</v>
      </c>
      <c r="N7105" s="61" t="str">
        <f t="shared" si="220"/>
        <v>-</v>
      </c>
      <c r="P7105" s="72" t="str">
        <f t="shared" si="221"/>
        <v/>
      </c>
      <c r="Q7105" s="61" t="s">
        <v>86</v>
      </c>
    </row>
    <row r="7106" spans="8:18" x14ac:dyDescent="0.25">
      <c r="H7106" s="59">
        <v>161829</v>
      </c>
      <c r="I7106" s="59" t="s">
        <v>72</v>
      </c>
      <c r="J7106" s="59">
        <v>79514430</v>
      </c>
      <c r="K7106" s="59" t="s">
        <v>7436</v>
      </c>
      <c r="L7106" s="61" t="s">
        <v>81</v>
      </c>
      <c r="M7106" s="61">
        <f>VLOOKUP(H7106,zdroj!C:F,4,0)</f>
        <v>0</v>
      </c>
      <c r="N7106" s="61" t="str">
        <f t="shared" si="220"/>
        <v>-</v>
      </c>
      <c r="P7106" s="72" t="str">
        <f t="shared" si="221"/>
        <v/>
      </c>
      <c r="Q7106" s="61" t="s">
        <v>86</v>
      </c>
    </row>
    <row r="7107" spans="8:18" x14ac:dyDescent="0.25">
      <c r="H7107" s="59">
        <v>161829</v>
      </c>
      <c r="I7107" s="59" t="s">
        <v>72</v>
      </c>
      <c r="J7107" s="59">
        <v>79567967</v>
      </c>
      <c r="K7107" s="59" t="s">
        <v>7437</v>
      </c>
      <c r="L7107" s="61" t="s">
        <v>81</v>
      </c>
      <c r="M7107" s="61">
        <f>VLOOKUP(H7107,zdroj!C:F,4,0)</f>
        <v>0</v>
      </c>
      <c r="N7107" s="61" t="str">
        <f t="shared" si="220"/>
        <v>-</v>
      </c>
      <c r="P7107" s="72" t="str">
        <f t="shared" si="221"/>
        <v/>
      </c>
      <c r="Q7107" s="61" t="s">
        <v>86</v>
      </c>
    </row>
    <row r="7108" spans="8:18" x14ac:dyDescent="0.25">
      <c r="H7108" s="59">
        <v>161829</v>
      </c>
      <c r="I7108" s="59" t="s">
        <v>72</v>
      </c>
      <c r="J7108" s="59">
        <v>79628346</v>
      </c>
      <c r="K7108" s="59" t="s">
        <v>7438</v>
      </c>
      <c r="L7108" s="61" t="s">
        <v>81</v>
      </c>
      <c r="M7108" s="61">
        <f>VLOOKUP(H7108,zdroj!C:F,4,0)</f>
        <v>0</v>
      </c>
      <c r="N7108" s="61" t="str">
        <f t="shared" si="220"/>
        <v>-</v>
      </c>
      <c r="P7108" s="72" t="str">
        <f t="shared" si="221"/>
        <v/>
      </c>
      <c r="Q7108" s="61" t="s">
        <v>86</v>
      </c>
    </row>
    <row r="7109" spans="8:18" x14ac:dyDescent="0.25">
      <c r="H7109" s="59">
        <v>161829</v>
      </c>
      <c r="I7109" s="59" t="s">
        <v>72</v>
      </c>
      <c r="J7109" s="59">
        <v>80412301</v>
      </c>
      <c r="K7109" s="59" t="s">
        <v>7439</v>
      </c>
      <c r="L7109" s="61" t="s">
        <v>81</v>
      </c>
      <c r="M7109" s="61">
        <f>VLOOKUP(H7109,zdroj!C:F,4,0)</f>
        <v>0</v>
      </c>
      <c r="N7109" s="61" t="str">
        <f t="shared" si="220"/>
        <v>-</v>
      </c>
      <c r="P7109" s="72" t="str">
        <f t="shared" si="221"/>
        <v/>
      </c>
      <c r="Q7109" s="61" t="s">
        <v>86</v>
      </c>
    </row>
    <row r="7110" spans="8:18" x14ac:dyDescent="0.25">
      <c r="H7110" s="59">
        <v>161829</v>
      </c>
      <c r="I7110" s="59" t="s">
        <v>72</v>
      </c>
      <c r="J7110" s="59">
        <v>81146744</v>
      </c>
      <c r="K7110" s="59" t="s">
        <v>7440</v>
      </c>
      <c r="L7110" s="61" t="s">
        <v>81</v>
      </c>
      <c r="M7110" s="61">
        <f>VLOOKUP(H7110,zdroj!C:F,4,0)</f>
        <v>0</v>
      </c>
      <c r="N7110" s="61" t="str">
        <f t="shared" si="220"/>
        <v>-</v>
      </c>
      <c r="P7110" s="72" t="str">
        <f t="shared" si="221"/>
        <v/>
      </c>
      <c r="Q7110" s="61" t="s">
        <v>86</v>
      </c>
    </row>
    <row r="7111" spans="8:18" x14ac:dyDescent="0.25">
      <c r="H7111" s="59">
        <v>125822</v>
      </c>
      <c r="I7111" s="59" t="s">
        <v>71</v>
      </c>
      <c r="J7111" s="59">
        <v>15790975</v>
      </c>
      <c r="K7111" s="59" t="s">
        <v>7441</v>
      </c>
      <c r="L7111" s="61" t="s">
        <v>113</v>
      </c>
      <c r="M7111" s="61">
        <f>VLOOKUP(H7111,zdroj!C:F,4,0)</f>
        <v>0</v>
      </c>
      <c r="N7111" s="61" t="str">
        <f t="shared" ref="N7111:N7174" si="222">IF(M7111="A",IF(L7111="katA","katB",L7111),L7111)</f>
        <v>katA</v>
      </c>
      <c r="P7111" s="72" t="str">
        <f t="shared" ref="P7111:P7174" si="223">IF(O7111="A",1,"")</f>
        <v/>
      </c>
      <c r="Q7111" s="61" t="s">
        <v>30</v>
      </c>
    </row>
    <row r="7112" spans="8:18" x14ac:dyDescent="0.25">
      <c r="H7112" s="59">
        <v>125822</v>
      </c>
      <c r="I7112" s="59" t="s">
        <v>71</v>
      </c>
      <c r="J7112" s="59">
        <v>15790983</v>
      </c>
      <c r="K7112" s="59" t="s">
        <v>7442</v>
      </c>
      <c r="L7112" s="61" t="s">
        <v>113</v>
      </c>
      <c r="M7112" s="61">
        <f>VLOOKUP(H7112,zdroj!C:F,4,0)</f>
        <v>0</v>
      </c>
      <c r="N7112" s="61" t="str">
        <f t="shared" si="222"/>
        <v>katA</v>
      </c>
      <c r="P7112" s="72" t="str">
        <f t="shared" si="223"/>
        <v/>
      </c>
      <c r="Q7112" s="61" t="s">
        <v>30</v>
      </c>
    </row>
    <row r="7113" spans="8:18" x14ac:dyDescent="0.25">
      <c r="H7113" s="59">
        <v>125822</v>
      </c>
      <c r="I7113" s="59" t="s">
        <v>71</v>
      </c>
      <c r="J7113" s="59">
        <v>15790991</v>
      </c>
      <c r="K7113" s="59" t="s">
        <v>7443</v>
      </c>
      <c r="L7113" s="61" t="s">
        <v>113</v>
      </c>
      <c r="M7113" s="61">
        <f>VLOOKUP(H7113,zdroj!C:F,4,0)</f>
        <v>0</v>
      </c>
      <c r="N7113" s="61" t="str">
        <f t="shared" si="222"/>
        <v>katA</v>
      </c>
      <c r="P7113" s="72" t="str">
        <f t="shared" si="223"/>
        <v/>
      </c>
      <c r="Q7113" s="61" t="s">
        <v>30</v>
      </c>
    </row>
    <row r="7114" spans="8:18" x14ac:dyDescent="0.25">
      <c r="H7114" s="59">
        <v>125822</v>
      </c>
      <c r="I7114" s="59" t="s">
        <v>71</v>
      </c>
      <c r="J7114" s="59">
        <v>15791009</v>
      </c>
      <c r="K7114" s="59" t="s">
        <v>7444</v>
      </c>
      <c r="L7114" s="61" t="s">
        <v>113</v>
      </c>
      <c r="M7114" s="61">
        <f>VLOOKUP(H7114,zdroj!C:F,4,0)</f>
        <v>0</v>
      </c>
      <c r="N7114" s="61" t="str">
        <f t="shared" si="222"/>
        <v>katA</v>
      </c>
      <c r="P7114" s="72" t="str">
        <f t="shared" si="223"/>
        <v/>
      </c>
      <c r="Q7114" s="61" t="s">
        <v>30</v>
      </c>
    </row>
    <row r="7115" spans="8:18" x14ac:dyDescent="0.25">
      <c r="H7115" s="59">
        <v>125822</v>
      </c>
      <c r="I7115" s="59" t="s">
        <v>71</v>
      </c>
      <c r="J7115" s="59">
        <v>15791017</v>
      </c>
      <c r="K7115" s="59" t="s">
        <v>7445</v>
      </c>
      <c r="L7115" s="61" t="s">
        <v>113</v>
      </c>
      <c r="M7115" s="61">
        <f>VLOOKUP(H7115,zdroj!C:F,4,0)</f>
        <v>0</v>
      </c>
      <c r="N7115" s="61" t="str">
        <f t="shared" si="222"/>
        <v>katA</v>
      </c>
      <c r="P7115" s="72" t="str">
        <f t="shared" si="223"/>
        <v/>
      </c>
      <c r="Q7115" s="61" t="s">
        <v>30</v>
      </c>
    </row>
    <row r="7116" spans="8:18" x14ac:dyDescent="0.25">
      <c r="H7116" s="59">
        <v>125822</v>
      </c>
      <c r="I7116" s="59" t="s">
        <v>71</v>
      </c>
      <c r="J7116" s="59">
        <v>15791025</v>
      </c>
      <c r="K7116" s="59" t="s">
        <v>7446</v>
      </c>
      <c r="L7116" s="61" t="s">
        <v>113</v>
      </c>
      <c r="M7116" s="61">
        <f>VLOOKUP(H7116,zdroj!C:F,4,0)</f>
        <v>0</v>
      </c>
      <c r="N7116" s="61" t="str">
        <f t="shared" si="222"/>
        <v>katA</v>
      </c>
      <c r="P7116" s="72" t="str">
        <f t="shared" si="223"/>
        <v/>
      </c>
      <c r="Q7116" s="61" t="s">
        <v>30</v>
      </c>
    </row>
    <row r="7117" spans="8:18" x14ac:dyDescent="0.25">
      <c r="H7117" s="59">
        <v>125822</v>
      </c>
      <c r="I7117" s="59" t="s">
        <v>71</v>
      </c>
      <c r="J7117" s="59">
        <v>15791033</v>
      </c>
      <c r="K7117" s="59" t="s">
        <v>7447</v>
      </c>
      <c r="L7117" s="61" t="s">
        <v>113</v>
      </c>
      <c r="M7117" s="61">
        <f>VLOOKUP(H7117,zdroj!C:F,4,0)</f>
        <v>0</v>
      </c>
      <c r="N7117" s="61" t="str">
        <f t="shared" si="222"/>
        <v>katA</v>
      </c>
      <c r="P7117" s="72" t="str">
        <f t="shared" si="223"/>
        <v/>
      </c>
      <c r="Q7117" s="61" t="s">
        <v>31</v>
      </c>
    </row>
    <row r="7118" spans="8:18" x14ac:dyDescent="0.25">
      <c r="H7118" s="59">
        <v>125822</v>
      </c>
      <c r="I7118" s="59" t="s">
        <v>71</v>
      </c>
      <c r="J7118" s="59">
        <v>15791041</v>
      </c>
      <c r="K7118" s="59" t="s">
        <v>7448</v>
      </c>
      <c r="L7118" s="61" t="s">
        <v>114</v>
      </c>
      <c r="M7118" s="61">
        <f>VLOOKUP(H7118,zdroj!C:F,4,0)</f>
        <v>0</v>
      </c>
      <c r="N7118" s="61" t="str">
        <f t="shared" si="222"/>
        <v>katB</v>
      </c>
      <c r="P7118" s="72" t="str">
        <f t="shared" si="223"/>
        <v/>
      </c>
      <c r="Q7118" s="61" t="s">
        <v>30</v>
      </c>
      <c r="R7118" s="61" t="s">
        <v>91</v>
      </c>
    </row>
    <row r="7119" spans="8:18" x14ac:dyDescent="0.25">
      <c r="H7119" s="59">
        <v>125822</v>
      </c>
      <c r="I7119" s="59" t="s">
        <v>71</v>
      </c>
      <c r="J7119" s="59">
        <v>15791050</v>
      </c>
      <c r="K7119" s="59" t="s">
        <v>7449</v>
      </c>
      <c r="L7119" s="61" t="s">
        <v>113</v>
      </c>
      <c r="M7119" s="61">
        <f>VLOOKUP(H7119,zdroj!C:F,4,0)</f>
        <v>0</v>
      </c>
      <c r="N7119" s="61" t="str">
        <f t="shared" si="222"/>
        <v>katA</v>
      </c>
      <c r="P7119" s="72" t="str">
        <f t="shared" si="223"/>
        <v/>
      </c>
      <c r="Q7119" s="61" t="s">
        <v>30</v>
      </c>
    </row>
    <row r="7120" spans="8:18" x14ac:dyDescent="0.25">
      <c r="H7120" s="59">
        <v>125822</v>
      </c>
      <c r="I7120" s="59" t="s">
        <v>71</v>
      </c>
      <c r="J7120" s="59">
        <v>15791068</v>
      </c>
      <c r="K7120" s="59" t="s">
        <v>7450</v>
      </c>
      <c r="L7120" s="61" t="s">
        <v>113</v>
      </c>
      <c r="M7120" s="61">
        <f>VLOOKUP(H7120,zdroj!C:F,4,0)</f>
        <v>0</v>
      </c>
      <c r="N7120" s="61" t="str">
        <f t="shared" si="222"/>
        <v>katA</v>
      </c>
      <c r="P7120" s="72" t="str">
        <f t="shared" si="223"/>
        <v/>
      </c>
      <c r="Q7120" s="61" t="s">
        <v>30</v>
      </c>
    </row>
    <row r="7121" spans="8:18" x14ac:dyDescent="0.25">
      <c r="H7121" s="59">
        <v>125822</v>
      </c>
      <c r="I7121" s="59" t="s">
        <v>71</v>
      </c>
      <c r="J7121" s="59">
        <v>15791076</v>
      </c>
      <c r="K7121" s="59" t="s">
        <v>7451</v>
      </c>
      <c r="L7121" s="61" t="s">
        <v>114</v>
      </c>
      <c r="M7121" s="61">
        <f>VLOOKUP(H7121,zdroj!C:F,4,0)</f>
        <v>0</v>
      </c>
      <c r="N7121" s="61" t="str">
        <f t="shared" si="222"/>
        <v>katB</v>
      </c>
      <c r="P7121" s="72" t="str">
        <f t="shared" si="223"/>
        <v/>
      </c>
      <c r="Q7121" s="61" t="s">
        <v>30</v>
      </c>
      <c r="R7121" s="61" t="s">
        <v>91</v>
      </c>
    </row>
    <row r="7122" spans="8:18" x14ac:dyDescent="0.25">
      <c r="H7122" s="59">
        <v>125822</v>
      </c>
      <c r="I7122" s="59" t="s">
        <v>71</v>
      </c>
      <c r="J7122" s="59">
        <v>15791084</v>
      </c>
      <c r="K7122" s="59" t="s">
        <v>7452</v>
      </c>
      <c r="L7122" s="61" t="s">
        <v>113</v>
      </c>
      <c r="M7122" s="61">
        <f>VLOOKUP(H7122,zdroj!C:F,4,0)</f>
        <v>0</v>
      </c>
      <c r="N7122" s="61" t="str">
        <f t="shared" si="222"/>
        <v>katA</v>
      </c>
      <c r="P7122" s="72" t="str">
        <f t="shared" si="223"/>
        <v/>
      </c>
      <c r="Q7122" s="61" t="s">
        <v>30</v>
      </c>
    </row>
    <row r="7123" spans="8:18" x14ac:dyDescent="0.25">
      <c r="H7123" s="59">
        <v>125822</v>
      </c>
      <c r="I7123" s="59" t="s">
        <v>71</v>
      </c>
      <c r="J7123" s="59">
        <v>15791092</v>
      </c>
      <c r="K7123" s="59" t="s">
        <v>7453</v>
      </c>
      <c r="L7123" s="61" t="s">
        <v>113</v>
      </c>
      <c r="M7123" s="61">
        <f>VLOOKUP(H7123,zdroj!C:F,4,0)</f>
        <v>0</v>
      </c>
      <c r="N7123" s="61" t="str">
        <f t="shared" si="222"/>
        <v>katA</v>
      </c>
      <c r="P7123" s="72" t="str">
        <f t="shared" si="223"/>
        <v/>
      </c>
      <c r="Q7123" s="61" t="s">
        <v>30</v>
      </c>
    </row>
    <row r="7124" spans="8:18" x14ac:dyDescent="0.25">
      <c r="H7124" s="59">
        <v>125822</v>
      </c>
      <c r="I7124" s="59" t="s">
        <v>71</v>
      </c>
      <c r="J7124" s="59">
        <v>15791106</v>
      </c>
      <c r="K7124" s="59" t="s">
        <v>7454</v>
      </c>
      <c r="L7124" s="61" t="s">
        <v>113</v>
      </c>
      <c r="M7124" s="61">
        <f>VLOOKUP(H7124,zdroj!C:F,4,0)</f>
        <v>0</v>
      </c>
      <c r="N7124" s="61" t="str">
        <f t="shared" si="222"/>
        <v>katA</v>
      </c>
      <c r="P7124" s="72" t="str">
        <f t="shared" si="223"/>
        <v/>
      </c>
      <c r="Q7124" s="61" t="s">
        <v>30</v>
      </c>
    </row>
    <row r="7125" spans="8:18" x14ac:dyDescent="0.25">
      <c r="H7125" s="59">
        <v>125822</v>
      </c>
      <c r="I7125" s="59" t="s">
        <v>71</v>
      </c>
      <c r="J7125" s="59">
        <v>15791114</v>
      </c>
      <c r="K7125" s="59" t="s">
        <v>7455</v>
      </c>
      <c r="L7125" s="61" t="s">
        <v>114</v>
      </c>
      <c r="M7125" s="61">
        <f>VLOOKUP(H7125,zdroj!C:F,4,0)</f>
        <v>0</v>
      </c>
      <c r="N7125" s="61" t="str">
        <f t="shared" si="222"/>
        <v>katB</v>
      </c>
      <c r="P7125" s="72" t="str">
        <f t="shared" si="223"/>
        <v/>
      </c>
      <c r="Q7125" s="61" t="s">
        <v>30</v>
      </c>
      <c r="R7125" s="61" t="s">
        <v>91</v>
      </c>
    </row>
    <row r="7126" spans="8:18" x14ac:dyDescent="0.25">
      <c r="H7126" s="59">
        <v>125822</v>
      </c>
      <c r="I7126" s="59" t="s">
        <v>71</v>
      </c>
      <c r="J7126" s="59">
        <v>15791122</v>
      </c>
      <c r="K7126" s="59" t="s">
        <v>7456</v>
      </c>
      <c r="L7126" s="61" t="s">
        <v>113</v>
      </c>
      <c r="M7126" s="61">
        <f>VLOOKUP(H7126,zdroj!C:F,4,0)</f>
        <v>0</v>
      </c>
      <c r="N7126" s="61" t="str">
        <f t="shared" si="222"/>
        <v>katA</v>
      </c>
      <c r="P7126" s="72" t="str">
        <f t="shared" si="223"/>
        <v/>
      </c>
      <c r="Q7126" s="61" t="s">
        <v>30</v>
      </c>
    </row>
    <row r="7127" spans="8:18" x14ac:dyDescent="0.25">
      <c r="H7127" s="59">
        <v>125822</v>
      </c>
      <c r="I7127" s="59" t="s">
        <v>71</v>
      </c>
      <c r="J7127" s="59">
        <v>15791131</v>
      </c>
      <c r="K7127" s="59" t="s">
        <v>7457</v>
      </c>
      <c r="L7127" s="61" t="s">
        <v>113</v>
      </c>
      <c r="M7127" s="61">
        <f>VLOOKUP(H7127,zdroj!C:F,4,0)</f>
        <v>0</v>
      </c>
      <c r="N7127" s="61" t="str">
        <f t="shared" si="222"/>
        <v>katA</v>
      </c>
      <c r="P7127" s="72" t="str">
        <f t="shared" si="223"/>
        <v/>
      </c>
      <c r="Q7127" s="61" t="s">
        <v>30</v>
      </c>
    </row>
    <row r="7128" spans="8:18" x14ac:dyDescent="0.25">
      <c r="H7128" s="59">
        <v>125822</v>
      </c>
      <c r="I7128" s="59" t="s">
        <v>71</v>
      </c>
      <c r="J7128" s="59">
        <v>15791149</v>
      </c>
      <c r="K7128" s="59" t="s">
        <v>7458</v>
      </c>
      <c r="L7128" s="61" t="s">
        <v>113</v>
      </c>
      <c r="M7128" s="61">
        <f>VLOOKUP(H7128,zdroj!C:F,4,0)</f>
        <v>0</v>
      </c>
      <c r="N7128" s="61" t="str">
        <f t="shared" si="222"/>
        <v>katA</v>
      </c>
      <c r="P7128" s="72" t="str">
        <f t="shared" si="223"/>
        <v/>
      </c>
      <c r="Q7128" s="61" t="s">
        <v>30</v>
      </c>
    </row>
    <row r="7129" spans="8:18" x14ac:dyDescent="0.25">
      <c r="H7129" s="59">
        <v>125822</v>
      </c>
      <c r="I7129" s="59" t="s">
        <v>71</v>
      </c>
      <c r="J7129" s="59">
        <v>15791157</v>
      </c>
      <c r="K7129" s="59" t="s">
        <v>7459</v>
      </c>
      <c r="L7129" s="61" t="s">
        <v>113</v>
      </c>
      <c r="M7129" s="61">
        <f>VLOOKUP(H7129,zdroj!C:F,4,0)</f>
        <v>0</v>
      </c>
      <c r="N7129" s="61" t="str">
        <f t="shared" si="222"/>
        <v>katA</v>
      </c>
      <c r="P7129" s="72" t="str">
        <f t="shared" si="223"/>
        <v/>
      </c>
      <c r="Q7129" s="61" t="s">
        <v>30</v>
      </c>
    </row>
    <row r="7130" spans="8:18" x14ac:dyDescent="0.25">
      <c r="H7130" s="59">
        <v>125822</v>
      </c>
      <c r="I7130" s="59" t="s">
        <v>71</v>
      </c>
      <c r="J7130" s="59">
        <v>15791173</v>
      </c>
      <c r="K7130" s="59" t="s">
        <v>7460</v>
      </c>
      <c r="L7130" s="61" t="s">
        <v>113</v>
      </c>
      <c r="M7130" s="61">
        <f>VLOOKUP(H7130,zdroj!C:F,4,0)</f>
        <v>0</v>
      </c>
      <c r="N7130" s="61" t="str">
        <f t="shared" si="222"/>
        <v>katA</v>
      </c>
      <c r="P7130" s="72" t="str">
        <f t="shared" si="223"/>
        <v/>
      </c>
      <c r="Q7130" s="61" t="s">
        <v>30</v>
      </c>
    </row>
    <row r="7131" spans="8:18" x14ac:dyDescent="0.25">
      <c r="H7131" s="59">
        <v>125822</v>
      </c>
      <c r="I7131" s="59" t="s">
        <v>71</v>
      </c>
      <c r="J7131" s="59">
        <v>15791181</v>
      </c>
      <c r="K7131" s="59" t="s">
        <v>7461</v>
      </c>
      <c r="L7131" s="61" t="s">
        <v>113</v>
      </c>
      <c r="M7131" s="61">
        <f>VLOOKUP(H7131,zdroj!C:F,4,0)</f>
        <v>0</v>
      </c>
      <c r="N7131" s="61" t="str">
        <f t="shared" si="222"/>
        <v>katA</v>
      </c>
      <c r="P7131" s="72" t="str">
        <f t="shared" si="223"/>
        <v/>
      </c>
      <c r="Q7131" s="61" t="s">
        <v>30</v>
      </c>
    </row>
    <row r="7132" spans="8:18" x14ac:dyDescent="0.25">
      <c r="H7132" s="59">
        <v>125822</v>
      </c>
      <c r="I7132" s="59" t="s">
        <v>71</v>
      </c>
      <c r="J7132" s="59">
        <v>15791190</v>
      </c>
      <c r="K7132" s="59" t="s">
        <v>7462</v>
      </c>
      <c r="L7132" s="61" t="s">
        <v>114</v>
      </c>
      <c r="M7132" s="61">
        <f>VLOOKUP(H7132,zdroj!C:F,4,0)</f>
        <v>0</v>
      </c>
      <c r="N7132" s="61" t="str">
        <f t="shared" si="222"/>
        <v>katB</v>
      </c>
      <c r="P7132" s="72" t="str">
        <f t="shared" si="223"/>
        <v/>
      </c>
      <c r="Q7132" s="61" t="s">
        <v>30</v>
      </c>
      <c r="R7132" s="61" t="s">
        <v>91</v>
      </c>
    </row>
    <row r="7133" spans="8:18" x14ac:dyDescent="0.25">
      <c r="H7133" s="59">
        <v>125822</v>
      </c>
      <c r="I7133" s="59" t="s">
        <v>71</v>
      </c>
      <c r="J7133" s="59">
        <v>15791203</v>
      </c>
      <c r="K7133" s="59" t="s">
        <v>7463</v>
      </c>
      <c r="L7133" s="61" t="s">
        <v>113</v>
      </c>
      <c r="M7133" s="61">
        <f>VLOOKUP(H7133,zdroj!C:F,4,0)</f>
        <v>0</v>
      </c>
      <c r="N7133" s="61" t="str">
        <f t="shared" si="222"/>
        <v>katA</v>
      </c>
      <c r="P7133" s="72" t="str">
        <f t="shared" si="223"/>
        <v/>
      </c>
      <c r="Q7133" s="61" t="s">
        <v>30</v>
      </c>
    </row>
    <row r="7134" spans="8:18" x14ac:dyDescent="0.25">
      <c r="H7134" s="59">
        <v>125822</v>
      </c>
      <c r="I7134" s="59" t="s">
        <v>71</v>
      </c>
      <c r="J7134" s="59">
        <v>15791211</v>
      </c>
      <c r="K7134" s="59" t="s">
        <v>7464</v>
      </c>
      <c r="L7134" s="61" t="s">
        <v>113</v>
      </c>
      <c r="M7134" s="61">
        <f>VLOOKUP(H7134,zdroj!C:F,4,0)</f>
        <v>0</v>
      </c>
      <c r="N7134" s="61" t="str">
        <f t="shared" si="222"/>
        <v>katA</v>
      </c>
      <c r="P7134" s="72" t="str">
        <f t="shared" si="223"/>
        <v/>
      </c>
      <c r="Q7134" s="61" t="s">
        <v>30</v>
      </c>
    </row>
    <row r="7135" spans="8:18" x14ac:dyDescent="0.25">
      <c r="H7135" s="59">
        <v>125822</v>
      </c>
      <c r="I7135" s="59" t="s">
        <v>71</v>
      </c>
      <c r="J7135" s="59">
        <v>15791220</v>
      </c>
      <c r="K7135" s="59" t="s">
        <v>7465</v>
      </c>
      <c r="L7135" s="61" t="s">
        <v>114</v>
      </c>
      <c r="M7135" s="61">
        <f>VLOOKUP(H7135,zdroj!C:F,4,0)</f>
        <v>0</v>
      </c>
      <c r="N7135" s="61" t="str">
        <f t="shared" si="222"/>
        <v>katB</v>
      </c>
      <c r="P7135" s="72" t="str">
        <f t="shared" si="223"/>
        <v/>
      </c>
      <c r="Q7135" s="61" t="s">
        <v>30</v>
      </c>
      <c r="R7135" s="61" t="s">
        <v>91</v>
      </c>
    </row>
    <row r="7136" spans="8:18" x14ac:dyDescent="0.25">
      <c r="H7136" s="59">
        <v>125822</v>
      </c>
      <c r="I7136" s="59" t="s">
        <v>71</v>
      </c>
      <c r="J7136" s="59">
        <v>25208071</v>
      </c>
      <c r="K7136" s="59" t="s">
        <v>7466</v>
      </c>
      <c r="L7136" s="61" t="s">
        <v>81</v>
      </c>
      <c r="M7136" s="61">
        <f>VLOOKUP(H7136,zdroj!C:F,4,0)</f>
        <v>0</v>
      </c>
      <c r="N7136" s="61" t="str">
        <f t="shared" si="222"/>
        <v>-</v>
      </c>
      <c r="P7136" s="72" t="str">
        <f t="shared" si="223"/>
        <v/>
      </c>
      <c r="Q7136" s="61" t="s">
        <v>88</v>
      </c>
    </row>
    <row r="7137" spans="8:18" x14ac:dyDescent="0.25">
      <c r="H7137" s="59">
        <v>125822</v>
      </c>
      <c r="I7137" s="59" t="s">
        <v>71</v>
      </c>
      <c r="J7137" s="59">
        <v>28034511</v>
      </c>
      <c r="K7137" s="59" t="s">
        <v>7467</v>
      </c>
      <c r="L7137" s="61" t="s">
        <v>113</v>
      </c>
      <c r="M7137" s="61">
        <f>VLOOKUP(H7137,zdroj!C:F,4,0)</f>
        <v>0</v>
      </c>
      <c r="N7137" s="61" t="str">
        <f t="shared" si="222"/>
        <v>katA</v>
      </c>
      <c r="P7137" s="72" t="str">
        <f t="shared" si="223"/>
        <v/>
      </c>
      <c r="Q7137" s="61" t="s">
        <v>30</v>
      </c>
    </row>
    <row r="7138" spans="8:18" x14ac:dyDescent="0.25">
      <c r="H7138" s="59">
        <v>125822</v>
      </c>
      <c r="I7138" s="59" t="s">
        <v>71</v>
      </c>
      <c r="J7138" s="59">
        <v>28034520</v>
      </c>
      <c r="K7138" s="59" t="s">
        <v>7468</v>
      </c>
      <c r="L7138" s="61" t="s">
        <v>114</v>
      </c>
      <c r="M7138" s="61">
        <f>VLOOKUP(H7138,zdroj!C:F,4,0)</f>
        <v>0</v>
      </c>
      <c r="N7138" s="61" t="str">
        <f t="shared" si="222"/>
        <v>katB</v>
      </c>
      <c r="P7138" s="72" t="str">
        <f t="shared" si="223"/>
        <v/>
      </c>
      <c r="Q7138" s="61" t="s">
        <v>30</v>
      </c>
      <c r="R7138" s="61" t="s">
        <v>91</v>
      </c>
    </row>
    <row r="7139" spans="8:18" x14ac:dyDescent="0.25">
      <c r="H7139" s="59">
        <v>125822</v>
      </c>
      <c r="I7139" s="59" t="s">
        <v>71</v>
      </c>
      <c r="J7139" s="59">
        <v>28232771</v>
      </c>
      <c r="K7139" s="59" t="s">
        <v>7469</v>
      </c>
      <c r="L7139" s="61" t="s">
        <v>113</v>
      </c>
      <c r="M7139" s="61">
        <f>VLOOKUP(H7139,zdroj!C:F,4,0)</f>
        <v>0</v>
      </c>
      <c r="N7139" s="61" t="str">
        <f t="shared" si="222"/>
        <v>katA</v>
      </c>
      <c r="P7139" s="72" t="str">
        <f t="shared" si="223"/>
        <v/>
      </c>
      <c r="Q7139" s="61" t="s">
        <v>30</v>
      </c>
    </row>
    <row r="7140" spans="8:18" x14ac:dyDescent="0.25">
      <c r="H7140" s="59">
        <v>125822</v>
      </c>
      <c r="I7140" s="59" t="s">
        <v>71</v>
      </c>
      <c r="J7140" s="59">
        <v>31284965</v>
      </c>
      <c r="K7140" s="59" t="s">
        <v>7470</v>
      </c>
      <c r="L7140" s="61" t="s">
        <v>113</v>
      </c>
      <c r="M7140" s="61">
        <f>VLOOKUP(H7140,zdroj!C:F,4,0)</f>
        <v>0</v>
      </c>
      <c r="N7140" s="61" t="str">
        <f t="shared" si="222"/>
        <v>katA</v>
      </c>
      <c r="P7140" s="72" t="str">
        <f t="shared" si="223"/>
        <v/>
      </c>
      <c r="Q7140" s="61" t="s">
        <v>30</v>
      </c>
    </row>
    <row r="7141" spans="8:18" x14ac:dyDescent="0.25">
      <c r="H7141" s="59">
        <v>125822</v>
      </c>
      <c r="I7141" s="59" t="s">
        <v>71</v>
      </c>
      <c r="J7141" s="59">
        <v>40102998</v>
      </c>
      <c r="K7141" s="59" t="s">
        <v>7471</v>
      </c>
      <c r="L7141" s="61" t="s">
        <v>113</v>
      </c>
      <c r="M7141" s="61">
        <f>VLOOKUP(H7141,zdroj!C:F,4,0)</f>
        <v>0</v>
      </c>
      <c r="N7141" s="61" t="str">
        <f t="shared" si="222"/>
        <v>katA</v>
      </c>
      <c r="P7141" s="72" t="str">
        <f t="shared" si="223"/>
        <v/>
      </c>
      <c r="Q7141" s="61" t="s">
        <v>30</v>
      </c>
    </row>
    <row r="7142" spans="8:18" x14ac:dyDescent="0.25">
      <c r="H7142" s="59">
        <v>125822</v>
      </c>
      <c r="I7142" s="59" t="s">
        <v>71</v>
      </c>
      <c r="J7142" s="59">
        <v>40103005</v>
      </c>
      <c r="K7142" s="59" t="s">
        <v>7472</v>
      </c>
      <c r="L7142" s="61" t="s">
        <v>81</v>
      </c>
      <c r="M7142" s="61">
        <f>VLOOKUP(H7142,zdroj!C:F,4,0)</f>
        <v>0</v>
      </c>
      <c r="N7142" s="61" t="str">
        <f t="shared" si="222"/>
        <v>-</v>
      </c>
      <c r="P7142" s="72" t="str">
        <f t="shared" si="223"/>
        <v/>
      </c>
      <c r="Q7142" s="61" t="s">
        <v>88</v>
      </c>
    </row>
    <row r="7143" spans="8:18" x14ac:dyDescent="0.25">
      <c r="H7143" s="59">
        <v>125822</v>
      </c>
      <c r="I7143" s="59" t="s">
        <v>71</v>
      </c>
      <c r="J7143" s="59">
        <v>40247350</v>
      </c>
      <c r="K7143" s="59" t="s">
        <v>7473</v>
      </c>
      <c r="L7143" s="61" t="s">
        <v>114</v>
      </c>
      <c r="M7143" s="61">
        <f>VLOOKUP(H7143,zdroj!C:F,4,0)</f>
        <v>0</v>
      </c>
      <c r="N7143" s="61" t="str">
        <f t="shared" si="222"/>
        <v>katB</v>
      </c>
      <c r="P7143" s="72" t="str">
        <f t="shared" si="223"/>
        <v/>
      </c>
      <c r="Q7143" s="61" t="s">
        <v>30</v>
      </c>
      <c r="R7143" s="61" t="s">
        <v>91</v>
      </c>
    </row>
    <row r="7144" spans="8:18" x14ac:dyDescent="0.25">
      <c r="H7144" s="59">
        <v>125822</v>
      </c>
      <c r="I7144" s="59" t="s">
        <v>71</v>
      </c>
      <c r="J7144" s="59">
        <v>73843601</v>
      </c>
      <c r="K7144" s="59" t="s">
        <v>7474</v>
      </c>
      <c r="L7144" s="61" t="s">
        <v>81</v>
      </c>
      <c r="M7144" s="61">
        <f>VLOOKUP(H7144,zdroj!C:F,4,0)</f>
        <v>0</v>
      </c>
      <c r="N7144" s="61" t="str">
        <f t="shared" si="222"/>
        <v>-</v>
      </c>
      <c r="P7144" s="72" t="str">
        <f t="shared" si="223"/>
        <v/>
      </c>
      <c r="Q7144" s="61" t="s">
        <v>88</v>
      </c>
    </row>
    <row r="7145" spans="8:18" x14ac:dyDescent="0.25">
      <c r="H7145" s="59">
        <v>125822</v>
      </c>
      <c r="I7145" s="59" t="s">
        <v>71</v>
      </c>
      <c r="J7145" s="59">
        <v>80271162</v>
      </c>
      <c r="K7145" s="59" t="s">
        <v>7475</v>
      </c>
      <c r="L7145" s="61" t="s">
        <v>113</v>
      </c>
      <c r="M7145" s="61">
        <f>VLOOKUP(H7145,zdroj!C:F,4,0)</f>
        <v>0</v>
      </c>
      <c r="N7145" s="61" t="str">
        <f t="shared" si="222"/>
        <v>katA</v>
      </c>
      <c r="P7145" s="72" t="str">
        <f t="shared" si="223"/>
        <v/>
      </c>
      <c r="Q7145" s="61" t="s">
        <v>30</v>
      </c>
    </row>
    <row r="7146" spans="8:18" x14ac:dyDescent="0.25">
      <c r="H7146" s="59">
        <v>125822</v>
      </c>
      <c r="I7146" s="59" t="s">
        <v>71</v>
      </c>
      <c r="J7146" s="59">
        <v>80521401</v>
      </c>
      <c r="K7146" s="59" t="s">
        <v>7476</v>
      </c>
      <c r="L7146" s="61" t="s">
        <v>113</v>
      </c>
      <c r="M7146" s="61">
        <f>VLOOKUP(H7146,zdroj!C:F,4,0)</f>
        <v>0</v>
      </c>
      <c r="N7146" s="61" t="str">
        <f t="shared" si="222"/>
        <v>katA</v>
      </c>
      <c r="P7146" s="72" t="str">
        <f t="shared" si="223"/>
        <v/>
      </c>
      <c r="Q7146" s="61" t="s">
        <v>30</v>
      </c>
    </row>
    <row r="7147" spans="8:18" x14ac:dyDescent="0.25">
      <c r="H7147" s="59">
        <v>125822</v>
      </c>
      <c r="I7147" s="59" t="s">
        <v>71</v>
      </c>
      <c r="J7147" s="59">
        <v>81432861</v>
      </c>
      <c r="K7147" s="59" t="s">
        <v>7477</v>
      </c>
      <c r="L7147" s="61" t="s">
        <v>113</v>
      </c>
      <c r="M7147" s="61">
        <f>VLOOKUP(H7147,zdroj!C:F,4,0)</f>
        <v>0</v>
      </c>
      <c r="N7147" s="61" t="str">
        <f t="shared" si="222"/>
        <v>katA</v>
      </c>
      <c r="P7147" s="72" t="str">
        <f t="shared" si="223"/>
        <v/>
      </c>
      <c r="Q7147" s="61" t="s">
        <v>30</v>
      </c>
    </row>
    <row r="7148" spans="8:18" x14ac:dyDescent="0.25">
      <c r="H7148" s="59">
        <v>170755</v>
      </c>
      <c r="I7148" s="59" t="s">
        <v>71</v>
      </c>
      <c r="J7148" s="59">
        <v>20328354</v>
      </c>
      <c r="K7148" s="59" t="s">
        <v>7478</v>
      </c>
      <c r="L7148" s="61" t="s">
        <v>113</v>
      </c>
      <c r="M7148" s="61">
        <f>VLOOKUP(H7148,zdroj!C:F,4,0)</f>
        <v>0</v>
      </c>
      <c r="N7148" s="61" t="str">
        <f t="shared" si="222"/>
        <v>katA</v>
      </c>
      <c r="P7148" s="72" t="str">
        <f t="shared" si="223"/>
        <v/>
      </c>
      <c r="Q7148" s="61" t="s">
        <v>30</v>
      </c>
    </row>
    <row r="7149" spans="8:18" x14ac:dyDescent="0.25">
      <c r="H7149" s="59">
        <v>170755</v>
      </c>
      <c r="I7149" s="59" t="s">
        <v>71</v>
      </c>
      <c r="J7149" s="59">
        <v>20328362</v>
      </c>
      <c r="K7149" s="59" t="s">
        <v>7479</v>
      </c>
      <c r="L7149" s="61" t="s">
        <v>113</v>
      </c>
      <c r="M7149" s="61">
        <f>VLOOKUP(H7149,zdroj!C:F,4,0)</f>
        <v>0</v>
      </c>
      <c r="N7149" s="61" t="str">
        <f t="shared" si="222"/>
        <v>katA</v>
      </c>
      <c r="P7149" s="72" t="str">
        <f t="shared" si="223"/>
        <v/>
      </c>
      <c r="Q7149" s="61" t="s">
        <v>30</v>
      </c>
    </row>
    <row r="7150" spans="8:18" x14ac:dyDescent="0.25">
      <c r="H7150" s="59">
        <v>170755</v>
      </c>
      <c r="I7150" s="59" t="s">
        <v>71</v>
      </c>
      <c r="J7150" s="59">
        <v>20328371</v>
      </c>
      <c r="K7150" s="59" t="s">
        <v>7480</v>
      </c>
      <c r="L7150" s="61" t="s">
        <v>113</v>
      </c>
      <c r="M7150" s="61">
        <f>VLOOKUP(H7150,zdroj!C:F,4,0)</f>
        <v>0</v>
      </c>
      <c r="N7150" s="61" t="str">
        <f t="shared" si="222"/>
        <v>katA</v>
      </c>
      <c r="P7150" s="72" t="str">
        <f t="shared" si="223"/>
        <v/>
      </c>
      <c r="Q7150" s="61" t="s">
        <v>30</v>
      </c>
    </row>
    <row r="7151" spans="8:18" x14ac:dyDescent="0.25">
      <c r="H7151" s="59">
        <v>170755</v>
      </c>
      <c r="I7151" s="59" t="s">
        <v>71</v>
      </c>
      <c r="J7151" s="59">
        <v>20328389</v>
      </c>
      <c r="K7151" s="59" t="s">
        <v>7481</v>
      </c>
      <c r="L7151" s="61" t="s">
        <v>114</v>
      </c>
      <c r="M7151" s="61">
        <f>VLOOKUP(H7151,zdroj!C:F,4,0)</f>
        <v>0</v>
      </c>
      <c r="N7151" s="61" t="str">
        <f t="shared" si="222"/>
        <v>katB</v>
      </c>
      <c r="P7151" s="72" t="str">
        <f t="shared" si="223"/>
        <v/>
      </c>
      <c r="Q7151" s="61" t="s">
        <v>30</v>
      </c>
      <c r="R7151" s="61" t="s">
        <v>91</v>
      </c>
    </row>
    <row r="7152" spans="8:18" x14ac:dyDescent="0.25">
      <c r="H7152" s="59">
        <v>170755</v>
      </c>
      <c r="I7152" s="59" t="s">
        <v>71</v>
      </c>
      <c r="J7152" s="59">
        <v>20328397</v>
      </c>
      <c r="K7152" s="59" t="s">
        <v>7482</v>
      </c>
      <c r="L7152" s="61" t="s">
        <v>113</v>
      </c>
      <c r="M7152" s="61">
        <f>VLOOKUP(H7152,zdroj!C:F,4,0)</f>
        <v>0</v>
      </c>
      <c r="N7152" s="61" t="str">
        <f t="shared" si="222"/>
        <v>katA</v>
      </c>
      <c r="P7152" s="72" t="str">
        <f t="shared" si="223"/>
        <v/>
      </c>
      <c r="Q7152" s="61" t="s">
        <v>30</v>
      </c>
    </row>
    <row r="7153" spans="8:17" x14ac:dyDescent="0.25">
      <c r="H7153" s="59">
        <v>170755</v>
      </c>
      <c r="I7153" s="59" t="s">
        <v>71</v>
      </c>
      <c r="J7153" s="59">
        <v>20328401</v>
      </c>
      <c r="K7153" s="59" t="s">
        <v>7483</v>
      </c>
      <c r="L7153" s="61" t="s">
        <v>113</v>
      </c>
      <c r="M7153" s="61">
        <f>VLOOKUP(H7153,zdroj!C:F,4,0)</f>
        <v>0</v>
      </c>
      <c r="N7153" s="61" t="str">
        <f t="shared" si="222"/>
        <v>katA</v>
      </c>
      <c r="P7153" s="72" t="str">
        <f t="shared" si="223"/>
        <v/>
      </c>
      <c r="Q7153" s="61" t="s">
        <v>30</v>
      </c>
    </row>
    <row r="7154" spans="8:17" x14ac:dyDescent="0.25">
      <c r="H7154" s="59">
        <v>170755</v>
      </c>
      <c r="I7154" s="59" t="s">
        <v>71</v>
      </c>
      <c r="J7154" s="59">
        <v>20328419</v>
      </c>
      <c r="K7154" s="59" t="s">
        <v>7484</v>
      </c>
      <c r="L7154" s="61" t="s">
        <v>113</v>
      </c>
      <c r="M7154" s="61">
        <f>VLOOKUP(H7154,zdroj!C:F,4,0)</f>
        <v>0</v>
      </c>
      <c r="N7154" s="61" t="str">
        <f t="shared" si="222"/>
        <v>katA</v>
      </c>
      <c r="P7154" s="72" t="str">
        <f t="shared" si="223"/>
        <v/>
      </c>
      <c r="Q7154" s="61" t="s">
        <v>30</v>
      </c>
    </row>
    <row r="7155" spans="8:17" x14ac:dyDescent="0.25">
      <c r="H7155" s="59">
        <v>170755</v>
      </c>
      <c r="I7155" s="59" t="s">
        <v>71</v>
      </c>
      <c r="J7155" s="59">
        <v>20328427</v>
      </c>
      <c r="K7155" s="59" t="s">
        <v>7485</v>
      </c>
      <c r="L7155" s="61" t="s">
        <v>113</v>
      </c>
      <c r="M7155" s="61">
        <f>VLOOKUP(H7155,zdroj!C:F,4,0)</f>
        <v>0</v>
      </c>
      <c r="N7155" s="61" t="str">
        <f t="shared" si="222"/>
        <v>katA</v>
      </c>
      <c r="P7155" s="72" t="str">
        <f t="shared" si="223"/>
        <v/>
      </c>
      <c r="Q7155" s="61" t="s">
        <v>31</v>
      </c>
    </row>
    <row r="7156" spans="8:17" x14ac:dyDescent="0.25">
      <c r="H7156" s="59">
        <v>170755</v>
      </c>
      <c r="I7156" s="59" t="s">
        <v>71</v>
      </c>
      <c r="J7156" s="59">
        <v>20328435</v>
      </c>
      <c r="K7156" s="59" t="s">
        <v>7486</v>
      </c>
      <c r="L7156" s="61" t="s">
        <v>113</v>
      </c>
      <c r="M7156" s="61">
        <f>VLOOKUP(H7156,zdroj!C:F,4,0)</f>
        <v>0</v>
      </c>
      <c r="N7156" s="61" t="str">
        <f t="shared" si="222"/>
        <v>katA</v>
      </c>
      <c r="P7156" s="72" t="str">
        <f t="shared" si="223"/>
        <v/>
      </c>
      <c r="Q7156" s="61" t="s">
        <v>30</v>
      </c>
    </row>
    <row r="7157" spans="8:17" x14ac:dyDescent="0.25">
      <c r="H7157" s="59">
        <v>170755</v>
      </c>
      <c r="I7157" s="59" t="s">
        <v>71</v>
      </c>
      <c r="J7157" s="59">
        <v>20328443</v>
      </c>
      <c r="K7157" s="59" t="s">
        <v>7487</v>
      </c>
      <c r="L7157" s="61" t="s">
        <v>113</v>
      </c>
      <c r="M7157" s="61">
        <f>VLOOKUP(H7157,zdroj!C:F,4,0)</f>
        <v>0</v>
      </c>
      <c r="N7157" s="61" t="str">
        <f t="shared" si="222"/>
        <v>katA</v>
      </c>
      <c r="P7157" s="72" t="str">
        <f t="shared" si="223"/>
        <v/>
      </c>
      <c r="Q7157" s="61" t="s">
        <v>30</v>
      </c>
    </row>
    <row r="7158" spans="8:17" x14ac:dyDescent="0.25">
      <c r="H7158" s="59">
        <v>170755</v>
      </c>
      <c r="I7158" s="59" t="s">
        <v>71</v>
      </c>
      <c r="J7158" s="59">
        <v>20328451</v>
      </c>
      <c r="K7158" s="59" t="s">
        <v>7488</v>
      </c>
      <c r="L7158" s="61" t="s">
        <v>113</v>
      </c>
      <c r="M7158" s="61">
        <f>VLOOKUP(H7158,zdroj!C:F,4,0)</f>
        <v>0</v>
      </c>
      <c r="N7158" s="61" t="str">
        <f t="shared" si="222"/>
        <v>katA</v>
      </c>
      <c r="P7158" s="72" t="str">
        <f t="shared" si="223"/>
        <v/>
      </c>
      <c r="Q7158" s="61" t="s">
        <v>30</v>
      </c>
    </row>
    <row r="7159" spans="8:17" x14ac:dyDescent="0.25">
      <c r="H7159" s="59">
        <v>170755</v>
      </c>
      <c r="I7159" s="59" t="s">
        <v>71</v>
      </c>
      <c r="J7159" s="59">
        <v>20328460</v>
      </c>
      <c r="K7159" s="59" t="s">
        <v>7489</v>
      </c>
      <c r="L7159" s="61" t="s">
        <v>113</v>
      </c>
      <c r="M7159" s="61">
        <f>VLOOKUP(H7159,zdroj!C:F,4,0)</f>
        <v>0</v>
      </c>
      <c r="N7159" s="61" t="str">
        <f t="shared" si="222"/>
        <v>katA</v>
      </c>
      <c r="P7159" s="72" t="str">
        <f t="shared" si="223"/>
        <v/>
      </c>
      <c r="Q7159" s="61" t="s">
        <v>30</v>
      </c>
    </row>
    <row r="7160" spans="8:17" x14ac:dyDescent="0.25">
      <c r="H7160" s="59">
        <v>170755</v>
      </c>
      <c r="I7160" s="59" t="s">
        <v>71</v>
      </c>
      <c r="J7160" s="59">
        <v>20328478</v>
      </c>
      <c r="K7160" s="59" t="s">
        <v>7490</v>
      </c>
      <c r="L7160" s="61" t="s">
        <v>113</v>
      </c>
      <c r="M7160" s="61">
        <f>VLOOKUP(H7160,zdroj!C:F,4,0)</f>
        <v>0</v>
      </c>
      <c r="N7160" s="61" t="str">
        <f t="shared" si="222"/>
        <v>katA</v>
      </c>
      <c r="P7160" s="72" t="str">
        <f t="shared" si="223"/>
        <v/>
      </c>
      <c r="Q7160" s="61" t="s">
        <v>30</v>
      </c>
    </row>
    <row r="7161" spans="8:17" x14ac:dyDescent="0.25">
      <c r="H7161" s="59">
        <v>170755</v>
      </c>
      <c r="I7161" s="59" t="s">
        <v>71</v>
      </c>
      <c r="J7161" s="59">
        <v>20328494</v>
      </c>
      <c r="K7161" s="59" t="s">
        <v>7491</v>
      </c>
      <c r="L7161" s="61" t="s">
        <v>113</v>
      </c>
      <c r="M7161" s="61">
        <f>VLOOKUP(H7161,zdroj!C:F,4,0)</f>
        <v>0</v>
      </c>
      <c r="N7161" s="61" t="str">
        <f t="shared" si="222"/>
        <v>katA</v>
      </c>
      <c r="P7161" s="72" t="str">
        <f t="shared" si="223"/>
        <v/>
      </c>
      <c r="Q7161" s="61" t="s">
        <v>30</v>
      </c>
    </row>
    <row r="7162" spans="8:17" x14ac:dyDescent="0.25">
      <c r="H7162" s="59">
        <v>170755</v>
      </c>
      <c r="I7162" s="59" t="s">
        <v>71</v>
      </c>
      <c r="J7162" s="59">
        <v>20328508</v>
      </c>
      <c r="K7162" s="59" t="s">
        <v>7492</v>
      </c>
      <c r="L7162" s="61" t="s">
        <v>113</v>
      </c>
      <c r="M7162" s="61">
        <f>VLOOKUP(H7162,zdroj!C:F,4,0)</f>
        <v>0</v>
      </c>
      <c r="N7162" s="61" t="str">
        <f t="shared" si="222"/>
        <v>katA</v>
      </c>
      <c r="P7162" s="72" t="str">
        <f t="shared" si="223"/>
        <v/>
      </c>
      <c r="Q7162" s="61" t="s">
        <v>30</v>
      </c>
    </row>
    <row r="7163" spans="8:17" x14ac:dyDescent="0.25">
      <c r="H7163" s="59">
        <v>170755</v>
      </c>
      <c r="I7163" s="59" t="s">
        <v>71</v>
      </c>
      <c r="J7163" s="59">
        <v>20328516</v>
      </c>
      <c r="K7163" s="59" t="s">
        <v>7493</v>
      </c>
      <c r="L7163" s="61" t="s">
        <v>113</v>
      </c>
      <c r="M7163" s="61">
        <f>VLOOKUP(H7163,zdroj!C:F,4,0)</f>
        <v>0</v>
      </c>
      <c r="N7163" s="61" t="str">
        <f t="shared" si="222"/>
        <v>katA</v>
      </c>
      <c r="P7163" s="72" t="str">
        <f t="shared" si="223"/>
        <v/>
      </c>
      <c r="Q7163" s="61" t="s">
        <v>30</v>
      </c>
    </row>
    <row r="7164" spans="8:17" x14ac:dyDescent="0.25">
      <c r="H7164" s="59">
        <v>170755</v>
      </c>
      <c r="I7164" s="59" t="s">
        <v>71</v>
      </c>
      <c r="J7164" s="59">
        <v>20328524</v>
      </c>
      <c r="K7164" s="59" t="s">
        <v>7494</v>
      </c>
      <c r="L7164" s="61" t="s">
        <v>113</v>
      </c>
      <c r="M7164" s="61">
        <f>VLOOKUP(H7164,zdroj!C:F,4,0)</f>
        <v>0</v>
      </c>
      <c r="N7164" s="61" t="str">
        <f t="shared" si="222"/>
        <v>katA</v>
      </c>
      <c r="P7164" s="72" t="str">
        <f t="shared" si="223"/>
        <v/>
      </c>
      <c r="Q7164" s="61" t="s">
        <v>30</v>
      </c>
    </row>
    <row r="7165" spans="8:17" x14ac:dyDescent="0.25">
      <c r="H7165" s="59">
        <v>170755</v>
      </c>
      <c r="I7165" s="59" t="s">
        <v>71</v>
      </c>
      <c r="J7165" s="59">
        <v>20328532</v>
      </c>
      <c r="K7165" s="59" t="s">
        <v>7495</v>
      </c>
      <c r="L7165" s="61" t="s">
        <v>113</v>
      </c>
      <c r="M7165" s="61">
        <f>VLOOKUP(H7165,zdroj!C:F,4,0)</f>
        <v>0</v>
      </c>
      <c r="N7165" s="61" t="str">
        <f t="shared" si="222"/>
        <v>katA</v>
      </c>
      <c r="P7165" s="72" t="str">
        <f t="shared" si="223"/>
        <v/>
      </c>
      <c r="Q7165" s="61" t="s">
        <v>30</v>
      </c>
    </row>
    <row r="7166" spans="8:17" x14ac:dyDescent="0.25">
      <c r="H7166" s="59">
        <v>170755</v>
      </c>
      <c r="I7166" s="59" t="s">
        <v>71</v>
      </c>
      <c r="J7166" s="59">
        <v>20328541</v>
      </c>
      <c r="K7166" s="59" t="s">
        <v>7496</v>
      </c>
      <c r="L7166" s="61" t="s">
        <v>113</v>
      </c>
      <c r="M7166" s="61">
        <f>VLOOKUP(H7166,zdroj!C:F,4,0)</f>
        <v>0</v>
      </c>
      <c r="N7166" s="61" t="str">
        <f t="shared" si="222"/>
        <v>katA</v>
      </c>
      <c r="P7166" s="72" t="str">
        <f t="shared" si="223"/>
        <v/>
      </c>
      <c r="Q7166" s="61" t="s">
        <v>30</v>
      </c>
    </row>
    <row r="7167" spans="8:17" x14ac:dyDescent="0.25">
      <c r="H7167" s="59">
        <v>170755</v>
      </c>
      <c r="I7167" s="59" t="s">
        <v>71</v>
      </c>
      <c r="J7167" s="59">
        <v>20328559</v>
      </c>
      <c r="K7167" s="59" t="s">
        <v>7497</v>
      </c>
      <c r="L7167" s="61" t="s">
        <v>113</v>
      </c>
      <c r="M7167" s="61">
        <f>VLOOKUP(H7167,zdroj!C:F,4,0)</f>
        <v>0</v>
      </c>
      <c r="N7167" s="61" t="str">
        <f t="shared" si="222"/>
        <v>katA</v>
      </c>
      <c r="P7167" s="72" t="str">
        <f t="shared" si="223"/>
        <v/>
      </c>
      <c r="Q7167" s="61" t="s">
        <v>30</v>
      </c>
    </row>
    <row r="7168" spans="8:17" x14ac:dyDescent="0.25">
      <c r="H7168" s="59">
        <v>170755</v>
      </c>
      <c r="I7168" s="59" t="s">
        <v>71</v>
      </c>
      <c r="J7168" s="59">
        <v>20328567</v>
      </c>
      <c r="K7168" s="59" t="s">
        <v>7498</v>
      </c>
      <c r="L7168" s="61" t="s">
        <v>113</v>
      </c>
      <c r="M7168" s="61">
        <f>VLOOKUP(H7168,zdroj!C:F,4,0)</f>
        <v>0</v>
      </c>
      <c r="N7168" s="61" t="str">
        <f t="shared" si="222"/>
        <v>katA</v>
      </c>
      <c r="P7168" s="72" t="str">
        <f t="shared" si="223"/>
        <v/>
      </c>
      <c r="Q7168" s="61" t="s">
        <v>30</v>
      </c>
    </row>
    <row r="7169" spans="8:18" x14ac:dyDescent="0.25">
      <c r="H7169" s="59">
        <v>170755</v>
      </c>
      <c r="I7169" s="59" t="s">
        <v>71</v>
      </c>
      <c r="J7169" s="59">
        <v>20328575</v>
      </c>
      <c r="K7169" s="59" t="s">
        <v>7499</v>
      </c>
      <c r="L7169" s="61" t="s">
        <v>113</v>
      </c>
      <c r="M7169" s="61">
        <f>VLOOKUP(H7169,zdroj!C:F,4,0)</f>
        <v>0</v>
      </c>
      <c r="N7169" s="61" t="str">
        <f t="shared" si="222"/>
        <v>katA</v>
      </c>
      <c r="P7169" s="72" t="str">
        <f t="shared" si="223"/>
        <v/>
      </c>
      <c r="Q7169" s="61" t="s">
        <v>30</v>
      </c>
    </row>
    <row r="7170" spans="8:18" x14ac:dyDescent="0.25">
      <c r="H7170" s="59">
        <v>170755</v>
      </c>
      <c r="I7170" s="59" t="s">
        <v>71</v>
      </c>
      <c r="J7170" s="59">
        <v>20328583</v>
      </c>
      <c r="K7170" s="59" t="s">
        <v>7500</v>
      </c>
      <c r="L7170" s="61" t="s">
        <v>113</v>
      </c>
      <c r="M7170" s="61">
        <f>VLOOKUP(H7170,zdroj!C:F,4,0)</f>
        <v>0</v>
      </c>
      <c r="N7170" s="61" t="str">
        <f t="shared" si="222"/>
        <v>katA</v>
      </c>
      <c r="P7170" s="72" t="str">
        <f t="shared" si="223"/>
        <v/>
      </c>
      <c r="Q7170" s="61" t="s">
        <v>30</v>
      </c>
    </row>
    <row r="7171" spans="8:18" x14ac:dyDescent="0.25">
      <c r="H7171" s="59">
        <v>170755</v>
      </c>
      <c r="I7171" s="59" t="s">
        <v>71</v>
      </c>
      <c r="J7171" s="59">
        <v>20328591</v>
      </c>
      <c r="K7171" s="59" t="s">
        <v>7501</v>
      </c>
      <c r="L7171" s="61" t="s">
        <v>113</v>
      </c>
      <c r="M7171" s="61">
        <f>VLOOKUP(H7171,zdroj!C:F,4,0)</f>
        <v>0</v>
      </c>
      <c r="N7171" s="61" t="str">
        <f t="shared" si="222"/>
        <v>katA</v>
      </c>
      <c r="P7171" s="72" t="str">
        <f t="shared" si="223"/>
        <v/>
      </c>
      <c r="Q7171" s="61" t="s">
        <v>30</v>
      </c>
    </row>
    <row r="7172" spans="8:18" x14ac:dyDescent="0.25">
      <c r="H7172" s="59">
        <v>170755</v>
      </c>
      <c r="I7172" s="59" t="s">
        <v>71</v>
      </c>
      <c r="J7172" s="59">
        <v>20328605</v>
      </c>
      <c r="K7172" s="59" t="s">
        <v>7502</v>
      </c>
      <c r="L7172" s="61" t="s">
        <v>113</v>
      </c>
      <c r="M7172" s="61">
        <f>VLOOKUP(H7172,zdroj!C:F,4,0)</f>
        <v>0</v>
      </c>
      <c r="N7172" s="61" t="str">
        <f t="shared" si="222"/>
        <v>katA</v>
      </c>
      <c r="P7172" s="72" t="str">
        <f t="shared" si="223"/>
        <v/>
      </c>
      <c r="Q7172" s="61" t="s">
        <v>33</v>
      </c>
    </row>
    <row r="7173" spans="8:18" x14ac:dyDescent="0.25">
      <c r="H7173" s="59">
        <v>170755</v>
      </c>
      <c r="I7173" s="59" t="s">
        <v>71</v>
      </c>
      <c r="J7173" s="59">
        <v>20328613</v>
      </c>
      <c r="K7173" s="59" t="s">
        <v>7503</v>
      </c>
      <c r="L7173" s="61" t="s">
        <v>114</v>
      </c>
      <c r="M7173" s="61">
        <f>VLOOKUP(H7173,zdroj!C:F,4,0)</f>
        <v>0</v>
      </c>
      <c r="N7173" s="61" t="str">
        <f t="shared" si="222"/>
        <v>katB</v>
      </c>
      <c r="P7173" s="72" t="str">
        <f t="shared" si="223"/>
        <v/>
      </c>
      <c r="Q7173" s="61" t="s">
        <v>30</v>
      </c>
      <c r="R7173" s="61" t="s">
        <v>91</v>
      </c>
    </row>
    <row r="7174" spans="8:18" x14ac:dyDescent="0.25">
      <c r="H7174" s="59">
        <v>170755</v>
      </c>
      <c r="I7174" s="59" t="s">
        <v>71</v>
      </c>
      <c r="J7174" s="59">
        <v>20328621</v>
      </c>
      <c r="K7174" s="59" t="s">
        <v>7504</v>
      </c>
      <c r="L7174" s="61" t="s">
        <v>81</v>
      </c>
      <c r="M7174" s="61">
        <f>VLOOKUP(H7174,zdroj!C:F,4,0)</f>
        <v>0</v>
      </c>
      <c r="N7174" s="61" t="str">
        <f t="shared" si="222"/>
        <v>-</v>
      </c>
      <c r="P7174" s="72" t="str">
        <f t="shared" si="223"/>
        <v/>
      </c>
      <c r="Q7174" s="61" t="s">
        <v>88</v>
      </c>
    </row>
    <row r="7175" spans="8:18" x14ac:dyDescent="0.25">
      <c r="H7175" s="59">
        <v>170755</v>
      </c>
      <c r="I7175" s="59" t="s">
        <v>71</v>
      </c>
      <c r="J7175" s="59">
        <v>20328648</v>
      </c>
      <c r="K7175" s="59" t="s">
        <v>7505</v>
      </c>
      <c r="L7175" s="61" t="s">
        <v>113</v>
      </c>
      <c r="M7175" s="61">
        <f>VLOOKUP(H7175,zdroj!C:F,4,0)</f>
        <v>0</v>
      </c>
      <c r="N7175" s="61" t="str">
        <f t="shared" ref="N7175:N7238" si="224">IF(M7175="A",IF(L7175="katA","katB",L7175),L7175)</f>
        <v>katA</v>
      </c>
      <c r="P7175" s="72" t="str">
        <f t="shared" ref="P7175:P7238" si="225">IF(O7175="A",1,"")</f>
        <v/>
      </c>
      <c r="Q7175" s="61" t="s">
        <v>30</v>
      </c>
    </row>
    <row r="7176" spans="8:18" x14ac:dyDescent="0.25">
      <c r="H7176" s="59">
        <v>170755</v>
      </c>
      <c r="I7176" s="59" t="s">
        <v>71</v>
      </c>
      <c r="J7176" s="59">
        <v>20328656</v>
      </c>
      <c r="K7176" s="59" t="s">
        <v>7506</v>
      </c>
      <c r="L7176" s="61" t="s">
        <v>113</v>
      </c>
      <c r="M7176" s="61">
        <f>VLOOKUP(H7176,zdroj!C:F,4,0)</f>
        <v>0</v>
      </c>
      <c r="N7176" s="61" t="str">
        <f t="shared" si="224"/>
        <v>katA</v>
      </c>
      <c r="P7176" s="72" t="str">
        <f t="shared" si="225"/>
        <v/>
      </c>
      <c r="Q7176" s="61" t="s">
        <v>30</v>
      </c>
    </row>
    <row r="7177" spans="8:18" x14ac:dyDescent="0.25">
      <c r="H7177" s="59">
        <v>170755</v>
      </c>
      <c r="I7177" s="59" t="s">
        <v>71</v>
      </c>
      <c r="J7177" s="59">
        <v>20328664</v>
      </c>
      <c r="K7177" s="59" t="s">
        <v>7507</v>
      </c>
      <c r="L7177" s="61" t="s">
        <v>113</v>
      </c>
      <c r="M7177" s="61">
        <f>VLOOKUP(H7177,zdroj!C:F,4,0)</f>
        <v>0</v>
      </c>
      <c r="N7177" s="61" t="str">
        <f t="shared" si="224"/>
        <v>katA</v>
      </c>
      <c r="P7177" s="72" t="str">
        <f t="shared" si="225"/>
        <v/>
      </c>
      <c r="Q7177" s="61" t="s">
        <v>30</v>
      </c>
    </row>
    <row r="7178" spans="8:18" x14ac:dyDescent="0.25">
      <c r="H7178" s="59">
        <v>170755</v>
      </c>
      <c r="I7178" s="59" t="s">
        <v>71</v>
      </c>
      <c r="J7178" s="59">
        <v>20328672</v>
      </c>
      <c r="K7178" s="59" t="s">
        <v>7508</v>
      </c>
      <c r="L7178" s="61" t="s">
        <v>113</v>
      </c>
      <c r="M7178" s="61">
        <f>VLOOKUP(H7178,zdroj!C:F,4,0)</f>
        <v>0</v>
      </c>
      <c r="N7178" s="61" t="str">
        <f t="shared" si="224"/>
        <v>katA</v>
      </c>
      <c r="P7178" s="72" t="str">
        <f t="shared" si="225"/>
        <v/>
      </c>
      <c r="Q7178" s="61" t="s">
        <v>30</v>
      </c>
    </row>
    <row r="7179" spans="8:18" x14ac:dyDescent="0.25">
      <c r="H7179" s="59">
        <v>170755</v>
      </c>
      <c r="I7179" s="59" t="s">
        <v>71</v>
      </c>
      <c r="J7179" s="59">
        <v>20328681</v>
      </c>
      <c r="K7179" s="59" t="s">
        <v>7509</v>
      </c>
      <c r="L7179" s="61" t="s">
        <v>113</v>
      </c>
      <c r="M7179" s="61">
        <f>VLOOKUP(H7179,zdroj!C:F,4,0)</f>
        <v>0</v>
      </c>
      <c r="N7179" s="61" t="str">
        <f t="shared" si="224"/>
        <v>katA</v>
      </c>
      <c r="P7179" s="72" t="str">
        <f t="shared" si="225"/>
        <v/>
      </c>
      <c r="Q7179" s="61" t="s">
        <v>30</v>
      </c>
    </row>
    <row r="7180" spans="8:18" x14ac:dyDescent="0.25">
      <c r="H7180" s="59">
        <v>170755</v>
      </c>
      <c r="I7180" s="59" t="s">
        <v>71</v>
      </c>
      <c r="J7180" s="59">
        <v>20328702</v>
      </c>
      <c r="K7180" s="59" t="s">
        <v>7510</v>
      </c>
      <c r="L7180" s="61" t="s">
        <v>113</v>
      </c>
      <c r="M7180" s="61">
        <f>VLOOKUP(H7180,zdroj!C:F,4,0)</f>
        <v>0</v>
      </c>
      <c r="N7180" s="61" t="str">
        <f t="shared" si="224"/>
        <v>katA</v>
      </c>
      <c r="P7180" s="72" t="str">
        <f t="shared" si="225"/>
        <v/>
      </c>
      <c r="Q7180" s="61" t="s">
        <v>30</v>
      </c>
    </row>
    <row r="7181" spans="8:18" x14ac:dyDescent="0.25">
      <c r="H7181" s="59">
        <v>170755</v>
      </c>
      <c r="I7181" s="59" t="s">
        <v>71</v>
      </c>
      <c r="J7181" s="59">
        <v>20328711</v>
      </c>
      <c r="K7181" s="59" t="s">
        <v>7511</v>
      </c>
      <c r="L7181" s="61" t="s">
        <v>113</v>
      </c>
      <c r="M7181" s="61">
        <f>VLOOKUP(H7181,zdroj!C:F,4,0)</f>
        <v>0</v>
      </c>
      <c r="N7181" s="61" t="str">
        <f t="shared" si="224"/>
        <v>katA</v>
      </c>
      <c r="P7181" s="72" t="str">
        <f t="shared" si="225"/>
        <v/>
      </c>
      <c r="Q7181" s="61" t="s">
        <v>30</v>
      </c>
    </row>
    <row r="7182" spans="8:18" x14ac:dyDescent="0.25">
      <c r="H7182" s="59">
        <v>170755</v>
      </c>
      <c r="I7182" s="59" t="s">
        <v>71</v>
      </c>
      <c r="J7182" s="59">
        <v>20328729</v>
      </c>
      <c r="K7182" s="59" t="s">
        <v>7512</v>
      </c>
      <c r="L7182" s="61" t="s">
        <v>113</v>
      </c>
      <c r="M7182" s="61">
        <f>VLOOKUP(H7182,zdroj!C:F,4,0)</f>
        <v>0</v>
      </c>
      <c r="N7182" s="61" t="str">
        <f t="shared" si="224"/>
        <v>katA</v>
      </c>
      <c r="P7182" s="72" t="str">
        <f t="shared" si="225"/>
        <v/>
      </c>
      <c r="Q7182" s="61" t="s">
        <v>30</v>
      </c>
    </row>
    <row r="7183" spans="8:18" x14ac:dyDescent="0.25">
      <c r="H7183" s="59">
        <v>170755</v>
      </c>
      <c r="I7183" s="59" t="s">
        <v>71</v>
      </c>
      <c r="J7183" s="59">
        <v>20328737</v>
      </c>
      <c r="K7183" s="59" t="s">
        <v>7513</v>
      </c>
      <c r="L7183" s="61" t="s">
        <v>113</v>
      </c>
      <c r="M7183" s="61">
        <f>VLOOKUP(H7183,zdroj!C:F,4,0)</f>
        <v>0</v>
      </c>
      <c r="N7183" s="61" t="str">
        <f t="shared" si="224"/>
        <v>katA</v>
      </c>
      <c r="P7183" s="72" t="str">
        <f t="shared" si="225"/>
        <v/>
      </c>
      <c r="Q7183" s="61" t="s">
        <v>30</v>
      </c>
    </row>
    <row r="7184" spans="8:18" x14ac:dyDescent="0.25">
      <c r="H7184" s="59">
        <v>170755</v>
      </c>
      <c r="I7184" s="59" t="s">
        <v>71</v>
      </c>
      <c r="J7184" s="59">
        <v>20328745</v>
      </c>
      <c r="K7184" s="59" t="s">
        <v>7514</v>
      </c>
      <c r="L7184" s="61" t="s">
        <v>113</v>
      </c>
      <c r="M7184" s="61">
        <f>VLOOKUP(H7184,zdroj!C:F,4,0)</f>
        <v>0</v>
      </c>
      <c r="N7184" s="61" t="str">
        <f t="shared" si="224"/>
        <v>katA</v>
      </c>
      <c r="P7184" s="72" t="str">
        <f t="shared" si="225"/>
        <v/>
      </c>
      <c r="Q7184" s="61" t="s">
        <v>30</v>
      </c>
    </row>
    <row r="7185" spans="8:18" x14ac:dyDescent="0.25">
      <c r="H7185" s="59">
        <v>170755</v>
      </c>
      <c r="I7185" s="59" t="s">
        <v>71</v>
      </c>
      <c r="J7185" s="59">
        <v>20328753</v>
      </c>
      <c r="K7185" s="59" t="s">
        <v>7515</v>
      </c>
      <c r="L7185" s="61" t="s">
        <v>113</v>
      </c>
      <c r="M7185" s="61">
        <f>VLOOKUP(H7185,zdroj!C:F,4,0)</f>
        <v>0</v>
      </c>
      <c r="N7185" s="61" t="str">
        <f t="shared" si="224"/>
        <v>katA</v>
      </c>
      <c r="P7185" s="72" t="str">
        <f t="shared" si="225"/>
        <v/>
      </c>
      <c r="Q7185" s="61" t="s">
        <v>30</v>
      </c>
    </row>
    <row r="7186" spans="8:18" x14ac:dyDescent="0.25">
      <c r="H7186" s="59">
        <v>170755</v>
      </c>
      <c r="I7186" s="59" t="s">
        <v>71</v>
      </c>
      <c r="J7186" s="59">
        <v>20328761</v>
      </c>
      <c r="K7186" s="59" t="s">
        <v>7516</v>
      </c>
      <c r="L7186" s="61" t="s">
        <v>113</v>
      </c>
      <c r="M7186" s="61">
        <f>VLOOKUP(H7186,zdroj!C:F,4,0)</f>
        <v>0</v>
      </c>
      <c r="N7186" s="61" t="str">
        <f t="shared" si="224"/>
        <v>katA</v>
      </c>
      <c r="P7186" s="72" t="str">
        <f t="shared" si="225"/>
        <v/>
      </c>
      <c r="Q7186" s="61" t="s">
        <v>30</v>
      </c>
    </row>
    <row r="7187" spans="8:18" x14ac:dyDescent="0.25">
      <c r="H7187" s="59">
        <v>170755</v>
      </c>
      <c r="I7187" s="59" t="s">
        <v>71</v>
      </c>
      <c r="J7187" s="59">
        <v>20328770</v>
      </c>
      <c r="K7187" s="59" t="s">
        <v>7517</v>
      </c>
      <c r="L7187" s="61" t="s">
        <v>113</v>
      </c>
      <c r="M7187" s="61">
        <f>VLOOKUP(H7187,zdroj!C:F,4,0)</f>
        <v>0</v>
      </c>
      <c r="N7187" s="61" t="str">
        <f t="shared" si="224"/>
        <v>katA</v>
      </c>
      <c r="P7187" s="72" t="str">
        <f t="shared" si="225"/>
        <v/>
      </c>
      <c r="Q7187" s="61" t="s">
        <v>30</v>
      </c>
    </row>
    <row r="7188" spans="8:18" x14ac:dyDescent="0.25">
      <c r="H7188" s="59">
        <v>170755</v>
      </c>
      <c r="I7188" s="59" t="s">
        <v>71</v>
      </c>
      <c r="J7188" s="59">
        <v>20328788</v>
      </c>
      <c r="K7188" s="59" t="s">
        <v>7518</v>
      </c>
      <c r="L7188" s="61" t="s">
        <v>114</v>
      </c>
      <c r="M7188" s="61">
        <f>VLOOKUP(H7188,zdroj!C:F,4,0)</f>
        <v>0</v>
      </c>
      <c r="N7188" s="61" t="str">
        <f t="shared" si="224"/>
        <v>katB</v>
      </c>
      <c r="P7188" s="72" t="str">
        <f t="shared" si="225"/>
        <v/>
      </c>
      <c r="Q7188" s="61" t="s">
        <v>30</v>
      </c>
      <c r="R7188" s="61" t="s">
        <v>91</v>
      </c>
    </row>
    <row r="7189" spans="8:18" x14ac:dyDescent="0.25">
      <c r="H7189" s="59">
        <v>170755</v>
      </c>
      <c r="I7189" s="59" t="s">
        <v>71</v>
      </c>
      <c r="J7189" s="59">
        <v>20328796</v>
      </c>
      <c r="K7189" s="59" t="s">
        <v>7519</v>
      </c>
      <c r="L7189" s="61" t="s">
        <v>113</v>
      </c>
      <c r="M7189" s="61">
        <f>VLOOKUP(H7189,zdroj!C:F,4,0)</f>
        <v>0</v>
      </c>
      <c r="N7189" s="61" t="str">
        <f t="shared" si="224"/>
        <v>katA</v>
      </c>
      <c r="P7189" s="72" t="str">
        <f t="shared" si="225"/>
        <v/>
      </c>
      <c r="Q7189" s="61" t="s">
        <v>30</v>
      </c>
    </row>
    <row r="7190" spans="8:18" x14ac:dyDescent="0.25">
      <c r="H7190" s="59">
        <v>170755</v>
      </c>
      <c r="I7190" s="59" t="s">
        <v>71</v>
      </c>
      <c r="J7190" s="59">
        <v>20328800</v>
      </c>
      <c r="K7190" s="59" t="s">
        <v>7520</v>
      </c>
      <c r="L7190" s="61" t="s">
        <v>114</v>
      </c>
      <c r="M7190" s="61">
        <f>VLOOKUP(H7190,zdroj!C:F,4,0)</f>
        <v>0</v>
      </c>
      <c r="N7190" s="61" t="str">
        <f t="shared" si="224"/>
        <v>katB</v>
      </c>
      <c r="P7190" s="72" t="str">
        <f t="shared" si="225"/>
        <v/>
      </c>
      <c r="Q7190" s="61" t="s">
        <v>31</v>
      </c>
      <c r="R7190" s="61" t="s">
        <v>91</v>
      </c>
    </row>
    <row r="7191" spans="8:18" x14ac:dyDescent="0.25">
      <c r="H7191" s="59">
        <v>170755</v>
      </c>
      <c r="I7191" s="59" t="s">
        <v>71</v>
      </c>
      <c r="J7191" s="59">
        <v>20328818</v>
      </c>
      <c r="K7191" s="59" t="s">
        <v>7521</v>
      </c>
      <c r="L7191" s="61" t="s">
        <v>113</v>
      </c>
      <c r="M7191" s="61">
        <f>VLOOKUP(H7191,zdroj!C:F,4,0)</f>
        <v>0</v>
      </c>
      <c r="N7191" s="61" t="str">
        <f t="shared" si="224"/>
        <v>katA</v>
      </c>
      <c r="P7191" s="72" t="str">
        <f t="shared" si="225"/>
        <v/>
      </c>
      <c r="Q7191" s="61" t="s">
        <v>30</v>
      </c>
    </row>
    <row r="7192" spans="8:18" x14ac:dyDescent="0.25">
      <c r="H7192" s="59">
        <v>170755</v>
      </c>
      <c r="I7192" s="59" t="s">
        <v>71</v>
      </c>
      <c r="J7192" s="59">
        <v>20328826</v>
      </c>
      <c r="K7192" s="59" t="s">
        <v>7522</v>
      </c>
      <c r="L7192" s="61" t="s">
        <v>113</v>
      </c>
      <c r="M7192" s="61">
        <f>VLOOKUP(H7192,zdroj!C:F,4,0)</f>
        <v>0</v>
      </c>
      <c r="N7192" s="61" t="str">
        <f t="shared" si="224"/>
        <v>katA</v>
      </c>
      <c r="P7192" s="72" t="str">
        <f t="shared" si="225"/>
        <v/>
      </c>
      <c r="Q7192" s="61" t="s">
        <v>30</v>
      </c>
    </row>
    <row r="7193" spans="8:18" x14ac:dyDescent="0.25">
      <c r="H7193" s="59">
        <v>170755</v>
      </c>
      <c r="I7193" s="59" t="s">
        <v>71</v>
      </c>
      <c r="J7193" s="59">
        <v>20328842</v>
      </c>
      <c r="K7193" s="59" t="s">
        <v>7523</v>
      </c>
      <c r="L7193" s="61" t="s">
        <v>113</v>
      </c>
      <c r="M7193" s="61">
        <f>VLOOKUP(H7193,zdroj!C:F,4,0)</f>
        <v>0</v>
      </c>
      <c r="N7193" s="61" t="str">
        <f t="shared" si="224"/>
        <v>katA</v>
      </c>
      <c r="P7193" s="72" t="str">
        <f t="shared" si="225"/>
        <v/>
      </c>
      <c r="Q7193" s="61" t="s">
        <v>30</v>
      </c>
    </row>
    <row r="7194" spans="8:18" x14ac:dyDescent="0.25">
      <c r="H7194" s="59">
        <v>170755</v>
      </c>
      <c r="I7194" s="59" t="s">
        <v>71</v>
      </c>
      <c r="J7194" s="59">
        <v>20328851</v>
      </c>
      <c r="K7194" s="59" t="s">
        <v>7524</v>
      </c>
      <c r="L7194" s="61" t="s">
        <v>113</v>
      </c>
      <c r="M7194" s="61">
        <f>VLOOKUP(H7194,zdroj!C:F,4,0)</f>
        <v>0</v>
      </c>
      <c r="N7194" s="61" t="str">
        <f t="shared" si="224"/>
        <v>katA</v>
      </c>
      <c r="P7194" s="72" t="str">
        <f t="shared" si="225"/>
        <v/>
      </c>
      <c r="Q7194" s="61" t="s">
        <v>30</v>
      </c>
    </row>
    <row r="7195" spans="8:18" x14ac:dyDescent="0.25">
      <c r="H7195" s="59">
        <v>170755</v>
      </c>
      <c r="I7195" s="59" t="s">
        <v>71</v>
      </c>
      <c r="J7195" s="59">
        <v>20328869</v>
      </c>
      <c r="K7195" s="59" t="s">
        <v>7525</v>
      </c>
      <c r="L7195" s="61" t="s">
        <v>113</v>
      </c>
      <c r="M7195" s="61">
        <f>VLOOKUP(H7195,zdroj!C:F,4,0)</f>
        <v>0</v>
      </c>
      <c r="N7195" s="61" t="str">
        <f t="shared" si="224"/>
        <v>katA</v>
      </c>
      <c r="P7195" s="72" t="str">
        <f t="shared" si="225"/>
        <v/>
      </c>
      <c r="Q7195" s="61" t="s">
        <v>30</v>
      </c>
    </row>
    <row r="7196" spans="8:18" x14ac:dyDescent="0.25">
      <c r="H7196" s="59">
        <v>170755</v>
      </c>
      <c r="I7196" s="59" t="s">
        <v>71</v>
      </c>
      <c r="J7196" s="59">
        <v>20328877</v>
      </c>
      <c r="K7196" s="59" t="s">
        <v>7526</v>
      </c>
      <c r="L7196" s="61" t="s">
        <v>113</v>
      </c>
      <c r="M7196" s="61">
        <f>VLOOKUP(H7196,zdroj!C:F,4,0)</f>
        <v>0</v>
      </c>
      <c r="N7196" s="61" t="str">
        <f t="shared" si="224"/>
        <v>katA</v>
      </c>
      <c r="P7196" s="72" t="str">
        <f t="shared" si="225"/>
        <v/>
      </c>
      <c r="Q7196" s="61" t="s">
        <v>30</v>
      </c>
    </row>
    <row r="7197" spans="8:18" x14ac:dyDescent="0.25">
      <c r="H7197" s="59">
        <v>170755</v>
      </c>
      <c r="I7197" s="59" t="s">
        <v>71</v>
      </c>
      <c r="J7197" s="59">
        <v>20328885</v>
      </c>
      <c r="K7197" s="59" t="s">
        <v>7527</v>
      </c>
      <c r="L7197" s="61" t="s">
        <v>113</v>
      </c>
      <c r="M7197" s="61">
        <f>VLOOKUP(H7197,zdroj!C:F,4,0)</f>
        <v>0</v>
      </c>
      <c r="N7197" s="61" t="str">
        <f t="shared" si="224"/>
        <v>katA</v>
      </c>
      <c r="P7197" s="72" t="str">
        <f t="shared" si="225"/>
        <v/>
      </c>
      <c r="Q7197" s="61" t="s">
        <v>30</v>
      </c>
    </row>
    <row r="7198" spans="8:18" x14ac:dyDescent="0.25">
      <c r="H7198" s="59">
        <v>170755</v>
      </c>
      <c r="I7198" s="59" t="s">
        <v>71</v>
      </c>
      <c r="J7198" s="59">
        <v>20328893</v>
      </c>
      <c r="K7198" s="59" t="s">
        <v>7528</v>
      </c>
      <c r="L7198" s="61" t="s">
        <v>113</v>
      </c>
      <c r="M7198" s="61">
        <f>VLOOKUP(H7198,zdroj!C:F,4,0)</f>
        <v>0</v>
      </c>
      <c r="N7198" s="61" t="str">
        <f t="shared" si="224"/>
        <v>katA</v>
      </c>
      <c r="P7198" s="72" t="str">
        <f t="shared" si="225"/>
        <v/>
      </c>
      <c r="Q7198" s="61" t="s">
        <v>30</v>
      </c>
    </row>
    <row r="7199" spans="8:18" x14ac:dyDescent="0.25">
      <c r="H7199" s="59">
        <v>170755</v>
      </c>
      <c r="I7199" s="59" t="s">
        <v>71</v>
      </c>
      <c r="J7199" s="59">
        <v>20328907</v>
      </c>
      <c r="K7199" s="59" t="s">
        <v>7529</v>
      </c>
      <c r="L7199" s="61" t="s">
        <v>114</v>
      </c>
      <c r="M7199" s="61">
        <f>VLOOKUP(H7199,zdroj!C:F,4,0)</f>
        <v>0</v>
      </c>
      <c r="N7199" s="61" t="str">
        <f t="shared" si="224"/>
        <v>katB</v>
      </c>
      <c r="P7199" s="72" t="str">
        <f t="shared" si="225"/>
        <v/>
      </c>
      <c r="Q7199" s="61" t="s">
        <v>30</v>
      </c>
      <c r="R7199" s="61" t="s">
        <v>91</v>
      </c>
    </row>
    <row r="7200" spans="8:18" x14ac:dyDescent="0.25">
      <c r="H7200" s="59">
        <v>170755</v>
      </c>
      <c r="I7200" s="59" t="s">
        <v>71</v>
      </c>
      <c r="J7200" s="59">
        <v>20328915</v>
      </c>
      <c r="K7200" s="59" t="s">
        <v>7530</v>
      </c>
      <c r="L7200" s="61" t="s">
        <v>113</v>
      </c>
      <c r="M7200" s="61">
        <f>VLOOKUP(H7200,zdroj!C:F,4,0)</f>
        <v>0</v>
      </c>
      <c r="N7200" s="61" t="str">
        <f t="shared" si="224"/>
        <v>katA</v>
      </c>
      <c r="P7200" s="72" t="str">
        <f t="shared" si="225"/>
        <v/>
      </c>
      <c r="Q7200" s="61" t="s">
        <v>30</v>
      </c>
    </row>
    <row r="7201" spans="8:18" x14ac:dyDescent="0.25">
      <c r="H7201" s="59">
        <v>170755</v>
      </c>
      <c r="I7201" s="59" t="s">
        <v>71</v>
      </c>
      <c r="J7201" s="59">
        <v>20328923</v>
      </c>
      <c r="K7201" s="59" t="s">
        <v>7531</v>
      </c>
      <c r="L7201" s="61" t="s">
        <v>113</v>
      </c>
      <c r="M7201" s="61">
        <f>VLOOKUP(H7201,zdroj!C:F,4,0)</f>
        <v>0</v>
      </c>
      <c r="N7201" s="61" t="str">
        <f t="shared" si="224"/>
        <v>katA</v>
      </c>
      <c r="P7201" s="72" t="str">
        <f t="shared" si="225"/>
        <v/>
      </c>
      <c r="Q7201" s="61" t="s">
        <v>30</v>
      </c>
    </row>
    <row r="7202" spans="8:18" x14ac:dyDescent="0.25">
      <c r="H7202" s="59">
        <v>170755</v>
      </c>
      <c r="I7202" s="59" t="s">
        <v>71</v>
      </c>
      <c r="J7202" s="59">
        <v>20328931</v>
      </c>
      <c r="K7202" s="59" t="s">
        <v>7532</v>
      </c>
      <c r="L7202" s="61" t="s">
        <v>113</v>
      </c>
      <c r="M7202" s="61">
        <f>VLOOKUP(H7202,zdroj!C:F,4,0)</f>
        <v>0</v>
      </c>
      <c r="N7202" s="61" t="str">
        <f t="shared" si="224"/>
        <v>katA</v>
      </c>
      <c r="P7202" s="72" t="str">
        <f t="shared" si="225"/>
        <v/>
      </c>
      <c r="Q7202" s="61" t="s">
        <v>30</v>
      </c>
    </row>
    <row r="7203" spans="8:18" x14ac:dyDescent="0.25">
      <c r="H7203" s="59">
        <v>170755</v>
      </c>
      <c r="I7203" s="59" t="s">
        <v>71</v>
      </c>
      <c r="J7203" s="59">
        <v>20328940</v>
      </c>
      <c r="K7203" s="59" t="s">
        <v>7533</v>
      </c>
      <c r="L7203" s="61" t="s">
        <v>113</v>
      </c>
      <c r="M7203" s="61">
        <f>VLOOKUP(H7203,zdroj!C:F,4,0)</f>
        <v>0</v>
      </c>
      <c r="N7203" s="61" t="str">
        <f t="shared" si="224"/>
        <v>katA</v>
      </c>
      <c r="P7203" s="72" t="str">
        <f t="shared" si="225"/>
        <v/>
      </c>
      <c r="Q7203" s="61" t="s">
        <v>30</v>
      </c>
    </row>
    <row r="7204" spans="8:18" x14ac:dyDescent="0.25">
      <c r="H7204" s="59">
        <v>170755</v>
      </c>
      <c r="I7204" s="59" t="s">
        <v>71</v>
      </c>
      <c r="J7204" s="59">
        <v>20328958</v>
      </c>
      <c r="K7204" s="59" t="s">
        <v>7534</v>
      </c>
      <c r="L7204" s="61" t="s">
        <v>113</v>
      </c>
      <c r="M7204" s="61">
        <f>VLOOKUP(H7204,zdroj!C:F,4,0)</f>
        <v>0</v>
      </c>
      <c r="N7204" s="61" t="str">
        <f t="shared" si="224"/>
        <v>katA</v>
      </c>
      <c r="P7204" s="72" t="str">
        <f t="shared" si="225"/>
        <v/>
      </c>
      <c r="Q7204" s="61" t="s">
        <v>30</v>
      </c>
    </row>
    <row r="7205" spans="8:18" x14ac:dyDescent="0.25">
      <c r="H7205" s="59">
        <v>170755</v>
      </c>
      <c r="I7205" s="59" t="s">
        <v>71</v>
      </c>
      <c r="J7205" s="59">
        <v>20328966</v>
      </c>
      <c r="K7205" s="59" t="s">
        <v>7535</v>
      </c>
      <c r="L7205" s="61" t="s">
        <v>113</v>
      </c>
      <c r="M7205" s="61">
        <f>VLOOKUP(H7205,zdroj!C:F,4,0)</f>
        <v>0</v>
      </c>
      <c r="N7205" s="61" t="str">
        <f t="shared" si="224"/>
        <v>katA</v>
      </c>
      <c r="P7205" s="72" t="str">
        <f t="shared" si="225"/>
        <v/>
      </c>
      <c r="Q7205" s="61" t="s">
        <v>30</v>
      </c>
    </row>
    <row r="7206" spans="8:18" x14ac:dyDescent="0.25">
      <c r="H7206" s="59">
        <v>170755</v>
      </c>
      <c r="I7206" s="59" t="s">
        <v>71</v>
      </c>
      <c r="J7206" s="59">
        <v>20328974</v>
      </c>
      <c r="K7206" s="59" t="s">
        <v>7536</v>
      </c>
      <c r="L7206" s="61" t="s">
        <v>114</v>
      </c>
      <c r="M7206" s="61">
        <f>VLOOKUP(H7206,zdroj!C:F,4,0)</f>
        <v>0</v>
      </c>
      <c r="N7206" s="61" t="str">
        <f t="shared" si="224"/>
        <v>katB</v>
      </c>
      <c r="P7206" s="72" t="str">
        <f t="shared" si="225"/>
        <v/>
      </c>
      <c r="Q7206" s="61" t="s">
        <v>30</v>
      </c>
      <c r="R7206" s="61" t="s">
        <v>91</v>
      </c>
    </row>
    <row r="7207" spans="8:18" x14ac:dyDescent="0.25">
      <c r="H7207" s="59">
        <v>170755</v>
      </c>
      <c r="I7207" s="59" t="s">
        <v>71</v>
      </c>
      <c r="J7207" s="59">
        <v>20328982</v>
      </c>
      <c r="K7207" s="59" t="s">
        <v>7537</v>
      </c>
      <c r="L7207" s="61" t="s">
        <v>113</v>
      </c>
      <c r="M7207" s="61">
        <f>VLOOKUP(H7207,zdroj!C:F,4,0)</f>
        <v>0</v>
      </c>
      <c r="N7207" s="61" t="str">
        <f t="shared" si="224"/>
        <v>katA</v>
      </c>
      <c r="P7207" s="72" t="str">
        <f t="shared" si="225"/>
        <v/>
      </c>
      <c r="Q7207" s="61" t="s">
        <v>30</v>
      </c>
    </row>
    <row r="7208" spans="8:18" x14ac:dyDescent="0.25">
      <c r="H7208" s="59">
        <v>170755</v>
      </c>
      <c r="I7208" s="59" t="s">
        <v>71</v>
      </c>
      <c r="J7208" s="59">
        <v>20328991</v>
      </c>
      <c r="K7208" s="59" t="s">
        <v>7538</v>
      </c>
      <c r="L7208" s="61" t="s">
        <v>113</v>
      </c>
      <c r="M7208" s="61">
        <f>VLOOKUP(H7208,zdroj!C:F,4,0)</f>
        <v>0</v>
      </c>
      <c r="N7208" s="61" t="str">
        <f t="shared" si="224"/>
        <v>katA</v>
      </c>
      <c r="P7208" s="72" t="str">
        <f t="shared" si="225"/>
        <v/>
      </c>
      <c r="Q7208" s="61" t="s">
        <v>30</v>
      </c>
    </row>
    <row r="7209" spans="8:18" x14ac:dyDescent="0.25">
      <c r="H7209" s="59">
        <v>170755</v>
      </c>
      <c r="I7209" s="59" t="s">
        <v>71</v>
      </c>
      <c r="J7209" s="59">
        <v>20329008</v>
      </c>
      <c r="K7209" s="59" t="s">
        <v>7539</v>
      </c>
      <c r="L7209" s="61" t="s">
        <v>113</v>
      </c>
      <c r="M7209" s="61">
        <f>VLOOKUP(H7209,zdroj!C:F,4,0)</f>
        <v>0</v>
      </c>
      <c r="N7209" s="61" t="str">
        <f t="shared" si="224"/>
        <v>katA</v>
      </c>
      <c r="P7209" s="72" t="str">
        <f t="shared" si="225"/>
        <v/>
      </c>
      <c r="Q7209" s="61" t="s">
        <v>30</v>
      </c>
    </row>
    <row r="7210" spans="8:18" x14ac:dyDescent="0.25">
      <c r="H7210" s="59">
        <v>170755</v>
      </c>
      <c r="I7210" s="59" t="s">
        <v>71</v>
      </c>
      <c r="J7210" s="59">
        <v>20329016</v>
      </c>
      <c r="K7210" s="59" t="s">
        <v>7540</v>
      </c>
      <c r="L7210" s="61" t="s">
        <v>114</v>
      </c>
      <c r="M7210" s="61">
        <f>VLOOKUP(H7210,zdroj!C:F,4,0)</f>
        <v>0</v>
      </c>
      <c r="N7210" s="61" t="str">
        <f t="shared" si="224"/>
        <v>katB</v>
      </c>
      <c r="P7210" s="72" t="str">
        <f t="shared" si="225"/>
        <v/>
      </c>
      <c r="Q7210" s="61" t="s">
        <v>30</v>
      </c>
      <c r="R7210" s="61" t="s">
        <v>91</v>
      </c>
    </row>
    <row r="7211" spans="8:18" x14ac:dyDescent="0.25">
      <c r="H7211" s="59">
        <v>170755</v>
      </c>
      <c r="I7211" s="59" t="s">
        <v>71</v>
      </c>
      <c r="J7211" s="59">
        <v>20329024</v>
      </c>
      <c r="K7211" s="59" t="s">
        <v>7541</v>
      </c>
      <c r="L7211" s="61" t="s">
        <v>113</v>
      </c>
      <c r="M7211" s="61">
        <f>VLOOKUP(H7211,zdroj!C:F,4,0)</f>
        <v>0</v>
      </c>
      <c r="N7211" s="61" t="str">
        <f t="shared" si="224"/>
        <v>katA</v>
      </c>
      <c r="P7211" s="72" t="str">
        <f t="shared" si="225"/>
        <v/>
      </c>
      <c r="Q7211" s="61" t="s">
        <v>30</v>
      </c>
    </row>
    <row r="7212" spans="8:18" x14ac:dyDescent="0.25">
      <c r="H7212" s="59">
        <v>170755</v>
      </c>
      <c r="I7212" s="59" t="s">
        <v>71</v>
      </c>
      <c r="J7212" s="59">
        <v>20329032</v>
      </c>
      <c r="K7212" s="59" t="s">
        <v>7542</v>
      </c>
      <c r="L7212" s="61" t="s">
        <v>113</v>
      </c>
      <c r="M7212" s="61">
        <f>VLOOKUP(H7212,zdroj!C:F,4,0)</f>
        <v>0</v>
      </c>
      <c r="N7212" s="61" t="str">
        <f t="shared" si="224"/>
        <v>katA</v>
      </c>
      <c r="P7212" s="72" t="str">
        <f t="shared" si="225"/>
        <v/>
      </c>
      <c r="Q7212" s="61" t="s">
        <v>30</v>
      </c>
    </row>
    <row r="7213" spans="8:18" x14ac:dyDescent="0.25">
      <c r="H7213" s="59">
        <v>170755</v>
      </c>
      <c r="I7213" s="59" t="s">
        <v>71</v>
      </c>
      <c r="J7213" s="59">
        <v>20329041</v>
      </c>
      <c r="K7213" s="59" t="s">
        <v>7543</v>
      </c>
      <c r="L7213" s="61" t="s">
        <v>113</v>
      </c>
      <c r="M7213" s="61">
        <f>VLOOKUP(H7213,zdroj!C:F,4,0)</f>
        <v>0</v>
      </c>
      <c r="N7213" s="61" t="str">
        <f t="shared" si="224"/>
        <v>katA</v>
      </c>
      <c r="P7213" s="72" t="str">
        <f t="shared" si="225"/>
        <v/>
      </c>
      <c r="Q7213" s="61" t="s">
        <v>33</v>
      </c>
    </row>
    <row r="7214" spans="8:18" x14ac:dyDescent="0.25">
      <c r="H7214" s="59">
        <v>170755</v>
      </c>
      <c r="I7214" s="59" t="s">
        <v>71</v>
      </c>
      <c r="J7214" s="59">
        <v>20329059</v>
      </c>
      <c r="K7214" s="59" t="s">
        <v>7544</v>
      </c>
      <c r="L7214" s="61" t="s">
        <v>113</v>
      </c>
      <c r="M7214" s="61">
        <f>VLOOKUP(H7214,zdroj!C:F,4,0)</f>
        <v>0</v>
      </c>
      <c r="N7214" s="61" t="str">
        <f t="shared" si="224"/>
        <v>katA</v>
      </c>
      <c r="P7214" s="72" t="str">
        <f t="shared" si="225"/>
        <v/>
      </c>
      <c r="Q7214" s="61" t="s">
        <v>30</v>
      </c>
    </row>
    <row r="7215" spans="8:18" x14ac:dyDescent="0.25">
      <c r="H7215" s="59">
        <v>170755</v>
      </c>
      <c r="I7215" s="59" t="s">
        <v>71</v>
      </c>
      <c r="J7215" s="59">
        <v>20329067</v>
      </c>
      <c r="K7215" s="59" t="s">
        <v>7545</v>
      </c>
      <c r="L7215" s="61" t="s">
        <v>113</v>
      </c>
      <c r="M7215" s="61">
        <f>VLOOKUP(H7215,zdroj!C:F,4,0)</f>
        <v>0</v>
      </c>
      <c r="N7215" s="61" t="str">
        <f t="shared" si="224"/>
        <v>katA</v>
      </c>
      <c r="P7215" s="72" t="str">
        <f t="shared" si="225"/>
        <v/>
      </c>
      <c r="Q7215" s="61" t="s">
        <v>30</v>
      </c>
    </row>
    <row r="7216" spans="8:18" x14ac:dyDescent="0.25">
      <c r="H7216" s="59">
        <v>170755</v>
      </c>
      <c r="I7216" s="59" t="s">
        <v>71</v>
      </c>
      <c r="J7216" s="59">
        <v>20329075</v>
      </c>
      <c r="K7216" s="59" t="s">
        <v>7546</v>
      </c>
      <c r="L7216" s="61" t="s">
        <v>113</v>
      </c>
      <c r="M7216" s="61">
        <f>VLOOKUP(H7216,zdroj!C:F,4,0)</f>
        <v>0</v>
      </c>
      <c r="N7216" s="61" t="str">
        <f t="shared" si="224"/>
        <v>katA</v>
      </c>
      <c r="P7216" s="72" t="str">
        <f t="shared" si="225"/>
        <v/>
      </c>
      <c r="Q7216" s="61" t="s">
        <v>30</v>
      </c>
    </row>
    <row r="7217" spans="8:18" x14ac:dyDescent="0.25">
      <c r="H7217" s="59">
        <v>170755</v>
      </c>
      <c r="I7217" s="59" t="s">
        <v>71</v>
      </c>
      <c r="J7217" s="59">
        <v>20329083</v>
      </c>
      <c r="K7217" s="59" t="s">
        <v>7547</v>
      </c>
      <c r="L7217" s="61" t="s">
        <v>113</v>
      </c>
      <c r="M7217" s="61">
        <f>VLOOKUP(H7217,zdroj!C:F,4,0)</f>
        <v>0</v>
      </c>
      <c r="N7217" s="61" t="str">
        <f t="shared" si="224"/>
        <v>katA</v>
      </c>
      <c r="P7217" s="72" t="str">
        <f t="shared" si="225"/>
        <v/>
      </c>
      <c r="Q7217" s="61" t="s">
        <v>30</v>
      </c>
    </row>
    <row r="7218" spans="8:18" x14ac:dyDescent="0.25">
      <c r="H7218" s="59">
        <v>170755</v>
      </c>
      <c r="I7218" s="59" t="s">
        <v>71</v>
      </c>
      <c r="J7218" s="59">
        <v>20329091</v>
      </c>
      <c r="K7218" s="59" t="s">
        <v>7548</v>
      </c>
      <c r="L7218" s="61" t="s">
        <v>114</v>
      </c>
      <c r="M7218" s="61">
        <f>VLOOKUP(H7218,zdroj!C:F,4,0)</f>
        <v>0</v>
      </c>
      <c r="N7218" s="61" t="str">
        <f t="shared" si="224"/>
        <v>katB</v>
      </c>
      <c r="P7218" s="72" t="str">
        <f t="shared" si="225"/>
        <v/>
      </c>
      <c r="Q7218" s="61" t="s">
        <v>30</v>
      </c>
      <c r="R7218" s="61" t="s">
        <v>91</v>
      </c>
    </row>
    <row r="7219" spans="8:18" x14ac:dyDescent="0.25">
      <c r="H7219" s="59">
        <v>170755</v>
      </c>
      <c r="I7219" s="59" t="s">
        <v>71</v>
      </c>
      <c r="J7219" s="59">
        <v>20329105</v>
      </c>
      <c r="K7219" s="59" t="s">
        <v>7549</v>
      </c>
      <c r="L7219" s="61" t="s">
        <v>113</v>
      </c>
      <c r="M7219" s="61">
        <f>VLOOKUP(H7219,zdroj!C:F,4,0)</f>
        <v>0</v>
      </c>
      <c r="N7219" s="61" t="str">
        <f t="shared" si="224"/>
        <v>katA</v>
      </c>
      <c r="P7219" s="72" t="str">
        <f t="shared" si="225"/>
        <v/>
      </c>
      <c r="Q7219" s="61" t="s">
        <v>30</v>
      </c>
    </row>
    <row r="7220" spans="8:18" x14ac:dyDescent="0.25">
      <c r="H7220" s="59">
        <v>170755</v>
      </c>
      <c r="I7220" s="59" t="s">
        <v>71</v>
      </c>
      <c r="J7220" s="59">
        <v>20329113</v>
      </c>
      <c r="K7220" s="59" t="s">
        <v>7550</v>
      </c>
      <c r="L7220" s="61" t="s">
        <v>113</v>
      </c>
      <c r="M7220" s="61">
        <f>VLOOKUP(H7220,zdroj!C:F,4,0)</f>
        <v>0</v>
      </c>
      <c r="N7220" s="61" t="str">
        <f t="shared" si="224"/>
        <v>katA</v>
      </c>
      <c r="P7220" s="72" t="str">
        <f t="shared" si="225"/>
        <v/>
      </c>
      <c r="Q7220" s="61" t="s">
        <v>30</v>
      </c>
    </row>
    <row r="7221" spans="8:18" x14ac:dyDescent="0.25">
      <c r="H7221" s="59">
        <v>170755</v>
      </c>
      <c r="I7221" s="59" t="s">
        <v>71</v>
      </c>
      <c r="J7221" s="59">
        <v>20329121</v>
      </c>
      <c r="K7221" s="59" t="s">
        <v>7551</v>
      </c>
      <c r="L7221" s="61" t="s">
        <v>113</v>
      </c>
      <c r="M7221" s="61">
        <f>VLOOKUP(H7221,zdroj!C:F,4,0)</f>
        <v>0</v>
      </c>
      <c r="N7221" s="61" t="str">
        <f t="shared" si="224"/>
        <v>katA</v>
      </c>
      <c r="P7221" s="72" t="str">
        <f t="shared" si="225"/>
        <v/>
      </c>
      <c r="Q7221" s="61" t="s">
        <v>30</v>
      </c>
    </row>
    <row r="7222" spans="8:18" x14ac:dyDescent="0.25">
      <c r="H7222" s="59">
        <v>170755</v>
      </c>
      <c r="I7222" s="59" t="s">
        <v>71</v>
      </c>
      <c r="J7222" s="59">
        <v>20329130</v>
      </c>
      <c r="K7222" s="59" t="s">
        <v>7552</v>
      </c>
      <c r="L7222" s="61" t="s">
        <v>113</v>
      </c>
      <c r="M7222" s="61">
        <f>VLOOKUP(H7222,zdroj!C:F,4,0)</f>
        <v>0</v>
      </c>
      <c r="N7222" s="61" t="str">
        <f t="shared" si="224"/>
        <v>katA</v>
      </c>
      <c r="P7222" s="72" t="str">
        <f t="shared" si="225"/>
        <v/>
      </c>
      <c r="Q7222" s="61" t="s">
        <v>30</v>
      </c>
    </row>
    <row r="7223" spans="8:18" x14ac:dyDescent="0.25">
      <c r="H7223" s="59">
        <v>170755</v>
      </c>
      <c r="I7223" s="59" t="s">
        <v>71</v>
      </c>
      <c r="J7223" s="59">
        <v>20329148</v>
      </c>
      <c r="K7223" s="59" t="s">
        <v>7553</v>
      </c>
      <c r="L7223" s="61" t="s">
        <v>114</v>
      </c>
      <c r="M7223" s="61">
        <f>VLOOKUP(H7223,zdroj!C:F,4,0)</f>
        <v>0</v>
      </c>
      <c r="N7223" s="61" t="str">
        <f t="shared" si="224"/>
        <v>katB</v>
      </c>
      <c r="P7223" s="72" t="str">
        <f t="shared" si="225"/>
        <v/>
      </c>
      <c r="Q7223" s="61" t="s">
        <v>30</v>
      </c>
      <c r="R7223" s="61" t="s">
        <v>91</v>
      </c>
    </row>
    <row r="7224" spans="8:18" x14ac:dyDescent="0.25">
      <c r="H7224" s="59">
        <v>170755</v>
      </c>
      <c r="I7224" s="59" t="s">
        <v>71</v>
      </c>
      <c r="J7224" s="59">
        <v>20329156</v>
      </c>
      <c r="K7224" s="59" t="s">
        <v>7554</v>
      </c>
      <c r="L7224" s="61" t="s">
        <v>113</v>
      </c>
      <c r="M7224" s="61">
        <f>VLOOKUP(H7224,zdroj!C:F,4,0)</f>
        <v>0</v>
      </c>
      <c r="N7224" s="61" t="str">
        <f t="shared" si="224"/>
        <v>katA</v>
      </c>
      <c r="P7224" s="72" t="str">
        <f t="shared" si="225"/>
        <v/>
      </c>
      <c r="Q7224" s="61" t="s">
        <v>30</v>
      </c>
    </row>
    <row r="7225" spans="8:18" x14ac:dyDescent="0.25">
      <c r="H7225" s="59">
        <v>170755</v>
      </c>
      <c r="I7225" s="59" t="s">
        <v>71</v>
      </c>
      <c r="J7225" s="59">
        <v>20329164</v>
      </c>
      <c r="K7225" s="59" t="s">
        <v>7555</v>
      </c>
      <c r="L7225" s="61" t="s">
        <v>114</v>
      </c>
      <c r="M7225" s="61">
        <f>VLOOKUP(H7225,zdroj!C:F,4,0)</f>
        <v>0</v>
      </c>
      <c r="N7225" s="61" t="str">
        <f t="shared" si="224"/>
        <v>katB</v>
      </c>
      <c r="P7225" s="72" t="str">
        <f t="shared" si="225"/>
        <v/>
      </c>
      <c r="Q7225" s="61" t="s">
        <v>30</v>
      </c>
      <c r="R7225" s="61" t="s">
        <v>91</v>
      </c>
    </row>
    <row r="7226" spans="8:18" x14ac:dyDescent="0.25">
      <c r="H7226" s="59">
        <v>170755</v>
      </c>
      <c r="I7226" s="59" t="s">
        <v>71</v>
      </c>
      <c r="J7226" s="59">
        <v>20329172</v>
      </c>
      <c r="K7226" s="59" t="s">
        <v>7556</v>
      </c>
      <c r="L7226" s="61" t="s">
        <v>81</v>
      </c>
      <c r="M7226" s="61">
        <f>VLOOKUP(H7226,zdroj!C:F,4,0)</f>
        <v>0</v>
      </c>
      <c r="N7226" s="61" t="str">
        <f t="shared" si="224"/>
        <v>-</v>
      </c>
      <c r="P7226" s="72" t="str">
        <f t="shared" si="225"/>
        <v/>
      </c>
      <c r="Q7226" s="61" t="s">
        <v>88</v>
      </c>
    </row>
    <row r="7227" spans="8:18" x14ac:dyDescent="0.25">
      <c r="H7227" s="59">
        <v>170755</v>
      </c>
      <c r="I7227" s="59" t="s">
        <v>71</v>
      </c>
      <c r="J7227" s="59">
        <v>26020947</v>
      </c>
      <c r="K7227" s="59" t="s">
        <v>7557</v>
      </c>
      <c r="L7227" s="61" t="s">
        <v>113</v>
      </c>
      <c r="M7227" s="61">
        <f>VLOOKUP(H7227,zdroj!C:F,4,0)</f>
        <v>0</v>
      </c>
      <c r="N7227" s="61" t="str">
        <f t="shared" si="224"/>
        <v>katA</v>
      </c>
      <c r="P7227" s="72" t="str">
        <f t="shared" si="225"/>
        <v/>
      </c>
      <c r="Q7227" s="61" t="s">
        <v>30</v>
      </c>
    </row>
    <row r="7228" spans="8:18" x14ac:dyDescent="0.25">
      <c r="H7228" s="59">
        <v>170755</v>
      </c>
      <c r="I7228" s="59" t="s">
        <v>71</v>
      </c>
      <c r="J7228" s="59">
        <v>26293129</v>
      </c>
      <c r="K7228" s="59" t="s">
        <v>7558</v>
      </c>
      <c r="L7228" s="61" t="s">
        <v>114</v>
      </c>
      <c r="M7228" s="61">
        <f>VLOOKUP(H7228,zdroj!C:F,4,0)</f>
        <v>0</v>
      </c>
      <c r="N7228" s="61" t="str">
        <f t="shared" si="224"/>
        <v>katB</v>
      </c>
      <c r="P7228" s="72" t="str">
        <f t="shared" si="225"/>
        <v/>
      </c>
      <c r="Q7228" s="61" t="s">
        <v>30</v>
      </c>
      <c r="R7228" s="61" t="s">
        <v>91</v>
      </c>
    </row>
    <row r="7229" spans="8:18" x14ac:dyDescent="0.25">
      <c r="H7229" s="59">
        <v>170755</v>
      </c>
      <c r="I7229" s="59" t="s">
        <v>71</v>
      </c>
      <c r="J7229" s="59">
        <v>26526034</v>
      </c>
      <c r="K7229" s="59" t="s">
        <v>7559</v>
      </c>
      <c r="L7229" s="61" t="s">
        <v>113</v>
      </c>
      <c r="M7229" s="61">
        <f>VLOOKUP(H7229,zdroj!C:F,4,0)</f>
        <v>0</v>
      </c>
      <c r="N7229" s="61" t="str">
        <f t="shared" si="224"/>
        <v>katA</v>
      </c>
      <c r="P7229" s="72" t="str">
        <f t="shared" si="225"/>
        <v/>
      </c>
      <c r="Q7229" s="61" t="s">
        <v>30</v>
      </c>
    </row>
    <row r="7230" spans="8:18" x14ac:dyDescent="0.25">
      <c r="H7230" s="59">
        <v>170755</v>
      </c>
      <c r="I7230" s="59" t="s">
        <v>71</v>
      </c>
      <c r="J7230" s="59">
        <v>40140385</v>
      </c>
      <c r="K7230" s="59" t="s">
        <v>7560</v>
      </c>
      <c r="L7230" s="61" t="s">
        <v>113</v>
      </c>
      <c r="M7230" s="61">
        <f>VLOOKUP(H7230,zdroj!C:F,4,0)</f>
        <v>0</v>
      </c>
      <c r="N7230" s="61" t="str">
        <f t="shared" si="224"/>
        <v>katA</v>
      </c>
      <c r="P7230" s="72" t="str">
        <f t="shared" si="225"/>
        <v/>
      </c>
      <c r="Q7230" s="61" t="s">
        <v>31</v>
      </c>
    </row>
    <row r="7231" spans="8:18" x14ac:dyDescent="0.25">
      <c r="H7231" s="59">
        <v>170755</v>
      </c>
      <c r="I7231" s="59" t="s">
        <v>71</v>
      </c>
      <c r="J7231" s="59">
        <v>41340663</v>
      </c>
      <c r="K7231" s="59" t="s">
        <v>7561</v>
      </c>
      <c r="L7231" s="61" t="s">
        <v>113</v>
      </c>
      <c r="M7231" s="61">
        <f>VLOOKUP(H7231,zdroj!C:F,4,0)</f>
        <v>0</v>
      </c>
      <c r="N7231" s="61" t="str">
        <f t="shared" si="224"/>
        <v>katA</v>
      </c>
      <c r="P7231" s="72" t="str">
        <f t="shared" si="225"/>
        <v/>
      </c>
      <c r="Q7231" s="61" t="s">
        <v>30</v>
      </c>
    </row>
    <row r="7232" spans="8:18" x14ac:dyDescent="0.25">
      <c r="H7232" s="59">
        <v>170755</v>
      </c>
      <c r="I7232" s="59" t="s">
        <v>71</v>
      </c>
      <c r="J7232" s="59">
        <v>41409167</v>
      </c>
      <c r="K7232" s="59" t="s">
        <v>7562</v>
      </c>
      <c r="L7232" s="61" t="s">
        <v>114</v>
      </c>
      <c r="M7232" s="61">
        <f>VLOOKUP(H7232,zdroj!C:F,4,0)</f>
        <v>0</v>
      </c>
      <c r="N7232" s="61" t="str">
        <f t="shared" si="224"/>
        <v>katB</v>
      </c>
      <c r="P7232" s="72" t="str">
        <f t="shared" si="225"/>
        <v/>
      </c>
      <c r="Q7232" s="61" t="s">
        <v>30</v>
      </c>
      <c r="R7232" s="61" t="s">
        <v>91</v>
      </c>
    </row>
    <row r="7233" spans="8:18" x14ac:dyDescent="0.25">
      <c r="H7233" s="59">
        <v>170755</v>
      </c>
      <c r="I7233" s="59" t="s">
        <v>71</v>
      </c>
      <c r="J7233" s="59">
        <v>72360950</v>
      </c>
      <c r="K7233" s="59" t="s">
        <v>7563</v>
      </c>
      <c r="L7233" s="61" t="s">
        <v>114</v>
      </c>
      <c r="M7233" s="61">
        <f>VLOOKUP(H7233,zdroj!C:F,4,0)</f>
        <v>0</v>
      </c>
      <c r="N7233" s="61" t="str">
        <f t="shared" si="224"/>
        <v>katB</v>
      </c>
      <c r="P7233" s="72" t="str">
        <f t="shared" si="225"/>
        <v/>
      </c>
      <c r="Q7233" s="61" t="s">
        <v>30</v>
      </c>
      <c r="R7233" s="61" t="s">
        <v>91</v>
      </c>
    </row>
    <row r="7234" spans="8:18" x14ac:dyDescent="0.25">
      <c r="H7234" s="59">
        <v>170755</v>
      </c>
      <c r="I7234" s="59" t="s">
        <v>71</v>
      </c>
      <c r="J7234" s="59">
        <v>72734019</v>
      </c>
      <c r="K7234" s="59" t="s">
        <v>7564</v>
      </c>
      <c r="L7234" s="61" t="s">
        <v>114</v>
      </c>
      <c r="M7234" s="61">
        <f>VLOOKUP(H7234,zdroj!C:F,4,0)</f>
        <v>0</v>
      </c>
      <c r="N7234" s="61" t="str">
        <f t="shared" si="224"/>
        <v>katB</v>
      </c>
      <c r="P7234" s="72" t="str">
        <f t="shared" si="225"/>
        <v/>
      </c>
      <c r="Q7234" s="61" t="s">
        <v>30</v>
      </c>
      <c r="R7234" s="61" t="s">
        <v>91</v>
      </c>
    </row>
    <row r="7235" spans="8:18" x14ac:dyDescent="0.25">
      <c r="H7235" s="59">
        <v>170755</v>
      </c>
      <c r="I7235" s="59" t="s">
        <v>71</v>
      </c>
      <c r="J7235" s="59">
        <v>75905710</v>
      </c>
      <c r="K7235" s="59" t="s">
        <v>7565</v>
      </c>
      <c r="L7235" s="61" t="s">
        <v>113</v>
      </c>
      <c r="M7235" s="61">
        <f>VLOOKUP(H7235,zdroj!C:F,4,0)</f>
        <v>0</v>
      </c>
      <c r="N7235" s="61" t="str">
        <f t="shared" si="224"/>
        <v>katA</v>
      </c>
      <c r="P7235" s="72" t="str">
        <f t="shared" si="225"/>
        <v/>
      </c>
      <c r="Q7235" s="61" t="s">
        <v>30</v>
      </c>
    </row>
    <row r="7236" spans="8:18" x14ac:dyDescent="0.25">
      <c r="H7236" s="59">
        <v>170755</v>
      </c>
      <c r="I7236" s="59" t="s">
        <v>71</v>
      </c>
      <c r="J7236" s="59">
        <v>78658896</v>
      </c>
      <c r="K7236" s="59" t="s">
        <v>7566</v>
      </c>
      <c r="L7236" s="61" t="s">
        <v>114</v>
      </c>
      <c r="M7236" s="61">
        <f>VLOOKUP(H7236,zdroj!C:F,4,0)</f>
        <v>0</v>
      </c>
      <c r="N7236" s="61" t="str">
        <f t="shared" si="224"/>
        <v>katB</v>
      </c>
      <c r="P7236" s="72" t="str">
        <f t="shared" si="225"/>
        <v/>
      </c>
      <c r="Q7236" s="61" t="s">
        <v>30</v>
      </c>
      <c r="R7236" s="61" t="s">
        <v>91</v>
      </c>
    </row>
    <row r="7237" spans="8:18" x14ac:dyDescent="0.25">
      <c r="H7237" s="59">
        <v>182150</v>
      </c>
      <c r="I7237" s="59" t="s">
        <v>71</v>
      </c>
      <c r="J7237" s="59">
        <v>21036217</v>
      </c>
      <c r="K7237" s="59" t="s">
        <v>7567</v>
      </c>
      <c r="L7237" s="61" t="s">
        <v>114</v>
      </c>
      <c r="M7237" s="61">
        <f>VLOOKUP(H7237,zdroj!C:F,4,0)</f>
        <v>0</v>
      </c>
      <c r="N7237" s="61" t="str">
        <f t="shared" si="224"/>
        <v>katB</v>
      </c>
      <c r="P7237" s="72" t="str">
        <f t="shared" si="225"/>
        <v/>
      </c>
      <c r="Q7237" s="61" t="s">
        <v>30</v>
      </c>
      <c r="R7237" s="61" t="s">
        <v>91</v>
      </c>
    </row>
    <row r="7238" spans="8:18" x14ac:dyDescent="0.25">
      <c r="H7238" s="59">
        <v>182150</v>
      </c>
      <c r="I7238" s="59" t="s">
        <v>71</v>
      </c>
      <c r="J7238" s="59">
        <v>21036225</v>
      </c>
      <c r="K7238" s="59" t="s">
        <v>7568</v>
      </c>
      <c r="L7238" s="61" t="s">
        <v>113</v>
      </c>
      <c r="M7238" s="61">
        <f>VLOOKUP(H7238,zdroj!C:F,4,0)</f>
        <v>0</v>
      </c>
      <c r="N7238" s="61" t="str">
        <f t="shared" si="224"/>
        <v>katA</v>
      </c>
      <c r="P7238" s="72" t="str">
        <f t="shared" si="225"/>
        <v/>
      </c>
      <c r="Q7238" s="61" t="s">
        <v>30</v>
      </c>
    </row>
    <row r="7239" spans="8:18" x14ac:dyDescent="0.25">
      <c r="H7239" s="59">
        <v>182150</v>
      </c>
      <c r="I7239" s="59" t="s">
        <v>71</v>
      </c>
      <c r="J7239" s="59">
        <v>21036233</v>
      </c>
      <c r="K7239" s="59" t="s">
        <v>7569</v>
      </c>
      <c r="L7239" s="61" t="s">
        <v>113</v>
      </c>
      <c r="M7239" s="61">
        <f>VLOOKUP(H7239,zdroj!C:F,4,0)</f>
        <v>0</v>
      </c>
      <c r="N7239" s="61" t="str">
        <f t="shared" ref="N7239:N7302" si="226">IF(M7239="A",IF(L7239="katA","katB",L7239),L7239)</f>
        <v>katA</v>
      </c>
      <c r="P7239" s="72" t="str">
        <f t="shared" ref="P7239:P7302" si="227">IF(O7239="A",1,"")</f>
        <v/>
      </c>
      <c r="Q7239" s="61" t="s">
        <v>30</v>
      </c>
    </row>
    <row r="7240" spans="8:18" x14ac:dyDescent="0.25">
      <c r="H7240" s="59">
        <v>182150</v>
      </c>
      <c r="I7240" s="59" t="s">
        <v>71</v>
      </c>
      <c r="J7240" s="59">
        <v>21036241</v>
      </c>
      <c r="K7240" s="59" t="s">
        <v>7570</v>
      </c>
      <c r="L7240" s="61" t="s">
        <v>113</v>
      </c>
      <c r="M7240" s="61">
        <f>VLOOKUP(H7240,zdroj!C:F,4,0)</f>
        <v>0</v>
      </c>
      <c r="N7240" s="61" t="str">
        <f t="shared" si="226"/>
        <v>katA</v>
      </c>
      <c r="P7240" s="72" t="str">
        <f t="shared" si="227"/>
        <v/>
      </c>
      <c r="Q7240" s="61" t="s">
        <v>30</v>
      </c>
    </row>
    <row r="7241" spans="8:18" x14ac:dyDescent="0.25">
      <c r="H7241" s="59">
        <v>182150</v>
      </c>
      <c r="I7241" s="59" t="s">
        <v>71</v>
      </c>
      <c r="J7241" s="59">
        <v>21036250</v>
      </c>
      <c r="K7241" s="59" t="s">
        <v>7571</v>
      </c>
      <c r="L7241" s="61" t="s">
        <v>114</v>
      </c>
      <c r="M7241" s="61">
        <f>VLOOKUP(H7241,zdroj!C:F,4,0)</f>
        <v>0</v>
      </c>
      <c r="N7241" s="61" t="str">
        <f t="shared" si="226"/>
        <v>katB</v>
      </c>
      <c r="P7241" s="72" t="str">
        <f t="shared" si="227"/>
        <v/>
      </c>
      <c r="Q7241" s="61" t="s">
        <v>30</v>
      </c>
      <c r="R7241" s="61" t="s">
        <v>91</v>
      </c>
    </row>
    <row r="7242" spans="8:18" x14ac:dyDescent="0.25">
      <c r="H7242" s="59">
        <v>182150</v>
      </c>
      <c r="I7242" s="59" t="s">
        <v>71</v>
      </c>
      <c r="J7242" s="59">
        <v>21036268</v>
      </c>
      <c r="K7242" s="59" t="s">
        <v>7572</v>
      </c>
      <c r="L7242" s="61" t="s">
        <v>113</v>
      </c>
      <c r="M7242" s="61">
        <f>VLOOKUP(H7242,zdroj!C:F,4,0)</f>
        <v>0</v>
      </c>
      <c r="N7242" s="61" t="str">
        <f t="shared" si="226"/>
        <v>katA</v>
      </c>
      <c r="P7242" s="72" t="str">
        <f t="shared" si="227"/>
        <v/>
      </c>
      <c r="Q7242" s="61" t="s">
        <v>30</v>
      </c>
    </row>
    <row r="7243" spans="8:18" x14ac:dyDescent="0.25">
      <c r="H7243" s="59">
        <v>182150</v>
      </c>
      <c r="I7243" s="59" t="s">
        <v>71</v>
      </c>
      <c r="J7243" s="59">
        <v>21036276</v>
      </c>
      <c r="K7243" s="59" t="s">
        <v>7573</v>
      </c>
      <c r="L7243" s="61" t="s">
        <v>113</v>
      </c>
      <c r="M7243" s="61">
        <f>VLOOKUP(H7243,zdroj!C:F,4,0)</f>
        <v>0</v>
      </c>
      <c r="N7243" s="61" t="str">
        <f t="shared" si="226"/>
        <v>katA</v>
      </c>
      <c r="P7243" s="72" t="str">
        <f t="shared" si="227"/>
        <v/>
      </c>
      <c r="Q7243" s="61" t="s">
        <v>30</v>
      </c>
    </row>
    <row r="7244" spans="8:18" x14ac:dyDescent="0.25">
      <c r="H7244" s="59">
        <v>182150</v>
      </c>
      <c r="I7244" s="59" t="s">
        <v>71</v>
      </c>
      <c r="J7244" s="59">
        <v>21036284</v>
      </c>
      <c r="K7244" s="59" t="s">
        <v>7574</v>
      </c>
      <c r="L7244" s="61" t="s">
        <v>81</v>
      </c>
      <c r="M7244" s="61">
        <f>VLOOKUP(H7244,zdroj!C:F,4,0)</f>
        <v>0</v>
      </c>
      <c r="N7244" s="61" t="str">
        <f t="shared" si="226"/>
        <v>-</v>
      </c>
      <c r="P7244" s="72" t="str">
        <f t="shared" si="227"/>
        <v/>
      </c>
      <c r="Q7244" s="61" t="s">
        <v>88</v>
      </c>
    </row>
    <row r="7245" spans="8:18" x14ac:dyDescent="0.25">
      <c r="H7245" s="59">
        <v>182150</v>
      </c>
      <c r="I7245" s="59" t="s">
        <v>71</v>
      </c>
      <c r="J7245" s="59">
        <v>21036292</v>
      </c>
      <c r="K7245" s="59" t="s">
        <v>7575</v>
      </c>
      <c r="L7245" s="61" t="s">
        <v>113</v>
      </c>
      <c r="M7245" s="61">
        <f>VLOOKUP(H7245,zdroj!C:F,4,0)</f>
        <v>0</v>
      </c>
      <c r="N7245" s="61" t="str">
        <f t="shared" si="226"/>
        <v>katA</v>
      </c>
      <c r="P7245" s="72" t="str">
        <f t="shared" si="227"/>
        <v/>
      </c>
      <c r="Q7245" s="61" t="s">
        <v>30</v>
      </c>
    </row>
    <row r="7246" spans="8:18" x14ac:dyDescent="0.25">
      <c r="H7246" s="59">
        <v>182150</v>
      </c>
      <c r="I7246" s="59" t="s">
        <v>71</v>
      </c>
      <c r="J7246" s="59">
        <v>21036306</v>
      </c>
      <c r="K7246" s="59" t="s">
        <v>7576</v>
      </c>
      <c r="L7246" s="61" t="s">
        <v>113</v>
      </c>
      <c r="M7246" s="61">
        <f>VLOOKUP(H7246,zdroj!C:F,4,0)</f>
        <v>0</v>
      </c>
      <c r="N7246" s="61" t="str">
        <f t="shared" si="226"/>
        <v>katA</v>
      </c>
      <c r="P7246" s="72" t="str">
        <f t="shared" si="227"/>
        <v/>
      </c>
      <c r="Q7246" s="61" t="s">
        <v>30</v>
      </c>
    </row>
    <row r="7247" spans="8:18" x14ac:dyDescent="0.25">
      <c r="H7247" s="59">
        <v>182150</v>
      </c>
      <c r="I7247" s="59" t="s">
        <v>71</v>
      </c>
      <c r="J7247" s="59">
        <v>21036314</v>
      </c>
      <c r="K7247" s="59" t="s">
        <v>7577</v>
      </c>
      <c r="L7247" s="61" t="s">
        <v>113</v>
      </c>
      <c r="M7247" s="61">
        <f>VLOOKUP(H7247,zdroj!C:F,4,0)</f>
        <v>0</v>
      </c>
      <c r="N7247" s="61" t="str">
        <f t="shared" si="226"/>
        <v>katA</v>
      </c>
      <c r="P7247" s="72" t="str">
        <f t="shared" si="227"/>
        <v/>
      </c>
      <c r="Q7247" s="61" t="s">
        <v>30</v>
      </c>
    </row>
    <row r="7248" spans="8:18" x14ac:dyDescent="0.25">
      <c r="H7248" s="59">
        <v>182150</v>
      </c>
      <c r="I7248" s="59" t="s">
        <v>71</v>
      </c>
      <c r="J7248" s="59">
        <v>21036322</v>
      </c>
      <c r="K7248" s="59" t="s">
        <v>7578</v>
      </c>
      <c r="L7248" s="61" t="s">
        <v>81</v>
      </c>
      <c r="M7248" s="61">
        <f>VLOOKUP(H7248,zdroj!C:F,4,0)</f>
        <v>0</v>
      </c>
      <c r="N7248" s="61" t="str">
        <f t="shared" si="226"/>
        <v>-</v>
      </c>
      <c r="P7248" s="72" t="str">
        <f t="shared" si="227"/>
        <v/>
      </c>
      <c r="Q7248" s="61" t="s">
        <v>88</v>
      </c>
    </row>
    <row r="7249" spans="8:18" x14ac:dyDescent="0.25">
      <c r="H7249" s="59">
        <v>182150</v>
      </c>
      <c r="I7249" s="59" t="s">
        <v>71</v>
      </c>
      <c r="J7249" s="59">
        <v>21036331</v>
      </c>
      <c r="K7249" s="59" t="s">
        <v>7579</v>
      </c>
      <c r="L7249" s="61" t="s">
        <v>113</v>
      </c>
      <c r="M7249" s="61">
        <f>VLOOKUP(H7249,zdroj!C:F,4,0)</f>
        <v>0</v>
      </c>
      <c r="N7249" s="61" t="str">
        <f t="shared" si="226"/>
        <v>katA</v>
      </c>
      <c r="P7249" s="72" t="str">
        <f t="shared" si="227"/>
        <v/>
      </c>
      <c r="Q7249" s="61" t="s">
        <v>30</v>
      </c>
    </row>
    <row r="7250" spans="8:18" x14ac:dyDescent="0.25">
      <c r="H7250" s="59">
        <v>182150</v>
      </c>
      <c r="I7250" s="59" t="s">
        <v>71</v>
      </c>
      <c r="J7250" s="59">
        <v>21036349</v>
      </c>
      <c r="K7250" s="59" t="s">
        <v>7580</v>
      </c>
      <c r="L7250" s="61" t="s">
        <v>81</v>
      </c>
      <c r="M7250" s="61">
        <f>VLOOKUP(H7250,zdroj!C:F,4,0)</f>
        <v>0</v>
      </c>
      <c r="N7250" s="61" t="str">
        <f t="shared" si="226"/>
        <v>-</v>
      </c>
      <c r="P7250" s="72" t="str">
        <f t="shared" si="227"/>
        <v/>
      </c>
      <c r="Q7250" s="61" t="s">
        <v>84</v>
      </c>
    </row>
    <row r="7251" spans="8:18" x14ac:dyDescent="0.25">
      <c r="H7251" s="59">
        <v>182150</v>
      </c>
      <c r="I7251" s="59" t="s">
        <v>71</v>
      </c>
      <c r="J7251" s="59">
        <v>21036357</v>
      </c>
      <c r="K7251" s="59" t="s">
        <v>7581</v>
      </c>
      <c r="L7251" s="61" t="s">
        <v>113</v>
      </c>
      <c r="M7251" s="61">
        <f>VLOOKUP(H7251,zdroj!C:F,4,0)</f>
        <v>0</v>
      </c>
      <c r="N7251" s="61" t="str">
        <f t="shared" si="226"/>
        <v>katA</v>
      </c>
      <c r="P7251" s="72" t="str">
        <f t="shared" si="227"/>
        <v/>
      </c>
      <c r="Q7251" s="61" t="s">
        <v>30</v>
      </c>
    </row>
    <row r="7252" spans="8:18" x14ac:dyDescent="0.25">
      <c r="H7252" s="59">
        <v>182150</v>
      </c>
      <c r="I7252" s="59" t="s">
        <v>71</v>
      </c>
      <c r="J7252" s="59">
        <v>21036365</v>
      </c>
      <c r="K7252" s="59" t="s">
        <v>7582</v>
      </c>
      <c r="L7252" s="61" t="s">
        <v>113</v>
      </c>
      <c r="M7252" s="61">
        <f>VLOOKUP(H7252,zdroj!C:F,4,0)</f>
        <v>0</v>
      </c>
      <c r="N7252" s="61" t="str">
        <f t="shared" si="226"/>
        <v>katA</v>
      </c>
      <c r="P7252" s="72" t="str">
        <f t="shared" si="227"/>
        <v/>
      </c>
      <c r="Q7252" s="61" t="s">
        <v>31</v>
      </c>
    </row>
    <row r="7253" spans="8:18" x14ac:dyDescent="0.25">
      <c r="H7253" s="59">
        <v>182150</v>
      </c>
      <c r="I7253" s="59" t="s">
        <v>71</v>
      </c>
      <c r="J7253" s="59">
        <v>21036373</v>
      </c>
      <c r="K7253" s="59" t="s">
        <v>7583</v>
      </c>
      <c r="L7253" s="61" t="s">
        <v>113</v>
      </c>
      <c r="M7253" s="61">
        <f>VLOOKUP(H7253,zdroj!C:F,4,0)</f>
        <v>0</v>
      </c>
      <c r="N7253" s="61" t="str">
        <f t="shared" si="226"/>
        <v>katA</v>
      </c>
      <c r="P7253" s="72" t="str">
        <f t="shared" si="227"/>
        <v/>
      </c>
      <c r="Q7253" s="61" t="s">
        <v>30</v>
      </c>
    </row>
    <row r="7254" spans="8:18" x14ac:dyDescent="0.25">
      <c r="H7254" s="59">
        <v>182150</v>
      </c>
      <c r="I7254" s="59" t="s">
        <v>71</v>
      </c>
      <c r="J7254" s="59">
        <v>21036381</v>
      </c>
      <c r="K7254" s="59" t="s">
        <v>7584</v>
      </c>
      <c r="L7254" s="61" t="s">
        <v>113</v>
      </c>
      <c r="M7254" s="61">
        <f>VLOOKUP(H7254,zdroj!C:F,4,0)</f>
        <v>0</v>
      </c>
      <c r="N7254" s="61" t="str">
        <f t="shared" si="226"/>
        <v>katA</v>
      </c>
      <c r="P7254" s="72" t="str">
        <f t="shared" si="227"/>
        <v/>
      </c>
      <c r="Q7254" s="61" t="s">
        <v>30</v>
      </c>
    </row>
    <row r="7255" spans="8:18" x14ac:dyDescent="0.25">
      <c r="H7255" s="59">
        <v>182150</v>
      </c>
      <c r="I7255" s="59" t="s">
        <v>71</v>
      </c>
      <c r="J7255" s="59">
        <v>21036390</v>
      </c>
      <c r="K7255" s="59" t="s">
        <v>7585</v>
      </c>
      <c r="L7255" s="61" t="s">
        <v>114</v>
      </c>
      <c r="M7255" s="61">
        <f>VLOOKUP(H7255,zdroj!C:F,4,0)</f>
        <v>0</v>
      </c>
      <c r="N7255" s="61" t="str">
        <f t="shared" si="226"/>
        <v>katB</v>
      </c>
      <c r="P7255" s="72" t="str">
        <f t="shared" si="227"/>
        <v/>
      </c>
      <c r="Q7255" s="61" t="s">
        <v>30</v>
      </c>
      <c r="R7255" s="61" t="s">
        <v>91</v>
      </c>
    </row>
    <row r="7256" spans="8:18" x14ac:dyDescent="0.25">
      <c r="H7256" s="59">
        <v>182150</v>
      </c>
      <c r="I7256" s="59" t="s">
        <v>71</v>
      </c>
      <c r="J7256" s="59">
        <v>21036403</v>
      </c>
      <c r="K7256" s="59" t="s">
        <v>7586</v>
      </c>
      <c r="L7256" s="61" t="s">
        <v>113</v>
      </c>
      <c r="M7256" s="61">
        <f>VLOOKUP(H7256,zdroj!C:F,4,0)</f>
        <v>0</v>
      </c>
      <c r="N7256" s="61" t="str">
        <f t="shared" si="226"/>
        <v>katA</v>
      </c>
      <c r="P7256" s="72" t="str">
        <f t="shared" si="227"/>
        <v/>
      </c>
      <c r="Q7256" s="61" t="s">
        <v>30</v>
      </c>
    </row>
    <row r="7257" spans="8:18" x14ac:dyDescent="0.25">
      <c r="H7257" s="59">
        <v>182150</v>
      </c>
      <c r="I7257" s="59" t="s">
        <v>71</v>
      </c>
      <c r="J7257" s="59">
        <v>21036411</v>
      </c>
      <c r="K7257" s="59" t="s">
        <v>7587</v>
      </c>
      <c r="L7257" s="61" t="s">
        <v>113</v>
      </c>
      <c r="M7257" s="61">
        <f>VLOOKUP(H7257,zdroj!C:F,4,0)</f>
        <v>0</v>
      </c>
      <c r="N7257" s="61" t="str">
        <f t="shared" si="226"/>
        <v>katA</v>
      </c>
      <c r="P7257" s="72" t="str">
        <f t="shared" si="227"/>
        <v/>
      </c>
      <c r="Q7257" s="61" t="s">
        <v>30</v>
      </c>
    </row>
    <row r="7258" spans="8:18" x14ac:dyDescent="0.25">
      <c r="H7258" s="59">
        <v>182150</v>
      </c>
      <c r="I7258" s="59" t="s">
        <v>71</v>
      </c>
      <c r="J7258" s="59">
        <v>21036420</v>
      </c>
      <c r="K7258" s="59" t="s">
        <v>7588</v>
      </c>
      <c r="L7258" s="61" t="s">
        <v>113</v>
      </c>
      <c r="M7258" s="61">
        <f>VLOOKUP(H7258,zdroj!C:F,4,0)</f>
        <v>0</v>
      </c>
      <c r="N7258" s="61" t="str">
        <f t="shared" si="226"/>
        <v>katA</v>
      </c>
      <c r="P7258" s="72" t="str">
        <f t="shared" si="227"/>
        <v/>
      </c>
      <c r="Q7258" s="61" t="s">
        <v>30</v>
      </c>
    </row>
    <row r="7259" spans="8:18" x14ac:dyDescent="0.25">
      <c r="H7259" s="59">
        <v>182150</v>
      </c>
      <c r="I7259" s="59" t="s">
        <v>71</v>
      </c>
      <c r="J7259" s="59">
        <v>21036438</v>
      </c>
      <c r="K7259" s="59" t="s">
        <v>7589</v>
      </c>
      <c r="L7259" s="61" t="s">
        <v>113</v>
      </c>
      <c r="M7259" s="61">
        <f>VLOOKUP(H7259,zdroj!C:F,4,0)</f>
        <v>0</v>
      </c>
      <c r="N7259" s="61" t="str">
        <f t="shared" si="226"/>
        <v>katA</v>
      </c>
      <c r="P7259" s="72" t="str">
        <f t="shared" si="227"/>
        <v/>
      </c>
      <c r="Q7259" s="61" t="s">
        <v>30</v>
      </c>
    </row>
    <row r="7260" spans="8:18" x14ac:dyDescent="0.25">
      <c r="H7260" s="59">
        <v>182150</v>
      </c>
      <c r="I7260" s="59" t="s">
        <v>71</v>
      </c>
      <c r="J7260" s="59">
        <v>21036446</v>
      </c>
      <c r="K7260" s="59" t="s">
        <v>7590</v>
      </c>
      <c r="L7260" s="61" t="s">
        <v>81</v>
      </c>
      <c r="M7260" s="61">
        <f>VLOOKUP(H7260,zdroj!C:F,4,0)</f>
        <v>0</v>
      </c>
      <c r="N7260" s="61" t="str">
        <f t="shared" si="226"/>
        <v>-</v>
      </c>
      <c r="P7260" s="72" t="str">
        <f t="shared" si="227"/>
        <v/>
      </c>
      <c r="Q7260" s="61" t="s">
        <v>86</v>
      </c>
    </row>
    <row r="7261" spans="8:18" x14ac:dyDescent="0.25">
      <c r="H7261" s="59">
        <v>182150</v>
      </c>
      <c r="I7261" s="59" t="s">
        <v>71</v>
      </c>
      <c r="J7261" s="59">
        <v>21036454</v>
      </c>
      <c r="K7261" s="59" t="s">
        <v>7591</v>
      </c>
      <c r="L7261" s="61" t="s">
        <v>81</v>
      </c>
      <c r="M7261" s="61">
        <f>VLOOKUP(H7261,zdroj!C:F,4,0)</f>
        <v>0</v>
      </c>
      <c r="N7261" s="61" t="str">
        <f t="shared" si="226"/>
        <v>-</v>
      </c>
      <c r="P7261" s="72" t="str">
        <f t="shared" si="227"/>
        <v/>
      </c>
      <c r="Q7261" s="61" t="s">
        <v>84</v>
      </c>
    </row>
    <row r="7262" spans="8:18" x14ac:dyDescent="0.25">
      <c r="H7262" s="59">
        <v>182150</v>
      </c>
      <c r="I7262" s="59" t="s">
        <v>71</v>
      </c>
      <c r="J7262" s="59">
        <v>21036462</v>
      </c>
      <c r="K7262" s="59" t="s">
        <v>7592</v>
      </c>
      <c r="L7262" s="61" t="s">
        <v>114</v>
      </c>
      <c r="M7262" s="61">
        <f>VLOOKUP(H7262,zdroj!C:F,4,0)</f>
        <v>0</v>
      </c>
      <c r="N7262" s="61" t="str">
        <f t="shared" si="226"/>
        <v>katB</v>
      </c>
      <c r="P7262" s="72" t="str">
        <f t="shared" si="227"/>
        <v/>
      </c>
      <c r="Q7262" s="61" t="s">
        <v>30</v>
      </c>
      <c r="R7262" s="61" t="s">
        <v>91</v>
      </c>
    </row>
    <row r="7263" spans="8:18" x14ac:dyDescent="0.25">
      <c r="H7263" s="59">
        <v>182150</v>
      </c>
      <c r="I7263" s="59" t="s">
        <v>71</v>
      </c>
      <c r="J7263" s="59">
        <v>21036471</v>
      </c>
      <c r="K7263" s="59" t="s">
        <v>7593</v>
      </c>
      <c r="L7263" s="61" t="s">
        <v>114</v>
      </c>
      <c r="M7263" s="61">
        <f>VLOOKUP(H7263,zdroj!C:F,4,0)</f>
        <v>0</v>
      </c>
      <c r="N7263" s="61" t="str">
        <f t="shared" si="226"/>
        <v>katB</v>
      </c>
      <c r="P7263" s="72" t="str">
        <f t="shared" si="227"/>
        <v/>
      </c>
      <c r="Q7263" s="61" t="s">
        <v>30</v>
      </c>
      <c r="R7263" s="61" t="s">
        <v>91</v>
      </c>
    </row>
    <row r="7264" spans="8:18" x14ac:dyDescent="0.25">
      <c r="H7264" s="59">
        <v>182150</v>
      </c>
      <c r="I7264" s="59" t="s">
        <v>71</v>
      </c>
      <c r="J7264" s="59">
        <v>21036489</v>
      </c>
      <c r="K7264" s="59" t="s">
        <v>7594</v>
      </c>
      <c r="L7264" s="61" t="s">
        <v>113</v>
      </c>
      <c r="M7264" s="61">
        <f>VLOOKUP(H7264,zdroj!C:F,4,0)</f>
        <v>0</v>
      </c>
      <c r="N7264" s="61" t="str">
        <f t="shared" si="226"/>
        <v>katA</v>
      </c>
      <c r="P7264" s="72" t="str">
        <f t="shared" si="227"/>
        <v/>
      </c>
      <c r="Q7264" s="61" t="s">
        <v>30</v>
      </c>
    </row>
    <row r="7265" spans="8:17" x14ac:dyDescent="0.25">
      <c r="H7265" s="59">
        <v>182150</v>
      </c>
      <c r="I7265" s="59" t="s">
        <v>71</v>
      </c>
      <c r="J7265" s="59">
        <v>21036497</v>
      </c>
      <c r="K7265" s="59" t="s">
        <v>7595</v>
      </c>
      <c r="L7265" s="61" t="s">
        <v>113</v>
      </c>
      <c r="M7265" s="61">
        <f>VLOOKUP(H7265,zdroj!C:F,4,0)</f>
        <v>0</v>
      </c>
      <c r="N7265" s="61" t="str">
        <f t="shared" si="226"/>
        <v>katA</v>
      </c>
      <c r="P7265" s="72" t="str">
        <f t="shared" si="227"/>
        <v/>
      </c>
      <c r="Q7265" s="61" t="s">
        <v>30</v>
      </c>
    </row>
    <row r="7266" spans="8:17" x14ac:dyDescent="0.25">
      <c r="H7266" s="59">
        <v>182150</v>
      </c>
      <c r="I7266" s="59" t="s">
        <v>71</v>
      </c>
      <c r="J7266" s="59">
        <v>21036501</v>
      </c>
      <c r="K7266" s="59" t="s">
        <v>7596</v>
      </c>
      <c r="L7266" s="61" t="s">
        <v>113</v>
      </c>
      <c r="M7266" s="61">
        <f>VLOOKUP(H7266,zdroj!C:F,4,0)</f>
        <v>0</v>
      </c>
      <c r="N7266" s="61" t="str">
        <f t="shared" si="226"/>
        <v>katA</v>
      </c>
      <c r="P7266" s="72" t="str">
        <f t="shared" si="227"/>
        <v/>
      </c>
      <c r="Q7266" s="61" t="s">
        <v>30</v>
      </c>
    </row>
    <row r="7267" spans="8:17" x14ac:dyDescent="0.25">
      <c r="H7267" s="59">
        <v>182150</v>
      </c>
      <c r="I7267" s="59" t="s">
        <v>71</v>
      </c>
      <c r="J7267" s="59">
        <v>21036519</v>
      </c>
      <c r="K7267" s="59" t="s">
        <v>7597</v>
      </c>
      <c r="L7267" s="61" t="s">
        <v>113</v>
      </c>
      <c r="M7267" s="61">
        <f>VLOOKUP(H7267,zdroj!C:F,4,0)</f>
        <v>0</v>
      </c>
      <c r="N7267" s="61" t="str">
        <f t="shared" si="226"/>
        <v>katA</v>
      </c>
      <c r="P7267" s="72" t="str">
        <f t="shared" si="227"/>
        <v/>
      </c>
      <c r="Q7267" s="61" t="s">
        <v>30</v>
      </c>
    </row>
    <row r="7268" spans="8:17" x14ac:dyDescent="0.25">
      <c r="H7268" s="59">
        <v>182150</v>
      </c>
      <c r="I7268" s="59" t="s">
        <v>71</v>
      </c>
      <c r="J7268" s="59">
        <v>21036527</v>
      </c>
      <c r="K7268" s="59" t="s">
        <v>7598</v>
      </c>
      <c r="L7268" s="61" t="s">
        <v>113</v>
      </c>
      <c r="M7268" s="61">
        <f>VLOOKUP(H7268,zdroj!C:F,4,0)</f>
        <v>0</v>
      </c>
      <c r="N7268" s="61" t="str">
        <f t="shared" si="226"/>
        <v>katA</v>
      </c>
      <c r="P7268" s="72" t="str">
        <f t="shared" si="227"/>
        <v/>
      </c>
      <c r="Q7268" s="61" t="s">
        <v>30</v>
      </c>
    </row>
    <row r="7269" spans="8:17" x14ac:dyDescent="0.25">
      <c r="H7269" s="59">
        <v>182150</v>
      </c>
      <c r="I7269" s="59" t="s">
        <v>71</v>
      </c>
      <c r="J7269" s="59">
        <v>21036535</v>
      </c>
      <c r="K7269" s="59" t="s">
        <v>7599</v>
      </c>
      <c r="L7269" s="61" t="s">
        <v>113</v>
      </c>
      <c r="M7269" s="61">
        <f>VLOOKUP(H7269,zdroj!C:F,4,0)</f>
        <v>0</v>
      </c>
      <c r="N7269" s="61" t="str">
        <f t="shared" si="226"/>
        <v>katA</v>
      </c>
      <c r="P7269" s="72" t="str">
        <f t="shared" si="227"/>
        <v/>
      </c>
      <c r="Q7269" s="61" t="s">
        <v>30</v>
      </c>
    </row>
    <row r="7270" spans="8:17" x14ac:dyDescent="0.25">
      <c r="H7270" s="59">
        <v>182150</v>
      </c>
      <c r="I7270" s="59" t="s">
        <v>71</v>
      </c>
      <c r="J7270" s="59">
        <v>21036543</v>
      </c>
      <c r="K7270" s="59" t="s">
        <v>7600</v>
      </c>
      <c r="L7270" s="61" t="s">
        <v>113</v>
      </c>
      <c r="M7270" s="61">
        <f>VLOOKUP(H7270,zdroj!C:F,4,0)</f>
        <v>0</v>
      </c>
      <c r="N7270" s="61" t="str">
        <f t="shared" si="226"/>
        <v>katA</v>
      </c>
      <c r="P7270" s="72" t="str">
        <f t="shared" si="227"/>
        <v/>
      </c>
      <c r="Q7270" s="61" t="s">
        <v>30</v>
      </c>
    </row>
    <row r="7271" spans="8:17" x14ac:dyDescent="0.25">
      <c r="H7271" s="59">
        <v>182150</v>
      </c>
      <c r="I7271" s="59" t="s">
        <v>71</v>
      </c>
      <c r="J7271" s="59">
        <v>21036551</v>
      </c>
      <c r="K7271" s="59" t="s">
        <v>7601</v>
      </c>
      <c r="L7271" s="61" t="s">
        <v>113</v>
      </c>
      <c r="M7271" s="61">
        <f>VLOOKUP(H7271,zdroj!C:F,4,0)</f>
        <v>0</v>
      </c>
      <c r="N7271" s="61" t="str">
        <f t="shared" si="226"/>
        <v>katA</v>
      </c>
      <c r="P7271" s="72" t="str">
        <f t="shared" si="227"/>
        <v/>
      </c>
      <c r="Q7271" s="61" t="s">
        <v>31</v>
      </c>
    </row>
    <row r="7272" spans="8:17" x14ac:dyDescent="0.25">
      <c r="H7272" s="59">
        <v>182150</v>
      </c>
      <c r="I7272" s="59" t="s">
        <v>71</v>
      </c>
      <c r="J7272" s="59">
        <v>21036578</v>
      </c>
      <c r="K7272" s="59" t="s">
        <v>7602</v>
      </c>
      <c r="L7272" s="61" t="s">
        <v>113</v>
      </c>
      <c r="M7272" s="61">
        <f>VLOOKUP(H7272,zdroj!C:F,4,0)</f>
        <v>0</v>
      </c>
      <c r="N7272" s="61" t="str">
        <f t="shared" si="226"/>
        <v>katA</v>
      </c>
      <c r="P7272" s="72" t="str">
        <f t="shared" si="227"/>
        <v/>
      </c>
      <c r="Q7272" s="61" t="s">
        <v>30</v>
      </c>
    </row>
    <row r="7273" spans="8:17" x14ac:dyDescent="0.25">
      <c r="H7273" s="59">
        <v>182150</v>
      </c>
      <c r="I7273" s="59" t="s">
        <v>71</v>
      </c>
      <c r="J7273" s="59">
        <v>21036594</v>
      </c>
      <c r="K7273" s="59" t="s">
        <v>7603</v>
      </c>
      <c r="L7273" s="61" t="s">
        <v>81</v>
      </c>
      <c r="M7273" s="61">
        <f>VLOOKUP(H7273,zdroj!C:F,4,0)</f>
        <v>0</v>
      </c>
      <c r="N7273" s="61" t="str">
        <f t="shared" si="226"/>
        <v>-</v>
      </c>
      <c r="P7273" s="72" t="str">
        <f t="shared" si="227"/>
        <v/>
      </c>
      <c r="Q7273" s="61" t="s">
        <v>84</v>
      </c>
    </row>
    <row r="7274" spans="8:17" x14ac:dyDescent="0.25">
      <c r="H7274" s="59">
        <v>182150</v>
      </c>
      <c r="I7274" s="59" t="s">
        <v>71</v>
      </c>
      <c r="J7274" s="59">
        <v>21036608</v>
      </c>
      <c r="K7274" s="59" t="s">
        <v>7604</v>
      </c>
      <c r="L7274" s="61" t="s">
        <v>81</v>
      </c>
      <c r="M7274" s="61">
        <f>VLOOKUP(H7274,zdroj!C:F,4,0)</f>
        <v>0</v>
      </c>
      <c r="N7274" s="61" t="str">
        <f t="shared" si="226"/>
        <v>-</v>
      </c>
      <c r="P7274" s="72" t="str">
        <f t="shared" si="227"/>
        <v/>
      </c>
      <c r="Q7274" s="61" t="s">
        <v>84</v>
      </c>
    </row>
    <row r="7275" spans="8:17" x14ac:dyDescent="0.25">
      <c r="H7275" s="59">
        <v>182150</v>
      </c>
      <c r="I7275" s="59" t="s">
        <v>71</v>
      </c>
      <c r="J7275" s="59">
        <v>21036616</v>
      </c>
      <c r="K7275" s="59" t="s">
        <v>7605</v>
      </c>
      <c r="L7275" s="61" t="s">
        <v>81</v>
      </c>
      <c r="M7275" s="61">
        <f>VLOOKUP(H7275,zdroj!C:F,4,0)</f>
        <v>0</v>
      </c>
      <c r="N7275" s="61" t="str">
        <f t="shared" si="226"/>
        <v>-</v>
      </c>
      <c r="P7275" s="72" t="str">
        <f t="shared" si="227"/>
        <v/>
      </c>
      <c r="Q7275" s="61" t="s">
        <v>84</v>
      </c>
    </row>
    <row r="7276" spans="8:17" x14ac:dyDescent="0.25">
      <c r="H7276" s="59">
        <v>182150</v>
      </c>
      <c r="I7276" s="59" t="s">
        <v>71</v>
      </c>
      <c r="J7276" s="59">
        <v>21036624</v>
      </c>
      <c r="K7276" s="59" t="s">
        <v>7606</v>
      </c>
      <c r="L7276" s="61" t="s">
        <v>81</v>
      </c>
      <c r="M7276" s="61">
        <f>VLOOKUP(H7276,zdroj!C:F,4,0)</f>
        <v>0</v>
      </c>
      <c r="N7276" s="61" t="str">
        <f t="shared" si="226"/>
        <v>-</v>
      </c>
      <c r="P7276" s="72" t="str">
        <f t="shared" si="227"/>
        <v/>
      </c>
      <c r="Q7276" s="61" t="s">
        <v>84</v>
      </c>
    </row>
    <row r="7277" spans="8:17" x14ac:dyDescent="0.25">
      <c r="H7277" s="59">
        <v>182150</v>
      </c>
      <c r="I7277" s="59" t="s">
        <v>71</v>
      </c>
      <c r="J7277" s="59">
        <v>21036632</v>
      </c>
      <c r="K7277" s="59" t="s">
        <v>7607</v>
      </c>
      <c r="L7277" s="61" t="s">
        <v>113</v>
      </c>
      <c r="M7277" s="61">
        <f>VLOOKUP(H7277,zdroj!C:F,4,0)</f>
        <v>0</v>
      </c>
      <c r="N7277" s="61" t="str">
        <f t="shared" si="226"/>
        <v>katA</v>
      </c>
      <c r="P7277" s="72" t="str">
        <f t="shared" si="227"/>
        <v/>
      </c>
      <c r="Q7277" s="61" t="s">
        <v>30</v>
      </c>
    </row>
    <row r="7278" spans="8:17" x14ac:dyDescent="0.25">
      <c r="H7278" s="59">
        <v>182150</v>
      </c>
      <c r="I7278" s="59" t="s">
        <v>71</v>
      </c>
      <c r="J7278" s="59">
        <v>21036641</v>
      </c>
      <c r="K7278" s="59" t="s">
        <v>7608</v>
      </c>
      <c r="L7278" s="61" t="s">
        <v>81</v>
      </c>
      <c r="M7278" s="61">
        <f>VLOOKUP(H7278,zdroj!C:F,4,0)</f>
        <v>0</v>
      </c>
      <c r="N7278" s="61" t="str">
        <f t="shared" si="226"/>
        <v>-</v>
      </c>
      <c r="P7278" s="72" t="str">
        <f t="shared" si="227"/>
        <v/>
      </c>
      <c r="Q7278" s="61" t="s">
        <v>88</v>
      </c>
    </row>
    <row r="7279" spans="8:17" x14ac:dyDescent="0.25">
      <c r="H7279" s="59">
        <v>182150</v>
      </c>
      <c r="I7279" s="59" t="s">
        <v>71</v>
      </c>
      <c r="J7279" s="59">
        <v>21036659</v>
      </c>
      <c r="K7279" s="59" t="s">
        <v>7609</v>
      </c>
      <c r="L7279" s="61" t="s">
        <v>113</v>
      </c>
      <c r="M7279" s="61">
        <f>VLOOKUP(H7279,zdroj!C:F,4,0)</f>
        <v>0</v>
      </c>
      <c r="N7279" s="61" t="str">
        <f t="shared" si="226"/>
        <v>katA</v>
      </c>
      <c r="P7279" s="72" t="str">
        <f t="shared" si="227"/>
        <v/>
      </c>
      <c r="Q7279" s="61" t="s">
        <v>30</v>
      </c>
    </row>
    <row r="7280" spans="8:17" x14ac:dyDescent="0.25">
      <c r="H7280" s="59">
        <v>182150</v>
      </c>
      <c r="I7280" s="59" t="s">
        <v>71</v>
      </c>
      <c r="J7280" s="59">
        <v>21036667</v>
      </c>
      <c r="K7280" s="59" t="s">
        <v>7610</v>
      </c>
      <c r="L7280" s="61" t="s">
        <v>113</v>
      </c>
      <c r="M7280" s="61">
        <f>VLOOKUP(H7280,zdroj!C:F,4,0)</f>
        <v>0</v>
      </c>
      <c r="N7280" s="61" t="str">
        <f t="shared" si="226"/>
        <v>katA</v>
      </c>
      <c r="P7280" s="72" t="str">
        <f t="shared" si="227"/>
        <v/>
      </c>
      <c r="Q7280" s="61" t="s">
        <v>30</v>
      </c>
    </row>
    <row r="7281" spans="8:18" x14ac:dyDescent="0.25">
      <c r="H7281" s="59">
        <v>182150</v>
      </c>
      <c r="I7281" s="59" t="s">
        <v>71</v>
      </c>
      <c r="J7281" s="59">
        <v>21036675</v>
      </c>
      <c r="K7281" s="59" t="s">
        <v>7611</v>
      </c>
      <c r="L7281" s="61" t="s">
        <v>81</v>
      </c>
      <c r="M7281" s="61">
        <f>VLOOKUP(H7281,zdroj!C:F,4,0)</f>
        <v>0</v>
      </c>
      <c r="N7281" s="61" t="str">
        <f t="shared" si="226"/>
        <v>-</v>
      </c>
      <c r="P7281" s="72" t="str">
        <f t="shared" si="227"/>
        <v/>
      </c>
      <c r="Q7281" s="61" t="s">
        <v>84</v>
      </c>
    </row>
    <row r="7282" spans="8:18" x14ac:dyDescent="0.25">
      <c r="H7282" s="59">
        <v>182150</v>
      </c>
      <c r="I7282" s="59" t="s">
        <v>71</v>
      </c>
      <c r="J7282" s="59">
        <v>21036683</v>
      </c>
      <c r="K7282" s="59" t="s">
        <v>7612</v>
      </c>
      <c r="L7282" s="61" t="s">
        <v>113</v>
      </c>
      <c r="M7282" s="61">
        <f>VLOOKUP(H7282,zdroj!C:F,4,0)</f>
        <v>0</v>
      </c>
      <c r="N7282" s="61" t="str">
        <f t="shared" si="226"/>
        <v>katA</v>
      </c>
      <c r="P7282" s="72" t="str">
        <f t="shared" si="227"/>
        <v/>
      </c>
      <c r="Q7282" s="61" t="s">
        <v>30</v>
      </c>
    </row>
    <row r="7283" spans="8:18" x14ac:dyDescent="0.25">
      <c r="H7283" s="59">
        <v>182150</v>
      </c>
      <c r="I7283" s="59" t="s">
        <v>71</v>
      </c>
      <c r="J7283" s="59">
        <v>21036691</v>
      </c>
      <c r="K7283" s="59" t="s">
        <v>7613</v>
      </c>
      <c r="L7283" s="61" t="s">
        <v>113</v>
      </c>
      <c r="M7283" s="61">
        <f>VLOOKUP(H7283,zdroj!C:F,4,0)</f>
        <v>0</v>
      </c>
      <c r="N7283" s="61" t="str">
        <f t="shared" si="226"/>
        <v>katA</v>
      </c>
      <c r="P7283" s="72" t="str">
        <f t="shared" si="227"/>
        <v/>
      </c>
      <c r="Q7283" s="61" t="s">
        <v>30</v>
      </c>
    </row>
    <row r="7284" spans="8:18" x14ac:dyDescent="0.25">
      <c r="H7284" s="59">
        <v>182150</v>
      </c>
      <c r="I7284" s="59" t="s">
        <v>71</v>
      </c>
      <c r="J7284" s="59">
        <v>21036705</v>
      </c>
      <c r="K7284" s="59" t="s">
        <v>7614</v>
      </c>
      <c r="L7284" s="61" t="s">
        <v>113</v>
      </c>
      <c r="M7284" s="61">
        <f>VLOOKUP(H7284,zdroj!C:F,4,0)</f>
        <v>0</v>
      </c>
      <c r="N7284" s="61" t="str">
        <f t="shared" si="226"/>
        <v>katA</v>
      </c>
      <c r="P7284" s="72" t="str">
        <f t="shared" si="227"/>
        <v/>
      </c>
      <c r="Q7284" s="61" t="s">
        <v>30</v>
      </c>
    </row>
    <row r="7285" spans="8:18" x14ac:dyDescent="0.25">
      <c r="H7285" s="59">
        <v>182150</v>
      </c>
      <c r="I7285" s="59" t="s">
        <v>71</v>
      </c>
      <c r="J7285" s="59">
        <v>21036713</v>
      </c>
      <c r="K7285" s="59" t="s">
        <v>7615</v>
      </c>
      <c r="L7285" s="61" t="s">
        <v>113</v>
      </c>
      <c r="M7285" s="61">
        <f>VLOOKUP(H7285,zdroj!C:F,4,0)</f>
        <v>0</v>
      </c>
      <c r="N7285" s="61" t="str">
        <f t="shared" si="226"/>
        <v>katA</v>
      </c>
      <c r="P7285" s="72" t="str">
        <f t="shared" si="227"/>
        <v/>
      </c>
      <c r="Q7285" s="61" t="s">
        <v>30</v>
      </c>
    </row>
    <row r="7286" spans="8:18" x14ac:dyDescent="0.25">
      <c r="H7286" s="59">
        <v>182150</v>
      </c>
      <c r="I7286" s="59" t="s">
        <v>71</v>
      </c>
      <c r="J7286" s="59">
        <v>21036721</v>
      </c>
      <c r="K7286" s="59" t="s">
        <v>7616</v>
      </c>
      <c r="L7286" s="61" t="s">
        <v>113</v>
      </c>
      <c r="M7286" s="61">
        <f>VLOOKUP(H7286,zdroj!C:F,4,0)</f>
        <v>0</v>
      </c>
      <c r="N7286" s="61" t="str">
        <f t="shared" si="226"/>
        <v>katA</v>
      </c>
      <c r="P7286" s="72" t="str">
        <f t="shared" si="227"/>
        <v/>
      </c>
      <c r="Q7286" s="61" t="s">
        <v>30</v>
      </c>
    </row>
    <row r="7287" spans="8:18" x14ac:dyDescent="0.25">
      <c r="H7287" s="59">
        <v>182150</v>
      </c>
      <c r="I7287" s="59" t="s">
        <v>71</v>
      </c>
      <c r="J7287" s="59">
        <v>21036730</v>
      </c>
      <c r="K7287" s="59" t="s">
        <v>7617</v>
      </c>
      <c r="L7287" s="61" t="s">
        <v>113</v>
      </c>
      <c r="M7287" s="61">
        <f>VLOOKUP(H7287,zdroj!C:F,4,0)</f>
        <v>0</v>
      </c>
      <c r="N7287" s="61" t="str">
        <f t="shared" si="226"/>
        <v>katA</v>
      </c>
      <c r="P7287" s="72" t="str">
        <f t="shared" si="227"/>
        <v/>
      </c>
      <c r="Q7287" s="61" t="s">
        <v>30</v>
      </c>
    </row>
    <row r="7288" spans="8:18" x14ac:dyDescent="0.25">
      <c r="H7288" s="59">
        <v>182150</v>
      </c>
      <c r="I7288" s="59" t="s">
        <v>71</v>
      </c>
      <c r="J7288" s="59">
        <v>21036748</v>
      </c>
      <c r="K7288" s="59" t="s">
        <v>7618</v>
      </c>
      <c r="L7288" s="61" t="s">
        <v>113</v>
      </c>
      <c r="M7288" s="61">
        <f>VLOOKUP(H7288,zdroj!C:F,4,0)</f>
        <v>0</v>
      </c>
      <c r="N7288" s="61" t="str">
        <f t="shared" si="226"/>
        <v>katA</v>
      </c>
      <c r="P7288" s="72" t="str">
        <f t="shared" si="227"/>
        <v/>
      </c>
      <c r="Q7288" s="61" t="s">
        <v>30</v>
      </c>
    </row>
    <row r="7289" spans="8:18" x14ac:dyDescent="0.25">
      <c r="H7289" s="59">
        <v>182150</v>
      </c>
      <c r="I7289" s="59" t="s">
        <v>71</v>
      </c>
      <c r="J7289" s="59">
        <v>21036756</v>
      </c>
      <c r="K7289" s="59" t="s">
        <v>7619</v>
      </c>
      <c r="L7289" s="61" t="s">
        <v>113</v>
      </c>
      <c r="M7289" s="61">
        <f>VLOOKUP(H7289,zdroj!C:F,4,0)</f>
        <v>0</v>
      </c>
      <c r="N7289" s="61" t="str">
        <f t="shared" si="226"/>
        <v>katA</v>
      </c>
      <c r="P7289" s="72" t="str">
        <f t="shared" si="227"/>
        <v/>
      </c>
      <c r="Q7289" s="61" t="s">
        <v>30</v>
      </c>
    </row>
    <row r="7290" spans="8:18" x14ac:dyDescent="0.25">
      <c r="H7290" s="59">
        <v>182150</v>
      </c>
      <c r="I7290" s="59" t="s">
        <v>71</v>
      </c>
      <c r="J7290" s="59">
        <v>21036764</v>
      </c>
      <c r="K7290" s="59" t="s">
        <v>7620</v>
      </c>
      <c r="L7290" s="61" t="s">
        <v>113</v>
      </c>
      <c r="M7290" s="61">
        <f>VLOOKUP(H7290,zdroj!C:F,4,0)</f>
        <v>0</v>
      </c>
      <c r="N7290" s="61" t="str">
        <f t="shared" si="226"/>
        <v>katA</v>
      </c>
      <c r="P7290" s="72" t="str">
        <f t="shared" si="227"/>
        <v/>
      </c>
      <c r="Q7290" s="61" t="s">
        <v>30</v>
      </c>
    </row>
    <row r="7291" spans="8:18" x14ac:dyDescent="0.25">
      <c r="H7291" s="59">
        <v>182150</v>
      </c>
      <c r="I7291" s="59" t="s">
        <v>71</v>
      </c>
      <c r="J7291" s="59">
        <v>21036772</v>
      </c>
      <c r="K7291" s="59" t="s">
        <v>7621</v>
      </c>
      <c r="L7291" s="61" t="s">
        <v>113</v>
      </c>
      <c r="M7291" s="61">
        <f>VLOOKUP(H7291,zdroj!C:F,4,0)</f>
        <v>0</v>
      </c>
      <c r="N7291" s="61" t="str">
        <f t="shared" si="226"/>
        <v>katA</v>
      </c>
      <c r="P7291" s="72" t="str">
        <f t="shared" si="227"/>
        <v/>
      </c>
      <c r="Q7291" s="61" t="s">
        <v>30</v>
      </c>
    </row>
    <row r="7292" spans="8:18" x14ac:dyDescent="0.25">
      <c r="H7292" s="59">
        <v>182150</v>
      </c>
      <c r="I7292" s="59" t="s">
        <v>71</v>
      </c>
      <c r="J7292" s="59">
        <v>21036781</v>
      </c>
      <c r="K7292" s="59" t="s">
        <v>7622</v>
      </c>
      <c r="L7292" s="61" t="s">
        <v>114</v>
      </c>
      <c r="M7292" s="61">
        <f>VLOOKUP(H7292,zdroj!C:F,4,0)</f>
        <v>0</v>
      </c>
      <c r="N7292" s="61" t="str">
        <f t="shared" si="226"/>
        <v>katB</v>
      </c>
      <c r="P7292" s="72" t="str">
        <f t="shared" si="227"/>
        <v/>
      </c>
      <c r="Q7292" s="61" t="s">
        <v>30</v>
      </c>
      <c r="R7292" s="61" t="s">
        <v>91</v>
      </c>
    </row>
    <row r="7293" spans="8:18" x14ac:dyDescent="0.25">
      <c r="H7293" s="59">
        <v>182150</v>
      </c>
      <c r="I7293" s="59" t="s">
        <v>71</v>
      </c>
      <c r="J7293" s="59">
        <v>21036799</v>
      </c>
      <c r="K7293" s="59" t="s">
        <v>7623</v>
      </c>
      <c r="L7293" s="61" t="s">
        <v>114</v>
      </c>
      <c r="M7293" s="61">
        <f>VLOOKUP(H7293,zdroj!C:F,4,0)</f>
        <v>0</v>
      </c>
      <c r="N7293" s="61" t="str">
        <f t="shared" si="226"/>
        <v>katB</v>
      </c>
      <c r="P7293" s="72" t="str">
        <f t="shared" si="227"/>
        <v/>
      </c>
      <c r="Q7293" s="61" t="s">
        <v>30</v>
      </c>
      <c r="R7293" s="61" t="s">
        <v>91</v>
      </c>
    </row>
    <row r="7294" spans="8:18" x14ac:dyDescent="0.25">
      <c r="H7294" s="59">
        <v>182150</v>
      </c>
      <c r="I7294" s="59" t="s">
        <v>71</v>
      </c>
      <c r="J7294" s="59">
        <v>21036802</v>
      </c>
      <c r="K7294" s="59" t="s">
        <v>7624</v>
      </c>
      <c r="L7294" s="61" t="s">
        <v>81</v>
      </c>
      <c r="M7294" s="61">
        <f>VLOOKUP(H7294,zdroj!C:F,4,0)</f>
        <v>0</v>
      </c>
      <c r="N7294" s="61" t="str">
        <f t="shared" si="226"/>
        <v>-</v>
      </c>
      <c r="P7294" s="72" t="str">
        <f t="shared" si="227"/>
        <v/>
      </c>
      <c r="Q7294" s="61" t="s">
        <v>84</v>
      </c>
    </row>
    <row r="7295" spans="8:18" x14ac:dyDescent="0.25">
      <c r="H7295" s="59">
        <v>182150</v>
      </c>
      <c r="I7295" s="59" t="s">
        <v>71</v>
      </c>
      <c r="J7295" s="59">
        <v>27592049</v>
      </c>
      <c r="K7295" s="59" t="s">
        <v>7625</v>
      </c>
      <c r="L7295" s="61" t="s">
        <v>81</v>
      </c>
      <c r="M7295" s="61">
        <f>VLOOKUP(H7295,zdroj!C:F,4,0)</f>
        <v>0</v>
      </c>
      <c r="N7295" s="61" t="str">
        <f t="shared" si="226"/>
        <v>-</v>
      </c>
      <c r="P7295" s="72" t="str">
        <f t="shared" si="227"/>
        <v/>
      </c>
      <c r="Q7295" s="61" t="s">
        <v>84</v>
      </c>
    </row>
    <row r="7296" spans="8:18" x14ac:dyDescent="0.25">
      <c r="H7296" s="59">
        <v>182150</v>
      </c>
      <c r="I7296" s="59" t="s">
        <v>71</v>
      </c>
      <c r="J7296" s="59">
        <v>41969197</v>
      </c>
      <c r="K7296" s="59" t="s">
        <v>7626</v>
      </c>
      <c r="L7296" s="61" t="s">
        <v>81</v>
      </c>
      <c r="M7296" s="61">
        <f>VLOOKUP(H7296,zdroj!C:F,4,0)</f>
        <v>0</v>
      </c>
      <c r="N7296" s="61" t="str">
        <f t="shared" si="226"/>
        <v>-</v>
      </c>
      <c r="P7296" s="72" t="str">
        <f t="shared" si="227"/>
        <v/>
      </c>
      <c r="Q7296" s="61" t="s">
        <v>84</v>
      </c>
    </row>
    <row r="7297" spans="8:17" x14ac:dyDescent="0.25">
      <c r="H7297" s="59">
        <v>182150</v>
      </c>
      <c r="I7297" s="59" t="s">
        <v>71</v>
      </c>
      <c r="J7297" s="59">
        <v>81528949</v>
      </c>
      <c r="K7297" s="59" t="s">
        <v>7627</v>
      </c>
      <c r="L7297" s="61" t="s">
        <v>81</v>
      </c>
      <c r="M7297" s="61">
        <f>VLOOKUP(H7297,zdroj!C:F,4,0)</f>
        <v>0</v>
      </c>
      <c r="N7297" s="61" t="str">
        <f t="shared" si="226"/>
        <v>-</v>
      </c>
      <c r="P7297" s="72" t="str">
        <f t="shared" si="227"/>
        <v/>
      </c>
      <c r="Q7297" s="61" t="s">
        <v>88</v>
      </c>
    </row>
    <row r="7298" spans="8:17" x14ac:dyDescent="0.25">
      <c r="H7298" s="59">
        <v>182168</v>
      </c>
      <c r="I7298" s="59" t="s">
        <v>69</v>
      </c>
      <c r="J7298" s="59">
        <v>21036829</v>
      </c>
      <c r="K7298" s="59" t="s">
        <v>7628</v>
      </c>
      <c r="L7298" s="61" t="s">
        <v>114</v>
      </c>
      <c r="M7298" s="61">
        <f>VLOOKUP(H7298,zdroj!C:F,4,0)</f>
        <v>0</v>
      </c>
      <c r="N7298" s="61" t="str">
        <f t="shared" si="226"/>
        <v>katB</v>
      </c>
      <c r="P7298" s="72" t="str">
        <f t="shared" si="227"/>
        <v/>
      </c>
      <c r="Q7298" s="61" t="s">
        <v>30</v>
      </c>
    </row>
    <row r="7299" spans="8:17" x14ac:dyDescent="0.25">
      <c r="H7299" s="59">
        <v>182168</v>
      </c>
      <c r="I7299" s="59" t="s">
        <v>69</v>
      </c>
      <c r="J7299" s="59">
        <v>21036837</v>
      </c>
      <c r="K7299" s="59" t="s">
        <v>7629</v>
      </c>
      <c r="L7299" s="61" t="s">
        <v>81</v>
      </c>
      <c r="M7299" s="61">
        <f>VLOOKUP(H7299,zdroj!C:F,4,0)</f>
        <v>0</v>
      </c>
      <c r="N7299" s="61" t="str">
        <f t="shared" si="226"/>
        <v>-</v>
      </c>
      <c r="P7299" s="72" t="str">
        <f t="shared" si="227"/>
        <v/>
      </c>
      <c r="Q7299" s="61" t="s">
        <v>84</v>
      </c>
    </row>
    <row r="7300" spans="8:17" x14ac:dyDescent="0.25">
      <c r="H7300" s="59">
        <v>182168</v>
      </c>
      <c r="I7300" s="59" t="s">
        <v>69</v>
      </c>
      <c r="J7300" s="59">
        <v>21036845</v>
      </c>
      <c r="K7300" s="59" t="s">
        <v>7630</v>
      </c>
      <c r="L7300" s="61" t="s">
        <v>81</v>
      </c>
      <c r="M7300" s="61">
        <f>VLOOKUP(H7300,zdroj!C:F,4,0)</f>
        <v>0</v>
      </c>
      <c r="N7300" s="61" t="str">
        <f t="shared" si="226"/>
        <v>-</v>
      </c>
      <c r="P7300" s="72" t="str">
        <f t="shared" si="227"/>
        <v/>
      </c>
      <c r="Q7300" s="61" t="s">
        <v>84</v>
      </c>
    </row>
    <row r="7301" spans="8:17" x14ac:dyDescent="0.25">
      <c r="H7301" s="59">
        <v>182168</v>
      </c>
      <c r="I7301" s="59" t="s">
        <v>69</v>
      </c>
      <c r="J7301" s="59">
        <v>21036853</v>
      </c>
      <c r="K7301" s="59" t="s">
        <v>7631</v>
      </c>
      <c r="L7301" s="61" t="s">
        <v>114</v>
      </c>
      <c r="M7301" s="61">
        <f>VLOOKUP(H7301,zdroj!C:F,4,0)</f>
        <v>0</v>
      </c>
      <c r="N7301" s="61" t="str">
        <f t="shared" si="226"/>
        <v>katB</v>
      </c>
      <c r="P7301" s="72" t="str">
        <f t="shared" si="227"/>
        <v/>
      </c>
      <c r="Q7301" s="61" t="s">
        <v>30</v>
      </c>
    </row>
    <row r="7302" spans="8:17" x14ac:dyDescent="0.25">
      <c r="H7302" s="59">
        <v>182168</v>
      </c>
      <c r="I7302" s="59" t="s">
        <v>69</v>
      </c>
      <c r="J7302" s="59">
        <v>21036861</v>
      </c>
      <c r="K7302" s="59" t="s">
        <v>7632</v>
      </c>
      <c r="L7302" s="61" t="s">
        <v>114</v>
      </c>
      <c r="M7302" s="61">
        <f>VLOOKUP(H7302,zdroj!C:F,4,0)</f>
        <v>0</v>
      </c>
      <c r="N7302" s="61" t="str">
        <f t="shared" si="226"/>
        <v>katB</v>
      </c>
      <c r="P7302" s="72" t="str">
        <f t="shared" si="227"/>
        <v/>
      </c>
      <c r="Q7302" s="61" t="s">
        <v>30</v>
      </c>
    </row>
    <row r="7303" spans="8:17" x14ac:dyDescent="0.25">
      <c r="H7303" s="59">
        <v>182168</v>
      </c>
      <c r="I7303" s="59" t="s">
        <v>69</v>
      </c>
      <c r="J7303" s="59">
        <v>21036870</v>
      </c>
      <c r="K7303" s="59" t="s">
        <v>7633</v>
      </c>
      <c r="L7303" s="61" t="s">
        <v>114</v>
      </c>
      <c r="M7303" s="61">
        <f>VLOOKUP(H7303,zdroj!C:F,4,0)</f>
        <v>0</v>
      </c>
      <c r="N7303" s="61" t="str">
        <f t="shared" ref="N7303:N7366" si="228">IF(M7303="A",IF(L7303="katA","katB",L7303),L7303)</f>
        <v>katB</v>
      </c>
      <c r="P7303" s="72" t="str">
        <f t="shared" ref="P7303:P7366" si="229">IF(O7303="A",1,"")</f>
        <v/>
      </c>
      <c r="Q7303" s="61" t="s">
        <v>30</v>
      </c>
    </row>
    <row r="7304" spans="8:17" x14ac:dyDescent="0.25">
      <c r="H7304" s="59">
        <v>182168</v>
      </c>
      <c r="I7304" s="59" t="s">
        <v>69</v>
      </c>
      <c r="J7304" s="59">
        <v>21036888</v>
      </c>
      <c r="K7304" s="59" t="s">
        <v>7634</v>
      </c>
      <c r="L7304" s="61" t="s">
        <v>114</v>
      </c>
      <c r="M7304" s="61">
        <f>VLOOKUP(H7304,zdroj!C:F,4,0)</f>
        <v>0</v>
      </c>
      <c r="N7304" s="61" t="str">
        <f t="shared" si="228"/>
        <v>katB</v>
      </c>
      <c r="P7304" s="72" t="str">
        <f t="shared" si="229"/>
        <v/>
      </c>
      <c r="Q7304" s="61" t="s">
        <v>30</v>
      </c>
    </row>
    <row r="7305" spans="8:17" x14ac:dyDescent="0.25">
      <c r="H7305" s="59">
        <v>182168</v>
      </c>
      <c r="I7305" s="59" t="s">
        <v>69</v>
      </c>
      <c r="J7305" s="59">
        <v>21036896</v>
      </c>
      <c r="K7305" s="59" t="s">
        <v>7635</v>
      </c>
      <c r="L7305" s="61" t="s">
        <v>114</v>
      </c>
      <c r="M7305" s="61">
        <f>VLOOKUP(H7305,zdroj!C:F,4,0)</f>
        <v>0</v>
      </c>
      <c r="N7305" s="61" t="str">
        <f t="shared" si="228"/>
        <v>katB</v>
      </c>
      <c r="P7305" s="72" t="str">
        <f t="shared" si="229"/>
        <v/>
      </c>
      <c r="Q7305" s="61" t="s">
        <v>30</v>
      </c>
    </row>
    <row r="7306" spans="8:17" x14ac:dyDescent="0.25">
      <c r="H7306" s="59">
        <v>182168</v>
      </c>
      <c r="I7306" s="59" t="s">
        <v>69</v>
      </c>
      <c r="J7306" s="59">
        <v>21036900</v>
      </c>
      <c r="K7306" s="59" t="s">
        <v>7636</v>
      </c>
      <c r="L7306" s="61" t="s">
        <v>114</v>
      </c>
      <c r="M7306" s="61">
        <f>VLOOKUP(H7306,zdroj!C:F,4,0)</f>
        <v>0</v>
      </c>
      <c r="N7306" s="61" t="str">
        <f t="shared" si="228"/>
        <v>katB</v>
      </c>
      <c r="P7306" s="72" t="str">
        <f t="shared" si="229"/>
        <v/>
      </c>
      <c r="Q7306" s="61" t="s">
        <v>30</v>
      </c>
    </row>
    <row r="7307" spans="8:17" x14ac:dyDescent="0.25">
      <c r="H7307" s="59">
        <v>182168</v>
      </c>
      <c r="I7307" s="59" t="s">
        <v>69</v>
      </c>
      <c r="J7307" s="59">
        <v>21036918</v>
      </c>
      <c r="K7307" s="59" t="s">
        <v>7637</v>
      </c>
      <c r="L7307" s="61" t="s">
        <v>114</v>
      </c>
      <c r="M7307" s="61">
        <f>VLOOKUP(H7307,zdroj!C:F,4,0)</f>
        <v>0</v>
      </c>
      <c r="N7307" s="61" t="str">
        <f t="shared" si="228"/>
        <v>katB</v>
      </c>
      <c r="P7307" s="72" t="str">
        <f t="shared" si="229"/>
        <v/>
      </c>
      <c r="Q7307" s="61" t="s">
        <v>30</v>
      </c>
    </row>
    <row r="7308" spans="8:17" x14ac:dyDescent="0.25">
      <c r="H7308" s="59">
        <v>182168</v>
      </c>
      <c r="I7308" s="59" t="s">
        <v>69</v>
      </c>
      <c r="J7308" s="59">
        <v>21036926</v>
      </c>
      <c r="K7308" s="59" t="s">
        <v>7638</v>
      </c>
      <c r="L7308" s="61" t="s">
        <v>114</v>
      </c>
      <c r="M7308" s="61">
        <f>VLOOKUP(H7308,zdroj!C:F,4,0)</f>
        <v>0</v>
      </c>
      <c r="N7308" s="61" t="str">
        <f t="shared" si="228"/>
        <v>katB</v>
      </c>
      <c r="P7308" s="72" t="str">
        <f t="shared" si="229"/>
        <v/>
      </c>
      <c r="Q7308" s="61" t="s">
        <v>30</v>
      </c>
    </row>
    <row r="7309" spans="8:17" x14ac:dyDescent="0.25">
      <c r="H7309" s="59">
        <v>182168</v>
      </c>
      <c r="I7309" s="59" t="s">
        <v>69</v>
      </c>
      <c r="J7309" s="59">
        <v>21036934</v>
      </c>
      <c r="K7309" s="59" t="s">
        <v>7639</v>
      </c>
      <c r="L7309" s="61" t="s">
        <v>114</v>
      </c>
      <c r="M7309" s="61">
        <f>VLOOKUP(H7309,zdroj!C:F,4,0)</f>
        <v>0</v>
      </c>
      <c r="N7309" s="61" t="str">
        <f t="shared" si="228"/>
        <v>katB</v>
      </c>
      <c r="P7309" s="72" t="str">
        <f t="shared" si="229"/>
        <v/>
      </c>
      <c r="Q7309" s="61" t="s">
        <v>30</v>
      </c>
    </row>
    <row r="7310" spans="8:17" x14ac:dyDescent="0.25">
      <c r="H7310" s="59">
        <v>182168</v>
      </c>
      <c r="I7310" s="59" t="s">
        <v>69</v>
      </c>
      <c r="J7310" s="59">
        <v>21036942</v>
      </c>
      <c r="K7310" s="59" t="s">
        <v>7640</v>
      </c>
      <c r="L7310" s="61" t="s">
        <v>114</v>
      </c>
      <c r="M7310" s="61">
        <f>VLOOKUP(H7310,zdroj!C:F,4,0)</f>
        <v>0</v>
      </c>
      <c r="N7310" s="61" t="str">
        <f t="shared" si="228"/>
        <v>katB</v>
      </c>
      <c r="P7310" s="72" t="str">
        <f t="shared" si="229"/>
        <v/>
      </c>
      <c r="Q7310" s="61" t="s">
        <v>30</v>
      </c>
    </row>
    <row r="7311" spans="8:17" x14ac:dyDescent="0.25">
      <c r="H7311" s="59">
        <v>182168</v>
      </c>
      <c r="I7311" s="59" t="s">
        <v>69</v>
      </c>
      <c r="J7311" s="59">
        <v>21036951</v>
      </c>
      <c r="K7311" s="59" t="s">
        <v>7641</v>
      </c>
      <c r="L7311" s="61" t="s">
        <v>114</v>
      </c>
      <c r="M7311" s="61">
        <f>VLOOKUP(H7311,zdroj!C:F,4,0)</f>
        <v>0</v>
      </c>
      <c r="N7311" s="61" t="str">
        <f t="shared" si="228"/>
        <v>katB</v>
      </c>
      <c r="P7311" s="72" t="str">
        <f t="shared" si="229"/>
        <v/>
      </c>
      <c r="Q7311" s="61" t="s">
        <v>30</v>
      </c>
    </row>
    <row r="7312" spans="8:17" x14ac:dyDescent="0.25">
      <c r="H7312" s="59">
        <v>182168</v>
      </c>
      <c r="I7312" s="59" t="s">
        <v>69</v>
      </c>
      <c r="J7312" s="59">
        <v>21036969</v>
      </c>
      <c r="K7312" s="59" t="s">
        <v>7642</v>
      </c>
      <c r="L7312" s="61" t="s">
        <v>114</v>
      </c>
      <c r="M7312" s="61">
        <f>VLOOKUP(H7312,zdroj!C:F,4,0)</f>
        <v>0</v>
      </c>
      <c r="N7312" s="61" t="str">
        <f t="shared" si="228"/>
        <v>katB</v>
      </c>
      <c r="P7312" s="72" t="str">
        <f t="shared" si="229"/>
        <v/>
      </c>
      <c r="Q7312" s="61" t="s">
        <v>30</v>
      </c>
    </row>
    <row r="7313" spans="8:17" x14ac:dyDescent="0.25">
      <c r="H7313" s="59">
        <v>182168</v>
      </c>
      <c r="I7313" s="59" t="s">
        <v>69</v>
      </c>
      <c r="J7313" s="59">
        <v>21036977</v>
      </c>
      <c r="K7313" s="59" t="s">
        <v>7643</v>
      </c>
      <c r="L7313" s="61" t="s">
        <v>114</v>
      </c>
      <c r="M7313" s="61">
        <f>VLOOKUP(H7313,zdroj!C:F,4,0)</f>
        <v>0</v>
      </c>
      <c r="N7313" s="61" t="str">
        <f t="shared" si="228"/>
        <v>katB</v>
      </c>
      <c r="P7313" s="72" t="str">
        <f t="shared" si="229"/>
        <v/>
      </c>
      <c r="Q7313" s="61" t="s">
        <v>30</v>
      </c>
    </row>
    <row r="7314" spans="8:17" x14ac:dyDescent="0.25">
      <c r="H7314" s="59">
        <v>182168</v>
      </c>
      <c r="I7314" s="59" t="s">
        <v>69</v>
      </c>
      <c r="J7314" s="59">
        <v>21036985</v>
      </c>
      <c r="K7314" s="59" t="s">
        <v>7644</v>
      </c>
      <c r="L7314" s="61" t="s">
        <v>81</v>
      </c>
      <c r="M7314" s="61">
        <f>VLOOKUP(H7314,zdroj!C:F,4,0)</f>
        <v>0</v>
      </c>
      <c r="N7314" s="61" t="str">
        <f t="shared" si="228"/>
        <v>-</v>
      </c>
      <c r="P7314" s="72" t="str">
        <f t="shared" si="229"/>
        <v/>
      </c>
      <c r="Q7314" s="61" t="s">
        <v>84</v>
      </c>
    </row>
    <row r="7315" spans="8:17" x14ac:dyDescent="0.25">
      <c r="H7315" s="59">
        <v>182168</v>
      </c>
      <c r="I7315" s="59" t="s">
        <v>69</v>
      </c>
      <c r="J7315" s="59">
        <v>21037001</v>
      </c>
      <c r="K7315" s="59" t="s">
        <v>7645</v>
      </c>
      <c r="L7315" s="61" t="s">
        <v>114</v>
      </c>
      <c r="M7315" s="61">
        <f>VLOOKUP(H7315,zdroj!C:F,4,0)</f>
        <v>0</v>
      </c>
      <c r="N7315" s="61" t="str">
        <f t="shared" si="228"/>
        <v>katB</v>
      </c>
      <c r="P7315" s="72" t="str">
        <f t="shared" si="229"/>
        <v/>
      </c>
      <c r="Q7315" s="61" t="s">
        <v>30</v>
      </c>
    </row>
    <row r="7316" spans="8:17" x14ac:dyDescent="0.25">
      <c r="H7316" s="59">
        <v>182168</v>
      </c>
      <c r="I7316" s="59" t="s">
        <v>69</v>
      </c>
      <c r="J7316" s="59">
        <v>21037019</v>
      </c>
      <c r="K7316" s="59" t="s">
        <v>7646</v>
      </c>
      <c r="L7316" s="61" t="s">
        <v>114</v>
      </c>
      <c r="M7316" s="61">
        <f>VLOOKUP(H7316,zdroj!C:F,4,0)</f>
        <v>0</v>
      </c>
      <c r="N7316" s="61" t="str">
        <f t="shared" si="228"/>
        <v>katB</v>
      </c>
      <c r="P7316" s="72" t="str">
        <f t="shared" si="229"/>
        <v/>
      </c>
      <c r="Q7316" s="61" t="s">
        <v>30</v>
      </c>
    </row>
    <row r="7317" spans="8:17" x14ac:dyDescent="0.25">
      <c r="H7317" s="59">
        <v>182168</v>
      </c>
      <c r="I7317" s="59" t="s">
        <v>69</v>
      </c>
      <c r="J7317" s="59">
        <v>21037027</v>
      </c>
      <c r="K7317" s="59" t="s">
        <v>7647</v>
      </c>
      <c r="L7317" s="61" t="s">
        <v>114</v>
      </c>
      <c r="M7317" s="61">
        <f>VLOOKUP(H7317,zdroj!C:F,4,0)</f>
        <v>0</v>
      </c>
      <c r="N7317" s="61" t="str">
        <f t="shared" si="228"/>
        <v>katB</v>
      </c>
      <c r="P7317" s="72" t="str">
        <f t="shared" si="229"/>
        <v/>
      </c>
      <c r="Q7317" s="61" t="s">
        <v>30</v>
      </c>
    </row>
    <row r="7318" spans="8:17" x14ac:dyDescent="0.25">
      <c r="H7318" s="59">
        <v>182168</v>
      </c>
      <c r="I7318" s="59" t="s">
        <v>69</v>
      </c>
      <c r="J7318" s="59">
        <v>21037035</v>
      </c>
      <c r="K7318" s="59" t="s">
        <v>7648</v>
      </c>
      <c r="L7318" s="61" t="s">
        <v>81</v>
      </c>
      <c r="M7318" s="61">
        <f>VLOOKUP(H7318,zdroj!C:F,4,0)</f>
        <v>0</v>
      </c>
      <c r="N7318" s="61" t="str">
        <f t="shared" si="228"/>
        <v>-</v>
      </c>
      <c r="P7318" s="72" t="str">
        <f t="shared" si="229"/>
        <v/>
      </c>
      <c r="Q7318" s="61" t="s">
        <v>84</v>
      </c>
    </row>
    <row r="7319" spans="8:17" x14ac:dyDescent="0.25">
      <c r="H7319" s="59">
        <v>182168</v>
      </c>
      <c r="I7319" s="59" t="s">
        <v>69</v>
      </c>
      <c r="J7319" s="59">
        <v>21037043</v>
      </c>
      <c r="K7319" s="59" t="s">
        <v>7649</v>
      </c>
      <c r="L7319" s="61" t="s">
        <v>114</v>
      </c>
      <c r="M7319" s="61">
        <f>VLOOKUP(H7319,zdroj!C:F,4,0)</f>
        <v>0</v>
      </c>
      <c r="N7319" s="61" t="str">
        <f t="shared" si="228"/>
        <v>katB</v>
      </c>
      <c r="P7319" s="72" t="str">
        <f t="shared" si="229"/>
        <v/>
      </c>
      <c r="Q7319" s="61" t="s">
        <v>30</v>
      </c>
    </row>
    <row r="7320" spans="8:17" x14ac:dyDescent="0.25">
      <c r="H7320" s="59">
        <v>182168</v>
      </c>
      <c r="I7320" s="59" t="s">
        <v>69</v>
      </c>
      <c r="J7320" s="59">
        <v>21037051</v>
      </c>
      <c r="K7320" s="59" t="s">
        <v>7650</v>
      </c>
      <c r="L7320" s="61" t="s">
        <v>114</v>
      </c>
      <c r="M7320" s="61">
        <f>VLOOKUP(H7320,zdroj!C:F,4,0)</f>
        <v>0</v>
      </c>
      <c r="N7320" s="61" t="str">
        <f t="shared" si="228"/>
        <v>katB</v>
      </c>
      <c r="P7320" s="72" t="str">
        <f t="shared" si="229"/>
        <v/>
      </c>
      <c r="Q7320" s="61" t="s">
        <v>30</v>
      </c>
    </row>
    <row r="7321" spans="8:17" x14ac:dyDescent="0.25">
      <c r="H7321" s="59">
        <v>182168</v>
      </c>
      <c r="I7321" s="59" t="s">
        <v>69</v>
      </c>
      <c r="J7321" s="59">
        <v>21037060</v>
      </c>
      <c r="K7321" s="59" t="s">
        <v>7651</v>
      </c>
      <c r="L7321" s="61" t="s">
        <v>114</v>
      </c>
      <c r="M7321" s="61">
        <f>VLOOKUP(H7321,zdroj!C:F,4,0)</f>
        <v>0</v>
      </c>
      <c r="N7321" s="61" t="str">
        <f t="shared" si="228"/>
        <v>katB</v>
      </c>
      <c r="P7321" s="72" t="str">
        <f t="shared" si="229"/>
        <v/>
      </c>
      <c r="Q7321" s="61" t="s">
        <v>30</v>
      </c>
    </row>
    <row r="7322" spans="8:17" x14ac:dyDescent="0.25">
      <c r="H7322" s="59">
        <v>182168</v>
      </c>
      <c r="I7322" s="59" t="s">
        <v>69</v>
      </c>
      <c r="J7322" s="59">
        <v>21037078</v>
      </c>
      <c r="K7322" s="59" t="s">
        <v>7652</v>
      </c>
      <c r="L7322" s="61" t="s">
        <v>114</v>
      </c>
      <c r="M7322" s="61">
        <f>VLOOKUP(H7322,zdroj!C:F,4,0)</f>
        <v>0</v>
      </c>
      <c r="N7322" s="61" t="str">
        <f t="shared" si="228"/>
        <v>katB</v>
      </c>
      <c r="P7322" s="72" t="str">
        <f t="shared" si="229"/>
        <v/>
      </c>
      <c r="Q7322" s="61" t="s">
        <v>31</v>
      </c>
    </row>
    <row r="7323" spans="8:17" x14ac:dyDescent="0.25">
      <c r="H7323" s="59">
        <v>182168</v>
      </c>
      <c r="I7323" s="59" t="s">
        <v>69</v>
      </c>
      <c r="J7323" s="59">
        <v>21037086</v>
      </c>
      <c r="K7323" s="59" t="s">
        <v>7653</v>
      </c>
      <c r="L7323" s="61" t="s">
        <v>114</v>
      </c>
      <c r="M7323" s="61">
        <f>VLOOKUP(H7323,zdroj!C:F,4,0)</f>
        <v>0</v>
      </c>
      <c r="N7323" s="61" t="str">
        <f t="shared" si="228"/>
        <v>katB</v>
      </c>
      <c r="P7323" s="72" t="str">
        <f t="shared" si="229"/>
        <v/>
      </c>
      <c r="Q7323" s="61" t="s">
        <v>31</v>
      </c>
    </row>
    <row r="7324" spans="8:17" x14ac:dyDescent="0.25">
      <c r="H7324" s="59">
        <v>182168</v>
      </c>
      <c r="I7324" s="59" t="s">
        <v>69</v>
      </c>
      <c r="J7324" s="59">
        <v>21037094</v>
      </c>
      <c r="K7324" s="59" t="s">
        <v>7654</v>
      </c>
      <c r="L7324" s="61" t="s">
        <v>114</v>
      </c>
      <c r="M7324" s="61">
        <f>VLOOKUP(H7324,zdroj!C:F,4,0)</f>
        <v>0</v>
      </c>
      <c r="N7324" s="61" t="str">
        <f t="shared" si="228"/>
        <v>katB</v>
      </c>
      <c r="P7324" s="72" t="str">
        <f t="shared" si="229"/>
        <v/>
      </c>
      <c r="Q7324" s="61" t="s">
        <v>30</v>
      </c>
    </row>
    <row r="7325" spans="8:17" x14ac:dyDescent="0.25">
      <c r="H7325" s="59">
        <v>182168</v>
      </c>
      <c r="I7325" s="59" t="s">
        <v>69</v>
      </c>
      <c r="J7325" s="59">
        <v>21037108</v>
      </c>
      <c r="K7325" s="59" t="s">
        <v>7655</v>
      </c>
      <c r="L7325" s="61" t="s">
        <v>114</v>
      </c>
      <c r="M7325" s="61">
        <f>VLOOKUP(H7325,zdroj!C:F,4,0)</f>
        <v>0</v>
      </c>
      <c r="N7325" s="61" t="str">
        <f t="shared" si="228"/>
        <v>katB</v>
      </c>
      <c r="P7325" s="72" t="str">
        <f t="shared" si="229"/>
        <v/>
      </c>
      <c r="Q7325" s="61" t="s">
        <v>30</v>
      </c>
    </row>
    <row r="7326" spans="8:17" x14ac:dyDescent="0.25">
      <c r="H7326" s="59">
        <v>182168</v>
      </c>
      <c r="I7326" s="59" t="s">
        <v>69</v>
      </c>
      <c r="J7326" s="59">
        <v>21037116</v>
      </c>
      <c r="K7326" s="59" t="s">
        <v>7656</v>
      </c>
      <c r="L7326" s="61" t="s">
        <v>114</v>
      </c>
      <c r="M7326" s="61">
        <f>VLOOKUP(H7326,zdroj!C:F,4,0)</f>
        <v>0</v>
      </c>
      <c r="N7326" s="61" t="str">
        <f t="shared" si="228"/>
        <v>katB</v>
      </c>
      <c r="P7326" s="72" t="str">
        <f t="shared" si="229"/>
        <v/>
      </c>
      <c r="Q7326" s="61" t="s">
        <v>30</v>
      </c>
    </row>
    <row r="7327" spans="8:17" x14ac:dyDescent="0.25">
      <c r="H7327" s="59">
        <v>182168</v>
      </c>
      <c r="I7327" s="59" t="s">
        <v>69</v>
      </c>
      <c r="J7327" s="59">
        <v>21037124</v>
      </c>
      <c r="K7327" s="59" t="s">
        <v>7657</v>
      </c>
      <c r="L7327" s="61" t="s">
        <v>114</v>
      </c>
      <c r="M7327" s="61">
        <f>VLOOKUP(H7327,zdroj!C:F,4,0)</f>
        <v>0</v>
      </c>
      <c r="N7327" s="61" t="str">
        <f t="shared" si="228"/>
        <v>katB</v>
      </c>
      <c r="P7327" s="72" t="str">
        <f t="shared" si="229"/>
        <v/>
      </c>
      <c r="Q7327" s="61" t="s">
        <v>30</v>
      </c>
    </row>
    <row r="7328" spans="8:17" x14ac:dyDescent="0.25">
      <c r="H7328" s="59">
        <v>182168</v>
      </c>
      <c r="I7328" s="59" t="s">
        <v>69</v>
      </c>
      <c r="J7328" s="59">
        <v>21037132</v>
      </c>
      <c r="K7328" s="59" t="s">
        <v>7658</v>
      </c>
      <c r="L7328" s="61" t="s">
        <v>114</v>
      </c>
      <c r="M7328" s="61">
        <f>VLOOKUP(H7328,zdroj!C:F,4,0)</f>
        <v>0</v>
      </c>
      <c r="N7328" s="61" t="str">
        <f t="shared" si="228"/>
        <v>katB</v>
      </c>
      <c r="P7328" s="72" t="str">
        <f t="shared" si="229"/>
        <v/>
      </c>
      <c r="Q7328" s="61" t="s">
        <v>30</v>
      </c>
    </row>
    <row r="7329" spans="8:17" x14ac:dyDescent="0.25">
      <c r="H7329" s="59">
        <v>182168</v>
      </c>
      <c r="I7329" s="59" t="s">
        <v>69</v>
      </c>
      <c r="J7329" s="59">
        <v>21037141</v>
      </c>
      <c r="K7329" s="59" t="s">
        <v>7659</v>
      </c>
      <c r="L7329" s="61" t="s">
        <v>81</v>
      </c>
      <c r="M7329" s="61">
        <f>VLOOKUP(H7329,zdroj!C:F,4,0)</f>
        <v>0</v>
      </c>
      <c r="N7329" s="61" t="str">
        <f t="shared" si="228"/>
        <v>-</v>
      </c>
      <c r="P7329" s="72" t="str">
        <f t="shared" si="229"/>
        <v/>
      </c>
      <c r="Q7329" s="61" t="s">
        <v>84</v>
      </c>
    </row>
    <row r="7330" spans="8:17" x14ac:dyDescent="0.25">
      <c r="H7330" s="59">
        <v>182168</v>
      </c>
      <c r="I7330" s="59" t="s">
        <v>69</v>
      </c>
      <c r="J7330" s="59">
        <v>21037159</v>
      </c>
      <c r="K7330" s="59" t="s">
        <v>7660</v>
      </c>
      <c r="L7330" s="61" t="s">
        <v>114</v>
      </c>
      <c r="M7330" s="61">
        <f>VLOOKUP(H7330,zdroj!C:F,4,0)</f>
        <v>0</v>
      </c>
      <c r="N7330" s="61" t="str">
        <f t="shared" si="228"/>
        <v>katB</v>
      </c>
      <c r="P7330" s="72" t="str">
        <f t="shared" si="229"/>
        <v/>
      </c>
      <c r="Q7330" s="61" t="s">
        <v>31</v>
      </c>
    </row>
    <row r="7331" spans="8:17" x14ac:dyDescent="0.25">
      <c r="H7331" s="59">
        <v>182168</v>
      </c>
      <c r="I7331" s="59" t="s">
        <v>69</v>
      </c>
      <c r="J7331" s="59">
        <v>21037167</v>
      </c>
      <c r="K7331" s="59" t="s">
        <v>7661</v>
      </c>
      <c r="L7331" s="61" t="s">
        <v>114</v>
      </c>
      <c r="M7331" s="61">
        <f>VLOOKUP(H7331,zdroj!C:F,4,0)</f>
        <v>0</v>
      </c>
      <c r="N7331" s="61" t="str">
        <f t="shared" si="228"/>
        <v>katB</v>
      </c>
      <c r="P7331" s="72" t="str">
        <f t="shared" si="229"/>
        <v/>
      </c>
      <c r="Q7331" s="61" t="s">
        <v>30</v>
      </c>
    </row>
    <row r="7332" spans="8:17" x14ac:dyDescent="0.25">
      <c r="H7332" s="59">
        <v>182168</v>
      </c>
      <c r="I7332" s="59" t="s">
        <v>69</v>
      </c>
      <c r="J7332" s="59">
        <v>21037175</v>
      </c>
      <c r="K7332" s="59" t="s">
        <v>7662</v>
      </c>
      <c r="L7332" s="61" t="s">
        <v>114</v>
      </c>
      <c r="M7332" s="61">
        <f>VLOOKUP(H7332,zdroj!C:F,4,0)</f>
        <v>0</v>
      </c>
      <c r="N7332" s="61" t="str">
        <f t="shared" si="228"/>
        <v>katB</v>
      </c>
      <c r="P7332" s="72" t="str">
        <f t="shared" si="229"/>
        <v/>
      </c>
      <c r="Q7332" s="61" t="s">
        <v>30</v>
      </c>
    </row>
    <row r="7333" spans="8:17" x14ac:dyDescent="0.25">
      <c r="H7333" s="59">
        <v>182168</v>
      </c>
      <c r="I7333" s="59" t="s">
        <v>69</v>
      </c>
      <c r="J7333" s="59">
        <v>21037183</v>
      </c>
      <c r="K7333" s="59" t="s">
        <v>7663</v>
      </c>
      <c r="L7333" s="61" t="s">
        <v>114</v>
      </c>
      <c r="M7333" s="61">
        <f>VLOOKUP(H7333,zdroj!C:F,4,0)</f>
        <v>0</v>
      </c>
      <c r="N7333" s="61" t="str">
        <f t="shared" si="228"/>
        <v>katB</v>
      </c>
      <c r="P7333" s="72" t="str">
        <f t="shared" si="229"/>
        <v/>
      </c>
      <c r="Q7333" s="61" t="s">
        <v>30</v>
      </c>
    </row>
    <row r="7334" spans="8:17" x14ac:dyDescent="0.25">
      <c r="H7334" s="59">
        <v>182168</v>
      </c>
      <c r="I7334" s="59" t="s">
        <v>69</v>
      </c>
      <c r="J7334" s="59">
        <v>21037191</v>
      </c>
      <c r="K7334" s="59" t="s">
        <v>7664</v>
      </c>
      <c r="L7334" s="61" t="s">
        <v>114</v>
      </c>
      <c r="M7334" s="61">
        <f>VLOOKUP(H7334,zdroj!C:F,4,0)</f>
        <v>0</v>
      </c>
      <c r="N7334" s="61" t="str">
        <f t="shared" si="228"/>
        <v>katB</v>
      </c>
      <c r="P7334" s="72" t="str">
        <f t="shared" si="229"/>
        <v/>
      </c>
      <c r="Q7334" s="61" t="s">
        <v>30</v>
      </c>
    </row>
    <row r="7335" spans="8:17" x14ac:dyDescent="0.25">
      <c r="H7335" s="59">
        <v>182168</v>
      </c>
      <c r="I7335" s="59" t="s">
        <v>69</v>
      </c>
      <c r="J7335" s="59">
        <v>21037205</v>
      </c>
      <c r="K7335" s="59" t="s">
        <v>7665</v>
      </c>
      <c r="L7335" s="61" t="s">
        <v>114</v>
      </c>
      <c r="M7335" s="61">
        <f>VLOOKUP(H7335,zdroj!C:F,4,0)</f>
        <v>0</v>
      </c>
      <c r="N7335" s="61" t="str">
        <f t="shared" si="228"/>
        <v>katB</v>
      </c>
      <c r="P7335" s="72" t="str">
        <f t="shared" si="229"/>
        <v/>
      </c>
      <c r="Q7335" s="61" t="s">
        <v>30</v>
      </c>
    </row>
    <row r="7336" spans="8:17" x14ac:dyDescent="0.25">
      <c r="H7336" s="59">
        <v>182168</v>
      </c>
      <c r="I7336" s="59" t="s">
        <v>69</v>
      </c>
      <c r="J7336" s="59">
        <v>21037213</v>
      </c>
      <c r="K7336" s="59" t="s">
        <v>7666</v>
      </c>
      <c r="L7336" s="61" t="s">
        <v>81</v>
      </c>
      <c r="M7336" s="61">
        <f>VLOOKUP(H7336,zdroj!C:F,4,0)</f>
        <v>0</v>
      </c>
      <c r="N7336" s="61" t="str">
        <f t="shared" si="228"/>
        <v>-</v>
      </c>
      <c r="P7336" s="72" t="str">
        <f t="shared" si="229"/>
        <v/>
      </c>
      <c r="Q7336" s="61" t="s">
        <v>84</v>
      </c>
    </row>
    <row r="7337" spans="8:17" x14ac:dyDescent="0.25">
      <c r="H7337" s="59">
        <v>182168</v>
      </c>
      <c r="I7337" s="59" t="s">
        <v>69</v>
      </c>
      <c r="J7337" s="59">
        <v>21037221</v>
      </c>
      <c r="K7337" s="59" t="s">
        <v>7667</v>
      </c>
      <c r="L7337" s="61" t="s">
        <v>81</v>
      </c>
      <c r="M7337" s="61">
        <f>VLOOKUP(H7337,zdroj!C:F,4,0)</f>
        <v>0</v>
      </c>
      <c r="N7337" s="61" t="str">
        <f t="shared" si="228"/>
        <v>-</v>
      </c>
      <c r="P7337" s="72" t="str">
        <f t="shared" si="229"/>
        <v/>
      </c>
      <c r="Q7337" s="61" t="s">
        <v>84</v>
      </c>
    </row>
    <row r="7338" spans="8:17" x14ac:dyDescent="0.25">
      <c r="H7338" s="59">
        <v>182168</v>
      </c>
      <c r="I7338" s="59" t="s">
        <v>69</v>
      </c>
      <c r="J7338" s="59">
        <v>21037230</v>
      </c>
      <c r="K7338" s="59" t="s">
        <v>7668</v>
      </c>
      <c r="L7338" s="61" t="s">
        <v>81</v>
      </c>
      <c r="M7338" s="61">
        <f>VLOOKUP(H7338,zdroj!C:F,4,0)</f>
        <v>0</v>
      </c>
      <c r="N7338" s="61" t="str">
        <f t="shared" si="228"/>
        <v>-</v>
      </c>
      <c r="P7338" s="72" t="str">
        <f t="shared" si="229"/>
        <v/>
      </c>
      <c r="Q7338" s="61" t="s">
        <v>84</v>
      </c>
    </row>
    <row r="7339" spans="8:17" x14ac:dyDescent="0.25">
      <c r="H7339" s="59">
        <v>182168</v>
      </c>
      <c r="I7339" s="59" t="s">
        <v>69</v>
      </c>
      <c r="J7339" s="59">
        <v>21037248</v>
      </c>
      <c r="K7339" s="59" t="s">
        <v>7669</v>
      </c>
      <c r="L7339" s="61" t="s">
        <v>114</v>
      </c>
      <c r="M7339" s="61">
        <f>VLOOKUP(H7339,zdroj!C:F,4,0)</f>
        <v>0</v>
      </c>
      <c r="N7339" s="61" t="str">
        <f t="shared" si="228"/>
        <v>katB</v>
      </c>
      <c r="P7339" s="72" t="str">
        <f t="shared" si="229"/>
        <v/>
      </c>
      <c r="Q7339" s="61" t="s">
        <v>30</v>
      </c>
    </row>
    <row r="7340" spans="8:17" x14ac:dyDescent="0.25">
      <c r="H7340" s="59">
        <v>182168</v>
      </c>
      <c r="I7340" s="59" t="s">
        <v>69</v>
      </c>
      <c r="J7340" s="59">
        <v>21037256</v>
      </c>
      <c r="K7340" s="59" t="s">
        <v>7670</v>
      </c>
      <c r="L7340" s="61" t="s">
        <v>114</v>
      </c>
      <c r="M7340" s="61">
        <f>VLOOKUP(H7340,zdroj!C:F,4,0)</f>
        <v>0</v>
      </c>
      <c r="N7340" s="61" t="str">
        <f t="shared" si="228"/>
        <v>katB</v>
      </c>
      <c r="P7340" s="72" t="str">
        <f t="shared" si="229"/>
        <v/>
      </c>
      <c r="Q7340" s="61" t="s">
        <v>30</v>
      </c>
    </row>
    <row r="7341" spans="8:17" x14ac:dyDescent="0.25">
      <c r="H7341" s="59">
        <v>182168</v>
      </c>
      <c r="I7341" s="59" t="s">
        <v>69</v>
      </c>
      <c r="J7341" s="59">
        <v>21037264</v>
      </c>
      <c r="K7341" s="59" t="s">
        <v>7671</v>
      </c>
      <c r="L7341" s="61" t="s">
        <v>114</v>
      </c>
      <c r="M7341" s="61">
        <f>VLOOKUP(H7341,zdroj!C:F,4,0)</f>
        <v>0</v>
      </c>
      <c r="N7341" s="61" t="str">
        <f t="shared" si="228"/>
        <v>katB</v>
      </c>
      <c r="P7341" s="72" t="str">
        <f t="shared" si="229"/>
        <v/>
      </c>
      <c r="Q7341" s="61" t="s">
        <v>30</v>
      </c>
    </row>
    <row r="7342" spans="8:17" x14ac:dyDescent="0.25">
      <c r="H7342" s="59">
        <v>182168</v>
      </c>
      <c r="I7342" s="59" t="s">
        <v>69</v>
      </c>
      <c r="J7342" s="59">
        <v>21037272</v>
      </c>
      <c r="K7342" s="59" t="s">
        <v>7672</v>
      </c>
      <c r="L7342" s="61" t="s">
        <v>114</v>
      </c>
      <c r="M7342" s="61">
        <f>VLOOKUP(H7342,zdroj!C:F,4,0)</f>
        <v>0</v>
      </c>
      <c r="N7342" s="61" t="str">
        <f t="shared" si="228"/>
        <v>katB</v>
      </c>
      <c r="P7342" s="72" t="str">
        <f t="shared" si="229"/>
        <v/>
      </c>
      <c r="Q7342" s="61" t="s">
        <v>30</v>
      </c>
    </row>
    <row r="7343" spans="8:17" x14ac:dyDescent="0.25">
      <c r="H7343" s="59">
        <v>182168</v>
      </c>
      <c r="I7343" s="59" t="s">
        <v>69</v>
      </c>
      <c r="J7343" s="59">
        <v>21037281</v>
      </c>
      <c r="K7343" s="59" t="s">
        <v>7673</v>
      </c>
      <c r="L7343" s="61" t="s">
        <v>81</v>
      </c>
      <c r="M7343" s="61">
        <f>VLOOKUP(H7343,zdroj!C:F,4,0)</f>
        <v>0</v>
      </c>
      <c r="N7343" s="61" t="str">
        <f t="shared" si="228"/>
        <v>-</v>
      </c>
      <c r="P7343" s="72" t="str">
        <f t="shared" si="229"/>
        <v/>
      </c>
      <c r="Q7343" s="61" t="s">
        <v>84</v>
      </c>
    </row>
    <row r="7344" spans="8:17" x14ac:dyDescent="0.25">
      <c r="H7344" s="59">
        <v>182168</v>
      </c>
      <c r="I7344" s="59" t="s">
        <v>69</v>
      </c>
      <c r="J7344" s="59">
        <v>21037299</v>
      </c>
      <c r="K7344" s="59" t="s">
        <v>7674</v>
      </c>
      <c r="L7344" s="61" t="s">
        <v>114</v>
      </c>
      <c r="M7344" s="61">
        <f>VLOOKUP(H7344,zdroj!C:F,4,0)</f>
        <v>0</v>
      </c>
      <c r="N7344" s="61" t="str">
        <f t="shared" si="228"/>
        <v>katB</v>
      </c>
      <c r="P7344" s="72" t="str">
        <f t="shared" si="229"/>
        <v/>
      </c>
      <c r="Q7344" s="61" t="s">
        <v>30</v>
      </c>
    </row>
    <row r="7345" spans="8:17" x14ac:dyDescent="0.25">
      <c r="H7345" s="59">
        <v>182168</v>
      </c>
      <c r="I7345" s="59" t="s">
        <v>69</v>
      </c>
      <c r="J7345" s="59">
        <v>21037302</v>
      </c>
      <c r="K7345" s="59" t="s">
        <v>7675</v>
      </c>
      <c r="L7345" s="61" t="s">
        <v>114</v>
      </c>
      <c r="M7345" s="61">
        <f>VLOOKUP(H7345,zdroj!C:F,4,0)</f>
        <v>0</v>
      </c>
      <c r="N7345" s="61" t="str">
        <f t="shared" si="228"/>
        <v>katB</v>
      </c>
      <c r="P7345" s="72" t="str">
        <f t="shared" si="229"/>
        <v/>
      </c>
      <c r="Q7345" s="61" t="s">
        <v>30</v>
      </c>
    </row>
    <row r="7346" spans="8:17" x14ac:dyDescent="0.25">
      <c r="H7346" s="59">
        <v>182168</v>
      </c>
      <c r="I7346" s="59" t="s">
        <v>69</v>
      </c>
      <c r="J7346" s="59">
        <v>21037311</v>
      </c>
      <c r="K7346" s="59" t="s">
        <v>7676</v>
      </c>
      <c r="L7346" s="61" t="s">
        <v>114</v>
      </c>
      <c r="M7346" s="61">
        <f>VLOOKUP(H7346,zdroj!C:F,4,0)</f>
        <v>0</v>
      </c>
      <c r="N7346" s="61" t="str">
        <f t="shared" si="228"/>
        <v>katB</v>
      </c>
      <c r="P7346" s="72" t="str">
        <f t="shared" si="229"/>
        <v/>
      </c>
      <c r="Q7346" s="61" t="s">
        <v>30</v>
      </c>
    </row>
    <row r="7347" spans="8:17" x14ac:dyDescent="0.25">
      <c r="H7347" s="59">
        <v>182168</v>
      </c>
      <c r="I7347" s="59" t="s">
        <v>69</v>
      </c>
      <c r="J7347" s="59">
        <v>21037329</v>
      </c>
      <c r="K7347" s="59" t="s">
        <v>7677</v>
      </c>
      <c r="L7347" s="61" t="s">
        <v>114</v>
      </c>
      <c r="M7347" s="61">
        <f>VLOOKUP(H7347,zdroj!C:F,4,0)</f>
        <v>0</v>
      </c>
      <c r="N7347" s="61" t="str">
        <f t="shared" si="228"/>
        <v>katB</v>
      </c>
      <c r="P7347" s="72" t="str">
        <f t="shared" si="229"/>
        <v/>
      </c>
      <c r="Q7347" s="61" t="s">
        <v>30</v>
      </c>
    </row>
    <row r="7348" spans="8:17" x14ac:dyDescent="0.25">
      <c r="H7348" s="59">
        <v>182168</v>
      </c>
      <c r="I7348" s="59" t="s">
        <v>69</v>
      </c>
      <c r="J7348" s="59">
        <v>21037337</v>
      </c>
      <c r="K7348" s="59" t="s">
        <v>7678</v>
      </c>
      <c r="L7348" s="61" t="s">
        <v>81</v>
      </c>
      <c r="M7348" s="61">
        <f>VLOOKUP(H7348,zdroj!C:F,4,0)</f>
        <v>0</v>
      </c>
      <c r="N7348" s="61" t="str">
        <f t="shared" si="228"/>
        <v>-</v>
      </c>
      <c r="P7348" s="72" t="str">
        <f t="shared" si="229"/>
        <v/>
      </c>
      <c r="Q7348" s="61" t="s">
        <v>84</v>
      </c>
    </row>
    <row r="7349" spans="8:17" x14ac:dyDescent="0.25">
      <c r="H7349" s="59">
        <v>182168</v>
      </c>
      <c r="I7349" s="59" t="s">
        <v>69</v>
      </c>
      <c r="J7349" s="59">
        <v>80699723</v>
      </c>
      <c r="K7349" s="59" t="s">
        <v>7679</v>
      </c>
      <c r="L7349" s="61" t="s">
        <v>114</v>
      </c>
      <c r="M7349" s="61">
        <f>VLOOKUP(H7349,zdroj!C:F,4,0)</f>
        <v>0</v>
      </c>
      <c r="N7349" s="61" t="str">
        <f t="shared" si="228"/>
        <v>katB</v>
      </c>
      <c r="P7349" s="72" t="str">
        <f t="shared" si="229"/>
        <v/>
      </c>
      <c r="Q7349" s="61" t="s">
        <v>30</v>
      </c>
    </row>
    <row r="7350" spans="8:17" x14ac:dyDescent="0.25">
      <c r="H7350" s="59">
        <v>182184</v>
      </c>
      <c r="I7350" s="59" t="s">
        <v>72</v>
      </c>
      <c r="J7350" s="59">
        <v>21037841</v>
      </c>
      <c r="K7350" s="59" t="s">
        <v>7680</v>
      </c>
      <c r="L7350" s="61" t="s">
        <v>81</v>
      </c>
      <c r="M7350" s="61">
        <f>VLOOKUP(H7350,zdroj!C:F,4,0)</f>
        <v>0</v>
      </c>
      <c r="N7350" s="61" t="str">
        <f t="shared" si="228"/>
        <v>-</v>
      </c>
      <c r="P7350" s="72" t="str">
        <f t="shared" si="229"/>
        <v/>
      </c>
      <c r="Q7350" s="61" t="s">
        <v>86</v>
      </c>
    </row>
    <row r="7351" spans="8:17" x14ac:dyDescent="0.25">
      <c r="H7351" s="59">
        <v>182184</v>
      </c>
      <c r="I7351" s="59" t="s">
        <v>72</v>
      </c>
      <c r="J7351" s="59">
        <v>21037850</v>
      </c>
      <c r="K7351" s="59" t="s">
        <v>7681</v>
      </c>
      <c r="L7351" s="61" t="s">
        <v>81</v>
      </c>
      <c r="M7351" s="61">
        <f>VLOOKUP(H7351,zdroj!C:F,4,0)</f>
        <v>0</v>
      </c>
      <c r="N7351" s="61" t="str">
        <f t="shared" si="228"/>
        <v>-</v>
      </c>
      <c r="P7351" s="72" t="str">
        <f t="shared" si="229"/>
        <v/>
      </c>
      <c r="Q7351" s="61" t="s">
        <v>86</v>
      </c>
    </row>
    <row r="7352" spans="8:17" x14ac:dyDescent="0.25">
      <c r="H7352" s="59">
        <v>182184</v>
      </c>
      <c r="I7352" s="59" t="s">
        <v>72</v>
      </c>
      <c r="J7352" s="59">
        <v>21037868</v>
      </c>
      <c r="K7352" s="59" t="s">
        <v>7682</v>
      </c>
      <c r="L7352" s="61" t="s">
        <v>81</v>
      </c>
      <c r="M7352" s="61">
        <f>VLOOKUP(H7352,zdroj!C:F,4,0)</f>
        <v>0</v>
      </c>
      <c r="N7352" s="61" t="str">
        <f t="shared" si="228"/>
        <v>-</v>
      </c>
      <c r="P7352" s="72" t="str">
        <f t="shared" si="229"/>
        <v/>
      </c>
      <c r="Q7352" s="61" t="s">
        <v>86</v>
      </c>
    </row>
    <row r="7353" spans="8:17" x14ac:dyDescent="0.25">
      <c r="H7353" s="59">
        <v>182184</v>
      </c>
      <c r="I7353" s="59" t="s">
        <v>72</v>
      </c>
      <c r="J7353" s="59">
        <v>21037876</v>
      </c>
      <c r="K7353" s="59" t="s">
        <v>7683</v>
      </c>
      <c r="L7353" s="61" t="s">
        <v>81</v>
      </c>
      <c r="M7353" s="61">
        <f>VLOOKUP(H7353,zdroj!C:F,4,0)</f>
        <v>0</v>
      </c>
      <c r="N7353" s="61" t="str">
        <f t="shared" si="228"/>
        <v>-</v>
      </c>
      <c r="P7353" s="72" t="str">
        <f t="shared" si="229"/>
        <v/>
      </c>
      <c r="Q7353" s="61" t="s">
        <v>86</v>
      </c>
    </row>
    <row r="7354" spans="8:17" x14ac:dyDescent="0.25">
      <c r="H7354" s="59">
        <v>182184</v>
      </c>
      <c r="I7354" s="59" t="s">
        <v>72</v>
      </c>
      <c r="J7354" s="59">
        <v>21037884</v>
      </c>
      <c r="K7354" s="59" t="s">
        <v>7684</v>
      </c>
      <c r="L7354" s="61" t="s">
        <v>81</v>
      </c>
      <c r="M7354" s="61">
        <f>VLOOKUP(H7354,zdroj!C:F,4,0)</f>
        <v>0</v>
      </c>
      <c r="N7354" s="61" t="str">
        <f t="shared" si="228"/>
        <v>-</v>
      </c>
      <c r="P7354" s="72" t="str">
        <f t="shared" si="229"/>
        <v/>
      </c>
      <c r="Q7354" s="61" t="s">
        <v>86</v>
      </c>
    </row>
    <row r="7355" spans="8:17" x14ac:dyDescent="0.25">
      <c r="H7355" s="59">
        <v>182184</v>
      </c>
      <c r="I7355" s="59" t="s">
        <v>72</v>
      </c>
      <c r="J7355" s="59">
        <v>21037892</v>
      </c>
      <c r="K7355" s="59" t="s">
        <v>7685</v>
      </c>
      <c r="L7355" s="61" t="s">
        <v>81</v>
      </c>
      <c r="M7355" s="61">
        <f>VLOOKUP(H7355,zdroj!C:F,4,0)</f>
        <v>0</v>
      </c>
      <c r="N7355" s="61" t="str">
        <f t="shared" si="228"/>
        <v>-</v>
      </c>
      <c r="P7355" s="72" t="str">
        <f t="shared" si="229"/>
        <v/>
      </c>
      <c r="Q7355" s="61" t="s">
        <v>86</v>
      </c>
    </row>
    <row r="7356" spans="8:17" x14ac:dyDescent="0.25">
      <c r="H7356" s="59">
        <v>182184</v>
      </c>
      <c r="I7356" s="59" t="s">
        <v>72</v>
      </c>
      <c r="J7356" s="59">
        <v>21037906</v>
      </c>
      <c r="K7356" s="59" t="s">
        <v>7686</v>
      </c>
      <c r="L7356" s="61" t="s">
        <v>81</v>
      </c>
      <c r="M7356" s="61">
        <f>VLOOKUP(H7356,zdroj!C:F,4,0)</f>
        <v>0</v>
      </c>
      <c r="N7356" s="61" t="str">
        <f t="shared" si="228"/>
        <v>-</v>
      </c>
      <c r="P7356" s="72" t="str">
        <f t="shared" si="229"/>
        <v/>
      </c>
      <c r="Q7356" s="61" t="s">
        <v>86</v>
      </c>
    </row>
    <row r="7357" spans="8:17" x14ac:dyDescent="0.25">
      <c r="H7357" s="59">
        <v>182184</v>
      </c>
      <c r="I7357" s="59" t="s">
        <v>72</v>
      </c>
      <c r="J7357" s="59">
        <v>21037914</v>
      </c>
      <c r="K7357" s="59" t="s">
        <v>7687</v>
      </c>
      <c r="L7357" s="61" t="s">
        <v>81</v>
      </c>
      <c r="M7357" s="61">
        <f>VLOOKUP(H7357,zdroj!C:F,4,0)</f>
        <v>0</v>
      </c>
      <c r="N7357" s="61" t="str">
        <f t="shared" si="228"/>
        <v>-</v>
      </c>
      <c r="P7357" s="72" t="str">
        <f t="shared" si="229"/>
        <v/>
      </c>
      <c r="Q7357" s="61" t="s">
        <v>86</v>
      </c>
    </row>
    <row r="7358" spans="8:17" x14ac:dyDescent="0.25">
      <c r="H7358" s="59">
        <v>182184</v>
      </c>
      <c r="I7358" s="59" t="s">
        <v>72</v>
      </c>
      <c r="J7358" s="59">
        <v>21037922</v>
      </c>
      <c r="K7358" s="59" t="s">
        <v>7688</v>
      </c>
      <c r="L7358" s="61" t="s">
        <v>81</v>
      </c>
      <c r="M7358" s="61">
        <f>VLOOKUP(H7358,zdroj!C:F,4,0)</f>
        <v>0</v>
      </c>
      <c r="N7358" s="61" t="str">
        <f t="shared" si="228"/>
        <v>-</v>
      </c>
      <c r="P7358" s="72" t="str">
        <f t="shared" si="229"/>
        <v/>
      </c>
      <c r="Q7358" s="61" t="s">
        <v>86</v>
      </c>
    </row>
    <row r="7359" spans="8:17" x14ac:dyDescent="0.25">
      <c r="H7359" s="59">
        <v>182184</v>
      </c>
      <c r="I7359" s="59" t="s">
        <v>72</v>
      </c>
      <c r="J7359" s="59">
        <v>21037931</v>
      </c>
      <c r="K7359" s="59" t="s">
        <v>7689</v>
      </c>
      <c r="L7359" s="61" t="s">
        <v>81</v>
      </c>
      <c r="M7359" s="61">
        <f>VLOOKUP(H7359,zdroj!C:F,4,0)</f>
        <v>0</v>
      </c>
      <c r="N7359" s="61" t="str">
        <f t="shared" si="228"/>
        <v>-</v>
      </c>
      <c r="P7359" s="72" t="str">
        <f t="shared" si="229"/>
        <v/>
      </c>
      <c r="Q7359" s="61" t="s">
        <v>86</v>
      </c>
    </row>
    <row r="7360" spans="8:17" x14ac:dyDescent="0.25">
      <c r="H7360" s="59">
        <v>182184</v>
      </c>
      <c r="I7360" s="59" t="s">
        <v>72</v>
      </c>
      <c r="J7360" s="59">
        <v>21037949</v>
      </c>
      <c r="K7360" s="59" t="s">
        <v>7690</v>
      </c>
      <c r="L7360" s="61" t="s">
        <v>115</v>
      </c>
      <c r="M7360" s="61">
        <f>VLOOKUP(H7360,zdroj!C:F,4,0)</f>
        <v>0</v>
      </c>
      <c r="N7360" s="61" t="str">
        <f t="shared" si="228"/>
        <v>katC</v>
      </c>
      <c r="P7360" s="72" t="str">
        <f t="shared" si="229"/>
        <v/>
      </c>
      <c r="Q7360" s="61" t="s">
        <v>31</v>
      </c>
    </row>
    <row r="7361" spans="8:17" x14ac:dyDescent="0.25">
      <c r="H7361" s="59">
        <v>182184</v>
      </c>
      <c r="I7361" s="59" t="s">
        <v>72</v>
      </c>
      <c r="J7361" s="59">
        <v>21037957</v>
      </c>
      <c r="K7361" s="59" t="s">
        <v>7691</v>
      </c>
      <c r="L7361" s="61" t="s">
        <v>81</v>
      </c>
      <c r="M7361" s="61">
        <f>VLOOKUP(H7361,zdroj!C:F,4,0)</f>
        <v>0</v>
      </c>
      <c r="N7361" s="61" t="str">
        <f t="shared" si="228"/>
        <v>-</v>
      </c>
      <c r="P7361" s="72" t="str">
        <f t="shared" si="229"/>
        <v/>
      </c>
      <c r="Q7361" s="61" t="s">
        <v>86</v>
      </c>
    </row>
    <row r="7362" spans="8:17" x14ac:dyDescent="0.25">
      <c r="H7362" s="59">
        <v>182184</v>
      </c>
      <c r="I7362" s="59" t="s">
        <v>72</v>
      </c>
      <c r="J7362" s="59">
        <v>21037965</v>
      </c>
      <c r="K7362" s="59" t="s">
        <v>7692</v>
      </c>
      <c r="L7362" s="61" t="s">
        <v>81</v>
      </c>
      <c r="M7362" s="61">
        <f>VLOOKUP(H7362,zdroj!C:F,4,0)</f>
        <v>0</v>
      </c>
      <c r="N7362" s="61" t="str">
        <f t="shared" si="228"/>
        <v>-</v>
      </c>
      <c r="P7362" s="72" t="str">
        <f t="shared" si="229"/>
        <v/>
      </c>
      <c r="Q7362" s="61" t="s">
        <v>86</v>
      </c>
    </row>
    <row r="7363" spans="8:17" x14ac:dyDescent="0.25">
      <c r="H7363" s="59">
        <v>182184</v>
      </c>
      <c r="I7363" s="59" t="s">
        <v>72</v>
      </c>
      <c r="J7363" s="59">
        <v>21037973</v>
      </c>
      <c r="K7363" s="59" t="s">
        <v>7693</v>
      </c>
      <c r="L7363" s="61" t="s">
        <v>81</v>
      </c>
      <c r="M7363" s="61">
        <f>VLOOKUP(H7363,zdroj!C:F,4,0)</f>
        <v>0</v>
      </c>
      <c r="N7363" s="61" t="str">
        <f t="shared" si="228"/>
        <v>-</v>
      </c>
      <c r="P7363" s="72" t="str">
        <f t="shared" si="229"/>
        <v/>
      </c>
      <c r="Q7363" s="61" t="s">
        <v>86</v>
      </c>
    </row>
    <row r="7364" spans="8:17" x14ac:dyDescent="0.25">
      <c r="H7364" s="59">
        <v>182184</v>
      </c>
      <c r="I7364" s="59" t="s">
        <v>72</v>
      </c>
      <c r="J7364" s="59">
        <v>21037981</v>
      </c>
      <c r="K7364" s="59" t="s">
        <v>7694</v>
      </c>
      <c r="L7364" s="61" t="s">
        <v>81</v>
      </c>
      <c r="M7364" s="61">
        <f>VLOOKUP(H7364,zdroj!C:F,4,0)</f>
        <v>0</v>
      </c>
      <c r="N7364" s="61" t="str">
        <f t="shared" si="228"/>
        <v>-</v>
      </c>
      <c r="P7364" s="72" t="str">
        <f t="shared" si="229"/>
        <v/>
      </c>
      <c r="Q7364" s="61" t="s">
        <v>86</v>
      </c>
    </row>
    <row r="7365" spans="8:17" x14ac:dyDescent="0.25">
      <c r="H7365" s="59">
        <v>182184</v>
      </c>
      <c r="I7365" s="59" t="s">
        <v>72</v>
      </c>
      <c r="J7365" s="59">
        <v>21038007</v>
      </c>
      <c r="K7365" s="59" t="s">
        <v>7695</v>
      </c>
      <c r="L7365" s="61" t="s">
        <v>81</v>
      </c>
      <c r="M7365" s="61">
        <f>VLOOKUP(H7365,zdroj!C:F,4,0)</f>
        <v>0</v>
      </c>
      <c r="N7365" s="61" t="str">
        <f t="shared" si="228"/>
        <v>-</v>
      </c>
      <c r="P7365" s="72" t="str">
        <f t="shared" si="229"/>
        <v/>
      </c>
      <c r="Q7365" s="61" t="s">
        <v>86</v>
      </c>
    </row>
    <row r="7366" spans="8:17" x14ac:dyDescent="0.25">
      <c r="H7366" s="59">
        <v>182184</v>
      </c>
      <c r="I7366" s="59" t="s">
        <v>72</v>
      </c>
      <c r="J7366" s="59">
        <v>21038015</v>
      </c>
      <c r="K7366" s="59" t="s">
        <v>7696</v>
      </c>
      <c r="L7366" s="61" t="s">
        <v>81</v>
      </c>
      <c r="M7366" s="61">
        <f>VLOOKUP(H7366,zdroj!C:F,4,0)</f>
        <v>0</v>
      </c>
      <c r="N7366" s="61" t="str">
        <f t="shared" si="228"/>
        <v>-</v>
      </c>
      <c r="P7366" s="72" t="str">
        <f t="shared" si="229"/>
        <v/>
      </c>
      <c r="Q7366" s="61" t="s">
        <v>86</v>
      </c>
    </row>
    <row r="7367" spans="8:17" x14ac:dyDescent="0.25">
      <c r="H7367" s="59">
        <v>182184</v>
      </c>
      <c r="I7367" s="59" t="s">
        <v>72</v>
      </c>
      <c r="J7367" s="59">
        <v>21038023</v>
      </c>
      <c r="K7367" s="59" t="s">
        <v>7697</v>
      </c>
      <c r="L7367" s="61" t="s">
        <v>81</v>
      </c>
      <c r="M7367" s="61">
        <f>VLOOKUP(H7367,zdroj!C:F,4,0)</f>
        <v>0</v>
      </c>
      <c r="N7367" s="61" t="str">
        <f t="shared" ref="N7367:N7430" si="230">IF(M7367="A",IF(L7367="katA","katB",L7367),L7367)</f>
        <v>-</v>
      </c>
      <c r="P7367" s="72" t="str">
        <f t="shared" ref="P7367:P7430" si="231">IF(O7367="A",1,"")</f>
        <v/>
      </c>
      <c r="Q7367" s="61" t="s">
        <v>86</v>
      </c>
    </row>
    <row r="7368" spans="8:17" x14ac:dyDescent="0.25">
      <c r="H7368" s="59">
        <v>182184</v>
      </c>
      <c r="I7368" s="59" t="s">
        <v>72</v>
      </c>
      <c r="J7368" s="59">
        <v>21038031</v>
      </c>
      <c r="K7368" s="59" t="s">
        <v>7698</v>
      </c>
      <c r="L7368" s="61" t="s">
        <v>81</v>
      </c>
      <c r="M7368" s="61">
        <f>VLOOKUP(H7368,zdroj!C:F,4,0)</f>
        <v>0</v>
      </c>
      <c r="N7368" s="61" t="str">
        <f t="shared" si="230"/>
        <v>-</v>
      </c>
      <c r="P7368" s="72" t="str">
        <f t="shared" si="231"/>
        <v/>
      </c>
      <c r="Q7368" s="61" t="s">
        <v>86</v>
      </c>
    </row>
    <row r="7369" spans="8:17" x14ac:dyDescent="0.25">
      <c r="H7369" s="59">
        <v>182184</v>
      </c>
      <c r="I7369" s="59" t="s">
        <v>72</v>
      </c>
      <c r="J7369" s="59">
        <v>21038040</v>
      </c>
      <c r="K7369" s="59" t="s">
        <v>7699</v>
      </c>
      <c r="L7369" s="61" t="s">
        <v>81</v>
      </c>
      <c r="M7369" s="61">
        <f>VLOOKUP(H7369,zdroj!C:F,4,0)</f>
        <v>0</v>
      </c>
      <c r="N7369" s="61" t="str">
        <f t="shared" si="230"/>
        <v>-</v>
      </c>
      <c r="P7369" s="72" t="str">
        <f t="shared" si="231"/>
        <v/>
      </c>
      <c r="Q7369" s="61" t="s">
        <v>86</v>
      </c>
    </row>
    <row r="7370" spans="8:17" x14ac:dyDescent="0.25">
      <c r="H7370" s="59">
        <v>182184</v>
      </c>
      <c r="I7370" s="59" t="s">
        <v>72</v>
      </c>
      <c r="J7370" s="59">
        <v>21038058</v>
      </c>
      <c r="K7370" s="59" t="s">
        <v>7700</v>
      </c>
      <c r="L7370" s="61" t="s">
        <v>81</v>
      </c>
      <c r="M7370" s="61">
        <f>VLOOKUP(H7370,zdroj!C:F,4,0)</f>
        <v>0</v>
      </c>
      <c r="N7370" s="61" t="str">
        <f t="shared" si="230"/>
        <v>-</v>
      </c>
      <c r="P7370" s="72" t="str">
        <f t="shared" si="231"/>
        <v/>
      </c>
      <c r="Q7370" s="61" t="s">
        <v>88</v>
      </c>
    </row>
    <row r="7371" spans="8:17" x14ac:dyDescent="0.25">
      <c r="H7371" s="59">
        <v>182184</v>
      </c>
      <c r="I7371" s="59" t="s">
        <v>72</v>
      </c>
      <c r="J7371" s="59">
        <v>21038074</v>
      </c>
      <c r="K7371" s="59" t="s">
        <v>7701</v>
      </c>
      <c r="L7371" s="61" t="s">
        <v>81</v>
      </c>
      <c r="M7371" s="61">
        <f>VLOOKUP(H7371,zdroj!C:F,4,0)</f>
        <v>0</v>
      </c>
      <c r="N7371" s="61" t="str">
        <f t="shared" si="230"/>
        <v>-</v>
      </c>
      <c r="P7371" s="72" t="str">
        <f t="shared" si="231"/>
        <v/>
      </c>
      <c r="Q7371" s="61" t="s">
        <v>86</v>
      </c>
    </row>
    <row r="7372" spans="8:17" x14ac:dyDescent="0.25">
      <c r="H7372" s="59">
        <v>182184</v>
      </c>
      <c r="I7372" s="59" t="s">
        <v>72</v>
      </c>
      <c r="J7372" s="59">
        <v>21038091</v>
      </c>
      <c r="K7372" s="59" t="s">
        <v>7702</v>
      </c>
      <c r="L7372" s="61" t="s">
        <v>81</v>
      </c>
      <c r="M7372" s="61">
        <f>VLOOKUP(H7372,zdroj!C:F,4,0)</f>
        <v>0</v>
      </c>
      <c r="N7372" s="61" t="str">
        <f t="shared" si="230"/>
        <v>-</v>
      </c>
      <c r="P7372" s="72" t="str">
        <f t="shared" si="231"/>
        <v/>
      </c>
      <c r="Q7372" s="61" t="s">
        <v>86</v>
      </c>
    </row>
    <row r="7373" spans="8:17" x14ac:dyDescent="0.25">
      <c r="H7373" s="59">
        <v>182184</v>
      </c>
      <c r="I7373" s="59" t="s">
        <v>72</v>
      </c>
      <c r="J7373" s="59">
        <v>21038104</v>
      </c>
      <c r="K7373" s="59" t="s">
        <v>7703</v>
      </c>
      <c r="L7373" s="61" t="s">
        <v>81</v>
      </c>
      <c r="M7373" s="61">
        <f>VLOOKUP(H7373,zdroj!C:F,4,0)</f>
        <v>0</v>
      </c>
      <c r="N7373" s="61" t="str">
        <f t="shared" si="230"/>
        <v>-</v>
      </c>
      <c r="P7373" s="72" t="str">
        <f t="shared" si="231"/>
        <v/>
      </c>
      <c r="Q7373" s="61" t="s">
        <v>86</v>
      </c>
    </row>
    <row r="7374" spans="8:17" x14ac:dyDescent="0.25">
      <c r="H7374" s="59">
        <v>182184</v>
      </c>
      <c r="I7374" s="59" t="s">
        <v>72</v>
      </c>
      <c r="J7374" s="59">
        <v>21038121</v>
      </c>
      <c r="K7374" s="59" t="s">
        <v>7704</v>
      </c>
      <c r="L7374" s="61" t="s">
        <v>81</v>
      </c>
      <c r="M7374" s="61">
        <f>VLOOKUP(H7374,zdroj!C:F,4,0)</f>
        <v>0</v>
      </c>
      <c r="N7374" s="61" t="str">
        <f t="shared" si="230"/>
        <v>-</v>
      </c>
      <c r="P7374" s="72" t="str">
        <f t="shared" si="231"/>
        <v/>
      </c>
      <c r="Q7374" s="61" t="s">
        <v>86</v>
      </c>
    </row>
    <row r="7375" spans="8:17" x14ac:dyDescent="0.25">
      <c r="H7375" s="59">
        <v>182184</v>
      </c>
      <c r="I7375" s="59" t="s">
        <v>72</v>
      </c>
      <c r="J7375" s="59">
        <v>21038139</v>
      </c>
      <c r="K7375" s="59" t="s">
        <v>7705</v>
      </c>
      <c r="L7375" s="61" t="s">
        <v>81</v>
      </c>
      <c r="M7375" s="61">
        <f>VLOOKUP(H7375,zdroj!C:F,4,0)</f>
        <v>0</v>
      </c>
      <c r="N7375" s="61" t="str">
        <f t="shared" si="230"/>
        <v>-</v>
      </c>
      <c r="P7375" s="72" t="str">
        <f t="shared" si="231"/>
        <v/>
      </c>
      <c r="Q7375" s="61" t="s">
        <v>86</v>
      </c>
    </row>
    <row r="7376" spans="8:17" x14ac:dyDescent="0.25">
      <c r="H7376" s="59">
        <v>182184</v>
      </c>
      <c r="I7376" s="59" t="s">
        <v>72</v>
      </c>
      <c r="J7376" s="59">
        <v>21038147</v>
      </c>
      <c r="K7376" s="59" t="s">
        <v>7706</v>
      </c>
      <c r="L7376" s="61" t="s">
        <v>81</v>
      </c>
      <c r="M7376" s="61">
        <f>VLOOKUP(H7376,zdroj!C:F,4,0)</f>
        <v>0</v>
      </c>
      <c r="N7376" s="61" t="str">
        <f t="shared" si="230"/>
        <v>-</v>
      </c>
      <c r="P7376" s="72" t="str">
        <f t="shared" si="231"/>
        <v/>
      </c>
      <c r="Q7376" s="61" t="s">
        <v>86</v>
      </c>
    </row>
    <row r="7377" spans="8:17" x14ac:dyDescent="0.25">
      <c r="H7377" s="59">
        <v>182184</v>
      </c>
      <c r="I7377" s="59" t="s">
        <v>72</v>
      </c>
      <c r="J7377" s="59">
        <v>21038155</v>
      </c>
      <c r="K7377" s="59" t="s">
        <v>7707</v>
      </c>
      <c r="L7377" s="61" t="s">
        <v>81</v>
      </c>
      <c r="M7377" s="61">
        <f>VLOOKUP(H7377,zdroj!C:F,4,0)</f>
        <v>0</v>
      </c>
      <c r="N7377" s="61" t="str">
        <f t="shared" si="230"/>
        <v>-</v>
      </c>
      <c r="P7377" s="72" t="str">
        <f t="shared" si="231"/>
        <v/>
      </c>
      <c r="Q7377" s="61" t="s">
        <v>86</v>
      </c>
    </row>
    <row r="7378" spans="8:17" x14ac:dyDescent="0.25">
      <c r="H7378" s="59">
        <v>182184</v>
      </c>
      <c r="I7378" s="59" t="s">
        <v>72</v>
      </c>
      <c r="J7378" s="59">
        <v>21038163</v>
      </c>
      <c r="K7378" s="59" t="s">
        <v>7708</v>
      </c>
      <c r="L7378" s="61" t="s">
        <v>81</v>
      </c>
      <c r="M7378" s="61">
        <f>VLOOKUP(H7378,zdroj!C:F,4,0)</f>
        <v>0</v>
      </c>
      <c r="N7378" s="61" t="str">
        <f t="shared" si="230"/>
        <v>-</v>
      </c>
      <c r="P7378" s="72" t="str">
        <f t="shared" si="231"/>
        <v/>
      </c>
      <c r="Q7378" s="61" t="s">
        <v>86</v>
      </c>
    </row>
    <row r="7379" spans="8:17" x14ac:dyDescent="0.25">
      <c r="H7379" s="59">
        <v>182184</v>
      </c>
      <c r="I7379" s="59" t="s">
        <v>72</v>
      </c>
      <c r="J7379" s="59">
        <v>21038171</v>
      </c>
      <c r="K7379" s="59" t="s">
        <v>7709</v>
      </c>
      <c r="L7379" s="61" t="s">
        <v>81</v>
      </c>
      <c r="M7379" s="61">
        <f>VLOOKUP(H7379,zdroj!C:F,4,0)</f>
        <v>0</v>
      </c>
      <c r="N7379" s="61" t="str">
        <f t="shared" si="230"/>
        <v>-</v>
      </c>
      <c r="P7379" s="72" t="str">
        <f t="shared" si="231"/>
        <v/>
      </c>
      <c r="Q7379" s="61" t="s">
        <v>86</v>
      </c>
    </row>
    <row r="7380" spans="8:17" x14ac:dyDescent="0.25">
      <c r="H7380" s="59">
        <v>182184</v>
      </c>
      <c r="I7380" s="59" t="s">
        <v>72</v>
      </c>
      <c r="J7380" s="59">
        <v>21038180</v>
      </c>
      <c r="K7380" s="59" t="s">
        <v>7710</v>
      </c>
      <c r="L7380" s="61" t="s">
        <v>81</v>
      </c>
      <c r="M7380" s="61">
        <f>VLOOKUP(H7380,zdroj!C:F,4,0)</f>
        <v>0</v>
      </c>
      <c r="N7380" s="61" t="str">
        <f t="shared" si="230"/>
        <v>-</v>
      </c>
      <c r="P7380" s="72" t="str">
        <f t="shared" si="231"/>
        <v/>
      </c>
      <c r="Q7380" s="61" t="s">
        <v>86</v>
      </c>
    </row>
    <row r="7381" spans="8:17" x14ac:dyDescent="0.25">
      <c r="H7381" s="59">
        <v>182184</v>
      </c>
      <c r="I7381" s="59" t="s">
        <v>72</v>
      </c>
      <c r="J7381" s="59">
        <v>21038198</v>
      </c>
      <c r="K7381" s="59" t="s">
        <v>7711</v>
      </c>
      <c r="L7381" s="61" t="s">
        <v>81</v>
      </c>
      <c r="M7381" s="61">
        <f>VLOOKUP(H7381,zdroj!C:F,4,0)</f>
        <v>0</v>
      </c>
      <c r="N7381" s="61" t="str">
        <f t="shared" si="230"/>
        <v>-</v>
      </c>
      <c r="P7381" s="72" t="str">
        <f t="shared" si="231"/>
        <v/>
      </c>
      <c r="Q7381" s="61" t="s">
        <v>86</v>
      </c>
    </row>
    <row r="7382" spans="8:17" x14ac:dyDescent="0.25">
      <c r="H7382" s="59">
        <v>182184</v>
      </c>
      <c r="I7382" s="59" t="s">
        <v>72</v>
      </c>
      <c r="J7382" s="59">
        <v>21038201</v>
      </c>
      <c r="K7382" s="59" t="s">
        <v>7712</v>
      </c>
      <c r="L7382" s="61" t="s">
        <v>81</v>
      </c>
      <c r="M7382" s="61">
        <f>VLOOKUP(H7382,zdroj!C:F,4,0)</f>
        <v>0</v>
      </c>
      <c r="N7382" s="61" t="str">
        <f t="shared" si="230"/>
        <v>-</v>
      </c>
      <c r="P7382" s="72" t="str">
        <f t="shared" si="231"/>
        <v/>
      </c>
      <c r="Q7382" s="61" t="s">
        <v>88</v>
      </c>
    </row>
    <row r="7383" spans="8:17" x14ac:dyDescent="0.25">
      <c r="H7383" s="59">
        <v>182184</v>
      </c>
      <c r="I7383" s="59" t="s">
        <v>72</v>
      </c>
      <c r="J7383" s="59">
        <v>21038228</v>
      </c>
      <c r="K7383" s="59" t="s">
        <v>7713</v>
      </c>
      <c r="L7383" s="61" t="s">
        <v>81</v>
      </c>
      <c r="M7383" s="61">
        <f>VLOOKUP(H7383,zdroj!C:F,4,0)</f>
        <v>0</v>
      </c>
      <c r="N7383" s="61" t="str">
        <f t="shared" si="230"/>
        <v>-</v>
      </c>
      <c r="P7383" s="72" t="str">
        <f t="shared" si="231"/>
        <v/>
      </c>
      <c r="Q7383" s="61" t="s">
        <v>86</v>
      </c>
    </row>
    <row r="7384" spans="8:17" x14ac:dyDescent="0.25">
      <c r="H7384" s="59">
        <v>182184</v>
      </c>
      <c r="I7384" s="59" t="s">
        <v>72</v>
      </c>
      <c r="J7384" s="59">
        <v>21038236</v>
      </c>
      <c r="K7384" s="59" t="s">
        <v>7714</v>
      </c>
      <c r="L7384" s="61" t="s">
        <v>81</v>
      </c>
      <c r="M7384" s="61">
        <f>VLOOKUP(H7384,zdroj!C:F,4,0)</f>
        <v>0</v>
      </c>
      <c r="N7384" s="61" t="str">
        <f t="shared" si="230"/>
        <v>-</v>
      </c>
      <c r="P7384" s="72" t="str">
        <f t="shared" si="231"/>
        <v/>
      </c>
      <c r="Q7384" s="61" t="s">
        <v>86</v>
      </c>
    </row>
    <row r="7385" spans="8:17" x14ac:dyDescent="0.25">
      <c r="H7385" s="59">
        <v>182184</v>
      </c>
      <c r="I7385" s="59" t="s">
        <v>72</v>
      </c>
      <c r="J7385" s="59">
        <v>21038244</v>
      </c>
      <c r="K7385" s="59" t="s">
        <v>7715</v>
      </c>
      <c r="L7385" s="61" t="s">
        <v>81</v>
      </c>
      <c r="M7385" s="61">
        <f>VLOOKUP(H7385,zdroj!C:F,4,0)</f>
        <v>0</v>
      </c>
      <c r="N7385" s="61" t="str">
        <f t="shared" si="230"/>
        <v>-</v>
      </c>
      <c r="P7385" s="72" t="str">
        <f t="shared" si="231"/>
        <v/>
      </c>
      <c r="Q7385" s="61" t="s">
        <v>86</v>
      </c>
    </row>
    <row r="7386" spans="8:17" x14ac:dyDescent="0.25">
      <c r="H7386" s="59">
        <v>182184</v>
      </c>
      <c r="I7386" s="59" t="s">
        <v>72</v>
      </c>
      <c r="J7386" s="59">
        <v>21038252</v>
      </c>
      <c r="K7386" s="59" t="s">
        <v>7716</v>
      </c>
      <c r="L7386" s="61" t="s">
        <v>81</v>
      </c>
      <c r="M7386" s="61">
        <f>VLOOKUP(H7386,zdroj!C:F,4,0)</f>
        <v>0</v>
      </c>
      <c r="N7386" s="61" t="str">
        <f t="shared" si="230"/>
        <v>-</v>
      </c>
      <c r="P7386" s="72" t="str">
        <f t="shared" si="231"/>
        <v/>
      </c>
      <c r="Q7386" s="61" t="s">
        <v>86</v>
      </c>
    </row>
    <row r="7387" spans="8:17" x14ac:dyDescent="0.25">
      <c r="H7387" s="59">
        <v>182184</v>
      </c>
      <c r="I7387" s="59" t="s">
        <v>72</v>
      </c>
      <c r="J7387" s="59">
        <v>21038279</v>
      </c>
      <c r="K7387" s="59" t="s">
        <v>7717</v>
      </c>
      <c r="L7387" s="61" t="s">
        <v>81</v>
      </c>
      <c r="M7387" s="61">
        <f>VLOOKUP(H7387,zdroj!C:F,4,0)</f>
        <v>0</v>
      </c>
      <c r="N7387" s="61" t="str">
        <f t="shared" si="230"/>
        <v>-</v>
      </c>
      <c r="P7387" s="72" t="str">
        <f t="shared" si="231"/>
        <v/>
      </c>
      <c r="Q7387" s="61" t="s">
        <v>86</v>
      </c>
    </row>
    <row r="7388" spans="8:17" x14ac:dyDescent="0.25">
      <c r="H7388" s="59">
        <v>182184</v>
      </c>
      <c r="I7388" s="59" t="s">
        <v>72</v>
      </c>
      <c r="J7388" s="59">
        <v>21038287</v>
      </c>
      <c r="K7388" s="59" t="s">
        <v>7718</v>
      </c>
      <c r="L7388" s="61" t="s">
        <v>81</v>
      </c>
      <c r="M7388" s="61">
        <f>VLOOKUP(H7388,zdroj!C:F,4,0)</f>
        <v>0</v>
      </c>
      <c r="N7388" s="61" t="str">
        <f t="shared" si="230"/>
        <v>-</v>
      </c>
      <c r="P7388" s="72" t="str">
        <f t="shared" si="231"/>
        <v/>
      </c>
      <c r="Q7388" s="61" t="s">
        <v>86</v>
      </c>
    </row>
    <row r="7389" spans="8:17" x14ac:dyDescent="0.25">
      <c r="H7389" s="59">
        <v>182184</v>
      </c>
      <c r="I7389" s="59" t="s">
        <v>72</v>
      </c>
      <c r="J7389" s="59">
        <v>21038295</v>
      </c>
      <c r="K7389" s="59" t="s">
        <v>7719</v>
      </c>
      <c r="L7389" s="61" t="s">
        <v>81</v>
      </c>
      <c r="M7389" s="61">
        <f>VLOOKUP(H7389,zdroj!C:F,4,0)</f>
        <v>0</v>
      </c>
      <c r="N7389" s="61" t="str">
        <f t="shared" si="230"/>
        <v>-</v>
      </c>
      <c r="P7389" s="72" t="str">
        <f t="shared" si="231"/>
        <v/>
      </c>
      <c r="Q7389" s="61" t="s">
        <v>86</v>
      </c>
    </row>
    <row r="7390" spans="8:17" x14ac:dyDescent="0.25">
      <c r="H7390" s="59">
        <v>182184</v>
      </c>
      <c r="I7390" s="59" t="s">
        <v>72</v>
      </c>
      <c r="J7390" s="59">
        <v>21038309</v>
      </c>
      <c r="K7390" s="59" t="s">
        <v>7720</v>
      </c>
      <c r="L7390" s="61" t="s">
        <v>81</v>
      </c>
      <c r="M7390" s="61">
        <f>VLOOKUP(H7390,zdroj!C:F,4,0)</f>
        <v>0</v>
      </c>
      <c r="N7390" s="61" t="str">
        <f t="shared" si="230"/>
        <v>-</v>
      </c>
      <c r="P7390" s="72" t="str">
        <f t="shared" si="231"/>
        <v/>
      </c>
      <c r="Q7390" s="61" t="s">
        <v>86</v>
      </c>
    </row>
    <row r="7391" spans="8:17" x14ac:dyDescent="0.25">
      <c r="H7391" s="59">
        <v>182184</v>
      </c>
      <c r="I7391" s="59" t="s">
        <v>72</v>
      </c>
      <c r="J7391" s="59">
        <v>21038317</v>
      </c>
      <c r="K7391" s="59" t="s">
        <v>7721</v>
      </c>
      <c r="L7391" s="61" t="s">
        <v>81</v>
      </c>
      <c r="M7391" s="61">
        <f>VLOOKUP(H7391,zdroj!C:F,4,0)</f>
        <v>0</v>
      </c>
      <c r="N7391" s="61" t="str">
        <f t="shared" si="230"/>
        <v>-</v>
      </c>
      <c r="P7391" s="72" t="str">
        <f t="shared" si="231"/>
        <v/>
      </c>
      <c r="Q7391" s="61" t="s">
        <v>86</v>
      </c>
    </row>
    <row r="7392" spans="8:17" x14ac:dyDescent="0.25">
      <c r="H7392" s="59">
        <v>182184</v>
      </c>
      <c r="I7392" s="59" t="s">
        <v>72</v>
      </c>
      <c r="J7392" s="59">
        <v>21038333</v>
      </c>
      <c r="K7392" s="59" t="s">
        <v>7722</v>
      </c>
      <c r="L7392" s="61" t="s">
        <v>81</v>
      </c>
      <c r="M7392" s="61">
        <f>VLOOKUP(H7392,zdroj!C:F,4,0)</f>
        <v>0</v>
      </c>
      <c r="N7392" s="61" t="str">
        <f t="shared" si="230"/>
        <v>-</v>
      </c>
      <c r="P7392" s="72" t="str">
        <f t="shared" si="231"/>
        <v/>
      </c>
      <c r="Q7392" s="61" t="s">
        <v>88</v>
      </c>
    </row>
    <row r="7393" spans="8:17" x14ac:dyDescent="0.25">
      <c r="H7393" s="59">
        <v>182184</v>
      </c>
      <c r="I7393" s="59" t="s">
        <v>72</v>
      </c>
      <c r="J7393" s="59">
        <v>21038341</v>
      </c>
      <c r="K7393" s="59" t="s">
        <v>7723</v>
      </c>
      <c r="L7393" s="61" t="s">
        <v>81</v>
      </c>
      <c r="M7393" s="61">
        <f>VLOOKUP(H7393,zdroj!C:F,4,0)</f>
        <v>0</v>
      </c>
      <c r="N7393" s="61" t="str">
        <f t="shared" si="230"/>
        <v>-</v>
      </c>
      <c r="P7393" s="72" t="str">
        <f t="shared" si="231"/>
        <v/>
      </c>
      <c r="Q7393" s="61" t="s">
        <v>86</v>
      </c>
    </row>
    <row r="7394" spans="8:17" x14ac:dyDescent="0.25">
      <c r="H7394" s="59">
        <v>182184</v>
      </c>
      <c r="I7394" s="59" t="s">
        <v>72</v>
      </c>
      <c r="J7394" s="59">
        <v>21038350</v>
      </c>
      <c r="K7394" s="59" t="s">
        <v>7724</v>
      </c>
      <c r="L7394" s="61" t="s">
        <v>81</v>
      </c>
      <c r="M7394" s="61">
        <f>VLOOKUP(H7394,zdroj!C:F,4,0)</f>
        <v>0</v>
      </c>
      <c r="N7394" s="61" t="str">
        <f t="shared" si="230"/>
        <v>-</v>
      </c>
      <c r="P7394" s="72" t="str">
        <f t="shared" si="231"/>
        <v/>
      </c>
      <c r="Q7394" s="61" t="s">
        <v>86</v>
      </c>
    </row>
    <row r="7395" spans="8:17" x14ac:dyDescent="0.25">
      <c r="H7395" s="59">
        <v>182184</v>
      </c>
      <c r="I7395" s="59" t="s">
        <v>72</v>
      </c>
      <c r="J7395" s="59">
        <v>21038368</v>
      </c>
      <c r="K7395" s="59" t="s">
        <v>7725</v>
      </c>
      <c r="L7395" s="61" t="s">
        <v>81</v>
      </c>
      <c r="M7395" s="61">
        <f>VLOOKUP(H7395,zdroj!C:F,4,0)</f>
        <v>0</v>
      </c>
      <c r="N7395" s="61" t="str">
        <f t="shared" si="230"/>
        <v>-</v>
      </c>
      <c r="P7395" s="72" t="str">
        <f t="shared" si="231"/>
        <v/>
      </c>
      <c r="Q7395" s="61" t="s">
        <v>86</v>
      </c>
    </row>
    <row r="7396" spans="8:17" x14ac:dyDescent="0.25">
      <c r="H7396" s="59">
        <v>182184</v>
      </c>
      <c r="I7396" s="59" t="s">
        <v>72</v>
      </c>
      <c r="J7396" s="59">
        <v>21038376</v>
      </c>
      <c r="K7396" s="59" t="s">
        <v>7726</v>
      </c>
      <c r="L7396" s="61" t="s">
        <v>81</v>
      </c>
      <c r="M7396" s="61">
        <f>VLOOKUP(H7396,zdroj!C:F,4,0)</f>
        <v>0</v>
      </c>
      <c r="N7396" s="61" t="str">
        <f t="shared" si="230"/>
        <v>-</v>
      </c>
      <c r="P7396" s="72" t="str">
        <f t="shared" si="231"/>
        <v/>
      </c>
      <c r="Q7396" s="61" t="s">
        <v>86</v>
      </c>
    </row>
    <row r="7397" spans="8:17" x14ac:dyDescent="0.25">
      <c r="H7397" s="59">
        <v>182184</v>
      </c>
      <c r="I7397" s="59" t="s">
        <v>72</v>
      </c>
      <c r="J7397" s="59">
        <v>21038384</v>
      </c>
      <c r="K7397" s="59" t="s">
        <v>7727</v>
      </c>
      <c r="L7397" s="61" t="s">
        <v>81</v>
      </c>
      <c r="M7397" s="61">
        <f>VLOOKUP(H7397,zdroj!C:F,4,0)</f>
        <v>0</v>
      </c>
      <c r="N7397" s="61" t="str">
        <f t="shared" si="230"/>
        <v>-</v>
      </c>
      <c r="P7397" s="72" t="str">
        <f t="shared" si="231"/>
        <v/>
      </c>
      <c r="Q7397" s="61" t="s">
        <v>86</v>
      </c>
    </row>
    <row r="7398" spans="8:17" x14ac:dyDescent="0.25">
      <c r="H7398" s="59">
        <v>182184</v>
      </c>
      <c r="I7398" s="59" t="s">
        <v>72</v>
      </c>
      <c r="J7398" s="59">
        <v>21038392</v>
      </c>
      <c r="K7398" s="59" t="s">
        <v>7728</v>
      </c>
      <c r="L7398" s="61" t="s">
        <v>81</v>
      </c>
      <c r="M7398" s="61">
        <f>VLOOKUP(H7398,zdroj!C:F,4,0)</f>
        <v>0</v>
      </c>
      <c r="N7398" s="61" t="str">
        <f t="shared" si="230"/>
        <v>-</v>
      </c>
      <c r="P7398" s="72" t="str">
        <f t="shared" si="231"/>
        <v/>
      </c>
      <c r="Q7398" s="61" t="s">
        <v>88</v>
      </c>
    </row>
    <row r="7399" spans="8:17" x14ac:dyDescent="0.25">
      <c r="H7399" s="59">
        <v>182184</v>
      </c>
      <c r="I7399" s="59" t="s">
        <v>72</v>
      </c>
      <c r="J7399" s="59">
        <v>21038406</v>
      </c>
      <c r="K7399" s="59" t="s">
        <v>7729</v>
      </c>
      <c r="L7399" s="61" t="s">
        <v>115</v>
      </c>
      <c r="M7399" s="61">
        <f>VLOOKUP(H7399,zdroj!C:F,4,0)</f>
        <v>0</v>
      </c>
      <c r="N7399" s="61" t="str">
        <f t="shared" si="230"/>
        <v>katC</v>
      </c>
      <c r="P7399" s="72" t="str">
        <f t="shared" si="231"/>
        <v/>
      </c>
      <c r="Q7399" s="61" t="s">
        <v>31</v>
      </c>
    </row>
    <row r="7400" spans="8:17" x14ac:dyDescent="0.25">
      <c r="H7400" s="59">
        <v>182184</v>
      </c>
      <c r="I7400" s="59" t="s">
        <v>72</v>
      </c>
      <c r="J7400" s="59">
        <v>21038414</v>
      </c>
      <c r="K7400" s="59" t="s">
        <v>7730</v>
      </c>
      <c r="L7400" s="61" t="s">
        <v>81</v>
      </c>
      <c r="M7400" s="61">
        <f>VLOOKUP(H7400,zdroj!C:F,4,0)</f>
        <v>0</v>
      </c>
      <c r="N7400" s="61" t="str">
        <f t="shared" si="230"/>
        <v>-</v>
      </c>
      <c r="P7400" s="72" t="str">
        <f t="shared" si="231"/>
        <v/>
      </c>
      <c r="Q7400" s="61" t="s">
        <v>86</v>
      </c>
    </row>
    <row r="7401" spans="8:17" x14ac:dyDescent="0.25">
      <c r="H7401" s="59">
        <v>182184</v>
      </c>
      <c r="I7401" s="59" t="s">
        <v>72</v>
      </c>
      <c r="J7401" s="59">
        <v>21038422</v>
      </c>
      <c r="K7401" s="59" t="s">
        <v>7731</v>
      </c>
      <c r="L7401" s="61" t="s">
        <v>81</v>
      </c>
      <c r="M7401" s="61">
        <f>VLOOKUP(H7401,zdroj!C:F,4,0)</f>
        <v>0</v>
      </c>
      <c r="N7401" s="61" t="str">
        <f t="shared" si="230"/>
        <v>-</v>
      </c>
      <c r="P7401" s="72" t="str">
        <f t="shared" si="231"/>
        <v/>
      </c>
      <c r="Q7401" s="61" t="s">
        <v>86</v>
      </c>
    </row>
    <row r="7402" spans="8:17" x14ac:dyDescent="0.25">
      <c r="H7402" s="59">
        <v>182184</v>
      </c>
      <c r="I7402" s="59" t="s">
        <v>72</v>
      </c>
      <c r="J7402" s="59">
        <v>21038431</v>
      </c>
      <c r="K7402" s="59" t="s">
        <v>7732</v>
      </c>
      <c r="L7402" s="61" t="s">
        <v>81</v>
      </c>
      <c r="M7402" s="61">
        <f>VLOOKUP(H7402,zdroj!C:F,4,0)</f>
        <v>0</v>
      </c>
      <c r="N7402" s="61" t="str">
        <f t="shared" si="230"/>
        <v>-</v>
      </c>
      <c r="P7402" s="72" t="str">
        <f t="shared" si="231"/>
        <v/>
      </c>
      <c r="Q7402" s="61" t="s">
        <v>86</v>
      </c>
    </row>
    <row r="7403" spans="8:17" x14ac:dyDescent="0.25">
      <c r="H7403" s="59">
        <v>182184</v>
      </c>
      <c r="I7403" s="59" t="s">
        <v>72</v>
      </c>
      <c r="J7403" s="59">
        <v>21038449</v>
      </c>
      <c r="K7403" s="59" t="s">
        <v>7733</v>
      </c>
      <c r="L7403" s="61" t="s">
        <v>115</v>
      </c>
      <c r="M7403" s="61">
        <f>VLOOKUP(H7403,zdroj!C:F,4,0)</f>
        <v>0</v>
      </c>
      <c r="N7403" s="61" t="str">
        <f t="shared" si="230"/>
        <v>katC</v>
      </c>
      <c r="P7403" s="72" t="str">
        <f t="shared" si="231"/>
        <v/>
      </c>
      <c r="Q7403" s="61" t="s">
        <v>33</v>
      </c>
    </row>
    <row r="7404" spans="8:17" x14ac:dyDescent="0.25">
      <c r="H7404" s="59">
        <v>182184</v>
      </c>
      <c r="I7404" s="59" t="s">
        <v>72</v>
      </c>
      <c r="J7404" s="59">
        <v>21038457</v>
      </c>
      <c r="K7404" s="59" t="s">
        <v>7734</v>
      </c>
      <c r="L7404" s="61" t="s">
        <v>81</v>
      </c>
      <c r="M7404" s="61">
        <f>VLOOKUP(H7404,zdroj!C:F,4,0)</f>
        <v>0</v>
      </c>
      <c r="N7404" s="61" t="str">
        <f t="shared" si="230"/>
        <v>-</v>
      </c>
      <c r="P7404" s="72" t="str">
        <f t="shared" si="231"/>
        <v/>
      </c>
      <c r="Q7404" s="61" t="s">
        <v>86</v>
      </c>
    </row>
    <row r="7405" spans="8:17" x14ac:dyDescent="0.25">
      <c r="H7405" s="59">
        <v>182184</v>
      </c>
      <c r="I7405" s="59" t="s">
        <v>72</v>
      </c>
      <c r="J7405" s="59">
        <v>21038465</v>
      </c>
      <c r="K7405" s="59" t="s">
        <v>7735</v>
      </c>
      <c r="L7405" s="61" t="s">
        <v>81</v>
      </c>
      <c r="M7405" s="61">
        <f>VLOOKUP(H7405,zdroj!C:F,4,0)</f>
        <v>0</v>
      </c>
      <c r="N7405" s="61" t="str">
        <f t="shared" si="230"/>
        <v>-</v>
      </c>
      <c r="P7405" s="72" t="str">
        <f t="shared" si="231"/>
        <v/>
      </c>
      <c r="Q7405" s="61" t="s">
        <v>86</v>
      </c>
    </row>
    <row r="7406" spans="8:17" x14ac:dyDescent="0.25">
      <c r="H7406" s="59">
        <v>182184</v>
      </c>
      <c r="I7406" s="59" t="s">
        <v>72</v>
      </c>
      <c r="J7406" s="59">
        <v>21038473</v>
      </c>
      <c r="K7406" s="59" t="s">
        <v>7736</v>
      </c>
      <c r="L7406" s="61" t="s">
        <v>81</v>
      </c>
      <c r="M7406" s="61">
        <f>VLOOKUP(H7406,zdroj!C:F,4,0)</f>
        <v>0</v>
      </c>
      <c r="N7406" s="61" t="str">
        <f t="shared" si="230"/>
        <v>-</v>
      </c>
      <c r="P7406" s="72" t="str">
        <f t="shared" si="231"/>
        <v/>
      </c>
      <c r="Q7406" s="61" t="s">
        <v>86</v>
      </c>
    </row>
    <row r="7407" spans="8:17" x14ac:dyDescent="0.25">
      <c r="H7407" s="59">
        <v>182184</v>
      </c>
      <c r="I7407" s="59" t="s">
        <v>72</v>
      </c>
      <c r="J7407" s="59">
        <v>21038481</v>
      </c>
      <c r="K7407" s="59" t="s">
        <v>7737</v>
      </c>
      <c r="L7407" s="61" t="s">
        <v>81</v>
      </c>
      <c r="M7407" s="61">
        <f>VLOOKUP(H7407,zdroj!C:F,4,0)</f>
        <v>0</v>
      </c>
      <c r="N7407" s="61" t="str">
        <f t="shared" si="230"/>
        <v>-</v>
      </c>
      <c r="P7407" s="72" t="str">
        <f t="shared" si="231"/>
        <v/>
      </c>
      <c r="Q7407" s="61" t="s">
        <v>86</v>
      </c>
    </row>
    <row r="7408" spans="8:17" x14ac:dyDescent="0.25">
      <c r="H7408" s="59">
        <v>182184</v>
      </c>
      <c r="I7408" s="59" t="s">
        <v>72</v>
      </c>
      <c r="J7408" s="59">
        <v>21038490</v>
      </c>
      <c r="K7408" s="59" t="s">
        <v>7738</v>
      </c>
      <c r="L7408" s="61" t="s">
        <v>81</v>
      </c>
      <c r="M7408" s="61">
        <f>VLOOKUP(H7408,zdroj!C:F,4,0)</f>
        <v>0</v>
      </c>
      <c r="N7408" s="61" t="str">
        <f t="shared" si="230"/>
        <v>-</v>
      </c>
      <c r="P7408" s="72" t="str">
        <f t="shared" si="231"/>
        <v/>
      </c>
      <c r="Q7408" s="61" t="s">
        <v>86</v>
      </c>
    </row>
    <row r="7409" spans="8:17" x14ac:dyDescent="0.25">
      <c r="H7409" s="59">
        <v>182184</v>
      </c>
      <c r="I7409" s="59" t="s">
        <v>72</v>
      </c>
      <c r="J7409" s="59">
        <v>21038503</v>
      </c>
      <c r="K7409" s="59" t="s">
        <v>7739</v>
      </c>
      <c r="L7409" s="61" t="s">
        <v>81</v>
      </c>
      <c r="M7409" s="61">
        <f>VLOOKUP(H7409,zdroj!C:F,4,0)</f>
        <v>0</v>
      </c>
      <c r="N7409" s="61" t="str">
        <f t="shared" si="230"/>
        <v>-</v>
      </c>
      <c r="P7409" s="72" t="str">
        <f t="shared" si="231"/>
        <v/>
      </c>
      <c r="Q7409" s="61" t="s">
        <v>86</v>
      </c>
    </row>
    <row r="7410" spans="8:17" x14ac:dyDescent="0.25">
      <c r="H7410" s="59">
        <v>182184</v>
      </c>
      <c r="I7410" s="59" t="s">
        <v>72</v>
      </c>
      <c r="J7410" s="59">
        <v>21038511</v>
      </c>
      <c r="K7410" s="59" t="s">
        <v>7740</v>
      </c>
      <c r="L7410" s="61" t="s">
        <v>81</v>
      </c>
      <c r="M7410" s="61">
        <f>VLOOKUP(H7410,zdroj!C:F,4,0)</f>
        <v>0</v>
      </c>
      <c r="N7410" s="61" t="str">
        <f t="shared" si="230"/>
        <v>-</v>
      </c>
      <c r="P7410" s="72" t="str">
        <f t="shared" si="231"/>
        <v/>
      </c>
      <c r="Q7410" s="61" t="s">
        <v>88</v>
      </c>
    </row>
    <row r="7411" spans="8:17" x14ac:dyDescent="0.25">
      <c r="H7411" s="59">
        <v>182184</v>
      </c>
      <c r="I7411" s="59" t="s">
        <v>72</v>
      </c>
      <c r="J7411" s="59">
        <v>21038520</v>
      </c>
      <c r="K7411" s="59" t="s">
        <v>7741</v>
      </c>
      <c r="L7411" s="61" t="s">
        <v>81</v>
      </c>
      <c r="M7411" s="61">
        <f>VLOOKUP(H7411,zdroj!C:F,4,0)</f>
        <v>0</v>
      </c>
      <c r="N7411" s="61" t="str">
        <f t="shared" si="230"/>
        <v>-</v>
      </c>
      <c r="P7411" s="72" t="str">
        <f t="shared" si="231"/>
        <v/>
      </c>
      <c r="Q7411" s="61" t="s">
        <v>86</v>
      </c>
    </row>
    <row r="7412" spans="8:17" x14ac:dyDescent="0.25">
      <c r="H7412" s="59">
        <v>182184</v>
      </c>
      <c r="I7412" s="59" t="s">
        <v>72</v>
      </c>
      <c r="J7412" s="59">
        <v>21038538</v>
      </c>
      <c r="K7412" s="59" t="s">
        <v>7742</v>
      </c>
      <c r="L7412" s="61" t="s">
        <v>81</v>
      </c>
      <c r="M7412" s="61">
        <f>VLOOKUP(H7412,zdroj!C:F,4,0)</f>
        <v>0</v>
      </c>
      <c r="N7412" s="61" t="str">
        <f t="shared" si="230"/>
        <v>-</v>
      </c>
      <c r="P7412" s="72" t="str">
        <f t="shared" si="231"/>
        <v/>
      </c>
      <c r="Q7412" s="61" t="s">
        <v>86</v>
      </c>
    </row>
    <row r="7413" spans="8:17" x14ac:dyDescent="0.25">
      <c r="H7413" s="59">
        <v>182184</v>
      </c>
      <c r="I7413" s="59" t="s">
        <v>72</v>
      </c>
      <c r="J7413" s="59">
        <v>21038546</v>
      </c>
      <c r="K7413" s="59" t="s">
        <v>7743</v>
      </c>
      <c r="L7413" s="61" t="s">
        <v>81</v>
      </c>
      <c r="M7413" s="61">
        <f>VLOOKUP(H7413,zdroj!C:F,4,0)</f>
        <v>0</v>
      </c>
      <c r="N7413" s="61" t="str">
        <f t="shared" si="230"/>
        <v>-</v>
      </c>
      <c r="P7413" s="72" t="str">
        <f t="shared" si="231"/>
        <v/>
      </c>
      <c r="Q7413" s="61" t="s">
        <v>86</v>
      </c>
    </row>
    <row r="7414" spans="8:17" x14ac:dyDescent="0.25">
      <c r="H7414" s="59">
        <v>182184</v>
      </c>
      <c r="I7414" s="59" t="s">
        <v>72</v>
      </c>
      <c r="J7414" s="59">
        <v>21038554</v>
      </c>
      <c r="K7414" s="59" t="s">
        <v>7744</v>
      </c>
      <c r="L7414" s="61" t="s">
        <v>115</v>
      </c>
      <c r="M7414" s="61">
        <f>VLOOKUP(H7414,zdroj!C:F,4,0)</f>
        <v>0</v>
      </c>
      <c r="N7414" s="61" t="str">
        <f t="shared" si="230"/>
        <v>katC</v>
      </c>
      <c r="P7414" s="72" t="str">
        <f t="shared" si="231"/>
        <v/>
      </c>
      <c r="Q7414" s="61" t="s">
        <v>31</v>
      </c>
    </row>
    <row r="7415" spans="8:17" x14ac:dyDescent="0.25">
      <c r="H7415" s="59">
        <v>182184</v>
      </c>
      <c r="I7415" s="59" t="s">
        <v>72</v>
      </c>
      <c r="J7415" s="59">
        <v>21038562</v>
      </c>
      <c r="K7415" s="59" t="s">
        <v>7745</v>
      </c>
      <c r="L7415" s="61" t="s">
        <v>81</v>
      </c>
      <c r="M7415" s="61">
        <f>VLOOKUP(H7415,zdroj!C:F,4,0)</f>
        <v>0</v>
      </c>
      <c r="N7415" s="61" t="str">
        <f t="shared" si="230"/>
        <v>-</v>
      </c>
      <c r="P7415" s="72" t="str">
        <f t="shared" si="231"/>
        <v/>
      </c>
      <c r="Q7415" s="61" t="s">
        <v>86</v>
      </c>
    </row>
    <row r="7416" spans="8:17" x14ac:dyDescent="0.25">
      <c r="H7416" s="59">
        <v>182184</v>
      </c>
      <c r="I7416" s="59" t="s">
        <v>72</v>
      </c>
      <c r="J7416" s="59">
        <v>21038571</v>
      </c>
      <c r="K7416" s="59" t="s">
        <v>7746</v>
      </c>
      <c r="L7416" s="61" t="s">
        <v>81</v>
      </c>
      <c r="M7416" s="61">
        <f>VLOOKUP(H7416,zdroj!C:F,4,0)</f>
        <v>0</v>
      </c>
      <c r="N7416" s="61" t="str">
        <f t="shared" si="230"/>
        <v>-</v>
      </c>
      <c r="P7416" s="72" t="str">
        <f t="shared" si="231"/>
        <v/>
      </c>
      <c r="Q7416" s="61" t="s">
        <v>88</v>
      </c>
    </row>
    <row r="7417" spans="8:17" x14ac:dyDescent="0.25">
      <c r="H7417" s="59">
        <v>182184</v>
      </c>
      <c r="I7417" s="59" t="s">
        <v>72</v>
      </c>
      <c r="J7417" s="59">
        <v>21038597</v>
      </c>
      <c r="K7417" s="59" t="s">
        <v>7747</v>
      </c>
      <c r="L7417" s="61" t="s">
        <v>81</v>
      </c>
      <c r="M7417" s="61">
        <f>VLOOKUP(H7417,zdroj!C:F,4,0)</f>
        <v>0</v>
      </c>
      <c r="N7417" s="61" t="str">
        <f t="shared" si="230"/>
        <v>-</v>
      </c>
      <c r="P7417" s="72" t="str">
        <f t="shared" si="231"/>
        <v/>
      </c>
      <c r="Q7417" s="61" t="s">
        <v>86</v>
      </c>
    </row>
    <row r="7418" spans="8:17" x14ac:dyDescent="0.25">
      <c r="H7418" s="59">
        <v>182184</v>
      </c>
      <c r="I7418" s="59" t="s">
        <v>72</v>
      </c>
      <c r="J7418" s="59">
        <v>21038601</v>
      </c>
      <c r="K7418" s="59" t="s">
        <v>7748</v>
      </c>
      <c r="L7418" s="61" t="s">
        <v>81</v>
      </c>
      <c r="M7418" s="61">
        <f>VLOOKUP(H7418,zdroj!C:F,4,0)</f>
        <v>0</v>
      </c>
      <c r="N7418" s="61" t="str">
        <f t="shared" si="230"/>
        <v>-</v>
      </c>
      <c r="P7418" s="72" t="str">
        <f t="shared" si="231"/>
        <v/>
      </c>
      <c r="Q7418" s="61" t="s">
        <v>88</v>
      </c>
    </row>
    <row r="7419" spans="8:17" x14ac:dyDescent="0.25">
      <c r="H7419" s="59">
        <v>182184</v>
      </c>
      <c r="I7419" s="59" t="s">
        <v>72</v>
      </c>
      <c r="J7419" s="59">
        <v>21038619</v>
      </c>
      <c r="K7419" s="59" t="s">
        <v>7749</v>
      </c>
      <c r="L7419" s="61" t="s">
        <v>81</v>
      </c>
      <c r="M7419" s="61">
        <f>VLOOKUP(H7419,zdroj!C:F,4,0)</f>
        <v>0</v>
      </c>
      <c r="N7419" s="61" t="str">
        <f t="shared" si="230"/>
        <v>-</v>
      </c>
      <c r="P7419" s="72" t="str">
        <f t="shared" si="231"/>
        <v/>
      </c>
      <c r="Q7419" s="61" t="s">
        <v>86</v>
      </c>
    </row>
    <row r="7420" spans="8:17" x14ac:dyDescent="0.25">
      <c r="H7420" s="59">
        <v>182184</v>
      </c>
      <c r="I7420" s="59" t="s">
        <v>72</v>
      </c>
      <c r="J7420" s="59">
        <v>21038627</v>
      </c>
      <c r="K7420" s="59" t="s">
        <v>7750</v>
      </c>
      <c r="L7420" s="61" t="s">
        <v>81</v>
      </c>
      <c r="M7420" s="61">
        <f>VLOOKUP(H7420,zdroj!C:F,4,0)</f>
        <v>0</v>
      </c>
      <c r="N7420" s="61" t="str">
        <f t="shared" si="230"/>
        <v>-</v>
      </c>
      <c r="P7420" s="72" t="str">
        <f t="shared" si="231"/>
        <v/>
      </c>
      <c r="Q7420" s="61" t="s">
        <v>86</v>
      </c>
    </row>
    <row r="7421" spans="8:17" x14ac:dyDescent="0.25">
      <c r="H7421" s="59">
        <v>182184</v>
      </c>
      <c r="I7421" s="59" t="s">
        <v>72</v>
      </c>
      <c r="J7421" s="59">
        <v>21038635</v>
      </c>
      <c r="K7421" s="59" t="s">
        <v>7751</v>
      </c>
      <c r="L7421" s="61" t="s">
        <v>81</v>
      </c>
      <c r="M7421" s="61">
        <f>VLOOKUP(H7421,zdroj!C:F,4,0)</f>
        <v>0</v>
      </c>
      <c r="N7421" s="61" t="str">
        <f t="shared" si="230"/>
        <v>-</v>
      </c>
      <c r="P7421" s="72" t="str">
        <f t="shared" si="231"/>
        <v/>
      </c>
      <c r="Q7421" s="61" t="s">
        <v>86</v>
      </c>
    </row>
    <row r="7422" spans="8:17" x14ac:dyDescent="0.25">
      <c r="H7422" s="59">
        <v>182184</v>
      </c>
      <c r="I7422" s="59" t="s">
        <v>72</v>
      </c>
      <c r="J7422" s="59">
        <v>21038643</v>
      </c>
      <c r="K7422" s="59" t="s">
        <v>7752</v>
      </c>
      <c r="L7422" s="61" t="s">
        <v>81</v>
      </c>
      <c r="M7422" s="61">
        <f>VLOOKUP(H7422,zdroj!C:F,4,0)</f>
        <v>0</v>
      </c>
      <c r="N7422" s="61" t="str">
        <f t="shared" si="230"/>
        <v>-</v>
      </c>
      <c r="P7422" s="72" t="str">
        <f t="shared" si="231"/>
        <v/>
      </c>
      <c r="Q7422" s="61" t="s">
        <v>86</v>
      </c>
    </row>
    <row r="7423" spans="8:17" x14ac:dyDescent="0.25">
      <c r="H7423" s="59">
        <v>182184</v>
      </c>
      <c r="I7423" s="59" t="s">
        <v>72</v>
      </c>
      <c r="J7423" s="59">
        <v>21038651</v>
      </c>
      <c r="K7423" s="59" t="s">
        <v>7753</v>
      </c>
      <c r="L7423" s="61" t="s">
        <v>81</v>
      </c>
      <c r="M7423" s="61">
        <f>VLOOKUP(H7423,zdroj!C:F,4,0)</f>
        <v>0</v>
      </c>
      <c r="N7423" s="61" t="str">
        <f t="shared" si="230"/>
        <v>-</v>
      </c>
      <c r="P7423" s="72" t="str">
        <f t="shared" si="231"/>
        <v/>
      </c>
      <c r="Q7423" s="61" t="s">
        <v>86</v>
      </c>
    </row>
    <row r="7424" spans="8:17" x14ac:dyDescent="0.25">
      <c r="H7424" s="59">
        <v>182184</v>
      </c>
      <c r="I7424" s="59" t="s">
        <v>72</v>
      </c>
      <c r="J7424" s="59">
        <v>21038660</v>
      </c>
      <c r="K7424" s="59" t="s">
        <v>7754</v>
      </c>
      <c r="L7424" s="61" t="s">
        <v>81</v>
      </c>
      <c r="M7424" s="61">
        <f>VLOOKUP(H7424,zdroj!C:F,4,0)</f>
        <v>0</v>
      </c>
      <c r="N7424" s="61" t="str">
        <f t="shared" si="230"/>
        <v>-</v>
      </c>
      <c r="P7424" s="72" t="str">
        <f t="shared" si="231"/>
        <v/>
      </c>
      <c r="Q7424" s="61" t="s">
        <v>86</v>
      </c>
    </row>
    <row r="7425" spans="8:17" x14ac:dyDescent="0.25">
      <c r="H7425" s="59">
        <v>182184</v>
      </c>
      <c r="I7425" s="59" t="s">
        <v>72</v>
      </c>
      <c r="J7425" s="59">
        <v>21038678</v>
      </c>
      <c r="K7425" s="59" t="s">
        <v>7755</v>
      </c>
      <c r="L7425" s="61" t="s">
        <v>81</v>
      </c>
      <c r="M7425" s="61">
        <f>VLOOKUP(H7425,zdroj!C:F,4,0)</f>
        <v>0</v>
      </c>
      <c r="N7425" s="61" t="str">
        <f t="shared" si="230"/>
        <v>-</v>
      </c>
      <c r="P7425" s="72" t="str">
        <f t="shared" si="231"/>
        <v/>
      </c>
      <c r="Q7425" s="61" t="s">
        <v>86</v>
      </c>
    </row>
    <row r="7426" spans="8:17" x14ac:dyDescent="0.25">
      <c r="H7426" s="59">
        <v>182184</v>
      </c>
      <c r="I7426" s="59" t="s">
        <v>72</v>
      </c>
      <c r="J7426" s="59">
        <v>21038686</v>
      </c>
      <c r="K7426" s="59" t="s">
        <v>7756</v>
      </c>
      <c r="L7426" s="61" t="s">
        <v>81</v>
      </c>
      <c r="M7426" s="61">
        <f>VLOOKUP(H7426,zdroj!C:F,4,0)</f>
        <v>0</v>
      </c>
      <c r="N7426" s="61" t="str">
        <f t="shared" si="230"/>
        <v>-</v>
      </c>
      <c r="P7426" s="72" t="str">
        <f t="shared" si="231"/>
        <v/>
      </c>
      <c r="Q7426" s="61" t="s">
        <v>86</v>
      </c>
    </row>
    <row r="7427" spans="8:17" x14ac:dyDescent="0.25">
      <c r="H7427" s="59">
        <v>182184</v>
      </c>
      <c r="I7427" s="59" t="s">
        <v>72</v>
      </c>
      <c r="J7427" s="59">
        <v>21038694</v>
      </c>
      <c r="K7427" s="59" t="s">
        <v>7757</v>
      </c>
      <c r="L7427" s="61" t="s">
        <v>81</v>
      </c>
      <c r="M7427" s="61">
        <f>VLOOKUP(H7427,zdroj!C:F,4,0)</f>
        <v>0</v>
      </c>
      <c r="N7427" s="61" t="str">
        <f t="shared" si="230"/>
        <v>-</v>
      </c>
      <c r="P7427" s="72" t="str">
        <f t="shared" si="231"/>
        <v/>
      </c>
      <c r="Q7427" s="61" t="s">
        <v>86</v>
      </c>
    </row>
    <row r="7428" spans="8:17" x14ac:dyDescent="0.25">
      <c r="H7428" s="59">
        <v>182184</v>
      </c>
      <c r="I7428" s="59" t="s">
        <v>72</v>
      </c>
      <c r="J7428" s="59">
        <v>21038708</v>
      </c>
      <c r="K7428" s="59" t="s">
        <v>7758</v>
      </c>
      <c r="L7428" s="61" t="s">
        <v>81</v>
      </c>
      <c r="M7428" s="61">
        <f>VLOOKUP(H7428,zdroj!C:F,4,0)</f>
        <v>0</v>
      </c>
      <c r="N7428" s="61" t="str">
        <f t="shared" si="230"/>
        <v>-</v>
      </c>
      <c r="P7428" s="72" t="str">
        <f t="shared" si="231"/>
        <v/>
      </c>
      <c r="Q7428" s="61" t="s">
        <v>86</v>
      </c>
    </row>
    <row r="7429" spans="8:17" x14ac:dyDescent="0.25">
      <c r="H7429" s="59">
        <v>182184</v>
      </c>
      <c r="I7429" s="59" t="s">
        <v>72</v>
      </c>
      <c r="J7429" s="59">
        <v>21038716</v>
      </c>
      <c r="K7429" s="59" t="s">
        <v>7759</v>
      </c>
      <c r="L7429" s="61" t="s">
        <v>81</v>
      </c>
      <c r="M7429" s="61">
        <f>VLOOKUP(H7429,zdroj!C:F,4,0)</f>
        <v>0</v>
      </c>
      <c r="N7429" s="61" t="str">
        <f t="shared" si="230"/>
        <v>-</v>
      </c>
      <c r="P7429" s="72" t="str">
        <f t="shared" si="231"/>
        <v/>
      </c>
      <c r="Q7429" s="61" t="s">
        <v>86</v>
      </c>
    </row>
    <row r="7430" spans="8:17" x14ac:dyDescent="0.25">
      <c r="H7430" s="59">
        <v>182184</v>
      </c>
      <c r="I7430" s="59" t="s">
        <v>72</v>
      </c>
      <c r="J7430" s="59">
        <v>21038724</v>
      </c>
      <c r="K7430" s="59" t="s">
        <v>7760</v>
      </c>
      <c r="L7430" s="61" t="s">
        <v>81</v>
      </c>
      <c r="M7430" s="61">
        <f>VLOOKUP(H7430,zdroj!C:F,4,0)</f>
        <v>0</v>
      </c>
      <c r="N7430" s="61" t="str">
        <f t="shared" si="230"/>
        <v>-</v>
      </c>
      <c r="P7430" s="72" t="str">
        <f t="shared" si="231"/>
        <v/>
      </c>
      <c r="Q7430" s="61" t="s">
        <v>86</v>
      </c>
    </row>
    <row r="7431" spans="8:17" x14ac:dyDescent="0.25">
      <c r="H7431" s="59">
        <v>182184</v>
      </c>
      <c r="I7431" s="59" t="s">
        <v>72</v>
      </c>
      <c r="J7431" s="59">
        <v>21038732</v>
      </c>
      <c r="K7431" s="59" t="s">
        <v>7761</v>
      </c>
      <c r="L7431" s="61" t="s">
        <v>81</v>
      </c>
      <c r="M7431" s="61">
        <f>VLOOKUP(H7431,zdroj!C:F,4,0)</f>
        <v>0</v>
      </c>
      <c r="N7431" s="61" t="str">
        <f t="shared" ref="N7431:N7494" si="232">IF(M7431="A",IF(L7431="katA","katB",L7431),L7431)</f>
        <v>-</v>
      </c>
      <c r="P7431" s="72" t="str">
        <f t="shared" ref="P7431:P7494" si="233">IF(O7431="A",1,"")</f>
        <v/>
      </c>
      <c r="Q7431" s="61" t="s">
        <v>86</v>
      </c>
    </row>
    <row r="7432" spans="8:17" x14ac:dyDescent="0.25">
      <c r="H7432" s="59">
        <v>182184</v>
      </c>
      <c r="I7432" s="59" t="s">
        <v>72</v>
      </c>
      <c r="J7432" s="59">
        <v>21038741</v>
      </c>
      <c r="K7432" s="59" t="s">
        <v>7762</v>
      </c>
      <c r="L7432" s="61" t="s">
        <v>81</v>
      </c>
      <c r="M7432" s="61">
        <f>VLOOKUP(H7432,zdroj!C:F,4,0)</f>
        <v>0</v>
      </c>
      <c r="N7432" s="61" t="str">
        <f t="shared" si="232"/>
        <v>-</v>
      </c>
      <c r="P7432" s="72" t="str">
        <f t="shared" si="233"/>
        <v/>
      </c>
      <c r="Q7432" s="61" t="s">
        <v>86</v>
      </c>
    </row>
    <row r="7433" spans="8:17" x14ac:dyDescent="0.25">
      <c r="H7433" s="59">
        <v>182184</v>
      </c>
      <c r="I7433" s="59" t="s">
        <v>72</v>
      </c>
      <c r="J7433" s="59">
        <v>21038759</v>
      </c>
      <c r="K7433" s="59" t="s">
        <v>7763</v>
      </c>
      <c r="L7433" s="61" t="s">
        <v>81</v>
      </c>
      <c r="M7433" s="61">
        <f>VLOOKUP(H7433,zdroj!C:F,4,0)</f>
        <v>0</v>
      </c>
      <c r="N7433" s="61" t="str">
        <f t="shared" si="232"/>
        <v>-</v>
      </c>
      <c r="P7433" s="72" t="str">
        <f t="shared" si="233"/>
        <v/>
      </c>
      <c r="Q7433" s="61" t="s">
        <v>86</v>
      </c>
    </row>
    <row r="7434" spans="8:17" x14ac:dyDescent="0.25">
      <c r="H7434" s="59">
        <v>182184</v>
      </c>
      <c r="I7434" s="59" t="s">
        <v>72</v>
      </c>
      <c r="J7434" s="59">
        <v>21038767</v>
      </c>
      <c r="K7434" s="59" t="s">
        <v>7764</v>
      </c>
      <c r="L7434" s="61" t="s">
        <v>81</v>
      </c>
      <c r="M7434" s="61">
        <f>VLOOKUP(H7434,zdroj!C:F,4,0)</f>
        <v>0</v>
      </c>
      <c r="N7434" s="61" t="str">
        <f t="shared" si="232"/>
        <v>-</v>
      </c>
      <c r="P7434" s="72" t="str">
        <f t="shared" si="233"/>
        <v/>
      </c>
      <c r="Q7434" s="61" t="s">
        <v>86</v>
      </c>
    </row>
    <row r="7435" spans="8:17" x14ac:dyDescent="0.25">
      <c r="H7435" s="59">
        <v>182184</v>
      </c>
      <c r="I7435" s="59" t="s">
        <v>72</v>
      </c>
      <c r="J7435" s="59">
        <v>21038775</v>
      </c>
      <c r="K7435" s="59" t="s">
        <v>7765</v>
      </c>
      <c r="L7435" s="61" t="s">
        <v>81</v>
      </c>
      <c r="M7435" s="61">
        <f>VLOOKUP(H7435,zdroj!C:F,4,0)</f>
        <v>0</v>
      </c>
      <c r="N7435" s="61" t="str">
        <f t="shared" si="232"/>
        <v>-</v>
      </c>
      <c r="P7435" s="72" t="str">
        <f t="shared" si="233"/>
        <v/>
      </c>
      <c r="Q7435" s="61" t="s">
        <v>86</v>
      </c>
    </row>
    <row r="7436" spans="8:17" x14ac:dyDescent="0.25">
      <c r="H7436" s="59">
        <v>182184</v>
      </c>
      <c r="I7436" s="59" t="s">
        <v>72</v>
      </c>
      <c r="J7436" s="59">
        <v>21038783</v>
      </c>
      <c r="K7436" s="59" t="s">
        <v>7766</v>
      </c>
      <c r="L7436" s="61" t="s">
        <v>81</v>
      </c>
      <c r="M7436" s="61">
        <f>VLOOKUP(H7436,zdroj!C:F,4,0)</f>
        <v>0</v>
      </c>
      <c r="N7436" s="61" t="str">
        <f t="shared" si="232"/>
        <v>-</v>
      </c>
      <c r="P7436" s="72" t="str">
        <f t="shared" si="233"/>
        <v/>
      </c>
      <c r="Q7436" s="61" t="s">
        <v>86</v>
      </c>
    </row>
    <row r="7437" spans="8:17" x14ac:dyDescent="0.25">
      <c r="H7437" s="59">
        <v>182184</v>
      </c>
      <c r="I7437" s="59" t="s">
        <v>72</v>
      </c>
      <c r="J7437" s="59">
        <v>21038791</v>
      </c>
      <c r="K7437" s="59" t="s">
        <v>7767</v>
      </c>
      <c r="L7437" s="61" t="s">
        <v>81</v>
      </c>
      <c r="M7437" s="61">
        <f>VLOOKUP(H7437,zdroj!C:F,4,0)</f>
        <v>0</v>
      </c>
      <c r="N7437" s="61" t="str">
        <f t="shared" si="232"/>
        <v>-</v>
      </c>
      <c r="P7437" s="72" t="str">
        <f t="shared" si="233"/>
        <v/>
      </c>
      <c r="Q7437" s="61" t="s">
        <v>86</v>
      </c>
    </row>
    <row r="7438" spans="8:17" x14ac:dyDescent="0.25">
      <c r="H7438" s="59">
        <v>182184</v>
      </c>
      <c r="I7438" s="59" t="s">
        <v>72</v>
      </c>
      <c r="J7438" s="59">
        <v>24357944</v>
      </c>
      <c r="K7438" s="59" t="s">
        <v>7768</v>
      </c>
      <c r="L7438" s="61" t="s">
        <v>81</v>
      </c>
      <c r="M7438" s="61">
        <f>VLOOKUP(H7438,zdroj!C:F,4,0)</f>
        <v>0</v>
      </c>
      <c r="N7438" s="61" t="str">
        <f t="shared" si="232"/>
        <v>-</v>
      </c>
      <c r="P7438" s="72" t="str">
        <f t="shared" si="233"/>
        <v/>
      </c>
      <c r="Q7438" s="61" t="s">
        <v>86</v>
      </c>
    </row>
    <row r="7439" spans="8:17" x14ac:dyDescent="0.25">
      <c r="H7439" s="59">
        <v>182184</v>
      </c>
      <c r="I7439" s="59" t="s">
        <v>72</v>
      </c>
      <c r="J7439" s="59">
        <v>27588114</v>
      </c>
      <c r="K7439" s="59" t="s">
        <v>7769</v>
      </c>
      <c r="L7439" s="61" t="s">
        <v>81</v>
      </c>
      <c r="M7439" s="61">
        <f>VLOOKUP(H7439,zdroj!C:F,4,0)</f>
        <v>0</v>
      </c>
      <c r="N7439" s="61" t="str">
        <f t="shared" si="232"/>
        <v>-</v>
      </c>
      <c r="P7439" s="72" t="str">
        <f t="shared" si="233"/>
        <v/>
      </c>
      <c r="Q7439" s="61" t="s">
        <v>86</v>
      </c>
    </row>
    <row r="7440" spans="8:17" x14ac:dyDescent="0.25">
      <c r="H7440" s="59">
        <v>182184</v>
      </c>
      <c r="I7440" s="59" t="s">
        <v>72</v>
      </c>
      <c r="J7440" s="59">
        <v>30940541</v>
      </c>
      <c r="K7440" s="59" t="s">
        <v>7770</v>
      </c>
      <c r="L7440" s="61" t="s">
        <v>81</v>
      </c>
      <c r="M7440" s="61">
        <f>VLOOKUP(H7440,zdroj!C:F,4,0)</f>
        <v>0</v>
      </c>
      <c r="N7440" s="61" t="str">
        <f t="shared" si="232"/>
        <v>-</v>
      </c>
      <c r="P7440" s="72" t="str">
        <f t="shared" si="233"/>
        <v/>
      </c>
      <c r="Q7440" s="61" t="s">
        <v>86</v>
      </c>
    </row>
    <row r="7441" spans="8:18" x14ac:dyDescent="0.25">
      <c r="H7441" s="59">
        <v>182184</v>
      </c>
      <c r="I7441" s="59" t="s">
        <v>72</v>
      </c>
      <c r="J7441" s="59">
        <v>75458501</v>
      </c>
      <c r="K7441" s="59" t="s">
        <v>7771</v>
      </c>
      <c r="L7441" s="61" t="s">
        <v>81</v>
      </c>
      <c r="M7441" s="61">
        <f>VLOOKUP(H7441,zdroj!C:F,4,0)</f>
        <v>0</v>
      </c>
      <c r="N7441" s="61" t="str">
        <f t="shared" si="232"/>
        <v>-</v>
      </c>
      <c r="P7441" s="72" t="str">
        <f t="shared" si="233"/>
        <v/>
      </c>
      <c r="Q7441" s="61" t="s">
        <v>86</v>
      </c>
    </row>
    <row r="7442" spans="8:18" x14ac:dyDescent="0.25">
      <c r="H7442" s="59">
        <v>182184</v>
      </c>
      <c r="I7442" s="59" t="s">
        <v>72</v>
      </c>
      <c r="J7442" s="59">
        <v>78374685</v>
      </c>
      <c r="K7442" s="59" t="s">
        <v>7772</v>
      </c>
      <c r="L7442" s="61" t="s">
        <v>81</v>
      </c>
      <c r="M7442" s="61">
        <f>VLOOKUP(H7442,zdroj!C:F,4,0)</f>
        <v>0</v>
      </c>
      <c r="N7442" s="61" t="str">
        <f t="shared" si="232"/>
        <v>-</v>
      </c>
      <c r="P7442" s="72" t="str">
        <f t="shared" si="233"/>
        <v/>
      </c>
      <c r="Q7442" s="61" t="s">
        <v>88</v>
      </c>
    </row>
    <row r="7443" spans="8:18" x14ac:dyDescent="0.25">
      <c r="H7443" s="59">
        <v>182184</v>
      </c>
      <c r="I7443" s="59" t="s">
        <v>72</v>
      </c>
      <c r="J7443" s="59">
        <v>80512071</v>
      </c>
      <c r="K7443" s="59" t="s">
        <v>7773</v>
      </c>
      <c r="L7443" s="61" t="s">
        <v>81</v>
      </c>
      <c r="M7443" s="61">
        <f>VLOOKUP(H7443,zdroj!C:F,4,0)</f>
        <v>0</v>
      </c>
      <c r="N7443" s="61" t="str">
        <f t="shared" si="232"/>
        <v>-</v>
      </c>
      <c r="P7443" s="72" t="str">
        <f t="shared" si="233"/>
        <v/>
      </c>
      <c r="Q7443" s="61" t="s">
        <v>88</v>
      </c>
    </row>
    <row r="7444" spans="8:18" x14ac:dyDescent="0.25">
      <c r="H7444" s="59">
        <v>182184</v>
      </c>
      <c r="I7444" s="59" t="s">
        <v>72</v>
      </c>
      <c r="J7444" s="59">
        <v>81113781</v>
      </c>
      <c r="K7444" s="59" t="s">
        <v>7774</v>
      </c>
      <c r="L7444" s="61" t="s">
        <v>81</v>
      </c>
      <c r="M7444" s="61">
        <f>VLOOKUP(H7444,zdroj!C:F,4,0)</f>
        <v>0</v>
      </c>
      <c r="N7444" s="61" t="str">
        <f t="shared" si="232"/>
        <v>-</v>
      </c>
      <c r="P7444" s="72" t="str">
        <f t="shared" si="233"/>
        <v/>
      </c>
      <c r="Q7444" s="61" t="s">
        <v>88</v>
      </c>
    </row>
    <row r="7445" spans="8:18" x14ac:dyDescent="0.25">
      <c r="H7445" s="59">
        <v>182184</v>
      </c>
      <c r="I7445" s="59" t="s">
        <v>72</v>
      </c>
      <c r="J7445" s="59">
        <v>81127260</v>
      </c>
      <c r="K7445" s="59" t="s">
        <v>7775</v>
      </c>
      <c r="L7445" s="61" t="s">
        <v>81</v>
      </c>
      <c r="M7445" s="61">
        <f>VLOOKUP(H7445,zdroj!C:F,4,0)</f>
        <v>0</v>
      </c>
      <c r="N7445" s="61" t="str">
        <f t="shared" si="232"/>
        <v>-</v>
      </c>
      <c r="P7445" s="72" t="str">
        <f t="shared" si="233"/>
        <v/>
      </c>
      <c r="Q7445" s="61" t="s">
        <v>86</v>
      </c>
    </row>
    <row r="7446" spans="8:18" x14ac:dyDescent="0.25">
      <c r="H7446" s="59">
        <v>51543</v>
      </c>
      <c r="I7446" s="59" t="s">
        <v>71</v>
      </c>
      <c r="J7446" s="59">
        <v>15749096</v>
      </c>
      <c r="K7446" s="59" t="s">
        <v>7776</v>
      </c>
      <c r="L7446" s="61" t="s">
        <v>113</v>
      </c>
      <c r="M7446" s="61">
        <f>VLOOKUP(H7446,zdroj!C:F,4,0)</f>
        <v>0</v>
      </c>
      <c r="N7446" s="61" t="str">
        <f t="shared" si="232"/>
        <v>katA</v>
      </c>
      <c r="P7446" s="72" t="str">
        <f t="shared" si="233"/>
        <v/>
      </c>
      <c r="Q7446" s="61" t="s">
        <v>30</v>
      </c>
    </row>
    <row r="7447" spans="8:18" x14ac:dyDescent="0.25">
      <c r="H7447" s="59">
        <v>51543</v>
      </c>
      <c r="I7447" s="59" t="s">
        <v>71</v>
      </c>
      <c r="J7447" s="59">
        <v>15749100</v>
      </c>
      <c r="K7447" s="59" t="s">
        <v>7777</v>
      </c>
      <c r="L7447" s="61" t="s">
        <v>113</v>
      </c>
      <c r="M7447" s="61">
        <f>VLOOKUP(H7447,zdroj!C:F,4,0)</f>
        <v>0</v>
      </c>
      <c r="N7447" s="61" t="str">
        <f t="shared" si="232"/>
        <v>katA</v>
      </c>
      <c r="P7447" s="72" t="str">
        <f t="shared" si="233"/>
        <v/>
      </c>
      <c r="Q7447" s="61" t="s">
        <v>30</v>
      </c>
    </row>
    <row r="7448" spans="8:18" x14ac:dyDescent="0.25">
      <c r="H7448" s="59">
        <v>51543</v>
      </c>
      <c r="I7448" s="59" t="s">
        <v>71</v>
      </c>
      <c r="J7448" s="59">
        <v>15749126</v>
      </c>
      <c r="K7448" s="59" t="s">
        <v>7778</v>
      </c>
      <c r="L7448" s="61" t="s">
        <v>81</v>
      </c>
      <c r="M7448" s="61">
        <f>VLOOKUP(H7448,zdroj!C:F,4,0)</f>
        <v>0</v>
      </c>
      <c r="N7448" s="61" t="str">
        <f t="shared" si="232"/>
        <v>-</v>
      </c>
      <c r="P7448" s="72" t="str">
        <f t="shared" si="233"/>
        <v/>
      </c>
      <c r="Q7448" s="61" t="s">
        <v>84</v>
      </c>
    </row>
    <row r="7449" spans="8:18" x14ac:dyDescent="0.25">
      <c r="H7449" s="59">
        <v>51543</v>
      </c>
      <c r="I7449" s="59" t="s">
        <v>71</v>
      </c>
      <c r="J7449" s="59">
        <v>15749134</v>
      </c>
      <c r="K7449" s="59" t="s">
        <v>7779</v>
      </c>
      <c r="L7449" s="61" t="s">
        <v>81</v>
      </c>
      <c r="M7449" s="61">
        <f>VLOOKUP(H7449,zdroj!C:F,4,0)</f>
        <v>0</v>
      </c>
      <c r="N7449" s="61" t="str">
        <f t="shared" si="232"/>
        <v>-</v>
      </c>
      <c r="P7449" s="72" t="str">
        <f t="shared" si="233"/>
        <v/>
      </c>
      <c r="Q7449" s="61" t="s">
        <v>84</v>
      </c>
    </row>
    <row r="7450" spans="8:18" x14ac:dyDescent="0.25">
      <c r="H7450" s="59">
        <v>51543</v>
      </c>
      <c r="I7450" s="59" t="s">
        <v>71</v>
      </c>
      <c r="J7450" s="59">
        <v>15749142</v>
      </c>
      <c r="K7450" s="59" t="s">
        <v>7780</v>
      </c>
      <c r="L7450" s="61" t="s">
        <v>81</v>
      </c>
      <c r="M7450" s="61">
        <f>VLOOKUP(H7450,zdroj!C:F,4,0)</f>
        <v>0</v>
      </c>
      <c r="N7450" s="61" t="str">
        <f t="shared" si="232"/>
        <v>-</v>
      </c>
      <c r="P7450" s="72" t="str">
        <f t="shared" si="233"/>
        <v/>
      </c>
      <c r="Q7450" s="61" t="s">
        <v>84</v>
      </c>
    </row>
    <row r="7451" spans="8:18" x14ac:dyDescent="0.25">
      <c r="H7451" s="59">
        <v>51543</v>
      </c>
      <c r="I7451" s="59" t="s">
        <v>71</v>
      </c>
      <c r="J7451" s="59">
        <v>15749151</v>
      </c>
      <c r="K7451" s="59" t="s">
        <v>7781</v>
      </c>
      <c r="L7451" s="61" t="s">
        <v>81</v>
      </c>
      <c r="M7451" s="61">
        <f>VLOOKUP(H7451,zdroj!C:F,4,0)</f>
        <v>0</v>
      </c>
      <c r="N7451" s="61" t="str">
        <f t="shared" si="232"/>
        <v>-</v>
      </c>
      <c r="P7451" s="72" t="str">
        <f t="shared" si="233"/>
        <v/>
      </c>
      <c r="Q7451" s="61" t="s">
        <v>84</v>
      </c>
    </row>
    <row r="7452" spans="8:18" x14ac:dyDescent="0.25">
      <c r="H7452" s="59">
        <v>51543</v>
      </c>
      <c r="I7452" s="59" t="s">
        <v>71</v>
      </c>
      <c r="J7452" s="59">
        <v>15749169</v>
      </c>
      <c r="K7452" s="59" t="s">
        <v>7782</v>
      </c>
      <c r="L7452" s="61" t="s">
        <v>81</v>
      </c>
      <c r="M7452" s="61">
        <f>VLOOKUP(H7452,zdroj!C:F,4,0)</f>
        <v>0</v>
      </c>
      <c r="N7452" s="61" t="str">
        <f t="shared" si="232"/>
        <v>-</v>
      </c>
      <c r="P7452" s="72" t="str">
        <f t="shared" si="233"/>
        <v/>
      </c>
      <c r="Q7452" s="61" t="s">
        <v>84</v>
      </c>
    </row>
    <row r="7453" spans="8:18" x14ac:dyDescent="0.25">
      <c r="H7453" s="59">
        <v>51543</v>
      </c>
      <c r="I7453" s="59" t="s">
        <v>71</v>
      </c>
      <c r="J7453" s="59">
        <v>15749177</v>
      </c>
      <c r="K7453" s="59" t="s">
        <v>7783</v>
      </c>
      <c r="L7453" s="61" t="s">
        <v>81</v>
      </c>
      <c r="M7453" s="61">
        <f>VLOOKUP(H7453,zdroj!C:F,4,0)</f>
        <v>0</v>
      </c>
      <c r="N7453" s="61" t="str">
        <f t="shared" si="232"/>
        <v>-</v>
      </c>
      <c r="P7453" s="72" t="str">
        <f t="shared" si="233"/>
        <v/>
      </c>
      <c r="Q7453" s="61" t="s">
        <v>84</v>
      </c>
    </row>
    <row r="7454" spans="8:18" x14ac:dyDescent="0.25">
      <c r="H7454" s="59">
        <v>51543</v>
      </c>
      <c r="I7454" s="59" t="s">
        <v>71</v>
      </c>
      <c r="J7454" s="59">
        <v>15749185</v>
      </c>
      <c r="K7454" s="59" t="s">
        <v>7784</v>
      </c>
      <c r="L7454" s="61" t="s">
        <v>81</v>
      </c>
      <c r="M7454" s="61">
        <f>VLOOKUP(H7454,zdroj!C:F,4,0)</f>
        <v>0</v>
      </c>
      <c r="N7454" s="61" t="str">
        <f t="shared" si="232"/>
        <v>-</v>
      </c>
      <c r="P7454" s="72" t="str">
        <f t="shared" si="233"/>
        <v/>
      </c>
      <c r="Q7454" s="61" t="s">
        <v>84</v>
      </c>
    </row>
    <row r="7455" spans="8:18" x14ac:dyDescent="0.25">
      <c r="H7455" s="59">
        <v>51543</v>
      </c>
      <c r="I7455" s="59" t="s">
        <v>71</v>
      </c>
      <c r="J7455" s="59">
        <v>15749193</v>
      </c>
      <c r="K7455" s="59" t="s">
        <v>7785</v>
      </c>
      <c r="L7455" s="61" t="s">
        <v>114</v>
      </c>
      <c r="M7455" s="61">
        <f>VLOOKUP(H7455,zdroj!C:F,4,0)</f>
        <v>0</v>
      </c>
      <c r="N7455" s="61" t="str">
        <f t="shared" si="232"/>
        <v>katB</v>
      </c>
      <c r="P7455" s="72" t="str">
        <f t="shared" si="233"/>
        <v/>
      </c>
      <c r="Q7455" s="61" t="s">
        <v>30</v>
      </c>
      <c r="R7455" s="61" t="s">
        <v>91</v>
      </c>
    </row>
    <row r="7456" spans="8:18" x14ac:dyDescent="0.25">
      <c r="H7456" s="59">
        <v>51543</v>
      </c>
      <c r="I7456" s="59" t="s">
        <v>71</v>
      </c>
      <c r="J7456" s="59">
        <v>15749207</v>
      </c>
      <c r="K7456" s="59" t="s">
        <v>7786</v>
      </c>
      <c r="L7456" s="61" t="s">
        <v>81</v>
      </c>
      <c r="M7456" s="61">
        <f>VLOOKUP(H7456,zdroj!C:F,4,0)</f>
        <v>0</v>
      </c>
      <c r="N7456" s="61" t="str">
        <f t="shared" si="232"/>
        <v>-</v>
      </c>
      <c r="P7456" s="72" t="str">
        <f t="shared" si="233"/>
        <v/>
      </c>
      <c r="Q7456" s="61" t="s">
        <v>84</v>
      </c>
    </row>
    <row r="7457" spans="8:17" x14ac:dyDescent="0.25">
      <c r="H7457" s="59">
        <v>51543</v>
      </c>
      <c r="I7457" s="59" t="s">
        <v>71</v>
      </c>
      <c r="J7457" s="59">
        <v>15749215</v>
      </c>
      <c r="K7457" s="59" t="s">
        <v>7787</v>
      </c>
      <c r="L7457" s="61" t="s">
        <v>81</v>
      </c>
      <c r="M7457" s="61">
        <f>VLOOKUP(H7457,zdroj!C:F,4,0)</f>
        <v>0</v>
      </c>
      <c r="N7457" s="61" t="str">
        <f t="shared" si="232"/>
        <v>-</v>
      </c>
      <c r="P7457" s="72" t="str">
        <f t="shared" si="233"/>
        <v/>
      </c>
      <c r="Q7457" s="61" t="s">
        <v>84</v>
      </c>
    </row>
    <row r="7458" spans="8:17" x14ac:dyDescent="0.25">
      <c r="H7458" s="59">
        <v>51543</v>
      </c>
      <c r="I7458" s="59" t="s">
        <v>71</v>
      </c>
      <c r="J7458" s="59">
        <v>15749223</v>
      </c>
      <c r="K7458" s="59" t="s">
        <v>7788</v>
      </c>
      <c r="L7458" s="61" t="s">
        <v>81</v>
      </c>
      <c r="M7458" s="61">
        <f>VLOOKUP(H7458,zdroj!C:F,4,0)</f>
        <v>0</v>
      </c>
      <c r="N7458" s="61" t="str">
        <f t="shared" si="232"/>
        <v>-</v>
      </c>
      <c r="P7458" s="72" t="str">
        <f t="shared" si="233"/>
        <v/>
      </c>
      <c r="Q7458" s="61" t="s">
        <v>84</v>
      </c>
    </row>
    <row r="7459" spans="8:17" x14ac:dyDescent="0.25">
      <c r="H7459" s="59">
        <v>51543</v>
      </c>
      <c r="I7459" s="59" t="s">
        <v>71</v>
      </c>
      <c r="J7459" s="59">
        <v>15749231</v>
      </c>
      <c r="K7459" s="59" t="s">
        <v>7789</v>
      </c>
      <c r="L7459" s="61" t="s">
        <v>81</v>
      </c>
      <c r="M7459" s="61">
        <f>VLOOKUP(H7459,zdroj!C:F,4,0)</f>
        <v>0</v>
      </c>
      <c r="N7459" s="61" t="str">
        <f t="shared" si="232"/>
        <v>-</v>
      </c>
      <c r="P7459" s="72" t="str">
        <f t="shared" si="233"/>
        <v/>
      </c>
      <c r="Q7459" s="61" t="s">
        <v>84</v>
      </c>
    </row>
    <row r="7460" spans="8:17" x14ac:dyDescent="0.25">
      <c r="H7460" s="59">
        <v>51543</v>
      </c>
      <c r="I7460" s="59" t="s">
        <v>71</v>
      </c>
      <c r="J7460" s="59">
        <v>15749240</v>
      </c>
      <c r="K7460" s="59" t="s">
        <v>7790</v>
      </c>
      <c r="L7460" s="61" t="s">
        <v>81</v>
      </c>
      <c r="M7460" s="61">
        <f>VLOOKUP(H7460,zdroj!C:F,4,0)</f>
        <v>0</v>
      </c>
      <c r="N7460" s="61" t="str">
        <f t="shared" si="232"/>
        <v>-</v>
      </c>
      <c r="P7460" s="72" t="str">
        <f t="shared" si="233"/>
        <v/>
      </c>
      <c r="Q7460" s="61" t="s">
        <v>84</v>
      </c>
    </row>
    <row r="7461" spans="8:17" x14ac:dyDescent="0.25">
      <c r="H7461" s="59">
        <v>51543</v>
      </c>
      <c r="I7461" s="59" t="s">
        <v>71</v>
      </c>
      <c r="J7461" s="59">
        <v>15749258</v>
      </c>
      <c r="K7461" s="59" t="s">
        <v>7791</v>
      </c>
      <c r="L7461" s="61" t="s">
        <v>113</v>
      </c>
      <c r="M7461" s="61">
        <f>VLOOKUP(H7461,zdroj!C:F,4,0)</f>
        <v>0</v>
      </c>
      <c r="N7461" s="61" t="str">
        <f t="shared" si="232"/>
        <v>katA</v>
      </c>
      <c r="P7461" s="72" t="str">
        <f t="shared" si="233"/>
        <v/>
      </c>
      <c r="Q7461" s="61" t="s">
        <v>30</v>
      </c>
    </row>
    <row r="7462" spans="8:17" x14ac:dyDescent="0.25">
      <c r="H7462" s="59">
        <v>51543</v>
      </c>
      <c r="I7462" s="59" t="s">
        <v>71</v>
      </c>
      <c r="J7462" s="59">
        <v>15749266</v>
      </c>
      <c r="K7462" s="59" t="s">
        <v>7792</v>
      </c>
      <c r="L7462" s="61" t="s">
        <v>113</v>
      </c>
      <c r="M7462" s="61">
        <f>VLOOKUP(H7462,zdroj!C:F,4,0)</f>
        <v>0</v>
      </c>
      <c r="N7462" s="61" t="str">
        <f t="shared" si="232"/>
        <v>katA</v>
      </c>
      <c r="P7462" s="72" t="str">
        <f t="shared" si="233"/>
        <v/>
      </c>
      <c r="Q7462" s="61" t="s">
        <v>30</v>
      </c>
    </row>
    <row r="7463" spans="8:17" x14ac:dyDescent="0.25">
      <c r="H7463" s="59">
        <v>51543</v>
      </c>
      <c r="I7463" s="59" t="s">
        <v>71</v>
      </c>
      <c r="J7463" s="59">
        <v>15749274</v>
      </c>
      <c r="K7463" s="59" t="s">
        <v>7793</v>
      </c>
      <c r="L7463" s="61" t="s">
        <v>81</v>
      </c>
      <c r="M7463" s="61">
        <f>VLOOKUP(H7463,zdroj!C:F,4,0)</f>
        <v>0</v>
      </c>
      <c r="N7463" s="61" t="str">
        <f t="shared" si="232"/>
        <v>-</v>
      </c>
      <c r="P7463" s="72" t="str">
        <f t="shared" si="233"/>
        <v/>
      </c>
      <c r="Q7463" s="61" t="s">
        <v>84</v>
      </c>
    </row>
    <row r="7464" spans="8:17" x14ac:dyDescent="0.25">
      <c r="H7464" s="59">
        <v>51543</v>
      </c>
      <c r="I7464" s="59" t="s">
        <v>71</v>
      </c>
      <c r="J7464" s="59">
        <v>15749282</v>
      </c>
      <c r="K7464" s="59" t="s">
        <v>7794</v>
      </c>
      <c r="L7464" s="61" t="s">
        <v>81</v>
      </c>
      <c r="M7464" s="61">
        <f>VLOOKUP(H7464,zdroj!C:F,4,0)</f>
        <v>0</v>
      </c>
      <c r="N7464" s="61" t="str">
        <f t="shared" si="232"/>
        <v>-</v>
      </c>
      <c r="P7464" s="72" t="str">
        <f t="shared" si="233"/>
        <v/>
      </c>
      <c r="Q7464" s="61" t="s">
        <v>84</v>
      </c>
    </row>
    <row r="7465" spans="8:17" x14ac:dyDescent="0.25">
      <c r="H7465" s="59">
        <v>51543</v>
      </c>
      <c r="I7465" s="59" t="s">
        <v>71</v>
      </c>
      <c r="J7465" s="59">
        <v>15749291</v>
      </c>
      <c r="K7465" s="59" t="s">
        <v>7795</v>
      </c>
      <c r="L7465" s="61" t="s">
        <v>113</v>
      </c>
      <c r="M7465" s="61">
        <f>VLOOKUP(H7465,zdroj!C:F,4,0)</f>
        <v>0</v>
      </c>
      <c r="N7465" s="61" t="str">
        <f t="shared" si="232"/>
        <v>katA</v>
      </c>
      <c r="P7465" s="72" t="str">
        <f t="shared" si="233"/>
        <v/>
      </c>
      <c r="Q7465" s="61" t="s">
        <v>30</v>
      </c>
    </row>
    <row r="7466" spans="8:17" x14ac:dyDescent="0.25">
      <c r="H7466" s="59">
        <v>51543</v>
      </c>
      <c r="I7466" s="59" t="s">
        <v>71</v>
      </c>
      <c r="J7466" s="59">
        <v>15749304</v>
      </c>
      <c r="K7466" s="59" t="s">
        <v>7796</v>
      </c>
      <c r="L7466" s="61" t="s">
        <v>113</v>
      </c>
      <c r="M7466" s="61">
        <f>VLOOKUP(H7466,zdroj!C:F,4,0)</f>
        <v>0</v>
      </c>
      <c r="N7466" s="61" t="str">
        <f t="shared" si="232"/>
        <v>katA</v>
      </c>
      <c r="P7466" s="72" t="str">
        <f t="shared" si="233"/>
        <v/>
      </c>
      <c r="Q7466" s="61" t="s">
        <v>30</v>
      </c>
    </row>
    <row r="7467" spans="8:17" x14ac:dyDescent="0.25">
      <c r="H7467" s="59">
        <v>51543</v>
      </c>
      <c r="I7467" s="59" t="s">
        <v>71</v>
      </c>
      <c r="J7467" s="59">
        <v>15749312</v>
      </c>
      <c r="K7467" s="59" t="s">
        <v>7797</v>
      </c>
      <c r="L7467" s="61" t="s">
        <v>113</v>
      </c>
      <c r="M7467" s="61">
        <f>VLOOKUP(H7467,zdroj!C:F,4,0)</f>
        <v>0</v>
      </c>
      <c r="N7467" s="61" t="str">
        <f t="shared" si="232"/>
        <v>katA</v>
      </c>
      <c r="P7467" s="72" t="str">
        <f t="shared" si="233"/>
        <v/>
      </c>
      <c r="Q7467" s="61" t="s">
        <v>30</v>
      </c>
    </row>
    <row r="7468" spans="8:17" x14ac:dyDescent="0.25">
      <c r="H7468" s="59">
        <v>51543</v>
      </c>
      <c r="I7468" s="59" t="s">
        <v>71</v>
      </c>
      <c r="J7468" s="59">
        <v>15749321</v>
      </c>
      <c r="K7468" s="59" t="s">
        <v>7798</v>
      </c>
      <c r="L7468" s="61" t="s">
        <v>113</v>
      </c>
      <c r="M7468" s="61">
        <f>VLOOKUP(H7468,zdroj!C:F,4,0)</f>
        <v>0</v>
      </c>
      <c r="N7468" s="61" t="str">
        <f t="shared" si="232"/>
        <v>katA</v>
      </c>
      <c r="P7468" s="72" t="str">
        <f t="shared" si="233"/>
        <v/>
      </c>
      <c r="Q7468" s="61" t="s">
        <v>30</v>
      </c>
    </row>
    <row r="7469" spans="8:17" x14ac:dyDescent="0.25">
      <c r="H7469" s="59">
        <v>51543</v>
      </c>
      <c r="I7469" s="59" t="s">
        <v>71</v>
      </c>
      <c r="J7469" s="59">
        <v>15749339</v>
      </c>
      <c r="K7469" s="59" t="s">
        <v>7799</v>
      </c>
      <c r="L7469" s="61" t="s">
        <v>113</v>
      </c>
      <c r="M7469" s="61">
        <f>VLOOKUP(H7469,zdroj!C:F,4,0)</f>
        <v>0</v>
      </c>
      <c r="N7469" s="61" t="str">
        <f t="shared" si="232"/>
        <v>katA</v>
      </c>
      <c r="P7469" s="72" t="str">
        <f t="shared" si="233"/>
        <v/>
      </c>
      <c r="Q7469" s="61" t="s">
        <v>30</v>
      </c>
    </row>
    <row r="7470" spans="8:17" x14ac:dyDescent="0.25">
      <c r="H7470" s="59">
        <v>51543</v>
      </c>
      <c r="I7470" s="59" t="s">
        <v>71</v>
      </c>
      <c r="J7470" s="59">
        <v>15749347</v>
      </c>
      <c r="K7470" s="59" t="s">
        <v>7800</v>
      </c>
      <c r="L7470" s="61" t="s">
        <v>113</v>
      </c>
      <c r="M7470" s="61">
        <f>VLOOKUP(H7470,zdroj!C:F,4,0)</f>
        <v>0</v>
      </c>
      <c r="N7470" s="61" t="str">
        <f t="shared" si="232"/>
        <v>katA</v>
      </c>
      <c r="P7470" s="72" t="str">
        <f t="shared" si="233"/>
        <v/>
      </c>
      <c r="Q7470" s="61" t="s">
        <v>30</v>
      </c>
    </row>
    <row r="7471" spans="8:17" x14ac:dyDescent="0.25">
      <c r="H7471" s="59">
        <v>51543</v>
      </c>
      <c r="I7471" s="59" t="s">
        <v>71</v>
      </c>
      <c r="J7471" s="59">
        <v>15749355</v>
      </c>
      <c r="K7471" s="59" t="s">
        <v>7801</v>
      </c>
      <c r="L7471" s="61" t="s">
        <v>113</v>
      </c>
      <c r="M7471" s="61">
        <f>VLOOKUP(H7471,zdroj!C:F,4,0)</f>
        <v>0</v>
      </c>
      <c r="N7471" s="61" t="str">
        <f t="shared" si="232"/>
        <v>katA</v>
      </c>
      <c r="P7471" s="72" t="str">
        <f t="shared" si="233"/>
        <v/>
      </c>
      <c r="Q7471" s="61" t="s">
        <v>30</v>
      </c>
    </row>
    <row r="7472" spans="8:17" x14ac:dyDescent="0.25">
      <c r="H7472" s="59">
        <v>51543</v>
      </c>
      <c r="I7472" s="59" t="s">
        <v>71</v>
      </c>
      <c r="J7472" s="59">
        <v>15749371</v>
      </c>
      <c r="K7472" s="59" t="s">
        <v>7802</v>
      </c>
      <c r="L7472" s="61" t="s">
        <v>113</v>
      </c>
      <c r="M7472" s="61">
        <f>VLOOKUP(H7472,zdroj!C:F,4,0)</f>
        <v>0</v>
      </c>
      <c r="N7472" s="61" t="str">
        <f t="shared" si="232"/>
        <v>katA</v>
      </c>
      <c r="P7472" s="72" t="str">
        <f t="shared" si="233"/>
        <v/>
      </c>
      <c r="Q7472" s="61" t="s">
        <v>30</v>
      </c>
    </row>
    <row r="7473" spans="8:18" x14ac:dyDescent="0.25">
      <c r="H7473" s="59">
        <v>51543</v>
      </c>
      <c r="I7473" s="59" t="s">
        <v>71</v>
      </c>
      <c r="J7473" s="59">
        <v>15749380</v>
      </c>
      <c r="K7473" s="59" t="s">
        <v>7803</v>
      </c>
      <c r="L7473" s="61" t="s">
        <v>113</v>
      </c>
      <c r="M7473" s="61">
        <f>VLOOKUP(H7473,zdroj!C:F,4,0)</f>
        <v>0</v>
      </c>
      <c r="N7473" s="61" t="str">
        <f t="shared" si="232"/>
        <v>katA</v>
      </c>
      <c r="P7473" s="72" t="str">
        <f t="shared" si="233"/>
        <v/>
      </c>
      <c r="Q7473" s="61" t="s">
        <v>30</v>
      </c>
    </row>
    <row r="7474" spans="8:18" x14ac:dyDescent="0.25">
      <c r="H7474" s="59">
        <v>51543</v>
      </c>
      <c r="I7474" s="59" t="s">
        <v>71</v>
      </c>
      <c r="J7474" s="59">
        <v>15749398</v>
      </c>
      <c r="K7474" s="59" t="s">
        <v>7804</v>
      </c>
      <c r="L7474" s="61" t="s">
        <v>113</v>
      </c>
      <c r="M7474" s="61">
        <f>VLOOKUP(H7474,zdroj!C:F,4,0)</f>
        <v>0</v>
      </c>
      <c r="N7474" s="61" t="str">
        <f t="shared" si="232"/>
        <v>katA</v>
      </c>
      <c r="P7474" s="72" t="str">
        <f t="shared" si="233"/>
        <v/>
      </c>
      <c r="Q7474" s="61" t="s">
        <v>30</v>
      </c>
    </row>
    <row r="7475" spans="8:18" x14ac:dyDescent="0.25">
      <c r="H7475" s="59">
        <v>51543</v>
      </c>
      <c r="I7475" s="59" t="s">
        <v>71</v>
      </c>
      <c r="J7475" s="59">
        <v>15749401</v>
      </c>
      <c r="K7475" s="59" t="s">
        <v>7805</v>
      </c>
      <c r="L7475" s="61" t="s">
        <v>113</v>
      </c>
      <c r="M7475" s="61">
        <f>VLOOKUP(H7475,zdroj!C:F,4,0)</f>
        <v>0</v>
      </c>
      <c r="N7475" s="61" t="str">
        <f t="shared" si="232"/>
        <v>katA</v>
      </c>
      <c r="P7475" s="72" t="str">
        <f t="shared" si="233"/>
        <v/>
      </c>
      <c r="Q7475" s="61" t="s">
        <v>30</v>
      </c>
    </row>
    <row r="7476" spans="8:18" x14ac:dyDescent="0.25">
      <c r="H7476" s="59">
        <v>51543</v>
      </c>
      <c r="I7476" s="59" t="s">
        <v>71</v>
      </c>
      <c r="J7476" s="59">
        <v>15749410</v>
      </c>
      <c r="K7476" s="59" t="s">
        <v>7806</v>
      </c>
      <c r="L7476" s="61" t="s">
        <v>113</v>
      </c>
      <c r="M7476" s="61">
        <f>VLOOKUP(H7476,zdroj!C:F,4,0)</f>
        <v>0</v>
      </c>
      <c r="N7476" s="61" t="str">
        <f t="shared" si="232"/>
        <v>katA</v>
      </c>
      <c r="P7476" s="72" t="str">
        <f t="shared" si="233"/>
        <v/>
      </c>
      <c r="Q7476" s="61" t="s">
        <v>30</v>
      </c>
    </row>
    <row r="7477" spans="8:18" x14ac:dyDescent="0.25">
      <c r="H7477" s="59">
        <v>51543</v>
      </c>
      <c r="I7477" s="59" t="s">
        <v>71</v>
      </c>
      <c r="J7477" s="59">
        <v>15749428</v>
      </c>
      <c r="K7477" s="59" t="s">
        <v>7807</v>
      </c>
      <c r="L7477" s="61" t="s">
        <v>81</v>
      </c>
      <c r="M7477" s="61">
        <f>VLOOKUP(H7477,zdroj!C:F,4,0)</f>
        <v>0</v>
      </c>
      <c r="N7477" s="61" t="str">
        <f t="shared" si="232"/>
        <v>-</v>
      </c>
      <c r="P7477" s="72" t="str">
        <f t="shared" si="233"/>
        <v/>
      </c>
      <c r="Q7477" s="61" t="s">
        <v>84</v>
      </c>
    </row>
    <row r="7478" spans="8:18" x14ac:dyDescent="0.25">
      <c r="H7478" s="59">
        <v>51543</v>
      </c>
      <c r="I7478" s="59" t="s">
        <v>71</v>
      </c>
      <c r="J7478" s="59">
        <v>15749436</v>
      </c>
      <c r="K7478" s="59" t="s">
        <v>7808</v>
      </c>
      <c r="L7478" s="61" t="s">
        <v>113</v>
      </c>
      <c r="M7478" s="61">
        <f>VLOOKUP(H7478,zdroj!C:F,4,0)</f>
        <v>0</v>
      </c>
      <c r="N7478" s="61" t="str">
        <f t="shared" si="232"/>
        <v>katA</v>
      </c>
      <c r="P7478" s="72" t="str">
        <f t="shared" si="233"/>
        <v/>
      </c>
      <c r="Q7478" s="61" t="s">
        <v>30</v>
      </c>
    </row>
    <row r="7479" spans="8:18" x14ac:dyDescent="0.25">
      <c r="H7479" s="59">
        <v>51543</v>
      </c>
      <c r="I7479" s="59" t="s">
        <v>71</v>
      </c>
      <c r="J7479" s="59">
        <v>15749444</v>
      </c>
      <c r="K7479" s="59" t="s">
        <v>7809</v>
      </c>
      <c r="L7479" s="61" t="s">
        <v>113</v>
      </c>
      <c r="M7479" s="61">
        <f>VLOOKUP(H7479,zdroj!C:F,4,0)</f>
        <v>0</v>
      </c>
      <c r="N7479" s="61" t="str">
        <f t="shared" si="232"/>
        <v>katA</v>
      </c>
      <c r="P7479" s="72" t="str">
        <f t="shared" si="233"/>
        <v/>
      </c>
      <c r="Q7479" s="61" t="s">
        <v>30</v>
      </c>
    </row>
    <row r="7480" spans="8:18" x14ac:dyDescent="0.25">
      <c r="H7480" s="59">
        <v>51543</v>
      </c>
      <c r="I7480" s="59" t="s">
        <v>71</v>
      </c>
      <c r="J7480" s="59">
        <v>15749452</v>
      </c>
      <c r="K7480" s="59" t="s">
        <v>7810</v>
      </c>
      <c r="L7480" s="61" t="s">
        <v>113</v>
      </c>
      <c r="M7480" s="61">
        <f>VLOOKUP(H7480,zdroj!C:F,4,0)</f>
        <v>0</v>
      </c>
      <c r="N7480" s="61" t="str">
        <f t="shared" si="232"/>
        <v>katA</v>
      </c>
      <c r="P7480" s="72" t="str">
        <f t="shared" si="233"/>
        <v/>
      </c>
      <c r="Q7480" s="61" t="s">
        <v>30</v>
      </c>
    </row>
    <row r="7481" spans="8:18" x14ac:dyDescent="0.25">
      <c r="H7481" s="59">
        <v>51543</v>
      </c>
      <c r="I7481" s="59" t="s">
        <v>71</v>
      </c>
      <c r="J7481" s="59">
        <v>15749461</v>
      </c>
      <c r="K7481" s="59" t="s">
        <v>7811</v>
      </c>
      <c r="L7481" s="61" t="s">
        <v>113</v>
      </c>
      <c r="M7481" s="61">
        <f>VLOOKUP(H7481,zdroj!C:F,4,0)</f>
        <v>0</v>
      </c>
      <c r="N7481" s="61" t="str">
        <f t="shared" si="232"/>
        <v>katA</v>
      </c>
      <c r="P7481" s="72" t="str">
        <f t="shared" si="233"/>
        <v/>
      </c>
      <c r="Q7481" s="61" t="s">
        <v>30</v>
      </c>
    </row>
    <row r="7482" spans="8:18" x14ac:dyDescent="0.25">
      <c r="H7482" s="59">
        <v>51543</v>
      </c>
      <c r="I7482" s="59" t="s">
        <v>71</v>
      </c>
      <c r="J7482" s="59">
        <v>15749479</v>
      </c>
      <c r="K7482" s="59" t="s">
        <v>7812</v>
      </c>
      <c r="L7482" s="61" t="s">
        <v>114</v>
      </c>
      <c r="M7482" s="61">
        <f>VLOOKUP(H7482,zdroj!C:F,4,0)</f>
        <v>0</v>
      </c>
      <c r="N7482" s="61" t="str">
        <f t="shared" si="232"/>
        <v>katB</v>
      </c>
      <c r="P7482" s="72" t="str">
        <f t="shared" si="233"/>
        <v/>
      </c>
      <c r="Q7482" s="61" t="s">
        <v>30</v>
      </c>
      <c r="R7482" s="61" t="s">
        <v>91</v>
      </c>
    </row>
    <row r="7483" spans="8:18" x14ac:dyDescent="0.25">
      <c r="H7483" s="59">
        <v>51543</v>
      </c>
      <c r="I7483" s="59" t="s">
        <v>71</v>
      </c>
      <c r="J7483" s="59">
        <v>15749487</v>
      </c>
      <c r="K7483" s="59" t="s">
        <v>7813</v>
      </c>
      <c r="L7483" s="61" t="s">
        <v>81</v>
      </c>
      <c r="M7483" s="61">
        <f>VLOOKUP(H7483,zdroj!C:F,4,0)</f>
        <v>0</v>
      </c>
      <c r="N7483" s="61" t="str">
        <f t="shared" si="232"/>
        <v>-</v>
      </c>
      <c r="P7483" s="72" t="str">
        <f t="shared" si="233"/>
        <v/>
      </c>
      <c r="Q7483" s="61" t="s">
        <v>84</v>
      </c>
    </row>
    <row r="7484" spans="8:18" x14ac:dyDescent="0.25">
      <c r="H7484" s="59">
        <v>51543</v>
      </c>
      <c r="I7484" s="59" t="s">
        <v>71</v>
      </c>
      <c r="J7484" s="59">
        <v>15749495</v>
      </c>
      <c r="K7484" s="59" t="s">
        <v>7814</v>
      </c>
      <c r="L7484" s="61" t="s">
        <v>113</v>
      </c>
      <c r="M7484" s="61">
        <f>VLOOKUP(H7484,zdroj!C:F,4,0)</f>
        <v>0</v>
      </c>
      <c r="N7484" s="61" t="str">
        <f t="shared" si="232"/>
        <v>katA</v>
      </c>
      <c r="P7484" s="72" t="str">
        <f t="shared" si="233"/>
        <v/>
      </c>
      <c r="Q7484" s="61" t="s">
        <v>30</v>
      </c>
    </row>
    <row r="7485" spans="8:18" x14ac:dyDescent="0.25">
      <c r="H7485" s="59">
        <v>51543</v>
      </c>
      <c r="I7485" s="59" t="s">
        <v>71</v>
      </c>
      <c r="J7485" s="59">
        <v>15749509</v>
      </c>
      <c r="K7485" s="59" t="s">
        <v>7815</v>
      </c>
      <c r="L7485" s="61" t="s">
        <v>113</v>
      </c>
      <c r="M7485" s="61">
        <f>VLOOKUP(H7485,zdroj!C:F,4,0)</f>
        <v>0</v>
      </c>
      <c r="N7485" s="61" t="str">
        <f t="shared" si="232"/>
        <v>katA</v>
      </c>
      <c r="P7485" s="72" t="str">
        <f t="shared" si="233"/>
        <v/>
      </c>
      <c r="Q7485" s="61" t="s">
        <v>30</v>
      </c>
    </row>
    <row r="7486" spans="8:18" x14ac:dyDescent="0.25">
      <c r="H7486" s="59">
        <v>51543</v>
      </c>
      <c r="I7486" s="59" t="s">
        <v>71</v>
      </c>
      <c r="J7486" s="59">
        <v>15749517</v>
      </c>
      <c r="K7486" s="59" t="s">
        <v>7816</v>
      </c>
      <c r="L7486" s="61" t="s">
        <v>81</v>
      </c>
      <c r="M7486" s="61">
        <f>VLOOKUP(H7486,zdroj!C:F,4,0)</f>
        <v>0</v>
      </c>
      <c r="N7486" s="61" t="str">
        <f t="shared" si="232"/>
        <v>-</v>
      </c>
      <c r="P7486" s="72" t="str">
        <f t="shared" si="233"/>
        <v/>
      </c>
      <c r="Q7486" s="61" t="s">
        <v>84</v>
      </c>
    </row>
    <row r="7487" spans="8:18" x14ac:dyDescent="0.25">
      <c r="H7487" s="59">
        <v>51543</v>
      </c>
      <c r="I7487" s="59" t="s">
        <v>71</v>
      </c>
      <c r="J7487" s="59">
        <v>15749525</v>
      </c>
      <c r="K7487" s="59" t="s">
        <v>7817</v>
      </c>
      <c r="L7487" s="61" t="s">
        <v>81</v>
      </c>
      <c r="M7487" s="61">
        <f>VLOOKUP(H7487,zdroj!C:F,4,0)</f>
        <v>0</v>
      </c>
      <c r="N7487" s="61" t="str">
        <f t="shared" si="232"/>
        <v>-</v>
      </c>
      <c r="P7487" s="72" t="str">
        <f t="shared" si="233"/>
        <v/>
      </c>
      <c r="Q7487" s="61" t="s">
        <v>84</v>
      </c>
    </row>
    <row r="7488" spans="8:18" x14ac:dyDescent="0.25">
      <c r="H7488" s="59">
        <v>51543</v>
      </c>
      <c r="I7488" s="59" t="s">
        <v>71</v>
      </c>
      <c r="J7488" s="59">
        <v>15749533</v>
      </c>
      <c r="K7488" s="59" t="s">
        <v>7818</v>
      </c>
      <c r="L7488" s="61" t="s">
        <v>113</v>
      </c>
      <c r="M7488" s="61">
        <f>VLOOKUP(H7488,zdroj!C:F,4,0)</f>
        <v>0</v>
      </c>
      <c r="N7488" s="61" t="str">
        <f t="shared" si="232"/>
        <v>katA</v>
      </c>
      <c r="P7488" s="72" t="str">
        <f t="shared" si="233"/>
        <v/>
      </c>
      <c r="Q7488" s="61" t="s">
        <v>30</v>
      </c>
    </row>
    <row r="7489" spans="8:17" x14ac:dyDescent="0.25">
      <c r="H7489" s="59">
        <v>51543</v>
      </c>
      <c r="I7489" s="59" t="s">
        <v>71</v>
      </c>
      <c r="J7489" s="59">
        <v>15749541</v>
      </c>
      <c r="K7489" s="59" t="s">
        <v>7819</v>
      </c>
      <c r="L7489" s="61" t="s">
        <v>81</v>
      </c>
      <c r="M7489" s="61">
        <f>VLOOKUP(H7489,zdroj!C:F,4,0)</f>
        <v>0</v>
      </c>
      <c r="N7489" s="61" t="str">
        <f t="shared" si="232"/>
        <v>-</v>
      </c>
      <c r="P7489" s="72" t="str">
        <f t="shared" si="233"/>
        <v/>
      </c>
      <c r="Q7489" s="61" t="s">
        <v>84</v>
      </c>
    </row>
    <row r="7490" spans="8:17" x14ac:dyDescent="0.25">
      <c r="H7490" s="59">
        <v>51543</v>
      </c>
      <c r="I7490" s="59" t="s">
        <v>71</v>
      </c>
      <c r="J7490" s="59">
        <v>15749550</v>
      </c>
      <c r="K7490" s="59" t="s">
        <v>7820</v>
      </c>
      <c r="L7490" s="61" t="s">
        <v>81</v>
      </c>
      <c r="M7490" s="61">
        <f>VLOOKUP(H7490,zdroj!C:F,4,0)</f>
        <v>0</v>
      </c>
      <c r="N7490" s="61" t="str">
        <f t="shared" si="232"/>
        <v>-</v>
      </c>
      <c r="P7490" s="72" t="str">
        <f t="shared" si="233"/>
        <v/>
      </c>
      <c r="Q7490" s="61" t="s">
        <v>84</v>
      </c>
    </row>
    <row r="7491" spans="8:17" x14ac:dyDescent="0.25">
      <c r="H7491" s="59">
        <v>51543</v>
      </c>
      <c r="I7491" s="59" t="s">
        <v>71</v>
      </c>
      <c r="J7491" s="59">
        <v>15749568</v>
      </c>
      <c r="K7491" s="59" t="s">
        <v>7821</v>
      </c>
      <c r="L7491" s="61" t="s">
        <v>81</v>
      </c>
      <c r="M7491" s="61">
        <f>VLOOKUP(H7491,zdroj!C:F,4,0)</f>
        <v>0</v>
      </c>
      <c r="N7491" s="61" t="str">
        <f t="shared" si="232"/>
        <v>-</v>
      </c>
      <c r="P7491" s="72" t="str">
        <f t="shared" si="233"/>
        <v/>
      </c>
      <c r="Q7491" s="61" t="s">
        <v>84</v>
      </c>
    </row>
    <row r="7492" spans="8:17" x14ac:dyDescent="0.25">
      <c r="H7492" s="59">
        <v>51543</v>
      </c>
      <c r="I7492" s="59" t="s">
        <v>71</v>
      </c>
      <c r="J7492" s="59">
        <v>15749576</v>
      </c>
      <c r="K7492" s="59" t="s">
        <v>7822</v>
      </c>
      <c r="L7492" s="61" t="s">
        <v>113</v>
      </c>
      <c r="M7492" s="61">
        <f>VLOOKUP(H7492,zdroj!C:F,4,0)</f>
        <v>0</v>
      </c>
      <c r="N7492" s="61" t="str">
        <f t="shared" si="232"/>
        <v>katA</v>
      </c>
      <c r="P7492" s="72" t="str">
        <f t="shared" si="233"/>
        <v/>
      </c>
      <c r="Q7492" s="61" t="s">
        <v>30</v>
      </c>
    </row>
    <row r="7493" spans="8:17" x14ac:dyDescent="0.25">
      <c r="H7493" s="59">
        <v>51543</v>
      </c>
      <c r="I7493" s="59" t="s">
        <v>71</v>
      </c>
      <c r="J7493" s="59">
        <v>15749584</v>
      </c>
      <c r="K7493" s="59" t="s">
        <v>7823</v>
      </c>
      <c r="L7493" s="61" t="s">
        <v>81</v>
      </c>
      <c r="M7493" s="61">
        <f>VLOOKUP(H7493,zdroj!C:F,4,0)</f>
        <v>0</v>
      </c>
      <c r="N7493" s="61" t="str">
        <f t="shared" si="232"/>
        <v>-</v>
      </c>
      <c r="P7493" s="72" t="str">
        <f t="shared" si="233"/>
        <v/>
      </c>
      <c r="Q7493" s="61" t="s">
        <v>84</v>
      </c>
    </row>
    <row r="7494" spans="8:17" x14ac:dyDescent="0.25">
      <c r="H7494" s="59">
        <v>51543</v>
      </c>
      <c r="I7494" s="59" t="s">
        <v>71</v>
      </c>
      <c r="J7494" s="59">
        <v>15749592</v>
      </c>
      <c r="K7494" s="59" t="s">
        <v>7824</v>
      </c>
      <c r="L7494" s="61" t="s">
        <v>81</v>
      </c>
      <c r="M7494" s="61">
        <f>VLOOKUP(H7494,zdroj!C:F,4,0)</f>
        <v>0</v>
      </c>
      <c r="N7494" s="61" t="str">
        <f t="shared" si="232"/>
        <v>-</v>
      </c>
      <c r="P7494" s="72" t="str">
        <f t="shared" si="233"/>
        <v/>
      </c>
      <c r="Q7494" s="61" t="s">
        <v>84</v>
      </c>
    </row>
    <row r="7495" spans="8:17" x14ac:dyDescent="0.25">
      <c r="H7495" s="59">
        <v>51543</v>
      </c>
      <c r="I7495" s="59" t="s">
        <v>71</v>
      </c>
      <c r="J7495" s="59">
        <v>15749606</v>
      </c>
      <c r="K7495" s="59" t="s">
        <v>7825</v>
      </c>
      <c r="L7495" s="61" t="s">
        <v>113</v>
      </c>
      <c r="M7495" s="61">
        <f>VLOOKUP(H7495,zdroj!C:F,4,0)</f>
        <v>0</v>
      </c>
      <c r="N7495" s="61" t="str">
        <f t="shared" ref="N7495:N7558" si="234">IF(M7495="A",IF(L7495="katA","katB",L7495),L7495)</f>
        <v>katA</v>
      </c>
      <c r="P7495" s="72" t="str">
        <f t="shared" ref="P7495:P7558" si="235">IF(O7495="A",1,"")</f>
        <v/>
      </c>
      <c r="Q7495" s="61" t="s">
        <v>30</v>
      </c>
    </row>
    <row r="7496" spans="8:17" x14ac:dyDescent="0.25">
      <c r="H7496" s="59">
        <v>51543</v>
      </c>
      <c r="I7496" s="59" t="s">
        <v>71</v>
      </c>
      <c r="J7496" s="59">
        <v>15749614</v>
      </c>
      <c r="K7496" s="59" t="s">
        <v>7826</v>
      </c>
      <c r="L7496" s="61" t="s">
        <v>81</v>
      </c>
      <c r="M7496" s="61">
        <f>VLOOKUP(H7496,zdroj!C:F,4,0)</f>
        <v>0</v>
      </c>
      <c r="N7496" s="61" t="str">
        <f t="shared" si="234"/>
        <v>-</v>
      </c>
      <c r="P7496" s="72" t="str">
        <f t="shared" si="235"/>
        <v/>
      </c>
      <c r="Q7496" s="61" t="s">
        <v>84</v>
      </c>
    </row>
    <row r="7497" spans="8:17" x14ac:dyDescent="0.25">
      <c r="H7497" s="59">
        <v>51543</v>
      </c>
      <c r="I7497" s="59" t="s">
        <v>71</v>
      </c>
      <c r="J7497" s="59">
        <v>15749622</v>
      </c>
      <c r="K7497" s="59" t="s">
        <v>7827</v>
      </c>
      <c r="L7497" s="61" t="s">
        <v>113</v>
      </c>
      <c r="M7497" s="61">
        <f>VLOOKUP(H7497,zdroj!C:F,4,0)</f>
        <v>0</v>
      </c>
      <c r="N7497" s="61" t="str">
        <f t="shared" si="234"/>
        <v>katA</v>
      </c>
      <c r="P7497" s="72" t="str">
        <f t="shared" si="235"/>
        <v/>
      </c>
      <c r="Q7497" s="61" t="s">
        <v>30</v>
      </c>
    </row>
    <row r="7498" spans="8:17" x14ac:dyDescent="0.25">
      <c r="H7498" s="59">
        <v>51543</v>
      </c>
      <c r="I7498" s="59" t="s">
        <v>71</v>
      </c>
      <c r="J7498" s="59">
        <v>15749631</v>
      </c>
      <c r="K7498" s="59" t="s">
        <v>7828</v>
      </c>
      <c r="L7498" s="61" t="s">
        <v>81</v>
      </c>
      <c r="M7498" s="61">
        <f>VLOOKUP(H7498,zdroj!C:F,4,0)</f>
        <v>0</v>
      </c>
      <c r="N7498" s="61" t="str">
        <f t="shared" si="234"/>
        <v>-</v>
      </c>
      <c r="P7498" s="72" t="str">
        <f t="shared" si="235"/>
        <v/>
      </c>
      <c r="Q7498" s="61" t="s">
        <v>84</v>
      </c>
    </row>
    <row r="7499" spans="8:17" x14ac:dyDescent="0.25">
      <c r="H7499" s="59">
        <v>51543</v>
      </c>
      <c r="I7499" s="59" t="s">
        <v>71</v>
      </c>
      <c r="J7499" s="59">
        <v>15749649</v>
      </c>
      <c r="K7499" s="59" t="s">
        <v>7829</v>
      </c>
      <c r="L7499" s="61" t="s">
        <v>113</v>
      </c>
      <c r="M7499" s="61">
        <f>VLOOKUP(H7499,zdroj!C:F,4,0)</f>
        <v>0</v>
      </c>
      <c r="N7499" s="61" t="str">
        <f t="shared" si="234"/>
        <v>katA</v>
      </c>
      <c r="P7499" s="72" t="str">
        <f t="shared" si="235"/>
        <v/>
      </c>
      <c r="Q7499" s="61" t="s">
        <v>30</v>
      </c>
    </row>
    <row r="7500" spans="8:17" x14ac:dyDescent="0.25">
      <c r="H7500" s="59">
        <v>51543</v>
      </c>
      <c r="I7500" s="59" t="s">
        <v>71</v>
      </c>
      <c r="J7500" s="59">
        <v>15749657</v>
      </c>
      <c r="K7500" s="59" t="s">
        <v>7830</v>
      </c>
      <c r="L7500" s="61" t="s">
        <v>113</v>
      </c>
      <c r="M7500" s="61">
        <f>VLOOKUP(H7500,zdroj!C:F,4,0)</f>
        <v>0</v>
      </c>
      <c r="N7500" s="61" t="str">
        <f t="shared" si="234"/>
        <v>katA</v>
      </c>
      <c r="P7500" s="72" t="str">
        <f t="shared" si="235"/>
        <v/>
      </c>
      <c r="Q7500" s="61" t="s">
        <v>30</v>
      </c>
    </row>
    <row r="7501" spans="8:17" x14ac:dyDescent="0.25">
      <c r="H7501" s="59">
        <v>51543</v>
      </c>
      <c r="I7501" s="59" t="s">
        <v>71</v>
      </c>
      <c r="J7501" s="59">
        <v>15749665</v>
      </c>
      <c r="K7501" s="59" t="s">
        <v>7831</v>
      </c>
      <c r="L7501" s="61" t="s">
        <v>113</v>
      </c>
      <c r="M7501" s="61">
        <f>VLOOKUP(H7501,zdroj!C:F,4,0)</f>
        <v>0</v>
      </c>
      <c r="N7501" s="61" t="str">
        <f t="shared" si="234"/>
        <v>katA</v>
      </c>
      <c r="P7501" s="72" t="str">
        <f t="shared" si="235"/>
        <v/>
      </c>
      <c r="Q7501" s="61" t="s">
        <v>30</v>
      </c>
    </row>
    <row r="7502" spans="8:17" x14ac:dyDescent="0.25">
      <c r="H7502" s="59">
        <v>51543</v>
      </c>
      <c r="I7502" s="59" t="s">
        <v>71</v>
      </c>
      <c r="J7502" s="59">
        <v>15749673</v>
      </c>
      <c r="K7502" s="59" t="s">
        <v>7832</v>
      </c>
      <c r="L7502" s="61" t="s">
        <v>113</v>
      </c>
      <c r="M7502" s="61">
        <f>VLOOKUP(H7502,zdroj!C:F,4,0)</f>
        <v>0</v>
      </c>
      <c r="N7502" s="61" t="str">
        <f t="shared" si="234"/>
        <v>katA</v>
      </c>
      <c r="P7502" s="72" t="str">
        <f t="shared" si="235"/>
        <v/>
      </c>
      <c r="Q7502" s="61" t="s">
        <v>30</v>
      </c>
    </row>
    <row r="7503" spans="8:17" x14ac:dyDescent="0.25">
      <c r="H7503" s="59">
        <v>51543</v>
      </c>
      <c r="I7503" s="59" t="s">
        <v>71</v>
      </c>
      <c r="J7503" s="59">
        <v>15749681</v>
      </c>
      <c r="K7503" s="59" t="s">
        <v>7833</v>
      </c>
      <c r="L7503" s="61" t="s">
        <v>81</v>
      </c>
      <c r="M7503" s="61">
        <f>VLOOKUP(H7503,zdroj!C:F,4,0)</f>
        <v>0</v>
      </c>
      <c r="N7503" s="61" t="str">
        <f t="shared" si="234"/>
        <v>-</v>
      </c>
      <c r="P7503" s="72" t="str">
        <f t="shared" si="235"/>
        <v/>
      </c>
      <c r="Q7503" s="61" t="s">
        <v>84</v>
      </c>
    </row>
    <row r="7504" spans="8:17" x14ac:dyDescent="0.25">
      <c r="H7504" s="59">
        <v>51543</v>
      </c>
      <c r="I7504" s="59" t="s">
        <v>71</v>
      </c>
      <c r="J7504" s="59">
        <v>15749690</v>
      </c>
      <c r="K7504" s="59" t="s">
        <v>7834</v>
      </c>
      <c r="L7504" s="61" t="s">
        <v>113</v>
      </c>
      <c r="M7504" s="61">
        <f>VLOOKUP(H7504,zdroj!C:F,4,0)</f>
        <v>0</v>
      </c>
      <c r="N7504" s="61" t="str">
        <f t="shared" si="234"/>
        <v>katA</v>
      </c>
      <c r="P7504" s="72" t="str">
        <f t="shared" si="235"/>
        <v/>
      </c>
      <c r="Q7504" s="61" t="s">
        <v>30</v>
      </c>
    </row>
    <row r="7505" spans="8:18" x14ac:dyDescent="0.25">
      <c r="H7505" s="59">
        <v>51543</v>
      </c>
      <c r="I7505" s="59" t="s">
        <v>71</v>
      </c>
      <c r="J7505" s="59">
        <v>15749703</v>
      </c>
      <c r="K7505" s="59" t="s">
        <v>7835</v>
      </c>
      <c r="L7505" s="61" t="s">
        <v>81</v>
      </c>
      <c r="M7505" s="61">
        <f>VLOOKUP(H7505,zdroj!C:F,4,0)</f>
        <v>0</v>
      </c>
      <c r="N7505" s="61" t="str">
        <f t="shared" si="234"/>
        <v>-</v>
      </c>
      <c r="P7505" s="72" t="str">
        <f t="shared" si="235"/>
        <v/>
      </c>
      <c r="Q7505" s="61" t="s">
        <v>88</v>
      </c>
    </row>
    <row r="7506" spans="8:18" x14ac:dyDescent="0.25">
      <c r="H7506" s="59">
        <v>51543</v>
      </c>
      <c r="I7506" s="59" t="s">
        <v>71</v>
      </c>
      <c r="J7506" s="59">
        <v>15749711</v>
      </c>
      <c r="K7506" s="59" t="s">
        <v>7836</v>
      </c>
      <c r="L7506" s="61" t="s">
        <v>113</v>
      </c>
      <c r="M7506" s="61">
        <f>VLOOKUP(H7506,zdroj!C:F,4,0)</f>
        <v>0</v>
      </c>
      <c r="N7506" s="61" t="str">
        <f t="shared" si="234"/>
        <v>katA</v>
      </c>
      <c r="P7506" s="72" t="str">
        <f t="shared" si="235"/>
        <v/>
      </c>
      <c r="Q7506" s="61" t="s">
        <v>30</v>
      </c>
    </row>
    <row r="7507" spans="8:18" x14ac:dyDescent="0.25">
      <c r="H7507" s="59">
        <v>51543</v>
      </c>
      <c r="I7507" s="59" t="s">
        <v>71</v>
      </c>
      <c r="J7507" s="59">
        <v>15749720</v>
      </c>
      <c r="K7507" s="59" t="s">
        <v>7837</v>
      </c>
      <c r="L7507" s="61" t="s">
        <v>113</v>
      </c>
      <c r="M7507" s="61">
        <f>VLOOKUP(H7507,zdroj!C:F,4,0)</f>
        <v>0</v>
      </c>
      <c r="N7507" s="61" t="str">
        <f t="shared" si="234"/>
        <v>katA</v>
      </c>
      <c r="P7507" s="72" t="str">
        <f t="shared" si="235"/>
        <v/>
      </c>
      <c r="Q7507" s="61" t="s">
        <v>30</v>
      </c>
    </row>
    <row r="7508" spans="8:18" x14ac:dyDescent="0.25">
      <c r="H7508" s="59">
        <v>51543</v>
      </c>
      <c r="I7508" s="59" t="s">
        <v>71</v>
      </c>
      <c r="J7508" s="59">
        <v>15749738</v>
      </c>
      <c r="K7508" s="59" t="s">
        <v>7838</v>
      </c>
      <c r="L7508" s="61" t="s">
        <v>113</v>
      </c>
      <c r="M7508" s="61">
        <f>VLOOKUP(H7508,zdroj!C:F,4,0)</f>
        <v>0</v>
      </c>
      <c r="N7508" s="61" t="str">
        <f t="shared" si="234"/>
        <v>katA</v>
      </c>
      <c r="P7508" s="72" t="str">
        <f t="shared" si="235"/>
        <v/>
      </c>
      <c r="Q7508" s="61" t="s">
        <v>30</v>
      </c>
    </row>
    <row r="7509" spans="8:18" x14ac:dyDescent="0.25">
      <c r="H7509" s="59">
        <v>51543</v>
      </c>
      <c r="I7509" s="59" t="s">
        <v>71</v>
      </c>
      <c r="J7509" s="59">
        <v>15749746</v>
      </c>
      <c r="K7509" s="59" t="s">
        <v>7839</v>
      </c>
      <c r="L7509" s="61" t="s">
        <v>113</v>
      </c>
      <c r="M7509" s="61">
        <f>VLOOKUP(H7509,zdroj!C:F,4,0)</f>
        <v>0</v>
      </c>
      <c r="N7509" s="61" t="str">
        <f t="shared" si="234"/>
        <v>katA</v>
      </c>
      <c r="P7509" s="72" t="str">
        <f t="shared" si="235"/>
        <v/>
      </c>
      <c r="Q7509" s="61" t="s">
        <v>31</v>
      </c>
    </row>
    <row r="7510" spans="8:18" x14ac:dyDescent="0.25">
      <c r="H7510" s="59">
        <v>51543</v>
      </c>
      <c r="I7510" s="59" t="s">
        <v>71</v>
      </c>
      <c r="J7510" s="59">
        <v>15749754</v>
      </c>
      <c r="K7510" s="59" t="s">
        <v>7840</v>
      </c>
      <c r="L7510" s="61" t="s">
        <v>81</v>
      </c>
      <c r="M7510" s="61">
        <f>VLOOKUP(H7510,zdroj!C:F,4,0)</f>
        <v>0</v>
      </c>
      <c r="N7510" s="61" t="str">
        <f t="shared" si="234"/>
        <v>-</v>
      </c>
      <c r="P7510" s="72" t="str">
        <f t="shared" si="235"/>
        <v/>
      </c>
      <c r="Q7510" s="61" t="s">
        <v>84</v>
      </c>
    </row>
    <row r="7511" spans="8:18" x14ac:dyDescent="0.25">
      <c r="H7511" s="59">
        <v>51543</v>
      </c>
      <c r="I7511" s="59" t="s">
        <v>71</v>
      </c>
      <c r="J7511" s="59">
        <v>15749762</v>
      </c>
      <c r="K7511" s="59" t="s">
        <v>7841</v>
      </c>
      <c r="L7511" s="61" t="s">
        <v>81</v>
      </c>
      <c r="M7511" s="61">
        <f>VLOOKUP(H7511,zdroj!C:F,4,0)</f>
        <v>0</v>
      </c>
      <c r="N7511" s="61" t="str">
        <f t="shared" si="234"/>
        <v>-</v>
      </c>
      <c r="P7511" s="72" t="str">
        <f t="shared" si="235"/>
        <v/>
      </c>
      <c r="Q7511" s="61" t="s">
        <v>84</v>
      </c>
    </row>
    <row r="7512" spans="8:18" x14ac:dyDescent="0.25">
      <c r="H7512" s="59">
        <v>51543</v>
      </c>
      <c r="I7512" s="59" t="s">
        <v>71</v>
      </c>
      <c r="J7512" s="59">
        <v>15749771</v>
      </c>
      <c r="K7512" s="59" t="s">
        <v>7842</v>
      </c>
      <c r="L7512" s="61" t="s">
        <v>114</v>
      </c>
      <c r="M7512" s="61">
        <f>VLOOKUP(H7512,zdroj!C:F,4,0)</f>
        <v>0</v>
      </c>
      <c r="N7512" s="61" t="str">
        <f t="shared" si="234"/>
        <v>katB</v>
      </c>
      <c r="P7512" s="72" t="str">
        <f t="shared" si="235"/>
        <v/>
      </c>
      <c r="Q7512" s="61" t="s">
        <v>30</v>
      </c>
      <c r="R7512" s="61" t="s">
        <v>91</v>
      </c>
    </row>
    <row r="7513" spans="8:18" x14ac:dyDescent="0.25">
      <c r="H7513" s="59">
        <v>51543</v>
      </c>
      <c r="I7513" s="59" t="s">
        <v>71</v>
      </c>
      <c r="J7513" s="59">
        <v>15749789</v>
      </c>
      <c r="K7513" s="59" t="s">
        <v>7843</v>
      </c>
      <c r="L7513" s="61" t="s">
        <v>113</v>
      </c>
      <c r="M7513" s="61">
        <f>VLOOKUP(H7513,zdroj!C:F,4,0)</f>
        <v>0</v>
      </c>
      <c r="N7513" s="61" t="str">
        <f t="shared" si="234"/>
        <v>katA</v>
      </c>
      <c r="P7513" s="72" t="str">
        <f t="shared" si="235"/>
        <v/>
      </c>
      <c r="Q7513" s="61" t="s">
        <v>30</v>
      </c>
    </row>
    <row r="7514" spans="8:18" x14ac:dyDescent="0.25">
      <c r="H7514" s="59">
        <v>51543</v>
      </c>
      <c r="I7514" s="59" t="s">
        <v>71</v>
      </c>
      <c r="J7514" s="59">
        <v>15749797</v>
      </c>
      <c r="K7514" s="59" t="s">
        <v>7844</v>
      </c>
      <c r="L7514" s="61" t="s">
        <v>81</v>
      </c>
      <c r="M7514" s="61">
        <f>VLOOKUP(H7514,zdroj!C:F,4,0)</f>
        <v>0</v>
      </c>
      <c r="N7514" s="61" t="str">
        <f t="shared" si="234"/>
        <v>-</v>
      </c>
      <c r="P7514" s="72" t="str">
        <f t="shared" si="235"/>
        <v/>
      </c>
      <c r="Q7514" s="61" t="s">
        <v>84</v>
      </c>
    </row>
    <row r="7515" spans="8:18" x14ac:dyDescent="0.25">
      <c r="H7515" s="59">
        <v>51543</v>
      </c>
      <c r="I7515" s="59" t="s">
        <v>71</v>
      </c>
      <c r="J7515" s="59">
        <v>15749801</v>
      </c>
      <c r="K7515" s="59" t="s">
        <v>7845</v>
      </c>
      <c r="L7515" s="61" t="s">
        <v>81</v>
      </c>
      <c r="M7515" s="61">
        <f>VLOOKUP(H7515,zdroj!C:F,4,0)</f>
        <v>0</v>
      </c>
      <c r="N7515" s="61" t="str">
        <f t="shared" si="234"/>
        <v>-</v>
      </c>
      <c r="P7515" s="72" t="str">
        <f t="shared" si="235"/>
        <v/>
      </c>
      <c r="Q7515" s="61" t="s">
        <v>84</v>
      </c>
    </row>
    <row r="7516" spans="8:18" x14ac:dyDescent="0.25">
      <c r="H7516" s="59">
        <v>51543</v>
      </c>
      <c r="I7516" s="59" t="s">
        <v>71</v>
      </c>
      <c r="J7516" s="59">
        <v>15749819</v>
      </c>
      <c r="K7516" s="59" t="s">
        <v>7846</v>
      </c>
      <c r="L7516" s="61" t="s">
        <v>81</v>
      </c>
      <c r="M7516" s="61">
        <f>VLOOKUP(H7516,zdroj!C:F,4,0)</f>
        <v>0</v>
      </c>
      <c r="N7516" s="61" t="str">
        <f t="shared" si="234"/>
        <v>-</v>
      </c>
      <c r="P7516" s="72" t="str">
        <f t="shared" si="235"/>
        <v/>
      </c>
      <c r="Q7516" s="61" t="s">
        <v>84</v>
      </c>
    </row>
    <row r="7517" spans="8:18" x14ac:dyDescent="0.25">
      <c r="H7517" s="59">
        <v>51543</v>
      </c>
      <c r="I7517" s="59" t="s">
        <v>71</v>
      </c>
      <c r="J7517" s="59">
        <v>15749827</v>
      </c>
      <c r="K7517" s="59" t="s">
        <v>7847</v>
      </c>
      <c r="L7517" s="61" t="s">
        <v>113</v>
      </c>
      <c r="M7517" s="61">
        <f>VLOOKUP(H7517,zdroj!C:F,4,0)</f>
        <v>0</v>
      </c>
      <c r="N7517" s="61" t="str">
        <f t="shared" si="234"/>
        <v>katA</v>
      </c>
      <c r="P7517" s="72" t="str">
        <f t="shared" si="235"/>
        <v/>
      </c>
      <c r="Q7517" s="61" t="s">
        <v>30</v>
      </c>
    </row>
    <row r="7518" spans="8:18" x14ac:dyDescent="0.25">
      <c r="H7518" s="59">
        <v>51543</v>
      </c>
      <c r="I7518" s="59" t="s">
        <v>71</v>
      </c>
      <c r="J7518" s="59">
        <v>15749835</v>
      </c>
      <c r="K7518" s="59" t="s">
        <v>7848</v>
      </c>
      <c r="L7518" s="61" t="s">
        <v>113</v>
      </c>
      <c r="M7518" s="61">
        <f>VLOOKUP(H7518,zdroj!C:F,4,0)</f>
        <v>0</v>
      </c>
      <c r="N7518" s="61" t="str">
        <f t="shared" si="234"/>
        <v>katA</v>
      </c>
      <c r="P7518" s="72" t="str">
        <f t="shared" si="235"/>
        <v/>
      </c>
      <c r="Q7518" s="61" t="s">
        <v>30</v>
      </c>
    </row>
    <row r="7519" spans="8:18" x14ac:dyDescent="0.25">
      <c r="H7519" s="59">
        <v>51543</v>
      </c>
      <c r="I7519" s="59" t="s">
        <v>71</v>
      </c>
      <c r="J7519" s="59">
        <v>15749843</v>
      </c>
      <c r="K7519" s="59" t="s">
        <v>7849</v>
      </c>
      <c r="L7519" s="61" t="s">
        <v>113</v>
      </c>
      <c r="M7519" s="61">
        <f>VLOOKUP(H7519,zdroj!C:F,4,0)</f>
        <v>0</v>
      </c>
      <c r="N7519" s="61" t="str">
        <f t="shared" si="234"/>
        <v>katA</v>
      </c>
      <c r="P7519" s="72" t="str">
        <f t="shared" si="235"/>
        <v/>
      </c>
      <c r="Q7519" s="61" t="s">
        <v>30</v>
      </c>
    </row>
    <row r="7520" spans="8:18" x14ac:dyDescent="0.25">
      <c r="H7520" s="59">
        <v>51543</v>
      </c>
      <c r="I7520" s="59" t="s">
        <v>71</v>
      </c>
      <c r="J7520" s="59">
        <v>15749851</v>
      </c>
      <c r="K7520" s="59" t="s">
        <v>7850</v>
      </c>
      <c r="L7520" s="61" t="s">
        <v>113</v>
      </c>
      <c r="M7520" s="61">
        <f>VLOOKUP(H7520,zdroj!C:F,4,0)</f>
        <v>0</v>
      </c>
      <c r="N7520" s="61" t="str">
        <f t="shared" si="234"/>
        <v>katA</v>
      </c>
      <c r="P7520" s="72" t="str">
        <f t="shared" si="235"/>
        <v/>
      </c>
      <c r="Q7520" s="61" t="s">
        <v>30</v>
      </c>
    </row>
    <row r="7521" spans="8:18" x14ac:dyDescent="0.25">
      <c r="H7521" s="59">
        <v>51543</v>
      </c>
      <c r="I7521" s="59" t="s">
        <v>71</v>
      </c>
      <c r="J7521" s="59">
        <v>15749860</v>
      </c>
      <c r="K7521" s="59" t="s">
        <v>7851</v>
      </c>
      <c r="L7521" s="61" t="s">
        <v>81</v>
      </c>
      <c r="M7521" s="61">
        <f>VLOOKUP(H7521,zdroj!C:F,4,0)</f>
        <v>0</v>
      </c>
      <c r="N7521" s="61" t="str">
        <f t="shared" si="234"/>
        <v>-</v>
      </c>
      <c r="P7521" s="72" t="str">
        <f t="shared" si="235"/>
        <v/>
      </c>
      <c r="Q7521" s="61" t="s">
        <v>86</v>
      </c>
    </row>
    <row r="7522" spans="8:18" x14ac:dyDescent="0.25">
      <c r="H7522" s="59">
        <v>51543</v>
      </c>
      <c r="I7522" s="59" t="s">
        <v>71</v>
      </c>
      <c r="J7522" s="59">
        <v>15749878</v>
      </c>
      <c r="K7522" s="59" t="s">
        <v>7852</v>
      </c>
      <c r="L7522" s="61" t="s">
        <v>113</v>
      </c>
      <c r="M7522" s="61">
        <f>VLOOKUP(H7522,zdroj!C:F,4,0)</f>
        <v>0</v>
      </c>
      <c r="N7522" s="61" t="str">
        <f t="shared" si="234"/>
        <v>katA</v>
      </c>
      <c r="P7522" s="72" t="str">
        <f t="shared" si="235"/>
        <v/>
      </c>
      <c r="Q7522" s="61" t="s">
        <v>30</v>
      </c>
    </row>
    <row r="7523" spans="8:18" x14ac:dyDescent="0.25">
      <c r="H7523" s="59">
        <v>51543</v>
      </c>
      <c r="I7523" s="59" t="s">
        <v>71</v>
      </c>
      <c r="J7523" s="59">
        <v>15749886</v>
      </c>
      <c r="K7523" s="59" t="s">
        <v>7853</v>
      </c>
      <c r="L7523" s="61" t="s">
        <v>113</v>
      </c>
      <c r="M7523" s="61">
        <f>VLOOKUP(H7523,zdroj!C:F,4,0)</f>
        <v>0</v>
      </c>
      <c r="N7523" s="61" t="str">
        <f t="shared" si="234"/>
        <v>katA</v>
      </c>
      <c r="P7523" s="72" t="str">
        <f t="shared" si="235"/>
        <v/>
      </c>
      <c r="Q7523" s="61" t="s">
        <v>30</v>
      </c>
    </row>
    <row r="7524" spans="8:18" x14ac:dyDescent="0.25">
      <c r="H7524" s="59">
        <v>51543</v>
      </c>
      <c r="I7524" s="59" t="s">
        <v>71</v>
      </c>
      <c r="J7524" s="59">
        <v>15749894</v>
      </c>
      <c r="K7524" s="59" t="s">
        <v>7854</v>
      </c>
      <c r="L7524" s="61" t="s">
        <v>113</v>
      </c>
      <c r="M7524" s="61">
        <f>VLOOKUP(H7524,zdroj!C:F,4,0)</f>
        <v>0</v>
      </c>
      <c r="N7524" s="61" t="str">
        <f t="shared" si="234"/>
        <v>katA</v>
      </c>
      <c r="P7524" s="72" t="str">
        <f t="shared" si="235"/>
        <v/>
      </c>
      <c r="Q7524" s="61" t="s">
        <v>30</v>
      </c>
    </row>
    <row r="7525" spans="8:18" x14ac:dyDescent="0.25">
      <c r="H7525" s="59">
        <v>51543</v>
      </c>
      <c r="I7525" s="59" t="s">
        <v>71</v>
      </c>
      <c r="J7525" s="59">
        <v>26020963</v>
      </c>
      <c r="K7525" s="59" t="s">
        <v>7855</v>
      </c>
      <c r="L7525" s="61" t="s">
        <v>81</v>
      </c>
      <c r="M7525" s="61">
        <f>VLOOKUP(H7525,zdroj!C:F,4,0)</f>
        <v>0</v>
      </c>
      <c r="N7525" s="61" t="str">
        <f t="shared" si="234"/>
        <v>-</v>
      </c>
      <c r="P7525" s="72" t="str">
        <f t="shared" si="235"/>
        <v/>
      </c>
      <c r="Q7525" s="61" t="s">
        <v>84</v>
      </c>
    </row>
    <row r="7526" spans="8:18" x14ac:dyDescent="0.25">
      <c r="H7526" s="59">
        <v>51543</v>
      </c>
      <c r="I7526" s="59" t="s">
        <v>71</v>
      </c>
      <c r="J7526" s="59">
        <v>26237580</v>
      </c>
      <c r="K7526" s="59" t="s">
        <v>7856</v>
      </c>
      <c r="L7526" s="61" t="s">
        <v>81</v>
      </c>
      <c r="M7526" s="61">
        <f>VLOOKUP(H7526,zdroj!C:F,4,0)</f>
        <v>0</v>
      </c>
      <c r="N7526" s="61" t="str">
        <f t="shared" si="234"/>
        <v>-</v>
      </c>
      <c r="P7526" s="72" t="str">
        <f t="shared" si="235"/>
        <v/>
      </c>
      <c r="Q7526" s="61" t="s">
        <v>84</v>
      </c>
    </row>
    <row r="7527" spans="8:18" x14ac:dyDescent="0.25">
      <c r="H7527" s="59">
        <v>51543</v>
      </c>
      <c r="I7527" s="59" t="s">
        <v>71</v>
      </c>
      <c r="J7527" s="59">
        <v>26344670</v>
      </c>
      <c r="K7527" s="59" t="s">
        <v>7857</v>
      </c>
      <c r="L7527" s="61" t="s">
        <v>81</v>
      </c>
      <c r="M7527" s="61">
        <f>VLOOKUP(H7527,zdroj!C:F,4,0)</f>
        <v>0</v>
      </c>
      <c r="N7527" s="61" t="str">
        <f t="shared" si="234"/>
        <v>-</v>
      </c>
      <c r="P7527" s="72" t="str">
        <f t="shared" si="235"/>
        <v/>
      </c>
      <c r="Q7527" s="61" t="s">
        <v>84</v>
      </c>
    </row>
    <row r="7528" spans="8:18" x14ac:dyDescent="0.25">
      <c r="H7528" s="59">
        <v>51543</v>
      </c>
      <c r="I7528" s="59" t="s">
        <v>71</v>
      </c>
      <c r="J7528" s="59">
        <v>26344688</v>
      </c>
      <c r="K7528" s="59" t="s">
        <v>7858</v>
      </c>
      <c r="L7528" s="61" t="s">
        <v>113</v>
      </c>
      <c r="M7528" s="61">
        <f>VLOOKUP(H7528,zdroj!C:F,4,0)</f>
        <v>0</v>
      </c>
      <c r="N7528" s="61" t="str">
        <f t="shared" si="234"/>
        <v>katA</v>
      </c>
      <c r="P7528" s="72" t="str">
        <f t="shared" si="235"/>
        <v/>
      </c>
      <c r="Q7528" s="61" t="s">
        <v>30</v>
      </c>
    </row>
    <row r="7529" spans="8:18" x14ac:dyDescent="0.25">
      <c r="H7529" s="59">
        <v>51543</v>
      </c>
      <c r="I7529" s="59" t="s">
        <v>71</v>
      </c>
      <c r="J7529" s="59">
        <v>26601257</v>
      </c>
      <c r="K7529" s="59" t="s">
        <v>7859</v>
      </c>
      <c r="L7529" s="61" t="s">
        <v>81</v>
      </c>
      <c r="M7529" s="61">
        <f>VLOOKUP(H7529,zdroj!C:F,4,0)</f>
        <v>0</v>
      </c>
      <c r="N7529" s="61" t="str">
        <f t="shared" si="234"/>
        <v>-</v>
      </c>
      <c r="P7529" s="72" t="str">
        <f t="shared" si="235"/>
        <v/>
      </c>
      <c r="Q7529" s="61" t="s">
        <v>84</v>
      </c>
    </row>
    <row r="7530" spans="8:18" x14ac:dyDescent="0.25">
      <c r="H7530" s="59">
        <v>51543</v>
      </c>
      <c r="I7530" s="59" t="s">
        <v>71</v>
      </c>
      <c r="J7530" s="59">
        <v>26920778</v>
      </c>
      <c r="K7530" s="59" t="s">
        <v>7860</v>
      </c>
      <c r="L7530" s="61" t="s">
        <v>81</v>
      </c>
      <c r="M7530" s="61">
        <f>VLOOKUP(H7530,zdroj!C:F,4,0)</f>
        <v>0</v>
      </c>
      <c r="N7530" s="61" t="str">
        <f t="shared" si="234"/>
        <v>-</v>
      </c>
      <c r="P7530" s="72" t="str">
        <f t="shared" si="235"/>
        <v/>
      </c>
      <c r="Q7530" s="61" t="s">
        <v>84</v>
      </c>
    </row>
    <row r="7531" spans="8:18" x14ac:dyDescent="0.25">
      <c r="H7531" s="59">
        <v>51543</v>
      </c>
      <c r="I7531" s="59" t="s">
        <v>71</v>
      </c>
      <c r="J7531" s="59">
        <v>27386422</v>
      </c>
      <c r="K7531" s="59" t="s">
        <v>7861</v>
      </c>
      <c r="L7531" s="61" t="s">
        <v>114</v>
      </c>
      <c r="M7531" s="61">
        <f>VLOOKUP(H7531,zdroj!C:F,4,0)</f>
        <v>0</v>
      </c>
      <c r="N7531" s="61" t="str">
        <f t="shared" si="234"/>
        <v>katB</v>
      </c>
      <c r="P7531" s="72" t="str">
        <f t="shared" si="235"/>
        <v/>
      </c>
      <c r="Q7531" s="61" t="s">
        <v>30</v>
      </c>
      <c r="R7531" s="61" t="s">
        <v>91</v>
      </c>
    </row>
    <row r="7532" spans="8:18" x14ac:dyDescent="0.25">
      <c r="H7532" s="59">
        <v>51543</v>
      </c>
      <c r="I7532" s="59" t="s">
        <v>71</v>
      </c>
      <c r="J7532" s="59">
        <v>27694283</v>
      </c>
      <c r="K7532" s="59" t="s">
        <v>7862</v>
      </c>
      <c r="L7532" s="61" t="s">
        <v>113</v>
      </c>
      <c r="M7532" s="61">
        <f>VLOOKUP(H7532,zdroj!C:F,4,0)</f>
        <v>0</v>
      </c>
      <c r="N7532" s="61" t="str">
        <f t="shared" si="234"/>
        <v>katA</v>
      </c>
      <c r="P7532" s="72" t="str">
        <f t="shared" si="235"/>
        <v/>
      </c>
      <c r="Q7532" s="61" t="s">
        <v>30</v>
      </c>
    </row>
    <row r="7533" spans="8:18" x14ac:dyDescent="0.25">
      <c r="H7533" s="59">
        <v>51543</v>
      </c>
      <c r="I7533" s="59" t="s">
        <v>71</v>
      </c>
      <c r="J7533" s="59">
        <v>41303580</v>
      </c>
      <c r="K7533" s="59" t="s">
        <v>7863</v>
      </c>
      <c r="L7533" s="61" t="s">
        <v>113</v>
      </c>
      <c r="M7533" s="61">
        <f>VLOOKUP(H7533,zdroj!C:F,4,0)</f>
        <v>0</v>
      </c>
      <c r="N7533" s="61" t="str">
        <f t="shared" si="234"/>
        <v>katA</v>
      </c>
      <c r="P7533" s="72" t="str">
        <f t="shared" si="235"/>
        <v/>
      </c>
      <c r="Q7533" s="61" t="s">
        <v>30</v>
      </c>
    </row>
    <row r="7534" spans="8:18" x14ac:dyDescent="0.25">
      <c r="H7534" s="59">
        <v>51543</v>
      </c>
      <c r="I7534" s="59" t="s">
        <v>71</v>
      </c>
      <c r="J7534" s="59">
        <v>73170518</v>
      </c>
      <c r="K7534" s="59" t="s">
        <v>7864</v>
      </c>
      <c r="L7534" s="61" t="s">
        <v>81</v>
      </c>
      <c r="M7534" s="61">
        <f>VLOOKUP(H7534,zdroj!C:F,4,0)</f>
        <v>0</v>
      </c>
      <c r="N7534" s="61" t="str">
        <f t="shared" si="234"/>
        <v>-</v>
      </c>
      <c r="P7534" s="72" t="str">
        <f t="shared" si="235"/>
        <v/>
      </c>
      <c r="Q7534" s="61" t="s">
        <v>88</v>
      </c>
    </row>
    <row r="7535" spans="8:18" x14ac:dyDescent="0.25">
      <c r="H7535" s="59">
        <v>51543</v>
      </c>
      <c r="I7535" s="59" t="s">
        <v>71</v>
      </c>
      <c r="J7535" s="59">
        <v>74802364</v>
      </c>
      <c r="K7535" s="59" t="s">
        <v>7865</v>
      </c>
      <c r="L7535" s="61" t="s">
        <v>114</v>
      </c>
      <c r="M7535" s="61">
        <f>VLOOKUP(H7535,zdroj!C:F,4,0)</f>
        <v>0</v>
      </c>
      <c r="N7535" s="61" t="str">
        <f t="shared" si="234"/>
        <v>katB</v>
      </c>
      <c r="P7535" s="72" t="str">
        <f t="shared" si="235"/>
        <v/>
      </c>
      <c r="Q7535" s="61" t="s">
        <v>31</v>
      </c>
      <c r="R7535" s="61" t="s">
        <v>91</v>
      </c>
    </row>
    <row r="7536" spans="8:18" x14ac:dyDescent="0.25">
      <c r="H7536" s="59">
        <v>51543</v>
      </c>
      <c r="I7536" s="59" t="s">
        <v>71</v>
      </c>
      <c r="J7536" s="59">
        <v>77915721</v>
      </c>
      <c r="K7536" s="59" t="s">
        <v>7866</v>
      </c>
      <c r="L7536" s="61" t="s">
        <v>113</v>
      </c>
      <c r="M7536" s="61">
        <f>VLOOKUP(H7536,zdroj!C:F,4,0)</f>
        <v>0</v>
      </c>
      <c r="N7536" s="61" t="str">
        <f t="shared" si="234"/>
        <v>katA</v>
      </c>
      <c r="P7536" s="72" t="str">
        <f t="shared" si="235"/>
        <v/>
      </c>
      <c r="Q7536" s="61" t="s">
        <v>30</v>
      </c>
    </row>
    <row r="7537" spans="8:18" x14ac:dyDescent="0.25">
      <c r="H7537" s="59">
        <v>51543</v>
      </c>
      <c r="I7537" s="59" t="s">
        <v>71</v>
      </c>
      <c r="J7537" s="59">
        <v>78278368</v>
      </c>
      <c r="K7537" s="59" t="s">
        <v>7867</v>
      </c>
      <c r="L7537" s="61" t="s">
        <v>113</v>
      </c>
      <c r="M7537" s="61">
        <f>VLOOKUP(H7537,zdroj!C:F,4,0)</f>
        <v>0</v>
      </c>
      <c r="N7537" s="61" t="str">
        <f t="shared" si="234"/>
        <v>katA</v>
      </c>
      <c r="P7537" s="72" t="str">
        <f t="shared" si="235"/>
        <v/>
      </c>
      <c r="Q7537" s="61" t="s">
        <v>30</v>
      </c>
    </row>
    <row r="7538" spans="8:18" x14ac:dyDescent="0.25">
      <c r="H7538" s="59">
        <v>51543</v>
      </c>
      <c r="I7538" s="59" t="s">
        <v>71</v>
      </c>
      <c r="J7538" s="59">
        <v>78292743</v>
      </c>
      <c r="K7538" s="59" t="s">
        <v>7868</v>
      </c>
      <c r="L7538" s="61" t="s">
        <v>113</v>
      </c>
      <c r="M7538" s="61">
        <f>VLOOKUP(H7538,zdroj!C:F,4,0)</f>
        <v>0</v>
      </c>
      <c r="N7538" s="61" t="str">
        <f t="shared" si="234"/>
        <v>katA</v>
      </c>
      <c r="P7538" s="72" t="str">
        <f t="shared" si="235"/>
        <v/>
      </c>
      <c r="Q7538" s="61" t="s">
        <v>30</v>
      </c>
    </row>
    <row r="7539" spans="8:18" x14ac:dyDescent="0.25">
      <c r="H7539" s="59">
        <v>51543</v>
      </c>
      <c r="I7539" s="59" t="s">
        <v>71</v>
      </c>
      <c r="J7539" s="59">
        <v>79166679</v>
      </c>
      <c r="K7539" s="59" t="s">
        <v>7869</v>
      </c>
      <c r="L7539" s="61" t="s">
        <v>113</v>
      </c>
      <c r="M7539" s="61">
        <f>VLOOKUP(H7539,zdroj!C:F,4,0)</f>
        <v>0</v>
      </c>
      <c r="N7539" s="61" t="str">
        <f t="shared" si="234"/>
        <v>katA</v>
      </c>
      <c r="P7539" s="72" t="str">
        <f t="shared" si="235"/>
        <v/>
      </c>
      <c r="Q7539" s="61" t="s">
        <v>30</v>
      </c>
    </row>
    <row r="7540" spans="8:18" x14ac:dyDescent="0.25">
      <c r="H7540" s="59">
        <v>83925</v>
      </c>
      <c r="I7540" s="59" t="s">
        <v>71</v>
      </c>
      <c r="J7540" s="59">
        <v>15765113</v>
      </c>
      <c r="K7540" s="59" t="s">
        <v>7870</v>
      </c>
      <c r="L7540" s="61" t="s">
        <v>113</v>
      </c>
      <c r="M7540" s="61">
        <f>VLOOKUP(H7540,zdroj!C:F,4,0)</f>
        <v>0</v>
      </c>
      <c r="N7540" s="61" t="str">
        <f t="shared" si="234"/>
        <v>katA</v>
      </c>
      <c r="P7540" s="72" t="str">
        <f t="shared" si="235"/>
        <v/>
      </c>
      <c r="Q7540" s="61" t="s">
        <v>30</v>
      </c>
    </row>
    <row r="7541" spans="8:18" x14ac:dyDescent="0.25">
      <c r="H7541" s="59">
        <v>83925</v>
      </c>
      <c r="I7541" s="59" t="s">
        <v>71</v>
      </c>
      <c r="J7541" s="59">
        <v>15765121</v>
      </c>
      <c r="K7541" s="59" t="s">
        <v>7871</v>
      </c>
      <c r="L7541" s="61" t="s">
        <v>113</v>
      </c>
      <c r="M7541" s="61">
        <f>VLOOKUP(H7541,zdroj!C:F,4,0)</f>
        <v>0</v>
      </c>
      <c r="N7541" s="61" t="str">
        <f t="shared" si="234"/>
        <v>katA</v>
      </c>
      <c r="P7541" s="72" t="str">
        <f t="shared" si="235"/>
        <v/>
      </c>
      <c r="Q7541" s="61" t="s">
        <v>30</v>
      </c>
    </row>
    <row r="7542" spans="8:18" x14ac:dyDescent="0.25">
      <c r="H7542" s="59">
        <v>83925</v>
      </c>
      <c r="I7542" s="59" t="s">
        <v>71</v>
      </c>
      <c r="J7542" s="59">
        <v>15765130</v>
      </c>
      <c r="K7542" s="59" t="s">
        <v>7872</v>
      </c>
      <c r="L7542" s="61" t="s">
        <v>114</v>
      </c>
      <c r="M7542" s="61">
        <f>VLOOKUP(H7542,zdroj!C:F,4,0)</f>
        <v>0</v>
      </c>
      <c r="N7542" s="61" t="str">
        <f t="shared" si="234"/>
        <v>katB</v>
      </c>
      <c r="P7542" s="72" t="str">
        <f t="shared" si="235"/>
        <v/>
      </c>
      <c r="Q7542" s="61" t="s">
        <v>31</v>
      </c>
      <c r="R7542" s="61" t="s">
        <v>91</v>
      </c>
    </row>
    <row r="7543" spans="8:18" x14ac:dyDescent="0.25">
      <c r="H7543" s="59">
        <v>83925</v>
      </c>
      <c r="I7543" s="59" t="s">
        <v>71</v>
      </c>
      <c r="J7543" s="59">
        <v>15765148</v>
      </c>
      <c r="K7543" s="59" t="s">
        <v>7873</v>
      </c>
      <c r="L7543" s="61" t="s">
        <v>113</v>
      </c>
      <c r="M7543" s="61">
        <f>VLOOKUP(H7543,zdroj!C:F,4,0)</f>
        <v>0</v>
      </c>
      <c r="N7543" s="61" t="str">
        <f t="shared" si="234"/>
        <v>katA</v>
      </c>
      <c r="P7543" s="72" t="str">
        <f t="shared" si="235"/>
        <v/>
      </c>
      <c r="Q7543" s="61" t="s">
        <v>30</v>
      </c>
    </row>
    <row r="7544" spans="8:18" x14ac:dyDescent="0.25">
      <c r="H7544" s="59">
        <v>83925</v>
      </c>
      <c r="I7544" s="59" t="s">
        <v>71</v>
      </c>
      <c r="J7544" s="59">
        <v>15765156</v>
      </c>
      <c r="K7544" s="59" t="s">
        <v>7874</v>
      </c>
      <c r="L7544" s="61" t="s">
        <v>113</v>
      </c>
      <c r="M7544" s="61">
        <f>VLOOKUP(H7544,zdroj!C:F,4,0)</f>
        <v>0</v>
      </c>
      <c r="N7544" s="61" t="str">
        <f t="shared" si="234"/>
        <v>katA</v>
      </c>
      <c r="P7544" s="72" t="str">
        <f t="shared" si="235"/>
        <v/>
      </c>
      <c r="Q7544" s="61" t="s">
        <v>30</v>
      </c>
    </row>
    <row r="7545" spans="8:18" x14ac:dyDescent="0.25">
      <c r="H7545" s="59">
        <v>83925</v>
      </c>
      <c r="I7545" s="59" t="s">
        <v>71</v>
      </c>
      <c r="J7545" s="59">
        <v>15765164</v>
      </c>
      <c r="K7545" s="59" t="s">
        <v>7875</v>
      </c>
      <c r="L7545" s="61" t="s">
        <v>113</v>
      </c>
      <c r="M7545" s="61">
        <f>VLOOKUP(H7545,zdroj!C:F,4,0)</f>
        <v>0</v>
      </c>
      <c r="N7545" s="61" t="str">
        <f t="shared" si="234"/>
        <v>katA</v>
      </c>
      <c r="P7545" s="72" t="str">
        <f t="shared" si="235"/>
        <v/>
      </c>
      <c r="Q7545" s="61" t="s">
        <v>30</v>
      </c>
    </row>
    <row r="7546" spans="8:18" x14ac:dyDescent="0.25">
      <c r="H7546" s="59">
        <v>83925</v>
      </c>
      <c r="I7546" s="59" t="s">
        <v>71</v>
      </c>
      <c r="J7546" s="59">
        <v>15765181</v>
      </c>
      <c r="K7546" s="59" t="s">
        <v>7876</v>
      </c>
      <c r="L7546" s="61" t="s">
        <v>114</v>
      </c>
      <c r="M7546" s="61">
        <f>VLOOKUP(H7546,zdroj!C:F,4,0)</f>
        <v>0</v>
      </c>
      <c r="N7546" s="61" t="str">
        <f t="shared" si="234"/>
        <v>katB</v>
      </c>
      <c r="P7546" s="72" t="str">
        <f t="shared" si="235"/>
        <v/>
      </c>
      <c r="Q7546" s="61" t="s">
        <v>30</v>
      </c>
      <c r="R7546" s="61" t="s">
        <v>91</v>
      </c>
    </row>
    <row r="7547" spans="8:18" x14ac:dyDescent="0.25">
      <c r="H7547" s="59">
        <v>83925</v>
      </c>
      <c r="I7547" s="59" t="s">
        <v>71</v>
      </c>
      <c r="J7547" s="59">
        <v>15765199</v>
      </c>
      <c r="K7547" s="59" t="s">
        <v>7877</v>
      </c>
      <c r="L7547" s="61" t="s">
        <v>113</v>
      </c>
      <c r="M7547" s="61">
        <f>VLOOKUP(H7547,zdroj!C:F,4,0)</f>
        <v>0</v>
      </c>
      <c r="N7547" s="61" t="str">
        <f t="shared" si="234"/>
        <v>katA</v>
      </c>
      <c r="P7547" s="72" t="str">
        <f t="shared" si="235"/>
        <v/>
      </c>
      <c r="Q7547" s="61" t="s">
        <v>30</v>
      </c>
    </row>
    <row r="7548" spans="8:18" x14ac:dyDescent="0.25">
      <c r="H7548" s="59">
        <v>83925</v>
      </c>
      <c r="I7548" s="59" t="s">
        <v>71</v>
      </c>
      <c r="J7548" s="59">
        <v>15765202</v>
      </c>
      <c r="K7548" s="59" t="s">
        <v>7878</v>
      </c>
      <c r="L7548" s="61" t="s">
        <v>114</v>
      </c>
      <c r="M7548" s="61">
        <f>VLOOKUP(H7548,zdroj!C:F,4,0)</f>
        <v>0</v>
      </c>
      <c r="N7548" s="61" t="str">
        <f t="shared" si="234"/>
        <v>katB</v>
      </c>
      <c r="P7548" s="72" t="str">
        <f t="shared" si="235"/>
        <v/>
      </c>
      <c r="Q7548" s="61" t="s">
        <v>30</v>
      </c>
      <c r="R7548" s="61" t="s">
        <v>91</v>
      </c>
    </row>
    <row r="7549" spans="8:18" x14ac:dyDescent="0.25">
      <c r="H7549" s="59">
        <v>83925</v>
      </c>
      <c r="I7549" s="59" t="s">
        <v>71</v>
      </c>
      <c r="J7549" s="59">
        <v>15765211</v>
      </c>
      <c r="K7549" s="59" t="s">
        <v>7879</v>
      </c>
      <c r="L7549" s="61" t="s">
        <v>114</v>
      </c>
      <c r="M7549" s="61">
        <f>VLOOKUP(H7549,zdroj!C:F,4,0)</f>
        <v>0</v>
      </c>
      <c r="N7549" s="61" t="str">
        <f t="shared" si="234"/>
        <v>katB</v>
      </c>
      <c r="P7549" s="72" t="str">
        <f t="shared" si="235"/>
        <v/>
      </c>
      <c r="Q7549" s="61" t="s">
        <v>30</v>
      </c>
      <c r="R7549" s="61" t="s">
        <v>91</v>
      </c>
    </row>
    <row r="7550" spans="8:18" x14ac:dyDescent="0.25">
      <c r="H7550" s="59">
        <v>83925</v>
      </c>
      <c r="I7550" s="59" t="s">
        <v>71</v>
      </c>
      <c r="J7550" s="59">
        <v>15765229</v>
      </c>
      <c r="K7550" s="59" t="s">
        <v>7880</v>
      </c>
      <c r="L7550" s="61" t="s">
        <v>81</v>
      </c>
      <c r="M7550" s="61">
        <f>VLOOKUP(H7550,zdroj!C:F,4,0)</f>
        <v>0</v>
      </c>
      <c r="N7550" s="61" t="str">
        <f t="shared" si="234"/>
        <v>-</v>
      </c>
      <c r="P7550" s="72" t="str">
        <f t="shared" si="235"/>
        <v/>
      </c>
      <c r="Q7550" s="61" t="s">
        <v>84</v>
      </c>
    </row>
    <row r="7551" spans="8:18" x14ac:dyDescent="0.25">
      <c r="H7551" s="59">
        <v>83925</v>
      </c>
      <c r="I7551" s="59" t="s">
        <v>71</v>
      </c>
      <c r="J7551" s="59">
        <v>15765245</v>
      </c>
      <c r="K7551" s="59" t="s">
        <v>7881</v>
      </c>
      <c r="L7551" s="61" t="s">
        <v>114</v>
      </c>
      <c r="M7551" s="61">
        <f>VLOOKUP(H7551,zdroj!C:F,4,0)</f>
        <v>0</v>
      </c>
      <c r="N7551" s="61" t="str">
        <f t="shared" si="234"/>
        <v>katB</v>
      </c>
      <c r="P7551" s="72" t="str">
        <f t="shared" si="235"/>
        <v/>
      </c>
      <c r="Q7551" s="61" t="s">
        <v>30</v>
      </c>
      <c r="R7551" s="61" t="s">
        <v>91</v>
      </c>
    </row>
    <row r="7552" spans="8:18" x14ac:dyDescent="0.25">
      <c r="H7552" s="59">
        <v>83925</v>
      </c>
      <c r="I7552" s="59" t="s">
        <v>71</v>
      </c>
      <c r="J7552" s="59">
        <v>15765253</v>
      </c>
      <c r="K7552" s="59" t="s">
        <v>7882</v>
      </c>
      <c r="L7552" s="61" t="s">
        <v>113</v>
      </c>
      <c r="M7552" s="61">
        <f>VLOOKUP(H7552,zdroj!C:F,4,0)</f>
        <v>0</v>
      </c>
      <c r="N7552" s="61" t="str">
        <f t="shared" si="234"/>
        <v>katA</v>
      </c>
      <c r="P7552" s="72" t="str">
        <f t="shared" si="235"/>
        <v/>
      </c>
      <c r="Q7552" s="61" t="s">
        <v>30</v>
      </c>
    </row>
    <row r="7553" spans="8:18" x14ac:dyDescent="0.25">
      <c r="H7553" s="59">
        <v>83925</v>
      </c>
      <c r="I7553" s="59" t="s">
        <v>71</v>
      </c>
      <c r="J7553" s="59">
        <v>15765261</v>
      </c>
      <c r="K7553" s="59" t="s">
        <v>7883</v>
      </c>
      <c r="L7553" s="61" t="s">
        <v>113</v>
      </c>
      <c r="M7553" s="61">
        <f>VLOOKUP(H7553,zdroj!C:F,4,0)</f>
        <v>0</v>
      </c>
      <c r="N7553" s="61" t="str">
        <f t="shared" si="234"/>
        <v>katA</v>
      </c>
      <c r="P7553" s="72" t="str">
        <f t="shared" si="235"/>
        <v/>
      </c>
      <c r="Q7553" s="61" t="s">
        <v>30</v>
      </c>
    </row>
    <row r="7554" spans="8:18" x14ac:dyDescent="0.25">
      <c r="H7554" s="59">
        <v>83925</v>
      </c>
      <c r="I7554" s="59" t="s">
        <v>71</v>
      </c>
      <c r="J7554" s="59">
        <v>15765270</v>
      </c>
      <c r="K7554" s="59" t="s">
        <v>7884</v>
      </c>
      <c r="L7554" s="61" t="s">
        <v>113</v>
      </c>
      <c r="M7554" s="61">
        <f>VLOOKUP(H7554,zdroj!C:F,4,0)</f>
        <v>0</v>
      </c>
      <c r="N7554" s="61" t="str">
        <f t="shared" si="234"/>
        <v>katA</v>
      </c>
      <c r="P7554" s="72" t="str">
        <f t="shared" si="235"/>
        <v/>
      </c>
      <c r="Q7554" s="61" t="s">
        <v>30</v>
      </c>
    </row>
    <row r="7555" spans="8:18" x14ac:dyDescent="0.25">
      <c r="H7555" s="59">
        <v>83925</v>
      </c>
      <c r="I7555" s="59" t="s">
        <v>71</v>
      </c>
      <c r="J7555" s="59">
        <v>15765288</v>
      </c>
      <c r="K7555" s="59" t="s">
        <v>7885</v>
      </c>
      <c r="L7555" s="61" t="s">
        <v>113</v>
      </c>
      <c r="M7555" s="61">
        <f>VLOOKUP(H7555,zdroj!C:F,4,0)</f>
        <v>0</v>
      </c>
      <c r="N7555" s="61" t="str">
        <f t="shared" si="234"/>
        <v>katA</v>
      </c>
      <c r="P7555" s="72" t="str">
        <f t="shared" si="235"/>
        <v/>
      </c>
      <c r="Q7555" s="61" t="s">
        <v>30</v>
      </c>
    </row>
    <row r="7556" spans="8:18" x14ac:dyDescent="0.25">
      <c r="H7556" s="59">
        <v>83925</v>
      </c>
      <c r="I7556" s="59" t="s">
        <v>71</v>
      </c>
      <c r="J7556" s="59">
        <v>15765296</v>
      </c>
      <c r="K7556" s="59" t="s">
        <v>7886</v>
      </c>
      <c r="L7556" s="61" t="s">
        <v>113</v>
      </c>
      <c r="M7556" s="61">
        <f>VLOOKUP(H7556,zdroj!C:F,4,0)</f>
        <v>0</v>
      </c>
      <c r="N7556" s="61" t="str">
        <f t="shared" si="234"/>
        <v>katA</v>
      </c>
      <c r="P7556" s="72" t="str">
        <f t="shared" si="235"/>
        <v/>
      </c>
      <c r="Q7556" s="61" t="s">
        <v>30</v>
      </c>
    </row>
    <row r="7557" spans="8:18" x14ac:dyDescent="0.25">
      <c r="H7557" s="59">
        <v>83925</v>
      </c>
      <c r="I7557" s="59" t="s">
        <v>71</v>
      </c>
      <c r="J7557" s="59">
        <v>15765300</v>
      </c>
      <c r="K7557" s="59" t="s">
        <v>7887</v>
      </c>
      <c r="L7557" s="61" t="s">
        <v>113</v>
      </c>
      <c r="M7557" s="61">
        <f>VLOOKUP(H7557,zdroj!C:F,4,0)</f>
        <v>0</v>
      </c>
      <c r="N7557" s="61" t="str">
        <f t="shared" si="234"/>
        <v>katA</v>
      </c>
      <c r="P7557" s="72" t="str">
        <f t="shared" si="235"/>
        <v/>
      </c>
      <c r="Q7557" s="61" t="s">
        <v>30</v>
      </c>
    </row>
    <row r="7558" spans="8:18" x14ac:dyDescent="0.25">
      <c r="H7558" s="59">
        <v>83925</v>
      </c>
      <c r="I7558" s="59" t="s">
        <v>71</v>
      </c>
      <c r="J7558" s="59">
        <v>15765318</v>
      </c>
      <c r="K7558" s="59" t="s">
        <v>7888</v>
      </c>
      <c r="L7558" s="61" t="s">
        <v>113</v>
      </c>
      <c r="M7558" s="61">
        <f>VLOOKUP(H7558,zdroj!C:F,4,0)</f>
        <v>0</v>
      </c>
      <c r="N7558" s="61" t="str">
        <f t="shared" si="234"/>
        <v>katA</v>
      </c>
      <c r="P7558" s="72" t="str">
        <f t="shared" si="235"/>
        <v/>
      </c>
      <c r="Q7558" s="61" t="s">
        <v>30</v>
      </c>
    </row>
    <row r="7559" spans="8:18" x14ac:dyDescent="0.25">
      <c r="H7559" s="59">
        <v>83925</v>
      </c>
      <c r="I7559" s="59" t="s">
        <v>71</v>
      </c>
      <c r="J7559" s="59">
        <v>15765326</v>
      </c>
      <c r="K7559" s="59" t="s">
        <v>7889</v>
      </c>
      <c r="L7559" s="61" t="s">
        <v>113</v>
      </c>
      <c r="M7559" s="61">
        <f>VLOOKUP(H7559,zdroj!C:F,4,0)</f>
        <v>0</v>
      </c>
      <c r="N7559" s="61" t="str">
        <f t="shared" ref="N7559:N7622" si="236">IF(M7559="A",IF(L7559="katA","katB",L7559),L7559)</f>
        <v>katA</v>
      </c>
      <c r="P7559" s="72" t="str">
        <f t="shared" ref="P7559:P7622" si="237">IF(O7559="A",1,"")</f>
        <v/>
      </c>
      <c r="Q7559" s="61" t="s">
        <v>30</v>
      </c>
    </row>
    <row r="7560" spans="8:18" x14ac:dyDescent="0.25">
      <c r="H7560" s="59">
        <v>83925</v>
      </c>
      <c r="I7560" s="59" t="s">
        <v>71</v>
      </c>
      <c r="J7560" s="59">
        <v>15765334</v>
      </c>
      <c r="K7560" s="59" t="s">
        <v>7890</v>
      </c>
      <c r="L7560" s="61" t="s">
        <v>113</v>
      </c>
      <c r="M7560" s="61">
        <f>VLOOKUP(H7560,zdroj!C:F,4,0)</f>
        <v>0</v>
      </c>
      <c r="N7560" s="61" t="str">
        <f t="shared" si="236"/>
        <v>katA</v>
      </c>
      <c r="P7560" s="72" t="str">
        <f t="shared" si="237"/>
        <v/>
      </c>
      <c r="Q7560" s="61" t="s">
        <v>30</v>
      </c>
    </row>
    <row r="7561" spans="8:18" x14ac:dyDescent="0.25">
      <c r="H7561" s="59">
        <v>83925</v>
      </c>
      <c r="I7561" s="59" t="s">
        <v>71</v>
      </c>
      <c r="J7561" s="59">
        <v>15765342</v>
      </c>
      <c r="K7561" s="59" t="s">
        <v>7891</v>
      </c>
      <c r="L7561" s="61" t="s">
        <v>113</v>
      </c>
      <c r="M7561" s="61">
        <f>VLOOKUP(H7561,zdroj!C:F,4,0)</f>
        <v>0</v>
      </c>
      <c r="N7561" s="61" t="str">
        <f t="shared" si="236"/>
        <v>katA</v>
      </c>
      <c r="P7561" s="72" t="str">
        <f t="shared" si="237"/>
        <v/>
      </c>
      <c r="Q7561" s="61" t="s">
        <v>30</v>
      </c>
    </row>
    <row r="7562" spans="8:18" x14ac:dyDescent="0.25">
      <c r="H7562" s="59">
        <v>83925</v>
      </c>
      <c r="I7562" s="59" t="s">
        <v>71</v>
      </c>
      <c r="J7562" s="59">
        <v>15765351</v>
      </c>
      <c r="K7562" s="59" t="s">
        <v>7892</v>
      </c>
      <c r="L7562" s="61" t="s">
        <v>113</v>
      </c>
      <c r="M7562" s="61">
        <f>VLOOKUP(H7562,zdroj!C:F,4,0)</f>
        <v>0</v>
      </c>
      <c r="N7562" s="61" t="str">
        <f t="shared" si="236"/>
        <v>katA</v>
      </c>
      <c r="P7562" s="72" t="str">
        <f t="shared" si="237"/>
        <v/>
      </c>
      <c r="Q7562" s="61" t="s">
        <v>30</v>
      </c>
    </row>
    <row r="7563" spans="8:18" x14ac:dyDescent="0.25">
      <c r="H7563" s="59">
        <v>83925</v>
      </c>
      <c r="I7563" s="59" t="s">
        <v>71</v>
      </c>
      <c r="J7563" s="59">
        <v>15765369</v>
      </c>
      <c r="K7563" s="59" t="s">
        <v>7893</v>
      </c>
      <c r="L7563" s="61" t="s">
        <v>113</v>
      </c>
      <c r="M7563" s="61">
        <f>VLOOKUP(H7563,zdroj!C:F,4,0)</f>
        <v>0</v>
      </c>
      <c r="N7563" s="61" t="str">
        <f t="shared" si="236"/>
        <v>katA</v>
      </c>
      <c r="P7563" s="72" t="str">
        <f t="shared" si="237"/>
        <v/>
      </c>
      <c r="Q7563" s="61" t="s">
        <v>30</v>
      </c>
    </row>
    <row r="7564" spans="8:18" x14ac:dyDescent="0.25">
      <c r="H7564" s="59">
        <v>83925</v>
      </c>
      <c r="I7564" s="59" t="s">
        <v>71</v>
      </c>
      <c r="J7564" s="59">
        <v>15765377</v>
      </c>
      <c r="K7564" s="59" t="s">
        <v>7894</v>
      </c>
      <c r="L7564" s="61" t="s">
        <v>114</v>
      </c>
      <c r="M7564" s="61">
        <f>VLOOKUP(H7564,zdroj!C:F,4,0)</f>
        <v>0</v>
      </c>
      <c r="N7564" s="61" t="str">
        <f t="shared" si="236"/>
        <v>katB</v>
      </c>
      <c r="P7564" s="72" t="str">
        <f t="shared" si="237"/>
        <v/>
      </c>
      <c r="Q7564" s="61" t="s">
        <v>30</v>
      </c>
      <c r="R7564" s="61" t="s">
        <v>91</v>
      </c>
    </row>
    <row r="7565" spans="8:18" x14ac:dyDescent="0.25">
      <c r="H7565" s="59">
        <v>83925</v>
      </c>
      <c r="I7565" s="59" t="s">
        <v>71</v>
      </c>
      <c r="J7565" s="59">
        <v>15765385</v>
      </c>
      <c r="K7565" s="59" t="s">
        <v>7895</v>
      </c>
      <c r="L7565" s="61" t="s">
        <v>113</v>
      </c>
      <c r="M7565" s="61">
        <f>VLOOKUP(H7565,zdroj!C:F,4,0)</f>
        <v>0</v>
      </c>
      <c r="N7565" s="61" t="str">
        <f t="shared" si="236"/>
        <v>katA</v>
      </c>
      <c r="P7565" s="72" t="str">
        <f t="shared" si="237"/>
        <v/>
      </c>
      <c r="Q7565" s="61" t="s">
        <v>30</v>
      </c>
    </row>
    <row r="7566" spans="8:18" x14ac:dyDescent="0.25">
      <c r="H7566" s="59">
        <v>83925</v>
      </c>
      <c r="I7566" s="59" t="s">
        <v>71</v>
      </c>
      <c r="J7566" s="59">
        <v>15765393</v>
      </c>
      <c r="K7566" s="59" t="s">
        <v>7896</v>
      </c>
      <c r="L7566" s="61" t="s">
        <v>113</v>
      </c>
      <c r="M7566" s="61">
        <f>VLOOKUP(H7566,zdroj!C:F,4,0)</f>
        <v>0</v>
      </c>
      <c r="N7566" s="61" t="str">
        <f t="shared" si="236"/>
        <v>katA</v>
      </c>
      <c r="P7566" s="72" t="str">
        <f t="shared" si="237"/>
        <v/>
      </c>
      <c r="Q7566" s="61" t="s">
        <v>30</v>
      </c>
    </row>
    <row r="7567" spans="8:18" x14ac:dyDescent="0.25">
      <c r="H7567" s="59">
        <v>83925</v>
      </c>
      <c r="I7567" s="59" t="s">
        <v>71</v>
      </c>
      <c r="J7567" s="59">
        <v>15765407</v>
      </c>
      <c r="K7567" s="59" t="s">
        <v>7897</v>
      </c>
      <c r="L7567" s="61" t="s">
        <v>113</v>
      </c>
      <c r="M7567" s="61">
        <f>VLOOKUP(H7567,zdroj!C:F,4,0)</f>
        <v>0</v>
      </c>
      <c r="N7567" s="61" t="str">
        <f t="shared" si="236"/>
        <v>katA</v>
      </c>
      <c r="P7567" s="72" t="str">
        <f t="shared" si="237"/>
        <v/>
      </c>
      <c r="Q7567" s="61" t="s">
        <v>30</v>
      </c>
    </row>
    <row r="7568" spans="8:18" x14ac:dyDescent="0.25">
      <c r="H7568" s="59">
        <v>83925</v>
      </c>
      <c r="I7568" s="59" t="s">
        <v>71</v>
      </c>
      <c r="J7568" s="59">
        <v>15765415</v>
      </c>
      <c r="K7568" s="59" t="s">
        <v>7898</v>
      </c>
      <c r="L7568" s="61" t="s">
        <v>113</v>
      </c>
      <c r="M7568" s="61">
        <f>VLOOKUP(H7568,zdroj!C:F,4,0)</f>
        <v>0</v>
      </c>
      <c r="N7568" s="61" t="str">
        <f t="shared" si="236"/>
        <v>katA</v>
      </c>
      <c r="P7568" s="72" t="str">
        <f t="shared" si="237"/>
        <v/>
      </c>
      <c r="Q7568" s="61" t="s">
        <v>30</v>
      </c>
    </row>
    <row r="7569" spans="8:18" x14ac:dyDescent="0.25">
      <c r="H7569" s="59">
        <v>83925</v>
      </c>
      <c r="I7569" s="59" t="s">
        <v>71</v>
      </c>
      <c r="J7569" s="59">
        <v>15765423</v>
      </c>
      <c r="K7569" s="59" t="s">
        <v>7899</v>
      </c>
      <c r="L7569" s="61" t="s">
        <v>114</v>
      </c>
      <c r="M7569" s="61">
        <f>VLOOKUP(H7569,zdroj!C:F,4,0)</f>
        <v>0</v>
      </c>
      <c r="N7569" s="61" t="str">
        <f t="shared" si="236"/>
        <v>katB</v>
      </c>
      <c r="P7569" s="72" t="str">
        <f t="shared" si="237"/>
        <v/>
      </c>
      <c r="Q7569" s="61" t="s">
        <v>30</v>
      </c>
      <c r="R7569" s="61" t="s">
        <v>91</v>
      </c>
    </row>
    <row r="7570" spans="8:18" x14ac:dyDescent="0.25">
      <c r="H7570" s="59">
        <v>83925</v>
      </c>
      <c r="I7570" s="59" t="s">
        <v>71</v>
      </c>
      <c r="J7570" s="59">
        <v>15765431</v>
      </c>
      <c r="K7570" s="59" t="s">
        <v>7900</v>
      </c>
      <c r="L7570" s="61" t="s">
        <v>81</v>
      </c>
      <c r="M7570" s="61">
        <f>VLOOKUP(H7570,zdroj!C:F,4,0)</f>
        <v>0</v>
      </c>
      <c r="N7570" s="61" t="str">
        <f t="shared" si="236"/>
        <v>-</v>
      </c>
      <c r="P7570" s="72" t="str">
        <f t="shared" si="237"/>
        <v/>
      </c>
      <c r="Q7570" s="61" t="s">
        <v>88</v>
      </c>
    </row>
    <row r="7571" spans="8:18" x14ac:dyDescent="0.25">
      <c r="H7571" s="59">
        <v>83925</v>
      </c>
      <c r="I7571" s="59" t="s">
        <v>71</v>
      </c>
      <c r="J7571" s="59">
        <v>15765440</v>
      </c>
      <c r="K7571" s="59" t="s">
        <v>7901</v>
      </c>
      <c r="L7571" s="61" t="s">
        <v>113</v>
      </c>
      <c r="M7571" s="61">
        <f>VLOOKUP(H7571,zdroj!C:F,4,0)</f>
        <v>0</v>
      </c>
      <c r="N7571" s="61" t="str">
        <f t="shared" si="236"/>
        <v>katA</v>
      </c>
      <c r="P7571" s="72" t="str">
        <f t="shared" si="237"/>
        <v/>
      </c>
      <c r="Q7571" s="61" t="s">
        <v>30</v>
      </c>
    </row>
    <row r="7572" spans="8:18" x14ac:dyDescent="0.25">
      <c r="H7572" s="59">
        <v>83925</v>
      </c>
      <c r="I7572" s="59" t="s">
        <v>71</v>
      </c>
      <c r="J7572" s="59">
        <v>15765458</v>
      </c>
      <c r="K7572" s="59" t="s">
        <v>7902</v>
      </c>
      <c r="L7572" s="61" t="s">
        <v>113</v>
      </c>
      <c r="M7572" s="61">
        <f>VLOOKUP(H7572,zdroj!C:F,4,0)</f>
        <v>0</v>
      </c>
      <c r="N7572" s="61" t="str">
        <f t="shared" si="236"/>
        <v>katA</v>
      </c>
      <c r="P7572" s="72" t="str">
        <f t="shared" si="237"/>
        <v/>
      </c>
      <c r="Q7572" s="61" t="s">
        <v>30</v>
      </c>
    </row>
    <row r="7573" spans="8:18" x14ac:dyDescent="0.25">
      <c r="H7573" s="59">
        <v>83925</v>
      </c>
      <c r="I7573" s="59" t="s">
        <v>71</v>
      </c>
      <c r="J7573" s="59">
        <v>15765466</v>
      </c>
      <c r="K7573" s="59" t="s">
        <v>7903</v>
      </c>
      <c r="L7573" s="61" t="s">
        <v>113</v>
      </c>
      <c r="M7573" s="61">
        <f>VLOOKUP(H7573,zdroj!C:F,4,0)</f>
        <v>0</v>
      </c>
      <c r="N7573" s="61" t="str">
        <f t="shared" si="236"/>
        <v>katA</v>
      </c>
      <c r="P7573" s="72" t="str">
        <f t="shared" si="237"/>
        <v/>
      </c>
      <c r="Q7573" s="61" t="s">
        <v>30</v>
      </c>
    </row>
    <row r="7574" spans="8:18" x14ac:dyDescent="0.25">
      <c r="H7574" s="59">
        <v>83925</v>
      </c>
      <c r="I7574" s="59" t="s">
        <v>71</v>
      </c>
      <c r="J7574" s="59">
        <v>15765482</v>
      </c>
      <c r="K7574" s="59" t="s">
        <v>7904</v>
      </c>
      <c r="L7574" s="61" t="s">
        <v>113</v>
      </c>
      <c r="M7574" s="61">
        <f>VLOOKUP(H7574,zdroj!C:F,4,0)</f>
        <v>0</v>
      </c>
      <c r="N7574" s="61" t="str">
        <f t="shared" si="236"/>
        <v>katA</v>
      </c>
      <c r="P7574" s="72" t="str">
        <f t="shared" si="237"/>
        <v/>
      </c>
      <c r="Q7574" s="61" t="s">
        <v>30</v>
      </c>
    </row>
    <row r="7575" spans="8:18" x14ac:dyDescent="0.25">
      <c r="H7575" s="59">
        <v>83925</v>
      </c>
      <c r="I7575" s="59" t="s">
        <v>71</v>
      </c>
      <c r="J7575" s="59">
        <v>15765491</v>
      </c>
      <c r="K7575" s="59" t="s">
        <v>7905</v>
      </c>
      <c r="L7575" s="61" t="s">
        <v>113</v>
      </c>
      <c r="M7575" s="61">
        <f>VLOOKUP(H7575,zdroj!C:F,4,0)</f>
        <v>0</v>
      </c>
      <c r="N7575" s="61" t="str">
        <f t="shared" si="236"/>
        <v>katA</v>
      </c>
      <c r="P7575" s="72" t="str">
        <f t="shared" si="237"/>
        <v/>
      </c>
      <c r="Q7575" s="61" t="s">
        <v>30</v>
      </c>
    </row>
    <row r="7576" spans="8:18" x14ac:dyDescent="0.25">
      <c r="H7576" s="59">
        <v>83925</v>
      </c>
      <c r="I7576" s="59" t="s">
        <v>71</v>
      </c>
      <c r="J7576" s="59">
        <v>15765504</v>
      </c>
      <c r="K7576" s="59" t="s">
        <v>7906</v>
      </c>
      <c r="L7576" s="61" t="s">
        <v>113</v>
      </c>
      <c r="M7576" s="61">
        <f>VLOOKUP(H7576,zdroj!C:F,4,0)</f>
        <v>0</v>
      </c>
      <c r="N7576" s="61" t="str">
        <f t="shared" si="236"/>
        <v>katA</v>
      </c>
      <c r="P7576" s="72" t="str">
        <f t="shared" si="237"/>
        <v/>
      </c>
      <c r="Q7576" s="61" t="s">
        <v>30</v>
      </c>
    </row>
    <row r="7577" spans="8:18" x14ac:dyDescent="0.25">
      <c r="H7577" s="59">
        <v>83925</v>
      </c>
      <c r="I7577" s="59" t="s">
        <v>71</v>
      </c>
      <c r="J7577" s="59">
        <v>15765521</v>
      </c>
      <c r="K7577" s="59" t="s">
        <v>7907</v>
      </c>
      <c r="L7577" s="61" t="s">
        <v>113</v>
      </c>
      <c r="M7577" s="61">
        <f>VLOOKUP(H7577,zdroj!C:F,4,0)</f>
        <v>0</v>
      </c>
      <c r="N7577" s="61" t="str">
        <f t="shared" si="236"/>
        <v>katA</v>
      </c>
      <c r="P7577" s="72" t="str">
        <f t="shared" si="237"/>
        <v/>
      </c>
      <c r="Q7577" s="61" t="s">
        <v>30</v>
      </c>
    </row>
    <row r="7578" spans="8:18" x14ac:dyDescent="0.25">
      <c r="H7578" s="59">
        <v>83925</v>
      </c>
      <c r="I7578" s="59" t="s">
        <v>71</v>
      </c>
      <c r="J7578" s="59">
        <v>15765539</v>
      </c>
      <c r="K7578" s="59" t="s">
        <v>7908</v>
      </c>
      <c r="L7578" s="61" t="s">
        <v>114</v>
      </c>
      <c r="M7578" s="61">
        <f>VLOOKUP(H7578,zdroj!C:F,4,0)</f>
        <v>0</v>
      </c>
      <c r="N7578" s="61" t="str">
        <f t="shared" si="236"/>
        <v>katB</v>
      </c>
      <c r="P7578" s="72" t="str">
        <f t="shared" si="237"/>
        <v/>
      </c>
      <c r="Q7578" s="61" t="s">
        <v>30</v>
      </c>
      <c r="R7578" s="61" t="s">
        <v>91</v>
      </c>
    </row>
    <row r="7579" spans="8:18" x14ac:dyDescent="0.25">
      <c r="H7579" s="59">
        <v>83925</v>
      </c>
      <c r="I7579" s="59" t="s">
        <v>71</v>
      </c>
      <c r="J7579" s="59">
        <v>26601249</v>
      </c>
      <c r="K7579" s="59" t="s">
        <v>7909</v>
      </c>
      <c r="L7579" s="61" t="s">
        <v>114</v>
      </c>
      <c r="M7579" s="61">
        <f>VLOOKUP(H7579,zdroj!C:F,4,0)</f>
        <v>0</v>
      </c>
      <c r="N7579" s="61" t="str">
        <f t="shared" si="236"/>
        <v>katB</v>
      </c>
      <c r="P7579" s="72" t="str">
        <f t="shared" si="237"/>
        <v/>
      </c>
      <c r="Q7579" s="61" t="s">
        <v>30</v>
      </c>
      <c r="R7579" s="61" t="s">
        <v>91</v>
      </c>
    </row>
    <row r="7580" spans="8:18" x14ac:dyDescent="0.25">
      <c r="H7580" s="59">
        <v>83925</v>
      </c>
      <c r="I7580" s="59" t="s">
        <v>71</v>
      </c>
      <c r="J7580" s="59">
        <v>27646157</v>
      </c>
      <c r="K7580" s="59" t="s">
        <v>7910</v>
      </c>
      <c r="L7580" s="61" t="s">
        <v>114</v>
      </c>
      <c r="M7580" s="61">
        <f>VLOOKUP(H7580,zdroj!C:F,4,0)</f>
        <v>0</v>
      </c>
      <c r="N7580" s="61" t="str">
        <f t="shared" si="236"/>
        <v>katB</v>
      </c>
      <c r="P7580" s="72" t="str">
        <f t="shared" si="237"/>
        <v/>
      </c>
      <c r="Q7580" s="61" t="s">
        <v>30</v>
      </c>
      <c r="R7580" s="61" t="s">
        <v>91</v>
      </c>
    </row>
    <row r="7581" spans="8:18" x14ac:dyDescent="0.25">
      <c r="H7581" s="59">
        <v>83925</v>
      </c>
      <c r="I7581" s="59" t="s">
        <v>71</v>
      </c>
      <c r="J7581" s="59">
        <v>27744531</v>
      </c>
      <c r="K7581" s="59" t="s">
        <v>7911</v>
      </c>
      <c r="L7581" s="61" t="s">
        <v>113</v>
      </c>
      <c r="M7581" s="61">
        <f>VLOOKUP(H7581,zdroj!C:F,4,0)</f>
        <v>0</v>
      </c>
      <c r="N7581" s="61" t="str">
        <f t="shared" si="236"/>
        <v>katA</v>
      </c>
      <c r="P7581" s="72" t="str">
        <f t="shared" si="237"/>
        <v/>
      </c>
      <c r="Q7581" s="61" t="s">
        <v>30</v>
      </c>
    </row>
    <row r="7582" spans="8:18" x14ac:dyDescent="0.25">
      <c r="H7582" s="59">
        <v>83925</v>
      </c>
      <c r="I7582" s="59" t="s">
        <v>71</v>
      </c>
      <c r="J7582" s="59">
        <v>27744540</v>
      </c>
      <c r="K7582" s="59" t="s">
        <v>7912</v>
      </c>
      <c r="L7582" s="61" t="s">
        <v>113</v>
      </c>
      <c r="M7582" s="61">
        <f>VLOOKUP(H7582,zdroj!C:F,4,0)</f>
        <v>0</v>
      </c>
      <c r="N7582" s="61" t="str">
        <f t="shared" si="236"/>
        <v>katA</v>
      </c>
      <c r="P7582" s="72" t="str">
        <f t="shared" si="237"/>
        <v/>
      </c>
      <c r="Q7582" s="61" t="s">
        <v>30</v>
      </c>
    </row>
    <row r="7583" spans="8:18" x14ac:dyDescent="0.25">
      <c r="H7583" s="59">
        <v>83925</v>
      </c>
      <c r="I7583" s="59" t="s">
        <v>71</v>
      </c>
      <c r="J7583" s="59">
        <v>27744558</v>
      </c>
      <c r="K7583" s="59" t="s">
        <v>7913</v>
      </c>
      <c r="L7583" s="61" t="s">
        <v>113</v>
      </c>
      <c r="M7583" s="61">
        <f>VLOOKUP(H7583,zdroj!C:F,4,0)</f>
        <v>0</v>
      </c>
      <c r="N7583" s="61" t="str">
        <f t="shared" si="236"/>
        <v>katA</v>
      </c>
      <c r="P7583" s="72" t="str">
        <f t="shared" si="237"/>
        <v/>
      </c>
      <c r="Q7583" s="61" t="s">
        <v>30</v>
      </c>
    </row>
    <row r="7584" spans="8:18" x14ac:dyDescent="0.25">
      <c r="H7584" s="59">
        <v>83925</v>
      </c>
      <c r="I7584" s="59" t="s">
        <v>71</v>
      </c>
      <c r="J7584" s="59">
        <v>28144091</v>
      </c>
      <c r="K7584" s="59" t="s">
        <v>7914</v>
      </c>
      <c r="L7584" s="61" t="s">
        <v>113</v>
      </c>
      <c r="M7584" s="61">
        <f>VLOOKUP(H7584,zdroj!C:F,4,0)</f>
        <v>0</v>
      </c>
      <c r="N7584" s="61" t="str">
        <f t="shared" si="236"/>
        <v>katA</v>
      </c>
      <c r="P7584" s="72" t="str">
        <f t="shared" si="237"/>
        <v/>
      </c>
      <c r="Q7584" s="61" t="s">
        <v>30</v>
      </c>
    </row>
    <row r="7585" spans="8:18" x14ac:dyDescent="0.25">
      <c r="H7585" s="59">
        <v>83925</v>
      </c>
      <c r="I7585" s="59" t="s">
        <v>71</v>
      </c>
      <c r="J7585" s="59">
        <v>30807191</v>
      </c>
      <c r="K7585" s="59" t="s">
        <v>7915</v>
      </c>
      <c r="L7585" s="61" t="s">
        <v>113</v>
      </c>
      <c r="M7585" s="61">
        <f>VLOOKUP(H7585,zdroj!C:F,4,0)</f>
        <v>0</v>
      </c>
      <c r="N7585" s="61" t="str">
        <f t="shared" si="236"/>
        <v>katA</v>
      </c>
      <c r="P7585" s="72" t="str">
        <f t="shared" si="237"/>
        <v/>
      </c>
      <c r="Q7585" s="61" t="s">
        <v>30</v>
      </c>
    </row>
    <row r="7586" spans="8:18" x14ac:dyDescent="0.25">
      <c r="H7586" s="59">
        <v>83925</v>
      </c>
      <c r="I7586" s="59" t="s">
        <v>71</v>
      </c>
      <c r="J7586" s="59">
        <v>40585191</v>
      </c>
      <c r="K7586" s="59" t="s">
        <v>7916</v>
      </c>
      <c r="L7586" s="61" t="s">
        <v>113</v>
      </c>
      <c r="M7586" s="61">
        <f>VLOOKUP(H7586,zdroj!C:F,4,0)</f>
        <v>0</v>
      </c>
      <c r="N7586" s="61" t="str">
        <f t="shared" si="236"/>
        <v>katA</v>
      </c>
      <c r="P7586" s="72" t="str">
        <f t="shared" si="237"/>
        <v/>
      </c>
      <c r="Q7586" s="61" t="s">
        <v>30</v>
      </c>
    </row>
    <row r="7587" spans="8:18" x14ac:dyDescent="0.25">
      <c r="H7587" s="59">
        <v>83925</v>
      </c>
      <c r="I7587" s="59" t="s">
        <v>71</v>
      </c>
      <c r="J7587" s="59">
        <v>41203461</v>
      </c>
      <c r="K7587" s="59" t="s">
        <v>7917</v>
      </c>
      <c r="L7587" s="61" t="s">
        <v>113</v>
      </c>
      <c r="M7587" s="61">
        <f>VLOOKUP(H7587,zdroj!C:F,4,0)</f>
        <v>0</v>
      </c>
      <c r="N7587" s="61" t="str">
        <f t="shared" si="236"/>
        <v>katA</v>
      </c>
      <c r="P7587" s="72" t="str">
        <f t="shared" si="237"/>
        <v/>
      </c>
      <c r="Q7587" s="61" t="s">
        <v>31</v>
      </c>
    </row>
    <row r="7588" spans="8:18" x14ac:dyDescent="0.25">
      <c r="H7588" s="59">
        <v>83925</v>
      </c>
      <c r="I7588" s="59" t="s">
        <v>71</v>
      </c>
      <c r="J7588" s="59">
        <v>41572548</v>
      </c>
      <c r="K7588" s="59" t="s">
        <v>7918</v>
      </c>
      <c r="L7588" s="61" t="s">
        <v>113</v>
      </c>
      <c r="M7588" s="61">
        <f>VLOOKUP(H7588,zdroj!C:F,4,0)</f>
        <v>0</v>
      </c>
      <c r="N7588" s="61" t="str">
        <f t="shared" si="236"/>
        <v>katA</v>
      </c>
      <c r="P7588" s="72" t="str">
        <f t="shared" si="237"/>
        <v/>
      </c>
      <c r="Q7588" s="61" t="s">
        <v>30</v>
      </c>
    </row>
    <row r="7589" spans="8:18" x14ac:dyDescent="0.25">
      <c r="H7589" s="59">
        <v>83925</v>
      </c>
      <c r="I7589" s="59" t="s">
        <v>71</v>
      </c>
      <c r="J7589" s="59">
        <v>71049410</v>
      </c>
      <c r="K7589" s="59" t="s">
        <v>7919</v>
      </c>
      <c r="L7589" s="61" t="s">
        <v>113</v>
      </c>
      <c r="M7589" s="61">
        <f>VLOOKUP(H7589,zdroj!C:F,4,0)</f>
        <v>0</v>
      </c>
      <c r="N7589" s="61" t="str">
        <f t="shared" si="236"/>
        <v>katA</v>
      </c>
      <c r="P7589" s="72" t="str">
        <f t="shared" si="237"/>
        <v/>
      </c>
      <c r="Q7589" s="61" t="s">
        <v>30</v>
      </c>
    </row>
    <row r="7590" spans="8:18" x14ac:dyDescent="0.25">
      <c r="H7590" s="59">
        <v>83925</v>
      </c>
      <c r="I7590" s="59" t="s">
        <v>71</v>
      </c>
      <c r="J7590" s="59">
        <v>74710397</v>
      </c>
      <c r="K7590" s="59" t="s">
        <v>7920</v>
      </c>
      <c r="L7590" s="61" t="s">
        <v>81</v>
      </c>
      <c r="M7590" s="61">
        <f>VLOOKUP(H7590,zdroj!C:F,4,0)</f>
        <v>0</v>
      </c>
      <c r="N7590" s="61" t="str">
        <f t="shared" si="236"/>
        <v>-</v>
      </c>
      <c r="P7590" s="72" t="str">
        <f t="shared" si="237"/>
        <v/>
      </c>
      <c r="Q7590" s="61" t="s">
        <v>88</v>
      </c>
    </row>
    <row r="7591" spans="8:18" x14ac:dyDescent="0.25">
      <c r="H7591" s="59">
        <v>83925</v>
      </c>
      <c r="I7591" s="59" t="s">
        <v>71</v>
      </c>
      <c r="J7591" s="59">
        <v>75054540</v>
      </c>
      <c r="K7591" s="59" t="s">
        <v>7921</v>
      </c>
      <c r="L7591" s="61" t="s">
        <v>114</v>
      </c>
      <c r="M7591" s="61">
        <f>VLOOKUP(H7591,zdroj!C:F,4,0)</f>
        <v>0</v>
      </c>
      <c r="N7591" s="61" t="str">
        <f t="shared" si="236"/>
        <v>katB</v>
      </c>
      <c r="P7591" s="72" t="str">
        <f t="shared" si="237"/>
        <v/>
      </c>
      <c r="Q7591" s="61" t="s">
        <v>30</v>
      </c>
      <c r="R7591" s="61" t="s">
        <v>91</v>
      </c>
    </row>
    <row r="7592" spans="8:18" x14ac:dyDescent="0.25">
      <c r="H7592" s="59">
        <v>83925</v>
      </c>
      <c r="I7592" s="59" t="s">
        <v>71</v>
      </c>
      <c r="J7592" s="59">
        <v>78044669</v>
      </c>
      <c r="K7592" s="59" t="s">
        <v>7922</v>
      </c>
      <c r="L7592" s="61" t="s">
        <v>113</v>
      </c>
      <c r="M7592" s="61">
        <f>VLOOKUP(H7592,zdroj!C:F,4,0)</f>
        <v>0</v>
      </c>
      <c r="N7592" s="61" t="str">
        <f t="shared" si="236"/>
        <v>katA</v>
      </c>
      <c r="P7592" s="72" t="str">
        <f t="shared" si="237"/>
        <v/>
      </c>
      <c r="Q7592" s="61" t="s">
        <v>30</v>
      </c>
    </row>
    <row r="7593" spans="8:18" x14ac:dyDescent="0.25">
      <c r="H7593" s="59">
        <v>83925</v>
      </c>
      <c r="I7593" s="59" t="s">
        <v>71</v>
      </c>
      <c r="J7593" s="59">
        <v>79175384</v>
      </c>
      <c r="K7593" s="59" t="s">
        <v>7923</v>
      </c>
      <c r="L7593" s="61" t="s">
        <v>113</v>
      </c>
      <c r="M7593" s="61">
        <f>VLOOKUP(H7593,zdroj!C:F,4,0)</f>
        <v>0</v>
      </c>
      <c r="N7593" s="61" t="str">
        <f t="shared" si="236"/>
        <v>katA</v>
      </c>
      <c r="P7593" s="72" t="str">
        <f t="shared" si="237"/>
        <v/>
      </c>
      <c r="Q7593" s="61" t="s">
        <v>30</v>
      </c>
    </row>
    <row r="7594" spans="8:18" x14ac:dyDescent="0.25">
      <c r="H7594" s="59">
        <v>83925</v>
      </c>
      <c r="I7594" s="59" t="s">
        <v>71</v>
      </c>
      <c r="J7594" s="59">
        <v>80110495</v>
      </c>
      <c r="K7594" s="59" t="s">
        <v>7924</v>
      </c>
      <c r="L7594" s="61" t="s">
        <v>113</v>
      </c>
      <c r="M7594" s="61">
        <f>VLOOKUP(H7594,zdroj!C:F,4,0)</f>
        <v>0</v>
      </c>
      <c r="N7594" s="61" t="str">
        <f t="shared" si="236"/>
        <v>katA</v>
      </c>
      <c r="P7594" s="72" t="str">
        <f t="shared" si="237"/>
        <v/>
      </c>
      <c r="Q7594" s="61" t="s">
        <v>30</v>
      </c>
    </row>
    <row r="7595" spans="8:18" x14ac:dyDescent="0.25">
      <c r="H7595" s="59">
        <v>83925</v>
      </c>
      <c r="I7595" s="59" t="s">
        <v>71</v>
      </c>
      <c r="J7595" s="59">
        <v>80121969</v>
      </c>
      <c r="K7595" s="59" t="s">
        <v>7925</v>
      </c>
      <c r="L7595" s="61" t="s">
        <v>113</v>
      </c>
      <c r="M7595" s="61">
        <f>VLOOKUP(H7595,zdroj!C:F,4,0)</f>
        <v>0</v>
      </c>
      <c r="N7595" s="61" t="str">
        <f t="shared" si="236"/>
        <v>katA</v>
      </c>
      <c r="P7595" s="72" t="str">
        <f t="shared" si="237"/>
        <v/>
      </c>
      <c r="Q7595" s="61" t="s">
        <v>30</v>
      </c>
    </row>
    <row r="7596" spans="8:18" x14ac:dyDescent="0.25">
      <c r="H7596" s="59">
        <v>83925</v>
      </c>
      <c r="I7596" s="59" t="s">
        <v>71</v>
      </c>
      <c r="J7596" s="59">
        <v>81232799</v>
      </c>
      <c r="K7596" s="59" t="s">
        <v>7926</v>
      </c>
      <c r="L7596" s="61" t="s">
        <v>113</v>
      </c>
      <c r="M7596" s="61">
        <f>VLOOKUP(H7596,zdroj!C:F,4,0)</f>
        <v>0</v>
      </c>
      <c r="N7596" s="61" t="str">
        <f t="shared" si="236"/>
        <v>katA</v>
      </c>
      <c r="P7596" s="72" t="str">
        <f t="shared" si="237"/>
        <v/>
      </c>
      <c r="Q7596" s="61" t="s">
        <v>30</v>
      </c>
    </row>
    <row r="7597" spans="8:18" x14ac:dyDescent="0.25">
      <c r="H7597" s="59">
        <v>197670</v>
      </c>
      <c r="I7597" s="59" t="s">
        <v>72</v>
      </c>
      <c r="J7597" s="59">
        <v>17518784</v>
      </c>
      <c r="K7597" s="59" t="s">
        <v>7927</v>
      </c>
      <c r="L7597" s="61" t="s">
        <v>115</v>
      </c>
      <c r="M7597" s="61">
        <f>VLOOKUP(H7597,zdroj!C:F,4,0)</f>
        <v>0</v>
      </c>
      <c r="N7597" s="61" t="str">
        <f t="shared" si="236"/>
        <v>katC</v>
      </c>
      <c r="P7597" s="72" t="str">
        <f t="shared" si="237"/>
        <v/>
      </c>
      <c r="Q7597" s="61" t="s">
        <v>31</v>
      </c>
    </row>
    <row r="7598" spans="8:18" x14ac:dyDescent="0.25">
      <c r="H7598" s="59">
        <v>197670</v>
      </c>
      <c r="I7598" s="59" t="s">
        <v>72</v>
      </c>
      <c r="J7598" s="59">
        <v>17518792</v>
      </c>
      <c r="K7598" s="59" t="s">
        <v>7928</v>
      </c>
      <c r="L7598" s="61" t="s">
        <v>81</v>
      </c>
      <c r="M7598" s="61">
        <f>VLOOKUP(H7598,zdroj!C:F,4,0)</f>
        <v>0</v>
      </c>
      <c r="N7598" s="61" t="str">
        <f t="shared" si="236"/>
        <v>-</v>
      </c>
      <c r="P7598" s="72" t="str">
        <f t="shared" si="237"/>
        <v/>
      </c>
      <c r="Q7598" s="61" t="s">
        <v>86</v>
      </c>
    </row>
    <row r="7599" spans="8:18" x14ac:dyDescent="0.25">
      <c r="H7599" s="59">
        <v>197670</v>
      </c>
      <c r="I7599" s="59" t="s">
        <v>72</v>
      </c>
      <c r="J7599" s="59">
        <v>17518806</v>
      </c>
      <c r="K7599" s="59" t="s">
        <v>7929</v>
      </c>
      <c r="L7599" s="61" t="s">
        <v>115</v>
      </c>
      <c r="M7599" s="61">
        <f>VLOOKUP(H7599,zdroj!C:F,4,0)</f>
        <v>0</v>
      </c>
      <c r="N7599" s="61" t="str">
        <f t="shared" si="236"/>
        <v>katC</v>
      </c>
      <c r="P7599" s="72" t="str">
        <f t="shared" si="237"/>
        <v/>
      </c>
      <c r="Q7599" s="61" t="s">
        <v>31</v>
      </c>
    </row>
    <row r="7600" spans="8:18" x14ac:dyDescent="0.25">
      <c r="H7600" s="59">
        <v>197670</v>
      </c>
      <c r="I7600" s="59" t="s">
        <v>72</v>
      </c>
      <c r="J7600" s="59">
        <v>17518814</v>
      </c>
      <c r="K7600" s="59" t="s">
        <v>7930</v>
      </c>
      <c r="L7600" s="61" t="s">
        <v>81</v>
      </c>
      <c r="M7600" s="61">
        <f>VLOOKUP(H7600,zdroj!C:F,4,0)</f>
        <v>0</v>
      </c>
      <c r="N7600" s="61" t="str">
        <f t="shared" si="236"/>
        <v>-</v>
      </c>
      <c r="P7600" s="72" t="str">
        <f t="shared" si="237"/>
        <v/>
      </c>
      <c r="Q7600" s="61" t="s">
        <v>88</v>
      </c>
    </row>
    <row r="7601" spans="8:17" x14ac:dyDescent="0.25">
      <c r="H7601" s="59">
        <v>197670</v>
      </c>
      <c r="I7601" s="59" t="s">
        <v>72</v>
      </c>
      <c r="J7601" s="59">
        <v>17518822</v>
      </c>
      <c r="K7601" s="59" t="s">
        <v>7931</v>
      </c>
      <c r="L7601" s="61" t="s">
        <v>115</v>
      </c>
      <c r="M7601" s="61">
        <f>VLOOKUP(H7601,zdroj!C:F,4,0)</f>
        <v>0</v>
      </c>
      <c r="N7601" s="61" t="str">
        <f t="shared" si="236"/>
        <v>katC</v>
      </c>
      <c r="P7601" s="72" t="str">
        <f t="shared" si="237"/>
        <v/>
      </c>
      <c r="Q7601" s="61" t="s">
        <v>31</v>
      </c>
    </row>
    <row r="7602" spans="8:17" x14ac:dyDescent="0.25">
      <c r="H7602" s="59">
        <v>197670</v>
      </c>
      <c r="I7602" s="59" t="s">
        <v>72</v>
      </c>
      <c r="J7602" s="59">
        <v>17518831</v>
      </c>
      <c r="K7602" s="59" t="s">
        <v>7932</v>
      </c>
      <c r="L7602" s="61" t="s">
        <v>81</v>
      </c>
      <c r="M7602" s="61">
        <f>VLOOKUP(H7602,zdroj!C:F,4,0)</f>
        <v>0</v>
      </c>
      <c r="N7602" s="61" t="str">
        <f t="shared" si="236"/>
        <v>-</v>
      </c>
      <c r="P7602" s="72" t="str">
        <f t="shared" si="237"/>
        <v/>
      </c>
      <c r="Q7602" s="61" t="s">
        <v>86</v>
      </c>
    </row>
    <row r="7603" spans="8:17" x14ac:dyDescent="0.25">
      <c r="H7603" s="59">
        <v>197670</v>
      </c>
      <c r="I7603" s="59" t="s">
        <v>72</v>
      </c>
      <c r="J7603" s="59">
        <v>17518849</v>
      </c>
      <c r="K7603" s="59" t="s">
        <v>7933</v>
      </c>
      <c r="L7603" s="61" t="s">
        <v>115</v>
      </c>
      <c r="M7603" s="61">
        <f>VLOOKUP(H7603,zdroj!C:F,4,0)</f>
        <v>0</v>
      </c>
      <c r="N7603" s="61" t="str">
        <f t="shared" si="236"/>
        <v>katC</v>
      </c>
      <c r="P7603" s="72" t="str">
        <f t="shared" si="237"/>
        <v/>
      </c>
      <c r="Q7603" s="61" t="s">
        <v>31</v>
      </c>
    </row>
    <row r="7604" spans="8:17" x14ac:dyDescent="0.25">
      <c r="H7604" s="59">
        <v>197670</v>
      </c>
      <c r="I7604" s="59" t="s">
        <v>72</v>
      </c>
      <c r="J7604" s="59">
        <v>17518857</v>
      </c>
      <c r="K7604" s="59" t="s">
        <v>7934</v>
      </c>
      <c r="L7604" s="61" t="s">
        <v>81</v>
      </c>
      <c r="M7604" s="61">
        <f>VLOOKUP(H7604,zdroj!C:F,4,0)</f>
        <v>0</v>
      </c>
      <c r="N7604" s="61" t="str">
        <f t="shared" si="236"/>
        <v>-</v>
      </c>
      <c r="P7604" s="72" t="str">
        <f t="shared" si="237"/>
        <v/>
      </c>
      <c r="Q7604" s="61" t="s">
        <v>88</v>
      </c>
    </row>
    <row r="7605" spans="8:17" x14ac:dyDescent="0.25">
      <c r="H7605" s="59">
        <v>197670</v>
      </c>
      <c r="I7605" s="59" t="s">
        <v>72</v>
      </c>
      <c r="J7605" s="59">
        <v>17518865</v>
      </c>
      <c r="K7605" s="59" t="s">
        <v>7935</v>
      </c>
      <c r="L7605" s="61" t="s">
        <v>115</v>
      </c>
      <c r="M7605" s="61">
        <f>VLOOKUP(H7605,zdroj!C:F,4,0)</f>
        <v>0</v>
      </c>
      <c r="N7605" s="61" t="str">
        <f t="shared" si="236"/>
        <v>katC</v>
      </c>
      <c r="P7605" s="72" t="str">
        <f t="shared" si="237"/>
        <v/>
      </c>
      <c r="Q7605" s="61" t="s">
        <v>31</v>
      </c>
    </row>
    <row r="7606" spans="8:17" x14ac:dyDescent="0.25">
      <c r="H7606" s="59">
        <v>197670</v>
      </c>
      <c r="I7606" s="59" t="s">
        <v>72</v>
      </c>
      <c r="J7606" s="59">
        <v>17518873</v>
      </c>
      <c r="K7606" s="59" t="s">
        <v>7936</v>
      </c>
      <c r="L7606" s="61" t="s">
        <v>115</v>
      </c>
      <c r="M7606" s="61">
        <f>VLOOKUP(H7606,zdroj!C:F,4,0)</f>
        <v>0</v>
      </c>
      <c r="N7606" s="61" t="str">
        <f t="shared" si="236"/>
        <v>katC</v>
      </c>
      <c r="P7606" s="72" t="str">
        <f t="shared" si="237"/>
        <v/>
      </c>
      <c r="Q7606" s="61" t="s">
        <v>31</v>
      </c>
    </row>
    <row r="7607" spans="8:17" x14ac:dyDescent="0.25">
      <c r="H7607" s="59">
        <v>197670</v>
      </c>
      <c r="I7607" s="59" t="s">
        <v>72</v>
      </c>
      <c r="J7607" s="59">
        <v>17518881</v>
      </c>
      <c r="K7607" s="59" t="s">
        <v>7937</v>
      </c>
      <c r="L7607" s="61" t="s">
        <v>115</v>
      </c>
      <c r="M7607" s="61">
        <f>VLOOKUP(H7607,zdroj!C:F,4,0)</f>
        <v>0</v>
      </c>
      <c r="N7607" s="61" t="str">
        <f t="shared" si="236"/>
        <v>katC</v>
      </c>
      <c r="P7607" s="72" t="str">
        <f t="shared" si="237"/>
        <v/>
      </c>
      <c r="Q7607" s="61" t="s">
        <v>33</v>
      </c>
    </row>
    <row r="7608" spans="8:17" x14ac:dyDescent="0.25">
      <c r="H7608" s="59">
        <v>197670</v>
      </c>
      <c r="I7608" s="59" t="s">
        <v>72</v>
      </c>
      <c r="J7608" s="59">
        <v>17518890</v>
      </c>
      <c r="K7608" s="59" t="s">
        <v>7938</v>
      </c>
      <c r="L7608" s="61" t="s">
        <v>81</v>
      </c>
      <c r="M7608" s="61">
        <f>VLOOKUP(H7608,zdroj!C:F,4,0)</f>
        <v>0</v>
      </c>
      <c r="N7608" s="61" t="str">
        <f t="shared" si="236"/>
        <v>-</v>
      </c>
      <c r="P7608" s="72" t="str">
        <f t="shared" si="237"/>
        <v/>
      </c>
      <c r="Q7608" s="61" t="s">
        <v>88</v>
      </c>
    </row>
    <row r="7609" spans="8:17" x14ac:dyDescent="0.25">
      <c r="H7609" s="59">
        <v>197670</v>
      </c>
      <c r="I7609" s="59" t="s">
        <v>72</v>
      </c>
      <c r="J7609" s="59">
        <v>17518903</v>
      </c>
      <c r="K7609" s="59" t="s">
        <v>7939</v>
      </c>
      <c r="L7609" s="61" t="s">
        <v>115</v>
      </c>
      <c r="M7609" s="61">
        <f>VLOOKUP(H7609,zdroj!C:F,4,0)</f>
        <v>0</v>
      </c>
      <c r="N7609" s="61" t="str">
        <f t="shared" si="236"/>
        <v>katC</v>
      </c>
      <c r="P7609" s="72" t="str">
        <f t="shared" si="237"/>
        <v/>
      </c>
      <c r="Q7609" s="61" t="s">
        <v>31</v>
      </c>
    </row>
    <row r="7610" spans="8:17" x14ac:dyDescent="0.25">
      <c r="H7610" s="59">
        <v>197670</v>
      </c>
      <c r="I7610" s="59" t="s">
        <v>72</v>
      </c>
      <c r="J7610" s="59">
        <v>17518911</v>
      </c>
      <c r="K7610" s="59" t="s">
        <v>7940</v>
      </c>
      <c r="L7610" s="61" t="s">
        <v>81</v>
      </c>
      <c r="M7610" s="61">
        <f>VLOOKUP(H7610,zdroj!C:F,4,0)</f>
        <v>0</v>
      </c>
      <c r="N7610" s="61" t="str">
        <f t="shared" si="236"/>
        <v>-</v>
      </c>
      <c r="P7610" s="72" t="str">
        <f t="shared" si="237"/>
        <v/>
      </c>
      <c r="Q7610" s="61" t="s">
        <v>86</v>
      </c>
    </row>
    <row r="7611" spans="8:17" x14ac:dyDescent="0.25">
      <c r="H7611" s="59">
        <v>197670</v>
      </c>
      <c r="I7611" s="59" t="s">
        <v>72</v>
      </c>
      <c r="J7611" s="59">
        <v>17518920</v>
      </c>
      <c r="K7611" s="59" t="s">
        <v>7941</v>
      </c>
      <c r="L7611" s="61" t="s">
        <v>81</v>
      </c>
      <c r="M7611" s="61">
        <f>VLOOKUP(H7611,zdroj!C:F,4,0)</f>
        <v>0</v>
      </c>
      <c r="N7611" s="61" t="str">
        <f t="shared" si="236"/>
        <v>-</v>
      </c>
      <c r="P7611" s="72" t="str">
        <f t="shared" si="237"/>
        <v/>
      </c>
      <c r="Q7611" s="61" t="s">
        <v>86</v>
      </c>
    </row>
    <row r="7612" spans="8:17" x14ac:dyDescent="0.25">
      <c r="H7612" s="59">
        <v>197670</v>
      </c>
      <c r="I7612" s="59" t="s">
        <v>72</v>
      </c>
      <c r="J7612" s="59">
        <v>17518938</v>
      </c>
      <c r="K7612" s="59" t="s">
        <v>7942</v>
      </c>
      <c r="L7612" s="61" t="s">
        <v>115</v>
      </c>
      <c r="M7612" s="61">
        <f>VLOOKUP(H7612,zdroj!C:F,4,0)</f>
        <v>0</v>
      </c>
      <c r="N7612" s="61" t="str">
        <f t="shared" si="236"/>
        <v>katC</v>
      </c>
      <c r="P7612" s="72" t="str">
        <f t="shared" si="237"/>
        <v/>
      </c>
      <c r="Q7612" s="61" t="s">
        <v>31</v>
      </c>
    </row>
    <row r="7613" spans="8:17" x14ac:dyDescent="0.25">
      <c r="H7613" s="59">
        <v>197670</v>
      </c>
      <c r="I7613" s="59" t="s">
        <v>72</v>
      </c>
      <c r="J7613" s="59">
        <v>17518946</v>
      </c>
      <c r="K7613" s="59" t="s">
        <v>7943</v>
      </c>
      <c r="L7613" s="61" t="s">
        <v>115</v>
      </c>
      <c r="M7613" s="61">
        <f>VLOOKUP(H7613,zdroj!C:F,4,0)</f>
        <v>0</v>
      </c>
      <c r="N7613" s="61" t="str">
        <f t="shared" si="236"/>
        <v>katC</v>
      </c>
      <c r="P7613" s="72" t="str">
        <f t="shared" si="237"/>
        <v/>
      </c>
      <c r="Q7613" s="61" t="s">
        <v>31</v>
      </c>
    </row>
    <row r="7614" spans="8:17" x14ac:dyDescent="0.25">
      <c r="H7614" s="59">
        <v>197670</v>
      </c>
      <c r="I7614" s="59" t="s">
        <v>72</v>
      </c>
      <c r="J7614" s="59">
        <v>17518954</v>
      </c>
      <c r="K7614" s="59" t="s">
        <v>7944</v>
      </c>
      <c r="L7614" s="61" t="s">
        <v>81</v>
      </c>
      <c r="M7614" s="61">
        <f>VLOOKUP(H7614,zdroj!C:F,4,0)</f>
        <v>0</v>
      </c>
      <c r="N7614" s="61" t="str">
        <f t="shared" si="236"/>
        <v>-</v>
      </c>
      <c r="P7614" s="72" t="str">
        <f t="shared" si="237"/>
        <v/>
      </c>
      <c r="Q7614" s="61" t="s">
        <v>86</v>
      </c>
    </row>
    <row r="7615" spans="8:17" x14ac:dyDescent="0.25">
      <c r="H7615" s="59">
        <v>197670</v>
      </c>
      <c r="I7615" s="59" t="s">
        <v>72</v>
      </c>
      <c r="J7615" s="59">
        <v>17518962</v>
      </c>
      <c r="K7615" s="59" t="s">
        <v>7945</v>
      </c>
      <c r="L7615" s="61" t="s">
        <v>115</v>
      </c>
      <c r="M7615" s="61">
        <f>VLOOKUP(H7615,zdroj!C:F,4,0)</f>
        <v>0</v>
      </c>
      <c r="N7615" s="61" t="str">
        <f t="shared" si="236"/>
        <v>katC</v>
      </c>
      <c r="P7615" s="72" t="str">
        <f t="shared" si="237"/>
        <v/>
      </c>
      <c r="Q7615" s="61" t="s">
        <v>31</v>
      </c>
    </row>
    <row r="7616" spans="8:17" x14ac:dyDescent="0.25">
      <c r="H7616" s="59">
        <v>197670</v>
      </c>
      <c r="I7616" s="59" t="s">
        <v>72</v>
      </c>
      <c r="J7616" s="59">
        <v>17518971</v>
      </c>
      <c r="K7616" s="59" t="s">
        <v>7946</v>
      </c>
      <c r="L7616" s="61" t="s">
        <v>81</v>
      </c>
      <c r="M7616" s="61">
        <f>VLOOKUP(H7616,zdroj!C:F,4,0)</f>
        <v>0</v>
      </c>
      <c r="N7616" s="61" t="str">
        <f t="shared" si="236"/>
        <v>-</v>
      </c>
      <c r="P7616" s="72" t="str">
        <f t="shared" si="237"/>
        <v/>
      </c>
      <c r="Q7616" s="61" t="s">
        <v>86</v>
      </c>
    </row>
    <row r="7617" spans="8:17" x14ac:dyDescent="0.25">
      <c r="H7617" s="59">
        <v>197670</v>
      </c>
      <c r="I7617" s="59" t="s">
        <v>72</v>
      </c>
      <c r="J7617" s="59">
        <v>17518989</v>
      </c>
      <c r="K7617" s="59" t="s">
        <v>7947</v>
      </c>
      <c r="L7617" s="61" t="s">
        <v>115</v>
      </c>
      <c r="M7617" s="61">
        <f>VLOOKUP(H7617,zdroj!C:F,4,0)</f>
        <v>0</v>
      </c>
      <c r="N7617" s="61" t="str">
        <f t="shared" si="236"/>
        <v>katC</v>
      </c>
      <c r="P7617" s="72" t="str">
        <f t="shared" si="237"/>
        <v/>
      </c>
      <c r="Q7617" s="61" t="s">
        <v>31</v>
      </c>
    </row>
    <row r="7618" spans="8:17" x14ac:dyDescent="0.25">
      <c r="H7618" s="59">
        <v>197670</v>
      </c>
      <c r="I7618" s="59" t="s">
        <v>72</v>
      </c>
      <c r="J7618" s="59">
        <v>17518997</v>
      </c>
      <c r="K7618" s="59" t="s">
        <v>7948</v>
      </c>
      <c r="L7618" s="61" t="s">
        <v>115</v>
      </c>
      <c r="M7618" s="61">
        <f>VLOOKUP(H7618,zdroj!C:F,4,0)</f>
        <v>0</v>
      </c>
      <c r="N7618" s="61" t="str">
        <f t="shared" si="236"/>
        <v>katC</v>
      </c>
      <c r="P7618" s="72" t="str">
        <f t="shared" si="237"/>
        <v/>
      </c>
      <c r="Q7618" s="61" t="s">
        <v>31</v>
      </c>
    </row>
    <row r="7619" spans="8:17" x14ac:dyDescent="0.25">
      <c r="H7619" s="59">
        <v>197670</v>
      </c>
      <c r="I7619" s="59" t="s">
        <v>72</v>
      </c>
      <c r="J7619" s="59">
        <v>17519004</v>
      </c>
      <c r="K7619" s="59" t="s">
        <v>7949</v>
      </c>
      <c r="L7619" s="61" t="s">
        <v>115</v>
      </c>
      <c r="M7619" s="61">
        <f>VLOOKUP(H7619,zdroj!C:F,4,0)</f>
        <v>0</v>
      </c>
      <c r="N7619" s="61" t="str">
        <f t="shared" si="236"/>
        <v>katC</v>
      </c>
      <c r="P7619" s="72" t="str">
        <f t="shared" si="237"/>
        <v/>
      </c>
      <c r="Q7619" s="61" t="s">
        <v>31</v>
      </c>
    </row>
    <row r="7620" spans="8:17" x14ac:dyDescent="0.25">
      <c r="H7620" s="59">
        <v>197670</v>
      </c>
      <c r="I7620" s="59" t="s">
        <v>72</v>
      </c>
      <c r="J7620" s="59">
        <v>17519012</v>
      </c>
      <c r="K7620" s="59" t="s">
        <v>7950</v>
      </c>
      <c r="L7620" s="61" t="s">
        <v>115</v>
      </c>
      <c r="M7620" s="61">
        <f>VLOOKUP(H7620,zdroj!C:F,4,0)</f>
        <v>0</v>
      </c>
      <c r="N7620" s="61" t="str">
        <f t="shared" si="236"/>
        <v>katC</v>
      </c>
      <c r="P7620" s="72" t="str">
        <f t="shared" si="237"/>
        <v/>
      </c>
      <c r="Q7620" s="61" t="s">
        <v>31</v>
      </c>
    </row>
    <row r="7621" spans="8:17" x14ac:dyDescent="0.25">
      <c r="H7621" s="59">
        <v>197670</v>
      </c>
      <c r="I7621" s="59" t="s">
        <v>72</v>
      </c>
      <c r="J7621" s="59">
        <v>17519021</v>
      </c>
      <c r="K7621" s="59" t="s">
        <v>7951</v>
      </c>
      <c r="L7621" s="61" t="s">
        <v>81</v>
      </c>
      <c r="M7621" s="61">
        <f>VLOOKUP(H7621,zdroj!C:F,4,0)</f>
        <v>0</v>
      </c>
      <c r="N7621" s="61" t="str">
        <f t="shared" si="236"/>
        <v>-</v>
      </c>
      <c r="P7621" s="72" t="str">
        <f t="shared" si="237"/>
        <v/>
      </c>
      <c r="Q7621" s="61" t="s">
        <v>88</v>
      </c>
    </row>
    <row r="7622" spans="8:17" x14ac:dyDescent="0.25">
      <c r="H7622" s="59">
        <v>197670</v>
      </c>
      <c r="I7622" s="59" t="s">
        <v>72</v>
      </c>
      <c r="J7622" s="59">
        <v>17519039</v>
      </c>
      <c r="K7622" s="59" t="s">
        <v>7952</v>
      </c>
      <c r="L7622" s="61" t="s">
        <v>81</v>
      </c>
      <c r="M7622" s="61">
        <f>VLOOKUP(H7622,zdroj!C:F,4,0)</f>
        <v>0</v>
      </c>
      <c r="N7622" s="61" t="str">
        <f t="shared" si="236"/>
        <v>-</v>
      </c>
      <c r="P7622" s="72" t="str">
        <f t="shared" si="237"/>
        <v/>
      </c>
      <c r="Q7622" s="61" t="s">
        <v>86</v>
      </c>
    </row>
    <row r="7623" spans="8:17" x14ac:dyDescent="0.25">
      <c r="H7623" s="59">
        <v>197670</v>
      </c>
      <c r="I7623" s="59" t="s">
        <v>72</v>
      </c>
      <c r="J7623" s="59">
        <v>17519047</v>
      </c>
      <c r="K7623" s="59" t="s">
        <v>7953</v>
      </c>
      <c r="L7623" s="61" t="s">
        <v>115</v>
      </c>
      <c r="M7623" s="61">
        <f>VLOOKUP(H7623,zdroj!C:F,4,0)</f>
        <v>0</v>
      </c>
      <c r="N7623" s="61" t="str">
        <f t="shared" ref="N7623:N7686" si="238">IF(M7623="A",IF(L7623="katA","katB",L7623),L7623)</f>
        <v>katC</v>
      </c>
      <c r="P7623" s="72" t="str">
        <f t="shared" ref="P7623:P7686" si="239">IF(O7623="A",1,"")</f>
        <v/>
      </c>
      <c r="Q7623" s="61" t="s">
        <v>31</v>
      </c>
    </row>
    <row r="7624" spans="8:17" x14ac:dyDescent="0.25">
      <c r="H7624" s="59">
        <v>197670</v>
      </c>
      <c r="I7624" s="59" t="s">
        <v>72</v>
      </c>
      <c r="J7624" s="59">
        <v>17519055</v>
      </c>
      <c r="K7624" s="59" t="s">
        <v>7954</v>
      </c>
      <c r="L7624" s="61" t="s">
        <v>81</v>
      </c>
      <c r="M7624" s="61">
        <f>VLOOKUP(H7624,zdroj!C:F,4,0)</f>
        <v>0</v>
      </c>
      <c r="N7624" s="61" t="str">
        <f t="shared" si="238"/>
        <v>-</v>
      </c>
      <c r="P7624" s="72" t="str">
        <f t="shared" si="239"/>
        <v/>
      </c>
      <c r="Q7624" s="61" t="s">
        <v>88</v>
      </c>
    </row>
    <row r="7625" spans="8:17" x14ac:dyDescent="0.25">
      <c r="H7625" s="59">
        <v>197670</v>
      </c>
      <c r="I7625" s="59" t="s">
        <v>72</v>
      </c>
      <c r="J7625" s="59">
        <v>17519063</v>
      </c>
      <c r="K7625" s="59" t="s">
        <v>7955</v>
      </c>
      <c r="L7625" s="61" t="s">
        <v>81</v>
      </c>
      <c r="M7625" s="61">
        <f>VLOOKUP(H7625,zdroj!C:F,4,0)</f>
        <v>0</v>
      </c>
      <c r="N7625" s="61" t="str">
        <f t="shared" si="238"/>
        <v>-</v>
      </c>
      <c r="P7625" s="72" t="str">
        <f t="shared" si="239"/>
        <v/>
      </c>
      <c r="Q7625" s="61" t="s">
        <v>86</v>
      </c>
    </row>
    <row r="7626" spans="8:17" x14ac:dyDescent="0.25">
      <c r="H7626" s="59">
        <v>197670</v>
      </c>
      <c r="I7626" s="59" t="s">
        <v>72</v>
      </c>
      <c r="J7626" s="59">
        <v>17519071</v>
      </c>
      <c r="K7626" s="59" t="s">
        <v>7956</v>
      </c>
      <c r="L7626" s="61" t="s">
        <v>81</v>
      </c>
      <c r="M7626" s="61">
        <f>VLOOKUP(H7626,zdroj!C:F,4,0)</f>
        <v>0</v>
      </c>
      <c r="N7626" s="61" t="str">
        <f t="shared" si="238"/>
        <v>-</v>
      </c>
      <c r="P7626" s="72" t="str">
        <f t="shared" si="239"/>
        <v/>
      </c>
      <c r="Q7626" s="61" t="s">
        <v>86</v>
      </c>
    </row>
    <row r="7627" spans="8:17" x14ac:dyDescent="0.25">
      <c r="H7627" s="59">
        <v>197670</v>
      </c>
      <c r="I7627" s="59" t="s">
        <v>72</v>
      </c>
      <c r="J7627" s="59">
        <v>17519080</v>
      </c>
      <c r="K7627" s="59" t="s">
        <v>7957</v>
      </c>
      <c r="L7627" s="61" t="s">
        <v>81</v>
      </c>
      <c r="M7627" s="61">
        <f>VLOOKUP(H7627,zdroj!C:F,4,0)</f>
        <v>0</v>
      </c>
      <c r="N7627" s="61" t="str">
        <f t="shared" si="238"/>
        <v>-</v>
      </c>
      <c r="P7627" s="72" t="str">
        <f t="shared" si="239"/>
        <v/>
      </c>
      <c r="Q7627" s="61" t="s">
        <v>88</v>
      </c>
    </row>
    <row r="7628" spans="8:17" x14ac:dyDescent="0.25">
      <c r="H7628" s="59">
        <v>197670</v>
      </c>
      <c r="I7628" s="59" t="s">
        <v>72</v>
      </c>
      <c r="J7628" s="59">
        <v>17519098</v>
      </c>
      <c r="K7628" s="59" t="s">
        <v>7958</v>
      </c>
      <c r="L7628" s="61" t="s">
        <v>81</v>
      </c>
      <c r="M7628" s="61">
        <f>VLOOKUP(H7628,zdroj!C:F,4,0)</f>
        <v>0</v>
      </c>
      <c r="N7628" s="61" t="str">
        <f t="shared" si="238"/>
        <v>-</v>
      </c>
      <c r="P7628" s="72" t="str">
        <f t="shared" si="239"/>
        <v/>
      </c>
      <c r="Q7628" s="61" t="s">
        <v>86</v>
      </c>
    </row>
    <row r="7629" spans="8:17" x14ac:dyDescent="0.25">
      <c r="H7629" s="59">
        <v>197670</v>
      </c>
      <c r="I7629" s="59" t="s">
        <v>72</v>
      </c>
      <c r="J7629" s="59">
        <v>17519101</v>
      </c>
      <c r="K7629" s="59" t="s">
        <v>7959</v>
      </c>
      <c r="L7629" s="61" t="s">
        <v>81</v>
      </c>
      <c r="M7629" s="61">
        <f>VLOOKUP(H7629,zdroj!C:F,4,0)</f>
        <v>0</v>
      </c>
      <c r="N7629" s="61" t="str">
        <f t="shared" si="238"/>
        <v>-</v>
      </c>
      <c r="P7629" s="72" t="str">
        <f t="shared" si="239"/>
        <v/>
      </c>
      <c r="Q7629" s="61" t="s">
        <v>86</v>
      </c>
    </row>
    <row r="7630" spans="8:17" x14ac:dyDescent="0.25">
      <c r="H7630" s="59">
        <v>197670</v>
      </c>
      <c r="I7630" s="59" t="s">
        <v>72</v>
      </c>
      <c r="J7630" s="59">
        <v>17519110</v>
      </c>
      <c r="K7630" s="59" t="s">
        <v>7960</v>
      </c>
      <c r="L7630" s="61" t="s">
        <v>115</v>
      </c>
      <c r="M7630" s="61">
        <f>VLOOKUP(H7630,zdroj!C:F,4,0)</f>
        <v>0</v>
      </c>
      <c r="N7630" s="61" t="str">
        <f t="shared" si="238"/>
        <v>katC</v>
      </c>
      <c r="P7630" s="72" t="str">
        <f t="shared" si="239"/>
        <v/>
      </c>
      <c r="Q7630" s="61" t="s">
        <v>31</v>
      </c>
    </row>
    <row r="7631" spans="8:17" x14ac:dyDescent="0.25">
      <c r="H7631" s="59">
        <v>197670</v>
      </c>
      <c r="I7631" s="59" t="s">
        <v>72</v>
      </c>
      <c r="J7631" s="59">
        <v>17519136</v>
      </c>
      <c r="K7631" s="59" t="s">
        <v>7961</v>
      </c>
      <c r="L7631" s="61" t="s">
        <v>81</v>
      </c>
      <c r="M7631" s="61">
        <f>VLOOKUP(H7631,zdroj!C:F,4,0)</f>
        <v>0</v>
      </c>
      <c r="N7631" s="61" t="str">
        <f t="shared" si="238"/>
        <v>-</v>
      </c>
      <c r="P7631" s="72" t="str">
        <f t="shared" si="239"/>
        <v/>
      </c>
      <c r="Q7631" s="61" t="s">
        <v>88</v>
      </c>
    </row>
    <row r="7632" spans="8:17" x14ac:dyDescent="0.25">
      <c r="H7632" s="59">
        <v>197670</v>
      </c>
      <c r="I7632" s="59" t="s">
        <v>72</v>
      </c>
      <c r="J7632" s="59">
        <v>17519144</v>
      </c>
      <c r="K7632" s="59" t="s">
        <v>7962</v>
      </c>
      <c r="L7632" s="61" t="s">
        <v>81</v>
      </c>
      <c r="M7632" s="61">
        <f>VLOOKUP(H7632,zdroj!C:F,4,0)</f>
        <v>0</v>
      </c>
      <c r="N7632" s="61" t="str">
        <f t="shared" si="238"/>
        <v>-</v>
      </c>
      <c r="P7632" s="72" t="str">
        <f t="shared" si="239"/>
        <v/>
      </c>
      <c r="Q7632" s="61" t="s">
        <v>86</v>
      </c>
    </row>
    <row r="7633" spans="8:17" x14ac:dyDescent="0.25">
      <c r="H7633" s="59">
        <v>197670</v>
      </c>
      <c r="I7633" s="59" t="s">
        <v>72</v>
      </c>
      <c r="J7633" s="59">
        <v>17519152</v>
      </c>
      <c r="K7633" s="59" t="s">
        <v>7963</v>
      </c>
      <c r="L7633" s="61" t="s">
        <v>115</v>
      </c>
      <c r="M7633" s="61">
        <f>VLOOKUP(H7633,zdroj!C:F,4,0)</f>
        <v>0</v>
      </c>
      <c r="N7633" s="61" t="str">
        <f t="shared" si="238"/>
        <v>katC</v>
      </c>
      <c r="P7633" s="72" t="str">
        <f t="shared" si="239"/>
        <v/>
      </c>
      <c r="Q7633" s="61" t="s">
        <v>31</v>
      </c>
    </row>
    <row r="7634" spans="8:17" x14ac:dyDescent="0.25">
      <c r="H7634" s="59">
        <v>197670</v>
      </c>
      <c r="I7634" s="59" t="s">
        <v>72</v>
      </c>
      <c r="J7634" s="59">
        <v>17519161</v>
      </c>
      <c r="K7634" s="59" t="s">
        <v>7964</v>
      </c>
      <c r="L7634" s="61" t="s">
        <v>115</v>
      </c>
      <c r="M7634" s="61">
        <f>VLOOKUP(H7634,zdroj!C:F,4,0)</f>
        <v>0</v>
      </c>
      <c r="N7634" s="61" t="str">
        <f t="shared" si="238"/>
        <v>katC</v>
      </c>
      <c r="P7634" s="72" t="str">
        <f t="shared" si="239"/>
        <v/>
      </c>
      <c r="Q7634" s="61" t="s">
        <v>31</v>
      </c>
    </row>
    <row r="7635" spans="8:17" x14ac:dyDescent="0.25">
      <c r="H7635" s="59">
        <v>197670</v>
      </c>
      <c r="I7635" s="59" t="s">
        <v>72</v>
      </c>
      <c r="J7635" s="59">
        <v>17519179</v>
      </c>
      <c r="K7635" s="59" t="s">
        <v>7965</v>
      </c>
      <c r="L7635" s="61" t="s">
        <v>115</v>
      </c>
      <c r="M7635" s="61">
        <f>VLOOKUP(H7635,zdroj!C:F,4,0)</f>
        <v>0</v>
      </c>
      <c r="N7635" s="61" t="str">
        <f t="shared" si="238"/>
        <v>katC</v>
      </c>
      <c r="P7635" s="72" t="str">
        <f t="shared" si="239"/>
        <v/>
      </c>
      <c r="Q7635" s="61" t="s">
        <v>31</v>
      </c>
    </row>
    <row r="7636" spans="8:17" x14ac:dyDescent="0.25">
      <c r="H7636" s="59">
        <v>197670</v>
      </c>
      <c r="I7636" s="59" t="s">
        <v>72</v>
      </c>
      <c r="J7636" s="59">
        <v>17519195</v>
      </c>
      <c r="K7636" s="59" t="s">
        <v>7966</v>
      </c>
      <c r="L7636" s="61" t="s">
        <v>115</v>
      </c>
      <c r="M7636" s="61">
        <f>VLOOKUP(H7636,zdroj!C:F,4,0)</f>
        <v>0</v>
      </c>
      <c r="N7636" s="61" t="str">
        <f t="shared" si="238"/>
        <v>katC</v>
      </c>
      <c r="P7636" s="72" t="str">
        <f t="shared" si="239"/>
        <v/>
      </c>
      <c r="Q7636" s="61" t="s">
        <v>33</v>
      </c>
    </row>
    <row r="7637" spans="8:17" x14ac:dyDescent="0.25">
      <c r="H7637" s="59">
        <v>197670</v>
      </c>
      <c r="I7637" s="59" t="s">
        <v>72</v>
      </c>
      <c r="J7637" s="59">
        <v>17519209</v>
      </c>
      <c r="K7637" s="59" t="s">
        <v>7967</v>
      </c>
      <c r="L7637" s="61" t="s">
        <v>115</v>
      </c>
      <c r="M7637" s="61">
        <f>VLOOKUP(H7637,zdroj!C:F,4,0)</f>
        <v>0</v>
      </c>
      <c r="N7637" s="61" t="str">
        <f t="shared" si="238"/>
        <v>katC</v>
      </c>
      <c r="P7637" s="72" t="str">
        <f t="shared" si="239"/>
        <v/>
      </c>
      <c r="Q7637" s="61" t="s">
        <v>31</v>
      </c>
    </row>
    <row r="7638" spans="8:17" x14ac:dyDescent="0.25">
      <c r="H7638" s="59">
        <v>197670</v>
      </c>
      <c r="I7638" s="59" t="s">
        <v>72</v>
      </c>
      <c r="J7638" s="59">
        <v>17519217</v>
      </c>
      <c r="K7638" s="59" t="s">
        <v>7968</v>
      </c>
      <c r="L7638" s="61" t="s">
        <v>115</v>
      </c>
      <c r="M7638" s="61">
        <f>VLOOKUP(H7638,zdroj!C:F,4,0)</f>
        <v>0</v>
      </c>
      <c r="N7638" s="61" t="str">
        <f t="shared" si="238"/>
        <v>katC</v>
      </c>
      <c r="P7638" s="72" t="str">
        <f t="shared" si="239"/>
        <v/>
      </c>
      <c r="Q7638" s="61" t="s">
        <v>31</v>
      </c>
    </row>
    <row r="7639" spans="8:17" x14ac:dyDescent="0.25">
      <c r="H7639" s="59">
        <v>197670</v>
      </c>
      <c r="I7639" s="59" t="s">
        <v>72</v>
      </c>
      <c r="J7639" s="59">
        <v>17519225</v>
      </c>
      <c r="K7639" s="59" t="s">
        <v>7969</v>
      </c>
      <c r="L7639" s="61" t="s">
        <v>81</v>
      </c>
      <c r="M7639" s="61">
        <f>VLOOKUP(H7639,zdroj!C:F,4,0)</f>
        <v>0</v>
      </c>
      <c r="N7639" s="61" t="str">
        <f t="shared" si="238"/>
        <v>-</v>
      </c>
      <c r="P7639" s="72" t="str">
        <f t="shared" si="239"/>
        <v/>
      </c>
      <c r="Q7639" s="61" t="s">
        <v>86</v>
      </c>
    </row>
    <row r="7640" spans="8:17" x14ac:dyDescent="0.25">
      <c r="H7640" s="59">
        <v>197670</v>
      </c>
      <c r="I7640" s="59" t="s">
        <v>72</v>
      </c>
      <c r="J7640" s="59">
        <v>17519233</v>
      </c>
      <c r="K7640" s="59" t="s">
        <v>7970</v>
      </c>
      <c r="L7640" s="61" t="s">
        <v>81</v>
      </c>
      <c r="M7640" s="61">
        <f>VLOOKUP(H7640,zdroj!C:F,4,0)</f>
        <v>0</v>
      </c>
      <c r="N7640" s="61" t="str">
        <f t="shared" si="238"/>
        <v>-</v>
      </c>
      <c r="P7640" s="72" t="str">
        <f t="shared" si="239"/>
        <v/>
      </c>
      <c r="Q7640" s="61" t="s">
        <v>88</v>
      </c>
    </row>
    <row r="7641" spans="8:17" x14ac:dyDescent="0.25">
      <c r="H7641" s="59">
        <v>197670</v>
      </c>
      <c r="I7641" s="59" t="s">
        <v>72</v>
      </c>
      <c r="J7641" s="59">
        <v>17519241</v>
      </c>
      <c r="K7641" s="59" t="s">
        <v>7971</v>
      </c>
      <c r="L7641" s="61" t="s">
        <v>115</v>
      </c>
      <c r="M7641" s="61">
        <f>VLOOKUP(H7641,zdroj!C:F,4,0)</f>
        <v>0</v>
      </c>
      <c r="N7641" s="61" t="str">
        <f t="shared" si="238"/>
        <v>katC</v>
      </c>
      <c r="P7641" s="72" t="str">
        <f t="shared" si="239"/>
        <v/>
      </c>
      <c r="Q7641" s="61" t="s">
        <v>31</v>
      </c>
    </row>
    <row r="7642" spans="8:17" x14ac:dyDescent="0.25">
      <c r="H7642" s="59">
        <v>197670</v>
      </c>
      <c r="I7642" s="59" t="s">
        <v>72</v>
      </c>
      <c r="J7642" s="59">
        <v>17519250</v>
      </c>
      <c r="K7642" s="59" t="s">
        <v>7972</v>
      </c>
      <c r="L7642" s="61" t="s">
        <v>115</v>
      </c>
      <c r="M7642" s="61">
        <f>VLOOKUP(H7642,zdroj!C:F,4,0)</f>
        <v>0</v>
      </c>
      <c r="N7642" s="61" t="str">
        <f t="shared" si="238"/>
        <v>katC</v>
      </c>
      <c r="P7642" s="72" t="str">
        <f t="shared" si="239"/>
        <v/>
      </c>
      <c r="Q7642" s="61" t="s">
        <v>31</v>
      </c>
    </row>
    <row r="7643" spans="8:17" x14ac:dyDescent="0.25">
      <c r="H7643" s="59">
        <v>197670</v>
      </c>
      <c r="I7643" s="59" t="s">
        <v>72</v>
      </c>
      <c r="J7643" s="59">
        <v>17519268</v>
      </c>
      <c r="K7643" s="59" t="s">
        <v>7973</v>
      </c>
      <c r="L7643" s="61" t="s">
        <v>115</v>
      </c>
      <c r="M7643" s="61">
        <f>VLOOKUP(H7643,zdroj!C:F,4,0)</f>
        <v>0</v>
      </c>
      <c r="N7643" s="61" t="str">
        <f t="shared" si="238"/>
        <v>katC</v>
      </c>
      <c r="P7643" s="72" t="str">
        <f t="shared" si="239"/>
        <v/>
      </c>
      <c r="Q7643" s="61" t="s">
        <v>31</v>
      </c>
    </row>
    <row r="7644" spans="8:17" x14ac:dyDescent="0.25">
      <c r="H7644" s="59">
        <v>197670</v>
      </c>
      <c r="I7644" s="59" t="s">
        <v>72</v>
      </c>
      <c r="J7644" s="59">
        <v>17519276</v>
      </c>
      <c r="K7644" s="59" t="s">
        <v>7974</v>
      </c>
      <c r="L7644" s="61" t="s">
        <v>115</v>
      </c>
      <c r="M7644" s="61">
        <f>VLOOKUP(H7644,zdroj!C:F,4,0)</f>
        <v>0</v>
      </c>
      <c r="N7644" s="61" t="str">
        <f t="shared" si="238"/>
        <v>katC</v>
      </c>
      <c r="P7644" s="72" t="str">
        <f t="shared" si="239"/>
        <v/>
      </c>
      <c r="Q7644" s="61" t="s">
        <v>31</v>
      </c>
    </row>
    <row r="7645" spans="8:17" x14ac:dyDescent="0.25">
      <c r="H7645" s="59">
        <v>197670</v>
      </c>
      <c r="I7645" s="59" t="s">
        <v>72</v>
      </c>
      <c r="J7645" s="59">
        <v>17519284</v>
      </c>
      <c r="K7645" s="59" t="s">
        <v>7975</v>
      </c>
      <c r="L7645" s="61" t="s">
        <v>81</v>
      </c>
      <c r="M7645" s="61">
        <f>VLOOKUP(H7645,zdroj!C:F,4,0)</f>
        <v>0</v>
      </c>
      <c r="N7645" s="61" t="str">
        <f t="shared" si="238"/>
        <v>-</v>
      </c>
      <c r="P7645" s="72" t="str">
        <f t="shared" si="239"/>
        <v/>
      </c>
      <c r="Q7645" s="61" t="s">
        <v>86</v>
      </c>
    </row>
    <row r="7646" spans="8:17" x14ac:dyDescent="0.25">
      <c r="H7646" s="59">
        <v>197670</v>
      </c>
      <c r="I7646" s="59" t="s">
        <v>72</v>
      </c>
      <c r="J7646" s="59">
        <v>17519292</v>
      </c>
      <c r="K7646" s="59" t="s">
        <v>7976</v>
      </c>
      <c r="L7646" s="61" t="s">
        <v>81</v>
      </c>
      <c r="M7646" s="61">
        <f>VLOOKUP(H7646,zdroj!C:F,4,0)</f>
        <v>0</v>
      </c>
      <c r="N7646" s="61" t="str">
        <f t="shared" si="238"/>
        <v>-</v>
      </c>
      <c r="P7646" s="72" t="str">
        <f t="shared" si="239"/>
        <v/>
      </c>
      <c r="Q7646" s="61" t="s">
        <v>86</v>
      </c>
    </row>
    <row r="7647" spans="8:17" x14ac:dyDescent="0.25">
      <c r="H7647" s="59">
        <v>197670</v>
      </c>
      <c r="I7647" s="59" t="s">
        <v>72</v>
      </c>
      <c r="J7647" s="59">
        <v>17519306</v>
      </c>
      <c r="K7647" s="59" t="s">
        <v>7977</v>
      </c>
      <c r="L7647" s="61" t="s">
        <v>81</v>
      </c>
      <c r="M7647" s="61">
        <f>VLOOKUP(H7647,zdroj!C:F,4,0)</f>
        <v>0</v>
      </c>
      <c r="N7647" s="61" t="str">
        <f t="shared" si="238"/>
        <v>-</v>
      </c>
      <c r="P7647" s="72" t="str">
        <f t="shared" si="239"/>
        <v/>
      </c>
      <c r="Q7647" s="61" t="s">
        <v>86</v>
      </c>
    </row>
    <row r="7648" spans="8:17" x14ac:dyDescent="0.25">
      <c r="H7648" s="59">
        <v>197670</v>
      </c>
      <c r="I7648" s="59" t="s">
        <v>72</v>
      </c>
      <c r="J7648" s="59">
        <v>17519314</v>
      </c>
      <c r="K7648" s="59" t="s">
        <v>7978</v>
      </c>
      <c r="L7648" s="61" t="s">
        <v>115</v>
      </c>
      <c r="M7648" s="61">
        <f>VLOOKUP(H7648,zdroj!C:F,4,0)</f>
        <v>0</v>
      </c>
      <c r="N7648" s="61" t="str">
        <f t="shared" si="238"/>
        <v>katC</v>
      </c>
      <c r="P7648" s="72" t="str">
        <f t="shared" si="239"/>
        <v/>
      </c>
      <c r="Q7648" s="61" t="s">
        <v>31</v>
      </c>
    </row>
    <row r="7649" spans="8:17" x14ac:dyDescent="0.25">
      <c r="H7649" s="59">
        <v>197670</v>
      </c>
      <c r="I7649" s="59" t="s">
        <v>72</v>
      </c>
      <c r="J7649" s="59">
        <v>17519322</v>
      </c>
      <c r="K7649" s="59" t="s">
        <v>7979</v>
      </c>
      <c r="L7649" s="61" t="s">
        <v>115</v>
      </c>
      <c r="M7649" s="61">
        <f>VLOOKUP(H7649,zdroj!C:F,4,0)</f>
        <v>0</v>
      </c>
      <c r="N7649" s="61" t="str">
        <f t="shared" si="238"/>
        <v>katC</v>
      </c>
      <c r="P7649" s="72" t="str">
        <f t="shared" si="239"/>
        <v/>
      </c>
      <c r="Q7649" s="61" t="s">
        <v>31</v>
      </c>
    </row>
    <row r="7650" spans="8:17" x14ac:dyDescent="0.25">
      <c r="H7650" s="59">
        <v>197670</v>
      </c>
      <c r="I7650" s="59" t="s">
        <v>72</v>
      </c>
      <c r="J7650" s="59">
        <v>17519331</v>
      </c>
      <c r="K7650" s="59" t="s">
        <v>7980</v>
      </c>
      <c r="L7650" s="61" t="s">
        <v>81</v>
      </c>
      <c r="M7650" s="61">
        <f>VLOOKUP(H7650,zdroj!C:F,4,0)</f>
        <v>0</v>
      </c>
      <c r="N7650" s="61" t="str">
        <f t="shared" si="238"/>
        <v>-</v>
      </c>
      <c r="P7650" s="72" t="str">
        <f t="shared" si="239"/>
        <v/>
      </c>
      <c r="Q7650" s="61" t="s">
        <v>88</v>
      </c>
    </row>
    <row r="7651" spans="8:17" x14ac:dyDescent="0.25">
      <c r="H7651" s="59">
        <v>197670</v>
      </c>
      <c r="I7651" s="59" t="s">
        <v>72</v>
      </c>
      <c r="J7651" s="59">
        <v>17519349</v>
      </c>
      <c r="K7651" s="59" t="s">
        <v>7981</v>
      </c>
      <c r="L7651" s="61" t="s">
        <v>81</v>
      </c>
      <c r="M7651" s="61">
        <f>VLOOKUP(H7651,zdroj!C:F,4,0)</f>
        <v>0</v>
      </c>
      <c r="N7651" s="61" t="str">
        <f t="shared" si="238"/>
        <v>-</v>
      </c>
      <c r="P7651" s="72" t="str">
        <f t="shared" si="239"/>
        <v/>
      </c>
      <c r="Q7651" s="61" t="s">
        <v>86</v>
      </c>
    </row>
    <row r="7652" spans="8:17" x14ac:dyDescent="0.25">
      <c r="H7652" s="59">
        <v>197670</v>
      </c>
      <c r="I7652" s="59" t="s">
        <v>72</v>
      </c>
      <c r="J7652" s="59">
        <v>17519357</v>
      </c>
      <c r="K7652" s="59" t="s">
        <v>7982</v>
      </c>
      <c r="L7652" s="61" t="s">
        <v>81</v>
      </c>
      <c r="M7652" s="61">
        <f>VLOOKUP(H7652,zdroj!C:F,4,0)</f>
        <v>0</v>
      </c>
      <c r="N7652" s="61" t="str">
        <f t="shared" si="238"/>
        <v>-</v>
      </c>
      <c r="P7652" s="72" t="str">
        <f t="shared" si="239"/>
        <v/>
      </c>
      <c r="Q7652" s="61" t="s">
        <v>86</v>
      </c>
    </row>
    <row r="7653" spans="8:17" x14ac:dyDescent="0.25">
      <c r="H7653" s="59">
        <v>197670</v>
      </c>
      <c r="I7653" s="59" t="s">
        <v>72</v>
      </c>
      <c r="J7653" s="59">
        <v>17519365</v>
      </c>
      <c r="K7653" s="59" t="s">
        <v>7983</v>
      </c>
      <c r="L7653" s="61" t="s">
        <v>81</v>
      </c>
      <c r="M7653" s="61">
        <f>VLOOKUP(H7653,zdroj!C:F,4,0)</f>
        <v>0</v>
      </c>
      <c r="N7653" s="61" t="str">
        <f t="shared" si="238"/>
        <v>-</v>
      </c>
      <c r="P7653" s="72" t="str">
        <f t="shared" si="239"/>
        <v/>
      </c>
      <c r="Q7653" s="61" t="s">
        <v>88</v>
      </c>
    </row>
    <row r="7654" spans="8:17" x14ac:dyDescent="0.25">
      <c r="H7654" s="59">
        <v>197670</v>
      </c>
      <c r="I7654" s="59" t="s">
        <v>72</v>
      </c>
      <c r="J7654" s="59">
        <v>17519373</v>
      </c>
      <c r="K7654" s="59" t="s">
        <v>7984</v>
      </c>
      <c r="L7654" s="61" t="s">
        <v>115</v>
      </c>
      <c r="M7654" s="61">
        <f>VLOOKUP(H7654,zdroj!C:F,4,0)</f>
        <v>0</v>
      </c>
      <c r="N7654" s="61" t="str">
        <f t="shared" si="238"/>
        <v>katC</v>
      </c>
      <c r="P7654" s="72" t="str">
        <f t="shared" si="239"/>
        <v/>
      </c>
      <c r="Q7654" s="61" t="s">
        <v>31</v>
      </c>
    </row>
    <row r="7655" spans="8:17" x14ac:dyDescent="0.25">
      <c r="H7655" s="59">
        <v>197670</v>
      </c>
      <c r="I7655" s="59" t="s">
        <v>72</v>
      </c>
      <c r="J7655" s="59">
        <v>17519381</v>
      </c>
      <c r="K7655" s="59" t="s">
        <v>7985</v>
      </c>
      <c r="L7655" s="61" t="s">
        <v>115</v>
      </c>
      <c r="M7655" s="61">
        <f>VLOOKUP(H7655,zdroj!C:F,4,0)</f>
        <v>0</v>
      </c>
      <c r="N7655" s="61" t="str">
        <f t="shared" si="238"/>
        <v>katC</v>
      </c>
      <c r="P7655" s="72" t="str">
        <f t="shared" si="239"/>
        <v/>
      </c>
      <c r="Q7655" s="61" t="s">
        <v>31</v>
      </c>
    </row>
    <row r="7656" spans="8:17" x14ac:dyDescent="0.25">
      <c r="H7656" s="59">
        <v>197670</v>
      </c>
      <c r="I7656" s="59" t="s">
        <v>72</v>
      </c>
      <c r="J7656" s="59">
        <v>17519403</v>
      </c>
      <c r="K7656" s="59" t="s">
        <v>7986</v>
      </c>
      <c r="L7656" s="61" t="s">
        <v>115</v>
      </c>
      <c r="M7656" s="61">
        <f>VLOOKUP(H7656,zdroj!C:F,4,0)</f>
        <v>0</v>
      </c>
      <c r="N7656" s="61" t="str">
        <f t="shared" si="238"/>
        <v>katC</v>
      </c>
      <c r="P7656" s="72" t="str">
        <f t="shared" si="239"/>
        <v/>
      </c>
      <c r="Q7656" s="61" t="s">
        <v>31</v>
      </c>
    </row>
    <row r="7657" spans="8:17" x14ac:dyDescent="0.25">
      <c r="H7657" s="59">
        <v>197670</v>
      </c>
      <c r="I7657" s="59" t="s">
        <v>72</v>
      </c>
      <c r="J7657" s="59">
        <v>17519411</v>
      </c>
      <c r="K7657" s="59" t="s">
        <v>7987</v>
      </c>
      <c r="L7657" s="61" t="s">
        <v>81</v>
      </c>
      <c r="M7657" s="61">
        <f>VLOOKUP(H7657,zdroj!C:F,4,0)</f>
        <v>0</v>
      </c>
      <c r="N7657" s="61" t="str">
        <f t="shared" si="238"/>
        <v>-</v>
      </c>
      <c r="P7657" s="72" t="str">
        <f t="shared" si="239"/>
        <v/>
      </c>
      <c r="Q7657" s="61" t="s">
        <v>88</v>
      </c>
    </row>
    <row r="7658" spans="8:17" x14ac:dyDescent="0.25">
      <c r="H7658" s="59">
        <v>197670</v>
      </c>
      <c r="I7658" s="59" t="s">
        <v>72</v>
      </c>
      <c r="J7658" s="59">
        <v>17519420</v>
      </c>
      <c r="K7658" s="59" t="s">
        <v>7988</v>
      </c>
      <c r="L7658" s="61" t="s">
        <v>115</v>
      </c>
      <c r="M7658" s="61">
        <f>VLOOKUP(H7658,zdroj!C:F,4,0)</f>
        <v>0</v>
      </c>
      <c r="N7658" s="61" t="str">
        <f t="shared" si="238"/>
        <v>katC</v>
      </c>
      <c r="P7658" s="72" t="str">
        <f t="shared" si="239"/>
        <v/>
      </c>
      <c r="Q7658" s="61" t="s">
        <v>31</v>
      </c>
    </row>
    <row r="7659" spans="8:17" x14ac:dyDescent="0.25">
      <c r="H7659" s="59">
        <v>197670</v>
      </c>
      <c r="I7659" s="59" t="s">
        <v>72</v>
      </c>
      <c r="J7659" s="59">
        <v>17519438</v>
      </c>
      <c r="K7659" s="59" t="s">
        <v>7989</v>
      </c>
      <c r="L7659" s="61" t="s">
        <v>81</v>
      </c>
      <c r="M7659" s="61">
        <f>VLOOKUP(H7659,zdroj!C:F,4,0)</f>
        <v>0</v>
      </c>
      <c r="N7659" s="61" t="str">
        <f t="shared" si="238"/>
        <v>-</v>
      </c>
      <c r="P7659" s="72" t="str">
        <f t="shared" si="239"/>
        <v/>
      </c>
      <c r="Q7659" s="61" t="s">
        <v>86</v>
      </c>
    </row>
    <row r="7660" spans="8:17" x14ac:dyDescent="0.25">
      <c r="H7660" s="59">
        <v>197670</v>
      </c>
      <c r="I7660" s="59" t="s">
        <v>72</v>
      </c>
      <c r="J7660" s="59">
        <v>17519446</v>
      </c>
      <c r="K7660" s="59" t="s">
        <v>7990</v>
      </c>
      <c r="L7660" s="61" t="s">
        <v>115</v>
      </c>
      <c r="M7660" s="61">
        <f>VLOOKUP(H7660,zdroj!C:F,4,0)</f>
        <v>0</v>
      </c>
      <c r="N7660" s="61" t="str">
        <f t="shared" si="238"/>
        <v>katC</v>
      </c>
      <c r="P7660" s="72" t="str">
        <f t="shared" si="239"/>
        <v/>
      </c>
      <c r="Q7660" s="61" t="s">
        <v>31</v>
      </c>
    </row>
    <row r="7661" spans="8:17" x14ac:dyDescent="0.25">
      <c r="H7661" s="59">
        <v>197670</v>
      </c>
      <c r="I7661" s="59" t="s">
        <v>72</v>
      </c>
      <c r="J7661" s="59">
        <v>17519454</v>
      </c>
      <c r="K7661" s="59" t="s">
        <v>7991</v>
      </c>
      <c r="L7661" s="61" t="s">
        <v>81</v>
      </c>
      <c r="M7661" s="61">
        <f>VLOOKUP(H7661,zdroj!C:F,4,0)</f>
        <v>0</v>
      </c>
      <c r="N7661" s="61" t="str">
        <f t="shared" si="238"/>
        <v>-</v>
      </c>
      <c r="P7661" s="72" t="str">
        <f t="shared" si="239"/>
        <v/>
      </c>
      <c r="Q7661" s="61" t="s">
        <v>88</v>
      </c>
    </row>
    <row r="7662" spans="8:17" x14ac:dyDescent="0.25">
      <c r="H7662" s="59">
        <v>197670</v>
      </c>
      <c r="I7662" s="59" t="s">
        <v>72</v>
      </c>
      <c r="J7662" s="59">
        <v>17519471</v>
      </c>
      <c r="K7662" s="59" t="s">
        <v>7992</v>
      </c>
      <c r="L7662" s="61" t="s">
        <v>81</v>
      </c>
      <c r="M7662" s="61">
        <f>VLOOKUP(H7662,zdroj!C:F,4,0)</f>
        <v>0</v>
      </c>
      <c r="N7662" s="61" t="str">
        <f t="shared" si="238"/>
        <v>-</v>
      </c>
      <c r="P7662" s="72" t="str">
        <f t="shared" si="239"/>
        <v/>
      </c>
      <c r="Q7662" s="61" t="s">
        <v>88</v>
      </c>
    </row>
    <row r="7663" spans="8:17" x14ac:dyDescent="0.25">
      <c r="H7663" s="59">
        <v>197670</v>
      </c>
      <c r="I7663" s="59" t="s">
        <v>72</v>
      </c>
      <c r="J7663" s="59">
        <v>17519497</v>
      </c>
      <c r="K7663" s="59" t="s">
        <v>7993</v>
      </c>
      <c r="L7663" s="61" t="s">
        <v>81</v>
      </c>
      <c r="M7663" s="61">
        <f>VLOOKUP(H7663,zdroj!C:F,4,0)</f>
        <v>0</v>
      </c>
      <c r="N7663" s="61" t="str">
        <f t="shared" si="238"/>
        <v>-</v>
      </c>
      <c r="P7663" s="72" t="str">
        <f t="shared" si="239"/>
        <v/>
      </c>
      <c r="Q7663" s="61" t="s">
        <v>86</v>
      </c>
    </row>
    <row r="7664" spans="8:17" x14ac:dyDescent="0.25">
      <c r="H7664" s="59">
        <v>197670</v>
      </c>
      <c r="I7664" s="59" t="s">
        <v>72</v>
      </c>
      <c r="J7664" s="59">
        <v>17519519</v>
      </c>
      <c r="K7664" s="59" t="s">
        <v>7994</v>
      </c>
      <c r="L7664" s="61" t="s">
        <v>81</v>
      </c>
      <c r="M7664" s="61">
        <f>VLOOKUP(H7664,zdroj!C:F,4,0)</f>
        <v>0</v>
      </c>
      <c r="N7664" s="61" t="str">
        <f t="shared" si="238"/>
        <v>-</v>
      </c>
      <c r="P7664" s="72" t="str">
        <f t="shared" si="239"/>
        <v/>
      </c>
      <c r="Q7664" s="61" t="s">
        <v>88</v>
      </c>
    </row>
    <row r="7665" spans="8:17" x14ac:dyDescent="0.25">
      <c r="H7665" s="59">
        <v>197670</v>
      </c>
      <c r="I7665" s="59" t="s">
        <v>72</v>
      </c>
      <c r="J7665" s="59">
        <v>17519527</v>
      </c>
      <c r="K7665" s="59" t="s">
        <v>7995</v>
      </c>
      <c r="L7665" s="61" t="s">
        <v>115</v>
      </c>
      <c r="M7665" s="61">
        <f>VLOOKUP(H7665,zdroj!C:F,4,0)</f>
        <v>0</v>
      </c>
      <c r="N7665" s="61" t="str">
        <f t="shared" si="238"/>
        <v>katC</v>
      </c>
      <c r="P7665" s="72" t="str">
        <f t="shared" si="239"/>
        <v/>
      </c>
      <c r="Q7665" s="61" t="s">
        <v>31</v>
      </c>
    </row>
    <row r="7666" spans="8:17" x14ac:dyDescent="0.25">
      <c r="H7666" s="59">
        <v>197670</v>
      </c>
      <c r="I7666" s="59" t="s">
        <v>72</v>
      </c>
      <c r="J7666" s="59">
        <v>17519535</v>
      </c>
      <c r="K7666" s="59" t="s">
        <v>7996</v>
      </c>
      <c r="L7666" s="61" t="s">
        <v>81</v>
      </c>
      <c r="M7666" s="61">
        <f>VLOOKUP(H7666,zdroj!C:F,4,0)</f>
        <v>0</v>
      </c>
      <c r="N7666" s="61" t="str">
        <f t="shared" si="238"/>
        <v>-</v>
      </c>
      <c r="P7666" s="72" t="str">
        <f t="shared" si="239"/>
        <v/>
      </c>
      <c r="Q7666" s="61" t="s">
        <v>88</v>
      </c>
    </row>
    <row r="7667" spans="8:17" x14ac:dyDescent="0.25">
      <c r="H7667" s="59">
        <v>197670</v>
      </c>
      <c r="I7667" s="59" t="s">
        <v>72</v>
      </c>
      <c r="J7667" s="59">
        <v>17519543</v>
      </c>
      <c r="K7667" s="59" t="s">
        <v>7997</v>
      </c>
      <c r="L7667" s="61" t="s">
        <v>115</v>
      </c>
      <c r="M7667" s="61">
        <f>VLOOKUP(H7667,zdroj!C:F,4,0)</f>
        <v>0</v>
      </c>
      <c r="N7667" s="61" t="str">
        <f t="shared" si="238"/>
        <v>katC</v>
      </c>
      <c r="P7667" s="72" t="str">
        <f t="shared" si="239"/>
        <v/>
      </c>
      <c r="Q7667" s="61" t="s">
        <v>31</v>
      </c>
    </row>
    <row r="7668" spans="8:17" x14ac:dyDescent="0.25">
      <c r="H7668" s="59">
        <v>197670</v>
      </c>
      <c r="I7668" s="59" t="s">
        <v>72</v>
      </c>
      <c r="J7668" s="59">
        <v>17519551</v>
      </c>
      <c r="K7668" s="59" t="s">
        <v>7998</v>
      </c>
      <c r="L7668" s="61" t="s">
        <v>115</v>
      </c>
      <c r="M7668" s="61">
        <f>VLOOKUP(H7668,zdroj!C:F,4,0)</f>
        <v>0</v>
      </c>
      <c r="N7668" s="61" t="str">
        <f t="shared" si="238"/>
        <v>katC</v>
      </c>
      <c r="P7668" s="72" t="str">
        <f t="shared" si="239"/>
        <v/>
      </c>
      <c r="Q7668" s="61" t="s">
        <v>31</v>
      </c>
    </row>
    <row r="7669" spans="8:17" x14ac:dyDescent="0.25">
      <c r="H7669" s="59">
        <v>197670</v>
      </c>
      <c r="I7669" s="59" t="s">
        <v>72</v>
      </c>
      <c r="J7669" s="59">
        <v>17519560</v>
      </c>
      <c r="K7669" s="59" t="s">
        <v>7999</v>
      </c>
      <c r="L7669" s="61" t="s">
        <v>81</v>
      </c>
      <c r="M7669" s="61">
        <f>VLOOKUP(H7669,zdroj!C:F,4,0)</f>
        <v>0</v>
      </c>
      <c r="N7669" s="61" t="str">
        <f t="shared" si="238"/>
        <v>-</v>
      </c>
      <c r="P7669" s="72" t="str">
        <f t="shared" si="239"/>
        <v/>
      </c>
      <c r="Q7669" s="61" t="s">
        <v>88</v>
      </c>
    </row>
    <row r="7670" spans="8:17" x14ac:dyDescent="0.25">
      <c r="H7670" s="59">
        <v>197670</v>
      </c>
      <c r="I7670" s="59" t="s">
        <v>72</v>
      </c>
      <c r="J7670" s="59">
        <v>17519578</v>
      </c>
      <c r="K7670" s="59" t="s">
        <v>8000</v>
      </c>
      <c r="L7670" s="61" t="s">
        <v>115</v>
      </c>
      <c r="M7670" s="61">
        <f>VLOOKUP(H7670,zdroj!C:F,4,0)</f>
        <v>0</v>
      </c>
      <c r="N7670" s="61" t="str">
        <f t="shared" si="238"/>
        <v>katC</v>
      </c>
      <c r="P7670" s="72" t="str">
        <f t="shared" si="239"/>
        <v/>
      </c>
      <c r="Q7670" s="61" t="s">
        <v>31</v>
      </c>
    </row>
    <row r="7671" spans="8:17" x14ac:dyDescent="0.25">
      <c r="H7671" s="59">
        <v>197670</v>
      </c>
      <c r="I7671" s="59" t="s">
        <v>72</v>
      </c>
      <c r="J7671" s="59">
        <v>17519586</v>
      </c>
      <c r="K7671" s="59" t="s">
        <v>8001</v>
      </c>
      <c r="L7671" s="61" t="s">
        <v>81</v>
      </c>
      <c r="M7671" s="61">
        <f>VLOOKUP(H7671,zdroj!C:F,4,0)</f>
        <v>0</v>
      </c>
      <c r="N7671" s="61" t="str">
        <f t="shared" si="238"/>
        <v>-</v>
      </c>
      <c r="P7671" s="72" t="str">
        <f t="shared" si="239"/>
        <v/>
      </c>
      <c r="Q7671" s="61" t="s">
        <v>86</v>
      </c>
    </row>
    <row r="7672" spans="8:17" x14ac:dyDescent="0.25">
      <c r="H7672" s="59">
        <v>197670</v>
      </c>
      <c r="I7672" s="59" t="s">
        <v>72</v>
      </c>
      <c r="J7672" s="59">
        <v>17519594</v>
      </c>
      <c r="K7672" s="59" t="s">
        <v>8002</v>
      </c>
      <c r="L7672" s="61" t="s">
        <v>115</v>
      </c>
      <c r="M7672" s="61">
        <f>VLOOKUP(H7672,zdroj!C:F,4,0)</f>
        <v>0</v>
      </c>
      <c r="N7672" s="61" t="str">
        <f t="shared" si="238"/>
        <v>katC</v>
      </c>
      <c r="P7672" s="72" t="str">
        <f t="shared" si="239"/>
        <v/>
      </c>
      <c r="Q7672" s="61" t="s">
        <v>31</v>
      </c>
    </row>
    <row r="7673" spans="8:17" x14ac:dyDescent="0.25">
      <c r="H7673" s="59">
        <v>197670</v>
      </c>
      <c r="I7673" s="59" t="s">
        <v>72</v>
      </c>
      <c r="J7673" s="59">
        <v>17519608</v>
      </c>
      <c r="K7673" s="59" t="s">
        <v>8003</v>
      </c>
      <c r="L7673" s="61" t="s">
        <v>115</v>
      </c>
      <c r="M7673" s="61">
        <f>VLOOKUP(H7673,zdroj!C:F,4,0)</f>
        <v>0</v>
      </c>
      <c r="N7673" s="61" t="str">
        <f t="shared" si="238"/>
        <v>katC</v>
      </c>
      <c r="P7673" s="72" t="str">
        <f t="shared" si="239"/>
        <v/>
      </c>
      <c r="Q7673" s="61" t="s">
        <v>31</v>
      </c>
    </row>
    <row r="7674" spans="8:17" x14ac:dyDescent="0.25">
      <c r="H7674" s="59">
        <v>197670</v>
      </c>
      <c r="I7674" s="59" t="s">
        <v>72</v>
      </c>
      <c r="J7674" s="59">
        <v>17519616</v>
      </c>
      <c r="K7674" s="59" t="s">
        <v>8004</v>
      </c>
      <c r="L7674" s="61" t="s">
        <v>81</v>
      </c>
      <c r="M7674" s="61">
        <f>VLOOKUP(H7674,zdroj!C:F,4,0)</f>
        <v>0</v>
      </c>
      <c r="N7674" s="61" t="str">
        <f t="shared" si="238"/>
        <v>-</v>
      </c>
      <c r="P7674" s="72" t="str">
        <f t="shared" si="239"/>
        <v/>
      </c>
      <c r="Q7674" s="61" t="s">
        <v>86</v>
      </c>
    </row>
    <row r="7675" spans="8:17" x14ac:dyDescent="0.25">
      <c r="H7675" s="59">
        <v>197670</v>
      </c>
      <c r="I7675" s="59" t="s">
        <v>72</v>
      </c>
      <c r="J7675" s="59">
        <v>17519624</v>
      </c>
      <c r="K7675" s="59" t="s">
        <v>8005</v>
      </c>
      <c r="L7675" s="61" t="s">
        <v>115</v>
      </c>
      <c r="M7675" s="61">
        <f>VLOOKUP(H7675,zdroj!C:F,4,0)</f>
        <v>0</v>
      </c>
      <c r="N7675" s="61" t="str">
        <f t="shared" si="238"/>
        <v>katC</v>
      </c>
      <c r="P7675" s="72" t="str">
        <f t="shared" si="239"/>
        <v/>
      </c>
      <c r="Q7675" s="61" t="s">
        <v>31</v>
      </c>
    </row>
    <row r="7676" spans="8:17" x14ac:dyDescent="0.25">
      <c r="H7676" s="59">
        <v>197670</v>
      </c>
      <c r="I7676" s="59" t="s">
        <v>72</v>
      </c>
      <c r="J7676" s="59">
        <v>17519632</v>
      </c>
      <c r="K7676" s="59" t="s">
        <v>8006</v>
      </c>
      <c r="L7676" s="61" t="s">
        <v>81</v>
      </c>
      <c r="M7676" s="61">
        <f>VLOOKUP(H7676,zdroj!C:F,4,0)</f>
        <v>0</v>
      </c>
      <c r="N7676" s="61" t="str">
        <f t="shared" si="238"/>
        <v>-</v>
      </c>
      <c r="P7676" s="72" t="str">
        <f t="shared" si="239"/>
        <v/>
      </c>
      <c r="Q7676" s="61" t="s">
        <v>86</v>
      </c>
    </row>
    <row r="7677" spans="8:17" x14ac:dyDescent="0.25">
      <c r="H7677" s="59">
        <v>197670</v>
      </c>
      <c r="I7677" s="59" t="s">
        <v>72</v>
      </c>
      <c r="J7677" s="59">
        <v>17519641</v>
      </c>
      <c r="K7677" s="59" t="s">
        <v>8007</v>
      </c>
      <c r="L7677" s="61" t="s">
        <v>81</v>
      </c>
      <c r="M7677" s="61">
        <f>VLOOKUP(H7677,zdroj!C:F,4,0)</f>
        <v>0</v>
      </c>
      <c r="N7677" s="61" t="str">
        <f t="shared" si="238"/>
        <v>-</v>
      </c>
      <c r="P7677" s="72" t="str">
        <f t="shared" si="239"/>
        <v/>
      </c>
      <c r="Q7677" s="61" t="s">
        <v>86</v>
      </c>
    </row>
    <row r="7678" spans="8:17" x14ac:dyDescent="0.25">
      <c r="H7678" s="59">
        <v>197670</v>
      </c>
      <c r="I7678" s="59" t="s">
        <v>72</v>
      </c>
      <c r="J7678" s="59">
        <v>17519659</v>
      </c>
      <c r="K7678" s="59" t="s">
        <v>8008</v>
      </c>
      <c r="L7678" s="61" t="s">
        <v>81</v>
      </c>
      <c r="M7678" s="61">
        <f>VLOOKUP(H7678,zdroj!C:F,4,0)</f>
        <v>0</v>
      </c>
      <c r="N7678" s="61" t="str">
        <f t="shared" si="238"/>
        <v>-</v>
      </c>
      <c r="P7678" s="72" t="str">
        <f t="shared" si="239"/>
        <v/>
      </c>
      <c r="Q7678" s="61" t="s">
        <v>86</v>
      </c>
    </row>
    <row r="7679" spans="8:17" x14ac:dyDescent="0.25">
      <c r="H7679" s="59">
        <v>197670</v>
      </c>
      <c r="I7679" s="59" t="s">
        <v>72</v>
      </c>
      <c r="J7679" s="59">
        <v>17519667</v>
      </c>
      <c r="K7679" s="59" t="s">
        <v>8009</v>
      </c>
      <c r="L7679" s="61" t="s">
        <v>81</v>
      </c>
      <c r="M7679" s="61">
        <f>VLOOKUP(H7679,zdroj!C:F,4,0)</f>
        <v>0</v>
      </c>
      <c r="N7679" s="61" t="str">
        <f t="shared" si="238"/>
        <v>-</v>
      </c>
      <c r="P7679" s="72" t="str">
        <f t="shared" si="239"/>
        <v/>
      </c>
      <c r="Q7679" s="61" t="s">
        <v>88</v>
      </c>
    </row>
    <row r="7680" spans="8:17" x14ac:dyDescent="0.25">
      <c r="H7680" s="59">
        <v>197670</v>
      </c>
      <c r="I7680" s="59" t="s">
        <v>72</v>
      </c>
      <c r="J7680" s="59">
        <v>17519675</v>
      </c>
      <c r="K7680" s="59" t="s">
        <v>8010</v>
      </c>
      <c r="L7680" s="61" t="s">
        <v>81</v>
      </c>
      <c r="M7680" s="61">
        <f>VLOOKUP(H7680,zdroj!C:F,4,0)</f>
        <v>0</v>
      </c>
      <c r="N7680" s="61" t="str">
        <f t="shared" si="238"/>
        <v>-</v>
      </c>
      <c r="P7680" s="72" t="str">
        <f t="shared" si="239"/>
        <v/>
      </c>
      <c r="Q7680" s="61" t="s">
        <v>86</v>
      </c>
    </row>
    <row r="7681" spans="8:17" x14ac:dyDescent="0.25">
      <c r="H7681" s="59">
        <v>197670</v>
      </c>
      <c r="I7681" s="59" t="s">
        <v>72</v>
      </c>
      <c r="J7681" s="59">
        <v>17519683</v>
      </c>
      <c r="K7681" s="59" t="s">
        <v>8011</v>
      </c>
      <c r="L7681" s="61" t="s">
        <v>115</v>
      </c>
      <c r="M7681" s="61">
        <f>VLOOKUP(H7681,zdroj!C:F,4,0)</f>
        <v>0</v>
      </c>
      <c r="N7681" s="61" t="str">
        <f t="shared" si="238"/>
        <v>katC</v>
      </c>
      <c r="P7681" s="72" t="str">
        <f t="shared" si="239"/>
        <v/>
      </c>
      <c r="Q7681" s="61" t="s">
        <v>31</v>
      </c>
    </row>
    <row r="7682" spans="8:17" x14ac:dyDescent="0.25">
      <c r="H7682" s="59">
        <v>197670</v>
      </c>
      <c r="I7682" s="59" t="s">
        <v>72</v>
      </c>
      <c r="J7682" s="59">
        <v>17519691</v>
      </c>
      <c r="K7682" s="59" t="s">
        <v>8012</v>
      </c>
      <c r="L7682" s="61" t="s">
        <v>81</v>
      </c>
      <c r="M7682" s="61">
        <f>VLOOKUP(H7682,zdroj!C:F,4,0)</f>
        <v>0</v>
      </c>
      <c r="N7682" s="61" t="str">
        <f t="shared" si="238"/>
        <v>-</v>
      </c>
      <c r="P7682" s="72" t="str">
        <f t="shared" si="239"/>
        <v/>
      </c>
      <c r="Q7682" s="61" t="s">
        <v>86</v>
      </c>
    </row>
    <row r="7683" spans="8:17" x14ac:dyDescent="0.25">
      <c r="H7683" s="59">
        <v>197670</v>
      </c>
      <c r="I7683" s="59" t="s">
        <v>72</v>
      </c>
      <c r="J7683" s="59">
        <v>17519705</v>
      </c>
      <c r="K7683" s="59" t="s">
        <v>8013</v>
      </c>
      <c r="L7683" s="61" t="s">
        <v>81</v>
      </c>
      <c r="M7683" s="61">
        <f>VLOOKUP(H7683,zdroj!C:F,4,0)</f>
        <v>0</v>
      </c>
      <c r="N7683" s="61" t="str">
        <f t="shared" si="238"/>
        <v>-</v>
      </c>
      <c r="P7683" s="72" t="str">
        <f t="shared" si="239"/>
        <v/>
      </c>
      <c r="Q7683" s="61" t="s">
        <v>86</v>
      </c>
    </row>
    <row r="7684" spans="8:17" x14ac:dyDescent="0.25">
      <c r="H7684" s="59">
        <v>197670</v>
      </c>
      <c r="I7684" s="59" t="s">
        <v>72</v>
      </c>
      <c r="J7684" s="59">
        <v>17519713</v>
      </c>
      <c r="K7684" s="59" t="s">
        <v>8014</v>
      </c>
      <c r="L7684" s="61" t="s">
        <v>81</v>
      </c>
      <c r="M7684" s="61">
        <f>VLOOKUP(H7684,zdroj!C:F,4,0)</f>
        <v>0</v>
      </c>
      <c r="N7684" s="61" t="str">
        <f t="shared" si="238"/>
        <v>-</v>
      </c>
      <c r="P7684" s="72" t="str">
        <f t="shared" si="239"/>
        <v/>
      </c>
      <c r="Q7684" s="61" t="s">
        <v>86</v>
      </c>
    </row>
    <row r="7685" spans="8:17" x14ac:dyDescent="0.25">
      <c r="H7685" s="59">
        <v>197670</v>
      </c>
      <c r="I7685" s="59" t="s">
        <v>72</v>
      </c>
      <c r="J7685" s="59">
        <v>17519721</v>
      </c>
      <c r="K7685" s="59" t="s">
        <v>8015</v>
      </c>
      <c r="L7685" s="61" t="s">
        <v>81</v>
      </c>
      <c r="M7685" s="61">
        <f>VLOOKUP(H7685,zdroj!C:F,4,0)</f>
        <v>0</v>
      </c>
      <c r="N7685" s="61" t="str">
        <f t="shared" si="238"/>
        <v>-</v>
      </c>
      <c r="P7685" s="72" t="str">
        <f t="shared" si="239"/>
        <v/>
      </c>
      <c r="Q7685" s="61" t="s">
        <v>88</v>
      </c>
    </row>
    <row r="7686" spans="8:17" x14ac:dyDescent="0.25">
      <c r="H7686" s="59">
        <v>197670</v>
      </c>
      <c r="I7686" s="59" t="s">
        <v>72</v>
      </c>
      <c r="J7686" s="59">
        <v>17519730</v>
      </c>
      <c r="K7686" s="59" t="s">
        <v>8016</v>
      </c>
      <c r="L7686" s="61" t="s">
        <v>115</v>
      </c>
      <c r="M7686" s="61">
        <f>VLOOKUP(H7686,zdroj!C:F,4,0)</f>
        <v>0</v>
      </c>
      <c r="N7686" s="61" t="str">
        <f t="shared" si="238"/>
        <v>katC</v>
      </c>
      <c r="P7686" s="72" t="str">
        <f t="shared" si="239"/>
        <v/>
      </c>
      <c r="Q7686" s="61" t="s">
        <v>31</v>
      </c>
    </row>
    <row r="7687" spans="8:17" x14ac:dyDescent="0.25">
      <c r="H7687" s="59">
        <v>197670</v>
      </c>
      <c r="I7687" s="59" t="s">
        <v>72</v>
      </c>
      <c r="J7687" s="59">
        <v>17519748</v>
      </c>
      <c r="K7687" s="59" t="s">
        <v>8017</v>
      </c>
      <c r="L7687" s="61" t="s">
        <v>81</v>
      </c>
      <c r="M7687" s="61">
        <f>VLOOKUP(H7687,zdroj!C:F,4,0)</f>
        <v>0</v>
      </c>
      <c r="N7687" s="61" t="str">
        <f t="shared" ref="N7687:N7750" si="240">IF(M7687="A",IF(L7687="katA","katB",L7687),L7687)</f>
        <v>-</v>
      </c>
      <c r="P7687" s="72" t="str">
        <f t="shared" ref="P7687:P7750" si="241">IF(O7687="A",1,"")</f>
        <v/>
      </c>
      <c r="Q7687" s="61" t="s">
        <v>86</v>
      </c>
    </row>
    <row r="7688" spans="8:17" x14ac:dyDescent="0.25">
      <c r="H7688" s="59">
        <v>197670</v>
      </c>
      <c r="I7688" s="59" t="s">
        <v>72</v>
      </c>
      <c r="J7688" s="59">
        <v>17519756</v>
      </c>
      <c r="K7688" s="59" t="s">
        <v>8018</v>
      </c>
      <c r="L7688" s="61" t="s">
        <v>81</v>
      </c>
      <c r="M7688" s="61">
        <f>VLOOKUP(H7688,zdroj!C:F,4,0)</f>
        <v>0</v>
      </c>
      <c r="N7688" s="61" t="str">
        <f t="shared" si="240"/>
        <v>-</v>
      </c>
      <c r="P7688" s="72" t="str">
        <f t="shared" si="241"/>
        <v/>
      </c>
      <c r="Q7688" s="61" t="s">
        <v>86</v>
      </c>
    </row>
    <row r="7689" spans="8:17" x14ac:dyDescent="0.25">
      <c r="H7689" s="59">
        <v>197670</v>
      </c>
      <c r="I7689" s="59" t="s">
        <v>72</v>
      </c>
      <c r="J7689" s="59">
        <v>17519764</v>
      </c>
      <c r="K7689" s="59" t="s">
        <v>8019</v>
      </c>
      <c r="L7689" s="61" t="s">
        <v>115</v>
      </c>
      <c r="M7689" s="61">
        <f>VLOOKUP(H7689,zdroj!C:F,4,0)</f>
        <v>0</v>
      </c>
      <c r="N7689" s="61" t="str">
        <f t="shared" si="240"/>
        <v>katC</v>
      </c>
      <c r="P7689" s="72" t="str">
        <f t="shared" si="241"/>
        <v/>
      </c>
      <c r="Q7689" s="61" t="s">
        <v>31</v>
      </c>
    </row>
    <row r="7690" spans="8:17" x14ac:dyDescent="0.25">
      <c r="H7690" s="59">
        <v>197670</v>
      </c>
      <c r="I7690" s="59" t="s">
        <v>72</v>
      </c>
      <c r="J7690" s="59">
        <v>17519772</v>
      </c>
      <c r="K7690" s="59" t="s">
        <v>8020</v>
      </c>
      <c r="L7690" s="61" t="s">
        <v>81</v>
      </c>
      <c r="M7690" s="61">
        <f>VLOOKUP(H7690,zdroj!C:F,4,0)</f>
        <v>0</v>
      </c>
      <c r="N7690" s="61" t="str">
        <f t="shared" si="240"/>
        <v>-</v>
      </c>
      <c r="P7690" s="72" t="str">
        <f t="shared" si="241"/>
        <v/>
      </c>
      <c r="Q7690" s="61" t="s">
        <v>86</v>
      </c>
    </row>
    <row r="7691" spans="8:17" x14ac:dyDescent="0.25">
      <c r="H7691" s="59">
        <v>197670</v>
      </c>
      <c r="I7691" s="59" t="s">
        <v>72</v>
      </c>
      <c r="J7691" s="59">
        <v>17519781</v>
      </c>
      <c r="K7691" s="59" t="s">
        <v>8021</v>
      </c>
      <c r="L7691" s="61" t="s">
        <v>81</v>
      </c>
      <c r="M7691" s="61">
        <f>VLOOKUP(H7691,zdroj!C:F,4,0)</f>
        <v>0</v>
      </c>
      <c r="N7691" s="61" t="str">
        <f t="shared" si="240"/>
        <v>-</v>
      </c>
      <c r="P7691" s="72" t="str">
        <f t="shared" si="241"/>
        <v/>
      </c>
      <c r="Q7691" s="61" t="s">
        <v>88</v>
      </c>
    </row>
    <row r="7692" spans="8:17" x14ac:dyDescent="0.25">
      <c r="H7692" s="59">
        <v>197670</v>
      </c>
      <c r="I7692" s="59" t="s">
        <v>72</v>
      </c>
      <c r="J7692" s="59">
        <v>17519799</v>
      </c>
      <c r="K7692" s="59" t="s">
        <v>8022</v>
      </c>
      <c r="L7692" s="61" t="s">
        <v>81</v>
      </c>
      <c r="M7692" s="61">
        <f>VLOOKUP(H7692,zdroj!C:F,4,0)</f>
        <v>0</v>
      </c>
      <c r="N7692" s="61" t="str">
        <f t="shared" si="240"/>
        <v>-</v>
      </c>
      <c r="P7692" s="72" t="str">
        <f t="shared" si="241"/>
        <v/>
      </c>
      <c r="Q7692" s="61" t="s">
        <v>88</v>
      </c>
    </row>
    <row r="7693" spans="8:17" x14ac:dyDescent="0.25">
      <c r="H7693" s="59">
        <v>197670</v>
      </c>
      <c r="I7693" s="59" t="s">
        <v>72</v>
      </c>
      <c r="J7693" s="59">
        <v>17519802</v>
      </c>
      <c r="K7693" s="59" t="s">
        <v>8023</v>
      </c>
      <c r="L7693" s="61" t="s">
        <v>81</v>
      </c>
      <c r="M7693" s="61">
        <f>VLOOKUP(H7693,zdroj!C:F,4,0)</f>
        <v>0</v>
      </c>
      <c r="N7693" s="61" t="str">
        <f t="shared" si="240"/>
        <v>-</v>
      </c>
      <c r="P7693" s="72" t="str">
        <f t="shared" si="241"/>
        <v/>
      </c>
      <c r="Q7693" s="61" t="s">
        <v>86</v>
      </c>
    </row>
    <row r="7694" spans="8:17" x14ac:dyDescent="0.25">
      <c r="H7694" s="59">
        <v>197670</v>
      </c>
      <c r="I7694" s="59" t="s">
        <v>72</v>
      </c>
      <c r="J7694" s="59">
        <v>17519811</v>
      </c>
      <c r="K7694" s="59" t="s">
        <v>8024</v>
      </c>
      <c r="L7694" s="61" t="s">
        <v>81</v>
      </c>
      <c r="M7694" s="61">
        <f>VLOOKUP(H7694,zdroj!C:F,4,0)</f>
        <v>0</v>
      </c>
      <c r="N7694" s="61" t="str">
        <f t="shared" si="240"/>
        <v>-</v>
      </c>
      <c r="P7694" s="72" t="str">
        <f t="shared" si="241"/>
        <v/>
      </c>
      <c r="Q7694" s="61" t="s">
        <v>86</v>
      </c>
    </row>
    <row r="7695" spans="8:17" x14ac:dyDescent="0.25">
      <c r="H7695" s="59">
        <v>197670</v>
      </c>
      <c r="I7695" s="59" t="s">
        <v>72</v>
      </c>
      <c r="J7695" s="59">
        <v>17519829</v>
      </c>
      <c r="K7695" s="59" t="s">
        <v>8025</v>
      </c>
      <c r="L7695" s="61" t="s">
        <v>81</v>
      </c>
      <c r="M7695" s="61">
        <f>VLOOKUP(H7695,zdroj!C:F,4,0)</f>
        <v>0</v>
      </c>
      <c r="N7695" s="61" t="str">
        <f t="shared" si="240"/>
        <v>-</v>
      </c>
      <c r="P7695" s="72" t="str">
        <f t="shared" si="241"/>
        <v/>
      </c>
      <c r="Q7695" s="61" t="s">
        <v>86</v>
      </c>
    </row>
    <row r="7696" spans="8:17" x14ac:dyDescent="0.25">
      <c r="H7696" s="59">
        <v>197670</v>
      </c>
      <c r="I7696" s="59" t="s">
        <v>72</v>
      </c>
      <c r="J7696" s="59">
        <v>17519837</v>
      </c>
      <c r="K7696" s="59" t="s">
        <v>8026</v>
      </c>
      <c r="L7696" s="61" t="s">
        <v>81</v>
      </c>
      <c r="M7696" s="61">
        <f>VLOOKUP(H7696,zdroj!C:F,4,0)</f>
        <v>0</v>
      </c>
      <c r="N7696" s="61" t="str">
        <f t="shared" si="240"/>
        <v>-</v>
      </c>
      <c r="P7696" s="72" t="str">
        <f t="shared" si="241"/>
        <v/>
      </c>
      <c r="Q7696" s="61" t="s">
        <v>86</v>
      </c>
    </row>
    <row r="7697" spans="8:17" x14ac:dyDescent="0.25">
      <c r="H7697" s="59">
        <v>197670</v>
      </c>
      <c r="I7697" s="59" t="s">
        <v>72</v>
      </c>
      <c r="J7697" s="59">
        <v>17519845</v>
      </c>
      <c r="K7697" s="59" t="s">
        <v>8027</v>
      </c>
      <c r="L7697" s="61" t="s">
        <v>81</v>
      </c>
      <c r="M7697" s="61">
        <f>VLOOKUP(H7697,zdroj!C:F,4,0)</f>
        <v>0</v>
      </c>
      <c r="N7697" s="61" t="str">
        <f t="shared" si="240"/>
        <v>-</v>
      </c>
      <c r="P7697" s="72" t="str">
        <f t="shared" si="241"/>
        <v/>
      </c>
      <c r="Q7697" s="61" t="s">
        <v>86</v>
      </c>
    </row>
    <row r="7698" spans="8:17" x14ac:dyDescent="0.25">
      <c r="H7698" s="59">
        <v>197670</v>
      </c>
      <c r="I7698" s="59" t="s">
        <v>72</v>
      </c>
      <c r="J7698" s="59">
        <v>17519861</v>
      </c>
      <c r="K7698" s="59" t="s">
        <v>8028</v>
      </c>
      <c r="L7698" s="61" t="s">
        <v>81</v>
      </c>
      <c r="M7698" s="61">
        <f>VLOOKUP(H7698,zdroj!C:F,4,0)</f>
        <v>0</v>
      </c>
      <c r="N7698" s="61" t="str">
        <f t="shared" si="240"/>
        <v>-</v>
      </c>
      <c r="P7698" s="72" t="str">
        <f t="shared" si="241"/>
        <v/>
      </c>
      <c r="Q7698" s="61" t="s">
        <v>86</v>
      </c>
    </row>
    <row r="7699" spans="8:17" x14ac:dyDescent="0.25">
      <c r="H7699" s="59">
        <v>197670</v>
      </c>
      <c r="I7699" s="59" t="s">
        <v>72</v>
      </c>
      <c r="J7699" s="59">
        <v>17519870</v>
      </c>
      <c r="K7699" s="59" t="s">
        <v>8029</v>
      </c>
      <c r="L7699" s="61" t="s">
        <v>81</v>
      </c>
      <c r="M7699" s="61">
        <f>VLOOKUP(H7699,zdroj!C:F,4,0)</f>
        <v>0</v>
      </c>
      <c r="N7699" s="61" t="str">
        <f t="shared" si="240"/>
        <v>-</v>
      </c>
      <c r="P7699" s="72" t="str">
        <f t="shared" si="241"/>
        <v/>
      </c>
      <c r="Q7699" s="61" t="s">
        <v>86</v>
      </c>
    </row>
    <row r="7700" spans="8:17" x14ac:dyDescent="0.25">
      <c r="H7700" s="59">
        <v>197670</v>
      </c>
      <c r="I7700" s="59" t="s">
        <v>72</v>
      </c>
      <c r="J7700" s="59">
        <v>78116082</v>
      </c>
      <c r="K7700" s="59" t="s">
        <v>8030</v>
      </c>
      <c r="L7700" s="61" t="s">
        <v>81</v>
      </c>
      <c r="M7700" s="61">
        <f>VLOOKUP(H7700,zdroj!C:F,4,0)</f>
        <v>0</v>
      </c>
      <c r="N7700" s="61" t="str">
        <f t="shared" si="240"/>
        <v>-</v>
      </c>
      <c r="P7700" s="72" t="str">
        <f t="shared" si="241"/>
        <v/>
      </c>
      <c r="Q7700" s="61" t="s">
        <v>88</v>
      </c>
    </row>
    <row r="7701" spans="8:17" x14ac:dyDescent="0.25">
      <c r="H7701" s="59">
        <v>197688</v>
      </c>
      <c r="I7701" s="59" t="s">
        <v>72</v>
      </c>
      <c r="J7701" s="59">
        <v>17519888</v>
      </c>
      <c r="K7701" s="59" t="s">
        <v>8031</v>
      </c>
      <c r="L7701" s="61" t="s">
        <v>115</v>
      </c>
      <c r="M7701" s="61">
        <f>VLOOKUP(H7701,zdroj!C:F,4,0)</f>
        <v>0</v>
      </c>
      <c r="N7701" s="61" t="str">
        <f t="shared" si="240"/>
        <v>katC</v>
      </c>
      <c r="P7701" s="72" t="str">
        <f t="shared" si="241"/>
        <v/>
      </c>
      <c r="Q7701" s="61" t="s">
        <v>31</v>
      </c>
    </row>
    <row r="7702" spans="8:17" x14ac:dyDescent="0.25">
      <c r="H7702" s="59">
        <v>197688</v>
      </c>
      <c r="I7702" s="59" t="s">
        <v>72</v>
      </c>
      <c r="J7702" s="59">
        <v>17519896</v>
      </c>
      <c r="K7702" s="59" t="s">
        <v>8032</v>
      </c>
      <c r="L7702" s="61" t="s">
        <v>115</v>
      </c>
      <c r="M7702" s="61">
        <f>VLOOKUP(H7702,zdroj!C:F,4,0)</f>
        <v>0</v>
      </c>
      <c r="N7702" s="61" t="str">
        <f t="shared" si="240"/>
        <v>katC</v>
      </c>
      <c r="P7702" s="72" t="str">
        <f t="shared" si="241"/>
        <v/>
      </c>
      <c r="Q7702" s="61" t="s">
        <v>31</v>
      </c>
    </row>
    <row r="7703" spans="8:17" x14ac:dyDescent="0.25">
      <c r="H7703" s="59">
        <v>197688</v>
      </c>
      <c r="I7703" s="59" t="s">
        <v>72</v>
      </c>
      <c r="J7703" s="59">
        <v>17519900</v>
      </c>
      <c r="K7703" s="59" t="s">
        <v>8033</v>
      </c>
      <c r="L7703" s="61" t="s">
        <v>115</v>
      </c>
      <c r="M7703" s="61">
        <f>VLOOKUP(H7703,zdroj!C:F,4,0)</f>
        <v>0</v>
      </c>
      <c r="N7703" s="61" t="str">
        <f t="shared" si="240"/>
        <v>katC</v>
      </c>
      <c r="P7703" s="72" t="str">
        <f t="shared" si="241"/>
        <v/>
      </c>
      <c r="Q7703" s="61" t="s">
        <v>31</v>
      </c>
    </row>
    <row r="7704" spans="8:17" x14ac:dyDescent="0.25">
      <c r="H7704" s="59">
        <v>197688</v>
      </c>
      <c r="I7704" s="59" t="s">
        <v>72</v>
      </c>
      <c r="J7704" s="59">
        <v>17519918</v>
      </c>
      <c r="K7704" s="59" t="s">
        <v>8034</v>
      </c>
      <c r="L7704" s="61" t="s">
        <v>81</v>
      </c>
      <c r="M7704" s="61">
        <f>VLOOKUP(H7704,zdroj!C:F,4,0)</f>
        <v>0</v>
      </c>
      <c r="N7704" s="61" t="str">
        <f t="shared" si="240"/>
        <v>-</v>
      </c>
      <c r="P7704" s="72" t="str">
        <f t="shared" si="241"/>
        <v/>
      </c>
      <c r="Q7704" s="61" t="s">
        <v>86</v>
      </c>
    </row>
    <row r="7705" spans="8:17" x14ac:dyDescent="0.25">
      <c r="H7705" s="59">
        <v>197688</v>
      </c>
      <c r="I7705" s="59" t="s">
        <v>72</v>
      </c>
      <c r="J7705" s="59">
        <v>17519926</v>
      </c>
      <c r="K7705" s="59" t="s">
        <v>8035</v>
      </c>
      <c r="L7705" s="61" t="s">
        <v>81</v>
      </c>
      <c r="M7705" s="61">
        <f>VLOOKUP(H7705,zdroj!C:F,4,0)</f>
        <v>0</v>
      </c>
      <c r="N7705" s="61" t="str">
        <f t="shared" si="240"/>
        <v>-</v>
      </c>
      <c r="P7705" s="72" t="str">
        <f t="shared" si="241"/>
        <v/>
      </c>
      <c r="Q7705" s="61" t="s">
        <v>86</v>
      </c>
    </row>
    <row r="7706" spans="8:17" x14ac:dyDescent="0.25">
      <c r="H7706" s="59">
        <v>197688</v>
      </c>
      <c r="I7706" s="59" t="s">
        <v>72</v>
      </c>
      <c r="J7706" s="59">
        <v>17519934</v>
      </c>
      <c r="K7706" s="59" t="s">
        <v>8036</v>
      </c>
      <c r="L7706" s="61" t="s">
        <v>115</v>
      </c>
      <c r="M7706" s="61">
        <f>VLOOKUP(H7706,zdroj!C:F,4,0)</f>
        <v>0</v>
      </c>
      <c r="N7706" s="61" t="str">
        <f t="shared" si="240"/>
        <v>katC</v>
      </c>
      <c r="P7706" s="72" t="str">
        <f t="shared" si="241"/>
        <v/>
      </c>
      <c r="Q7706" s="61" t="s">
        <v>31</v>
      </c>
    </row>
    <row r="7707" spans="8:17" x14ac:dyDescent="0.25">
      <c r="H7707" s="59">
        <v>197688</v>
      </c>
      <c r="I7707" s="59" t="s">
        <v>72</v>
      </c>
      <c r="J7707" s="59">
        <v>17519942</v>
      </c>
      <c r="K7707" s="59" t="s">
        <v>8037</v>
      </c>
      <c r="L7707" s="61" t="s">
        <v>115</v>
      </c>
      <c r="M7707" s="61">
        <f>VLOOKUP(H7707,zdroj!C:F,4,0)</f>
        <v>0</v>
      </c>
      <c r="N7707" s="61" t="str">
        <f t="shared" si="240"/>
        <v>katC</v>
      </c>
      <c r="P7707" s="72" t="str">
        <f t="shared" si="241"/>
        <v/>
      </c>
      <c r="Q7707" s="61" t="s">
        <v>31</v>
      </c>
    </row>
    <row r="7708" spans="8:17" x14ac:dyDescent="0.25">
      <c r="H7708" s="59">
        <v>197688</v>
      </c>
      <c r="I7708" s="59" t="s">
        <v>72</v>
      </c>
      <c r="J7708" s="59">
        <v>17519951</v>
      </c>
      <c r="K7708" s="59" t="s">
        <v>8038</v>
      </c>
      <c r="L7708" s="61" t="s">
        <v>115</v>
      </c>
      <c r="M7708" s="61">
        <f>VLOOKUP(H7708,zdroj!C:F,4,0)</f>
        <v>0</v>
      </c>
      <c r="N7708" s="61" t="str">
        <f t="shared" si="240"/>
        <v>katC</v>
      </c>
      <c r="P7708" s="72" t="str">
        <f t="shared" si="241"/>
        <v/>
      </c>
      <c r="Q7708" s="61" t="s">
        <v>33</v>
      </c>
    </row>
    <row r="7709" spans="8:17" x14ac:dyDescent="0.25">
      <c r="H7709" s="59">
        <v>197688</v>
      </c>
      <c r="I7709" s="59" t="s">
        <v>72</v>
      </c>
      <c r="J7709" s="59">
        <v>17519969</v>
      </c>
      <c r="K7709" s="59" t="s">
        <v>8039</v>
      </c>
      <c r="L7709" s="61" t="s">
        <v>115</v>
      </c>
      <c r="M7709" s="61">
        <f>VLOOKUP(H7709,zdroj!C:F,4,0)</f>
        <v>0</v>
      </c>
      <c r="N7709" s="61" t="str">
        <f t="shared" si="240"/>
        <v>katC</v>
      </c>
      <c r="P7709" s="72" t="str">
        <f t="shared" si="241"/>
        <v/>
      </c>
      <c r="Q7709" s="61" t="s">
        <v>31</v>
      </c>
    </row>
    <row r="7710" spans="8:17" x14ac:dyDescent="0.25">
      <c r="H7710" s="59">
        <v>197688</v>
      </c>
      <c r="I7710" s="59" t="s">
        <v>72</v>
      </c>
      <c r="J7710" s="59">
        <v>17519977</v>
      </c>
      <c r="K7710" s="59" t="s">
        <v>8040</v>
      </c>
      <c r="L7710" s="61" t="s">
        <v>115</v>
      </c>
      <c r="M7710" s="61">
        <f>VLOOKUP(H7710,zdroj!C:F,4,0)</f>
        <v>0</v>
      </c>
      <c r="N7710" s="61" t="str">
        <f t="shared" si="240"/>
        <v>katC</v>
      </c>
      <c r="P7710" s="72" t="str">
        <f t="shared" si="241"/>
        <v/>
      </c>
      <c r="Q7710" s="61" t="s">
        <v>31</v>
      </c>
    </row>
    <row r="7711" spans="8:17" x14ac:dyDescent="0.25">
      <c r="H7711" s="59">
        <v>197688</v>
      </c>
      <c r="I7711" s="59" t="s">
        <v>72</v>
      </c>
      <c r="J7711" s="59">
        <v>17519985</v>
      </c>
      <c r="K7711" s="59" t="s">
        <v>8041</v>
      </c>
      <c r="L7711" s="61" t="s">
        <v>81</v>
      </c>
      <c r="M7711" s="61">
        <f>VLOOKUP(H7711,zdroj!C:F,4,0)</f>
        <v>0</v>
      </c>
      <c r="N7711" s="61" t="str">
        <f t="shared" si="240"/>
        <v>-</v>
      </c>
      <c r="P7711" s="72" t="str">
        <f t="shared" si="241"/>
        <v/>
      </c>
      <c r="Q7711" s="61" t="s">
        <v>86</v>
      </c>
    </row>
    <row r="7712" spans="8:17" x14ac:dyDescent="0.25">
      <c r="H7712" s="59">
        <v>197688</v>
      </c>
      <c r="I7712" s="59" t="s">
        <v>72</v>
      </c>
      <c r="J7712" s="59">
        <v>17519993</v>
      </c>
      <c r="K7712" s="59" t="s">
        <v>8042</v>
      </c>
      <c r="L7712" s="61" t="s">
        <v>115</v>
      </c>
      <c r="M7712" s="61">
        <f>VLOOKUP(H7712,zdroj!C:F,4,0)</f>
        <v>0</v>
      </c>
      <c r="N7712" s="61" t="str">
        <f t="shared" si="240"/>
        <v>katC</v>
      </c>
      <c r="P7712" s="72" t="str">
        <f t="shared" si="241"/>
        <v/>
      </c>
      <c r="Q7712" s="61" t="s">
        <v>31</v>
      </c>
    </row>
    <row r="7713" spans="8:17" x14ac:dyDescent="0.25">
      <c r="H7713" s="59">
        <v>197688</v>
      </c>
      <c r="I7713" s="59" t="s">
        <v>72</v>
      </c>
      <c r="J7713" s="59">
        <v>17520002</v>
      </c>
      <c r="K7713" s="59" t="s">
        <v>8043</v>
      </c>
      <c r="L7713" s="61" t="s">
        <v>115</v>
      </c>
      <c r="M7713" s="61">
        <f>VLOOKUP(H7713,zdroj!C:F,4,0)</f>
        <v>0</v>
      </c>
      <c r="N7713" s="61" t="str">
        <f t="shared" si="240"/>
        <v>katC</v>
      </c>
      <c r="P7713" s="72" t="str">
        <f t="shared" si="241"/>
        <v/>
      </c>
      <c r="Q7713" s="61" t="s">
        <v>31</v>
      </c>
    </row>
    <row r="7714" spans="8:17" x14ac:dyDescent="0.25">
      <c r="H7714" s="59">
        <v>197688</v>
      </c>
      <c r="I7714" s="59" t="s">
        <v>72</v>
      </c>
      <c r="J7714" s="59">
        <v>17520011</v>
      </c>
      <c r="K7714" s="59" t="s">
        <v>8044</v>
      </c>
      <c r="L7714" s="61" t="s">
        <v>115</v>
      </c>
      <c r="M7714" s="61">
        <f>VLOOKUP(H7714,zdroj!C:F,4,0)</f>
        <v>0</v>
      </c>
      <c r="N7714" s="61" t="str">
        <f t="shared" si="240"/>
        <v>katC</v>
      </c>
      <c r="P7714" s="72" t="str">
        <f t="shared" si="241"/>
        <v/>
      </c>
      <c r="Q7714" s="61" t="s">
        <v>31</v>
      </c>
    </row>
    <row r="7715" spans="8:17" x14ac:dyDescent="0.25">
      <c r="H7715" s="59">
        <v>197688</v>
      </c>
      <c r="I7715" s="59" t="s">
        <v>72</v>
      </c>
      <c r="J7715" s="59">
        <v>17520029</v>
      </c>
      <c r="K7715" s="59" t="s">
        <v>8045</v>
      </c>
      <c r="L7715" s="61" t="s">
        <v>81</v>
      </c>
      <c r="M7715" s="61">
        <f>VLOOKUP(H7715,zdroj!C:F,4,0)</f>
        <v>0</v>
      </c>
      <c r="N7715" s="61" t="str">
        <f t="shared" si="240"/>
        <v>-</v>
      </c>
      <c r="P7715" s="72" t="str">
        <f t="shared" si="241"/>
        <v/>
      </c>
      <c r="Q7715" s="61" t="s">
        <v>88</v>
      </c>
    </row>
    <row r="7716" spans="8:17" x14ac:dyDescent="0.25">
      <c r="H7716" s="59">
        <v>197688</v>
      </c>
      <c r="I7716" s="59" t="s">
        <v>72</v>
      </c>
      <c r="J7716" s="59">
        <v>17520037</v>
      </c>
      <c r="K7716" s="59" t="s">
        <v>8046</v>
      </c>
      <c r="L7716" s="61" t="s">
        <v>115</v>
      </c>
      <c r="M7716" s="61">
        <f>VLOOKUP(H7716,zdroj!C:F,4,0)</f>
        <v>0</v>
      </c>
      <c r="N7716" s="61" t="str">
        <f t="shared" si="240"/>
        <v>katC</v>
      </c>
      <c r="P7716" s="72" t="str">
        <f t="shared" si="241"/>
        <v/>
      </c>
      <c r="Q7716" s="61" t="s">
        <v>31</v>
      </c>
    </row>
    <row r="7717" spans="8:17" x14ac:dyDescent="0.25">
      <c r="H7717" s="59">
        <v>197688</v>
      </c>
      <c r="I7717" s="59" t="s">
        <v>72</v>
      </c>
      <c r="J7717" s="59">
        <v>17520045</v>
      </c>
      <c r="K7717" s="59" t="s">
        <v>8047</v>
      </c>
      <c r="L7717" s="61" t="s">
        <v>115</v>
      </c>
      <c r="M7717" s="61">
        <f>VLOOKUP(H7717,zdroj!C:F,4,0)</f>
        <v>0</v>
      </c>
      <c r="N7717" s="61" t="str">
        <f t="shared" si="240"/>
        <v>katC</v>
      </c>
      <c r="P7717" s="72" t="str">
        <f t="shared" si="241"/>
        <v/>
      </c>
      <c r="Q7717" s="61" t="s">
        <v>31</v>
      </c>
    </row>
    <row r="7718" spans="8:17" x14ac:dyDescent="0.25">
      <c r="H7718" s="59">
        <v>197688</v>
      </c>
      <c r="I7718" s="59" t="s">
        <v>72</v>
      </c>
      <c r="J7718" s="59">
        <v>17520053</v>
      </c>
      <c r="K7718" s="59" t="s">
        <v>8048</v>
      </c>
      <c r="L7718" s="61" t="s">
        <v>81</v>
      </c>
      <c r="M7718" s="61">
        <f>VLOOKUP(H7718,zdroj!C:F,4,0)</f>
        <v>0</v>
      </c>
      <c r="N7718" s="61" t="str">
        <f t="shared" si="240"/>
        <v>-</v>
      </c>
      <c r="P7718" s="72" t="str">
        <f t="shared" si="241"/>
        <v/>
      </c>
      <c r="Q7718" s="61" t="s">
        <v>86</v>
      </c>
    </row>
    <row r="7719" spans="8:17" x14ac:dyDescent="0.25">
      <c r="H7719" s="59">
        <v>197688</v>
      </c>
      <c r="I7719" s="59" t="s">
        <v>72</v>
      </c>
      <c r="J7719" s="59">
        <v>17520061</v>
      </c>
      <c r="K7719" s="59" t="s">
        <v>8049</v>
      </c>
      <c r="L7719" s="61" t="s">
        <v>81</v>
      </c>
      <c r="M7719" s="61">
        <f>VLOOKUP(H7719,zdroj!C:F,4,0)</f>
        <v>0</v>
      </c>
      <c r="N7719" s="61" t="str">
        <f t="shared" si="240"/>
        <v>-</v>
      </c>
      <c r="P7719" s="72" t="str">
        <f t="shared" si="241"/>
        <v/>
      </c>
      <c r="Q7719" s="61" t="s">
        <v>88</v>
      </c>
    </row>
    <row r="7720" spans="8:17" x14ac:dyDescent="0.25">
      <c r="H7720" s="59">
        <v>197688</v>
      </c>
      <c r="I7720" s="59" t="s">
        <v>72</v>
      </c>
      <c r="J7720" s="59">
        <v>17520070</v>
      </c>
      <c r="K7720" s="59" t="s">
        <v>8050</v>
      </c>
      <c r="L7720" s="61" t="s">
        <v>81</v>
      </c>
      <c r="M7720" s="61">
        <f>VLOOKUP(H7720,zdroj!C:F,4,0)</f>
        <v>0</v>
      </c>
      <c r="N7720" s="61" t="str">
        <f t="shared" si="240"/>
        <v>-</v>
      </c>
      <c r="P7720" s="72" t="str">
        <f t="shared" si="241"/>
        <v/>
      </c>
      <c r="Q7720" s="61" t="s">
        <v>86</v>
      </c>
    </row>
    <row r="7721" spans="8:17" x14ac:dyDescent="0.25">
      <c r="H7721" s="59">
        <v>197688</v>
      </c>
      <c r="I7721" s="59" t="s">
        <v>72</v>
      </c>
      <c r="J7721" s="59">
        <v>17520088</v>
      </c>
      <c r="K7721" s="59" t="s">
        <v>8051</v>
      </c>
      <c r="L7721" s="61" t="s">
        <v>81</v>
      </c>
      <c r="M7721" s="61">
        <f>VLOOKUP(H7721,zdroj!C:F,4,0)</f>
        <v>0</v>
      </c>
      <c r="N7721" s="61" t="str">
        <f t="shared" si="240"/>
        <v>-</v>
      </c>
      <c r="P7721" s="72" t="str">
        <f t="shared" si="241"/>
        <v/>
      </c>
      <c r="Q7721" s="61" t="s">
        <v>86</v>
      </c>
    </row>
    <row r="7722" spans="8:17" x14ac:dyDescent="0.25">
      <c r="H7722" s="59">
        <v>197688</v>
      </c>
      <c r="I7722" s="59" t="s">
        <v>72</v>
      </c>
      <c r="J7722" s="59">
        <v>17520096</v>
      </c>
      <c r="K7722" s="59" t="s">
        <v>8052</v>
      </c>
      <c r="L7722" s="61" t="s">
        <v>115</v>
      </c>
      <c r="M7722" s="61">
        <f>VLOOKUP(H7722,zdroj!C:F,4,0)</f>
        <v>0</v>
      </c>
      <c r="N7722" s="61" t="str">
        <f t="shared" si="240"/>
        <v>katC</v>
      </c>
      <c r="P7722" s="72" t="str">
        <f t="shared" si="241"/>
        <v/>
      </c>
      <c r="Q7722" s="61" t="s">
        <v>31</v>
      </c>
    </row>
    <row r="7723" spans="8:17" x14ac:dyDescent="0.25">
      <c r="H7723" s="59">
        <v>197688</v>
      </c>
      <c r="I7723" s="59" t="s">
        <v>72</v>
      </c>
      <c r="J7723" s="59">
        <v>17520100</v>
      </c>
      <c r="K7723" s="59" t="s">
        <v>8053</v>
      </c>
      <c r="L7723" s="61" t="s">
        <v>81</v>
      </c>
      <c r="M7723" s="61">
        <f>VLOOKUP(H7723,zdroj!C:F,4,0)</f>
        <v>0</v>
      </c>
      <c r="N7723" s="61" t="str">
        <f t="shared" si="240"/>
        <v>-</v>
      </c>
      <c r="P7723" s="72" t="str">
        <f t="shared" si="241"/>
        <v/>
      </c>
      <c r="Q7723" s="61" t="s">
        <v>86</v>
      </c>
    </row>
    <row r="7724" spans="8:17" x14ac:dyDescent="0.25">
      <c r="H7724" s="59">
        <v>197688</v>
      </c>
      <c r="I7724" s="59" t="s">
        <v>72</v>
      </c>
      <c r="J7724" s="59">
        <v>17520118</v>
      </c>
      <c r="K7724" s="59" t="s">
        <v>8054</v>
      </c>
      <c r="L7724" s="61" t="s">
        <v>115</v>
      </c>
      <c r="M7724" s="61">
        <f>VLOOKUP(H7724,zdroj!C:F,4,0)</f>
        <v>0</v>
      </c>
      <c r="N7724" s="61" t="str">
        <f t="shared" si="240"/>
        <v>katC</v>
      </c>
      <c r="P7724" s="72" t="str">
        <f t="shared" si="241"/>
        <v/>
      </c>
      <c r="Q7724" s="61" t="s">
        <v>31</v>
      </c>
    </row>
    <row r="7725" spans="8:17" x14ac:dyDescent="0.25">
      <c r="H7725" s="59">
        <v>197688</v>
      </c>
      <c r="I7725" s="59" t="s">
        <v>72</v>
      </c>
      <c r="J7725" s="59">
        <v>17520126</v>
      </c>
      <c r="K7725" s="59" t="s">
        <v>8055</v>
      </c>
      <c r="L7725" s="61" t="s">
        <v>115</v>
      </c>
      <c r="M7725" s="61">
        <f>VLOOKUP(H7725,zdroj!C:F,4,0)</f>
        <v>0</v>
      </c>
      <c r="N7725" s="61" t="str">
        <f t="shared" si="240"/>
        <v>katC</v>
      </c>
      <c r="P7725" s="72" t="str">
        <f t="shared" si="241"/>
        <v/>
      </c>
      <c r="Q7725" s="61" t="s">
        <v>31</v>
      </c>
    </row>
    <row r="7726" spans="8:17" x14ac:dyDescent="0.25">
      <c r="H7726" s="59">
        <v>197688</v>
      </c>
      <c r="I7726" s="59" t="s">
        <v>72</v>
      </c>
      <c r="J7726" s="59">
        <v>17520134</v>
      </c>
      <c r="K7726" s="59" t="s">
        <v>8056</v>
      </c>
      <c r="L7726" s="61" t="s">
        <v>115</v>
      </c>
      <c r="M7726" s="61">
        <f>VLOOKUP(H7726,zdroj!C:F,4,0)</f>
        <v>0</v>
      </c>
      <c r="N7726" s="61" t="str">
        <f t="shared" si="240"/>
        <v>katC</v>
      </c>
      <c r="P7726" s="72" t="str">
        <f t="shared" si="241"/>
        <v/>
      </c>
      <c r="Q7726" s="61" t="s">
        <v>31</v>
      </c>
    </row>
    <row r="7727" spans="8:17" x14ac:dyDescent="0.25">
      <c r="H7727" s="59">
        <v>197688</v>
      </c>
      <c r="I7727" s="59" t="s">
        <v>72</v>
      </c>
      <c r="J7727" s="59">
        <v>17520142</v>
      </c>
      <c r="K7727" s="59" t="s">
        <v>8057</v>
      </c>
      <c r="L7727" s="61" t="s">
        <v>81</v>
      </c>
      <c r="M7727" s="61">
        <f>VLOOKUP(H7727,zdroj!C:F,4,0)</f>
        <v>0</v>
      </c>
      <c r="N7727" s="61" t="str">
        <f t="shared" si="240"/>
        <v>-</v>
      </c>
      <c r="P7727" s="72" t="str">
        <f t="shared" si="241"/>
        <v/>
      </c>
      <c r="Q7727" s="61" t="s">
        <v>86</v>
      </c>
    </row>
    <row r="7728" spans="8:17" x14ac:dyDescent="0.25">
      <c r="H7728" s="59">
        <v>197688</v>
      </c>
      <c r="I7728" s="59" t="s">
        <v>72</v>
      </c>
      <c r="J7728" s="59">
        <v>17520151</v>
      </c>
      <c r="K7728" s="59" t="s">
        <v>8058</v>
      </c>
      <c r="L7728" s="61" t="s">
        <v>81</v>
      </c>
      <c r="M7728" s="61">
        <f>VLOOKUP(H7728,zdroj!C:F,4,0)</f>
        <v>0</v>
      </c>
      <c r="N7728" s="61" t="str">
        <f t="shared" si="240"/>
        <v>-</v>
      </c>
      <c r="P7728" s="72" t="str">
        <f t="shared" si="241"/>
        <v/>
      </c>
      <c r="Q7728" s="61" t="s">
        <v>86</v>
      </c>
    </row>
    <row r="7729" spans="8:17" x14ac:dyDescent="0.25">
      <c r="H7729" s="59">
        <v>197688</v>
      </c>
      <c r="I7729" s="59" t="s">
        <v>72</v>
      </c>
      <c r="J7729" s="59">
        <v>17520169</v>
      </c>
      <c r="K7729" s="59" t="s">
        <v>8059</v>
      </c>
      <c r="L7729" s="61" t="s">
        <v>81</v>
      </c>
      <c r="M7729" s="61">
        <f>VLOOKUP(H7729,zdroj!C:F,4,0)</f>
        <v>0</v>
      </c>
      <c r="N7729" s="61" t="str">
        <f t="shared" si="240"/>
        <v>-</v>
      </c>
      <c r="P7729" s="72" t="str">
        <f t="shared" si="241"/>
        <v/>
      </c>
      <c r="Q7729" s="61" t="s">
        <v>86</v>
      </c>
    </row>
    <row r="7730" spans="8:17" x14ac:dyDescent="0.25">
      <c r="H7730" s="59">
        <v>197688</v>
      </c>
      <c r="I7730" s="59" t="s">
        <v>72</v>
      </c>
      <c r="J7730" s="59">
        <v>17520177</v>
      </c>
      <c r="K7730" s="59" t="s">
        <v>8060</v>
      </c>
      <c r="L7730" s="61" t="s">
        <v>115</v>
      </c>
      <c r="M7730" s="61">
        <f>VLOOKUP(H7730,zdroj!C:F,4,0)</f>
        <v>0</v>
      </c>
      <c r="N7730" s="61" t="str">
        <f t="shared" si="240"/>
        <v>katC</v>
      </c>
      <c r="P7730" s="72" t="str">
        <f t="shared" si="241"/>
        <v/>
      </c>
      <c r="Q7730" s="61" t="s">
        <v>31</v>
      </c>
    </row>
    <row r="7731" spans="8:17" x14ac:dyDescent="0.25">
      <c r="H7731" s="59">
        <v>197688</v>
      </c>
      <c r="I7731" s="59" t="s">
        <v>72</v>
      </c>
      <c r="J7731" s="59">
        <v>17520185</v>
      </c>
      <c r="K7731" s="59" t="s">
        <v>8061</v>
      </c>
      <c r="L7731" s="61" t="s">
        <v>115</v>
      </c>
      <c r="M7731" s="61">
        <f>VLOOKUP(H7731,zdroj!C:F,4,0)</f>
        <v>0</v>
      </c>
      <c r="N7731" s="61" t="str">
        <f t="shared" si="240"/>
        <v>katC</v>
      </c>
      <c r="P7731" s="72" t="str">
        <f t="shared" si="241"/>
        <v/>
      </c>
      <c r="Q7731" s="61" t="s">
        <v>31</v>
      </c>
    </row>
    <row r="7732" spans="8:17" x14ac:dyDescent="0.25">
      <c r="H7732" s="59">
        <v>197688</v>
      </c>
      <c r="I7732" s="59" t="s">
        <v>72</v>
      </c>
      <c r="J7732" s="59">
        <v>17520193</v>
      </c>
      <c r="K7732" s="59" t="s">
        <v>8062</v>
      </c>
      <c r="L7732" s="61" t="s">
        <v>81</v>
      </c>
      <c r="M7732" s="61">
        <f>VLOOKUP(H7732,zdroj!C:F,4,0)</f>
        <v>0</v>
      </c>
      <c r="N7732" s="61" t="str">
        <f t="shared" si="240"/>
        <v>-</v>
      </c>
      <c r="P7732" s="72" t="str">
        <f t="shared" si="241"/>
        <v/>
      </c>
      <c r="Q7732" s="61" t="s">
        <v>88</v>
      </c>
    </row>
    <row r="7733" spans="8:17" x14ac:dyDescent="0.25">
      <c r="H7733" s="59">
        <v>197688</v>
      </c>
      <c r="I7733" s="59" t="s">
        <v>72</v>
      </c>
      <c r="J7733" s="59">
        <v>17520207</v>
      </c>
      <c r="K7733" s="59" t="s">
        <v>8063</v>
      </c>
      <c r="L7733" s="61" t="s">
        <v>81</v>
      </c>
      <c r="M7733" s="61">
        <f>VLOOKUP(H7733,zdroj!C:F,4,0)</f>
        <v>0</v>
      </c>
      <c r="N7733" s="61" t="str">
        <f t="shared" si="240"/>
        <v>-</v>
      </c>
      <c r="P7733" s="72" t="str">
        <f t="shared" si="241"/>
        <v/>
      </c>
      <c r="Q7733" s="61" t="s">
        <v>86</v>
      </c>
    </row>
    <row r="7734" spans="8:17" x14ac:dyDescent="0.25">
      <c r="H7734" s="59">
        <v>197688</v>
      </c>
      <c r="I7734" s="59" t="s">
        <v>72</v>
      </c>
      <c r="J7734" s="59">
        <v>17520215</v>
      </c>
      <c r="K7734" s="59" t="s">
        <v>8064</v>
      </c>
      <c r="L7734" s="61" t="s">
        <v>115</v>
      </c>
      <c r="M7734" s="61">
        <f>VLOOKUP(H7734,zdroj!C:F,4,0)</f>
        <v>0</v>
      </c>
      <c r="N7734" s="61" t="str">
        <f t="shared" si="240"/>
        <v>katC</v>
      </c>
      <c r="P7734" s="72" t="str">
        <f t="shared" si="241"/>
        <v/>
      </c>
      <c r="Q7734" s="61" t="s">
        <v>31</v>
      </c>
    </row>
    <row r="7735" spans="8:17" x14ac:dyDescent="0.25">
      <c r="H7735" s="59">
        <v>197688</v>
      </c>
      <c r="I7735" s="59" t="s">
        <v>72</v>
      </c>
      <c r="J7735" s="59">
        <v>17520223</v>
      </c>
      <c r="K7735" s="59" t="s">
        <v>8065</v>
      </c>
      <c r="L7735" s="61" t="s">
        <v>81</v>
      </c>
      <c r="M7735" s="61">
        <f>VLOOKUP(H7735,zdroj!C:F,4,0)</f>
        <v>0</v>
      </c>
      <c r="N7735" s="61" t="str">
        <f t="shared" si="240"/>
        <v>-</v>
      </c>
      <c r="P7735" s="72" t="str">
        <f t="shared" si="241"/>
        <v/>
      </c>
      <c r="Q7735" s="61" t="s">
        <v>88</v>
      </c>
    </row>
    <row r="7736" spans="8:17" x14ac:dyDescent="0.25">
      <c r="H7736" s="59">
        <v>197688</v>
      </c>
      <c r="I7736" s="59" t="s">
        <v>72</v>
      </c>
      <c r="J7736" s="59">
        <v>17520231</v>
      </c>
      <c r="K7736" s="59" t="s">
        <v>8066</v>
      </c>
      <c r="L7736" s="61" t="s">
        <v>81</v>
      </c>
      <c r="M7736" s="61">
        <f>VLOOKUP(H7736,zdroj!C:F,4,0)</f>
        <v>0</v>
      </c>
      <c r="N7736" s="61" t="str">
        <f t="shared" si="240"/>
        <v>-</v>
      </c>
      <c r="P7736" s="72" t="str">
        <f t="shared" si="241"/>
        <v/>
      </c>
      <c r="Q7736" s="61" t="s">
        <v>86</v>
      </c>
    </row>
    <row r="7737" spans="8:17" x14ac:dyDescent="0.25">
      <c r="H7737" s="59">
        <v>197688</v>
      </c>
      <c r="I7737" s="59" t="s">
        <v>72</v>
      </c>
      <c r="J7737" s="59">
        <v>17520240</v>
      </c>
      <c r="K7737" s="59" t="s">
        <v>8067</v>
      </c>
      <c r="L7737" s="61" t="s">
        <v>115</v>
      </c>
      <c r="M7737" s="61">
        <f>VLOOKUP(H7737,zdroj!C:F,4,0)</f>
        <v>0</v>
      </c>
      <c r="N7737" s="61" t="str">
        <f t="shared" si="240"/>
        <v>katC</v>
      </c>
      <c r="P7737" s="72" t="str">
        <f t="shared" si="241"/>
        <v/>
      </c>
      <c r="Q7737" s="61" t="s">
        <v>31</v>
      </c>
    </row>
    <row r="7738" spans="8:17" x14ac:dyDescent="0.25">
      <c r="H7738" s="59">
        <v>197688</v>
      </c>
      <c r="I7738" s="59" t="s">
        <v>72</v>
      </c>
      <c r="J7738" s="59">
        <v>17520258</v>
      </c>
      <c r="K7738" s="59" t="s">
        <v>8068</v>
      </c>
      <c r="L7738" s="61" t="s">
        <v>115</v>
      </c>
      <c r="M7738" s="61">
        <f>VLOOKUP(H7738,zdroj!C:F,4,0)</f>
        <v>0</v>
      </c>
      <c r="N7738" s="61" t="str">
        <f t="shared" si="240"/>
        <v>katC</v>
      </c>
      <c r="P7738" s="72" t="str">
        <f t="shared" si="241"/>
        <v/>
      </c>
      <c r="Q7738" s="61" t="s">
        <v>31</v>
      </c>
    </row>
    <row r="7739" spans="8:17" x14ac:dyDescent="0.25">
      <c r="H7739" s="59">
        <v>197688</v>
      </c>
      <c r="I7739" s="59" t="s">
        <v>72</v>
      </c>
      <c r="J7739" s="59">
        <v>17520266</v>
      </c>
      <c r="K7739" s="59" t="s">
        <v>8069</v>
      </c>
      <c r="L7739" s="61" t="s">
        <v>115</v>
      </c>
      <c r="M7739" s="61">
        <f>VLOOKUP(H7739,zdroj!C:F,4,0)</f>
        <v>0</v>
      </c>
      <c r="N7739" s="61" t="str">
        <f t="shared" si="240"/>
        <v>katC</v>
      </c>
      <c r="P7739" s="72" t="str">
        <f t="shared" si="241"/>
        <v/>
      </c>
      <c r="Q7739" s="61" t="s">
        <v>31</v>
      </c>
    </row>
    <row r="7740" spans="8:17" x14ac:dyDescent="0.25">
      <c r="H7740" s="59">
        <v>197688</v>
      </c>
      <c r="I7740" s="59" t="s">
        <v>72</v>
      </c>
      <c r="J7740" s="59">
        <v>17520274</v>
      </c>
      <c r="K7740" s="59" t="s">
        <v>8070</v>
      </c>
      <c r="L7740" s="61" t="s">
        <v>81</v>
      </c>
      <c r="M7740" s="61">
        <f>VLOOKUP(H7740,zdroj!C:F,4,0)</f>
        <v>0</v>
      </c>
      <c r="N7740" s="61" t="str">
        <f t="shared" si="240"/>
        <v>-</v>
      </c>
      <c r="P7740" s="72" t="str">
        <f t="shared" si="241"/>
        <v/>
      </c>
      <c r="Q7740" s="61" t="s">
        <v>88</v>
      </c>
    </row>
    <row r="7741" spans="8:17" x14ac:dyDescent="0.25">
      <c r="H7741" s="59">
        <v>197688</v>
      </c>
      <c r="I7741" s="59" t="s">
        <v>72</v>
      </c>
      <c r="J7741" s="59">
        <v>17520282</v>
      </c>
      <c r="K7741" s="59" t="s">
        <v>8071</v>
      </c>
      <c r="L7741" s="61" t="s">
        <v>81</v>
      </c>
      <c r="M7741" s="61">
        <f>VLOOKUP(H7741,zdroj!C:F,4,0)</f>
        <v>0</v>
      </c>
      <c r="N7741" s="61" t="str">
        <f t="shared" si="240"/>
        <v>-</v>
      </c>
      <c r="P7741" s="72" t="str">
        <f t="shared" si="241"/>
        <v/>
      </c>
      <c r="Q7741" s="61" t="s">
        <v>88</v>
      </c>
    </row>
    <row r="7742" spans="8:17" x14ac:dyDescent="0.25">
      <c r="H7742" s="59">
        <v>197688</v>
      </c>
      <c r="I7742" s="59" t="s">
        <v>72</v>
      </c>
      <c r="J7742" s="59">
        <v>17520304</v>
      </c>
      <c r="K7742" s="59" t="s">
        <v>8072</v>
      </c>
      <c r="L7742" s="61" t="s">
        <v>115</v>
      </c>
      <c r="M7742" s="61">
        <f>VLOOKUP(H7742,zdroj!C:F,4,0)</f>
        <v>0</v>
      </c>
      <c r="N7742" s="61" t="str">
        <f t="shared" si="240"/>
        <v>katC</v>
      </c>
      <c r="P7742" s="72" t="str">
        <f t="shared" si="241"/>
        <v/>
      </c>
      <c r="Q7742" s="61" t="s">
        <v>31</v>
      </c>
    </row>
    <row r="7743" spans="8:17" x14ac:dyDescent="0.25">
      <c r="H7743" s="59">
        <v>197688</v>
      </c>
      <c r="I7743" s="59" t="s">
        <v>72</v>
      </c>
      <c r="J7743" s="59">
        <v>17520312</v>
      </c>
      <c r="K7743" s="59" t="s">
        <v>8073</v>
      </c>
      <c r="L7743" s="61" t="s">
        <v>81</v>
      </c>
      <c r="M7743" s="61">
        <f>VLOOKUP(H7743,zdroj!C:F,4,0)</f>
        <v>0</v>
      </c>
      <c r="N7743" s="61" t="str">
        <f t="shared" si="240"/>
        <v>-</v>
      </c>
      <c r="P7743" s="72" t="str">
        <f t="shared" si="241"/>
        <v/>
      </c>
      <c r="Q7743" s="61" t="s">
        <v>86</v>
      </c>
    </row>
    <row r="7744" spans="8:17" x14ac:dyDescent="0.25">
      <c r="H7744" s="59">
        <v>197688</v>
      </c>
      <c r="I7744" s="59" t="s">
        <v>72</v>
      </c>
      <c r="J7744" s="59">
        <v>17520321</v>
      </c>
      <c r="K7744" s="59" t="s">
        <v>8074</v>
      </c>
      <c r="L7744" s="61" t="s">
        <v>115</v>
      </c>
      <c r="M7744" s="61">
        <f>VLOOKUP(H7744,zdroj!C:F,4,0)</f>
        <v>0</v>
      </c>
      <c r="N7744" s="61" t="str">
        <f t="shared" si="240"/>
        <v>katC</v>
      </c>
      <c r="P7744" s="72" t="str">
        <f t="shared" si="241"/>
        <v/>
      </c>
      <c r="Q7744" s="61" t="s">
        <v>31</v>
      </c>
    </row>
    <row r="7745" spans="8:17" x14ac:dyDescent="0.25">
      <c r="H7745" s="59">
        <v>197688</v>
      </c>
      <c r="I7745" s="59" t="s">
        <v>72</v>
      </c>
      <c r="J7745" s="59">
        <v>17520339</v>
      </c>
      <c r="K7745" s="59" t="s">
        <v>8075</v>
      </c>
      <c r="L7745" s="61" t="s">
        <v>81</v>
      </c>
      <c r="M7745" s="61">
        <f>VLOOKUP(H7745,zdroj!C:F,4,0)</f>
        <v>0</v>
      </c>
      <c r="N7745" s="61" t="str">
        <f t="shared" si="240"/>
        <v>-</v>
      </c>
      <c r="P7745" s="72" t="str">
        <f t="shared" si="241"/>
        <v/>
      </c>
      <c r="Q7745" s="61" t="s">
        <v>86</v>
      </c>
    </row>
    <row r="7746" spans="8:17" x14ac:dyDescent="0.25">
      <c r="H7746" s="59">
        <v>197688</v>
      </c>
      <c r="I7746" s="59" t="s">
        <v>72</v>
      </c>
      <c r="J7746" s="59">
        <v>17520347</v>
      </c>
      <c r="K7746" s="59" t="s">
        <v>8076</v>
      </c>
      <c r="L7746" s="61" t="s">
        <v>115</v>
      </c>
      <c r="M7746" s="61">
        <f>VLOOKUP(H7746,zdroj!C:F,4,0)</f>
        <v>0</v>
      </c>
      <c r="N7746" s="61" t="str">
        <f t="shared" si="240"/>
        <v>katC</v>
      </c>
      <c r="P7746" s="72" t="str">
        <f t="shared" si="241"/>
        <v/>
      </c>
      <c r="Q7746" s="61" t="s">
        <v>31</v>
      </c>
    </row>
    <row r="7747" spans="8:17" x14ac:dyDescent="0.25">
      <c r="H7747" s="59">
        <v>197688</v>
      </c>
      <c r="I7747" s="59" t="s">
        <v>72</v>
      </c>
      <c r="J7747" s="59">
        <v>17520355</v>
      </c>
      <c r="K7747" s="59" t="s">
        <v>8077</v>
      </c>
      <c r="L7747" s="61" t="s">
        <v>115</v>
      </c>
      <c r="M7747" s="61">
        <f>VLOOKUP(H7747,zdroj!C:F,4,0)</f>
        <v>0</v>
      </c>
      <c r="N7747" s="61" t="str">
        <f t="shared" si="240"/>
        <v>katC</v>
      </c>
      <c r="P7747" s="72" t="str">
        <f t="shared" si="241"/>
        <v/>
      </c>
      <c r="Q7747" s="61" t="s">
        <v>31</v>
      </c>
    </row>
    <row r="7748" spans="8:17" x14ac:dyDescent="0.25">
      <c r="H7748" s="59">
        <v>197688</v>
      </c>
      <c r="I7748" s="59" t="s">
        <v>72</v>
      </c>
      <c r="J7748" s="59">
        <v>17520363</v>
      </c>
      <c r="K7748" s="59" t="s">
        <v>8078</v>
      </c>
      <c r="L7748" s="61" t="s">
        <v>81</v>
      </c>
      <c r="M7748" s="61">
        <f>VLOOKUP(H7748,zdroj!C:F,4,0)</f>
        <v>0</v>
      </c>
      <c r="N7748" s="61" t="str">
        <f t="shared" si="240"/>
        <v>-</v>
      </c>
      <c r="P7748" s="72" t="str">
        <f t="shared" si="241"/>
        <v/>
      </c>
      <c r="Q7748" s="61" t="s">
        <v>86</v>
      </c>
    </row>
    <row r="7749" spans="8:17" x14ac:dyDescent="0.25">
      <c r="H7749" s="59">
        <v>197688</v>
      </c>
      <c r="I7749" s="59" t="s">
        <v>72</v>
      </c>
      <c r="J7749" s="59">
        <v>17520371</v>
      </c>
      <c r="K7749" s="59" t="s">
        <v>8079</v>
      </c>
      <c r="L7749" s="61" t="s">
        <v>81</v>
      </c>
      <c r="M7749" s="61">
        <f>VLOOKUP(H7749,zdroj!C:F,4,0)</f>
        <v>0</v>
      </c>
      <c r="N7749" s="61" t="str">
        <f t="shared" si="240"/>
        <v>-</v>
      </c>
      <c r="P7749" s="72" t="str">
        <f t="shared" si="241"/>
        <v/>
      </c>
      <c r="Q7749" s="61" t="s">
        <v>86</v>
      </c>
    </row>
    <row r="7750" spans="8:17" x14ac:dyDescent="0.25">
      <c r="H7750" s="59">
        <v>197688</v>
      </c>
      <c r="I7750" s="59" t="s">
        <v>72</v>
      </c>
      <c r="J7750" s="59">
        <v>17520380</v>
      </c>
      <c r="K7750" s="59" t="s">
        <v>8080</v>
      </c>
      <c r="L7750" s="61" t="s">
        <v>115</v>
      </c>
      <c r="M7750" s="61">
        <f>VLOOKUP(H7750,zdroj!C:F,4,0)</f>
        <v>0</v>
      </c>
      <c r="N7750" s="61" t="str">
        <f t="shared" si="240"/>
        <v>katC</v>
      </c>
      <c r="P7750" s="72" t="str">
        <f t="shared" si="241"/>
        <v/>
      </c>
      <c r="Q7750" s="61" t="s">
        <v>31</v>
      </c>
    </row>
    <row r="7751" spans="8:17" x14ac:dyDescent="0.25">
      <c r="H7751" s="59">
        <v>197688</v>
      </c>
      <c r="I7751" s="59" t="s">
        <v>72</v>
      </c>
      <c r="J7751" s="59">
        <v>17520398</v>
      </c>
      <c r="K7751" s="59" t="s">
        <v>8081</v>
      </c>
      <c r="L7751" s="61" t="s">
        <v>81</v>
      </c>
      <c r="M7751" s="61">
        <f>VLOOKUP(H7751,zdroj!C:F,4,0)</f>
        <v>0</v>
      </c>
      <c r="N7751" s="61" t="str">
        <f t="shared" ref="N7751:N7814" si="242">IF(M7751="A",IF(L7751="katA","katB",L7751),L7751)</f>
        <v>-</v>
      </c>
      <c r="P7751" s="72" t="str">
        <f t="shared" ref="P7751:P7814" si="243">IF(O7751="A",1,"")</f>
        <v/>
      </c>
      <c r="Q7751" s="61" t="s">
        <v>88</v>
      </c>
    </row>
    <row r="7752" spans="8:17" x14ac:dyDescent="0.25">
      <c r="H7752" s="59">
        <v>197688</v>
      </c>
      <c r="I7752" s="59" t="s">
        <v>72</v>
      </c>
      <c r="J7752" s="59">
        <v>17520401</v>
      </c>
      <c r="K7752" s="59" t="s">
        <v>8082</v>
      </c>
      <c r="L7752" s="61" t="s">
        <v>81</v>
      </c>
      <c r="M7752" s="61">
        <f>VLOOKUP(H7752,zdroj!C:F,4,0)</f>
        <v>0</v>
      </c>
      <c r="N7752" s="61" t="str">
        <f t="shared" si="242"/>
        <v>-</v>
      </c>
      <c r="P7752" s="72" t="str">
        <f t="shared" si="243"/>
        <v/>
      </c>
      <c r="Q7752" s="61" t="s">
        <v>86</v>
      </c>
    </row>
    <row r="7753" spans="8:17" x14ac:dyDescent="0.25">
      <c r="H7753" s="59">
        <v>197688</v>
      </c>
      <c r="I7753" s="59" t="s">
        <v>72</v>
      </c>
      <c r="J7753" s="59">
        <v>17520410</v>
      </c>
      <c r="K7753" s="59" t="s">
        <v>8083</v>
      </c>
      <c r="L7753" s="61" t="s">
        <v>81</v>
      </c>
      <c r="M7753" s="61">
        <f>VLOOKUP(H7753,zdroj!C:F,4,0)</f>
        <v>0</v>
      </c>
      <c r="N7753" s="61" t="str">
        <f t="shared" si="242"/>
        <v>-</v>
      </c>
      <c r="P7753" s="72" t="str">
        <f t="shared" si="243"/>
        <v/>
      </c>
      <c r="Q7753" s="61" t="s">
        <v>86</v>
      </c>
    </row>
    <row r="7754" spans="8:17" x14ac:dyDescent="0.25">
      <c r="H7754" s="59">
        <v>197688</v>
      </c>
      <c r="I7754" s="59" t="s">
        <v>72</v>
      </c>
      <c r="J7754" s="59">
        <v>17520428</v>
      </c>
      <c r="K7754" s="59" t="s">
        <v>8084</v>
      </c>
      <c r="L7754" s="61" t="s">
        <v>81</v>
      </c>
      <c r="M7754" s="61">
        <f>VLOOKUP(H7754,zdroj!C:F,4,0)</f>
        <v>0</v>
      </c>
      <c r="N7754" s="61" t="str">
        <f t="shared" si="242"/>
        <v>-</v>
      </c>
      <c r="P7754" s="72" t="str">
        <f t="shared" si="243"/>
        <v/>
      </c>
      <c r="Q7754" s="61" t="s">
        <v>88</v>
      </c>
    </row>
    <row r="7755" spans="8:17" x14ac:dyDescent="0.25">
      <c r="H7755" s="59">
        <v>197688</v>
      </c>
      <c r="I7755" s="59" t="s">
        <v>72</v>
      </c>
      <c r="J7755" s="59">
        <v>17520436</v>
      </c>
      <c r="K7755" s="59" t="s">
        <v>8085</v>
      </c>
      <c r="L7755" s="61" t="s">
        <v>115</v>
      </c>
      <c r="M7755" s="61">
        <f>VLOOKUP(H7755,zdroj!C:F,4,0)</f>
        <v>0</v>
      </c>
      <c r="N7755" s="61" t="str">
        <f t="shared" si="242"/>
        <v>katC</v>
      </c>
      <c r="P7755" s="72" t="str">
        <f t="shared" si="243"/>
        <v/>
      </c>
      <c r="Q7755" s="61" t="s">
        <v>31</v>
      </c>
    </row>
    <row r="7756" spans="8:17" x14ac:dyDescent="0.25">
      <c r="H7756" s="59">
        <v>197688</v>
      </c>
      <c r="I7756" s="59" t="s">
        <v>72</v>
      </c>
      <c r="J7756" s="59">
        <v>17520444</v>
      </c>
      <c r="K7756" s="59" t="s">
        <v>8086</v>
      </c>
      <c r="L7756" s="61" t="s">
        <v>81</v>
      </c>
      <c r="M7756" s="61">
        <f>VLOOKUP(H7756,zdroj!C:F,4,0)</f>
        <v>0</v>
      </c>
      <c r="N7756" s="61" t="str">
        <f t="shared" si="242"/>
        <v>-</v>
      </c>
      <c r="P7756" s="72" t="str">
        <f t="shared" si="243"/>
        <v/>
      </c>
      <c r="Q7756" s="61" t="s">
        <v>86</v>
      </c>
    </row>
    <row r="7757" spans="8:17" x14ac:dyDescent="0.25">
      <c r="H7757" s="59">
        <v>197688</v>
      </c>
      <c r="I7757" s="59" t="s">
        <v>72</v>
      </c>
      <c r="J7757" s="59">
        <v>17520452</v>
      </c>
      <c r="K7757" s="59" t="s">
        <v>8087</v>
      </c>
      <c r="L7757" s="61" t="s">
        <v>115</v>
      </c>
      <c r="M7757" s="61">
        <f>VLOOKUP(H7757,zdroj!C:F,4,0)</f>
        <v>0</v>
      </c>
      <c r="N7757" s="61" t="str">
        <f t="shared" si="242"/>
        <v>katC</v>
      </c>
      <c r="P7757" s="72" t="str">
        <f t="shared" si="243"/>
        <v/>
      </c>
      <c r="Q7757" s="61" t="s">
        <v>31</v>
      </c>
    </row>
    <row r="7758" spans="8:17" x14ac:dyDescent="0.25">
      <c r="H7758" s="59">
        <v>197688</v>
      </c>
      <c r="I7758" s="59" t="s">
        <v>72</v>
      </c>
      <c r="J7758" s="59">
        <v>17520461</v>
      </c>
      <c r="K7758" s="59" t="s">
        <v>8088</v>
      </c>
      <c r="L7758" s="61" t="s">
        <v>81</v>
      </c>
      <c r="M7758" s="61">
        <f>VLOOKUP(H7758,zdroj!C:F,4,0)</f>
        <v>0</v>
      </c>
      <c r="N7758" s="61" t="str">
        <f t="shared" si="242"/>
        <v>-</v>
      </c>
      <c r="P7758" s="72" t="str">
        <f t="shared" si="243"/>
        <v/>
      </c>
      <c r="Q7758" s="61" t="s">
        <v>88</v>
      </c>
    </row>
    <row r="7759" spans="8:17" x14ac:dyDescent="0.25">
      <c r="H7759" s="59">
        <v>197688</v>
      </c>
      <c r="I7759" s="59" t="s">
        <v>72</v>
      </c>
      <c r="J7759" s="59">
        <v>17520479</v>
      </c>
      <c r="K7759" s="59" t="s">
        <v>8089</v>
      </c>
      <c r="L7759" s="61" t="s">
        <v>81</v>
      </c>
      <c r="M7759" s="61">
        <f>VLOOKUP(H7759,zdroj!C:F,4,0)</f>
        <v>0</v>
      </c>
      <c r="N7759" s="61" t="str">
        <f t="shared" si="242"/>
        <v>-</v>
      </c>
      <c r="P7759" s="72" t="str">
        <f t="shared" si="243"/>
        <v/>
      </c>
      <c r="Q7759" s="61" t="s">
        <v>88</v>
      </c>
    </row>
    <row r="7760" spans="8:17" x14ac:dyDescent="0.25">
      <c r="H7760" s="59">
        <v>197688</v>
      </c>
      <c r="I7760" s="59" t="s">
        <v>72</v>
      </c>
      <c r="J7760" s="59">
        <v>17520487</v>
      </c>
      <c r="K7760" s="59" t="s">
        <v>8090</v>
      </c>
      <c r="L7760" s="61" t="s">
        <v>81</v>
      </c>
      <c r="M7760" s="61">
        <f>VLOOKUP(H7760,zdroj!C:F,4,0)</f>
        <v>0</v>
      </c>
      <c r="N7760" s="61" t="str">
        <f t="shared" si="242"/>
        <v>-</v>
      </c>
      <c r="P7760" s="72" t="str">
        <f t="shared" si="243"/>
        <v/>
      </c>
      <c r="Q7760" s="61" t="s">
        <v>86</v>
      </c>
    </row>
    <row r="7761" spans="8:17" x14ac:dyDescent="0.25">
      <c r="H7761" s="59">
        <v>197688</v>
      </c>
      <c r="I7761" s="59" t="s">
        <v>72</v>
      </c>
      <c r="J7761" s="59">
        <v>17520495</v>
      </c>
      <c r="K7761" s="59" t="s">
        <v>8091</v>
      </c>
      <c r="L7761" s="61" t="s">
        <v>115</v>
      </c>
      <c r="M7761" s="61">
        <f>VLOOKUP(H7761,zdroj!C:F,4,0)</f>
        <v>0</v>
      </c>
      <c r="N7761" s="61" t="str">
        <f t="shared" si="242"/>
        <v>katC</v>
      </c>
      <c r="P7761" s="72" t="str">
        <f t="shared" si="243"/>
        <v/>
      </c>
      <c r="Q7761" s="61" t="s">
        <v>31</v>
      </c>
    </row>
    <row r="7762" spans="8:17" x14ac:dyDescent="0.25">
      <c r="H7762" s="59">
        <v>197688</v>
      </c>
      <c r="I7762" s="59" t="s">
        <v>72</v>
      </c>
      <c r="J7762" s="59">
        <v>17520509</v>
      </c>
      <c r="K7762" s="59" t="s">
        <v>8092</v>
      </c>
      <c r="L7762" s="61" t="s">
        <v>115</v>
      </c>
      <c r="M7762" s="61">
        <f>VLOOKUP(H7762,zdroj!C:F,4,0)</f>
        <v>0</v>
      </c>
      <c r="N7762" s="61" t="str">
        <f t="shared" si="242"/>
        <v>katC</v>
      </c>
      <c r="P7762" s="72" t="str">
        <f t="shared" si="243"/>
        <v/>
      </c>
      <c r="Q7762" s="61" t="s">
        <v>31</v>
      </c>
    </row>
    <row r="7763" spans="8:17" x14ac:dyDescent="0.25">
      <c r="H7763" s="59">
        <v>197688</v>
      </c>
      <c r="I7763" s="59" t="s">
        <v>72</v>
      </c>
      <c r="J7763" s="59">
        <v>17520517</v>
      </c>
      <c r="K7763" s="59" t="s">
        <v>8093</v>
      </c>
      <c r="L7763" s="61" t="s">
        <v>115</v>
      </c>
      <c r="M7763" s="61">
        <f>VLOOKUP(H7763,zdroj!C:F,4,0)</f>
        <v>0</v>
      </c>
      <c r="N7763" s="61" t="str">
        <f t="shared" si="242"/>
        <v>katC</v>
      </c>
      <c r="P7763" s="72" t="str">
        <f t="shared" si="243"/>
        <v/>
      </c>
      <c r="Q7763" s="61" t="s">
        <v>31</v>
      </c>
    </row>
    <row r="7764" spans="8:17" x14ac:dyDescent="0.25">
      <c r="H7764" s="59">
        <v>197688</v>
      </c>
      <c r="I7764" s="59" t="s">
        <v>72</v>
      </c>
      <c r="J7764" s="59">
        <v>17520525</v>
      </c>
      <c r="K7764" s="59" t="s">
        <v>8094</v>
      </c>
      <c r="L7764" s="61" t="s">
        <v>115</v>
      </c>
      <c r="M7764" s="61">
        <f>VLOOKUP(H7764,zdroj!C:F,4,0)</f>
        <v>0</v>
      </c>
      <c r="N7764" s="61" t="str">
        <f t="shared" si="242"/>
        <v>katC</v>
      </c>
      <c r="P7764" s="72" t="str">
        <f t="shared" si="243"/>
        <v/>
      </c>
      <c r="Q7764" s="61" t="s">
        <v>31</v>
      </c>
    </row>
    <row r="7765" spans="8:17" x14ac:dyDescent="0.25">
      <c r="H7765" s="59">
        <v>197688</v>
      </c>
      <c r="I7765" s="59" t="s">
        <v>72</v>
      </c>
      <c r="J7765" s="59">
        <v>17520533</v>
      </c>
      <c r="K7765" s="59" t="s">
        <v>8095</v>
      </c>
      <c r="L7765" s="61" t="s">
        <v>115</v>
      </c>
      <c r="M7765" s="61">
        <f>VLOOKUP(H7765,zdroj!C:F,4,0)</f>
        <v>0</v>
      </c>
      <c r="N7765" s="61" t="str">
        <f t="shared" si="242"/>
        <v>katC</v>
      </c>
      <c r="P7765" s="72" t="str">
        <f t="shared" si="243"/>
        <v/>
      </c>
      <c r="Q7765" s="61" t="s">
        <v>31</v>
      </c>
    </row>
    <row r="7766" spans="8:17" x14ac:dyDescent="0.25">
      <c r="H7766" s="59">
        <v>197688</v>
      </c>
      <c r="I7766" s="59" t="s">
        <v>72</v>
      </c>
      <c r="J7766" s="59">
        <v>17520541</v>
      </c>
      <c r="K7766" s="59" t="s">
        <v>8096</v>
      </c>
      <c r="L7766" s="61" t="s">
        <v>115</v>
      </c>
      <c r="M7766" s="61">
        <f>VLOOKUP(H7766,zdroj!C:F,4,0)</f>
        <v>0</v>
      </c>
      <c r="N7766" s="61" t="str">
        <f t="shared" si="242"/>
        <v>katC</v>
      </c>
      <c r="P7766" s="72" t="str">
        <f t="shared" si="243"/>
        <v/>
      </c>
      <c r="Q7766" s="61" t="s">
        <v>31</v>
      </c>
    </row>
    <row r="7767" spans="8:17" x14ac:dyDescent="0.25">
      <c r="H7767" s="59">
        <v>197688</v>
      </c>
      <c r="I7767" s="59" t="s">
        <v>72</v>
      </c>
      <c r="J7767" s="59">
        <v>17520550</v>
      </c>
      <c r="K7767" s="59" t="s">
        <v>8097</v>
      </c>
      <c r="L7767" s="61" t="s">
        <v>115</v>
      </c>
      <c r="M7767" s="61">
        <f>VLOOKUP(H7767,zdroj!C:F,4,0)</f>
        <v>0</v>
      </c>
      <c r="N7767" s="61" t="str">
        <f t="shared" si="242"/>
        <v>katC</v>
      </c>
      <c r="P7767" s="72" t="str">
        <f t="shared" si="243"/>
        <v/>
      </c>
      <c r="Q7767" s="61" t="s">
        <v>31</v>
      </c>
    </row>
    <row r="7768" spans="8:17" x14ac:dyDescent="0.25">
      <c r="H7768" s="59">
        <v>197688</v>
      </c>
      <c r="I7768" s="59" t="s">
        <v>72</v>
      </c>
      <c r="J7768" s="59">
        <v>17520568</v>
      </c>
      <c r="K7768" s="59" t="s">
        <v>8098</v>
      </c>
      <c r="L7768" s="61" t="s">
        <v>81</v>
      </c>
      <c r="M7768" s="61">
        <f>VLOOKUP(H7768,zdroj!C:F,4,0)</f>
        <v>0</v>
      </c>
      <c r="N7768" s="61" t="str">
        <f t="shared" si="242"/>
        <v>-</v>
      </c>
      <c r="P7768" s="72" t="str">
        <f t="shared" si="243"/>
        <v/>
      </c>
      <c r="Q7768" s="61" t="s">
        <v>86</v>
      </c>
    </row>
    <row r="7769" spans="8:17" x14ac:dyDescent="0.25">
      <c r="H7769" s="59">
        <v>197688</v>
      </c>
      <c r="I7769" s="59" t="s">
        <v>72</v>
      </c>
      <c r="J7769" s="59">
        <v>17520576</v>
      </c>
      <c r="K7769" s="59" t="s">
        <v>8099</v>
      </c>
      <c r="L7769" s="61" t="s">
        <v>115</v>
      </c>
      <c r="M7769" s="61">
        <f>VLOOKUP(H7769,zdroj!C:F,4,0)</f>
        <v>0</v>
      </c>
      <c r="N7769" s="61" t="str">
        <f t="shared" si="242"/>
        <v>katC</v>
      </c>
      <c r="P7769" s="72" t="str">
        <f t="shared" si="243"/>
        <v/>
      </c>
      <c r="Q7769" s="61" t="s">
        <v>31</v>
      </c>
    </row>
    <row r="7770" spans="8:17" x14ac:dyDescent="0.25">
      <c r="H7770" s="59">
        <v>197688</v>
      </c>
      <c r="I7770" s="59" t="s">
        <v>72</v>
      </c>
      <c r="J7770" s="59">
        <v>17520584</v>
      </c>
      <c r="K7770" s="59" t="s">
        <v>8100</v>
      </c>
      <c r="L7770" s="61" t="s">
        <v>115</v>
      </c>
      <c r="M7770" s="61">
        <f>VLOOKUP(H7770,zdroj!C:F,4,0)</f>
        <v>0</v>
      </c>
      <c r="N7770" s="61" t="str">
        <f t="shared" si="242"/>
        <v>katC</v>
      </c>
      <c r="P7770" s="72" t="str">
        <f t="shared" si="243"/>
        <v/>
      </c>
      <c r="Q7770" s="61" t="s">
        <v>31</v>
      </c>
    </row>
    <row r="7771" spans="8:17" x14ac:dyDescent="0.25">
      <c r="H7771" s="59">
        <v>197688</v>
      </c>
      <c r="I7771" s="59" t="s">
        <v>72</v>
      </c>
      <c r="J7771" s="59">
        <v>17520592</v>
      </c>
      <c r="K7771" s="59" t="s">
        <v>8101</v>
      </c>
      <c r="L7771" s="61" t="s">
        <v>115</v>
      </c>
      <c r="M7771" s="61">
        <f>VLOOKUP(H7771,zdroj!C:F,4,0)</f>
        <v>0</v>
      </c>
      <c r="N7771" s="61" t="str">
        <f t="shared" si="242"/>
        <v>katC</v>
      </c>
      <c r="P7771" s="72" t="str">
        <f t="shared" si="243"/>
        <v/>
      </c>
      <c r="Q7771" s="61" t="s">
        <v>31</v>
      </c>
    </row>
    <row r="7772" spans="8:17" x14ac:dyDescent="0.25">
      <c r="H7772" s="59">
        <v>197688</v>
      </c>
      <c r="I7772" s="59" t="s">
        <v>72</v>
      </c>
      <c r="J7772" s="59">
        <v>17520606</v>
      </c>
      <c r="K7772" s="59" t="s">
        <v>8102</v>
      </c>
      <c r="L7772" s="61" t="s">
        <v>81</v>
      </c>
      <c r="M7772" s="61">
        <f>VLOOKUP(H7772,zdroj!C:F,4,0)</f>
        <v>0</v>
      </c>
      <c r="N7772" s="61" t="str">
        <f t="shared" si="242"/>
        <v>-</v>
      </c>
      <c r="P7772" s="72" t="str">
        <f t="shared" si="243"/>
        <v/>
      </c>
      <c r="Q7772" s="61" t="s">
        <v>88</v>
      </c>
    </row>
    <row r="7773" spans="8:17" x14ac:dyDescent="0.25">
      <c r="H7773" s="59">
        <v>197688</v>
      </c>
      <c r="I7773" s="59" t="s">
        <v>72</v>
      </c>
      <c r="J7773" s="59">
        <v>17520614</v>
      </c>
      <c r="K7773" s="59" t="s">
        <v>8103</v>
      </c>
      <c r="L7773" s="61" t="s">
        <v>115</v>
      </c>
      <c r="M7773" s="61">
        <f>VLOOKUP(H7773,zdroj!C:F,4,0)</f>
        <v>0</v>
      </c>
      <c r="N7773" s="61" t="str">
        <f t="shared" si="242"/>
        <v>katC</v>
      </c>
      <c r="P7773" s="72" t="str">
        <f t="shared" si="243"/>
        <v/>
      </c>
      <c r="Q7773" s="61" t="s">
        <v>31</v>
      </c>
    </row>
    <row r="7774" spans="8:17" x14ac:dyDescent="0.25">
      <c r="H7774" s="59">
        <v>197688</v>
      </c>
      <c r="I7774" s="59" t="s">
        <v>72</v>
      </c>
      <c r="J7774" s="59">
        <v>17520622</v>
      </c>
      <c r="K7774" s="59" t="s">
        <v>8104</v>
      </c>
      <c r="L7774" s="61" t="s">
        <v>81</v>
      </c>
      <c r="M7774" s="61">
        <f>VLOOKUP(H7774,zdroj!C:F,4,0)</f>
        <v>0</v>
      </c>
      <c r="N7774" s="61" t="str">
        <f t="shared" si="242"/>
        <v>-</v>
      </c>
      <c r="P7774" s="72" t="str">
        <f t="shared" si="243"/>
        <v/>
      </c>
      <c r="Q7774" s="61" t="s">
        <v>86</v>
      </c>
    </row>
    <row r="7775" spans="8:17" x14ac:dyDescent="0.25">
      <c r="H7775" s="59">
        <v>197688</v>
      </c>
      <c r="I7775" s="59" t="s">
        <v>72</v>
      </c>
      <c r="J7775" s="59">
        <v>17520631</v>
      </c>
      <c r="K7775" s="59" t="s">
        <v>8105</v>
      </c>
      <c r="L7775" s="61" t="s">
        <v>115</v>
      </c>
      <c r="M7775" s="61">
        <f>VLOOKUP(H7775,zdroj!C:F,4,0)</f>
        <v>0</v>
      </c>
      <c r="N7775" s="61" t="str">
        <f t="shared" si="242"/>
        <v>katC</v>
      </c>
      <c r="P7775" s="72" t="str">
        <f t="shared" si="243"/>
        <v/>
      </c>
      <c r="Q7775" s="61" t="s">
        <v>31</v>
      </c>
    </row>
    <row r="7776" spans="8:17" x14ac:dyDescent="0.25">
      <c r="H7776" s="59">
        <v>197688</v>
      </c>
      <c r="I7776" s="59" t="s">
        <v>72</v>
      </c>
      <c r="J7776" s="59">
        <v>17520649</v>
      </c>
      <c r="K7776" s="59" t="s">
        <v>8106</v>
      </c>
      <c r="L7776" s="61" t="s">
        <v>115</v>
      </c>
      <c r="M7776" s="61">
        <f>VLOOKUP(H7776,zdroj!C:F,4,0)</f>
        <v>0</v>
      </c>
      <c r="N7776" s="61" t="str">
        <f t="shared" si="242"/>
        <v>katC</v>
      </c>
      <c r="P7776" s="72" t="str">
        <f t="shared" si="243"/>
        <v/>
      </c>
      <c r="Q7776" s="61" t="s">
        <v>31</v>
      </c>
    </row>
    <row r="7777" spans="8:17" x14ac:dyDescent="0.25">
      <c r="H7777" s="59">
        <v>197688</v>
      </c>
      <c r="I7777" s="59" t="s">
        <v>72</v>
      </c>
      <c r="J7777" s="59">
        <v>17520657</v>
      </c>
      <c r="K7777" s="59" t="s">
        <v>8107</v>
      </c>
      <c r="L7777" s="61" t="s">
        <v>115</v>
      </c>
      <c r="M7777" s="61">
        <f>VLOOKUP(H7777,zdroj!C:F,4,0)</f>
        <v>0</v>
      </c>
      <c r="N7777" s="61" t="str">
        <f t="shared" si="242"/>
        <v>katC</v>
      </c>
      <c r="P7777" s="72" t="str">
        <f t="shared" si="243"/>
        <v/>
      </c>
      <c r="Q7777" s="61" t="s">
        <v>31</v>
      </c>
    </row>
    <row r="7778" spans="8:17" x14ac:dyDescent="0.25">
      <c r="H7778" s="59">
        <v>197688</v>
      </c>
      <c r="I7778" s="59" t="s">
        <v>72</v>
      </c>
      <c r="J7778" s="59">
        <v>17520665</v>
      </c>
      <c r="K7778" s="59" t="s">
        <v>8108</v>
      </c>
      <c r="L7778" s="61" t="s">
        <v>115</v>
      </c>
      <c r="M7778" s="61">
        <f>VLOOKUP(H7778,zdroj!C:F,4,0)</f>
        <v>0</v>
      </c>
      <c r="N7778" s="61" t="str">
        <f t="shared" si="242"/>
        <v>katC</v>
      </c>
      <c r="P7778" s="72" t="str">
        <f t="shared" si="243"/>
        <v/>
      </c>
      <c r="Q7778" s="61" t="s">
        <v>31</v>
      </c>
    </row>
    <row r="7779" spans="8:17" x14ac:dyDescent="0.25">
      <c r="H7779" s="59">
        <v>197688</v>
      </c>
      <c r="I7779" s="59" t="s">
        <v>72</v>
      </c>
      <c r="J7779" s="59">
        <v>17520673</v>
      </c>
      <c r="K7779" s="59" t="s">
        <v>8109</v>
      </c>
      <c r="L7779" s="61" t="s">
        <v>115</v>
      </c>
      <c r="M7779" s="61">
        <f>VLOOKUP(H7779,zdroj!C:F,4,0)</f>
        <v>0</v>
      </c>
      <c r="N7779" s="61" t="str">
        <f t="shared" si="242"/>
        <v>katC</v>
      </c>
      <c r="P7779" s="72" t="str">
        <f t="shared" si="243"/>
        <v/>
      </c>
      <c r="Q7779" s="61" t="s">
        <v>31</v>
      </c>
    </row>
    <row r="7780" spans="8:17" x14ac:dyDescent="0.25">
      <c r="H7780" s="59">
        <v>197688</v>
      </c>
      <c r="I7780" s="59" t="s">
        <v>72</v>
      </c>
      <c r="J7780" s="59">
        <v>17520681</v>
      </c>
      <c r="K7780" s="59" t="s">
        <v>8110</v>
      </c>
      <c r="L7780" s="61" t="s">
        <v>115</v>
      </c>
      <c r="M7780" s="61">
        <f>VLOOKUP(H7780,zdroj!C:F,4,0)</f>
        <v>0</v>
      </c>
      <c r="N7780" s="61" t="str">
        <f t="shared" si="242"/>
        <v>katC</v>
      </c>
      <c r="P7780" s="72" t="str">
        <f t="shared" si="243"/>
        <v/>
      </c>
      <c r="Q7780" s="61" t="s">
        <v>31</v>
      </c>
    </row>
    <row r="7781" spans="8:17" x14ac:dyDescent="0.25">
      <c r="H7781" s="59">
        <v>197688</v>
      </c>
      <c r="I7781" s="59" t="s">
        <v>72</v>
      </c>
      <c r="J7781" s="59">
        <v>17520690</v>
      </c>
      <c r="K7781" s="59" t="s">
        <v>8111</v>
      </c>
      <c r="L7781" s="61" t="s">
        <v>115</v>
      </c>
      <c r="M7781" s="61">
        <f>VLOOKUP(H7781,zdroj!C:F,4,0)</f>
        <v>0</v>
      </c>
      <c r="N7781" s="61" t="str">
        <f t="shared" si="242"/>
        <v>katC</v>
      </c>
      <c r="P7781" s="72" t="str">
        <f t="shared" si="243"/>
        <v/>
      </c>
      <c r="Q7781" s="61" t="s">
        <v>31</v>
      </c>
    </row>
    <row r="7782" spans="8:17" x14ac:dyDescent="0.25">
      <c r="H7782" s="59">
        <v>197688</v>
      </c>
      <c r="I7782" s="59" t="s">
        <v>72</v>
      </c>
      <c r="J7782" s="59">
        <v>17520703</v>
      </c>
      <c r="K7782" s="59" t="s">
        <v>8112</v>
      </c>
      <c r="L7782" s="61" t="s">
        <v>81</v>
      </c>
      <c r="M7782" s="61">
        <f>VLOOKUP(H7782,zdroj!C:F,4,0)</f>
        <v>0</v>
      </c>
      <c r="N7782" s="61" t="str">
        <f t="shared" si="242"/>
        <v>-</v>
      </c>
      <c r="P7782" s="72" t="str">
        <f t="shared" si="243"/>
        <v/>
      </c>
      <c r="Q7782" s="61" t="s">
        <v>86</v>
      </c>
    </row>
    <row r="7783" spans="8:17" x14ac:dyDescent="0.25">
      <c r="H7783" s="59">
        <v>197688</v>
      </c>
      <c r="I7783" s="59" t="s">
        <v>72</v>
      </c>
      <c r="J7783" s="59">
        <v>17520711</v>
      </c>
      <c r="K7783" s="59" t="s">
        <v>8113</v>
      </c>
      <c r="L7783" s="61" t="s">
        <v>81</v>
      </c>
      <c r="M7783" s="61">
        <f>VLOOKUP(H7783,zdroj!C:F,4,0)</f>
        <v>0</v>
      </c>
      <c r="N7783" s="61" t="str">
        <f t="shared" si="242"/>
        <v>-</v>
      </c>
      <c r="P7783" s="72" t="str">
        <f t="shared" si="243"/>
        <v/>
      </c>
      <c r="Q7783" s="61" t="s">
        <v>86</v>
      </c>
    </row>
    <row r="7784" spans="8:17" x14ac:dyDescent="0.25">
      <c r="H7784" s="59">
        <v>197688</v>
      </c>
      <c r="I7784" s="59" t="s">
        <v>72</v>
      </c>
      <c r="J7784" s="59">
        <v>17520720</v>
      </c>
      <c r="K7784" s="59" t="s">
        <v>8114</v>
      </c>
      <c r="L7784" s="61" t="s">
        <v>81</v>
      </c>
      <c r="M7784" s="61">
        <f>VLOOKUP(H7784,zdroj!C:F,4,0)</f>
        <v>0</v>
      </c>
      <c r="N7784" s="61" t="str">
        <f t="shared" si="242"/>
        <v>-</v>
      </c>
      <c r="P7784" s="72" t="str">
        <f t="shared" si="243"/>
        <v/>
      </c>
      <c r="Q7784" s="61" t="s">
        <v>86</v>
      </c>
    </row>
    <row r="7785" spans="8:17" x14ac:dyDescent="0.25">
      <c r="H7785" s="59">
        <v>197688</v>
      </c>
      <c r="I7785" s="59" t="s">
        <v>72</v>
      </c>
      <c r="J7785" s="59">
        <v>17520738</v>
      </c>
      <c r="K7785" s="59" t="s">
        <v>8115</v>
      </c>
      <c r="L7785" s="61" t="s">
        <v>81</v>
      </c>
      <c r="M7785" s="61">
        <f>VLOOKUP(H7785,zdroj!C:F,4,0)</f>
        <v>0</v>
      </c>
      <c r="N7785" s="61" t="str">
        <f t="shared" si="242"/>
        <v>-</v>
      </c>
      <c r="P7785" s="72" t="str">
        <f t="shared" si="243"/>
        <v/>
      </c>
      <c r="Q7785" s="61" t="s">
        <v>86</v>
      </c>
    </row>
    <row r="7786" spans="8:17" x14ac:dyDescent="0.25">
      <c r="H7786" s="59">
        <v>197688</v>
      </c>
      <c r="I7786" s="59" t="s">
        <v>72</v>
      </c>
      <c r="J7786" s="59">
        <v>17520746</v>
      </c>
      <c r="K7786" s="59" t="s">
        <v>8116</v>
      </c>
      <c r="L7786" s="61" t="s">
        <v>81</v>
      </c>
      <c r="M7786" s="61">
        <f>VLOOKUP(H7786,zdroj!C:F,4,0)</f>
        <v>0</v>
      </c>
      <c r="N7786" s="61" t="str">
        <f t="shared" si="242"/>
        <v>-</v>
      </c>
      <c r="P7786" s="72" t="str">
        <f t="shared" si="243"/>
        <v/>
      </c>
      <c r="Q7786" s="61" t="s">
        <v>88</v>
      </c>
    </row>
    <row r="7787" spans="8:17" x14ac:dyDescent="0.25">
      <c r="H7787" s="59">
        <v>197688</v>
      </c>
      <c r="I7787" s="59" t="s">
        <v>72</v>
      </c>
      <c r="J7787" s="59">
        <v>17520754</v>
      </c>
      <c r="K7787" s="59" t="s">
        <v>8117</v>
      </c>
      <c r="L7787" s="61" t="s">
        <v>115</v>
      </c>
      <c r="M7787" s="61">
        <f>VLOOKUP(H7787,zdroj!C:F,4,0)</f>
        <v>0</v>
      </c>
      <c r="N7787" s="61" t="str">
        <f t="shared" si="242"/>
        <v>katC</v>
      </c>
      <c r="P7787" s="72" t="str">
        <f t="shared" si="243"/>
        <v/>
      </c>
      <c r="Q7787" s="61" t="s">
        <v>31</v>
      </c>
    </row>
    <row r="7788" spans="8:17" x14ac:dyDescent="0.25">
      <c r="H7788" s="59">
        <v>197688</v>
      </c>
      <c r="I7788" s="59" t="s">
        <v>72</v>
      </c>
      <c r="J7788" s="59">
        <v>17520762</v>
      </c>
      <c r="K7788" s="59" t="s">
        <v>8118</v>
      </c>
      <c r="L7788" s="61" t="s">
        <v>115</v>
      </c>
      <c r="M7788" s="61">
        <f>VLOOKUP(H7788,zdroj!C:F,4,0)</f>
        <v>0</v>
      </c>
      <c r="N7788" s="61" t="str">
        <f t="shared" si="242"/>
        <v>katC</v>
      </c>
      <c r="P7788" s="72" t="str">
        <f t="shared" si="243"/>
        <v/>
      </c>
      <c r="Q7788" s="61" t="s">
        <v>31</v>
      </c>
    </row>
    <row r="7789" spans="8:17" x14ac:dyDescent="0.25">
      <c r="H7789" s="59">
        <v>197688</v>
      </c>
      <c r="I7789" s="59" t="s">
        <v>72</v>
      </c>
      <c r="J7789" s="59">
        <v>25268619</v>
      </c>
      <c r="K7789" s="59" t="s">
        <v>8119</v>
      </c>
      <c r="L7789" s="61" t="s">
        <v>81</v>
      </c>
      <c r="M7789" s="61">
        <f>VLOOKUP(H7789,zdroj!C:F,4,0)</f>
        <v>0</v>
      </c>
      <c r="N7789" s="61" t="str">
        <f t="shared" si="242"/>
        <v>-</v>
      </c>
      <c r="P7789" s="72" t="str">
        <f t="shared" si="243"/>
        <v/>
      </c>
      <c r="Q7789" s="61" t="s">
        <v>86</v>
      </c>
    </row>
    <row r="7790" spans="8:17" x14ac:dyDescent="0.25">
      <c r="H7790" s="59">
        <v>197688</v>
      </c>
      <c r="I7790" s="59" t="s">
        <v>72</v>
      </c>
      <c r="J7790" s="59">
        <v>25773089</v>
      </c>
      <c r="K7790" s="59" t="s">
        <v>8120</v>
      </c>
      <c r="L7790" s="61" t="s">
        <v>115</v>
      </c>
      <c r="M7790" s="61">
        <f>VLOOKUP(H7790,zdroj!C:F,4,0)</f>
        <v>0</v>
      </c>
      <c r="N7790" s="61" t="str">
        <f t="shared" si="242"/>
        <v>katC</v>
      </c>
      <c r="P7790" s="72" t="str">
        <f t="shared" si="243"/>
        <v/>
      </c>
      <c r="Q7790" s="61" t="s">
        <v>31</v>
      </c>
    </row>
    <row r="7791" spans="8:17" x14ac:dyDescent="0.25">
      <c r="H7791" s="59">
        <v>197688</v>
      </c>
      <c r="I7791" s="59" t="s">
        <v>72</v>
      </c>
      <c r="J7791" s="59">
        <v>26921898</v>
      </c>
      <c r="K7791" s="59" t="s">
        <v>8121</v>
      </c>
      <c r="L7791" s="61" t="s">
        <v>115</v>
      </c>
      <c r="M7791" s="61">
        <f>VLOOKUP(H7791,zdroj!C:F,4,0)</f>
        <v>0</v>
      </c>
      <c r="N7791" s="61" t="str">
        <f t="shared" si="242"/>
        <v>katC</v>
      </c>
      <c r="P7791" s="72" t="str">
        <f t="shared" si="243"/>
        <v/>
      </c>
      <c r="Q7791" s="61" t="s">
        <v>31</v>
      </c>
    </row>
    <row r="7792" spans="8:17" x14ac:dyDescent="0.25">
      <c r="H7792" s="59">
        <v>197688</v>
      </c>
      <c r="I7792" s="59" t="s">
        <v>72</v>
      </c>
      <c r="J7792" s="59">
        <v>26921901</v>
      </c>
      <c r="K7792" s="59" t="s">
        <v>8122</v>
      </c>
      <c r="L7792" s="61" t="s">
        <v>81</v>
      </c>
      <c r="M7792" s="61">
        <f>VLOOKUP(H7792,zdroj!C:F,4,0)</f>
        <v>0</v>
      </c>
      <c r="N7792" s="61" t="str">
        <f t="shared" si="242"/>
        <v>-</v>
      </c>
      <c r="P7792" s="72" t="str">
        <f t="shared" si="243"/>
        <v/>
      </c>
      <c r="Q7792" s="61" t="s">
        <v>86</v>
      </c>
    </row>
    <row r="7793" spans="8:17" x14ac:dyDescent="0.25">
      <c r="H7793" s="59">
        <v>197688</v>
      </c>
      <c r="I7793" s="59" t="s">
        <v>72</v>
      </c>
      <c r="J7793" s="59">
        <v>28162498</v>
      </c>
      <c r="K7793" s="59" t="s">
        <v>8123</v>
      </c>
      <c r="L7793" s="61" t="s">
        <v>81</v>
      </c>
      <c r="M7793" s="61">
        <f>VLOOKUP(H7793,zdroj!C:F,4,0)</f>
        <v>0</v>
      </c>
      <c r="N7793" s="61" t="str">
        <f t="shared" si="242"/>
        <v>-</v>
      </c>
      <c r="P7793" s="72" t="str">
        <f t="shared" si="243"/>
        <v/>
      </c>
      <c r="Q7793" s="61" t="s">
        <v>86</v>
      </c>
    </row>
    <row r="7794" spans="8:17" x14ac:dyDescent="0.25">
      <c r="H7794" s="59">
        <v>197688</v>
      </c>
      <c r="I7794" s="59" t="s">
        <v>72</v>
      </c>
      <c r="J7794" s="59">
        <v>28305833</v>
      </c>
      <c r="K7794" s="59" t="s">
        <v>8124</v>
      </c>
      <c r="L7794" s="61" t="s">
        <v>115</v>
      </c>
      <c r="M7794" s="61">
        <f>VLOOKUP(H7794,zdroj!C:F,4,0)</f>
        <v>0</v>
      </c>
      <c r="N7794" s="61" t="str">
        <f t="shared" si="242"/>
        <v>katC</v>
      </c>
      <c r="P7794" s="72" t="str">
        <f t="shared" si="243"/>
        <v/>
      </c>
      <c r="Q7794" s="61" t="s">
        <v>31</v>
      </c>
    </row>
    <row r="7795" spans="8:17" x14ac:dyDescent="0.25">
      <c r="H7795" s="59">
        <v>197688</v>
      </c>
      <c r="I7795" s="59" t="s">
        <v>72</v>
      </c>
      <c r="J7795" s="59">
        <v>28305841</v>
      </c>
      <c r="K7795" s="59" t="s">
        <v>8125</v>
      </c>
      <c r="L7795" s="61" t="s">
        <v>115</v>
      </c>
      <c r="M7795" s="61">
        <f>VLOOKUP(H7795,zdroj!C:F,4,0)</f>
        <v>0</v>
      </c>
      <c r="N7795" s="61" t="str">
        <f t="shared" si="242"/>
        <v>katC</v>
      </c>
      <c r="P7795" s="72" t="str">
        <f t="shared" si="243"/>
        <v/>
      </c>
      <c r="Q7795" s="61" t="s">
        <v>31</v>
      </c>
    </row>
    <row r="7796" spans="8:17" x14ac:dyDescent="0.25">
      <c r="H7796" s="59">
        <v>197688</v>
      </c>
      <c r="I7796" s="59" t="s">
        <v>72</v>
      </c>
      <c r="J7796" s="59">
        <v>28305850</v>
      </c>
      <c r="K7796" s="59" t="s">
        <v>8126</v>
      </c>
      <c r="L7796" s="61" t="s">
        <v>115</v>
      </c>
      <c r="M7796" s="61">
        <f>VLOOKUP(H7796,zdroj!C:F,4,0)</f>
        <v>0</v>
      </c>
      <c r="N7796" s="61" t="str">
        <f t="shared" si="242"/>
        <v>katC</v>
      </c>
      <c r="P7796" s="72" t="str">
        <f t="shared" si="243"/>
        <v/>
      </c>
      <c r="Q7796" s="61" t="s">
        <v>31</v>
      </c>
    </row>
    <row r="7797" spans="8:17" x14ac:dyDescent="0.25">
      <c r="H7797" s="59">
        <v>197688</v>
      </c>
      <c r="I7797" s="59" t="s">
        <v>72</v>
      </c>
      <c r="J7797" s="59">
        <v>28305868</v>
      </c>
      <c r="K7797" s="59" t="s">
        <v>8127</v>
      </c>
      <c r="L7797" s="61" t="s">
        <v>81</v>
      </c>
      <c r="M7797" s="61">
        <f>VLOOKUP(H7797,zdroj!C:F,4,0)</f>
        <v>0</v>
      </c>
      <c r="N7797" s="61" t="str">
        <f t="shared" si="242"/>
        <v>-</v>
      </c>
      <c r="P7797" s="72" t="str">
        <f t="shared" si="243"/>
        <v/>
      </c>
      <c r="Q7797" s="61" t="s">
        <v>88</v>
      </c>
    </row>
    <row r="7798" spans="8:17" x14ac:dyDescent="0.25">
      <c r="H7798" s="59">
        <v>1104</v>
      </c>
      <c r="I7798" s="59" t="s">
        <v>69</v>
      </c>
      <c r="J7798" s="59">
        <v>1651218</v>
      </c>
      <c r="K7798" s="59" t="s">
        <v>8128</v>
      </c>
      <c r="L7798" s="61" t="s">
        <v>114</v>
      </c>
      <c r="M7798" s="61">
        <f>VLOOKUP(H7798,zdroj!C:F,4,0)</f>
        <v>0</v>
      </c>
      <c r="N7798" s="61" t="str">
        <f t="shared" si="242"/>
        <v>katB</v>
      </c>
      <c r="P7798" s="72" t="str">
        <f t="shared" si="243"/>
        <v/>
      </c>
      <c r="Q7798" s="61" t="s">
        <v>31</v>
      </c>
    </row>
    <row r="7799" spans="8:17" x14ac:dyDescent="0.25">
      <c r="H7799" s="59">
        <v>1104</v>
      </c>
      <c r="I7799" s="59" t="s">
        <v>69</v>
      </c>
      <c r="J7799" s="59">
        <v>1651234</v>
      </c>
      <c r="K7799" s="59" t="s">
        <v>8129</v>
      </c>
      <c r="L7799" s="61" t="s">
        <v>114</v>
      </c>
      <c r="M7799" s="61">
        <f>VLOOKUP(H7799,zdroj!C:F,4,0)</f>
        <v>0</v>
      </c>
      <c r="N7799" s="61" t="str">
        <f t="shared" si="242"/>
        <v>katB</v>
      </c>
      <c r="P7799" s="72" t="str">
        <f t="shared" si="243"/>
        <v/>
      </c>
      <c r="Q7799" s="61" t="s">
        <v>33</v>
      </c>
    </row>
    <row r="7800" spans="8:17" x14ac:dyDescent="0.25">
      <c r="H7800" s="59">
        <v>1104</v>
      </c>
      <c r="I7800" s="59" t="s">
        <v>69</v>
      </c>
      <c r="J7800" s="59">
        <v>1651242</v>
      </c>
      <c r="K7800" s="59" t="s">
        <v>8130</v>
      </c>
      <c r="L7800" s="61" t="s">
        <v>114</v>
      </c>
      <c r="M7800" s="61">
        <f>VLOOKUP(H7800,zdroj!C:F,4,0)</f>
        <v>0</v>
      </c>
      <c r="N7800" s="61" t="str">
        <f t="shared" si="242"/>
        <v>katB</v>
      </c>
      <c r="P7800" s="72" t="str">
        <f t="shared" si="243"/>
        <v/>
      </c>
      <c r="Q7800" s="61" t="s">
        <v>30</v>
      </c>
    </row>
    <row r="7801" spans="8:17" x14ac:dyDescent="0.25">
      <c r="H7801" s="59">
        <v>1104</v>
      </c>
      <c r="I7801" s="59" t="s">
        <v>69</v>
      </c>
      <c r="J7801" s="59">
        <v>1651251</v>
      </c>
      <c r="K7801" s="59" t="s">
        <v>8131</v>
      </c>
      <c r="L7801" s="61" t="s">
        <v>81</v>
      </c>
      <c r="M7801" s="61">
        <f>VLOOKUP(H7801,zdroj!C:F,4,0)</f>
        <v>0</v>
      </c>
      <c r="N7801" s="61" t="str">
        <f t="shared" si="242"/>
        <v>-</v>
      </c>
      <c r="P7801" s="72" t="str">
        <f t="shared" si="243"/>
        <v/>
      </c>
      <c r="Q7801" s="61" t="s">
        <v>86</v>
      </c>
    </row>
    <row r="7802" spans="8:17" x14ac:dyDescent="0.25">
      <c r="H7802" s="59">
        <v>1104</v>
      </c>
      <c r="I7802" s="59" t="s">
        <v>69</v>
      </c>
      <c r="J7802" s="59">
        <v>1651269</v>
      </c>
      <c r="K7802" s="59" t="s">
        <v>8132</v>
      </c>
      <c r="L7802" s="61" t="s">
        <v>114</v>
      </c>
      <c r="M7802" s="61">
        <f>VLOOKUP(H7802,zdroj!C:F,4,0)</f>
        <v>0</v>
      </c>
      <c r="N7802" s="61" t="str">
        <f t="shared" si="242"/>
        <v>katB</v>
      </c>
      <c r="P7802" s="72" t="str">
        <f t="shared" si="243"/>
        <v/>
      </c>
      <c r="Q7802" s="61" t="s">
        <v>30</v>
      </c>
    </row>
    <row r="7803" spans="8:17" x14ac:dyDescent="0.25">
      <c r="H7803" s="59">
        <v>1104</v>
      </c>
      <c r="I7803" s="59" t="s">
        <v>69</v>
      </c>
      <c r="J7803" s="59">
        <v>1651277</v>
      </c>
      <c r="K7803" s="59" t="s">
        <v>8133</v>
      </c>
      <c r="L7803" s="61" t="s">
        <v>114</v>
      </c>
      <c r="M7803" s="61">
        <f>VLOOKUP(H7803,zdroj!C:F,4,0)</f>
        <v>0</v>
      </c>
      <c r="N7803" s="61" t="str">
        <f t="shared" si="242"/>
        <v>katB</v>
      </c>
      <c r="P7803" s="72" t="str">
        <f t="shared" si="243"/>
        <v/>
      </c>
      <c r="Q7803" s="61" t="s">
        <v>31</v>
      </c>
    </row>
    <row r="7804" spans="8:17" x14ac:dyDescent="0.25">
      <c r="H7804" s="59">
        <v>1104</v>
      </c>
      <c r="I7804" s="59" t="s">
        <v>69</v>
      </c>
      <c r="J7804" s="59">
        <v>1651285</v>
      </c>
      <c r="K7804" s="59" t="s">
        <v>8134</v>
      </c>
      <c r="L7804" s="61" t="s">
        <v>114</v>
      </c>
      <c r="M7804" s="61">
        <f>VLOOKUP(H7804,zdroj!C:F,4,0)</f>
        <v>0</v>
      </c>
      <c r="N7804" s="61" t="str">
        <f t="shared" si="242"/>
        <v>katB</v>
      </c>
      <c r="P7804" s="72" t="str">
        <f t="shared" si="243"/>
        <v/>
      </c>
      <c r="Q7804" s="61" t="s">
        <v>31</v>
      </c>
    </row>
    <row r="7805" spans="8:17" x14ac:dyDescent="0.25">
      <c r="H7805" s="59">
        <v>1104</v>
      </c>
      <c r="I7805" s="59" t="s">
        <v>69</v>
      </c>
      <c r="J7805" s="59">
        <v>1651293</v>
      </c>
      <c r="K7805" s="59" t="s">
        <v>8135</v>
      </c>
      <c r="L7805" s="61" t="s">
        <v>114</v>
      </c>
      <c r="M7805" s="61">
        <f>VLOOKUP(H7805,zdroj!C:F,4,0)</f>
        <v>0</v>
      </c>
      <c r="N7805" s="61" t="str">
        <f t="shared" si="242"/>
        <v>katB</v>
      </c>
      <c r="P7805" s="72" t="str">
        <f t="shared" si="243"/>
        <v/>
      </c>
      <c r="Q7805" s="61" t="s">
        <v>31</v>
      </c>
    </row>
    <row r="7806" spans="8:17" x14ac:dyDescent="0.25">
      <c r="H7806" s="59">
        <v>1104</v>
      </c>
      <c r="I7806" s="59" t="s">
        <v>69</v>
      </c>
      <c r="J7806" s="59">
        <v>1651307</v>
      </c>
      <c r="K7806" s="59" t="s">
        <v>8136</v>
      </c>
      <c r="L7806" s="61" t="s">
        <v>114</v>
      </c>
      <c r="M7806" s="61">
        <f>VLOOKUP(H7806,zdroj!C:F,4,0)</f>
        <v>0</v>
      </c>
      <c r="N7806" s="61" t="str">
        <f t="shared" si="242"/>
        <v>katB</v>
      </c>
      <c r="P7806" s="72" t="str">
        <f t="shared" si="243"/>
        <v/>
      </c>
      <c r="Q7806" s="61" t="s">
        <v>31</v>
      </c>
    </row>
    <row r="7807" spans="8:17" x14ac:dyDescent="0.25">
      <c r="H7807" s="59">
        <v>1104</v>
      </c>
      <c r="I7807" s="59" t="s">
        <v>69</v>
      </c>
      <c r="J7807" s="59">
        <v>1651315</v>
      </c>
      <c r="K7807" s="59" t="s">
        <v>8137</v>
      </c>
      <c r="L7807" s="61" t="s">
        <v>114</v>
      </c>
      <c r="M7807" s="61">
        <f>VLOOKUP(H7807,zdroj!C:F,4,0)</f>
        <v>0</v>
      </c>
      <c r="N7807" s="61" t="str">
        <f t="shared" si="242"/>
        <v>katB</v>
      </c>
      <c r="P7807" s="72" t="str">
        <f t="shared" si="243"/>
        <v/>
      </c>
      <c r="Q7807" s="61" t="s">
        <v>31</v>
      </c>
    </row>
    <row r="7808" spans="8:17" x14ac:dyDescent="0.25">
      <c r="H7808" s="59">
        <v>1104</v>
      </c>
      <c r="I7808" s="59" t="s">
        <v>69</v>
      </c>
      <c r="J7808" s="59">
        <v>1651323</v>
      </c>
      <c r="K7808" s="59" t="s">
        <v>8138</v>
      </c>
      <c r="L7808" s="61" t="s">
        <v>114</v>
      </c>
      <c r="M7808" s="61">
        <f>VLOOKUP(H7808,zdroj!C:F,4,0)</f>
        <v>0</v>
      </c>
      <c r="N7808" s="61" t="str">
        <f t="shared" si="242"/>
        <v>katB</v>
      </c>
      <c r="P7808" s="72" t="str">
        <f t="shared" si="243"/>
        <v/>
      </c>
      <c r="Q7808" s="61" t="s">
        <v>31</v>
      </c>
    </row>
    <row r="7809" spans="8:17" x14ac:dyDescent="0.25">
      <c r="H7809" s="59">
        <v>1104</v>
      </c>
      <c r="I7809" s="59" t="s">
        <v>69</v>
      </c>
      <c r="J7809" s="59">
        <v>1651331</v>
      </c>
      <c r="K7809" s="59" t="s">
        <v>8139</v>
      </c>
      <c r="L7809" s="61" t="s">
        <v>114</v>
      </c>
      <c r="M7809" s="61">
        <f>VLOOKUP(H7809,zdroj!C:F,4,0)</f>
        <v>0</v>
      </c>
      <c r="N7809" s="61" t="str">
        <f t="shared" si="242"/>
        <v>katB</v>
      </c>
      <c r="P7809" s="72" t="str">
        <f t="shared" si="243"/>
        <v/>
      </c>
      <c r="Q7809" s="61" t="s">
        <v>30</v>
      </c>
    </row>
    <row r="7810" spans="8:17" x14ac:dyDescent="0.25">
      <c r="H7810" s="59">
        <v>1104</v>
      </c>
      <c r="I7810" s="59" t="s">
        <v>69</v>
      </c>
      <c r="J7810" s="59">
        <v>1651340</v>
      </c>
      <c r="K7810" s="59" t="s">
        <v>8140</v>
      </c>
      <c r="L7810" s="61" t="s">
        <v>114</v>
      </c>
      <c r="M7810" s="61">
        <f>VLOOKUP(H7810,zdroj!C:F,4,0)</f>
        <v>0</v>
      </c>
      <c r="N7810" s="61" t="str">
        <f t="shared" si="242"/>
        <v>katB</v>
      </c>
      <c r="P7810" s="72" t="str">
        <f t="shared" si="243"/>
        <v/>
      </c>
      <c r="Q7810" s="61" t="s">
        <v>31</v>
      </c>
    </row>
    <row r="7811" spans="8:17" x14ac:dyDescent="0.25">
      <c r="H7811" s="59">
        <v>1104</v>
      </c>
      <c r="I7811" s="59" t="s">
        <v>69</v>
      </c>
      <c r="J7811" s="59">
        <v>1651358</v>
      </c>
      <c r="K7811" s="59" t="s">
        <v>8141</v>
      </c>
      <c r="L7811" s="61" t="s">
        <v>114</v>
      </c>
      <c r="M7811" s="61">
        <f>VLOOKUP(H7811,zdroj!C:F,4,0)</f>
        <v>0</v>
      </c>
      <c r="N7811" s="61" t="str">
        <f t="shared" si="242"/>
        <v>katB</v>
      </c>
      <c r="P7811" s="72" t="str">
        <f t="shared" si="243"/>
        <v/>
      </c>
      <c r="Q7811" s="61" t="s">
        <v>30</v>
      </c>
    </row>
    <row r="7812" spans="8:17" x14ac:dyDescent="0.25">
      <c r="H7812" s="59">
        <v>1104</v>
      </c>
      <c r="I7812" s="59" t="s">
        <v>69</v>
      </c>
      <c r="J7812" s="59">
        <v>1651366</v>
      </c>
      <c r="K7812" s="59" t="s">
        <v>8142</v>
      </c>
      <c r="L7812" s="61" t="s">
        <v>114</v>
      </c>
      <c r="M7812" s="61">
        <f>VLOOKUP(H7812,zdroj!C:F,4,0)</f>
        <v>0</v>
      </c>
      <c r="N7812" s="61" t="str">
        <f t="shared" si="242"/>
        <v>katB</v>
      </c>
      <c r="P7812" s="72" t="str">
        <f t="shared" si="243"/>
        <v/>
      </c>
      <c r="Q7812" s="61" t="s">
        <v>31</v>
      </c>
    </row>
    <row r="7813" spans="8:17" x14ac:dyDescent="0.25">
      <c r="H7813" s="59">
        <v>1104</v>
      </c>
      <c r="I7813" s="59" t="s">
        <v>69</v>
      </c>
      <c r="J7813" s="59">
        <v>1651374</v>
      </c>
      <c r="K7813" s="59" t="s">
        <v>8143</v>
      </c>
      <c r="L7813" s="61" t="s">
        <v>114</v>
      </c>
      <c r="M7813" s="61">
        <f>VLOOKUP(H7813,zdroj!C:F,4,0)</f>
        <v>0</v>
      </c>
      <c r="N7813" s="61" t="str">
        <f t="shared" si="242"/>
        <v>katB</v>
      </c>
      <c r="P7813" s="72" t="str">
        <f t="shared" si="243"/>
        <v/>
      </c>
      <c r="Q7813" s="61" t="s">
        <v>31</v>
      </c>
    </row>
    <row r="7814" spans="8:17" x14ac:dyDescent="0.25">
      <c r="H7814" s="59">
        <v>1104</v>
      </c>
      <c r="I7814" s="59" t="s">
        <v>69</v>
      </c>
      <c r="J7814" s="59">
        <v>1651382</v>
      </c>
      <c r="K7814" s="59" t="s">
        <v>8144</v>
      </c>
      <c r="L7814" s="61" t="s">
        <v>114</v>
      </c>
      <c r="M7814" s="61">
        <f>VLOOKUP(H7814,zdroj!C:F,4,0)</f>
        <v>0</v>
      </c>
      <c r="N7814" s="61" t="str">
        <f t="shared" si="242"/>
        <v>katB</v>
      </c>
      <c r="P7814" s="72" t="str">
        <f t="shared" si="243"/>
        <v/>
      </c>
      <c r="Q7814" s="61" t="s">
        <v>31</v>
      </c>
    </row>
    <row r="7815" spans="8:17" x14ac:dyDescent="0.25">
      <c r="H7815" s="59">
        <v>1104</v>
      </c>
      <c r="I7815" s="59" t="s">
        <v>69</v>
      </c>
      <c r="J7815" s="59">
        <v>1651391</v>
      </c>
      <c r="K7815" s="59" t="s">
        <v>8145</v>
      </c>
      <c r="L7815" s="61" t="s">
        <v>114</v>
      </c>
      <c r="M7815" s="61">
        <f>VLOOKUP(H7815,zdroj!C:F,4,0)</f>
        <v>0</v>
      </c>
      <c r="N7815" s="61" t="str">
        <f t="shared" ref="N7815:N7878" si="244">IF(M7815="A",IF(L7815="katA","katB",L7815),L7815)</f>
        <v>katB</v>
      </c>
      <c r="P7815" s="72" t="str">
        <f t="shared" ref="P7815:P7878" si="245">IF(O7815="A",1,"")</f>
        <v/>
      </c>
      <c r="Q7815" s="61" t="s">
        <v>31</v>
      </c>
    </row>
    <row r="7816" spans="8:17" x14ac:dyDescent="0.25">
      <c r="H7816" s="59">
        <v>1104</v>
      </c>
      <c r="I7816" s="59" t="s">
        <v>69</v>
      </c>
      <c r="J7816" s="59">
        <v>1651404</v>
      </c>
      <c r="K7816" s="59" t="s">
        <v>8146</v>
      </c>
      <c r="L7816" s="61" t="s">
        <v>114</v>
      </c>
      <c r="M7816" s="61">
        <f>VLOOKUP(H7816,zdroj!C:F,4,0)</f>
        <v>0</v>
      </c>
      <c r="N7816" s="61" t="str">
        <f t="shared" si="244"/>
        <v>katB</v>
      </c>
      <c r="P7816" s="72" t="str">
        <f t="shared" si="245"/>
        <v/>
      </c>
      <c r="Q7816" s="61" t="s">
        <v>30</v>
      </c>
    </row>
    <row r="7817" spans="8:17" x14ac:dyDescent="0.25">
      <c r="H7817" s="59">
        <v>1104</v>
      </c>
      <c r="I7817" s="59" t="s">
        <v>69</v>
      </c>
      <c r="J7817" s="59">
        <v>1651439</v>
      </c>
      <c r="K7817" s="59" t="s">
        <v>8147</v>
      </c>
      <c r="L7817" s="61" t="s">
        <v>114</v>
      </c>
      <c r="M7817" s="61">
        <f>VLOOKUP(H7817,zdroj!C:F,4,0)</f>
        <v>0</v>
      </c>
      <c r="N7817" s="61" t="str">
        <f t="shared" si="244"/>
        <v>katB</v>
      </c>
      <c r="P7817" s="72" t="str">
        <f t="shared" si="245"/>
        <v/>
      </c>
      <c r="Q7817" s="61" t="s">
        <v>31</v>
      </c>
    </row>
    <row r="7818" spans="8:17" x14ac:dyDescent="0.25">
      <c r="H7818" s="59">
        <v>1104</v>
      </c>
      <c r="I7818" s="59" t="s">
        <v>69</v>
      </c>
      <c r="J7818" s="59">
        <v>1651447</v>
      </c>
      <c r="K7818" s="59" t="s">
        <v>8148</v>
      </c>
      <c r="L7818" s="61" t="s">
        <v>114</v>
      </c>
      <c r="M7818" s="61">
        <f>VLOOKUP(H7818,zdroj!C:F,4,0)</f>
        <v>0</v>
      </c>
      <c r="N7818" s="61" t="str">
        <f t="shared" si="244"/>
        <v>katB</v>
      </c>
      <c r="P7818" s="72" t="str">
        <f t="shared" si="245"/>
        <v/>
      </c>
      <c r="Q7818" s="61" t="s">
        <v>31</v>
      </c>
    </row>
    <row r="7819" spans="8:17" x14ac:dyDescent="0.25">
      <c r="H7819" s="59">
        <v>1104</v>
      </c>
      <c r="I7819" s="59" t="s">
        <v>69</v>
      </c>
      <c r="J7819" s="59">
        <v>1651455</v>
      </c>
      <c r="K7819" s="59" t="s">
        <v>8149</v>
      </c>
      <c r="L7819" s="61" t="s">
        <v>114</v>
      </c>
      <c r="M7819" s="61">
        <f>VLOOKUP(H7819,zdroj!C:F,4,0)</f>
        <v>0</v>
      </c>
      <c r="N7819" s="61" t="str">
        <f t="shared" si="244"/>
        <v>katB</v>
      </c>
      <c r="P7819" s="72" t="str">
        <f t="shared" si="245"/>
        <v/>
      </c>
      <c r="Q7819" s="61" t="s">
        <v>31</v>
      </c>
    </row>
    <row r="7820" spans="8:17" x14ac:dyDescent="0.25">
      <c r="H7820" s="59">
        <v>1104</v>
      </c>
      <c r="I7820" s="59" t="s">
        <v>69</v>
      </c>
      <c r="J7820" s="59">
        <v>1651463</v>
      </c>
      <c r="K7820" s="59" t="s">
        <v>8150</v>
      </c>
      <c r="L7820" s="61" t="s">
        <v>114</v>
      </c>
      <c r="M7820" s="61">
        <f>VLOOKUP(H7820,zdroj!C:F,4,0)</f>
        <v>0</v>
      </c>
      <c r="N7820" s="61" t="str">
        <f t="shared" si="244"/>
        <v>katB</v>
      </c>
      <c r="P7820" s="72" t="str">
        <f t="shared" si="245"/>
        <v/>
      </c>
      <c r="Q7820" s="61" t="s">
        <v>31</v>
      </c>
    </row>
    <row r="7821" spans="8:17" x14ac:dyDescent="0.25">
      <c r="H7821" s="59">
        <v>1104</v>
      </c>
      <c r="I7821" s="59" t="s">
        <v>69</v>
      </c>
      <c r="J7821" s="59">
        <v>1651471</v>
      </c>
      <c r="K7821" s="59" t="s">
        <v>8151</v>
      </c>
      <c r="L7821" s="61" t="s">
        <v>114</v>
      </c>
      <c r="M7821" s="61">
        <f>VLOOKUP(H7821,zdroj!C:F,4,0)</f>
        <v>0</v>
      </c>
      <c r="N7821" s="61" t="str">
        <f t="shared" si="244"/>
        <v>katB</v>
      </c>
      <c r="P7821" s="72" t="str">
        <f t="shared" si="245"/>
        <v/>
      </c>
      <c r="Q7821" s="61" t="s">
        <v>30</v>
      </c>
    </row>
    <row r="7822" spans="8:17" x14ac:dyDescent="0.25">
      <c r="H7822" s="59">
        <v>1104</v>
      </c>
      <c r="I7822" s="59" t="s">
        <v>69</v>
      </c>
      <c r="J7822" s="59">
        <v>1651480</v>
      </c>
      <c r="K7822" s="59" t="s">
        <v>8152</v>
      </c>
      <c r="L7822" s="61" t="s">
        <v>114</v>
      </c>
      <c r="M7822" s="61">
        <f>VLOOKUP(H7822,zdroj!C:F,4,0)</f>
        <v>0</v>
      </c>
      <c r="N7822" s="61" t="str">
        <f t="shared" si="244"/>
        <v>katB</v>
      </c>
      <c r="P7822" s="72" t="str">
        <f t="shared" si="245"/>
        <v/>
      </c>
      <c r="Q7822" s="61" t="s">
        <v>31</v>
      </c>
    </row>
    <row r="7823" spans="8:17" x14ac:dyDescent="0.25">
      <c r="H7823" s="59">
        <v>1104</v>
      </c>
      <c r="I7823" s="59" t="s">
        <v>69</v>
      </c>
      <c r="J7823" s="59">
        <v>1651498</v>
      </c>
      <c r="K7823" s="59" t="s">
        <v>8153</v>
      </c>
      <c r="L7823" s="61" t="s">
        <v>114</v>
      </c>
      <c r="M7823" s="61">
        <f>VLOOKUP(H7823,zdroj!C:F,4,0)</f>
        <v>0</v>
      </c>
      <c r="N7823" s="61" t="str">
        <f t="shared" si="244"/>
        <v>katB</v>
      </c>
      <c r="P7823" s="72" t="str">
        <f t="shared" si="245"/>
        <v/>
      </c>
      <c r="Q7823" s="61" t="s">
        <v>31</v>
      </c>
    </row>
    <row r="7824" spans="8:17" x14ac:dyDescent="0.25">
      <c r="H7824" s="59">
        <v>1104</v>
      </c>
      <c r="I7824" s="59" t="s">
        <v>69</v>
      </c>
      <c r="J7824" s="59">
        <v>1651501</v>
      </c>
      <c r="K7824" s="59" t="s">
        <v>8154</v>
      </c>
      <c r="L7824" s="61" t="s">
        <v>114</v>
      </c>
      <c r="M7824" s="61">
        <f>VLOOKUP(H7824,zdroj!C:F,4,0)</f>
        <v>0</v>
      </c>
      <c r="N7824" s="61" t="str">
        <f t="shared" si="244"/>
        <v>katB</v>
      </c>
      <c r="P7824" s="72" t="str">
        <f t="shared" si="245"/>
        <v/>
      </c>
      <c r="Q7824" s="61" t="s">
        <v>31</v>
      </c>
    </row>
    <row r="7825" spans="8:17" x14ac:dyDescent="0.25">
      <c r="H7825" s="59">
        <v>1104</v>
      </c>
      <c r="I7825" s="59" t="s">
        <v>69</v>
      </c>
      <c r="J7825" s="59">
        <v>1651510</v>
      </c>
      <c r="K7825" s="59" t="s">
        <v>8155</v>
      </c>
      <c r="L7825" s="61" t="s">
        <v>114</v>
      </c>
      <c r="M7825" s="61">
        <f>VLOOKUP(H7825,zdroj!C:F,4,0)</f>
        <v>0</v>
      </c>
      <c r="N7825" s="61" t="str">
        <f t="shared" si="244"/>
        <v>katB</v>
      </c>
      <c r="P7825" s="72" t="str">
        <f t="shared" si="245"/>
        <v/>
      </c>
      <c r="Q7825" s="61" t="s">
        <v>31</v>
      </c>
    </row>
    <row r="7826" spans="8:17" x14ac:dyDescent="0.25">
      <c r="H7826" s="59">
        <v>1104</v>
      </c>
      <c r="I7826" s="59" t="s">
        <v>69</v>
      </c>
      <c r="J7826" s="59">
        <v>1651528</v>
      </c>
      <c r="K7826" s="59" t="s">
        <v>8156</v>
      </c>
      <c r="L7826" s="61" t="s">
        <v>114</v>
      </c>
      <c r="M7826" s="61">
        <f>VLOOKUP(H7826,zdroj!C:F,4,0)</f>
        <v>0</v>
      </c>
      <c r="N7826" s="61" t="str">
        <f t="shared" si="244"/>
        <v>katB</v>
      </c>
      <c r="P7826" s="72" t="str">
        <f t="shared" si="245"/>
        <v/>
      </c>
      <c r="Q7826" s="61" t="s">
        <v>31</v>
      </c>
    </row>
    <row r="7827" spans="8:17" x14ac:dyDescent="0.25">
      <c r="H7827" s="59">
        <v>1104</v>
      </c>
      <c r="I7827" s="59" t="s">
        <v>69</v>
      </c>
      <c r="J7827" s="59">
        <v>1651536</v>
      </c>
      <c r="K7827" s="59" t="s">
        <v>8157</v>
      </c>
      <c r="L7827" s="61" t="s">
        <v>114</v>
      </c>
      <c r="M7827" s="61">
        <f>VLOOKUP(H7827,zdroj!C:F,4,0)</f>
        <v>0</v>
      </c>
      <c r="N7827" s="61" t="str">
        <f t="shared" si="244"/>
        <v>katB</v>
      </c>
      <c r="P7827" s="72" t="str">
        <f t="shared" si="245"/>
        <v/>
      </c>
      <c r="Q7827" s="61" t="s">
        <v>31</v>
      </c>
    </row>
    <row r="7828" spans="8:17" x14ac:dyDescent="0.25">
      <c r="H7828" s="59">
        <v>1104</v>
      </c>
      <c r="I7828" s="59" t="s">
        <v>69</v>
      </c>
      <c r="J7828" s="59">
        <v>1651544</v>
      </c>
      <c r="K7828" s="59" t="s">
        <v>8158</v>
      </c>
      <c r="L7828" s="61" t="s">
        <v>114</v>
      </c>
      <c r="M7828" s="61">
        <f>VLOOKUP(H7828,zdroj!C:F,4,0)</f>
        <v>0</v>
      </c>
      <c r="N7828" s="61" t="str">
        <f t="shared" si="244"/>
        <v>katB</v>
      </c>
      <c r="P7828" s="72" t="str">
        <f t="shared" si="245"/>
        <v/>
      </c>
      <c r="Q7828" s="61" t="s">
        <v>31</v>
      </c>
    </row>
    <row r="7829" spans="8:17" x14ac:dyDescent="0.25">
      <c r="H7829" s="59">
        <v>1104</v>
      </c>
      <c r="I7829" s="59" t="s">
        <v>69</v>
      </c>
      <c r="J7829" s="59">
        <v>1651552</v>
      </c>
      <c r="K7829" s="59" t="s">
        <v>8159</v>
      </c>
      <c r="L7829" s="61" t="s">
        <v>114</v>
      </c>
      <c r="M7829" s="61">
        <f>VLOOKUP(H7829,zdroj!C:F,4,0)</f>
        <v>0</v>
      </c>
      <c r="N7829" s="61" t="str">
        <f t="shared" si="244"/>
        <v>katB</v>
      </c>
      <c r="P7829" s="72" t="str">
        <f t="shared" si="245"/>
        <v/>
      </c>
      <c r="Q7829" s="61" t="s">
        <v>31</v>
      </c>
    </row>
    <row r="7830" spans="8:17" x14ac:dyDescent="0.25">
      <c r="H7830" s="59">
        <v>1104</v>
      </c>
      <c r="I7830" s="59" t="s">
        <v>69</v>
      </c>
      <c r="J7830" s="59">
        <v>1651561</v>
      </c>
      <c r="K7830" s="59" t="s">
        <v>8160</v>
      </c>
      <c r="L7830" s="61" t="s">
        <v>114</v>
      </c>
      <c r="M7830" s="61">
        <f>VLOOKUP(H7830,zdroj!C:F,4,0)</f>
        <v>0</v>
      </c>
      <c r="N7830" s="61" t="str">
        <f t="shared" si="244"/>
        <v>katB</v>
      </c>
      <c r="P7830" s="72" t="str">
        <f t="shared" si="245"/>
        <v/>
      </c>
      <c r="Q7830" s="61" t="s">
        <v>30</v>
      </c>
    </row>
    <row r="7831" spans="8:17" x14ac:dyDescent="0.25">
      <c r="H7831" s="59">
        <v>1104</v>
      </c>
      <c r="I7831" s="59" t="s">
        <v>69</v>
      </c>
      <c r="J7831" s="59">
        <v>1651579</v>
      </c>
      <c r="K7831" s="59" t="s">
        <v>8161</v>
      </c>
      <c r="L7831" s="61" t="s">
        <v>114</v>
      </c>
      <c r="M7831" s="61">
        <f>VLOOKUP(H7831,zdroj!C:F,4,0)</f>
        <v>0</v>
      </c>
      <c r="N7831" s="61" t="str">
        <f t="shared" si="244"/>
        <v>katB</v>
      </c>
      <c r="P7831" s="72" t="str">
        <f t="shared" si="245"/>
        <v/>
      </c>
      <c r="Q7831" s="61" t="s">
        <v>31</v>
      </c>
    </row>
    <row r="7832" spans="8:17" x14ac:dyDescent="0.25">
      <c r="H7832" s="59">
        <v>1104</v>
      </c>
      <c r="I7832" s="59" t="s">
        <v>69</v>
      </c>
      <c r="J7832" s="59">
        <v>1651587</v>
      </c>
      <c r="K7832" s="59" t="s">
        <v>8162</v>
      </c>
      <c r="L7832" s="61" t="s">
        <v>114</v>
      </c>
      <c r="M7832" s="61">
        <f>VLOOKUP(H7832,zdroj!C:F,4,0)</f>
        <v>0</v>
      </c>
      <c r="N7832" s="61" t="str">
        <f t="shared" si="244"/>
        <v>katB</v>
      </c>
      <c r="P7832" s="72" t="str">
        <f t="shared" si="245"/>
        <v/>
      </c>
      <c r="Q7832" s="61" t="s">
        <v>31</v>
      </c>
    </row>
    <row r="7833" spans="8:17" x14ac:dyDescent="0.25">
      <c r="H7833" s="59">
        <v>1104</v>
      </c>
      <c r="I7833" s="59" t="s">
        <v>69</v>
      </c>
      <c r="J7833" s="59">
        <v>1651595</v>
      </c>
      <c r="K7833" s="59" t="s">
        <v>8163</v>
      </c>
      <c r="L7833" s="61" t="s">
        <v>114</v>
      </c>
      <c r="M7833" s="61">
        <f>VLOOKUP(H7833,zdroj!C:F,4,0)</f>
        <v>0</v>
      </c>
      <c r="N7833" s="61" t="str">
        <f t="shared" si="244"/>
        <v>katB</v>
      </c>
      <c r="P7833" s="72" t="str">
        <f t="shared" si="245"/>
        <v/>
      </c>
      <c r="Q7833" s="61" t="s">
        <v>31</v>
      </c>
    </row>
    <row r="7834" spans="8:17" x14ac:dyDescent="0.25">
      <c r="H7834" s="59">
        <v>1104</v>
      </c>
      <c r="I7834" s="59" t="s">
        <v>69</v>
      </c>
      <c r="J7834" s="59">
        <v>1651609</v>
      </c>
      <c r="K7834" s="59" t="s">
        <v>8164</v>
      </c>
      <c r="L7834" s="61" t="s">
        <v>114</v>
      </c>
      <c r="M7834" s="61">
        <f>VLOOKUP(H7834,zdroj!C:F,4,0)</f>
        <v>0</v>
      </c>
      <c r="N7834" s="61" t="str">
        <f t="shared" si="244"/>
        <v>katB</v>
      </c>
      <c r="P7834" s="72" t="str">
        <f t="shared" si="245"/>
        <v/>
      </c>
      <c r="Q7834" s="61" t="s">
        <v>31</v>
      </c>
    </row>
    <row r="7835" spans="8:17" x14ac:dyDescent="0.25">
      <c r="H7835" s="59">
        <v>1104</v>
      </c>
      <c r="I7835" s="59" t="s">
        <v>69</v>
      </c>
      <c r="J7835" s="59">
        <v>1651650</v>
      </c>
      <c r="K7835" s="59" t="s">
        <v>8165</v>
      </c>
      <c r="L7835" s="61" t="s">
        <v>114</v>
      </c>
      <c r="M7835" s="61">
        <f>VLOOKUP(H7835,zdroj!C:F,4,0)</f>
        <v>0</v>
      </c>
      <c r="N7835" s="61" t="str">
        <f t="shared" si="244"/>
        <v>katB</v>
      </c>
      <c r="P7835" s="72" t="str">
        <f t="shared" si="245"/>
        <v/>
      </c>
      <c r="Q7835" s="61" t="s">
        <v>30</v>
      </c>
    </row>
    <row r="7836" spans="8:17" x14ac:dyDescent="0.25">
      <c r="H7836" s="59">
        <v>1104</v>
      </c>
      <c r="I7836" s="59" t="s">
        <v>69</v>
      </c>
      <c r="J7836" s="59">
        <v>1651668</v>
      </c>
      <c r="K7836" s="59" t="s">
        <v>8166</v>
      </c>
      <c r="L7836" s="61" t="s">
        <v>114</v>
      </c>
      <c r="M7836" s="61">
        <f>VLOOKUP(H7836,zdroj!C:F,4,0)</f>
        <v>0</v>
      </c>
      <c r="N7836" s="61" t="str">
        <f t="shared" si="244"/>
        <v>katB</v>
      </c>
      <c r="P7836" s="72" t="str">
        <f t="shared" si="245"/>
        <v/>
      </c>
      <c r="Q7836" s="61" t="s">
        <v>31</v>
      </c>
    </row>
    <row r="7837" spans="8:17" x14ac:dyDescent="0.25">
      <c r="H7837" s="59">
        <v>1104</v>
      </c>
      <c r="I7837" s="59" t="s">
        <v>69</v>
      </c>
      <c r="J7837" s="59">
        <v>1651676</v>
      </c>
      <c r="K7837" s="59" t="s">
        <v>8167</v>
      </c>
      <c r="L7837" s="61" t="s">
        <v>114</v>
      </c>
      <c r="M7837" s="61">
        <f>VLOOKUP(H7837,zdroj!C:F,4,0)</f>
        <v>0</v>
      </c>
      <c r="N7837" s="61" t="str">
        <f t="shared" si="244"/>
        <v>katB</v>
      </c>
      <c r="P7837" s="72" t="str">
        <f t="shared" si="245"/>
        <v/>
      </c>
      <c r="Q7837" s="61" t="s">
        <v>31</v>
      </c>
    </row>
    <row r="7838" spans="8:17" x14ac:dyDescent="0.25">
      <c r="H7838" s="59">
        <v>1104</v>
      </c>
      <c r="I7838" s="59" t="s">
        <v>69</v>
      </c>
      <c r="J7838" s="59">
        <v>1651684</v>
      </c>
      <c r="K7838" s="59" t="s">
        <v>8168</v>
      </c>
      <c r="L7838" s="61" t="s">
        <v>114</v>
      </c>
      <c r="M7838" s="61">
        <f>VLOOKUP(H7838,zdroj!C:F,4,0)</f>
        <v>0</v>
      </c>
      <c r="N7838" s="61" t="str">
        <f t="shared" si="244"/>
        <v>katB</v>
      </c>
      <c r="P7838" s="72" t="str">
        <f t="shared" si="245"/>
        <v/>
      </c>
      <c r="Q7838" s="61" t="s">
        <v>31</v>
      </c>
    </row>
    <row r="7839" spans="8:17" x14ac:dyDescent="0.25">
      <c r="H7839" s="59">
        <v>1104</v>
      </c>
      <c r="I7839" s="59" t="s">
        <v>69</v>
      </c>
      <c r="J7839" s="59">
        <v>1651692</v>
      </c>
      <c r="K7839" s="59" t="s">
        <v>8169</v>
      </c>
      <c r="L7839" s="61" t="s">
        <v>114</v>
      </c>
      <c r="M7839" s="61">
        <f>VLOOKUP(H7839,zdroj!C:F,4,0)</f>
        <v>0</v>
      </c>
      <c r="N7839" s="61" t="str">
        <f t="shared" si="244"/>
        <v>katB</v>
      </c>
      <c r="P7839" s="72" t="str">
        <f t="shared" si="245"/>
        <v/>
      </c>
      <c r="Q7839" s="61" t="s">
        <v>31</v>
      </c>
    </row>
    <row r="7840" spans="8:17" x14ac:dyDescent="0.25">
      <c r="H7840" s="59">
        <v>1104</v>
      </c>
      <c r="I7840" s="59" t="s">
        <v>69</v>
      </c>
      <c r="J7840" s="59">
        <v>1651706</v>
      </c>
      <c r="K7840" s="59" t="s">
        <v>8170</v>
      </c>
      <c r="L7840" s="61" t="s">
        <v>114</v>
      </c>
      <c r="M7840" s="61">
        <f>VLOOKUP(H7840,zdroj!C:F,4,0)</f>
        <v>0</v>
      </c>
      <c r="N7840" s="61" t="str">
        <f t="shared" si="244"/>
        <v>katB</v>
      </c>
      <c r="P7840" s="72" t="str">
        <f t="shared" si="245"/>
        <v/>
      </c>
      <c r="Q7840" s="61" t="s">
        <v>31</v>
      </c>
    </row>
    <row r="7841" spans="8:17" x14ac:dyDescent="0.25">
      <c r="H7841" s="59">
        <v>1104</v>
      </c>
      <c r="I7841" s="59" t="s">
        <v>69</v>
      </c>
      <c r="J7841" s="59">
        <v>1651714</v>
      </c>
      <c r="K7841" s="59" t="s">
        <v>8171</v>
      </c>
      <c r="L7841" s="61" t="s">
        <v>114</v>
      </c>
      <c r="M7841" s="61">
        <f>VLOOKUP(H7841,zdroj!C:F,4,0)</f>
        <v>0</v>
      </c>
      <c r="N7841" s="61" t="str">
        <f t="shared" si="244"/>
        <v>katB</v>
      </c>
      <c r="P7841" s="72" t="str">
        <f t="shared" si="245"/>
        <v/>
      </c>
      <c r="Q7841" s="61" t="s">
        <v>30</v>
      </c>
    </row>
    <row r="7842" spans="8:17" x14ac:dyDescent="0.25">
      <c r="H7842" s="59">
        <v>1104</v>
      </c>
      <c r="I7842" s="59" t="s">
        <v>69</v>
      </c>
      <c r="J7842" s="59">
        <v>1651722</v>
      </c>
      <c r="K7842" s="59" t="s">
        <v>8172</v>
      </c>
      <c r="L7842" s="61" t="s">
        <v>114</v>
      </c>
      <c r="M7842" s="61">
        <f>VLOOKUP(H7842,zdroj!C:F,4,0)</f>
        <v>0</v>
      </c>
      <c r="N7842" s="61" t="str">
        <f t="shared" si="244"/>
        <v>katB</v>
      </c>
      <c r="P7842" s="72" t="str">
        <f t="shared" si="245"/>
        <v/>
      </c>
      <c r="Q7842" s="61" t="s">
        <v>30</v>
      </c>
    </row>
    <row r="7843" spans="8:17" x14ac:dyDescent="0.25">
      <c r="H7843" s="59">
        <v>1104</v>
      </c>
      <c r="I7843" s="59" t="s">
        <v>69</v>
      </c>
      <c r="J7843" s="59">
        <v>1651731</v>
      </c>
      <c r="K7843" s="59" t="s">
        <v>8173</v>
      </c>
      <c r="L7843" s="61" t="s">
        <v>114</v>
      </c>
      <c r="M7843" s="61">
        <f>VLOOKUP(H7843,zdroj!C:F,4,0)</f>
        <v>0</v>
      </c>
      <c r="N7843" s="61" t="str">
        <f t="shared" si="244"/>
        <v>katB</v>
      </c>
      <c r="P7843" s="72" t="str">
        <f t="shared" si="245"/>
        <v/>
      </c>
      <c r="Q7843" s="61" t="s">
        <v>31</v>
      </c>
    </row>
    <row r="7844" spans="8:17" x14ac:dyDescent="0.25">
      <c r="H7844" s="59">
        <v>1104</v>
      </c>
      <c r="I7844" s="59" t="s">
        <v>69</v>
      </c>
      <c r="J7844" s="59">
        <v>1651749</v>
      </c>
      <c r="K7844" s="59" t="s">
        <v>8174</v>
      </c>
      <c r="L7844" s="61" t="s">
        <v>114</v>
      </c>
      <c r="M7844" s="61">
        <f>VLOOKUP(H7844,zdroj!C:F,4,0)</f>
        <v>0</v>
      </c>
      <c r="N7844" s="61" t="str">
        <f t="shared" si="244"/>
        <v>katB</v>
      </c>
      <c r="P7844" s="72" t="str">
        <f t="shared" si="245"/>
        <v/>
      </c>
      <c r="Q7844" s="61" t="s">
        <v>31</v>
      </c>
    </row>
    <row r="7845" spans="8:17" x14ac:dyDescent="0.25">
      <c r="H7845" s="59">
        <v>1104</v>
      </c>
      <c r="I7845" s="59" t="s">
        <v>69</v>
      </c>
      <c r="J7845" s="59">
        <v>1651757</v>
      </c>
      <c r="K7845" s="59" t="s">
        <v>8175</v>
      </c>
      <c r="L7845" s="61" t="s">
        <v>114</v>
      </c>
      <c r="M7845" s="61">
        <f>VLOOKUP(H7845,zdroj!C:F,4,0)</f>
        <v>0</v>
      </c>
      <c r="N7845" s="61" t="str">
        <f t="shared" si="244"/>
        <v>katB</v>
      </c>
      <c r="P7845" s="72" t="str">
        <f t="shared" si="245"/>
        <v/>
      </c>
      <c r="Q7845" s="61" t="s">
        <v>30</v>
      </c>
    </row>
    <row r="7846" spans="8:17" x14ac:dyDescent="0.25">
      <c r="H7846" s="59">
        <v>1104</v>
      </c>
      <c r="I7846" s="59" t="s">
        <v>69</v>
      </c>
      <c r="J7846" s="59">
        <v>1651773</v>
      </c>
      <c r="K7846" s="59" t="s">
        <v>8176</v>
      </c>
      <c r="L7846" s="61" t="s">
        <v>114</v>
      </c>
      <c r="M7846" s="61">
        <f>VLOOKUP(H7846,zdroj!C:F,4,0)</f>
        <v>0</v>
      </c>
      <c r="N7846" s="61" t="str">
        <f t="shared" si="244"/>
        <v>katB</v>
      </c>
      <c r="P7846" s="72" t="str">
        <f t="shared" si="245"/>
        <v/>
      </c>
      <c r="Q7846" s="61" t="s">
        <v>31</v>
      </c>
    </row>
    <row r="7847" spans="8:17" x14ac:dyDescent="0.25">
      <c r="H7847" s="59">
        <v>1104</v>
      </c>
      <c r="I7847" s="59" t="s">
        <v>69</v>
      </c>
      <c r="J7847" s="59">
        <v>1651781</v>
      </c>
      <c r="K7847" s="59" t="s">
        <v>8177</v>
      </c>
      <c r="L7847" s="61" t="s">
        <v>114</v>
      </c>
      <c r="M7847" s="61">
        <f>VLOOKUP(H7847,zdroj!C:F,4,0)</f>
        <v>0</v>
      </c>
      <c r="N7847" s="61" t="str">
        <f t="shared" si="244"/>
        <v>katB</v>
      </c>
      <c r="P7847" s="72" t="str">
        <f t="shared" si="245"/>
        <v/>
      </c>
      <c r="Q7847" s="61" t="s">
        <v>30</v>
      </c>
    </row>
    <row r="7848" spans="8:17" x14ac:dyDescent="0.25">
      <c r="H7848" s="59">
        <v>1104</v>
      </c>
      <c r="I7848" s="59" t="s">
        <v>69</v>
      </c>
      <c r="J7848" s="59">
        <v>1651803</v>
      </c>
      <c r="K7848" s="59" t="s">
        <v>8178</v>
      </c>
      <c r="L7848" s="61" t="s">
        <v>114</v>
      </c>
      <c r="M7848" s="61">
        <f>VLOOKUP(H7848,zdroj!C:F,4,0)</f>
        <v>0</v>
      </c>
      <c r="N7848" s="61" t="str">
        <f t="shared" si="244"/>
        <v>katB</v>
      </c>
      <c r="P7848" s="72" t="str">
        <f t="shared" si="245"/>
        <v/>
      </c>
      <c r="Q7848" s="61" t="s">
        <v>30</v>
      </c>
    </row>
    <row r="7849" spans="8:17" x14ac:dyDescent="0.25">
      <c r="H7849" s="59">
        <v>1104</v>
      </c>
      <c r="I7849" s="59" t="s">
        <v>69</v>
      </c>
      <c r="J7849" s="59">
        <v>1651820</v>
      </c>
      <c r="K7849" s="59" t="s">
        <v>8179</v>
      </c>
      <c r="L7849" s="61" t="s">
        <v>114</v>
      </c>
      <c r="M7849" s="61">
        <f>VLOOKUP(H7849,zdroj!C:F,4,0)</f>
        <v>0</v>
      </c>
      <c r="N7849" s="61" t="str">
        <f t="shared" si="244"/>
        <v>katB</v>
      </c>
      <c r="P7849" s="72" t="str">
        <f t="shared" si="245"/>
        <v/>
      </c>
      <c r="Q7849" s="61" t="s">
        <v>30</v>
      </c>
    </row>
    <row r="7850" spans="8:17" x14ac:dyDescent="0.25">
      <c r="H7850" s="59">
        <v>1104</v>
      </c>
      <c r="I7850" s="59" t="s">
        <v>69</v>
      </c>
      <c r="J7850" s="59">
        <v>1651838</v>
      </c>
      <c r="K7850" s="59" t="s">
        <v>8180</v>
      </c>
      <c r="L7850" s="61" t="s">
        <v>114</v>
      </c>
      <c r="M7850" s="61">
        <f>VLOOKUP(H7850,zdroj!C:F,4,0)</f>
        <v>0</v>
      </c>
      <c r="N7850" s="61" t="str">
        <f t="shared" si="244"/>
        <v>katB</v>
      </c>
      <c r="P7850" s="72" t="str">
        <f t="shared" si="245"/>
        <v/>
      </c>
      <c r="Q7850" s="61" t="s">
        <v>30</v>
      </c>
    </row>
    <row r="7851" spans="8:17" x14ac:dyDescent="0.25">
      <c r="H7851" s="59">
        <v>1104</v>
      </c>
      <c r="I7851" s="59" t="s">
        <v>69</v>
      </c>
      <c r="J7851" s="59">
        <v>1651846</v>
      </c>
      <c r="K7851" s="59" t="s">
        <v>8181</v>
      </c>
      <c r="L7851" s="61" t="s">
        <v>114</v>
      </c>
      <c r="M7851" s="61">
        <f>VLOOKUP(H7851,zdroj!C:F,4,0)</f>
        <v>0</v>
      </c>
      <c r="N7851" s="61" t="str">
        <f t="shared" si="244"/>
        <v>katB</v>
      </c>
      <c r="P7851" s="72" t="str">
        <f t="shared" si="245"/>
        <v/>
      </c>
      <c r="Q7851" s="61" t="s">
        <v>30</v>
      </c>
    </row>
    <row r="7852" spans="8:17" x14ac:dyDescent="0.25">
      <c r="H7852" s="59">
        <v>1104</v>
      </c>
      <c r="I7852" s="59" t="s">
        <v>69</v>
      </c>
      <c r="J7852" s="59">
        <v>1651854</v>
      </c>
      <c r="K7852" s="59" t="s">
        <v>8182</v>
      </c>
      <c r="L7852" s="61" t="s">
        <v>114</v>
      </c>
      <c r="M7852" s="61">
        <f>VLOOKUP(H7852,zdroj!C:F,4,0)</f>
        <v>0</v>
      </c>
      <c r="N7852" s="61" t="str">
        <f t="shared" si="244"/>
        <v>katB</v>
      </c>
      <c r="P7852" s="72" t="str">
        <f t="shared" si="245"/>
        <v/>
      </c>
      <c r="Q7852" s="61" t="s">
        <v>30</v>
      </c>
    </row>
    <row r="7853" spans="8:17" x14ac:dyDescent="0.25">
      <c r="H7853" s="59">
        <v>1104</v>
      </c>
      <c r="I7853" s="59" t="s">
        <v>69</v>
      </c>
      <c r="J7853" s="59">
        <v>1651862</v>
      </c>
      <c r="K7853" s="59" t="s">
        <v>8183</v>
      </c>
      <c r="L7853" s="61" t="s">
        <v>114</v>
      </c>
      <c r="M7853" s="61">
        <f>VLOOKUP(H7853,zdroj!C:F,4,0)</f>
        <v>0</v>
      </c>
      <c r="N7853" s="61" t="str">
        <f t="shared" si="244"/>
        <v>katB</v>
      </c>
      <c r="P7853" s="72" t="str">
        <f t="shared" si="245"/>
        <v/>
      </c>
      <c r="Q7853" s="61" t="s">
        <v>30</v>
      </c>
    </row>
    <row r="7854" spans="8:17" x14ac:dyDescent="0.25">
      <c r="H7854" s="59">
        <v>1104</v>
      </c>
      <c r="I7854" s="59" t="s">
        <v>69</v>
      </c>
      <c r="J7854" s="59">
        <v>1651871</v>
      </c>
      <c r="K7854" s="59" t="s">
        <v>8184</v>
      </c>
      <c r="L7854" s="61" t="s">
        <v>114</v>
      </c>
      <c r="M7854" s="61">
        <f>VLOOKUP(H7854,zdroj!C:F,4,0)</f>
        <v>0</v>
      </c>
      <c r="N7854" s="61" t="str">
        <f t="shared" si="244"/>
        <v>katB</v>
      </c>
      <c r="P7854" s="72" t="str">
        <f t="shared" si="245"/>
        <v/>
      </c>
      <c r="Q7854" s="61" t="s">
        <v>31</v>
      </c>
    </row>
    <row r="7855" spans="8:17" x14ac:dyDescent="0.25">
      <c r="H7855" s="59">
        <v>1104</v>
      </c>
      <c r="I7855" s="59" t="s">
        <v>69</v>
      </c>
      <c r="J7855" s="59">
        <v>1651889</v>
      </c>
      <c r="K7855" s="59" t="s">
        <v>8185</v>
      </c>
      <c r="L7855" s="61" t="s">
        <v>114</v>
      </c>
      <c r="M7855" s="61">
        <f>VLOOKUP(H7855,zdroj!C:F,4,0)</f>
        <v>0</v>
      </c>
      <c r="N7855" s="61" t="str">
        <f t="shared" si="244"/>
        <v>katB</v>
      </c>
      <c r="P7855" s="72" t="str">
        <f t="shared" si="245"/>
        <v/>
      </c>
      <c r="Q7855" s="61" t="s">
        <v>30</v>
      </c>
    </row>
    <row r="7856" spans="8:17" x14ac:dyDescent="0.25">
      <c r="H7856" s="59">
        <v>1104</v>
      </c>
      <c r="I7856" s="59" t="s">
        <v>69</v>
      </c>
      <c r="J7856" s="59">
        <v>1651897</v>
      </c>
      <c r="K7856" s="59" t="s">
        <v>8186</v>
      </c>
      <c r="L7856" s="61" t="s">
        <v>114</v>
      </c>
      <c r="M7856" s="61">
        <f>VLOOKUP(H7856,zdroj!C:F,4,0)</f>
        <v>0</v>
      </c>
      <c r="N7856" s="61" t="str">
        <f t="shared" si="244"/>
        <v>katB</v>
      </c>
      <c r="P7856" s="72" t="str">
        <f t="shared" si="245"/>
        <v/>
      </c>
      <c r="Q7856" s="61" t="s">
        <v>30</v>
      </c>
    </row>
    <row r="7857" spans="8:17" x14ac:dyDescent="0.25">
      <c r="H7857" s="59">
        <v>1104</v>
      </c>
      <c r="I7857" s="59" t="s">
        <v>69</v>
      </c>
      <c r="J7857" s="59">
        <v>1651901</v>
      </c>
      <c r="K7857" s="59" t="s">
        <v>8187</v>
      </c>
      <c r="L7857" s="61" t="s">
        <v>114</v>
      </c>
      <c r="M7857" s="61">
        <f>VLOOKUP(H7857,zdroj!C:F,4,0)</f>
        <v>0</v>
      </c>
      <c r="N7857" s="61" t="str">
        <f t="shared" si="244"/>
        <v>katB</v>
      </c>
      <c r="P7857" s="72" t="str">
        <f t="shared" si="245"/>
        <v/>
      </c>
      <c r="Q7857" s="61" t="s">
        <v>30</v>
      </c>
    </row>
    <row r="7858" spans="8:17" x14ac:dyDescent="0.25">
      <c r="H7858" s="59">
        <v>1104</v>
      </c>
      <c r="I7858" s="59" t="s">
        <v>69</v>
      </c>
      <c r="J7858" s="59">
        <v>1651919</v>
      </c>
      <c r="K7858" s="59" t="s">
        <v>8188</v>
      </c>
      <c r="L7858" s="61" t="s">
        <v>114</v>
      </c>
      <c r="M7858" s="61">
        <f>VLOOKUP(H7858,zdroj!C:F,4,0)</f>
        <v>0</v>
      </c>
      <c r="N7858" s="61" t="str">
        <f t="shared" si="244"/>
        <v>katB</v>
      </c>
      <c r="P7858" s="72" t="str">
        <f t="shared" si="245"/>
        <v/>
      </c>
      <c r="Q7858" s="61" t="s">
        <v>30</v>
      </c>
    </row>
    <row r="7859" spans="8:17" x14ac:dyDescent="0.25">
      <c r="H7859" s="59">
        <v>1104</v>
      </c>
      <c r="I7859" s="59" t="s">
        <v>69</v>
      </c>
      <c r="J7859" s="59">
        <v>1651935</v>
      </c>
      <c r="K7859" s="59" t="s">
        <v>8189</v>
      </c>
      <c r="L7859" s="61" t="s">
        <v>114</v>
      </c>
      <c r="M7859" s="61">
        <f>VLOOKUP(H7859,zdroj!C:F,4,0)</f>
        <v>0</v>
      </c>
      <c r="N7859" s="61" t="str">
        <f t="shared" si="244"/>
        <v>katB</v>
      </c>
      <c r="P7859" s="72" t="str">
        <f t="shared" si="245"/>
        <v/>
      </c>
      <c r="Q7859" s="61" t="s">
        <v>30</v>
      </c>
    </row>
    <row r="7860" spans="8:17" x14ac:dyDescent="0.25">
      <c r="H7860" s="59">
        <v>1104</v>
      </c>
      <c r="I7860" s="59" t="s">
        <v>69</v>
      </c>
      <c r="J7860" s="59">
        <v>1651943</v>
      </c>
      <c r="K7860" s="59" t="s">
        <v>8190</v>
      </c>
      <c r="L7860" s="61" t="s">
        <v>114</v>
      </c>
      <c r="M7860" s="61">
        <f>VLOOKUP(H7860,zdroj!C:F,4,0)</f>
        <v>0</v>
      </c>
      <c r="N7860" s="61" t="str">
        <f t="shared" si="244"/>
        <v>katB</v>
      </c>
      <c r="P7860" s="72" t="str">
        <f t="shared" si="245"/>
        <v/>
      </c>
      <c r="Q7860" s="61" t="s">
        <v>30</v>
      </c>
    </row>
    <row r="7861" spans="8:17" x14ac:dyDescent="0.25">
      <c r="H7861" s="59">
        <v>1104</v>
      </c>
      <c r="I7861" s="59" t="s">
        <v>69</v>
      </c>
      <c r="J7861" s="59">
        <v>1651951</v>
      </c>
      <c r="K7861" s="59" t="s">
        <v>8191</v>
      </c>
      <c r="L7861" s="61" t="s">
        <v>114</v>
      </c>
      <c r="M7861" s="61">
        <f>VLOOKUP(H7861,zdroj!C:F,4,0)</f>
        <v>0</v>
      </c>
      <c r="N7861" s="61" t="str">
        <f t="shared" si="244"/>
        <v>katB</v>
      </c>
      <c r="P7861" s="72" t="str">
        <f t="shared" si="245"/>
        <v/>
      </c>
      <c r="Q7861" s="61" t="s">
        <v>30</v>
      </c>
    </row>
    <row r="7862" spans="8:17" x14ac:dyDescent="0.25">
      <c r="H7862" s="59">
        <v>1104</v>
      </c>
      <c r="I7862" s="59" t="s">
        <v>69</v>
      </c>
      <c r="J7862" s="59">
        <v>1651960</v>
      </c>
      <c r="K7862" s="59" t="s">
        <v>8192</v>
      </c>
      <c r="L7862" s="61" t="s">
        <v>114</v>
      </c>
      <c r="M7862" s="61">
        <f>VLOOKUP(H7862,zdroj!C:F,4,0)</f>
        <v>0</v>
      </c>
      <c r="N7862" s="61" t="str">
        <f t="shared" si="244"/>
        <v>katB</v>
      </c>
      <c r="P7862" s="72" t="str">
        <f t="shared" si="245"/>
        <v/>
      </c>
      <c r="Q7862" s="61" t="s">
        <v>30</v>
      </c>
    </row>
    <row r="7863" spans="8:17" x14ac:dyDescent="0.25">
      <c r="H7863" s="59">
        <v>1104</v>
      </c>
      <c r="I7863" s="59" t="s">
        <v>69</v>
      </c>
      <c r="J7863" s="59">
        <v>1651978</v>
      </c>
      <c r="K7863" s="59" t="s">
        <v>8193</v>
      </c>
      <c r="L7863" s="61" t="s">
        <v>114</v>
      </c>
      <c r="M7863" s="61">
        <f>VLOOKUP(H7863,zdroj!C:F,4,0)</f>
        <v>0</v>
      </c>
      <c r="N7863" s="61" t="str">
        <f t="shared" si="244"/>
        <v>katB</v>
      </c>
      <c r="P7863" s="72" t="str">
        <f t="shared" si="245"/>
        <v/>
      </c>
      <c r="Q7863" s="61" t="s">
        <v>30</v>
      </c>
    </row>
    <row r="7864" spans="8:17" x14ac:dyDescent="0.25">
      <c r="H7864" s="59">
        <v>1104</v>
      </c>
      <c r="I7864" s="59" t="s">
        <v>69</v>
      </c>
      <c r="J7864" s="59">
        <v>1651986</v>
      </c>
      <c r="K7864" s="59" t="s">
        <v>8194</v>
      </c>
      <c r="L7864" s="61" t="s">
        <v>114</v>
      </c>
      <c r="M7864" s="61">
        <f>VLOOKUP(H7864,zdroj!C:F,4,0)</f>
        <v>0</v>
      </c>
      <c r="N7864" s="61" t="str">
        <f t="shared" si="244"/>
        <v>katB</v>
      </c>
      <c r="P7864" s="72" t="str">
        <f t="shared" si="245"/>
        <v/>
      </c>
      <c r="Q7864" s="61" t="s">
        <v>30</v>
      </c>
    </row>
    <row r="7865" spans="8:17" x14ac:dyDescent="0.25">
      <c r="H7865" s="59">
        <v>1104</v>
      </c>
      <c r="I7865" s="59" t="s">
        <v>69</v>
      </c>
      <c r="J7865" s="59">
        <v>1651994</v>
      </c>
      <c r="K7865" s="59" t="s">
        <v>8195</v>
      </c>
      <c r="L7865" s="61" t="s">
        <v>114</v>
      </c>
      <c r="M7865" s="61">
        <f>VLOOKUP(H7865,zdroj!C:F,4,0)</f>
        <v>0</v>
      </c>
      <c r="N7865" s="61" t="str">
        <f t="shared" si="244"/>
        <v>katB</v>
      </c>
      <c r="P7865" s="72" t="str">
        <f t="shared" si="245"/>
        <v/>
      </c>
      <c r="Q7865" s="61" t="s">
        <v>30</v>
      </c>
    </row>
    <row r="7866" spans="8:17" x14ac:dyDescent="0.25">
      <c r="H7866" s="59">
        <v>1104</v>
      </c>
      <c r="I7866" s="59" t="s">
        <v>69</v>
      </c>
      <c r="J7866" s="59">
        <v>1652001</v>
      </c>
      <c r="K7866" s="59" t="s">
        <v>8196</v>
      </c>
      <c r="L7866" s="61" t="s">
        <v>114</v>
      </c>
      <c r="M7866" s="61">
        <f>VLOOKUP(H7866,zdroj!C:F,4,0)</f>
        <v>0</v>
      </c>
      <c r="N7866" s="61" t="str">
        <f t="shared" si="244"/>
        <v>katB</v>
      </c>
      <c r="P7866" s="72" t="str">
        <f t="shared" si="245"/>
        <v/>
      </c>
      <c r="Q7866" s="61" t="s">
        <v>30</v>
      </c>
    </row>
    <row r="7867" spans="8:17" x14ac:dyDescent="0.25">
      <c r="H7867" s="59">
        <v>1104</v>
      </c>
      <c r="I7867" s="59" t="s">
        <v>69</v>
      </c>
      <c r="J7867" s="59">
        <v>1652010</v>
      </c>
      <c r="K7867" s="59" t="s">
        <v>8197</v>
      </c>
      <c r="L7867" s="61" t="s">
        <v>114</v>
      </c>
      <c r="M7867" s="61">
        <f>VLOOKUP(H7867,zdroj!C:F,4,0)</f>
        <v>0</v>
      </c>
      <c r="N7867" s="61" t="str">
        <f t="shared" si="244"/>
        <v>katB</v>
      </c>
      <c r="P7867" s="72" t="str">
        <f t="shared" si="245"/>
        <v/>
      </c>
      <c r="Q7867" s="61" t="s">
        <v>30</v>
      </c>
    </row>
    <row r="7868" spans="8:17" x14ac:dyDescent="0.25">
      <c r="H7868" s="59">
        <v>1104</v>
      </c>
      <c r="I7868" s="59" t="s">
        <v>69</v>
      </c>
      <c r="J7868" s="59">
        <v>1652028</v>
      </c>
      <c r="K7868" s="59" t="s">
        <v>8198</v>
      </c>
      <c r="L7868" s="61" t="s">
        <v>114</v>
      </c>
      <c r="M7868" s="61">
        <f>VLOOKUP(H7868,zdroj!C:F,4,0)</f>
        <v>0</v>
      </c>
      <c r="N7868" s="61" t="str">
        <f t="shared" si="244"/>
        <v>katB</v>
      </c>
      <c r="P7868" s="72" t="str">
        <f t="shared" si="245"/>
        <v/>
      </c>
      <c r="Q7868" s="61" t="s">
        <v>30</v>
      </c>
    </row>
    <row r="7869" spans="8:17" x14ac:dyDescent="0.25">
      <c r="H7869" s="59">
        <v>1104</v>
      </c>
      <c r="I7869" s="59" t="s">
        <v>69</v>
      </c>
      <c r="J7869" s="59">
        <v>1652036</v>
      </c>
      <c r="K7869" s="59" t="s">
        <v>8199</v>
      </c>
      <c r="L7869" s="61" t="s">
        <v>114</v>
      </c>
      <c r="M7869" s="61">
        <f>VLOOKUP(H7869,zdroj!C:F,4,0)</f>
        <v>0</v>
      </c>
      <c r="N7869" s="61" t="str">
        <f t="shared" si="244"/>
        <v>katB</v>
      </c>
      <c r="P7869" s="72" t="str">
        <f t="shared" si="245"/>
        <v/>
      </c>
      <c r="Q7869" s="61" t="s">
        <v>30</v>
      </c>
    </row>
    <row r="7870" spans="8:17" x14ac:dyDescent="0.25">
      <c r="H7870" s="59">
        <v>1104</v>
      </c>
      <c r="I7870" s="59" t="s">
        <v>69</v>
      </c>
      <c r="J7870" s="59">
        <v>1652095</v>
      </c>
      <c r="K7870" s="59" t="s">
        <v>8200</v>
      </c>
      <c r="L7870" s="61" t="s">
        <v>114</v>
      </c>
      <c r="M7870" s="61">
        <f>VLOOKUP(H7870,zdroj!C:F,4,0)</f>
        <v>0</v>
      </c>
      <c r="N7870" s="61" t="str">
        <f t="shared" si="244"/>
        <v>katB</v>
      </c>
      <c r="P7870" s="72" t="str">
        <f t="shared" si="245"/>
        <v/>
      </c>
      <c r="Q7870" s="61" t="s">
        <v>30</v>
      </c>
    </row>
    <row r="7871" spans="8:17" x14ac:dyDescent="0.25">
      <c r="H7871" s="59">
        <v>1104</v>
      </c>
      <c r="I7871" s="59" t="s">
        <v>69</v>
      </c>
      <c r="J7871" s="59">
        <v>1652109</v>
      </c>
      <c r="K7871" s="59" t="s">
        <v>8201</v>
      </c>
      <c r="L7871" s="61" t="s">
        <v>114</v>
      </c>
      <c r="M7871" s="61">
        <f>VLOOKUP(H7871,zdroj!C:F,4,0)</f>
        <v>0</v>
      </c>
      <c r="N7871" s="61" t="str">
        <f t="shared" si="244"/>
        <v>katB</v>
      </c>
      <c r="P7871" s="72" t="str">
        <f t="shared" si="245"/>
        <v/>
      </c>
      <c r="Q7871" s="61" t="s">
        <v>30</v>
      </c>
    </row>
    <row r="7872" spans="8:17" x14ac:dyDescent="0.25">
      <c r="H7872" s="59">
        <v>1104</v>
      </c>
      <c r="I7872" s="59" t="s">
        <v>69</v>
      </c>
      <c r="J7872" s="59">
        <v>1652117</v>
      </c>
      <c r="K7872" s="59" t="s">
        <v>8202</v>
      </c>
      <c r="L7872" s="61" t="s">
        <v>81</v>
      </c>
      <c r="M7872" s="61">
        <f>VLOOKUP(H7872,zdroj!C:F,4,0)</f>
        <v>0</v>
      </c>
      <c r="N7872" s="61" t="str">
        <f t="shared" si="244"/>
        <v>-</v>
      </c>
      <c r="P7872" s="72" t="str">
        <f t="shared" si="245"/>
        <v/>
      </c>
      <c r="Q7872" s="61" t="s">
        <v>86</v>
      </c>
    </row>
    <row r="7873" spans="8:17" x14ac:dyDescent="0.25">
      <c r="H7873" s="59">
        <v>1104</v>
      </c>
      <c r="I7873" s="59" t="s">
        <v>69</v>
      </c>
      <c r="J7873" s="59">
        <v>1652125</v>
      </c>
      <c r="K7873" s="59" t="s">
        <v>8203</v>
      </c>
      <c r="L7873" s="61" t="s">
        <v>114</v>
      </c>
      <c r="M7873" s="61">
        <f>VLOOKUP(H7873,zdroj!C:F,4,0)</f>
        <v>0</v>
      </c>
      <c r="N7873" s="61" t="str">
        <f t="shared" si="244"/>
        <v>katB</v>
      </c>
      <c r="P7873" s="72" t="str">
        <f t="shared" si="245"/>
        <v/>
      </c>
      <c r="Q7873" s="61" t="s">
        <v>30</v>
      </c>
    </row>
    <row r="7874" spans="8:17" x14ac:dyDescent="0.25">
      <c r="H7874" s="59">
        <v>1104</v>
      </c>
      <c r="I7874" s="59" t="s">
        <v>69</v>
      </c>
      <c r="J7874" s="59">
        <v>25866923</v>
      </c>
      <c r="K7874" s="59" t="s">
        <v>8204</v>
      </c>
      <c r="L7874" s="61" t="s">
        <v>114</v>
      </c>
      <c r="M7874" s="61">
        <f>VLOOKUP(H7874,zdroj!C:F,4,0)</f>
        <v>0</v>
      </c>
      <c r="N7874" s="61" t="str">
        <f t="shared" si="244"/>
        <v>katB</v>
      </c>
      <c r="P7874" s="72" t="str">
        <f t="shared" si="245"/>
        <v/>
      </c>
      <c r="Q7874" s="61" t="s">
        <v>31</v>
      </c>
    </row>
    <row r="7875" spans="8:17" x14ac:dyDescent="0.25">
      <c r="H7875" s="59">
        <v>1104</v>
      </c>
      <c r="I7875" s="59" t="s">
        <v>69</v>
      </c>
      <c r="J7875" s="59">
        <v>28232917</v>
      </c>
      <c r="K7875" s="59" t="s">
        <v>8205</v>
      </c>
      <c r="L7875" s="61" t="s">
        <v>114</v>
      </c>
      <c r="M7875" s="61">
        <f>VLOOKUP(H7875,zdroj!C:F,4,0)</f>
        <v>0</v>
      </c>
      <c r="N7875" s="61" t="str">
        <f t="shared" si="244"/>
        <v>katB</v>
      </c>
      <c r="P7875" s="72" t="str">
        <f t="shared" si="245"/>
        <v/>
      </c>
      <c r="Q7875" s="61" t="s">
        <v>30</v>
      </c>
    </row>
    <row r="7876" spans="8:17" x14ac:dyDescent="0.25">
      <c r="H7876" s="59">
        <v>1104</v>
      </c>
      <c r="I7876" s="59" t="s">
        <v>69</v>
      </c>
      <c r="J7876" s="59">
        <v>41231651</v>
      </c>
      <c r="K7876" s="59" t="s">
        <v>8206</v>
      </c>
      <c r="L7876" s="61" t="s">
        <v>114</v>
      </c>
      <c r="M7876" s="61">
        <f>VLOOKUP(H7876,zdroj!C:F,4,0)</f>
        <v>0</v>
      </c>
      <c r="N7876" s="61" t="str">
        <f t="shared" si="244"/>
        <v>katB</v>
      </c>
      <c r="P7876" s="72" t="str">
        <f t="shared" si="245"/>
        <v/>
      </c>
      <c r="Q7876" s="61" t="s">
        <v>30</v>
      </c>
    </row>
    <row r="7877" spans="8:17" x14ac:dyDescent="0.25">
      <c r="H7877" s="59">
        <v>1104</v>
      </c>
      <c r="I7877" s="59" t="s">
        <v>69</v>
      </c>
      <c r="J7877" s="59">
        <v>41231686</v>
      </c>
      <c r="K7877" s="59" t="s">
        <v>8207</v>
      </c>
      <c r="L7877" s="61" t="s">
        <v>114</v>
      </c>
      <c r="M7877" s="61">
        <f>VLOOKUP(H7877,zdroj!C:F,4,0)</f>
        <v>0</v>
      </c>
      <c r="N7877" s="61" t="str">
        <f t="shared" si="244"/>
        <v>katB</v>
      </c>
      <c r="P7877" s="72" t="str">
        <f t="shared" si="245"/>
        <v/>
      </c>
      <c r="Q7877" s="61" t="s">
        <v>30</v>
      </c>
    </row>
    <row r="7878" spans="8:17" x14ac:dyDescent="0.25">
      <c r="H7878" s="59">
        <v>1104</v>
      </c>
      <c r="I7878" s="59" t="s">
        <v>69</v>
      </c>
      <c r="J7878" s="59">
        <v>70862036</v>
      </c>
      <c r="K7878" s="59" t="s">
        <v>8208</v>
      </c>
      <c r="L7878" s="61" t="s">
        <v>114</v>
      </c>
      <c r="M7878" s="61">
        <f>VLOOKUP(H7878,zdroj!C:F,4,0)</f>
        <v>0</v>
      </c>
      <c r="N7878" s="61" t="str">
        <f t="shared" si="244"/>
        <v>katB</v>
      </c>
      <c r="P7878" s="72" t="str">
        <f t="shared" si="245"/>
        <v/>
      </c>
      <c r="Q7878" s="61" t="s">
        <v>30</v>
      </c>
    </row>
    <row r="7879" spans="8:17" x14ac:dyDescent="0.25">
      <c r="H7879" s="59">
        <v>1104</v>
      </c>
      <c r="I7879" s="59" t="s">
        <v>69</v>
      </c>
      <c r="J7879" s="59">
        <v>73386677</v>
      </c>
      <c r="K7879" s="59" t="s">
        <v>8209</v>
      </c>
      <c r="L7879" s="61" t="s">
        <v>114</v>
      </c>
      <c r="M7879" s="61">
        <f>VLOOKUP(H7879,zdroj!C:F,4,0)</f>
        <v>0</v>
      </c>
      <c r="N7879" s="61" t="str">
        <f t="shared" ref="N7879:N7942" si="246">IF(M7879="A",IF(L7879="katA","katB",L7879),L7879)</f>
        <v>katB</v>
      </c>
      <c r="P7879" s="72" t="str">
        <f t="shared" ref="P7879:P7942" si="247">IF(O7879="A",1,"")</f>
        <v/>
      </c>
      <c r="Q7879" s="61" t="s">
        <v>30</v>
      </c>
    </row>
    <row r="7880" spans="8:17" x14ac:dyDescent="0.25">
      <c r="H7880" s="59">
        <v>1104</v>
      </c>
      <c r="I7880" s="59" t="s">
        <v>69</v>
      </c>
      <c r="J7880" s="59">
        <v>73528731</v>
      </c>
      <c r="K7880" s="59" t="s">
        <v>8210</v>
      </c>
      <c r="L7880" s="61" t="s">
        <v>114</v>
      </c>
      <c r="M7880" s="61">
        <f>VLOOKUP(H7880,zdroj!C:F,4,0)</f>
        <v>0</v>
      </c>
      <c r="N7880" s="61" t="str">
        <f t="shared" si="246"/>
        <v>katB</v>
      </c>
      <c r="P7880" s="72" t="str">
        <f t="shared" si="247"/>
        <v/>
      </c>
      <c r="Q7880" s="61" t="s">
        <v>30</v>
      </c>
    </row>
    <row r="7881" spans="8:17" x14ac:dyDescent="0.25">
      <c r="H7881" s="59">
        <v>1104</v>
      </c>
      <c r="I7881" s="59" t="s">
        <v>69</v>
      </c>
      <c r="J7881" s="59">
        <v>74869779</v>
      </c>
      <c r="K7881" s="59" t="s">
        <v>8211</v>
      </c>
      <c r="L7881" s="61" t="s">
        <v>114</v>
      </c>
      <c r="M7881" s="61">
        <f>VLOOKUP(H7881,zdroj!C:F,4,0)</f>
        <v>0</v>
      </c>
      <c r="N7881" s="61" t="str">
        <f t="shared" si="246"/>
        <v>katB</v>
      </c>
      <c r="P7881" s="72" t="str">
        <f t="shared" si="247"/>
        <v/>
      </c>
      <c r="Q7881" s="61" t="s">
        <v>31</v>
      </c>
    </row>
    <row r="7882" spans="8:17" x14ac:dyDescent="0.25">
      <c r="H7882" s="59">
        <v>1112</v>
      </c>
      <c r="I7882" s="59" t="s">
        <v>69</v>
      </c>
      <c r="J7882" s="59">
        <v>1651617</v>
      </c>
      <c r="K7882" s="59" t="s">
        <v>8212</v>
      </c>
      <c r="L7882" s="61" t="s">
        <v>114</v>
      </c>
      <c r="M7882" s="61">
        <f>VLOOKUP(H7882,zdroj!C:F,4,0)</f>
        <v>0</v>
      </c>
      <c r="N7882" s="61" t="str">
        <f t="shared" si="246"/>
        <v>katB</v>
      </c>
      <c r="P7882" s="72" t="str">
        <f t="shared" si="247"/>
        <v/>
      </c>
      <c r="Q7882" s="61" t="s">
        <v>31</v>
      </c>
    </row>
    <row r="7883" spans="8:17" x14ac:dyDescent="0.25">
      <c r="H7883" s="59">
        <v>1112</v>
      </c>
      <c r="I7883" s="59" t="s">
        <v>69</v>
      </c>
      <c r="J7883" s="59">
        <v>1651625</v>
      </c>
      <c r="K7883" s="59" t="s">
        <v>8213</v>
      </c>
      <c r="L7883" s="61" t="s">
        <v>114</v>
      </c>
      <c r="M7883" s="61">
        <f>VLOOKUP(H7883,zdroj!C:F,4,0)</f>
        <v>0</v>
      </c>
      <c r="N7883" s="61" t="str">
        <f t="shared" si="246"/>
        <v>katB</v>
      </c>
      <c r="P7883" s="72" t="str">
        <f t="shared" si="247"/>
        <v/>
      </c>
      <c r="Q7883" s="61" t="s">
        <v>31</v>
      </c>
    </row>
    <row r="7884" spans="8:17" x14ac:dyDescent="0.25">
      <c r="H7884" s="59">
        <v>1112</v>
      </c>
      <c r="I7884" s="59" t="s">
        <v>69</v>
      </c>
      <c r="J7884" s="59">
        <v>1651633</v>
      </c>
      <c r="K7884" s="59" t="s">
        <v>8214</v>
      </c>
      <c r="L7884" s="61" t="s">
        <v>114</v>
      </c>
      <c r="M7884" s="61">
        <f>VLOOKUP(H7884,zdroj!C:F,4,0)</f>
        <v>0</v>
      </c>
      <c r="N7884" s="61" t="str">
        <f t="shared" si="246"/>
        <v>katB</v>
      </c>
      <c r="P7884" s="72" t="str">
        <f t="shared" si="247"/>
        <v/>
      </c>
      <c r="Q7884" s="61" t="s">
        <v>31</v>
      </c>
    </row>
    <row r="7885" spans="8:17" x14ac:dyDescent="0.25">
      <c r="H7885" s="59">
        <v>1112</v>
      </c>
      <c r="I7885" s="59" t="s">
        <v>69</v>
      </c>
      <c r="J7885" s="59">
        <v>1651641</v>
      </c>
      <c r="K7885" s="59" t="s">
        <v>8215</v>
      </c>
      <c r="L7885" s="61" t="s">
        <v>114</v>
      </c>
      <c r="M7885" s="61">
        <f>VLOOKUP(H7885,zdroj!C:F,4,0)</f>
        <v>0</v>
      </c>
      <c r="N7885" s="61" t="str">
        <f t="shared" si="246"/>
        <v>katB</v>
      </c>
      <c r="P7885" s="72" t="str">
        <f t="shared" si="247"/>
        <v/>
      </c>
      <c r="Q7885" s="61" t="s">
        <v>31</v>
      </c>
    </row>
    <row r="7886" spans="8:17" x14ac:dyDescent="0.25">
      <c r="H7886" s="59">
        <v>1112</v>
      </c>
      <c r="I7886" s="59" t="s">
        <v>69</v>
      </c>
      <c r="J7886" s="59">
        <v>1651790</v>
      </c>
      <c r="K7886" s="59" t="s">
        <v>8216</v>
      </c>
      <c r="L7886" s="61" t="s">
        <v>114</v>
      </c>
      <c r="M7886" s="61">
        <f>VLOOKUP(H7886,zdroj!C:F,4,0)</f>
        <v>0</v>
      </c>
      <c r="N7886" s="61" t="str">
        <f t="shared" si="246"/>
        <v>katB</v>
      </c>
      <c r="P7886" s="72" t="str">
        <f t="shared" si="247"/>
        <v/>
      </c>
      <c r="Q7886" s="61" t="s">
        <v>30</v>
      </c>
    </row>
    <row r="7887" spans="8:17" x14ac:dyDescent="0.25">
      <c r="H7887" s="59">
        <v>1112</v>
      </c>
      <c r="I7887" s="59" t="s">
        <v>69</v>
      </c>
      <c r="J7887" s="59">
        <v>1651811</v>
      </c>
      <c r="K7887" s="59" t="s">
        <v>8217</v>
      </c>
      <c r="L7887" s="61" t="s">
        <v>114</v>
      </c>
      <c r="M7887" s="61">
        <f>VLOOKUP(H7887,zdroj!C:F,4,0)</f>
        <v>0</v>
      </c>
      <c r="N7887" s="61" t="str">
        <f t="shared" si="246"/>
        <v>katB</v>
      </c>
      <c r="P7887" s="72" t="str">
        <f t="shared" si="247"/>
        <v/>
      </c>
      <c r="Q7887" s="61" t="s">
        <v>30</v>
      </c>
    </row>
    <row r="7888" spans="8:17" x14ac:dyDescent="0.25">
      <c r="H7888" s="59">
        <v>1112</v>
      </c>
      <c r="I7888" s="59" t="s">
        <v>69</v>
      </c>
      <c r="J7888" s="59">
        <v>1651927</v>
      </c>
      <c r="K7888" s="59" t="s">
        <v>8218</v>
      </c>
      <c r="L7888" s="61" t="s">
        <v>114</v>
      </c>
      <c r="M7888" s="61">
        <f>VLOOKUP(H7888,zdroj!C:F,4,0)</f>
        <v>0</v>
      </c>
      <c r="N7888" s="61" t="str">
        <f t="shared" si="246"/>
        <v>katB</v>
      </c>
      <c r="P7888" s="72" t="str">
        <f t="shared" si="247"/>
        <v/>
      </c>
      <c r="Q7888" s="61" t="s">
        <v>31</v>
      </c>
    </row>
    <row r="7889" spans="8:18" x14ac:dyDescent="0.25">
      <c r="H7889" s="59">
        <v>1112</v>
      </c>
      <c r="I7889" s="59" t="s">
        <v>69</v>
      </c>
      <c r="J7889" s="59">
        <v>1652079</v>
      </c>
      <c r="K7889" s="59" t="s">
        <v>8219</v>
      </c>
      <c r="L7889" s="61" t="s">
        <v>114</v>
      </c>
      <c r="M7889" s="61">
        <f>VLOOKUP(H7889,zdroj!C:F,4,0)</f>
        <v>0</v>
      </c>
      <c r="N7889" s="61" t="str">
        <f t="shared" si="246"/>
        <v>katB</v>
      </c>
      <c r="P7889" s="72" t="str">
        <f t="shared" si="247"/>
        <v/>
      </c>
      <c r="Q7889" s="61" t="s">
        <v>30</v>
      </c>
    </row>
    <row r="7890" spans="8:18" x14ac:dyDescent="0.25">
      <c r="H7890" s="59">
        <v>1112</v>
      </c>
      <c r="I7890" s="59" t="s">
        <v>69</v>
      </c>
      <c r="J7890" s="59">
        <v>1652087</v>
      </c>
      <c r="K7890" s="59" t="s">
        <v>8220</v>
      </c>
      <c r="L7890" s="61" t="s">
        <v>114</v>
      </c>
      <c r="M7890" s="61">
        <f>VLOOKUP(H7890,zdroj!C:F,4,0)</f>
        <v>0</v>
      </c>
      <c r="N7890" s="61" t="str">
        <f t="shared" si="246"/>
        <v>katB</v>
      </c>
      <c r="P7890" s="72" t="str">
        <f t="shared" si="247"/>
        <v/>
      </c>
      <c r="Q7890" s="61" t="s">
        <v>30</v>
      </c>
    </row>
    <row r="7891" spans="8:18" x14ac:dyDescent="0.25">
      <c r="H7891" s="59">
        <v>1112</v>
      </c>
      <c r="I7891" s="59" t="s">
        <v>69</v>
      </c>
      <c r="J7891" s="59">
        <v>28193245</v>
      </c>
      <c r="K7891" s="59" t="s">
        <v>8221</v>
      </c>
      <c r="L7891" s="61" t="s">
        <v>81</v>
      </c>
      <c r="M7891" s="61">
        <f>VLOOKUP(H7891,zdroj!C:F,4,0)</f>
        <v>0</v>
      </c>
      <c r="N7891" s="61" t="str">
        <f t="shared" si="246"/>
        <v>-</v>
      </c>
      <c r="P7891" s="72" t="str">
        <f t="shared" si="247"/>
        <v/>
      </c>
      <c r="Q7891" s="61" t="s">
        <v>88</v>
      </c>
    </row>
    <row r="7892" spans="8:18" x14ac:dyDescent="0.25">
      <c r="H7892" s="59">
        <v>5932</v>
      </c>
      <c r="I7892" s="59" t="s">
        <v>71</v>
      </c>
      <c r="J7892" s="59">
        <v>1653954</v>
      </c>
      <c r="K7892" s="59" t="s">
        <v>8222</v>
      </c>
      <c r="L7892" s="61" t="s">
        <v>114</v>
      </c>
      <c r="M7892" s="61">
        <f>VLOOKUP(H7892,zdroj!C:F,4,0)</f>
        <v>0</v>
      </c>
      <c r="N7892" s="61" t="str">
        <f t="shared" si="246"/>
        <v>katB</v>
      </c>
      <c r="P7892" s="72" t="str">
        <f t="shared" si="247"/>
        <v/>
      </c>
      <c r="Q7892" s="61" t="s">
        <v>31</v>
      </c>
      <c r="R7892" s="61" t="s">
        <v>91</v>
      </c>
    </row>
    <row r="7893" spans="8:18" x14ac:dyDescent="0.25">
      <c r="H7893" s="59">
        <v>5932</v>
      </c>
      <c r="I7893" s="59" t="s">
        <v>71</v>
      </c>
      <c r="J7893" s="59">
        <v>1653962</v>
      </c>
      <c r="K7893" s="59" t="s">
        <v>8223</v>
      </c>
      <c r="L7893" s="61" t="s">
        <v>114</v>
      </c>
      <c r="M7893" s="61">
        <f>VLOOKUP(H7893,zdroj!C:F,4,0)</f>
        <v>0</v>
      </c>
      <c r="N7893" s="61" t="str">
        <f t="shared" si="246"/>
        <v>katB</v>
      </c>
      <c r="P7893" s="72" t="str">
        <f t="shared" si="247"/>
        <v/>
      </c>
      <c r="Q7893" s="61" t="s">
        <v>30</v>
      </c>
      <c r="R7893" s="61" t="s">
        <v>91</v>
      </c>
    </row>
    <row r="7894" spans="8:18" x14ac:dyDescent="0.25">
      <c r="H7894" s="59">
        <v>5932</v>
      </c>
      <c r="I7894" s="59" t="s">
        <v>71</v>
      </c>
      <c r="J7894" s="59">
        <v>1653971</v>
      </c>
      <c r="K7894" s="59" t="s">
        <v>8224</v>
      </c>
      <c r="L7894" s="61" t="s">
        <v>114</v>
      </c>
      <c r="M7894" s="61">
        <f>VLOOKUP(H7894,zdroj!C:F,4,0)</f>
        <v>0</v>
      </c>
      <c r="N7894" s="61" t="str">
        <f t="shared" si="246"/>
        <v>katB</v>
      </c>
      <c r="P7894" s="72" t="str">
        <f t="shared" si="247"/>
        <v/>
      </c>
      <c r="Q7894" s="61" t="s">
        <v>30</v>
      </c>
      <c r="R7894" s="61" t="s">
        <v>91</v>
      </c>
    </row>
    <row r="7895" spans="8:18" x14ac:dyDescent="0.25">
      <c r="H7895" s="59">
        <v>5932</v>
      </c>
      <c r="I7895" s="59" t="s">
        <v>71</v>
      </c>
      <c r="J7895" s="59">
        <v>1653989</v>
      </c>
      <c r="K7895" s="59" t="s">
        <v>8225</v>
      </c>
      <c r="L7895" s="61" t="s">
        <v>114</v>
      </c>
      <c r="M7895" s="61">
        <f>VLOOKUP(H7895,zdroj!C:F,4,0)</f>
        <v>0</v>
      </c>
      <c r="N7895" s="61" t="str">
        <f t="shared" si="246"/>
        <v>katB</v>
      </c>
      <c r="P7895" s="72" t="str">
        <f t="shared" si="247"/>
        <v/>
      </c>
      <c r="Q7895" s="61" t="s">
        <v>30</v>
      </c>
      <c r="R7895" s="61" t="s">
        <v>91</v>
      </c>
    </row>
    <row r="7896" spans="8:18" x14ac:dyDescent="0.25">
      <c r="H7896" s="59">
        <v>5932</v>
      </c>
      <c r="I7896" s="59" t="s">
        <v>71</v>
      </c>
      <c r="J7896" s="59">
        <v>1653997</v>
      </c>
      <c r="K7896" s="59" t="s">
        <v>8226</v>
      </c>
      <c r="L7896" s="61" t="s">
        <v>113</v>
      </c>
      <c r="M7896" s="61">
        <f>VLOOKUP(H7896,zdroj!C:F,4,0)</f>
        <v>0</v>
      </c>
      <c r="N7896" s="61" t="str">
        <f t="shared" si="246"/>
        <v>katA</v>
      </c>
      <c r="P7896" s="72" t="str">
        <f t="shared" si="247"/>
        <v/>
      </c>
      <c r="Q7896" s="61" t="s">
        <v>30</v>
      </c>
    </row>
    <row r="7897" spans="8:18" x14ac:dyDescent="0.25">
      <c r="H7897" s="59">
        <v>5932</v>
      </c>
      <c r="I7897" s="59" t="s">
        <v>71</v>
      </c>
      <c r="J7897" s="59">
        <v>1654004</v>
      </c>
      <c r="K7897" s="59" t="s">
        <v>8227</v>
      </c>
      <c r="L7897" s="61" t="s">
        <v>113</v>
      </c>
      <c r="M7897" s="61">
        <f>VLOOKUP(H7897,zdroj!C:F,4,0)</f>
        <v>0</v>
      </c>
      <c r="N7897" s="61" t="str">
        <f t="shared" si="246"/>
        <v>katA</v>
      </c>
      <c r="P7897" s="72" t="str">
        <f t="shared" si="247"/>
        <v/>
      </c>
      <c r="Q7897" s="61" t="s">
        <v>31</v>
      </c>
    </row>
    <row r="7898" spans="8:18" x14ac:dyDescent="0.25">
      <c r="H7898" s="59">
        <v>5932</v>
      </c>
      <c r="I7898" s="59" t="s">
        <v>71</v>
      </c>
      <c r="J7898" s="59">
        <v>1654012</v>
      </c>
      <c r="K7898" s="59" t="s">
        <v>8228</v>
      </c>
      <c r="L7898" s="61" t="s">
        <v>114</v>
      </c>
      <c r="M7898" s="61">
        <f>VLOOKUP(H7898,zdroj!C:F,4,0)</f>
        <v>0</v>
      </c>
      <c r="N7898" s="61" t="str">
        <f t="shared" si="246"/>
        <v>katB</v>
      </c>
      <c r="P7898" s="72" t="str">
        <f t="shared" si="247"/>
        <v/>
      </c>
      <c r="Q7898" s="61" t="s">
        <v>31</v>
      </c>
      <c r="R7898" s="61" t="s">
        <v>91</v>
      </c>
    </row>
    <row r="7899" spans="8:18" x14ac:dyDescent="0.25">
      <c r="H7899" s="59">
        <v>5932</v>
      </c>
      <c r="I7899" s="59" t="s">
        <v>71</v>
      </c>
      <c r="J7899" s="59">
        <v>1654021</v>
      </c>
      <c r="K7899" s="59" t="s">
        <v>8229</v>
      </c>
      <c r="L7899" s="61" t="s">
        <v>113</v>
      </c>
      <c r="M7899" s="61">
        <f>VLOOKUP(H7899,zdroj!C:F,4,0)</f>
        <v>0</v>
      </c>
      <c r="N7899" s="61" t="str">
        <f t="shared" si="246"/>
        <v>katA</v>
      </c>
      <c r="P7899" s="72" t="str">
        <f t="shared" si="247"/>
        <v/>
      </c>
      <c r="Q7899" s="61" t="s">
        <v>30</v>
      </c>
    </row>
    <row r="7900" spans="8:18" x14ac:dyDescent="0.25">
      <c r="H7900" s="59">
        <v>5932</v>
      </c>
      <c r="I7900" s="59" t="s">
        <v>71</v>
      </c>
      <c r="J7900" s="59">
        <v>1654039</v>
      </c>
      <c r="K7900" s="59" t="s">
        <v>8230</v>
      </c>
      <c r="L7900" s="61" t="s">
        <v>113</v>
      </c>
      <c r="M7900" s="61">
        <f>VLOOKUP(H7900,zdroj!C:F,4,0)</f>
        <v>0</v>
      </c>
      <c r="N7900" s="61" t="str">
        <f t="shared" si="246"/>
        <v>katA</v>
      </c>
      <c r="P7900" s="72" t="str">
        <f t="shared" si="247"/>
        <v/>
      </c>
      <c r="Q7900" s="61" t="s">
        <v>30</v>
      </c>
    </row>
    <row r="7901" spans="8:18" x14ac:dyDescent="0.25">
      <c r="H7901" s="59">
        <v>5932</v>
      </c>
      <c r="I7901" s="59" t="s">
        <v>71</v>
      </c>
      <c r="J7901" s="59">
        <v>1654047</v>
      </c>
      <c r="K7901" s="59" t="s">
        <v>8231</v>
      </c>
      <c r="L7901" s="61" t="s">
        <v>114</v>
      </c>
      <c r="M7901" s="61">
        <f>VLOOKUP(H7901,zdroj!C:F,4,0)</f>
        <v>0</v>
      </c>
      <c r="N7901" s="61" t="str">
        <f t="shared" si="246"/>
        <v>katB</v>
      </c>
      <c r="P7901" s="72" t="str">
        <f t="shared" si="247"/>
        <v/>
      </c>
      <c r="Q7901" s="61" t="s">
        <v>30</v>
      </c>
      <c r="R7901" s="61" t="s">
        <v>91</v>
      </c>
    </row>
    <row r="7902" spans="8:18" x14ac:dyDescent="0.25">
      <c r="H7902" s="59">
        <v>5932</v>
      </c>
      <c r="I7902" s="59" t="s">
        <v>71</v>
      </c>
      <c r="J7902" s="59">
        <v>1654055</v>
      </c>
      <c r="K7902" s="59" t="s">
        <v>8232</v>
      </c>
      <c r="L7902" s="61" t="s">
        <v>114</v>
      </c>
      <c r="M7902" s="61">
        <f>VLOOKUP(H7902,zdroj!C:F,4,0)</f>
        <v>0</v>
      </c>
      <c r="N7902" s="61" t="str">
        <f t="shared" si="246"/>
        <v>katB</v>
      </c>
      <c r="P7902" s="72" t="str">
        <f t="shared" si="247"/>
        <v/>
      </c>
      <c r="Q7902" s="61" t="s">
        <v>31</v>
      </c>
      <c r="R7902" s="61" t="s">
        <v>91</v>
      </c>
    </row>
    <row r="7903" spans="8:18" x14ac:dyDescent="0.25">
      <c r="H7903" s="59">
        <v>5932</v>
      </c>
      <c r="I7903" s="59" t="s">
        <v>71</v>
      </c>
      <c r="J7903" s="59">
        <v>1654063</v>
      </c>
      <c r="K7903" s="59" t="s">
        <v>8233</v>
      </c>
      <c r="L7903" s="61" t="s">
        <v>113</v>
      </c>
      <c r="M7903" s="61">
        <f>VLOOKUP(H7903,zdroj!C:F,4,0)</f>
        <v>0</v>
      </c>
      <c r="N7903" s="61" t="str">
        <f t="shared" si="246"/>
        <v>katA</v>
      </c>
      <c r="P7903" s="72" t="str">
        <f t="shared" si="247"/>
        <v/>
      </c>
      <c r="Q7903" s="61" t="s">
        <v>31</v>
      </c>
    </row>
    <row r="7904" spans="8:18" x14ac:dyDescent="0.25">
      <c r="H7904" s="59">
        <v>5932</v>
      </c>
      <c r="I7904" s="59" t="s">
        <v>71</v>
      </c>
      <c r="J7904" s="59">
        <v>1654071</v>
      </c>
      <c r="K7904" s="59" t="s">
        <v>8234</v>
      </c>
      <c r="L7904" s="61" t="s">
        <v>113</v>
      </c>
      <c r="M7904" s="61">
        <f>VLOOKUP(H7904,zdroj!C:F,4,0)</f>
        <v>0</v>
      </c>
      <c r="N7904" s="61" t="str">
        <f t="shared" si="246"/>
        <v>katA</v>
      </c>
      <c r="P7904" s="72" t="str">
        <f t="shared" si="247"/>
        <v/>
      </c>
      <c r="Q7904" s="61" t="s">
        <v>31</v>
      </c>
    </row>
    <row r="7905" spans="8:18" x14ac:dyDescent="0.25">
      <c r="H7905" s="59">
        <v>5932</v>
      </c>
      <c r="I7905" s="59" t="s">
        <v>71</v>
      </c>
      <c r="J7905" s="59">
        <v>1654080</v>
      </c>
      <c r="K7905" s="59" t="s">
        <v>8235</v>
      </c>
      <c r="L7905" s="61" t="s">
        <v>114</v>
      </c>
      <c r="M7905" s="61">
        <f>VLOOKUP(H7905,zdroj!C:F,4,0)</f>
        <v>0</v>
      </c>
      <c r="N7905" s="61" t="str">
        <f t="shared" si="246"/>
        <v>katB</v>
      </c>
      <c r="P7905" s="72" t="str">
        <f t="shared" si="247"/>
        <v/>
      </c>
      <c r="Q7905" s="61" t="s">
        <v>31</v>
      </c>
      <c r="R7905" s="61" t="s">
        <v>91</v>
      </c>
    </row>
    <row r="7906" spans="8:18" x14ac:dyDescent="0.25">
      <c r="H7906" s="59">
        <v>5932</v>
      </c>
      <c r="I7906" s="59" t="s">
        <v>71</v>
      </c>
      <c r="J7906" s="59">
        <v>1654098</v>
      </c>
      <c r="K7906" s="59" t="s">
        <v>8236</v>
      </c>
      <c r="L7906" s="61" t="s">
        <v>113</v>
      </c>
      <c r="M7906" s="61">
        <f>VLOOKUP(H7906,zdroj!C:F,4,0)</f>
        <v>0</v>
      </c>
      <c r="N7906" s="61" t="str">
        <f t="shared" si="246"/>
        <v>katA</v>
      </c>
      <c r="P7906" s="72" t="str">
        <f t="shared" si="247"/>
        <v/>
      </c>
      <c r="Q7906" s="61" t="s">
        <v>31</v>
      </c>
    </row>
    <row r="7907" spans="8:18" x14ac:dyDescent="0.25">
      <c r="H7907" s="59">
        <v>5932</v>
      </c>
      <c r="I7907" s="59" t="s">
        <v>71</v>
      </c>
      <c r="J7907" s="59">
        <v>1654101</v>
      </c>
      <c r="K7907" s="59" t="s">
        <v>8237</v>
      </c>
      <c r="L7907" s="61" t="s">
        <v>114</v>
      </c>
      <c r="M7907" s="61">
        <f>VLOOKUP(H7907,zdroj!C:F,4,0)</f>
        <v>0</v>
      </c>
      <c r="N7907" s="61" t="str">
        <f t="shared" si="246"/>
        <v>katB</v>
      </c>
      <c r="P7907" s="72" t="str">
        <f t="shared" si="247"/>
        <v/>
      </c>
      <c r="Q7907" s="61" t="s">
        <v>31</v>
      </c>
      <c r="R7907" s="61" t="s">
        <v>91</v>
      </c>
    </row>
    <row r="7908" spans="8:18" x14ac:dyDescent="0.25">
      <c r="H7908" s="59">
        <v>5932</v>
      </c>
      <c r="I7908" s="59" t="s">
        <v>71</v>
      </c>
      <c r="J7908" s="59">
        <v>1654110</v>
      </c>
      <c r="K7908" s="59" t="s">
        <v>8238</v>
      </c>
      <c r="L7908" s="61" t="s">
        <v>114</v>
      </c>
      <c r="M7908" s="61">
        <f>VLOOKUP(H7908,zdroj!C:F,4,0)</f>
        <v>0</v>
      </c>
      <c r="N7908" s="61" t="str">
        <f t="shared" si="246"/>
        <v>katB</v>
      </c>
      <c r="P7908" s="72" t="str">
        <f t="shared" si="247"/>
        <v/>
      </c>
      <c r="Q7908" s="61" t="s">
        <v>30</v>
      </c>
      <c r="R7908" s="61" t="s">
        <v>91</v>
      </c>
    </row>
    <row r="7909" spans="8:18" x14ac:dyDescent="0.25">
      <c r="H7909" s="59">
        <v>5932</v>
      </c>
      <c r="I7909" s="59" t="s">
        <v>71</v>
      </c>
      <c r="J7909" s="59">
        <v>1654128</v>
      </c>
      <c r="K7909" s="59" t="s">
        <v>8239</v>
      </c>
      <c r="L7909" s="61" t="s">
        <v>113</v>
      </c>
      <c r="M7909" s="61">
        <f>VLOOKUP(H7909,zdroj!C:F,4,0)</f>
        <v>0</v>
      </c>
      <c r="N7909" s="61" t="str">
        <f t="shared" si="246"/>
        <v>katA</v>
      </c>
      <c r="P7909" s="72" t="str">
        <f t="shared" si="247"/>
        <v/>
      </c>
      <c r="Q7909" s="61" t="s">
        <v>30</v>
      </c>
    </row>
    <row r="7910" spans="8:18" x14ac:dyDescent="0.25">
      <c r="H7910" s="59">
        <v>5932</v>
      </c>
      <c r="I7910" s="59" t="s">
        <v>71</v>
      </c>
      <c r="J7910" s="59">
        <v>1654136</v>
      </c>
      <c r="K7910" s="59" t="s">
        <v>8240</v>
      </c>
      <c r="L7910" s="61" t="s">
        <v>113</v>
      </c>
      <c r="M7910" s="61">
        <f>VLOOKUP(H7910,zdroj!C:F,4,0)</f>
        <v>0</v>
      </c>
      <c r="N7910" s="61" t="str">
        <f t="shared" si="246"/>
        <v>katA</v>
      </c>
      <c r="P7910" s="72" t="str">
        <f t="shared" si="247"/>
        <v/>
      </c>
      <c r="Q7910" s="61" t="s">
        <v>30</v>
      </c>
    </row>
    <row r="7911" spans="8:18" x14ac:dyDescent="0.25">
      <c r="H7911" s="59">
        <v>5932</v>
      </c>
      <c r="I7911" s="59" t="s">
        <v>71</v>
      </c>
      <c r="J7911" s="59">
        <v>1654144</v>
      </c>
      <c r="K7911" s="59" t="s">
        <v>8241</v>
      </c>
      <c r="L7911" s="61" t="s">
        <v>114</v>
      </c>
      <c r="M7911" s="61">
        <f>VLOOKUP(H7911,zdroj!C:F,4,0)</f>
        <v>0</v>
      </c>
      <c r="N7911" s="61" t="str">
        <f t="shared" si="246"/>
        <v>katB</v>
      </c>
      <c r="P7911" s="72" t="str">
        <f t="shared" si="247"/>
        <v/>
      </c>
      <c r="Q7911" s="61" t="s">
        <v>31</v>
      </c>
      <c r="R7911" s="61" t="s">
        <v>91</v>
      </c>
    </row>
    <row r="7912" spans="8:18" x14ac:dyDescent="0.25">
      <c r="H7912" s="59">
        <v>5932</v>
      </c>
      <c r="I7912" s="59" t="s">
        <v>71</v>
      </c>
      <c r="J7912" s="59">
        <v>1654152</v>
      </c>
      <c r="K7912" s="59" t="s">
        <v>8242</v>
      </c>
      <c r="L7912" s="61" t="s">
        <v>114</v>
      </c>
      <c r="M7912" s="61">
        <f>VLOOKUP(H7912,zdroj!C:F,4,0)</f>
        <v>0</v>
      </c>
      <c r="N7912" s="61" t="str">
        <f t="shared" si="246"/>
        <v>katB</v>
      </c>
      <c r="P7912" s="72" t="str">
        <f t="shared" si="247"/>
        <v/>
      </c>
      <c r="Q7912" s="61" t="s">
        <v>30</v>
      </c>
      <c r="R7912" s="61" t="s">
        <v>91</v>
      </c>
    </row>
    <row r="7913" spans="8:18" x14ac:dyDescent="0.25">
      <c r="H7913" s="59">
        <v>5932</v>
      </c>
      <c r="I7913" s="59" t="s">
        <v>71</v>
      </c>
      <c r="J7913" s="59">
        <v>1654161</v>
      </c>
      <c r="K7913" s="59" t="s">
        <v>8243</v>
      </c>
      <c r="L7913" s="61" t="s">
        <v>113</v>
      </c>
      <c r="M7913" s="61">
        <f>VLOOKUP(H7913,zdroj!C:F,4,0)</f>
        <v>0</v>
      </c>
      <c r="N7913" s="61" t="str">
        <f t="shared" si="246"/>
        <v>katA</v>
      </c>
      <c r="P7913" s="72" t="str">
        <f t="shared" si="247"/>
        <v/>
      </c>
      <c r="Q7913" s="61" t="s">
        <v>30</v>
      </c>
    </row>
    <row r="7914" spans="8:18" x14ac:dyDescent="0.25">
      <c r="H7914" s="59">
        <v>5932</v>
      </c>
      <c r="I7914" s="59" t="s">
        <v>71</v>
      </c>
      <c r="J7914" s="59">
        <v>1654179</v>
      </c>
      <c r="K7914" s="59" t="s">
        <v>8244</v>
      </c>
      <c r="L7914" s="61" t="s">
        <v>114</v>
      </c>
      <c r="M7914" s="61">
        <f>VLOOKUP(H7914,zdroj!C:F,4,0)</f>
        <v>0</v>
      </c>
      <c r="N7914" s="61" t="str">
        <f t="shared" si="246"/>
        <v>katB</v>
      </c>
      <c r="P7914" s="72" t="str">
        <f t="shared" si="247"/>
        <v/>
      </c>
      <c r="Q7914" s="61" t="s">
        <v>31</v>
      </c>
      <c r="R7914" s="61" t="s">
        <v>91</v>
      </c>
    </row>
    <row r="7915" spans="8:18" x14ac:dyDescent="0.25">
      <c r="H7915" s="59">
        <v>5932</v>
      </c>
      <c r="I7915" s="59" t="s">
        <v>71</v>
      </c>
      <c r="J7915" s="59">
        <v>1654187</v>
      </c>
      <c r="K7915" s="59" t="s">
        <v>8245</v>
      </c>
      <c r="L7915" s="61" t="s">
        <v>113</v>
      </c>
      <c r="M7915" s="61">
        <f>VLOOKUP(H7915,zdroj!C:F,4,0)</f>
        <v>0</v>
      </c>
      <c r="N7915" s="61" t="str">
        <f t="shared" si="246"/>
        <v>katA</v>
      </c>
      <c r="P7915" s="72" t="str">
        <f t="shared" si="247"/>
        <v/>
      </c>
      <c r="Q7915" s="61" t="s">
        <v>31</v>
      </c>
    </row>
    <row r="7916" spans="8:18" x14ac:dyDescent="0.25">
      <c r="H7916" s="59">
        <v>5932</v>
      </c>
      <c r="I7916" s="59" t="s">
        <v>71</v>
      </c>
      <c r="J7916" s="59">
        <v>1654195</v>
      </c>
      <c r="K7916" s="59" t="s">
        <v>8246</v>
      </c>
      <c r="L7916" s="61" t="s">
        <v>113</v>
      </c>
      <c r="M7916" s="61">
        <f>VLOOKUP(H7916,zdroj!C:F,4,0)</f>
        <v>0</v>
      </c>
      <c r="N7916" s="61" t="str">
        <f t="shared" si="246"/>
        <v>katA</v>
      </c>
      <c r="P7916" s="72" t="str">
        <f t="shared" si="247"/>
        <v/>
      </c>
      <c r="Q7916" s="61" t="s">
        <v>33</v>
      </c>
    </row>
    <row r="7917" spans="8:18" x14ac:dyDescent="0.25">
      <c r="H7917" s="59">
        <v>5932</v>
      </c>
      <c r="I7917" s="59" t="s">
        <v>71</v>
      </c>
      <c r="J7917" s="59">
        <v>1654209</v>
      </c>
      <c r="K7917" s="59" t="s">
        <v>8247</v>
      </c>
      <c r="L7917" s="61" t="s">
        <v>114</v>
      </c>
      <c r="M7917" s="61">
        <f>VLOOKUP(H7917,zdroj!C:F,4,0)</f>
        <v>0</v>
      </c>
      <c r="N7917" s="61" t="str">
        <f t="shared" si="246"/>
        <v>katB</v>
      </c>
      <c r="P7917" s="72" t="str">
        <f t="shared" si="247"/>
        <v/>
      </c>
      <c r="Q7917" s="61" t="s">
        <v>31</v>
      </c>
      <c r="R7917" s="61" t="s">
        <v>91</v>
      </c>
    </row>
    <row r="7918" spans="8:18" x14ac:dyDescent="0.25">
      <c r="H7918" s="59">
        <v>5932</v>
      </c>
      <c r="I7918" s="59" t="s">
        <v>71</v>
      </c>
      <c r="J7918" s="59">
        <v>1654217</v>
      </c>
      <c r="K7918" s="59" t="s">
        <v>8248</v>
      </c>
      <c r="L7918" s="61" t="s">
        <v>113</v>
      </c>
      <c r="M7918" s="61">
        <f>VLOOKUP(H7918,zdroj!C:F,4,0)</f>
        <v>0</v>
      </c>
      <c r="N7918" s="61" t="str">
        <f t="shared" si="246"/>
        <v>katA</v>
      </c>
      <c r="P7918" s="72" t="str">
        <f t="shared" si="247"/>
        <v/>
      </c>
      <c r="Q7918" s="61" t="s">
        <v>31</v>
      </c>
    </row>
    <row r="7919" spans="8:18" x14ac:dyDescent="0.25">
      <c r="H7919" s="59">
        <v>5932</v>
      </c>
      <c r="I7919" s="59" t="s">
        <v>71</v>
      </c>
      <c r="J7919" s="59">
        <v>1654225</v>
      </c>
      <c r="K7919" s="59" t="s">
        <v>8249</v>
      </c>
      <c r="L7919" s="61" t="s">
        <v>113</v>
      </c>
      <c r="M7919" s="61">
        <f>VLOOKUP(H7919,zdroj!C:F,4,0)</f>
        <v>0</v>
      </c>
      <c r="N7919" s="61" t="str">
        <f t="shared" si="246"/>
        <v>katA</v>
      </c>
      <c r="P7919" s="72" t="str">
        <f t="shared" si="247"/>
        <v/>
      </c>
      <c r="Q7919" s="61" t="s">
        <v>30</v>
      </c>
    </row>
    <row r="7920" spans="8:18" x14ac:dyDescent="0.25">
      <c r="H7920" s="59">
        <v>5932</v>
      </c>
      <c r="I7920" s="59" t="s">
        <v>71</v>
      </c>
      <c r="J7920" s="59">
        <v>1654233</v>
      </c>
      <c r="K7920" s="59" t="s">
        <v>8250</v>
      </c>
      <c r="L7920" s="61" t="s">
        <v>114</v>
      </c>
      <c r="M7920" s="61">
        <f>VLOOKUP(H7920,zdroj!C:F,4,0)</f>
        <v>0</v>
      </c>
      <c r="N7920" s="61" t="str">
        <f t="shared" si="246"/>
        <v>katB</v>
      </c>
      <c r="P7920" s="72" t="str">
        <f t="shared" si="247"/>
        <v/>
      </c>
      <c r="Q7920" s="61" t="s">
        <v>30</v>
      </c>
      <c r="R7920" s="61" t="s">
        <v>91</v>
      </c>
    </row>
    <row r="7921" spans="8:18" x14ac:dyDescent="0.25">
      <c r="H7921" s="59">
        <v>5932</v>
      </c>
      <c r="I7921" s="59" t="s">
        <v>71</v>
      </c>
      <c r="J7921" s="59">
        <v>1654241</v>
      </c>
      <c r="K7921" s="59" t="s">
        <v>8251</v>
      </c>
      <c r="L7921" s="61" t="s">
        <v>113</v>
      </c>
      <c r="M7921" s="61">
        <f>VLOOKUP(H7921,zdroj!C:F,4,0)</f>
        <v>0</v>
      </c>
      <c r="N7921" s="61" t="str">
        <f t="shared" si="246"/>
        <v>katA</v>
      </c>
      <c r="P7921" s="72" t="str">
        <f t="shared" si="247"/>
        <v/>
      </c>
      <c r="Q7921" s="61" t="s">
        <v>31</v>
      </c>
    </row>
    <row r="7922" spans="8:18" x14ac:dyDescent="0.25">
      <c r="H7922" s="59">
        <v>5932</v>
      </c>
      <c r="I7922" s="59" t="s">
        <v>71</v>
      </c>
      <c r="J7922" s="59">
        <v>1654705</v>
      </c>
      <c r="K7922" s="59" t="s">
        <v>8252</v>
      </c>
      <c r="L7922" s="61" t="s">
        <v>81</v>
      </c>
      <c r="M7922" s="61">
        <f>VLOOKUP(H7922,zdroj!C:F,4,0)</f>
        <v>0</v>
      </c>
      <c r="N7922" s="61" t="str">
        <f t="shared" si="246"/>
        <v>-</v>
      </c>
      <c r="P7922" s="72" t="str">
        <f t="shared" si="247"/>
        <v/>
      </c>
      <c r="Q7922" s="61" t="s">
        <v>88</v>
      </c>
    </row>
    <row r="7923" spans="8:18" x14ac:dyDescent="0.25">
      <c r="H7923" s="59">
        <v>5932</v>
      </c>
      <c r="I7923" s="59" t="s">
        <v>71</v>
      </c>
      <c r="J7923" s="59">
        <v>25408445</v>
      </c>
      <c r="K7923" s="59" t="s">
        <v>8253</v>
      </c>
      <c r="L7923" s="61" t="s">
        <v>113</v>
      </c>
      <c r="M7923" s="61">
        <f>VLOOKUP(H7923,zdroj!C:F,4,0)</f>
        <v>0</v>
      </c>
      <c r="N7923" s="61" t="str">
        <f t="shared" si="246"/>
        <v>katA</v>
      </c>
      <c r="P7923" s="72" t="str">
        <f t="shared" si="247"/>
        <v/>
      </c>
      <c r="Q7923" s="61" t="s">
        <v>31</v>
      </c>
    </row>
    <row r="7924" spans="8:18" x14ac:dyDescent="0.25">
      <c r="H7924" s="59">
        <v>5932</v>
      </c>
      <c r="I7924" s="59" t="s">
        <v>71</v>
      </c>
      <c r="J7924" s="59">
        <v>25873971</v>
      </c>
      <c r="K7924" s="59" t="s">
        <v>8254</v>
      </c>
      <c r="L7924" s="61" t="s">
        <v>81</v>
      </c>
      <c r="M7924" s="61">
        <f>VLOOKUP(H7924,zdroj!C:F,4,0)</f>
        <v>0</v>
      </c>
      <c r="N7924" s="61" t="str">
        <f t="shared" si="246"/>
        <v>-</v>
      </c>
      <c r="P7924" s="72" t="str">
        <f t="shared" si="247"/>
        <v/>
      </c>
      <c r="Q7924" s="61" t="s">
        <v>88</v>
      </c>
    </row>
    <row r="7925" spans="8:18" x14ac:dyDescent="0.25">
      <c r="H7925" s="59">
        <v>5932</v>
      </c>
      <c r="I7925" s="59" t="s">
        <v>71</v>
      </c>
      <c r="J7925" s="59">
        <v>26279541</v>
      </c>
      <c r="K7925" s="59" t="s">
        <v>8255</v>
      </c>
      <c r="L7925" s="61" t="s">
        <v>113</v>
      </c>
      <c r="M7925" s="61">
        <f>VLOOKUP(H7925,zdroj!C:F,4,0)</f>
        <v>0</v>
      </c>
      <c r="N7925" s="61" t="str">
        <f t="shared" si="246"/>
        <v>katA</v>
      </c>
      <c r="P7925" s="72" t="str">
        <f t="shared" si="247"/>
        <v/>
      </c>
      <c r="Q7925" s="61" t="s">
        <v>30</v>
      </c>
    </row>
    <row r="7926" spans="8:18" x14ac:dyDescent="0.25">
      <c r="H7926" s="59">
        <v>5941</v>
      </c>
      <c r="I7926" s="59" t="s">
        <v>71</v>
      </c>
      <c r="J7926" s="59">
        <v>1654250</v>
      </c>
      <c r="K7926" s="59" t="s">
        <v>8256</v>
      </c>
      <c r="L7926" s="61" t="s">
        <v>114</v>
      </c>
      <c r="M7926" s="61">
        <f>VLOOKUP(H7926,zdroj!C:F,4,0)</f>
        <v>0</v>
      </c>
      <c r="N7926" s="61" t="str">
        <f t="shared" si="246"/>
        <v>katB</v>
      </c>
      <c r="P7926" s="72" t="str">
        <f t="shared" si="247"/>
        <v/>
      </c>
      <c r="Q7926" s="61" t="s">
        <v>31</v>
      </c>
      <c r="R7926" s="61" t="s">
        <v>91</v>
      </c>
    </row>
    <row r="7927" spans="8:18" x14ac:dyDescent="0.25">
      <c r="H7927" s="59">
        <v>5941</v>
      </c>
      <c r="I7927" s="59" t="s">
        <v>71</v>
      </c>
      <c r="J7927" s="59">
        <v>1654268</v>
      </c>
      <c r="K7927" s="59" t="s">
        <v>8257</v>
      </c>
      <c r="L7927" s="61" t="s">
        <v>113</v>
      </c>
      <c r="M7927" s="61">
        <f>VLOOKUP(H7927,zdroj!C:F,4,0)</f>
        <v>0</v>
      </c>
      <c r="N7927" s="61" t="str">
        <f t="shared" si="246"/>
        <v>katA</v>
      </c>
      <c r="P7927" s="72" t="str">
        <f t="shared" si="247"/>
        <v/>
      </c>
      <c r="Q7927" s="61" t="s">
        <v>31</v>
      </c>
    </row>
    <row r="7928" spans="8:18" x14ac:dyDescent="0.25">
      <c r="H7928" s="59">
        <v>5941</v>
      </c>
      <c r="I7928" s="59" t="s">
        <v>71</v>
      </c>
      <c r="J7928" s="59">
        <v>1654276</v>
      </c>
      <c r="K7928" s="59" t="s">
        <v>8258</v>
      </c>
      <c r="L7928" s="61" t="s">
        <v>113</v>
      </c>
      <c r="M7928" s="61">
        <f>VLOOKUP(H7928,zdroj!C:F,4,0)</f>
        <v>0</v>
      </c>
      <c r="N7928" s="61" t="str">
        <f t="shared" si="246"/>
        <v>katA</v>
      </c>
      <c r="P7928" s="72" t="str">
        <f t="shared" si="247"/>
        <v/>
      </c>
      <c r="Q7928" s="61" t="s">
        <v>31</v>
      </c>
    </row>
    <row r="7929" spans="8:18" x14ac:dyDescent="0.25">
      <c r="H7929" s="59">
        <v>5941</v>
      </c>
      <c r="I7929" s="59" t="s">
        <v>71</v>
      </c>
      <c r="J7929" s="59">
        <v>1654284</v>
      </c>
      <c r="K7929" s="59" t="s">
        <v>8259</v>
      </c>
      <c r="L7929" s="61" t="s">
        <v>113</v>
      </c>
      <c r="M7929" s="61">
        <f>VLOOKUP(H7929,zdroj!C:F,4,0)</f>
        <v>0</v>
      </c>
      <c r="N7929" s="61" t="str">
        <f t="shared" si="246"/>
        <v>katA</v>
      </c>
      <c r="P7929" s="72" t="str">
        <f t="shared" si="247"/>
        <v/>
      </c>
      <c r="Q7929" s="61" t="s">
        <v>31</v>
      </c>
    </row>
    <row r="7930" spans="8:18" x14ac:dyDescent="0.25">
      <c r="H7930" s="59">
        <v>5941</v>
      </c>
      <c r="I7930" s="59" t="s">
        <v>71</v>
      </c>
      <c r="J7930" s="59">
        <v>1654292</v>
      </c>
      <c r="K7930" s="59" t="s">
        <v>8260</v>
      </c>
      <c r="L7930" s="61" t="s">
        <v>114</v>
      </c>
      <c r="M7930" s="61">
        <f>VLOOKUP(H7930,zdroj!C:F,4,0)</f>
        <v>0</v>
      </c>
      <c r="N7930" s="61" t="str">
        <f t="shared" si="246"/>
        <v>katB</v>
      </c>
      <c r="P7930" s="72" t="str">
        <f t="shared" si="247"/>
        <v/>
      </c>
      <c r="Q7930" s="61" t="s">
        <v>31</v>
      </c>
      <c r="R7930" s="61" t="s">
        <v>91</v>
      </c>
    </row>
    <row r="7931" spans="8:18" x14ac:dyDescent="0.25">
      <c r="H7931" s="59">
        <v>5941</v>
      </c>
      <c r="I7931" s="59" t="s">
        <v>71</v>
      </c>
      <c r="J7931" s="59">
        <v>1654306</v>
      </c>
      <c r="K7931" s="59" t="s">
        <v>8261</v>
      </c>
      <c r="L7931" s="61" t="s">
        <v>113</v>
      </c>
      <c r="M7931" s="61">
        <f>VLOOKUP(H7931,zdroj!C:F,4,0)</f>
        <v>0</v>
      </c>
      <c r="N7931" s="61" t="str">
        <f t="shared" si="246"/>
        <v>katA</v>
      </c>
      <c r="P7931" s="72" t="str">
        <f t="shared" si="247"/>
        <v/>
      </c>
      <c r="Q7931" s="61" t="s">
        <v>31</v>
      </c>
    </row>
    <row r="7932" spans="8:18" x14ac:dyDescent="0.25">
      <c r="H7932" s="59">
        <v>5941</v>
      </c>
      <c r="I7932" s="59" t="s">
        <v>71</v>
      </c>
      <c r="J7932" s="59">
        <v>1654314</v>
      </c>
      <c r="K7932" s="59" t="s">
        <v>8262</v>
      </c>
      <c r="L7932" s="61" t="s">
        <v>113</v>
      </c>
      <c r="M7932" s="61">
        <f>VLOOKUP(H7932,zdroj!C:F,4,0)</f>
        <v>0</v>
      </c>
      <c r="N7932" s="61" t="str">
        <f t="shared" si="246"/>
        <v>katA</v>
      </c>
      <c r="P7932" s="72" t="str">
        <f t="shared" si="247"/>
        <v/>
      </c>
      <c r="Q7932" s="61" t="s">
        <v>31</v>
      </c>
    </row>
    <row r="7933" spans="8:18" x14ac:dyDescent="0.25">
      <c r="H7933" s="59">
        <v>5941</v>
      </c>
      <c r="I7933" s="59" t="s">
        <v>71</v>
      </c>
      <c r="J7933" s="59">
        <v>1654322</v>
      </c>
      <c r="K7933" s="59" t="s">
        <v>8263</v>
      </c>
      <c r="L7933" s="61" t="s">
        <v>113</v>
      </c>
      <c r="M7933" s="61">
        <f>VLOOKUP(H7933,zdroj!C:F,4,0)</f>
        <v>0</v>
      </c>
      <c r="N7933" s="61" t="str">
        <f t="shared" si="246"/>
        <v>katA</v>
      </c>
      <c r="P7933" s="72" t="str">
        <f t="shared" si="247"/>
        <v/>
      </c>
      <c r="Q7933" s="61" t="s">
        <v>30</v>
      </c>
    </row>
    <row r="7934" spans="8:18" x14ac:dyDescent="0.25">
      <c r="H7934" s="59">
        <v>5941</v>
      </c>
      <c r="I7934" s="59" t="s">
        <v>71</v>
      </c>
      <c r="J7934" s="59">
        <v>1654331</v>
      </c>
      <c r="K7934" s="59" t="s">
        <v>8264</v>
      </c>
      <c r="L7934" s="61" t="s">
        <v>114</v>
      </c>
      <c r="M7934" s="61">
        <f>VLOOKUP(H7934,zdroj!C:F,4,0)</f>
        <v>0</v>
      </c>
      <c r="N7934" s="61" t="str">
        <f t="shared" si="246"/>
        <v>katB</v>
      </c>
      <c r="P7934" s="72" t="str">
        <f t="shared" si="247"/>
        <v/>
      </c>
      <c r="Q7934" s="61" t="s">
        <v>30</v>
      </c>
      <c r="R7934" s="61" t="s">
        <v>91</v>
      </c>
    </row>
    <row r="7935" spans="8:18" x14ac:dyDescent="0.25">
      <c r="H7935" s="59">
        <v>5941</v>
      </c>
      <c r="I7935" s="59" t="s">
        <v>71</v>
      </c>
      <c r="J7935" s="59">
        <v>1654349</v>
      </c>
      <c r="K7935" s="59" t="s">
        <v>8265</v>
      </c>
      <c r="L7935" s="61" t="s">
        <v>114</v>
      </c>
      <c r="M7935" s="61">
        <f>VLOOKUP(H7935,zdroj!C:F,4,0)</f>
        <v>0</v>
      </c>
      <c r="N7935" s="61" t="str">
        <f t="shared" si="246"/>
        <v>katB</v>
      </c>
      <c r="P7935" s="72" t="str">
        <f t="shared" si="247"/>
        <v/>
      </c>
      <c r="Q7935" s="61" t="s">
        <v>31</v>
      </c>
      <c r="R7935" s="61" t="s">
        <v>91</v>
      </c>
    </row>
    <row r="7936" spans="8:18" x14ac:dyDescent="0.25">
      <c r="H7936" s="59">
        <v>5941</v>
      </c>
      <c r="I7936" s="59" t="s">
        <v>71</v>
      </c>
      <c r="J7936" s="59">
        <v>1654357</v>
      </c>
      <c r="K7936" s="59" t="s">
        <v>8266</v>
      </c>
      <c r="L7936" s="61" t="s">
        <v>81</v>
      </c>
      <c r="M7936" s="61">
        <f>VLOOKUP(H7936,zdroj!C:F,4,0)</f>
        <v>0</v>
      </c>
      <c r="N7936" s="61" t="str">
        <f t="shared" si="246"/>
        <v>-</v>
      </c>
      <c r="P7936" s="72" t="str">
        <f t="shared" si="247"/>
        <v/>
      </c>
      <c r="Q7936" s="61" t="s">
        <v>88</v>
      </c>
    </row>
    <row r="7937" spans="8:18" x14ac:dyDescent="0.25">
      <c r="H7937" s="59">
        <v>5941</v>
      </c>
      <c r="I7937" s="59" t="s">
        <v>71</v>
      </c>
      <c r="J7937" s="59">
        <v>1654365</v>
      </c>
      <c r="K7937" s="59" t="s">
        <v>8267</v>
      </c>
      <c r="L7937" s="61" t="s">
        <v>113</v>
      </c>
      <c r="M7937" s="61">
        <f>VLOOKUP(H7937,zdroj!C:F,4,0)</f>
        <v>0</v>
      </c>
      <c r="N7937" s="61" t="str">
        <f t="shared" si="246"/>
        <v>katA</v>
      </c>
      <c r="P7937" s="72" t="str">
        <f t="shared" si="247"/>
        <v/>
      </c>
      <c r="Q7937" s="61" t="s">
        <v>31</v>
      </c>
    </row>
    <row r="7938" spans="8:18" x14ac:dyDescent="0.25">
      <c r="H7938" s="59">
        <v>5941</v>
      </c>
      <c r="I7938" s="59" t="s">
        <v>71</v>
      </c>
      <c r="J7938" s="59">
        <v>1654373</v>
      </c>
      <c r="K7938" s="59" t="s">
        <v>8268</v>
      </c>
      <c r="L7938" s="61" t="s">
        <v>113</v>
      </c>
      <c r="M7938" s="61">
        <f>VLOOKUP(H7938,zdroj!C:F,4,0)</f>
        <v>0</v>
      </c>
      <c r="N7938" s="61" t="str">
        <f t="shared" si="246"/>
        <v>katA</v>
      </c>
      <c r="P7938" s="72" t="str">
        <f t="shared" si="247"/>
        <v/>
      </c>
      <c r="Q7938" s="61" t="s">
        <v>31</v>
      </c>
    </row>
    <row r="7939" spans="8:18" x14ac:dyDescent="0.25">
      <c r="H7939" s="59">
        <v>5941</v>
      </c>
      <c r="I7939" s="59" t="s">
        <v>71</v>
      </c>
      <c r="J7939" s="59">
        <v>1654381</v>
      </c>
      <c r="K7939" s="59" t="s">
        <v>8269</v>
      </c>
      <c r="L7939" s="61" t="s">
        <v>113</v>
      </c>
      <c r="M7939" s="61">
        <f>VLOOKUP(H7939,zdroj!C:F,4,0)</f>
        <v>0</v>
      </c>
      <c r="N7939" s="61" t="str">
        <f t="shared" si="246"/>
        <v>katA</v>
      </c>
      <c r="P7939" s="72" t="str">
        <f t="shared" si="247"/>
        <v/>
      </c>
      <c r="Q7939" s="61" t="s">
        <v>30</v>
      </c>
    </row>
    <row r="7940" spans="8:18" x14ac:dyDescent="0.25">
      <c r="H7940" s="59">
        <v>5941</v>
      </c>
      <c r="I7940" s="59" t="s">
        <v>71</v>
      </c>
      <c r="J7940" s="59">
        <v>1654390</v>
      </c>
      <c r="K7940" s="59" t="s">
        <v>8270</v>
      </c>
      <c r="L7940" s="61" t="s">
        <v>113</v>
      </c>
      <c r="M7940" s="61">
        <f>VLOOKUP(H7940,zdroj!C:F,4,0)</f>
        <v>0</v>
      </c>
      <c r="N7940" s="61" t="str">
        <f t="shared" si="246"/>
        <v>katA</v>
      </c>
      <c r="P7940" s="72" t="str">
        <f t="shared" si="247"/>
        <v/>
      </c>
      <c r="Q7940" s="61" t="s">
        <v>30</v>
      </c>
    </row>
    <row r="7941" spans="8:18" x14ac:dyDescent="0.25">
      <c r="H7941" s="59">
        <v>5941</v>
      </c>
      <c r="I7941" s="59" t="s">
        <v>71</v>
      </c>
      <c r="J7941" s="59">
        <v>1654403</v>
      </c>
      <c r="K7941" s="59" t="s">
        <v>8271</v>
      </c>
      <c r="L7941" s="61" t="s">
        <v>113</v>
      </c>
      <c r="M7941" s="61">
        <f>VLOOKUP(H7941,zdroj!C:F,4,0)</f>
        <v>0</v>
      </c>
      <c r="N7941" s="61" t="str">
        <f t="shared" si="246"/>
        <v>katA</v>
      </c>
      <c r="P7941" s="72" t="str">
        <f t="shared" si="247"/>
        <v/>
      </c>
      <c r="Q7941" s="61" t="s">
        <v>30</v>
      </c>
    </row>
    <row r="7942" spans="8:18" x14ac:dyDescent="0.25">
      <c r="H7942" s="59">
        <v>5941</v>
      </c>
      <c r="I7942" s="59" t="s">
        <v>71</v>
      </c>
      <c r="J7942" s="59">
        <v>1654411</v>
      </c>
      <c r="K7942" s="59" t="s">
        <v>8272</v>
      </c>
      <c r="L7942" s="61" t="s">
        <v>114</v>
      </c>
      <c r="M7942" s="61">
        <f>VLOOKUP(H7942,zdroj!C:F,4,0)</f>
        <v>0</v>
      </c>
      <c r="N7942" s="61" t="str">
        <f t="shared" si="246"/>
        <v>katB</v>
      </c>
      <c r="P7942" s="72" t="str">
        <f t="shared" si="247"/>
        <v/>
      </c>
      <c r="Q7942" s="61" t="s">
        <v>30</v>
      </c>
      <c r="R7942" s="61" t="s">
        <v>91</v>
      </c>
    </row>
    <row r="7943" spans="8:18" x14ac:dyDescent="0.25">
      <c r="H7943" s="59">
        <v>5941</v>
      </c>
      <c r="I7943" s="59" t="s">
        <v>71</v>
      </c>
      <c r="J7943" s="59">
        <v>1654420</v>
      </c>
      <c r="K7943" s="59" t="s">
        <v>8273</v>
      </c>
      <c r="L7943" s="61" t="s">
        <v>113</v>
      </c>
      <c r="M7943" s="61">
        <f>VLOOKUP(H7943,zdroj!C:F,4,0)</f>
        <v>0</v>
      </c>
      <c r="N7943" s="61" t="str">
        <f t="shared" ref="N7943:N8006" si="248">IF(M7943="A",IF(L7943="katA","katB",L7943),L7943)</f>
        <v>katA</v>
      </c>
      <c r="P7943" s="72" t="str">
        <f t="shared" ref="P7943:P8006" si="249">IF(O7943="A",1,"")</f>
        <v/>
      </c>
      <c r="Q7943" s="61" t="s">
        <v>31</v>
      </c>
    </row>
    <row r="7944" spans="8:18" x14ac:dyDescent="0.25">
      <c r="H7944" s="59">
        <v>5941</v>
      </c>
      <c r="I7944" s="59" t="s">
        <v>71</v>
      </c>
      <c r="J7944" s="59">
        <v>1654438</v>
      </c>
      <c r="K7944" s="59" t="s">
        <v>8274</v>
      </c>
      <c r="L7944" s="61" t="s">
        <v>114</v>
      </c>
      <c r="M7944" s="61">
        <f>VLOOKUP(H7944,zdroj!C:F,4,0)</f>
        <v>0</v>
      </c>
      <c r="N7944" s="61" t="str">
        <f t="shared" si="248"/>
        <v>katB</v>
      </c>
      <c r="P7944" s="72" t="str">
        <f t="shared" si="249"/>
        <v/>
      </c>
      <c r="Q7944" s="61" t="s">
        <v>30</v>
      </c>
      <c r="R7944" s="61" t="s">
        <v>91</v>
      </c>
    </row>
    <row r="7945" spans="8:18" x14ac:dyDescent="0.25">
      <c r="H7945" s="59">
        <v>5941</v>
      </c>
      <c r="I7945" s="59" t="s">
        <v>71</v>
      </c>
      <c r="J7945" s="59">
        <v>1654446</v>
      </c>
      <c r="K7945" s="59" t="s">
        <v>8275</v>
      </c>
      <c r="L7945" s="61" t="s">
        <v>114</v>
      </c>
      <c r="M7945" s="61">
        <f>VLOOKUP(H7945,zdroj!C:F,4,0)</f>
        <v>0</v>
      </c>
      <c r="N7945" s="61" t="str">
        <f t="shared" si="248"/>
        <v>katB</v>
      </c>
      <c r="P7945" s="72" t="str">
        <f t="shared" si="249"/>
        <v/>
      </c>
      <c r="Q7945" s="61" t="s">
        <v>30</v>
      </c>
      <c r="R7945" s="61" t="s">
        <v>91</v>
      </c>
    </row>
    <row r="7946" spans="8:18" x14ac:dyDescent="0.25">
      <c r="H7946" s="59">
        <v>5941</v>
      </c>
      <c r="I7946" s="59" t="s">
        <v>71</v>
      </c>
      <c r="J7946" s="59">
        <v>1654454</v>
      </c>
      <c r="K7946" s="59" t="s">
        <v>8276</v>
      </c>
      <c r="L7946" s="61" t="s">
        <v>114</v>
      </c>
      <c r="M7946" s="61">
        <f>VLOOKUP(H7946,zdroj!C:F,4,0)</f>
        <v>0</v>
      </c>
      <c r="N7946" s="61" t="str">
        <f t="shared" si="248"/>
        <v>katB</v>
      </c>
      <c r="P7946" s="72" t="str">
        <f t="shared" si="249"/>
        <v/>
      </c>
      <c r="Q7946" s="61" t="s">
        <v>31</v>
      </c>
      <c r="R7946" s="61" t="s">
        <v>91</v>
      </c>
    </row>
    <row r="7947" spans="8:18" x14ac:dyDescent="0.25">
      <c r="H7947" s="59">
        <v>5941</v>
      </c>
      <c r="I7947" s="59" t="s">
        <v>71</v>
      </c>
      <c r="J7947" s="59">
        <v>1654462</v>
      </c>
      <c r="K7947" s="59" t="s">
        <v>8277</v>
      </c>
      <c r="L7947" s="61" t="s">
        <v>114</v>
      </c>
      <c r="M7947" s="61">
        <f>VLOOKUP(H7947,zdroj!C:F,4,0)</f>
        <v>0</v>
      </c>
      <c r="N7947" s="61" t="str">
        <f t="shared" si="248"/>
        <v>katB</v>
      </c>
      <c r="P7947" s="72" t="str">
        <f t="shared" si="249"/>
        <v/>
      </c>
      <c r="Q7947" s="61" t="s">
        <v>31</v>
      </c>
      <c r="R7947" s="61" t="s">
        <v>91</v>
      </c>
    </row>
    <row r="7948" spans="8:18" x14ac:dyDescent="0.25">
      <c r="H7948" s="59">
        <v>5941</v>
      </c>
      <c r="I7948" s="59" t="s">
        <v>71</v>
      </c>
      <c r="J7948" s="59">
        <v>1654471</v>
      </c>
      <c r="K7948" s="59" t="s">
        <v>8278</v>
      </c>
      <c r="L7948" s="61" t="s">
        <v>113</v>
      </c>
      <c r="M7948" s="61">
        <f>VLOOKUP(H7948,zdroj!C:F,4,0)</f>
        <v>0</v>
      </c>
      <c r="N7948" s="61" t="str">
        <f t="shared" si="248"/>
        <v>katA</v>
      </c>
      <c r="P7948" s="72" t="str">
        <f t="shared" si="249"/>
        <v/>
      </c>
      <c r="Q7948" s="61" t="s">
        <v>30</v>
      </c>
    </row>
    <row r="7949" spans="8:18" x14ac:dyDescent="0.25">
      <c r="H7949" s="59">
        <v>5941</v>
      </c>
      <c r="I7949" s="59" t="s">
        <v>71</v>
      </c>
      <c r="J7949" s="59">
        <v>1654489</v>
      </c>
      <c r="K7949" s="59" t="s">
        <v>8279</v>
      </c>
      <c r="L7949" s="61" t="s">
        <v>113</v>
      </c>
      <c r="M7949" s="61">
        <f>VLOOKUP(H7949,zdroj!C:F,4,0)</f>
        <v>0</v>
      </c>
      <c r="N7949" s="61" t="str">
        <f t="shared" si="248"/>
        <v>katA</v>
      </c>
      <c r="P7949" s="72" t="str">
        <f t="shared" si="249"/>
        <v/>
      </c>
      <c r="Q7949" s="61" t="s">
        <v>31</v>
      </c>
    </row>
    <row r="7950" spans="8:18" x14ac:dyDescent="0.25">
      <c r="H7950" s="59">
        <v>5941</v>
      </c>
      <c r="I7950" s="59" t="s">
        <v>71</v>
      </c>
      <c r="J7950" s="59">
        <v>1654497</v>
      </c>
      <c r="K7950" s="59" t="s">
        <v>8280</v>
      </c>
      <c r="L7950" s="61" t="s">
        <v>113</v>
      </c>
      <c r="M7950" s="61">
        <f>VLOOKUP(H7950,zdroj!C:F,4,0)</f>
        <v>0</v>
      </c>
      <c r="N7950" s="61" t="str">
        <f t="shared" si="248"/>
        <v>katA</v>
      </c>
      <c r="P7950" s="72" t="str">
        <f t="shared" si="249"/>
        <v/>
      </c>
      <c r="Q7950" s="61" t="s">
        <v>30</v>
      </c>
    </row>
    <row r="7951" spans="8:18" x14ac:dyDescent="0.25">
      <c r="H7951" s="59">
        <v>5941</v>
      </c>
      <c r="I7951" s="59" t="s">
        <v>71</v>
      </c>
      <c r="J7951" s="59">
        <v>1654501</v>
      </c>
      <c r="K7951" s="59" t="s">
        <v>8281</v>
      </c>
      <c r="L7951" s="61" t="s">
        <v>113</v>
      </c>
      <c r="M7951" s="61">
        <f>VLOOKUP(H7951,zdroj!C:F,4,0)</f>
        <v>0</v>
      </c>
      <c r="N7951" s="61" t="str">
        <f t="shared" si="248"/>
        <v>katA</v>
      </c>
      <c r="P7951" s="72" t="str">
        <f t="shared" si="249"/>
        <v/>
      </c>
      <c r="Q7951" s="61" t="s">
        <v>30</v>
      </c>
    </row>
    <row r="7952" spans="8:18" x14ac:dyDescent="0.25">
      <c r="H7952" s="59">
        <v>5941</v>
      </c>
      <c r="I7952" s="59" t="s">
        <v>71</v>
      </c>
      <c r="J7952" s="59">
        <v>1654519</v>
      </c>
      <c r="K7952" s="59" t="s">
        <v>8282</v>
      </c>
      <c r="L7952" s="61" t="s">
        <v>114</v>
      </c>
      <c r="M7952" s="61">
        <f>VLOOKUP(H7952,zdroj!C:F,4,0)</f>
        <v>0</v>
      </c>
      <c r="N7952" s="61" t="str">
        <f t="shared" si="248"/>
        <v>katB</v>
      </c>
      <c r="P7952" s="72" t="str">
        <f t="shared" si="249"/>
        <v/>
      </c>
      <c r="Q7952" s="61" t="s">
        <v>30</v>
      </c>
      <c r="R7952" s="61" t="s">
        <v>91</v>
      </c>
    </row>
    <row r="7953" spans="8:18" x14ac:dyDescent="0.25">
      <c r="H7953" s="59">
        <v>5941</v>
      </c>
      <c r="I7953" s="59" t="s">
        <v>71</v>
      </c>
      <c r="J7953" s="59">
        <v>1654527</v>
      </c>
      <c r="K7953" s="59" t="s">
        <v>8283</v>
      </c>
      <c r="L7953" s="61" t="s">
        <v>113</v>
      </c>
      <c r="M7953" s="61">
        <f>VLOOKUP(H7953,zdroj!C:F,4,0)</f>
        <v>0</v>
      </c>
      <c r="N7953" s="61" t="str">
        <f t="shared" si="248"/>
        <v>katA</v>
      </c>
      <c r="P7953" s="72" t="str">
        <f t="shared" si="249"/>
        <v/>
      </c>
      <c r="Q7953" s="61" t="s">
        <v>30</v>
      </c>
    </row>
    <row r="7954" spans="8:18" x14ac:dyDescent="0.25">
      <c r="H7954" s="59">
        <v>5941</v>
      </c>
      <c r="I7954" s="59" t="s">
        <v>71</v>
      </c>
      <c r="J7954" s="59">
        <v>1654535</v>
      </c>
      <c r="K7954" s="59" t="s">
        <v>8284</v>
      </c>
      <c r="L7954" s="61" t="s">
        <v>113</v>
      </c>
      <c r="M7954" s="61">
        <f>VLOOKUP(H7954,zdroj!C:F,4,0)</f>
        <v>0</v>
      </c>
      <c r="N7954" s="61" t="str">
        <f t="shared" si="248"/>
        <v>katA</v>
      </c>
      <c r="P7954" s="72" t="str">
        <f t="shared" si="249"/>
        <v/>
      </c>
      <c r="Q7954" s="61" t="s">
        <v>30</v>
      </c>
    </row>
    <row r="7955" spans="8:18" x14ac:dyDescent="0.25">
      <c r="H7955" s="59">
        <v>5941</v>
      </c>
      <c r="I7955" s="59" t="s">
        <v>71</v>
      </c>
      <c r="J7955" s="59">
        <v>1654551</v>
      </c>
      <c r="K7955" s="59" t="s">
        <v>8285</v>
      </c>
      <c r="L7955" s="61" t="s">
        <v>113</v>
      </c>
      <c r="M7955" s="61">
        <f>VLOOKUP(H7955,zdroj!C:F,4,0)</f>
        <v>0</v>
      </c>
      <c r="N7955" s="61" t="str">
        <f t="shared" si="248"/>
        <v>katA</v>
      </c>
      <c r="P7955" s="72" t="str">
        <f t="shared" si="249"/>
        <v/>
      </c>
      <c r="Q7955" s="61" t="s">
        <v>30</v>
      </c>
    </row>
    <row r="7956" spans="8:18" x14ac:dyDescent="0.25">
      <c r="H7956" s="59">
        <v>5941</v>
      </c>
      <c r="I7956" s="59" t="s">
        <v>71</v>
      </c>
      <c r="J7956" s="59">
        <v>1654560</v>
      </c>
      <c r="K7956" s="59" t="s">
        <v>8286</v>
      </c>
      <c r="L7956" s="61" t="s">
        <v>114</v>
      </c>
      <c r="M7956" s="61">
        <f>VLOOKUP(H7956,zdroj!C:F,4,0)</f>
        <v>0</v>
      </c>
      <c r="N7956" s="61" t="str">
        <f t="shared" si="248"/>
        <v>katB</v>
      </c>
      <c r="P7956" s="72" t="str">
        <f t="shared" si="249"/>
        <v/>
      </c>
      <c r="Q7956" s="61" t="s">
        <v>30</v>
      </c>
      <c r="R7956" s="61" t="s">
        <v>91</v>
      </c>
    </row>
    <row r="7957" spans="8:18" x14ac:dyDescent="0.25">
      <c r="H7957" s="59">
        <v>5941</v>
      </c>
      <c r="I7957" s="59" t="s">
        <v>71</v>
      </c>
      <c r="J7957" s="59">
        <v>1654578</v>
      </c>
      <c r="K7957" s="59" t="s">
        <v>8287</v>
      </c>
      <c r="L7957" s="61" t="s">
        <v>113</v>
      </c>
      <c r="M7957" s="61">
        <f>VLOOKUP(H7957,zdroj!C:F,4,0)</f>
        <v>0</v>
      </c>
      <c r="N7957" s="61" t="str">
        <f t="shared" si="248"/>
        <v>katA</v>
      </c>
      <c r="P7957" s="72" t="str">
        <f t="shared" si="249"/>
        <v/>
      </c>
      <c r="Q7957" s="61" t="s">
        <v>30</v>
      </c>
    </row>
    <row r="7958" spans="8:18" x14ac:dyDescent="0.25">
      <c r="H7958" s="59">
        <v>5959</v>
      </c>
      <c r="I7958" s="59" t="s">
        <v>71</v>
      </c>
      <c r="J7958" s="59">
        <v>1654586</v>
      </c>
      <c r="K7958" s="59" t="s">
        <v>8288</v>
      </c>
      <c r="L7958" s="61" t="s">
        <v>113</v>
      </c>
      <c r="M7958" s="61">
        <f>VLOOKUP(H7958,zdroj!C:F,4,0)</f>
        <v>0</v>
      </c>
      <c r="N7958" s="61" t="str">
        <f t="shared" si="248"/>
        <v>katA</v>
      </c>
      <c r="P7958" s="72" t="str">
        <f t="shared" si="249"/>
        <v/>
      </c>
      <c r="Q7958" s="61" t="s">
        <v>31</v>
      </c>
    </row>
    <row r="7959" spans="8:18" x14ac:dyDescent="0.25">
      <c r="H7959" s="59">
        <v>5959</v>
      </c>
      <c r="I7959" s="59" t="s">
        <v>71</v>
      </c>
      <c r="J7959" s="59">
        <v>1654594</v>
      </c>
      <c r="K7959" s="59" t="s">
        <v>8289</v>
      </c>
      <c r="L7959" s="61" t="s">
        <v>113</v>
      </c>
      <c r="M7959" s="61">
        <f>VLOOKUP(H7959,zdroj!C:F,4,0)</f>
        <v>0</v>
      </c>
      <c r="N7959" s="61" t="str">
        <f t="shared" si="248"/>
        <v>katA</v>
      </c>
      <c r="P7959" s="72" t="str">
        <f t="shared" si="249"/>
        <v/>
      </c>
      <c r="Q7959" s="61" t="s">
        <v>30</v>
      </c>
    </row>
    <row r="7960" spans="8:18" x14ac:dyDescent="0.25">
      <c r="H7960" s="59">
        <v>5959</v>
      </c>
      <c r="I7960" s="59" t="s">
        <v>71</v>
      </c>
      <c r="J7960" s="59">
        <v>1654608</v>
      </c>
      <c r="K7960" s="59" t="s">
        <v>8290</v>
      </c>
      <c r="L7960" s="61" t="s">
        <v>113</v>
      </c>
      <c r="M7960" s="61">
        <f>VLOOKUP(H7960,zdroj!C:F,4,0)</f>
        <v>0</v>
      </c>
      <c r="N7960" s="61" t="str">
        <f t="shared" si="248"/>
        <v>katA</v>
      </c>
      <c r="P7960" s="72" t="str">
        <f t="shared" si="249"/>
        <v/>
      </c>
      <c r="Q7960" s="61" t="s">
        <v>30</v>
      </c>
    </row>
    <row r="7961" spans="8:18" x14ac:dyDescent="0.25">
      <c r="H7961" s="59">
        <v>5959</v>
      </c>
      <c r="I7961" s="59" t="s">
        <v>71</v>
      </c>
      <c r="J7961" s="59">
        <v>1654616</v>
      </c>
      <c r="K7961" s="59" t="s">
        <v>8291</v>
      </c>
      <c r="L7961" s="61" t="s">
        <v>114</v>
      </c>
      <c r="M7961" s="61">
        <f>VLOOKUP(H7961,zdroj!C:F,4,0)</f>
        <v>0</v>
      </c>
      <c r="N7961" s="61" t="str">
        <f t="shared" si="248"/>
        <v>katB</v>
      </c>
      <c r="P7961" s="72" t="str">
        <f t="shared" si="249"/>
        <v/>
      </c>
      <c r="Q7961" s="61" t="s">
        <v>30</v>
      </c>
      <c r="R7961" s="61" t="s">
        <v>91</v>
      </c>
    </row>
    <row r="7962" spans="8:18" x14ac:dyDescent="0.25">
      <c r="H7962" s="59">
        <v>5959</v>
      </c>
      <c r="I7962" s="59" t="s">
        <v>71</v>
      </c>
      <c r="J7962" s="59">
        <v>1654624</v>
      </c>
      <c r="K7962" s="59" t="s">
        <v>8292</v>
      </c>
      <c r="L7962" s="61" t="s">
        <v>113</v>
      </c>
      <c r="M7962" s="61">
        <f>VLOOKUP(H7962,zdroj!C:F,4,0)</f>
        <v>0</v>
      </c>
      <c r="N7962" s="61" t="str">
        <f t="shared" si="248"/>
        <v>katA</v>
      </c>
      <c r="P7962" s="72" t="str">
        <f t="shared" si="249"/>
        <v/>
      </c>
      <c r="Q7962" s="61" t="s">
        <v>30</v>
      </c>
    </row>
    <row r="7963" spans="8:18" x14ac:dyDescent="0.25">
      <c r="H7963" s="59">
        <v>5959</v>
      </c>
      <c r="I7963" s="59" t="s">
        <v>71</v>
      </c>
      <c r="J7963" s="59">
        <v>1654632</v>
      </c>
      <c r="K7963" s="59" t="s">
        <v>8293</v>
      </c>
      <c r="L7963" s="61" t="s">
        <v>114</v>
      </c>
      <c r="M7963" s="61">
        <f>VLOOKUP(H7963,zdroj!C:F,4,0)</f>
        <v>0</v>
      </c>
      <c r="N7963" s="61" t="str">
        <f t="shared" si="248"/>
        <v>katB</v>
      </c>
      <c r="P7963" s="72" t="str">
        <f t="shared" si="249"/>
        <v/>
      </c>
      <c r="Q7963" s="61" t="s">
        <v>30</v>
      </c>
      <c r="R7963" s="61" t="s">
        <v>91</v>
      </c>
    </row>
    <row r="7964" spans="8:18" x14ac:dyDescent="0.25">
      <c r="H7964" s="59">
        <v>5959</v>
      </c>
      <c r="I7964" s="59" t="s">
        <v>71</v>
      </c>
      <c r="J7964" s="59">
        <v>1654641</v>
      </c>
      <c r="K7964" s="59" t="s">
        <v>8294</v>
      </c>
      <c r="L7964" s="61" t="s">
        <v>113</v>
      </c>
      <c r="M7964" s="61">
        <f>VLOOKUP(H7964,zdroj!C:F,4,0)</f>
        <v>0</v>
      </c>
      <c r="N7964" s="61" t="str">
        <f t="shared" si="248"/>
        <v>katA</v>
      </c>
      <c r="P7964" s="72" t="str">
        <f t="shared" si="249"/>
        <v/>
      </c>
      <c r="Q7964" s="61" t="s">
        <v>30</v>
      </c>
    </row>
    <row r="7965" spans="8:18" x14ac:dyDescent="0.25">
      <c r="H7965" s="59">
        <v>5959</v>
      </c>
      <c r="I7965" s="59" t="s">
        <v>71</v>
      </c>
      <c r="J7965" s="59">
        <v>1654667</v>
      </c>
      <c r="K7965" s="59" t="s">
        <v>8295</v>
      </c>
      <c r="L7965" s="61" t="s">
        <v>113</v>
      </c>
      <c r="M7965" s="61">
        <f>VLOOKUP(H7965,zdroj!C:F,4,0)</f>
        <v>0</v>
      </c>
      <c r="N7965" s="61" t="str">
        <f t="shared" si="248"/>
        <v>katA</v>
      </c>
      <c r="P7965" s="72" t="str">
        <f t="shared" si="249"/>
        <v/>
      </c>
      <c r="Q7965" s="61" t="s">
        <v>30</v>
      </c>
    </row>
    <row r="7966" spans="8:18" x14ac:dyDescent="0.25">
      <c r="H7966" s="59">
        <v>5959</v>
      </c>
      <c r="I7966" s="59" t="s">
        <v>71</v>
      </c>
      <c r="J7966" s="59">
        <v>1654675</v>
      </c>
      <c r="K7966" s="59" t="s">
        <v>8296</v>
      </c>
      <c r="L7966" s="61" t="s">
        <v>113</v>
      </c>
      <c r="M7966" s="61">
        <f>VLOOKUP(H7966,zdroj!C:F,4,0)</f>
        <v>0</v>
      </c>
      <c r="N7966" s="61" t="str">
        <f t="shared" si="248"/>
        <v>katA</v>
      </c>
      <c r="P7966" s="72" t="str">
        <f t="shared" si="249"/>
        <v/>
      </c>
      <c r="Q7966" s="61" t="s">
        <v>30</v>
      </c>
    </row>
    <row r="7967" spans="8:18" x14ac:dyDescent="0.25">
      <c r="H7967" s="59">
        <v>5959</v>
      </c>
      <c r="I7967" s="59" t="s">
        <v>71</v>
      </c>
      <c r="J7967" s="59">
        <v>1654683</v>
      </c>
      <c r="K7967" s="59" t="s">
        <v>8297</v>
      </c>
      <c r="L7967" s="61" t="s">
        <v>114</v>
      </c>
      <c r="M7967" s="61">
        <f>VLOOKUP(H7967,zdroj!C:F,4,0)</f>
        <v>0</v>
      </c>
      <c r="N7967" s="61" t="str">
        <f t="shared" si="248"/>
        <v>katB</v>
      </c>
      <c r="P7967" s="72" t="str">
        <f t="shared" si="249"/>
        <v/>
      </c>
      <c r="Q7967" s="61" t="s">
        <v>30</v>
      </c>
      <c r="R7967" s="61" t="s">
        <v>91</v>
      </c>
    </row>
    <row r="7968" spans="8:18" x14ac:dyDescent="0.25">
      <c r="H7968" s="59">
        <v>5959</v>
      </c>
      <c r="I7968" s="59" t="s">
        <v>71</v>
      </c>
      <c r="J7968" s="59">
        <v>1654713</v>
      </c>
      <c r="K7968" s="59" t="s">
        <v>8298</v>
      </c>
      <c r="L7968" s="61" t="s">
        <v>113</v>
      </c>
      <c r="M7968" s="61">
        <f>VLOOKUP(H7968,zdroj!C:F,4,0)</f>
        <v>0</v>
      </c>
      <c r="N7968" s="61" t="str">
        <f t="shared" si="248"/>
        <v>katA</v>
      </c>
      <c r="P7968" s="72" t="str">
        <f t="shared" si="249"/>
        <v/>
      </c>
      <c r="Q7968" s="61" t="s">
        <v>30</v>
      </c>
    </row>
    <row r="7969" spans="8:18" x14ac:dyDescent="0.25">
      <c r="H7969" s="59">
        <v>5959</v>
      </c>
      <c r="I7969" s="59" t="s">
        <v>71</v>
      </c>
      <c r="J7969" s="59">
        <v>1654721</v>
      </c>
      <c r="K7969" s="59" t="s">
        <v>8299</v>
      </c>
      <c r="L7969" s="61" t="s">
        <v>113</v>
      </c>
      <c r="M7969" s="61">
        <f>VLOOKUP(H7969,zdroj!C:F,4,0)</f>
        <v>0</v>
      </c>
      <c r="N7969" s="61" t="str">
        <f t="shared" si="248"/>
        <v>katA</v>
      </c>
      <c r="P7969" s="72" t="str">
        <f t="shared" si="249"/>
        <v/>
      </c>
      <c r="Q7969" s="61" t="s">
        <v>30</v>
      </c>
    </row>
    <row r="7970" spans="8:18" x14ac:dyDescent="0.25">
      <c r="H7970" s="59">
        <v>5959</v>
      </c>
      <c r="I7970" s="59" t="s">
        <v>71</v>
      </c>
      <c r="J7970" s="59">
        <v>1654730</v>
      </c>
      <c r="K7970" s="59" t="s">
        <v>8300</v>
      </c>
      <c r="L7970" s="61" t="s">
        <v>114</v>
      </c>
      <c r="M7970" s="61">
        <f>VLOOKUP(H7970,zdroj!C:F,4,0)</f>
        <v>0</v>
      </c>
      <c r="N7970" s="61" t="str">
        <f t="shared" si="248"/>
        <v>katB</v>
      </c>
      <c r="P7970" s="72" t="str">
        <f t="shared" si="249"/>
        <v/>
      </c>
      <c r="Q7970" s="61" t="s">
        <v>30</v>
      </c>
      <c r="R7970" s="61" t="s">
        <v>91</v>
      </c>
    </row>
    <row r="7971" spans="8:18" x14ac:dyDescent="0.25">
      <c r="H7971" s="59">
        <v>5959</v>
      </c>
      <c r="I7971" s="59" t="s">
        <v>71</v>
      </c>
      <c r="J7971" s="59">
        <v>1654748</v>
      </c>
      <c r="K7971" s="59" t="s">
        <v>8301</v>
      </c>
      <c r="L7971" s="61" t="s">
        <v>114</v>
      </c>
      <c r="M7971" s="61">
        <f>VLOOKUP(H7971,zdroj!C:F,4,0)</f>
        <v>0</v>
      </c>
      <c r="N7971" s="61" t="str">
        <f t="shared" si="248"/>
        <v>katB</v>
      </c>
      <c r="P7971" s="72" t="str">
        <f t="shared" si="249"/>
        <v/>
      </c>
      <c r="Q7971" s="61" t="s">
        <v>31</v>
      </c>
      <c r="R7971" s="61" t="s">
        <v>91</v>
      </c>
    </row>
    <row r="7972" spans="8:18" x14ac:dyDescent="0.25">
      <c r="H7972" s="59">
        <v>5959</v>
      </c>
      <c r="I7972" s="59" t="s">
        <v>71</v>
      </c>
      <c r="J7972" s="59">
        <v>1654756</v>
      </c>
      <c r="K7972" s="59" t="s">
        <v>8302</v>
      </c>
      <c r="L7972" s="61" t="s">
        <v>113</v>
      </c>
      <c r="M7972" s="61">
        <f>VLOOKUP(H7972,zdroj!C:F,4,0)</f>
        <v>0</v>
      </c>
      <c r="N7972" s="61" t="str">
        <f t="shared" si="248"/>
        <v>katA</v>
      </c>
      <c r="P7972" s="72" t="str">
        <f t="shared" si="249"/>
        <v/>
      </c>
      <c r="Q7972" s="61" t="s">
        <v>30</v>
      </c>
    </row>
    <row r="7973" spans="8:18" x14ac:dyDescent="0.25">
      <c r="H7973" s="59">
        <v>5959</v>
      </c>
      <c r="I7973" s="59" t="s">
        <v>71</v>
      </c>
      <c r="J7973" s="59">
        <v>1654764</v>
      </c>
      <c r="K7973" s="59" t="s">
        <v>8303</v>
      </c>
      <c r="L7973" s="61" t="s">
        <v>113</v>
      </c>
      <c r="M7973" s="61">
        <f>VLOOKUP(H7973,zdroj!C:F,4,0)</f>
        <v>0</v>
      </c>
      <c r="N7973" s="61" t="str">
        <f t="shared" si="248"/>
        <v>katA</v>
      </c>
      <c r="P7973" s="72" t="str">
        <f t="shared" si="249"/>
        <v/>
      </c>
      <c r="Q7973" s="61" t="s">
        <v>30</v>
      </c>
    </row>
    <row r="7974" spans="8:18" x14ac:dyDescent="0.25">
      <c r="H7974" s="59">
        <v>5959</v>
      </c>
      <c r="I7974" s="59" t="s">
        <v>71</v>
      </c>
      <c r="J7974" s="59">
        <v>1654772</v>
      </c>
      <c r="K7974" s="59" t="s">
        <v>8304</v>
      </c>
      <c r="L7974" s="61" t="s">
        <v>113</v>
      </c>
      <c r="M7974" s="61">
        <f>VLOOKUP(H7974,zdroj!C:F,4,0)</f>
        <v>0</v>
      </c>
      <c r="N7974" s="61" t="str">
        <f t="shared" si="248"/>
        <v>katA</v>
      </c>
      <c r="P7974" s="72" t="str">
        <f t="shared" si="249"/>
        <v/>
      </c>
      <c r="Q7974" s="61" t="s">
        <v>30</v>
      </c>
    </row>
    <row r="7975" spans="8:18" x14ac:dyDescent="0.25">
      <c r="H7975" s="59">
        <v>5959</v>
      </c>
      <c r="I7975" s="59" t="s">
        <v>71</v>
      </c>
      <c r="J7975" s="59">
        <v>1654781</v>
      </c>
      <c r="K7975" s="59" t="s">
        <v>8305</v>
      </c>
      <c r="L7975" s="61" t="s">
        <v>114</v>
      </c>
      <c r="M7975" s="61">
        <f>VLOOKUP(H7975,zdroj!C:F,4,0)</f>
        <v>0</v>
      </c>
      <c r="N7975" s="61" t="str">
        <f t="shared" si="248"/>
        <v>katB</v>
      </c>
      <c r="P7975" s="72" t="str">
        <f t="shared" si="249"/>
        <v/>
      </c>
      <c r="Q7975" s="61" t="s">
        <v>31</v>
      </c>
      <c r="R7975" s="61" t="s">
        <v>91</v>
      </c>
    </row>
    <row r="7976" spans="8:18" x14ac:dyDescent="0.25">
      <c r="H7976" s="59">
        <v>5959</v>
      </c>
      <c r="I7976" s="59" t="s">
        <v>71</v>
      </c>
      <c r="J7976" s="59">
        <v>1654799</v>
      </c>
      <c r="K7976" s="59" t="s">
        <v>8306</v>
      </c>
      <c r="L7976" s="61" t="s">
        <v>113</v>
      </c>
      <c r="M7976" s="61">
        <f>VLOOKUP(H7976,zdroj!C:F,4,0)</f>
        <v>0</v>
      </c>
      <c r="N7976" s="61" t="str">
        <f t="shared" si="248"/>
        <v>katA</v>
      </c>
      <c r="P7976" s="72" t="str">
        <f t="shared" si="249"/>
        <v/>
      </c>
      <c r="Q7976" s="61" t="s">
        <v>30</v>
      </c>
    </row>
    <row r="7977" spans="8:18" x14ac:dyDescent="0.25">
      <c r="H7977" s="59">
        <v>5959</v>
      </c>
      <c r="I7977" s="59" t="s">
        <v>71</v>
      </c>
      <c r="J7977" s="59">
        <v>1654802</v>
      </c>
      <c r="K7977" s="59" t="s">
        <v>8307</v>
      </c>
      <c r="L7977" s="61" t="s">
        <v>81</v>
      </c>
      <c r="M7977" s="61">
        <f>VLOOKUP(H7977,zdroj!C:F,4,0)</f>
        <v>0</v>
      </c>
      <c r="N7977" s="61" t="str">
        <f t="shared" si="248"/>
        <v>-</v>
      </c>
      <c r="P7977" s="72" t="str">
        <f t="shared" si="249"/>
        <v/>
      </c>
      <c r="Q7977" s="61" t="s">
        <v>88</v>
      </c>
    </row>
    <row r="7978" spans="8:18" x14ac:dyDescent="0.25">
      <c r="H7978" s="59">
        <v>5959</v>
      </c>
      <c r="I7978" s="59" t="s">
        <v>71</v>
      </c>
      <c r="J7978" s="59">
        <v>1654811</v>
      </c>
      <c r="K7978" s="59" t="s">
        <v>8308</v>
      </c>
      <c r="L7978" s="61" t="s">
        <v>114</v>
      </c>
      <c r="M7978" s="61">
        <f>VLOOKUP(H7978,zdroj!C:F,4,0)</f>
        <v>0</v>
      </c>
      <c r="N7978" s="61" t="str">
        <f t="shared" si="248"/>
        <v>katB</v>
      </c>
      <c r="P7978" s="72" t="str">
        <f t="shared" si="249"/>
        <v/>
      </c>
      <c r="Q7978" s="61" t="s">
        <v>31</v>
      </c>
      <c r="R7978" s="61" t="s">
        <v>91</v>
      </c>
    </row>
    <row r="7979" spans="8:18" x14ac:dyDescent="0.25">
      <c r="H7979" s="59">
        <v>5959</v>
      </c>
      <c r="I7979" s="59" t="s">
        <v>71</v>
      </c>
      <c r="J7979" s="59">
        <v>1654829</v>
      </c>
      <c r="K7979" s="59" t="s">
        <v>8309</v>
      </c>
      <c r="L7979" s="61" t="s">
        <v>113</v>
      </c>
      <c r="M7979" s="61">
        <f>VLOOKUP(H7979,zdroj!C:F,4,0)</f>
        <v>0</v>
      </c>
      <c r="N7979" s="61" t="str">
        <f t="shared" si="248"/>
        <v>katA</v>
      </c>
      <c r="P7979" s="72" t="str">
        <f t="shared" si="249"/>
        <v/>
      </c>
      <c r="Q7979" s="61" t="s">
        <v>31</v>
      </c>
    </row>
    <row r="7980" spans="8:18" x14ac:dyDescent="0.25">
      <c r="H7980" s="59">
        <v>5959</v>
      </c>
      <c r="I7980" s="59" t="s">
        <v>71</v>
      </c>
      <c r="J7980" s="59">
        <v>1654837</v>
      </c>
      <c r="K7980" s="59" t="s">
        <v>8310</v>
      </c>
      <c r="L7980" s="61" t="s">
        <v>81</v>
      </c>
      <c r="M7980" s="61">
        <f>VLOOKUP(H7980,zdroj!C:F,4,0)</f>
        <v>0</v>
      </c>
      <c r="N7980" s="61" t="str">
        <f t="shared" si="248"/>
        <v>-</v>
      </c>
      <c r="P7980" s="72" t="str">
        <f t="shared" si="249"/>
        <v/>
      </c>
      <c r="Q7980" s="61" t="s">
        <v>88</v>
      </c>
    </row>
    <row r="7981" spans="8:18" x14ac:dyDescent="0.25">
      <c r="H7981" s="59">
        <v>5959</v>
      </c>
      <c r="I7981" s="59" t="s">
        <v>71</v>
      </c>
      <c r="J7981" s="59">
        <v>1654845</v>
      </c>
      <c r="K7981" s="59" t="s">
        <v>8311</v>
      </c>
      <c r="L7981" s="61" t="s">
        <v>113</v>
      </c>
      <c r="M7981" s="61">
        <f>VLOOKUP(H7981,zdroj!C:F,4,0)</f>
        <v>0</v>
      </c>
      <c r="N7981" s="61" t="str">
        <f t="shared" si="248"/>
        <v>katA</v>
      </c>
      <c r="P7981" s="72" t="str">
        <f t="shared" si="249"/>
        <v/>
      </c>
      <c r="Q7981" s="61" t="s">
        <v>30</v>
      </c>
    </row>
    <row r="7982" spans="8:18" x14ac:dyDescent="0.25">
      <c r="H7982" s="59">
        <v>5959</v>
      </c>
      <c r="I7982" s="59" t="s">
        <v>71</v>
      </c>
      <c r="J7982" s="59">
        <v>1654853</v>
      </c>
      <c r="K7982" s="59" t="s">
        <v>8312</v>
      </c>
      <c r="L7982" s="61" t="s">
        <v>113</v>
      </c>
      <c r="M7982" s="61">
        <f>VLOOKUP(H7982,zdroj!C:F,4,0)</f>
        <v>0</v>
      </c>
      <c r="N7982" s="61" t="str">
        <f t="shared" si="248"/>
        <v>katA</v>
      </c>
      <c r="P7982" s="72" t="str">
        <f t="shared" si="249"/>
        <v/>
      </c>
      <c r="Q7982" s="61" t="s">
        <v>30</v>
      </c>
    </row>
    <row r="7983" spans="8:18" x14ac:dyDescent="0.25">
      <c r="H7983" s="59">
        <v>5959</v>
      </c>
      <c r="I7983" s="59" t="s">
        <v>71</v>
      </c>
      <c r="J7983" s="59">
        <v>1654861</v>
      </c>
      <c r="K7983" s="59" t="s">
        <v>8313</v>
      </c>
      <c r="L7983" s="61" t="s">
        <v>113</v>
      </c>
      <c r="M7983" s="61">
        <f>VLOOKUP(H7983,zdroj!C:F,4,0)</f>
        <v>0</v>
      </c>
      <c r="N7983" s="61" t="str">
        <f t="shared" si="248"/>
        <v>katA</v>
      </c>
      <c r="P7983" s="72" t="str">
        <f t="shared" si="249"/>
        <v/>
      </c>
      <c r="Q7983" s="61" t="s">
        <v>31</v>
      </c>
    </row>
    <row r="7984" spans="8:18" x14ac:dyDescent="0.25">
      <c r="H7984" s="59">
        <v>5959</v>
      </c>
      <c r="I7984" s="59" t="s">
        <v>71</v>
      </c>
      <c r="J7984" s="59">
        <v>1654870</v>
      </c>
      <c r="K7984" s="59" t="s">
        <v>8314</v>
      </c>
      <c r="L7984" s="61" t="s">
        <v>113</v>
      </c>
      <c r="M7984" s="61">
        <f>VLOOKUP(H7984,zdroj!C:F,4,0)</f>
        <v>0</v>
      </c>
      <c r="N7984" s="61" t="str">
        <f t="shared" si="248"/>
        <v>katA</v>
      </c>
      <c r="P7984" s="72" t="str">
        <f t="shared" si="249"/>
        <v/>
      </c>
      <c r="Q7984" s="61" t="s">
        <v>30</v>
      </c>
    </row>
    <row r="7985" spans="8:18" x14ac:dyDescent="0.25">
      <c r="H7985" s="59">
        <v>5959</v>
      </c>
      <c r="I7985" s="59" t="s">
        <v>71</v>
      </c>
      <c r="J7985" s="59">
        <v>1654888</v>
      </c>
      <c r="K7985" s="59" t="s">
        <v>8315</v>
      </c>
      <c r="L7985" s="61" t="s">
        <v>113</v>
      </c>
      <c r="M7985" s="61">
        <f>VLOOKUP(H7985,zdroj!C:F,4,0)</f>
        <v>0</v>
      </c>
      <c r="N7985" s="61" t="str">
        <f t="shared" si="248"/>
        <v>katA</v>
      </c>
      <c r="P7985" s="72" t="str">
        <f t="shared" si="249"/>
        <v/>
      </c>
      <c r="Q7985" s="61" t="s">
        <v>30</v>
      </c>
    </row>
    <row r="7986" spans="8:18" x14ac:dyDescent="0.25">
      <c r="H7986" s="59">
        <v>5959</v>
      </c>
      <c r="I7986" s="59" t="s">
        <v>71</v>
      </c>
      <c r="J7986" s="59">
        <v>1654896</v>
      </c>
      <c r="K7986" s="59" t="s">
        <v>8316</v>
      </c>
      <c r="L7986" s="61" t="s">
        <v>113</v>
      </c>
      <c r="M7986" s="61">
        <f>VLOOKUP(H7986,zdroj!C:F,4,0)</f>
        <v>0</v>
      </c>
      <c r="N7986" s="61" t="str">
        <f t="shared" si="248"/>
        <v>katA</v>
      </c>
      <c r="P7986" s="72" t="str">
        <f t="shared" si="249"/>
        <v/>
      </c>
      <c r="Q7986" s="61" t="s">
        <v>30</v>
      </c>
    </row>
    <row r="7987" spans="8:18" x14ac:dyDescent="0.25">
      <c r="H7987" s="59">
        <v>5959</v>
      </c>
      <c r="I7987" s="59" t="s">
        <v>71</v>
      </c>
      <c r="J7987" s="59">
        <v>1654900</v>
      </c>
      <c r="K7987" s="59" t="s">
        <v>8317</v>
      </c>
      <c r="L7987" s="61" t="s">
        <v>113</v>
      </c>
      <c r="M7987" s="61">
        <f>VLOOKUP(H7987,zdroj!C:F,4,0)</f>
        <v>0</v>
      </c>
      <c r="N7987" s="61" t="str">
        <f t="shared" si="248"/>
        <v>katA</v>
      </c>
      <c r="P7987" s="72" t="str">
        <f t="shared" si="249"/>
        <v/>
      </c>
      <c r="Q7987" s="61" t="s">
        <v>30</v>
      </c>
    </row>
    <row r="7988" spans="8:18" x14ac:dyDescent="0.25">
      <c r="H7988" s="59">
        <v>5959</v>
      </c>
      <c r="I7988" s="59" t="s">
        <v>71</v>
      </c>
      <c r="J7988" s="59">
        <v>1654918</v>
      </c>
      <c r="K7988" s="59" t="s">
        <v>8318</v>
      </c>
      <c r="L7988" s="61" t="s">
        <v>113</v>
      </c>
      <c r="M7988" s="61">
        <f>VLOOKUP(H7988,zdroj!C:F,4,0)</f>
        <v>0</v>
      </c>
      <c r="N7988" s="61" t="str">
        <f t="shared" si="248"/>
        <v>katA</v>
      </c>
      <c r="P7988" s="72" t="str">
        <f t="shared" si="249"/>
        <v/>
      </c>
      <c r="Q7988" s="61" t="s">
        <v>30</v>
      </c>
    </row>
    <row r="7989" spans="8:18" x14ac:dyDescent="0.25">
      <c r="H7989" s="59">
        <v>5959</v>
      </c>
      <c r="I7989" s="59" t="s">
        <v>71</v>
      </c>
      <c r="J7989" s="59">
        <v>1654926</v>
      </c>
      <c r="K7989" s="59" t="s">
        <v>8319</v>
      </c>
      <c r="L7989" s="61" t="s">
        <v>113</v>
      </c>
      <c r="M7989" s="61">
        <f>VLOOKUP(H7989,zdroj!C:F,4,0)</f>
        <v>0</v>
      </c>
      <c r="N7989" s="61" t="str">
        <f t="shared" si="248"/>
        <v>katA</v>
      </c>
      <c r="P7989" s="72" t="str">
        <f t="shared" si="249"/>
        <v/>
      </c>
      <c r="Q7989" s="61" t="s">
        <v>30</v>
      </c>
    </row>
    <row r="7990" spans="8:18" x14ac:dyDescent="0.25">
      <c r="H7990" s="59">
        <v>5959</v>
      </c>
      <c r="I7990" s="59" t="s">
        <v>71</v>
      </c>
      <c r="J7990" s="59">
        <v>1654934</v>
      </c>
      <c r="K7990" s="59" t="s">
        <v>8320</v>
      </c>
      <c r="L7990" s="61" t="s">
        <v>113</v>
      </c>
      <c r="M7990" s="61">
        <f>VLOOKUP(H7990,zdroj!C:F,4,0)</f>
        <v>0</v>
      </c>
      <c r="N7990" s="61" t="str">
        <f t="shared" si="248"/>
        <v>katA</v>
      </c>
      <c r="P7990" s="72" t="str">
        <f t="shared" si="249"/>
        <v/>
      </c>
      <c r="Q7990" s="61" t="s">
        <v>30</v>
      </c>
    </row>
    <row r="7991" spans="8:18" x14ac:dyDescent="0.25">
      <c r="H7991" s="59">
        <v>5959</v>
      </c>
      <c r="I7991" s="59" t="s">
        <v>71</v>
      </c>
      <c r="J7991" s="59">
        <v>1654942</v>
      </c>
      <c r="K7991" s="59" t="s">
        <v>8321</v>
      </c>
      <c r="L7991" s="61" t="s">
        <v>113</v>
      </c>
      <c r="M7991" s="61">
        <f>VLOOKUP(H7991,zdroj!C:F,4,0)</f>
        <v>0</v>
      </c>
      <c r="N7991" s="61" t="str">
        <f t="shared" si="248"/>
        <v>katA</v>
      </c>
      <c r="P7991" s="72" t="str">
        <f t="shared" si="249"/>
        <v/>
      </c>
      <c r="Q7991" s="61" t="s">
        <v>30</v>
      </c>
    </row>
    <row r="7992" spans="8:18" x14ac:dyDescent="0.25">
      <c r="H7992" s="59">
        <v>5959</v>
      </c>
      <c r="I7992" s="59" t="s">
        <v>71</v>
      </c>
      <c r="J7992" s="59">
        <v>1654951</v>
      </c>
      <c r="K7992" s="59" t="s">
        <v>8322</v>
      </c>
      <c r="L7992" s="61" t="s">
        <v>113</v>
      </c>
      <c r="M7992" s="61">
        <f>VLOOKUP(H7992,zdroj!C:F,4,0)</f>
        <v>0</v>
      </c>
      <c r="N7992" s="61" t="str">
        <f t="shared" si="248"/>
        <v>katA</v>
      </c>
      <c r="P7992" s="72" t="str">
        <f t="shared" si="249"/>
        <v/>
      </c>
      <c r="Q7992" s="61" t="s">
        <v>31</v>
      </c>
    </row>
    <row r="7993" spans="8:18" x14ac:dyDescent="0.25">
      <c r="H7993" s="59">
        <v>5959</v>
      </c>
      <c r="I7993" s="59" t="s">
        <v>71</v>
      </c>
      <c r="J7993" s="59">
        <v>1654969</v>
      </c>
      <c r="K7993" s="59" t="s">
        <v>8323</v>
      </c>
      <c r="L7993" s="61" t="s">
        <v>113</v>
      </c>
      <c r="M7993" s="61">
        <f>VLOOKUP(H7993,zdroj!C:F,4,0)</f>
        <v>0</v>
      </c>
      <c r="N7993" s="61" t="str">
        <f t="shared" si="248"/>
        <v>katA</v>
      </c>
      <c r="P7993" s="72" t="str">
        <f t="shared" si="249"/>
        <v/>
      </c>
      <c r="Q7993" s="61" t="s">
        <v>30</v>
      </c>
    </row>
    <row r="7994" spans="8:18" x14ac:dyDescent="0.25">
      <c r="H7994" s="59">
        <v>5959</v>
      </c>
      <c r="I7994" s="59" t="s">
        <v>71</v>
      </c>
      <c r="J7994" s="59">
        <v>1654977</v>
      </c>
      <c r="K7994" s="59" t="s">
        <v>8324</v>
      </c>
      <c r="L7994" s="61" t="s">
        <v>114</v>
      </c>
      <c r="M7994" s="61">
        <f>VLOOKUP(H7994,zdroj!C:F,4,0)</f>
        <v>0</v>
      </c>
      <c r="N7994" s="61" t="str">
        <f t="shared" si="248"/>
        <v>katB</v>
      </c>
      <c r="P7994" s="72" t="str">
        <f t="shared" si="249"/>
        <v/>
      </c>
      <c r="Q7994" s="61" t="s">
        <v>30</v>
      </c>
      <c r="R7994" s="61" t="s">
        <v>91</v>
      </c>
    </row>
    <row r="7995" spans="8:18" x14ac:dyDescent="0.25">
      <c r="H7995" s="59">
        <v>5959</v>
      </c>
      <c r="I7995" s="59" t="s">
        <v>71</v>
      </c>
      <c r="J7995" s="59">
        <v>1654985</v>
      </c>
      <c r="K7995" s="59" t="s">
        <v>8325</v>
      </c>
      <c r="L7995" s="61" t="s">
        <v>114</v>
      </c>
      <c r="M7995" s="61">
        <f>VLOOKUP(H7995,zdroj!C:F,4,0)</f>
        <v>0</v>
      </c>
      <c r="N7995" s="61" t="str">
        <f t="shared" si="248"/>
        <v>katB</v>
      </c>
      <c r="P7995" s="72" t="str">
        <f t="shared" si="249"/>
        <v/>
      </c>
      <c r="Q7995" s="61" t="s">
        <v>30</v>
      </c>
      <c r="R7995" s="61" t="s">
        <v>91</v>
      </c>
    </row>
    <row r="7996" spans="8:18" x14ac:dyDescent="0.25">
      <c r="H7996" s="59">
        <v>5959</v>
      </c>
      <c r="I7996" s="59" t="s">
        <v>71</v>
      </c>
      <c r="J7996" s="59">
        <v>1654993</v>
      </c>
      <c r="K7996" s="59" t="s">
        <v>8326</v>
      </c>
      <c r="L7996" s="61" t="s">
        <v>113</v>
      </c>
      <c r="M7996" s="61">
        <f>VLOOKUP(H7996,zdroj!C:F,4,0)</f>
        <v>0</v>
      </c>
      <c r="N7996" s="61" t="str">
        <f t="shared" si="248"/>
        <v>katA</v>
      </c>
      <c r="P7996" s="72" t="str">
        <f t="shared" si="249"/>
        <v/>
      </c>
      <c r="Q7996" s="61" t="s">
        <v>30</v>
      </c>
    </row>
    <row r="7997" spans="8:18" x14ac:dyDescent="0.25">
      <c r="H7997" s="59">
        <v>5959</v>
      </c>
      <c r="I7997" s="59" t="s">
        <v>71</v>
      </c>
      <c r="J7997" s="59">
        <v>1655001</v>
      </c>
      <c r="K7997" s="59" t="s">
        <v>8327</v>
      </c>
      <c r="L7997" s="61" t="s">
        <v>114</v>
      </c>
      <c r="M7997" s="61">
        <f>VLOOKUP(H7997,zdroj!C:F,4,0)</f>
        <v>0</v>
      </c>
      <c r="N7997" s="61" t="str">
        <f t="shared" si="248"/>
        <v>katB</v>
      </c>
      <c r="P7997" s="72" t="str">
        <f t="shared" si="249"/>
        <v/>
      </c>
      <c r="Q7997" s="61" t="s">
        <v>30</v>
      </c>
      <c r="R7997" s="61" t="s">
        <v>91</v>
      </c>
    </row>
    <row r="7998" spans="8:18" x14ac:dyDescent="0.25">
      <c r="H7998" s="59">
        <v>5959</v>
      </c>
      <c r="I7998" s="59" t="s">
        <v>71</v>
      </c>
      <c r="J7998" s="59">
        <v>1655019</v>
      </c>
      <c r="K7998" s="59" t="s">
        <v>8328</v>
      </c>
      <c r="L7998" s="61" t="s">
        <v>114</v>
      </c>
      <c r="M7998" s="61">
        <f>VLOOKUP(H7998,zdroj!C:F,4,0)</f>
        <v>0</v>
      </c>
      <c r="N7998" s="61" t="str">
        <f t="shared" si="248"/>
        <v>katB</v>
      </c>
      <c r="P7998" s="72" t="str">
        <f t="shared" si="249"/>
        <v/>
      </c>
      <c r="Q7998" s="61" t="s">
        <v>30</v>
      </c>
      <c r="R7998" s="61" t="s">
        <v>91</v>
      </c>
    </row>
    <row r="7999" spans="8:18" x14ac:dyDescent="0.25">
      <c r="H7999" s="59">
        <v>5959</v>
      </c>
      <c r="I7999" s="59" t="s">
        <v>71</v>
      </c>
      <c r="J7999" s="59">
        <v>1655027</v>
      </c>
      <c r="K7999" s="59" t="s">
        <v>8329</v>
      </c>
      <c r="L7999" s="61" t="s">
        <v>113</v>
      </c>
      <c r="M7999" s="61">
        <f>VLOOKUP(H7999,zdroj!C:F,4,0)</f>
        <v>0</v>
      </c>
      <c r="N7999" s="61" t="str">
        <f t="shared" si="248"/>
        <v>katA</v>
      </c>
      <c r="P7999" s="72" t="str">
        <f t="shared" si="249"/>
        <v/>
      </c>
      <c r="Q7999" s="61" t="s">
        <v>30</v>
      </c>
    </row>
    <row r="8000" spans="8:18" x14ac:dyDescent="0.25">
      <c r="H8000" s="59">
        <v>5959</v>
      </c>
      <c r="I8000" s="59" t="s">
        <v>71</v>
      </c>
      <c r="J8000" s="59">
        <v>23336587</v>
      </c>
      <c r="K8000" s="59" t="s">
        <v>8330</v>
      </c>
      <c r="L8000" s="61" t="s">
        <v>113</v>
      </c>
      <c r="M8000" s="61">
        <f>VLOOKUP(H8000,zdroj!C:F,4,0)</f>
        <v>0</v>
      </c>
      <c r="N8000" s="61" t="str">
        <f t="shared" si="248"/>
        <v>katA</v>
      </c>
      <c r="P8000" s="72" t="str">
        <f t="shared" si="249"/>
        <v/>
      </c>
      <c r="Q8000" s="61" t="s">
        <v>30</v>
      </c>
    </row>
    <row r="8001" spans="8:18" x14ac:dyDescent="0.25">
      <c r="H8001" s="59">
        <v>5959</v>
      </c>
      <c r="I8001" s="59" t="s">
        <v>71</v>
      </c>
      <c r="J8001" s="59">
        <v>28218744</v>
      </c>
      <c r="K8001" s="59" t="s">
        <v>8331</v>
      </c>
      <c r="L8001" s="61" t="s">
        <v>114</v>
      </c>
      <c r="M8001" s="61">
        <f>VLOOKUP(H8001,zdroj!C:F,4,0)</f>
        <v>0</v>
      </c>
      <c r="N8001" s="61" t="str">
        <f t="shared" si="248"/>
        <v>katB</v>
      </c>
      <c r="P8001" s="72" t="str">
        <f t="shared" si="249"/>
        <v/>
      </c>
      <c r="Q8001" s="61" t="s">
        <v>30</v>
      </c>
      <c r="R8001" s="61" t="s">
        <v>91</v>
      </c>
    </row>
    <row r="8002" spans="8:18" x14ac:dyDescent="0.25">
      <c r="H8002" s="59">
        <v>5959</v>
      </c>
      <c r="I8002" s="59" t="s">
        <v>71</v>
      </c>
      <c r="J8002" s="59">
        <v>28218752</v>
      </c>
      <c r="K8002" s="59" t="s">
        <v>8332</v>
      </c>
      <c r="L8002" s="61" t="s">
        <v>114</v>
      </c>
      <c r="M8002" s="61">
        <f>VLOOKUP(H8002,zdroj!C:F,4,0)</f>
        <v>0</v>
      </c>
      <c r="N8002" s="61" t="str">
        <f t="shared" si="248"/>
        <v>katB</v>
      </c>
      <c r="P8002" s="72" t="str">
        <f t="shared" si="249"/>
        <v/>
      </c>
      <c r="Q8002" s="61" t="s">
        <v>30</v>
      </c>
      <c r="R8002" s="61" t="s">
        <v>91</v>
      </c>
    </row>
    <row r="8003" spans="8:18" x14ac:dyDescent="0.25">
      <c r="H8003" s="59">
        <v>5959</v>
      </c>
      <c r="I8003" s="59" t="s">
        <v>71</v>
      </c>
      <c r="J8003" s="59">
        <v>28218761</v>
      </c>
      <c r="K8003" s="59" t="s">
        <v>8333</v>
      </c>
      <c r="L8003" s="61" t="s">
        <v>114</v>
      </c>
      <c r="M8003" s="61">
        <f>VLOOKUP(H8003,zdroj!C:F,4,0)</f>
        <v>0</v>
      </c>
      <c r="N8003" s="61" t="str">
        <f t="shared" si="248"/>
        <v>katB</v>
      </c>
      <c r="P8003" s="72" t="str">
        <f t="shared" si="249"/>
        <v/>
      </c>
      <c r="Q8003" s="61" t="s">
        <v>30</v>
      </c>
      <c r="R8003" s="61" t="s">
        <v>91</v>
      </c>
    </row>
    <row r="8004" spans="8:18" x14ac:dyDescent="0.25">
      <c r="H8004" s="59">
        <v>5959</v>
      </c>
      <c r="I8004" s="59" t="s">
        <v>71</v>
      </c>
      <c r="J8004" s="59">
        <v>75513552</v>
      </c>
      <c r="K8004" s="59" t="s">
        <v>8334</v>
      </c>
      <c r="L8004" s="61" t="s">
        <v>113</v>
      </c>
      <c r="M8004" s="61">
        <f>VLOOKUP(H8004,zdroj!C:F,4,0)</f>
        <v>0</v>
      </c>
      <c r="N8004" s="61" t="str">
        <f t="shared" si="248"/>
        <v>katA</v>
      </c>
      <c r="P8004" s="72" t="str">
        <f t="shared" si="249"/>
        <v/>
      </c>
      <c r="Q8004" s="61" t="s">
        <v>31</v>
      </c>
    </row>
    <row r="8005" spans="8:18" x14ac:dyDescent="0.25">
      <c r="H8005" s="59">
        <v>5967</v>
      </c>
      <c r="I8005" s="59" t="s">
        <v>71</v>
      </c>
      <c r="J8005" s="59">
        <v>1655035</v>
      </c>
      <c r="K8005" s="59" t="s">
        <v>8335</v>
      </c>
      <c r="L8005" s="61" t="s">
        <v>113</v>
      </c>
      <c r="M8005" s="61">
        <f>VLOOKUP(H8005,zdroj!C:F,4,0)</f>
        <v>0</v>
      </c>
      <c r="N8005" s="61" t="str">
        <f t="shared" si="248"/>
        <v>katA</v>
      </c>
      <c r="P8005" s="72" t="str">
        <f t="shared" si="249"/>
        <v/>
      </c>
      <c r="Q8005" s="61" t="s">
        <v>31</v>
      </c>
    </row>
    <row r="8006" spans="8:18" x14ac:dyDescent="0.25">
      <c r="H8006" s="59">
        <v>5967</v>
      </c>
      <c r="I8006" s="59" t="s">
        <v>71</v>
      </c>
      <c r="J8006" s="59">
        <v>1655043</v>
      </c>
      <c r="K8006" s="59" t="s">
        <v>8336</v>
      </c>
      <c r="L8006" s="61" t="s">
        <v>113</v>
      </c>
      <c r="M8006" s="61">
        <f>VLOOKUP(H8006,zdroj!C:F,4,0)</f>
        <v>0</v>
      </c>
      <c r="N8006" s="61" t="str">
        <f t="shared" si="248"/>
        <v>katA</v>
      </c>
      <c r="P8006" s="72" t="str">
        <f t="shared" si="249"/>
        <v/>
      </c>
      <c r="Q8006" s="61" t="s">
        <v>30</v>
      </c>
    </row>
    <row r="8007" spans="8:18" x14ac:dyDescent="0.25">
      <c r="H8007" s="59">
        <v>5967</v>
      </c>
      <c r="I8007" s="59" t="s">
        <v>71</v>
      </c>
      <c r="J8007" s="59">
        <v>1655051</v>
      </c>
      <c r="K8007" s="59" t="s">
        <v>8337</v>
      </c>
      <c r="L8007" s="61" t="s">
        <v>113</v>
      </c>
      <c r="M8007" s="61">
        <f>VLOOKUP(H8007,zdroj!C:F,4,0)</f>
        <v>0</v>
      </c>
      <c r="N8007" s="61" t="str">
        <f t="shared" ref="N8007:N8070" si="250">IF(M8007="A",IF(L8007="katA","katB",L8007),L8007)</f>
        <v>katA</v>
      </c>
      <c r="P8007" s="72" t="str">
        <f t="shared" ref="P8007:P8070" si="251">IF(O8007="A",1,"")</f>
        <v/>
      </c>
      <c r="Q8007" s="61" t="s">
        <v>30</v>
      </c>
    </row>
    <row r="8008" spans="8:18" x14ac:dyDescent="0.25">
      <c r="H8008" s="59">
        <v>5967</v>
      </c>
      <c r="I8008" s="59" t="s">
        <v>71</v>
      </c>
      <c r="J8008" s="59">
        <v>1655060</v>
      </c>
      <c r="K8008" s="59" t="s">
        <v>8338</v>
      </c>
      <c r="L8008" s="61" t="s">
        <v>113</v>
      </c>
      <c r="M8008" s="61">
        <f>VLOOKUP(H8008,zdroj!C:F,4,0)</f>
        <v>0</v>
      </c>
      <c r="N8008" s="61" t="str">
        <f t="shared" si="250"/>
        <v>katA</v>
      </c>
      <c r="P8008" s="72" t="str">
        <f t="shared" si="251"/>
        <v/>
      </c>
      <c r="Q8008" s="61" t="s">
        <v>31</v>
      </c>
    </row>
    <row r="8009" spans="8:18" x14ac:dyDescent="0.25">
      <c r="H8009" s="59">
        <v>5967</v>
      </c>
      <c r="I8009" s="59" t="s">
        <v>71</v>
      </c>
      <c r="J8009" s="59">
        <v>1655078</v>
      </c>
      <c r="K8009" s="59" t="s">
        <v>8339</v>
      </c>
      <c r="L8009" s="61" t="s">
        <v>114</v>
      </c>
      <c r="M8009" s="61">
        <f>VLOOKUP(H8009,zdroj!C:F,4,0)</f>
        <v>0</v>
      </c>
      <c r="N8009" s="61" t="str">
        <f t="shared" si="250"/>
        <v>katB</v>
      </c>
      <c r="P8009" s="72" t="str">
        <f t="shared" si="251"/>
        <v/>
      </c>
      <c r="Q8009" s="61" t="s">
        <v>31</v>
      </c>
      <c r="R8009" s="61" t="s">
        <v>91</v>
      </c>
    </row>
    <row r="8010" spans="8:18" x14ac:dyDescent="0.25">
      <c r="H8010" s="59">
        <v>5967</v>
      </c>
      <c r="I8010" s="59" t="s">
        <v>71</v>
      </c>
      <c r="J8010" s="59">
        <v>1655086</v>
      </c>
      <c r="K8010" s="59" t="s">
        <v>8340</v>
      </c>
      <c r="L8010" s="61" t="s">
        <v>113</v>
      </c>
      <c r="M8010" s="61">
        <f>VLOOKUP(H8010,zdroj!C:F,4,0)</f>
        <v>0</v>
      </c>
      <c r="N8010" s="61" t="str">
        <f t="shared" si="250"/>
        <v>katA</v>
      </c>
      <c r="P8010" s="72" t="str">
        <f t="shared" si="251"/>
        <v/>
      </c>
      <c r="Q8010" s="61" t="s">
        <v>31</v>
      </c>
    </row>
    <row r="8011" spans="8:18" x14ac:dyDescent="0.25">
      <c r="H8011" s="59">
        <v>5967</v>
      </c>
      <c r="I8011" s="59" t="s">
        <v>71</v>
      </c>
      <c r="J8011" s="59">
        <v>1655094</v>
      </c>
      <c r="K8011" s="59" t="s">
        <v>8341</v>
      </c>
      <c r="L8011" s="61" t="s">
        <v>113</v>
      </c>
      <c r="M8011" s="61">
        <f>VLOOKUP(H8011,zdroj!C:F,4,0)</f>
        <v>0</v>
      </c>
      <c r="N8011" s="61" t="str">
        <f t="shared" si="250"/>
        <v>katA</v>
      </c>
      <c r="P8011" s="72" t="str">
        <f t="shared" si="251"/>
        <v/>
      </c>
      <c r="Q8011" s="61" t="s">
        <v>30</v>
      </c>
    </row>
    <row r="8012" spans="8:18" x14ac:dyDescent="0.25">
      <c r="H8012" s="59">
        <v>5967</v>
      </c>
      <c r="I8012" s="59" t="s">
        <v>71</v>
      </c>
      <c r="J8012" s="59">
        <v>1655108</v>
      </c>
      <c r="K8012" s="59" t="s">
        <v>8342</v>
      </c>
      <c r="L8012" s="61" t="s">
        <v>113</v>
      </c>
      <c r="M8012" s="61">
        <f>VLOOKUP(H8012,zdroj!C:F,4,0)</f>
        <v>0</v>
      </c>
      <c r="N8012" s="61" t="str">
        <f t="shared" si="250"/>
        <v>katA</v>
      </c>
      <c r="P8012" s="72" t="str">
        <f t="shared" si="251"/>
        <v/>
      </c>
      <c r="Q8012" s="61" t="s">
        <v>31</v>
      </c>
    </row>
    <row r="8013" spans="8:18" x14ac:dyDescent="0.25">
      <c r="H8013" s="59">
        <v>5967</v>
      </c>
      <c r="I8013" s="59" t="s">
        <v>71</v>
      </c>
      <c r="J8013" s="59">
        <v>1655116</v>
      </c>
      <c r="K8013" s="59" t="s">
        <v>8343</v>
      </c>
      <c r="L8013" s="61" t="s">
        <v>113</v>
      </c>
      <c r="M8013" s="61">
        <f>VLOOKUP(H8013,zdroj!C:F,4,0)</f>
        <v>0</v>
      </c>
      <c r="N8013" s="61" t="str">
        <f t="shared" si="250"/>
        <v>katA</v>
      </c>
      <c r="P8013" s="72" t="str">
        <f t="shared" si="251"/>
        <v/>
      </c>
      <c r="Q8013" s="61" t="s">
        <v>31</v>
      </c>
    </row>
    <row r="8014" spans="8:18" x14ac:dyDescent="0.25">
      <c r="H8014" s="59">
        <v>5967</v>
      </c>
      <c r="I8014" s="59" t="s">
        <v>71</v>
      </c>
      <c r="J8014" s="59">
        <v>1655124</v>
      </c>
      <c r="K8014" s="59" t="s">
        <v>8344</v>
      </c>
      <c r="L8014" s="61" t="s">
        <v>113</v>
      </c>
      <c r="M8014" s="61">
        <f>VLOOKUP(H8014,zdroj!C:F,4,0)</f>
        <v>0</v>
      </c>
      <c r="N8014" s="61" t="str">
        <f t="shared" si="250"/>
        <v>katA</v>
      </c>
      <c r="P8014" s="72" t="str">
        <f t="shared" si="251"/>
        <v/>
      </c>
      <c r="Q8014" s="61" t="s">
        <v>30</v>
      </c>
    </row>
    <row r="8015" spans="8:18" x14ac:dyDescent="0.25">
      <c r="H8015" s="59">
        <v>5967</v>
      </c>
      <c r="I8015" s="59" t="s">
        <v>71</v>
      </c>
      <c r="J8015" s="59">
        <v>1655132</v>
      </c>
      <c r="K8015" s="59" t="s">
        <v>8345</v>
      </c>
      <c r="L8015" s="61" t="s">
        <v>113</v>
      </c>
      <c r="M8015" s="61">
        <f>VLOOKUP(H8015,zdroj!C:F,4,0)</f>
        <v>0</v>
      </c>
      <c r="N8015" s="61" t="str">
        <f t="shared" si="250"/>
        <v>katA</v>
      </c>
      <c r="P8015" s="72" t="str">
        <f t="shared" si="251"/>
        <v/>
      </c>
      <c r="Q8015" s="61" t="s">
        <v>31</v>
      </c>
    </row>
    <row r="8016" spans="8:18" x14ac:dyDescent="0.25">
      <c r="H8016" s="59">
        <v>5967</v>
      </c>
      <c r="I8016" s="59" t="s">
        <v>71</v>
      </c>
      <c r="J8016" s="59">
        <v>1655141</v>
      </c>
      <c r="K8016" s="59" t="s">
        <v>8346</v>
      </c>
      <c r="L8016" s="61" t="s">
        <v>114</v>
      </c>
      <c r="M8016" s="61">
        <f>VLOOKUP(H8016,zdroj!C:F,4,0)</f>
        <v>0</v>
      </c>
      <c r="N8016" s="61" t="str">
        <f t="shared" si="250"/>
        <v>katB</v>
      </c>
      <c r="P8016" s="72" t="str">
        <f t="shared" si="251"/>
        <v/>
      </c>
      <c r="Q8016" s="61" t="s">
        <v>30</v>
      </c>
      <c r="R8016" s="61" t="s">
        <v>91</v>
      </c>
    </row>
    <row r="8017" spans="8:18" x14ac:dyDescent="0.25">
      <c r="H8017" s="59">
        <v>5967</v>
      </c>
      <c r="I8017" s="59" t="s">
        <v>71</v>
      </c>
      <c r="J8017" s="59">
        <v>1655159</v>
      </c>
      <c r="K8017" s="59" t="s">
        <v>8347</v>
      </c>
      <c r="L8017" s="61" t="s">
        <v>114</v>
      </c>
      <c r="M8017" s="61">
        <f>VLOOKUP(H8017,zdroj!C:F,4,0)</f>
        <v>0</v>
      </c>
      <c r="N8017" s="61" t="str">
        <f t="shared" si="250"/>
        <v>katB</v>
      </c>
      <c r="P8017" s="72" t="str">
        <f t="shared" si="251"/>
        <v/>
      </c>
      <c r="Q8017" s="61" t="s">
        <v>30</v>
      </c>
      <c r="R8017" s="61" t="s">
        <v>91</v>
      </c>
    </row>
    <row r="8018" spans="8:18" x14ac:dyDescent="0.25">
      <c r="H8018" s="59">
        <v>5967</v>
      </c>
      <c r="I8018" s="59" t="s">
        <v>71</v>
      </c>
      <c r="J8018" s="59">
        <v>1655167</v>
      </c>
      <c r="K8018" s="59" t="s">
        <v>8348</v>
      </c>
      <c r="L8018" s="61" t="s">
        <v>113</v>
      </c>
      <c r="M8018" s="61">
        <f>VLOOKUP(H8018,zdroj!C:F,4,0)</f>
        <v>0</v>
      </c>
      <c r="N8018" s="61" t="str">
        <f t="shared" si="250"/>
        <v>katA</v>
      </c>
      <c r="P8018" s="72" t="str">
        <f t="shared" si="251"/>
        <v/>
      </c>
      <c r="Q8018" s="61" t="s">
        <v>31</v>
      </c>
    </row>
    <row r="8019" spans="8:18" x14ac:dyDescent="0.25">
      <c r="H8019" s="59">
        <v>5967</v>
      </c>
      <c r="I8019" s="59" t="s">
        <v>71</v>
      </c>
      <c r="J8019" s="59">
        <v>1655175</v>
      </c>
      <c r="K8019" s="59" t="s">
        <v>8349</v>
      </c>
      <c r="L8019" s="61" t="s">
        <v>113</v>
      </c>
      <c r="M8019" s="61">
        <f>VLOOKUP(H8019,zdroj!C:F,4,0)</f>
        <v>0</v>
      </c>
      <c r="N8019" s="61" t="str">
        <f t="shared" si="250"/>
        <v>katA</v>
      </c>
      <c r="P8019" s="72" t="str">
        <f t="shared" si="251"/>
        <v/>
      </c>
      <c r="Q8019" s="61" t="s">
        <v>31</v>
      </c>
    </row>
    <row r="8020" spans="8:18" x14ac:dyDescent="0.25">
      <c r="H8020" s="59">
        <v>5967</v>
      </c>
      <c r="I8020" s="59" t="s">
        <v>71</v>
      </c>
      <c r="J8020" s="59">
        <v>1655183</v>
      </c>
      <c r="K8020" s="59" t="s">
        <v>8350</v>
      </c>
      <c r="L8020" s="61" t="s">
        <v>113</v>
      </c>
      <c r="M8020" s="61">
        <f>VLOOKUP(H8020,zdroj!C:F,4,0)</f>
        <v>0</v>
      </c>
      <c r="N8020" s="61" t="str">
        <f t="shared" si="250"/>
        <v>katA</v>
      </c>
      <c r="P8020" s="72" t="str">
        <f t="shared" si="251"/>
        <v/>
      </c>
      <c r="Q8020" s="61" t="s">
        <v>30</v>
      </c>
    </row>
    <row r="8021" spans="8:18" x14ac:dyDescent="0.25">
      <c r="H8021" s="59">
        <v>5967</v>
      </c>
      <c r="I8021" s="59" t="s">
        <v>71</v>
      </c>
      <c r="J8021" s="59">
        <v>1655191</v>
      </c>
      <c r="K8021" s="59" t="s">
        <v>8351</v>
      </c>
      <c r="L8021" s="61" t="s">
        <v>113</v>
      </c>
      <c r="M8021" s="61">
        <f>VLOOKUP(H8021,zdroj!C:F,4,0)</f>
        <v>0</v>
      </c>
      <c r="N8021" s="61" t="str">
        <f t="shared" si="250"/>
        <v>katA</v>
      </c>
      <c r="P8021" s="72" t="str">
        <f t="shared" si="251"/>
        <v/>
      </c>
      <c r="Q8021" s="61" t="s">
        <v>30</v>
      </c>
    </row>
    <row r="8022" spans="8:18" x14ac:dyDescent="0.25">
      <c r="H8022" s="59">
        <v>5967</v>
      </c>
      <c r="I8022" s="59" t="s">
        <v>71</v>
      </c>
      <c r="J8022" s="59">
        <v>1655205</v>
      </c>
      <c r="K8022" s="59" t="s">
        <v>8352</v>
      </c>
      <c r="L8022" s="61" t="s">
        <v>113</v>
      </c>
      <c r="M8022" s="61">
        <f>VLOOKUP(H8022,zdroj!C:F,4,0)</f>
        <v>0</v>
      </c>
      <c r="N8022" s="61" t="str">
        <f t="shared" si="250"/>
        <v>katA</v>
      </c>
      <c r="P8022" s="72" t="str">
        <f t="shared" si="251"/>
        <v/>
      </c>
      <c r="Q8022" s="61" t="s">
        <v>30</v>
      </c>
    </row>
    <row r="8023" spans="8:18" x14ac:dyDescent="0.25">
      <c r="H8023" s="59">
        <v>5967</v>
      </c>
      <c r="I8023" s="59" t="s">
        <v>71</v>
      </c>
      <c r="J8023" s="59">
        <v>1655213</v>
      </c>
      <c r="K8023" s="59" t="s">
        <v>8353</v>
      </c>
      <c r="L8023" s="61" t="s">
        <v>113</v>
      </c>
      <c r="M8023" s="61">
        <f>VLOOKUP(H8023,zdroj!C:F,4,0)</f>
        <v>0</v>
      </c>
      <c r="N8023" s="61" t="str">
        <f t="shared" si="250"/>
        <v>katA</v>
      </c>
      <c r="P8023" s="72" t="str">
        <f t="shared" si="251"/>
        <v/>
      </c>
      <c r="Q8023" s="61" t="s">
        <v>30</v>
      </c>
    </row>
    <row r="8024" spans="8:18" x14ac:dyDescent="0.25">
      <c r="H8024" s="59">
        <v>5967</v>
      </c>
      <c r="I8024" s="59" t="s">
        <v>71</v>
      </c>
      <c r="J8024" s="59">
        <v>1655221</v>
      </c>
      <c r="K8024" s="59" t="s">
        <v>8354</v>
      </c>
      <c r="L8024" s="61" t="s">
        <v>113</v>
      </c>
      <c r="M8024" s="61">
        <f>VLOOKUP(H8024,zdroj!C:F,4,0)</f>
        <v>0</v>
      </c>
      <c r="N8024" s="61" t="str">
        <f t="shared" si="250"/>
        <v>katA</v>
      </c>
      <c r="P8024" s="72" t="str">
        <f t="shared" si="251"/>
        <v/>
      </c>
      <c r="Q8024" s="61" t="s">
        <v>31</v>
      </c>
    </row>
    <row r="8025" spans="8:18" x14ac:dyDescent="0.25">
      <c r="H8025" s="59">
        <v>5967</v>
      </c>
      <c r="I8025" s="59" t="s">
        <v>71</v>
      </c>
      <c r="J8025" s="59">
        <v>1655230</v>
      </c>
      <c r="K8025" s="59" t="s">
        <v>8355</v>
      </c>
      <c r="L8025" s="61" t="s">
        <v>113</v>
      </c>
      <c r="M8025" s="61">
        <f>VLOOKUP(H8025,zdroj!C:F,4,0)</f>
        <v>0</v>
      </c>
      <c r="N8025" s="61" t="str">
        <f t="shared" si="250"/>
        <v>katA</v>
      </c>
      <c r="P8025" s="72" t="str">
        <f t="shared" si="251"/>
        <v/>
      </c>
      <c r="Q8025" s="61" t="s">
        <v>30</v>
      </c>
    </row>
    <row r="8026" spans="8:18" x14ac:dyDescent="0.25">
      <c r="H8026" s="59">
        <v>5967</v>
      </c>
      <c r="I8026" s="59" t="s">
        <v>71</v>
      </c>
      <c r="J8026" s="59">
        <v>1655248</v>
      </c>
      <c r="K8026" s="59" t="s">
        <v>8356</v>
      </c>
      <c r="L8026" s="61" t="s">
        <v>113</v>
      </c>
      <c r="M8026" s="61">
        <f>VLOOKUP(H8026,zdroj!C:F,4,0)</f>
        <v>0</v>
      </c>
      <c r="N8026" s="61" t="str">
        <f t="shared" si="250"/>
        <v>katA</v>
      </c>
      <c r="P8026" s="72" t="str">
        <f t="shared" si="251"/>
        <v/>
      </c>
      <c r="Q8026" s="61" t="s">
        <v>31</v>
      </c>
    </row>
    <row r="8027" spans="8:18" x14ac:dyDescent="0.25">
      <c r="H8027" s="59">
        <v>5967</v>
      </c>
      <c r="I8027" s="59" t="s">
        <v>71</v>
      </c>
      <c r="J8027" s="59">
        <v>1655256</v>
      </c>
      <c r="K8027" s="59" t="s">
        <v>8357</v>
      </c>
      <c r="L8027" s="61" t="s">
        <v>113</v>
      </c>
      <c r="M8027" s="61">
        <f>VLOOKUP(H8027,zdroj!C:F,4,0)</f>
        <v>0</v>
      </c>
      <c r="N8027" s="61" t="str">
        <f t="shared" si="250"/>
        <v>katA</v>
      </c>
      <c r="P8027" s="72" t="str">
        <f t="shared" si="251"/>
        <v/>
      </c>
      <c r="Q8027" s="61" t="s">
        <v>30</v>
      </c>
    </row>
    <row r="8028" spans="8:18" x14ac:dyDescent="0.25">
      <c r="H8028" s="59">
        <v>5967</v>
      </c>
      <c r="I8028" s="59" t="s">
        <v>71</v>
      </c>
      <c r="J8028" s="59">
        <v>1655264</v>
      </c>
      <c r="K8028" s="59" t="s">
        <v>8358</v>
      </c>
      <c r="L8028" s="61" t="s">
        <v>114</v>
      </c>
      <c r="M8028" s="61">
        <f>VLOOKUP(H8028,zdroj!C:F,4,0)</f>
        <v>0</v>
      </c>
      <c r="N8028" s="61" t="str">
        <f t="shared" si="250"/>
        <v>katB</v>
      </c>
      <c r="P8028" s="72" t="str">
        <f t="shared" si="251"/>
        <v/>
      </c>
      <c r="Q8028" s="61" t="s">
        <v>30</v>
      </c>
      <c r="R8028" s="61" t="s">
        <v>91</v>
      </c>
    </row>
    <row r="8029" spans="8:18" x14ac:dyDescent="0.25">
      <c r="H8029" s="59">
        <v>5967</v>
      </c>
      <c r="I8029" s="59" t="s">
        <v>71</v>
      </c>
      <c r="J8029" s="59">
        <v>1655272</v>
      </c>
      <c r="K8029" s="59" t="s">
        <v>8359</v>
      </c>
      <c r="L8029" s="61" t="s">
        <v>113</v>
      </c>
      <c r="M8029" s="61">
        <f>VLOOKUP(H8029,zdroj!C:F,4,0)</f>
        <v>0</v>
      </c>
      <c r="N8029" s="61" t="str">
        <f t="shared" si="250"/>
        <v>katA</v>
      </c>
      <c r="P8029" s="72" t="str">
        <f t="shared" si="251"/>
        <v/>
      </c>
      <c r="Q8029" s="61" t="s">
        <v>30</v>
      </c>
    </row>
    <row r="8030" spans="8:18" x14ac:dyDescent="0.25">
      <c r="H8030" s="59">
        <v>5967</v>
      </c>
      <c r="I8030" s="59" t="s">
        <v>71</v>
      </c>
      <c r="J8030" s="59">
        <v>1655281</v>
      </c>
      <c r="K8030" s="59" t="s">
        <v>8360</v>
      </c>
      <c r="L8030" s="61" t="s">
        <v>113</v>
      </c>
      <c r="M8030" s="61">
        <f>VLOOKUP(H8030,zdroj!C:F,4,0)</f>
        <v>0</v>
      </c>
      <c r="N8030" s="61" t="str">
        <f t="shared" si="250"/>
        <v>katA</v>
      </c>
      <c r="P8030" s="72" t="str">
        <f t="shared" si="251"/>
        <v/>
      </c>
      <c r="Q8030" s="61" t="s">
        <v>30</v>
      </c>
    </row>
    <row r="8031" spans="8:18" x14ac:dyDescent="0.25">
      <c r="H8031" s="59">
        <v>5967</v>
      </c>
      <c r="I8031" s="59" t="s">
        <v>71</v>
      </c>
      <c r="J8031" s="59">
        <v>1655299</v>
      </c>
      <c r="K8031" s="59" t="s">
        <v>8361</v>
      </c>
      <c r="L8031" s="61" t="s">
        <v>113</v>
      </c>
      <c r="M8031" s="61">
        <f>VLOOKUP(H8031,zdroj!C:F,4,0)</f>
        <v>0</v>
      </c>
      <c r="N8031" s="61" t="str">
        <f t="shared" si="250"/>
        <v>katA</v>
      </c>
      <c r="P8031" s="72" t="str">
        <f t="shared" si="251"/>
        <v/>
      </c>
      <c r="Q8031" s="61" t="s">
        <v>30</v>
      </c>
    </row>
    <row r="8032" spans="8:18" x14ac:dyDescent="0.25">
      <c r="H8032" s="59">
        <v>5967</v>
      </c>
      <c r="I8032" s="59" t="s">
        <v>71</v>
      </c>
      <c r="J8032" s="59">
        <v>1655302</v>
      </c>
      <c r="K8032" s="59" t="s">
        <v>8362</v>
      </c>
      <c r="L8032" s="61" t="s">
        <v>113</v>
      </c>
      <c r="M8032" s="61">
        <f>VLOOKUP(H8032,zdroj!C:F,4,0)</f>
        <v>0</v>
      </c>
      <c r="N8032" s="61" t="str">
        <f t="shared" si="250"/>
        <v>katA</v>
      </c>
      <c r="P8032" s="72" t="str">
        <f t="shared" si="251"/>
        <v/>
      </c>
      <c r="Q8032" s="61" t="s">
        <v>30</v>
      </c>
    </row>
    <row r="8033" spans="8:18" x14ac:dyDescent="0.25">
      <c r="H8033" s="59">
        <v>5967</v>
      </c>
      <c r="I8033" s="59" t="s">
        <v>71</v>
      </c>
      <c r="J8033" s="59">
        <v>1655311</v>
      </c>
      <c r="K8033" s="59" t="s">
        <v>8363</v>
      </c>
      <c r="L8033" s="61" t="s">
        <v>113</v>
      </c>
      <c r="M8033" s="61">
        <f>VLOOKUP(H8033,zdroj!C:F,4,0)</f>
        <v>0</v>
      </c>
      <c r="N8033" s="61" t="str">
        <f t="shared" si="250"/>
        <v>katA</v>
      </c>
      <c r="P8033" s="72" t="str">
        <f t="shared" si="251"/>
        <v/>
      </c>
      <c r="Q8033" s="61" t="s">
        <v>30</v>
      </c>
    </row>
    <row r="8034" spans="8:18" x14ac:dyDescent="0.25">
      <c r="H8034" s="59">
        <v>5967</v>
      </c>
      <c r="I8034" s="59" t="s">
        <v>71</v>
      </c>
      <c r="J8034" s="59">
        <v>1655329</v>
      </c>
      <c r="K8034" s="59" t="s">
        <v>8364</v>
      </c>
      <c r="L8034" s="61" t="s">
        <v>113</v>
      </c>
      <c r="M8034" s="61">
        <f>VLOOKUP(H8034,zdroj!C:F,4,0)</f>
        <v>0</v>
      </c>
      <c r="N8034" s="61" t="str">
        <f t="shared" si="250"/>
        <v>katA</v>
      </c>
      <c r="P8034" s="72" t="str">
        <f t="shared" si="251"/>
        <v/>
      </c>
      <c r="Q8034" s="61" t="s">
        <v>30</v>
      </c>
    </row>
    <row r="8035" spans="8:18" x14ac:dyDescent="0.25">
      <c r="H8035" s="59">
        <v>5967</v>
      </c>
      <c r="I8035" s="59" t="s">
        <v>71</v>
      </c>
      <c r="J8035" s="59">
        <v>1655337</v>
      </c>
      <c r="K8035" s="59" t="s">
        <v>8365</v>
      </c>
      <c r="L8035" s="61" t="s">
        <v>113</v>
      </c>
      <c r="M8035" s="61">
        <f>VLOOKUP(H8035,zdroj!C:F,4,0)</f>
        <v>0</v>
      </c>
      <c r="N8035" s="61" t="str">
        <f t="shared" si="250"/>
        <v>katA</v>
      </c>
      <c r="P8035" s="72" t="str">
        <f t="shared" si="251"/>
        <v/>
      </c>
      <c r="Q8035" s="61" t="s">
        <v>30</v>
      </c>
    </row>
    <row r="8036" spans="8:18" x14ac:dyDescent="0.25">
      <c r="H8036" s="59">
        <v>5967</v>
      </c>
      <c r="I8036" s="59" t="s">
        <v>71</v>
      </c>
      <c r="J8036" s="59">
        <v>25890352</v>
      </c>
      <c r="K8036" s="59" t="s">
        <v>8366</v>
      </c>
      <c r="L8036" s="61" t="s">
        <v>113</v>
      </c>
      <c r="M8036" s="61">
        <f>VLOOKUP(H8036,zdroj!C:F,4,0)</f>
        <v>0</v>
      </c>
      <c r="N8036" s="61" t="str">
        <f t="shared" si="250"/>
        <v>katA</v>
      </c>
      <c r="P8036" s="72" t="str">
        <f t="shared" si="251"/>
        <v/>
      </c>
      <c r="Q8036" s="61" t="s">
        <v>30</v>
      </c>
    </row>
    <row r="8037" spans="8:18" x14ac:dyDescent="0.25">
      <c r="H8037" s="59">
        <v>5967</v>
      </c>
      <c r="I8037" s="59" t="s">
        <v>71</v>
      </c>
      <c r="J8037" s="59">
        <v>28078578</v>
      </c>
      <c r="K8037" s="59" t="s">
        <v>8367</v>
      </c>
      <c r="L8037" s="61" t="s">
        <v>113</v>
      </c>
      <c r="M8037" s="61">
        <f>VLOOKUP(H8037,zdroj!C:F,4,0)</f>
        <v>0</v>
      </c>
      <c r="N8037" s="61" t="str">
        <f t="shared" si="250"/>
        <v>katA</v>
      </c>
      <c r="P8037" s="72" t="str">
        <f t="shared" si="251"/>
        <v/>
      </c>
      <c r="Q8037" s="61" t="s">
        <v>30</v>
      </c>
    </row>
    <row r="8038" spans="8:18" x14ac:dyDescent="0.25">
      <c r="H8038" s="59">
        <v>166928</v>
      </c>
      <c r="I8038" s="59" t="s">
        <v>71</v>
      </c>
      <c r="J8038" s="59">
        <v>1729748</v>
      </c>
      <c r="K8038" s="59" t="s">
        <v>8368</v>
      </c>
      <c r="L8038" s="61" t="s">
        <v>113</v>
      </c>
      <c r="M8038" s="61">
        <f>VLOOKUP(H8038,zdroj!C:F,4,0)</f>
        <v>0</v>
      </c>
      <c r="N8038" s="61" t="str">
        <f t="shared" si="250"/>
        <v>katA</v>
      </c>
      <c r="P8038" s="72" t="str">
        <f t="shared" si="251"/>
        <v/>
      </c>
      <c r="Q8038" s="61" t="s">
        <v>31</v>
      </c>
    </row>
    <row r="8039" spans="8:18" x14ac:dyDescent="0.25">
      <c r="H8039" s="59">
        <v>166928</v>
      </c>
      <c r="I8039" s="59" t="s">
        <v>71</v>
      </c>
      <c r="J8039" s="59">
        <v>1729756</v>
      </c>
      <c r="K8039" s="59" t="s">
        <v>8369</v>
      </c>
      <c r="L8039" s="61" t="s">
        <v>113</v>
      </c>
      <c r="M8039" s="61">
        <f>VLOOKUP(H8039,zdroj!C:F,4,0)</f>
        <v>0</v>
      </c>
      <c r="N8039" s="61" t="str">
        <f t="shared" si="250"/>
        <v>katA</v>
      </c>
      <c r="P8039" s="72" t="str">
        <f t="shared" si="251"/>
        <v/>
      </c>
      <c r="Q8039" s="61" t="s">
        <v>30</v>
      </c>
    </row>
    <row r="8040" spans="8:18" x14ac:dyDescent="0.25">
      <c r="H8040" s="59">
        <v>166928</v>
      </c>
      <c r="I8040" s="59" t="s">
        <v>71</v>
      </c>
      <c r="J8040" s="59">
        <v>1729772</v>
      </c>
      <c r="K8040" s="59" t="s">
        <v>8370</v>
      </c>
      <c r="L8040" s="61" t="s">
        <v>113</v>
      </c>
      <c r="M8040" s="61">
        <f>VLOOKUP(H8040,zdroj!C:F,4,0)</f>
        <v>0</v>
      </c>
      <c r="N8040" s="61" t="str">
        <f t="shared" si="250"/>
        <v>katA</v>
      </c>
      <c r="P8040" s="72" t="str">
        <f t="shared" si="251"/>
        <v/>
      </c>
      <c r="Q8040" s="61" t="s">
        <v>31</v>
      </c>
    </row>
    <row r="8041" spans="8:18" x14ac:dyDescent="0.25">
      <c r="H8041" s="59">
        <v>166928</v>
      </c>
      <c r="I8041" s="59" t="s">
        <v>71</v>
      </c>
      <c r="J8041" s="59">
        <v>1729781</v>
      </c>
      <c r="K8041" s="59" t="s">
        <v>8371</v>
      </c>
      <c r="L8041" s="61" t="s">
        <v>113</v>
      </c>
      <c r="M8041" s="61">
        <f>VLOOKUP(H8041,zdroj!C:F,4,0)</f>
        <v>0</v>
      </c>
      <c r="N8041" s="61" t="str">
        <f t="shared" si="250"/>
        <v>katA</v>
      </c>
      <c r="P8041" s="72" t="str">
        <f t="shared" si="251"/>
        <v/>
      </c>
      <c r="Q8041" s="61" t="s">
        <v>30</v>
      </c>
    </row>
    <row r="8042" spans="8:18" x14ac:dyDescent="0.25">
      <c r="H8042" s="59">
        <v>166928</v>
      </c>
      <c r="I8042" s="59" t="s">
        <v>71</v>
      </c>
      <c r="J8042" s="59">
        <v>1729799</v>
      </c>
      <c r="K8042" s="59" t="s">
        <v>8372</v>
      </c>
      <c r="L8042" s="61" t="s">
        <v>114</v>
      </c>
      <c r="M8042" s="61">
        <f>VLOOKUP(H8042,zdroj!C:F,4,0)</f>
        <v>0</v>
      </c>
      <c r="N8042" s="61" t="str">
        <f t="shared" si="250"/>
        <v>katB</v>
      </c>
      <c r="P8042" s="72" t="str">
        <f t="shared" si="251"/>
        <v/>
      </c>
      <c r="Q8042" s="61" t="s">
        <v>30</v>
      </c>
      <c r="R8042" s="61" t="s">
        <v>91</v>
      </c>
    </row>
    <row r="8043" spans="8:18" x14ac:dyDescent="0.25">
      <c r="H8043" s="59">
        <v>166928</v>
      </c>
      <c r="I8043" s="59" t="s">
        <v>71</v>
      </c>
      <c r="J8043" s="59">
        <v>1729802</v>
      </c>
      <c r="K8043" s="59" t="s">
        <v>8373</v>
      </c>
      <c r="L8043" s="61" t="s">
        <v>114</v>
      </c>
      <c r="M8043" s="61">
        <f>VLOOKUP(H8043,zdroj!C:F,4,0)</f>
        <v>0</v>
      </c>
      <c r="N8043" s="61" t="str">
        <f t="shared" si="250"/>
        <v>katB</v>
      </c>
      <c r="P8043" s="72" t="str">
        <f t="shared" si="251"/>
        <v/>
      </c>
      <c r="Q8043" s="61" t="s">
        <v>31</v>
      </c>
      <c r="R8043" s="61" t="s">
        <v>91</v>
      </c>
    </row>
    <row r="8044" spans="8:18" x14ac:dyDescent="0.25">
      <c r="H8044" s="59">
        <v>166928</v>
      </c>
      <c r="I8044" s="59" t="s">
        <v>71</v>
      </c>
      <c r="J8044" s="59">
        <v>1729811</v>
      </c>
      <c r="K8044" s="59" t="s">
        <v>8374</v>
      </c>
      <c r="L8044" s="61" t="s">
        <v>114</v>
      </c>
      <c r="M8044" s="61">
        <f>VLOOKUP(H8044,zdroj!C:F,4,0)</f>
        <v>0</v>
      </c>
      <c r="N8044" s="61" t="str">
        <f t="shared" si="250"/>
        <v>katB</v>
      </c>
      <c r="P8044" s="72" t="str">
        <f t="shared" si="251"/>
        <v/>
      </c>
      <c r="Q8044" s="61" t="s">
        <v>31</v>
      </c>
      <c r="R8044" s="61" t="s">
        <v>91</v>
      </c>
    </row>
    <row r="8045" spans="8:18" x14ac:dyDescent="0.25">
      <c r="H8045" s="59">
        <v>166928</v>
      </c>
      <c r="I8045" s="59" t="s">
        <v>71</v>
      </c>
      <c r="J8045" s="59">
        <v>1729829</v>
      </c>
      <c r="K8045" s="59" t="s">
        <v>8375</v>
      </c>
      <c r="L8045" s="61" t="s">
        <v>113</v>
      </c>
      <c r="M8045" s="61">
        <f>VLOOKUP(H8045,zdroj!C:F,4,0)</f>
        <v>0</v>
      </c>
      <c r="N8045" s="61" t="str">
        <f t="shared" si="250"/>
        <v>katA</v>
      </c>
      <c r="P8045" s="72" t="str">
        <f t="shared" si="251"/>
        <v/>
      </c>
      <c r="Q8045" s="61" t="s">
        <v>31</v>
      </c>
    </row>
    <row r="8046" spans="8:18" x14ac:dyDescent="0.25">
      <c r="H8046" s="59">
        <v>166928</v>
      </c>
      <c r="I8046" s="59" t="s">
        <v>71</v>
      </c>
      <c r="J8046" s="59">
        <v>1729845</v>
      </c>
      <c r="K8046" s="59" t="s">
        <v>8376</v>
      </c>
      <c r="L8046" s="61" t="s">
        <v>113</v>
      </c>
      <c r="M8046" s="61">
        <f>VLOOKUP(H8046,zdroj!C:F,4,0)</f>
        <v>0</v>
      </c>
      <c r="N8046" s="61" t="str">
        <f t="shared" si="250"/>
        <v>katA</v>
      </c>
      <c r="P8046" s="72" t="str">
        <f t="shared" si="251"/>
        <v/>
      </c>
      <c r="Q8046" s="61" t="s">
        <v>31</v>
      </c>
    </row>
    <row r="8047" spans="8:18" x14ac:dyDescent="0.25">
      <c r="H8047" s="59">
        <v>166928</v>
      </c>
      <c r="I8047" s="59" t="s">
        <v>71</v>
      </c>
      <c r="J8047" s="59">
        <v>1729853</v>
      </c>
      <c r="K8047" s="59" t="s">
        <v>8377</v>
      </c>
      <c r="L8047" s="61" t="s">
        <v>114</v>
      </c>
      <c r="M8047" s="61">
        <f>VLOOKUP(H8047,zdroj!C:F,4,0)</f>
        <v>0</v>
      </c>
      <c r="N8047" s="61" t="str">
        <f t="shared" si="250"/>
        <v>katB</v>
      </c>
      <c r="P8047" s="72" t="str">
        <f t="shared" si="251"/>
        <v/>
      </c>
      <c r="Q8047" s="61" t="s">
        <v>31</v>
      </c>
      <c r="R8047" s="61" t="s">
        <v>91</v>
      </c>
    </row>
    <row r="8048" spans="8:18" x14ac:dyDescent="0.25">
      <c r="H8048" s="59">
        <v>166928</v>
      </c>
      <c r="I8048" s="59" t="s">
        <v>71</v>
      </c>
      <c r="J8048" s="59">
        <v>1729861</v>
      </c>
      <c r="K8048" s="59" t="s">
        <v>8378</v>
      </c>
      <c r="L8048" s="61" t="s">
        <v>113</v>
      </c>
      <c r="M8048" s="61">
        <f>VLOOKUP(H8048,zdroj!C:F,4,0)</f>
        <v>0</v>
      </c>
      <c r="N8048" s="61" t="str">
        <f t="shared" si="250"/>
        <v>katA</v>
      </c>
      <c r="P8048" s="72" t="str">
        <f t="shared" si="251"/>
        <v/>
      </c>
      <c r="Q8048" s="61" t="s">
        <v>30</v>
      </c>
    </row>
    <row r="8049" spans="8:18" x14ac:dyDescent="0.25">
      <c r="H8049" s="59">
        <v>166928</v>
      </c>
      <c r="I8049" s="59" t="s">
        <v>71</v>
      </c>
      <c r="J8049" s="59">
        <v>1729870</v>
      </c>
      <c r="K8049" s="59" t="s">
        <v>8379</v>
      </c>
      <c r="L8049" s="61" t="s">
        <v>114</v>
      </c>
      <c r="M8049" s="61">
        <f>VLOOKUP(H8049,zdroj!C:F,4,0)</f>
        <v>0</v>
      </c>
      <c r="N8049" s="61" t="str">
        <f t="shared" si="250"/>
        <v>katB</v>
      </c>
      <c r="P8049" s="72" t="str">
        <f t="shared" si="251"/>
        <v/>
      </c>
      <c r="Q8049" s="61" t="s">
        <v>30</v>
      </c>
      <c r="R8049" s="61" t="s">
        <v>91</v>
      </c>
    </row>
    <row r="8050" spans="8:18" x14ac:dyDescent="0.25">
      <c r="H8050" s="59">
        <v>166928</v>
      </c>
      <c r="I8050" s="59" t="s">
        <v>71</v>
      </c>
      <c r="J8050" s="59">
        <v>1729888</v>
      </c>
      <c r="K8050" s="59" t="s">
        <v>8380</v>
      </c>
      <c r="L8050" s="61" t="s">
        <v>113</v>
      </c>
      <c r="M8050" s="61">
        <f>VLOOKUP(H8050,zdroj!C:F,4,0)</f>
        <v>0</v>
      </c>
      <c r="N8050" s="61" t="str">
        <f t="shared" si="250"/>
        <v>katA</v>
      </c>
      <c r="P8050" s="72" t="str">
        <f t="shared" si="251"/>
        <v/>
      </c>
      <c r="Q8050" s="61" t="s">
        <v>31</v>
      </c>
    </row>
    <row r="8051" spans="8:18" x14ac:dyDescent="0.25">
      <c r="H8051" s="59">
        <v>166928</v>
      </c>
      <c r="I8051" s="59" t="s">
        <v>71</v>
      </c>
      <c r="J8051" s="59">
        <v>1729896</v>
      </c>
      <c r="K8051" s="59" t="s">
        <v>8381</v>
      </c>
      <c r="L8051" s="61" t="s">
        <v>113</v>
      </c>
      <c r="M8051" s="61">
        <f>VLOOKUP(H8051,zdroj!C:F,4,0)</f>
        <v>0</v>
      </c>
      <c r="N8051" s="61" t="str">
        <f t="shared" si="250"/>
        <v>katA</v>
      </c>
      <c r="P8051" s="72" t="str">
        <f t="shared" si="251"/>
        <v/>
      </c>
      <c r="Q8051" s="61" t="s">
        <v>31</v>
      </c>
    </row>
    <row r="8052" spans="8:18" x14ac:dyDescent="0.25">
      <c r="H8052" s="59">
        <v>166928</v>
      </c>
      <c r="I8052" s="59" t="s">
        <v>71</v>
      </c>
      <c r="J8052" s="59">
        <v>1729900</v>
      </c>
      <c r="K8052" s="59" t="s">
        <v>8382</v>
      </c>
      <c r="L8052" s="61" t="s">
        <v>114</v>
      </c>
      <c r="M8052" s="61">
        <f>VLOOKUP(H8052,zdroj!C:F,4,0)</f>
        <v>0</v>
      </c>
      <c r="N8052" s="61" t="str">
        <f t="shared" si="250"/>
        <v>katB</v>
      </c>
      <c r="P8052" s="72" t="str">
        <f t="shared" si="251"/>
        <v/>
      </c>
      <c r="Q8052" s="61" t="s">
        <v>30</v>
      </c>
      <c r="R8052" s="61" t="s">
        <v>91</v>
      </c>
    </row>
    <row r="8053" spans="8:18" x14ac:dyDescent="0.25">
      <c r="H8053" s="59">
        <v>166928</v>
      </c>
      <c r="I8053" s="59" t="s">
        <v>71</v>
      </c>
      <c r="J8053" s="59">
        <v>1729918</v>
      </c>
      <c r="K8053" s="59" t="s">
        <v>8383</v>
      </c>
      <c r="L8053" s="61" t="s">
        <v>113</v>
      </c>
      <c r="M8053" s="61">
        <f>VLOOKUP(H8053,zdroj!C:F,4,0)</f>
        <v>0</v>
      </c>
      <c r="N8053" s="61" t="str">
        <f t="shared" si="250"/>
        <v>katA</v>
      </c>
      <c r="P8053" s="72" t="str">
        <f t="shared" si="251"/>
        <v/>
      </c>
      <c r="Q8053" s="61" t="s">
        <v>30</v>
      </c>
    </row>
    <row r="8054" spans="8:18" x14ac:dyDescent="0.25">
      <c r="H8054" s="59">
        <v>166928</v>
      </c>
      <c r="I8054" s="59" t="s">
        <v>71</v>
      </c>
      <c r="J8054" s="59">
        <v>1729926</v>
      </c>
      <c r="K8054" s="59" t="s">
        <v>8384</v>
      </c>
      <c r="L8054" s="61" t="s">
        <v>113</v>
      </c>
      <c r="M8054" s="61">
        <f>VLOOKUP(H8054,zdroj!C:F,4,0)</f>
        <v>0</v>
      </c>
      <c r="N8054" s="61" t="str">
        <f t="shared" si="250"/>
        <v>katA</v>
      </c>
      <c r="P8054" s="72" t="str">
        <f t="shared" si="251"/>
        <v/>
      </c>
      <c r="Q8054" s="61" t="s">
        <v>30</v>
      </c>
    </row>
    <row r="8055" spans="8:18" x14ac:dyDescent="0.25">
      <c r="H8055" s="59">
        <v>166928</v>
      </c>
      <c r="I8055" s="59" t="s">
        <v>71</v>
      </c>
      <c r="J8055" s="59">
        <v>1729934</v>
      </c>
      <c r="K8055" s="59" t="s">
        <v>8385</v>
      </c>
      <c r="L8055" s="61" t="s">
        <v>113</v>
      </c>
      <c r="M8055" s="61">
        <f>VLOOKUP(H8055,zdroj!C:F,4,0)</f>
        <v>0</v>
      </c>
      <c r="N8055" s="61" t="str">
        <f t="shared" si="250"/>
        <v>katA</v>
      </c>
      <c r="P8055" s="72" t="str">
        <f t="shared" si="251"/>
        <v/>
      </c>
      <c r="Q8055" s="61" t="s">
        <v>31</v>
      </c>
    </row>
    <row r="8056" spans="8:18" x14ac:dyDescent="0.25">
      <c r="H8056" s="59">
        <v>166928</v>
      </c>
      <c r="I8056" s="59" t="s">
        <v>71</v>
      </c>
      <c r="J8056" s="59">
        <v>1729942</v>
      </c>
      <c r="K8056" s="59" t="s">
        <v>8386</v>
      </c>
      <c r="L8056" s="61" t="s">
        <v>113</v>
      </c>
      <c r="M8056" s="61">
        <f>VLOOKUP(H8056,zdroj!C:F,4,0)</f>
        <v>0</v>
      </c>
      <c r="N8056" s="61" t="str">
        <f t="shared" si="250"/>
        <v>katA</v>
      </c>
      <c r="P8056" s="72" t="str">
        <f t="shared" si="251"/>
        <v/>
      </c>
      <c r="Q8056" s="61" t="s">
        <v>30</v>
      </c>
    </row>
    <row r="8057" spans="8:18" x14ac:dyDescent="0.25">
      <c r="H8057" s="59">
        <v>166928</v>
      </c>
      <c r="I8057" s="59" t="s">
        <v>71</v>
      </c>
      <c r="J8057" s="59">
        <v>1729951</v>
      </c>
      <c r="K8057" s="59" t="s">
        <v>8387</v>
      </c>
      <c r="L8057" s="61" t="s">
        <v>114</v>
      </c>
      <c r="M8057" s="61">
        <f>VLOOKUP(H8057,zdroj!C:F,4,0)</f>
        <v>0</v>
      </c>
      <c r="N8057" s="61" t="str">
        <f t="shared" si="250"/>
        <v>katB</v>
      </c>
      <c r="P8057" s="72" t="str">
        <f t="shared" si="251"/>
        <v/>
      </c>
      <c r="Q8057" s="61" t="s">
        <v>31</v>
      </c>
      <c r="R8057" s="61" t="s">
        <v>91</v>
      </c>
    </row>
    <row r="8058" spans="8:18" x14ac:dyDescent="0.25">
      <c r="H8058" s="59">
        <v>166928</v>
      </c>
      <c r="I8058" s="59" t="s">
        <v>71</v>
      </c>
      <c r="J8058" s="59">
        <v>1729969</v>
      </c>
      <c r="K8058" s="59" t="s">
        <v>8388</v>
      </c>
      <c r="L8058" s="61" t="s">
        <v>113</v>
      </c>
      <c r="M8058" s="61">
        <f>VLOOKUP(H8058,zdroj!C:F,4,0)</f>
        <v>0</v>
      </c>
      <c r="N8058" s="61" t="str">
        <f t="shared" si="250"/>
        <v>katA</v>
      </c>
      <c r="P8058" s="72" t="str">
        <f t="shared" si="251"/>
        <v/>
      </c>
      <c r="Q8058" s="61" t="s">
        <v>31</v>
      </c>
    </row>
    <row r="8059" spans="8:18" x14ac:dyDescent="0.25">
      <c r="H8059" s="59">
        <v>166928</v>
      </c>
      <c r="I8059" s="59" t="s">
        <v>71</v>
      </c>
      <c r="J8059" s="59">
        <v>1729977</v>
      </c>
      <c r="K8059" s="59" t="s">
        <v>8389</v>
      </c>
      <c r="L8059" s="61" t="s">
        <v>114</v>
      </c>
      <c r="M8059" s="61">
        <f>VLOOKUP(H8059,zdroj!C:F,4,0)</f>
        <v>0</v>
      </c>
      <c r="N8059" s="61" t="str">
        <f t="shared" si="250"/>
        <v>katB</v>
      </c>
      <c r="P8059" s="72" t="str">
        <f t="shared" si="251"/>
        <v/>
      </c>
      <c r="Q8059" s="61" t="s">
        <v>30</v>
      </c>
      <c r="R8059" s="61" t="s">
        <v>91</v>
      </c>
    </row>
    <row r="8060" spans="8:18" x14ac:dyDescent="0.25">
      <c r="H8060" s="59">
        <v>166928</v>
      </c>
      <c r="I8060" s="59" t="s">
        <v>71</v>
      </c>
      <c r="J8060" s="59">
        <v>1729985</v>
      </c>
      <c r="K8060" s="59" t="s">
        <v>8390</v>
      </c>
      <c r="L8060" s="61" t="s">
        <v>114</v>
      </c>
      <c r="M8060" s="61">
        <f>VLOOKUP(H8060,zdroj!C:F,4,0)</f>
        <v>0</v>
      </c>
      <c r="N8060" s="61" t="str">
        <f t="shared" si="250"/>
        <v>katB</v>
      </c>
      <c r="P8060" s="72" t="str">
        <f t="shared" si="251"/>
        <v/>
      </c>
      <c r="Q8060" s="61" t="s">
        <v>30</v>
      </c>
      <c r="R8060" s="61" t="s">
        <v>91</v>
      </c>
    </row>
    <row r="8061" spans="8:18" x14ac:dyDescent="0.25">
      <c r="H8061" s="59">
        <v>166928</v>
      </c>
      <c r="I8061" s="59" t="s">
        <v>71</v>
      </c>
      <c r="J8061" s="59">
        <v>1730118</v>
      </c>
      <c r="K8061" s="59" t="s">
        <v>8391</v>
      </c>
      <c r="L8061" s="61" t="s">
        <v>113</v>
      </c>
      <c r="M8061" s="61">
        <f>VLOOKUP(H8061,zdroj!C:F,4,0)</f>
        <v>0</v>
      </c>
      <c r="N8061" s="61" t="str">
        <f t="shared" si="250"/>
        <v>katA</v>
      </c>
      <c r="P8061" s="72" t="str">
        <f t="shared" si="251"/>
        <v/>
      </c>
      <c r="Q8061" s="61" t="s">
        <v>31</v>
      </c>
    </row>
    <row r="8062" spans="8:18" x14ac:dyDescent="0.25">
      <c r="H8062" s="59">
        <v>166928</v>
      </c>
      <c r="I8062" s="59" t="s">
        <v>71</v>
      </c>
      <c r="J8062" s="59">
        <v>1730126</v>
      </c>
      <c r="K8062" s="59" t="s">
        <v>8392</v>
      </c>
      <c r="L8062" s="61" t="s">
        <v>113</v>
      </c>
      <c r="M8062" s="61">
        <f>VLOOKUP(H8062,zdroj!C:F,4,0)</f>
        <v>0</v>
      </c>
      <c r="N8062" s="61" t="str">
        <f t="shared" si="250"/>
        <v>katA</v>
      </c>
      <c r="P8062" s="72" t="str">
        <f t="shared" si="251"/>
        <v/>
      </c>
      <c r="Q8062" s="61" t="s">
        <v>30</v>
      </c>
    </row>
    <row r="8063" spans="8:18" x14ac:dyDescent="0.25">
      <c r="H8063" s="59">
        <v>166928</v>
      </c>
      <c r="I8063" s="59" t="s">
        <v>71</v>
      </c>
      <c r="J8063" s="59">
        <v>1730134</v>
      </c>
      <c r="K8063" s="59" t="s">
        <v>8393</v>
      </c>
      <c r="L8063" s="61" t="s">
        <v>113</v>
      </c>
      <c r="M8063" s="61">
        <f>VLOOKUP(H8063,zdroj!C:F,4,0)</f>
        <v>0</v>
      </c>
      <c r="N8063" s="61" t="str">
        <f t="shared" si="250"/>
        <v>katA</v>
      </c>
      <c r="P8063" s="72" t="str">
        <f t="shared" si="251"/>
        <v/>
      </c>
      <c r="Q8063" s="61" t="s">
        <v>31</v>
      </c>
    </row>
    <row r="8064" spans="8:18" x14ac:dyDescent="0.25">
      <c r="H8064" s="59">
        <v>166928</v>
      </c>
      <c r="I8064" s="59" t="s">
        <v>71</v>
      </c>
      <c r="J8064" s="59">
        <v>1730142</v>
      </c>
      <c r="K8064" s="59" t="s">
        <v>8394</v>
      </c>
      <c r="L8064" s="61" t="s">
        <v>113</v>
      </c>
      <c r="M8064" s="61">
        <f>VLOOKUP(H8064,zdroj!C:F,4,0)</f>
        <v>0</v>
      </c>
      <c r="N8064" s="61" t="str">
        <f t="shared" si="250"/>
        <v>katA</v>
      </c>
      <c r="P8064" s="72" t="str">
        <f t="shared" si="251"/>
        <v/>
      </c>
      <c r="Q8064" s="61" t="s">
        <v>30</v>
      </c>
    </row>
    <row r="8065" spans="8:18" x14ac:dyDescent="0.25">
      <c r="H8065" s="59">
        <v>166928</v>
      </c>
      <c r="I8065" s="59" t="s">
        <v>71</v>
      </c>
      <c r="J8065" s="59">
        <v>1730151</v>
      </c>
      <c r="K8065" s="59" t="s">
        <v>8395</v>
      </c>
      <c r="L8065" s="61" t="s">
        <v>113</v>
      </c>
      <c r="M8065" s="61">
        <f>VLOOKUP(H8065,zdroj!C:F,4,0)</f>
        <v>0</v>
      </c>
      <c r="N8065" s="61" t="str">
        <f t="shared" si="250"/>
        <v>katA</v>
      </c>
      <c r="P8065" s="72" t="str">
        <f t="shared" si="251"/>
        <v/>
      </c>
      <c r="Q8065" s="61" t="s">
        <v>30</v>
      </c>
    </row>
    <row r="8066" spans="8:18" x14ac:dyDescent="0.25">
      <c r="H8066" s="59">
        <v>166928</v>
      </c>
      <c r="I8066" s="59" t="s">
        <v>71</v>
      </c>
      <c r="J8066" s="59">
        <v>1730169</v>
      </c>
      <c r="K8066" s="59" t="s">
        <v>8396</v>
      </c>
      <c r="L8066" s="61" t="s">
        <v>113</v>
      </c>
      <c r="M8066" s="61">
        <f>VLOOKUP(H8066,zdroj!C:F,4,0)</f>
        <v>0</v>
      </c>
      <c r="N8066" s="61" t="str">
        <f t="shared" si="250"/>
        <v>katA</v>
      </c>
      <c r="P8066" s="72" t="str">
        <f t="shared" si="251"/>
        <v/>
      </c>
      <c r="Q8066" s="61" t="s">
        <v>30</v>
      </c>
    </row>
    <row r="8067" spans="8:18" x14ac:dyDescent="0.25">
      <c r="H8067" s="59">
        <v>166928</v>
      </c>
      <c r="I8067" s="59" t="s">
        <v>71</v>
      </c>
      <c r="J8067" s="59">
        <v>1730193</v>
      </c>
      <c r="K8067" s="59" t="s">
        <v>8397</v>
      </c>
      <c r="L8067" s="61" t="s">
        <v>113</v>
      </c>
      <c r="M8067" s="61">
        <f>VLOOKUP(H8067,zdroj!C:F,4,0)</f>
        <v>0</v>
      </c>
      <c r="N8067" s="61" t="str">
        <f t="shared" si="250"/>
        <v>katA</v>
      </c>
      <c r="P8067" s="72" t="str">
        <f t="shared" si="251"/>
        <v/>
      </c>
      <c r="Q8067" s="61" t="s">
        <v>33</v>
      </c>
    </row>
    <row r="8068" spans="8:18" x14ac:dyDescent="0.25">
      <c r="H8068" s="59">
        <v>166928</v>
      </c>
      <c r="I8068" s="59" t="s">
        <v>71</v>
      </c>
      <c r="J8068" s="59">
        <v>1730207</v>
      </c>
      <c r="K8068" s="59" t="s">
        <v>8398</v>
      </c>
      <c r="L8068" s="61" t="s">
        <v>81</v>
      </c>
      <c r="M8068" s="61">
        <f>VLOOKUP(H8068,zdroj!C:F,4,0)</f>
        <v>0</v>
      </c>
      <c r="N8068" s="61" t="str">
        <f t="shared" si="250"/>
        <v>-</v>
      </c>
      <c r="P8068" s="72" t="str">
        <f t="shared" si="251"/>
        <v/>
      </c>
      <c r="Q8068" s="61" t="s">
        <v>88</v>
      </c>
    </row>
    <row r="8069" spans="8:18" x14ac:dyDescent="0.25">
      <c r="H8069" s="59">
        <v>166928</v>
      </c>
      <c r="I8069" s="59" t="s">
        <v>71</v>
      </c>
      <c r="J8069" s="59">
        <v>1730215</v>
      </c>
      <c r="K8069" s="59" t="s">
        <v>8399</v>
      </c>
      <c r="L8069" s="61" t="s">
        <v>114</v>
      </c>
      <c r="M8069" s="61">
        <f>VLOOKUP(H8069,zdroj!C:F,4,0)</f>
        <v>0</v>
      </c>
      <c r="N8069" s="61" t="str">
        <f t="shared" si="250"/>
        <v>katB</v>
      </c>
      <c r="P8069" s="72" t="str">
        <f t="shared" si="251"/>
        <v/>
      </c>
      <c r="Q8069" s="61" t="s">
        <v>30</v>
      </c>
      <c r="R8069" s="61" t="s">
        <v>91</v>
      </c>
    </row>
    <row r="8070" spans="8:18" x14ac:dyDescent="0.25">
      <c r="H8070" s="59">
        <v>166936</v>
      </c>
      <c r="I8070" s="59" t="s">
        <v>71</v>
      </c>
      <c r="J8070" s="59">
        <v>1730223</v>
      </c>
      <c r="K8070" s="59" t="s">
        <v>8400</v>
      </c>
      <c r="L8070" s="61" t="s">
        <v>114</v>
      </c>
      <c r="M8070" s="61">
        <f>VLOOKUP(H8070,zdroj!C:F,4,0)</f>
        <v>0</v>
      </c>
      <c r="N8070" s="61" t="str">
        <f t="shared" si="250"/>
        <v>katB</v>
      </c>
      <c r="P8070" s="72" t="str">
        <f t="shared" si="251"/>
        <v/>
      </c>
      <c r="Q8070" s="61" t="s">
        <v>30</v>
      </c>
      <c r="R8070" s="61" t="s">
        <v>91</v>
      </c>
    </row>
    <row r="8071" spans="8:18" x14ac:dyDescent="0.25">
      <c r="H8071" s="59">
        <v>166936</v>
      </c>
      <c r="I8071" s="59" t="s">
        <v>71</v>
      </c>
      <c r="J8071" s="59">
        <v>1730231</v>
      </c>
      <c r="K8071" s="59" t="s">
        <v>8401</v>
      </c>
      <c r="L8071" s="61" t="s">
        <v>113</v>
      </c>
      <c r="M8071" s="61">
        <f>VLOOKUP(H8071,zdroj!C:F,4,0)</f>
        <v>0</v>
      </c>
      <c r="N8071" s="61" t="str">
        <f t="shared" ref="N8071:N8134" si="252">IF(M8071="A",IF(L8071="katA","katB",L8071),L8071)</f>
        <v>katA</v>
      </c>
      <c r="P8071" s="72" t="str">
        <f t="shared" ref="P8071:P8134" si="253">IF(O8071="A",1,"")</f>
        <v/>
      </c>
      <c r="Q8071" s="61" t="s">
        <v>30</v>
      </c>
    </row>
    <row r="8072" spans="8:18" x14ac:dyDescent="0.25">
      <c r="H8072" s="59">
        <v>166936</v>
      </c>
      <c r="I8072" s="59" t="s">
        <v>71</v>
      </c>
      <c r="J8072" s="59">
        <v>1730240</v>
      </c>
      <c r="K8072" s="59" t="s">
        <v>8402</v>
      </c>
      <c r="L8072" s="61" t="s">
        <v>113</v>
      </c>
      <c r="M8072" s="61">
        <f>VLOOKUP(H8072,zdroj!C:F,4,0)</f>
        <v>0</v>
      </c>
      <c r="N8072" s="61" t="str">
        <f t="shared" si="252"/>
        <v>katA</v>
      </c>
      <c r="P8072" s="72" t="str">
        <f t="shared" si="253"/>
        <v/>
      </c>
      <c r="Q8072" s="61" t="s">
        <v>31</v>
      </c>
    </row>
    <row r="8073" spans="8:18" x14ac:dyDescent="0.25">
      <c r="H8073" s="59">
        <v>166936</v>
      </c>
      <c r="I8073" s="59" t="s">
        <v>71</v>
      </c>
      <c r="J8073" s="59">
        <v>1730258</v>
      </c>
      <c r="K8073" s="59" t="s">
        <v>8403</v>
      </c>
      <c r="L8073" s="61" t="s">
        <v>114</v>
      </c>
      <c r="M8073" s="61">
        <f>VLOOKUP(H8073,zdroj!C:F,4,0)</f>
        <v>0</v>
      </c>
      <c r="N8073" s="61" t="str">
        <f t="shared" si="252"/>
        <v>katB</v>
      </c>
      <c r="P8073" s="72" t="str">
        <f t="shared" si="253"/>
        <v/>
      </c>
      <c r="Q8073" s="61" t="s">
        <v>30</v>
      </c>
      <c r="R8073" s="61" t="s">
        <v>91</v>
      </c>
    </row>
    <row r="8074" spans="8:18" x14ac:dyDescent="0.25">
      <c r="H8074" s="59">
        <v>166936</v>
      </c>
      <c r="I8074" s="59" t="s">
        <v>71</v>
      </c>
      <c r="J8074" s="59">
        <v>1730266</v>
      </c>
      <c r="K8074" s="59" t="s">
        <v>8404</v>
      </c>
      <c r="L8074" s="61" t="s">
        <v>114</v>
      </c>
      <c r="M8074" s="61">
        <f>VLOOKUP(H8074,zdroj!C:F,4,0)</f>
        <v>0</v>
      </c>
      <c r="N8074" s="61" t="str">
        <f t="shared" si="252"/>
        <v>katB</v>
      </c>
      <c r="P8074" s="72" t="str">
        <f t="shared" si="253"/>
        <v/>
      </c>
      <c r="Q8074" s="61" t="s">
        <v>31</v>
      </c>
      <c r="R8074" s="61" t="s">
        <v>91</v>
      </c>
    </row>
    <row r="8075" spans="8:18" x14ac:dyDescent="0.25">
      <c r="H8075" s="59">
        <v>166936</v>
      </c>
      <c r="I8075" s="59" t="s">
        <v>71</v>
      </c>
      <c r="J8075" s="59">
        <v>1730274</v>
      </c>
      <c r="K8075" s="59" t="s">
        <v>8405</v>
      </c>
      <c r="L8075" s="61" t="s">
        <v>113</v>
      </c>
      <c r="M8075" s="61">
        <f>VLOOKUP(H8075,zdroj!C:F,4,0)</f>
        <v>0</v>
      </c>
      <c r="N8075" s="61" t="str">
        <f t="shared" si="252"/>
        <v>katA</v>
      </c>
      <c r="P8075" s="72" t="str">
        <f t="shared" si="253"/>
        <v/>
      </c>
      <c r="Q8075" s="61" t="s">
        <v>31</v>
      </c>
    </row>
    <row r="8076" spans="8:18" x14ac:dyDescent="0.25">
      <c r="H8076" s="59">
        <v>166936</v>
      </c>
      <c r="I8076" s="59" t="s">
        <v>71</v>
      </c>
      <c r="J8076" s="59">
        <v>1730282</v>
      </c>
      <c r="K8076" s="59" t="s">
        <v>8406</v>
      </c>
      <c r="L8076" s="61" t="s">
        <v>114</v>
      </c>
      <c r="M8076" s="61">
        <f>VLOOKUP(H8076,zdroj!C:F,4,0)</f>
        <v>0</v>
      </c>
      <c r="N8076" s="61" t="str">
        <f t="shared" si="252"/>
        <v>katB</v>
      </c>
      <c r="P8076" s="72" t="str">
        <f t="shared" si="253"/>
        <v/>
      </c>
      <c r="Q8076" s="61" t="s">
        <v>31</v>
      </c>
      <c r="R8076" s="61" t="s">
        <v>91</v>
      </c>
    </row>
    <row r="8077" spans="8:18" x14ac:dyDescent="0.25">
      <c r="H8077" s="59">
        <v>166936</v>
      </c>
      <c r="I8077" s="59" t="s">
        <v>71</v>
      </c>
      <c r="J8077" s="59">
        <v>1730291</v>
      </c>
      <c r="K8077" s="59" t="s">
        <v>8407</v>
      </c>
      <c r="L8077" s="61" t="s">
        <v>113</v>
      </c>
      <c r="M8077" s="61">
        <f>VLOOKUP(H8077,zdroj!C:F,4,0)</f>
        <v>0</v>
      </c>
      <c r="N8077" s="61" t="str">
        <f t="shared" si="252"/>
        <v>katA</v>
      </c>
      <c r="P8077" s="72" t="str">
        <f t="shared" si="253"/>
        <v/>
      </c>
      <c r="Q8077" s="61" t="s">
        <v>31</v>
      </c>
    </row>
    <row r="8078" spans="8:18" x14ac:dyDescent="0.25">
      <c r="H8078" s="59">
        <v>166936</v>
      </c>
      <c r="I8078" s="59" t="s">
        <v>71</v>
      </c>
      <c r="J8078" s="59">
        <v>1730304</v>
      </c>
      <c r="K8078" s="59" t="s">
        <v>8408</v>
      </c>
      <c r="L8078" s="61" t="s">
        <v>113</v>
      </c>
      <c r="M8078" s="61">
        <f>VLOOKUP(H8078,zdroj!C:F,4,0)</f>
        <v>0</v>
      </c>
      <c r="N8078" s="61" t="str">
        <f t="shared" si="252"/>
        <v>katA</v>
      </c>
      <c r="P8078" s="72" t="str">
        <f t="shared" si="253"/>
        <v/>
      </c>
      <c r="Q8078" s="61" t="s">
        <v>31</v>
      </c>
    </row>
    <row r="8079" spans="8:18" x14ac:dyDescent="0.25">
      <c r="H8079" s="59">
        <v>166936</v>
      </c>
      <c r="I8079" s="59" t="s">
        <v>71</v>
      </c>
      <c r="J8079" s="59">
        <v>1730312</v>
      </c>
      <c r="K8079" s="59" t="s">
        <v>8409</v>
      </c>
      <c r="L8079" s="61" t="s">
        <v>113</v>
      </c>
      <c r="M8079" s="61">
        <f>VLOOKUP(H8079,zdroj!C:F,4,0)</f>
        <v>0</v>
      </c>
      <c r="N8079" s="61" t="str">
        <f t="shared" si="252"/>
        <v>katA</v>
      </c>
      <c r="P8079" s="72" t="str">
        <f t="shared" si="253"/>
        <v/>
      </c>
      <c r="Q8079" s="61" t="s">
        <v>31</v>
      </c>
    </row>
    <row r="8080" spans="8:18" x14ac:dyDescent="0.25">
      <c r="H8080" s="59">
        <v>166936</v>
      </c>
      <c r="I8080" s="59" t="s">
        <v>71</v>
      </c>
      <c r="J8080" s="59">
        <v>1730321</v>
      </c>
      <c r="K8080" s="59" t="s">
        <v>8410</v>
      </c>
      <c r="L8080" s="61" t="s">
        <v>113</v>
      </c>
      <c r="M8080" s="61">
        <f>VLOOKUP(H8080,zdroj!C:F,4,0)</f>
        <v>0</v>
      </c>
      <c r="N8080" s="61" t="str">
        <f t="shared" si="252"/>
        <v>katA</v>
      </c>
      <c r="P8080" s="72" t="str">
        <f t="shared" si="253"/>
        <v/>
      </c>
      <c r="Q8080" s="61" t="s">
        <v>31</v>
      </c>
    </row>
    <row r="8081" spans="8:18" x14ac:dyDescent="0.25">
      <c r="H8081" s="59">
        <v>166936</v>
      </c>
      <c r="I8081" s="59" t="s">
        <v>71</v>
      </c>
      <c r="J8081" s="59">
        <v>1730339</v>
      </c>
      <c r="K8081" s="59" t="s">
        <v>8411</v>
      </c>
      <c r="L8081" s="61" t="s">
        <v>114</v>
      </c>
      <c r="M8081" s="61">
        <f>VLOOKUP(H8081,zdroj!C:F,4,0)</f>
        <v>0</v>
      </c>
      <c r="N8081" s="61" t="str">
        <f t="shared" si="252"/>
        <v>katB</v>
      </c>
      <c r="P8081" s="72" t="str">
        <f t="shared" si="253"/>
        <v/>
      </c>
      <c r="Q8081" s="61" t="s">
        <v>31</v>
      </c>
      <c r="R8081" s="61" t="s">
        <v>91</v>
      </c>
    </row>
    <row r="8082" spans="8:18" x14ac:dyDescent="0.25">
      <c r="H8082" s="59">
        <v>166936</v>
      </c>
      <c r="I8082" s="59" t="s">
        <v>71</v>
      </c>
      <c r="J8082" s="59">
        <v>1730347</v>
      </c>
      <c r="K8082" s="59" t="s">
        <v>8412</v>
      </c>
      <c r="L8082" s="61" t="s">
        <v>114</v>
      </c>
      <c r="M8082" s="61">
        <f>VLOOKUP(H8082,zdroj!C:F,4,0)</f>
        <v>0</v>
      </c>
      <c r="N8082" s="61" t="str">
        <f t="shared" si="252"/>
        <v>katB</v>
      </c>
      <c r="P8082" s="72" t="str">
        <f t="shared" si="253"/>
        <v/>
      </c>
      <c r="Q8082" s="61" t="s">
        <v>30</v>
      </c>
      <c r="R8082" s="61" t="s">
        <v>91</v>
      </c>
    </row>
    <row r="8083" spans="8:18" x14ac:dyDescent="0.25">
      <c r="H8083" s="59">
        <v>166936</v>
      </c>
      <c r="I8083" s="59" t="s">
        <v>71</v>
      </c>
      <c r="J8083" s="59">
        <v>1730355</v>
      </c>
      <c r="K8083" s="59" t="s">
        <v>8413</v>
      </c>
      <c r="L8083" s="61" t="s">
        <v>113</v>
      </c>
      <c r="M8083" s="61">
        <f>VLOOKUP(H8083,zdroj!C:F,4,0)</f>
        <v>0</v>
      </c>
      <c r="N8083" s="61" t="str">
        <f t="shared" si="252"/>
        <v>katA</v>
      </c>
      <c r="P8083" s="72" t="str">
        <f t="shared" si="253"/>
        <v/>
      </c>
      <c r="Q8083" s="61" t="s">
        <v>30</v>
      </c>
    </row>
    <row r="8084" spans="8:18" x14ac:dyDescent="0.25">
      <c r="H8084" s="59">
        <v>166936</v>
      </c>
      <c r="I8084" s="59" t="s">
        <v>71</v>
      </c>
      <c r="J8084" s="59">
        <v>1730363</v>
      </c>
      <c r="K8084" s="59" t="s">
        <v>8414</v>
      </c>
      <c r="L8084" s="61" t="s">
        <v>113</v>
      </c>
      <c r="M8084" s="61">
        <f>VLOOKUP(H8084,zdroj!C:F,4,0)</f>
        <v>0</v>
      </c>
      <c r="N8084" s="61" t="str">
        <f t="shared" si="252"/>
        <v>katA</v>
      </c>
      <c r="P8084" s="72" t="str">
        <f t="shared" si="253"/>
        <v/>
      </c>
      <c r="Q8084" s="61" t="s">
        <v>31</v>
      </c>
    </row>
    <row r="8085" spans="8:18" x14ac:dyDescent="0.25">
      <c r="H8085" s="59">
        <v>166936</v>
      </c>
      <c r="I8085" s="59" t="s">
        <v>71</v>
      </c>
      <c r="J8085" s="59">
        <v>1730371</v>
      </c>
      <c r="K8085" s="59" t="s">
        <v>8415</v>
      </c>
      <c r="L8085" s="61" t="s">
        <v>113</v>
      </c>
      <c r="M8085" s="61">
        <f>VLOOKUP(H8085,zdroj!C:F,4,0)</f>
        <v>0</v>
      </c>
      <c r="N8085" s="61" t="str">
        <f t="shared" si="252"/>
        <v>katA</v>
      </c>
      <c r="P8085" s="72" t="str">
        <f t="shared" si="253"/>
        <v/>
      </c>
      <c r="Q8085" s="61" t="s">
        <v>31</v>
      </c>
    </row>
    <row r="8086" spans="8:18" x14ac:dyDescent="0.25">
      <c r="H8086" s="59">
        <v>166936</v>
      </c>
      <c r="I8086" s="59" t="s">
        <v>71</v>
      </c>
      <c r="J8086" s="59">
        <v>1730380</v>
      </c>
      <c r="K8086" s="59" t="s">
        <v>8416</v>
      </c>
      <c r="L8086" s="61" t="s">
        <v>113</v>
      </c>
      <c r="M8086" s="61">
        <f>VLOOKUP(H8086,zdroj!C:F,4,0)</f>
        <v>0</v>
      </c>
      <c r="N8086" s="61" t="str">
        <f t="shared" si="252"/>
        <v>katA</v>
      </c>
      <c r="P8086" s="72" t="str">
        <f t="shared" si="253"/>
        <v/>
      </c>
      <c r="Q8086" s="61" t="s">
        <v>30</v>
      </c>
    </row>
    <row r="8087" spans="8:18" x14ac:dyDescent="0.25">
      <c r="H8087" s="59">
        <v>166936</v>
      </c>
      <c r="I8087" s="59" t="s">
        <v>71</v>
      </c>
      <c r="J8087" s="59">
        <v>1730398</v>
      </c>
      <c r="K8087" s="59" t="s">
        <v>8417</v>
      </c>
      <c r="L8087" s="61" t="s">
        <v>114</v>
      </c>
      <c r="M8087" s="61">
        <f>VLOOKUP(H8087,zdroj!C:F,4,0)</f>
        <v>0</v>
      </c>
      <c r="N8087" s="61" t="str">
        <f t="shared" si="252"/>
        <v>katB</v>
      </c>
      <c r="P8087" s="72" t="str">
        <f t="shared" si="253"/>
        <v/>
      </c>
      <c r="Q8087" s="61" t="s">
        <v>30</v>
      </c>
      <c r="R8087" s="61" t="s">
        <v>91</v>
      </c>
    </row>
    <row r="8088" spans="8:18" x14ac:dyDescent="0.25">
      <c r="H8088" s="59">
        <v>166936</v>
      </c>
      <c r="I8088" s="59" t="s">
        <v>71</v>
      </c>
      <c r="J8088" s="59">
        <v>1730401</v>
      </c>
      <c r="K8088" s="59" t="s">
        <v>8418</v>
      </c>
      <c r="L8088" s="61" t="s">
        <v>113</v>
      </c>
      <c r="M8088" s="61">
        <f>VLOOKUP(H8088,zdroj!C:F,4,0)</f>
        <v>0</v>
      </c>
      <c r="N8088" s="61" t="str">
        <f t="shared" si="252"/>
        <v>katA</v>
      </c>
      <c r="P8088" s="72" t="str">
        <f t="shared" si="253"/>
        <v/>
      </c>
      <c r="Q8088" s="61" t="s">
        <v>31</v>
      </c>
    </row>
    <row r="8089" spans="8:18" x14ac:dyDescent="0.25">
      <c r="H8089" s="59">
        <v>166936</v>
      </c>
      <c r="I8089" s="59" t="s">
        <v>71</v>
      </c>
      <c r="J8089" s="59">
        <v>1730410</v>
      </c>
      <c r="K8089" s="59" t="s">
        <v>8419</v>
      </c>
      <c r="L8089" s="61" t="s">
        <v>113</v>
      </c>
      <c r="M8089" s="61">
        <f>VLOOKUP(H8089,zdroj!C:F,4,0)</f>
        <v>0</v>
      </c>
      <c r="N8089" s="61" t="str">
        <f t="shared" si="252"/>
        <v>katA</v>
      </c>
      <c r="P8089" s="72" t="str">
        <f t="shared" si="253"/>
        <v/>
      </c>
      <c r="Q8089" s="61" t="s">
        <v>31</v>
      </c>
    </row>
    <row r="8090" spans="8:18" x14ac:dyDescent="0.25">
      <c r="H8090" s="59">
        <v>166936</v>
      </c>
      <c r="I8090" s="59" t="s">
        <v>71</v>
      </c>
      <c r="J8090" s="59">
        <v>1730428</v>
      </c>
      <c r="K8090" s="59" t="s">
        <v>8420</v>
      </c>
      <c r="L8090" s="61" t="s">
        <v>113</v>
      </c>
      <c r="M8090" s="61">
        <f>VLOOKUP(H8090,zdroj!C:F,4,0)</f>
        <v>0</v>
      </c>
      <c r="N8090" s="61" t="str">
        <f t="shared" si="252"/>
        <v>katA</v>
      </c>
      <c r="P8090" s="72" t="str">
        <f t="shared" si="253"/>
        <v/>
      </c>
      <c r="Q8090" s="61" t="s">
        <v>30</v>
      </c>
    </row>
    <row r="8091" spans="8:18" x14ac:dyDescent="0.25">
      <c r="H8091" s="59">
        <v>166936</v>
      </c>
      <c r="I8091" s="59" t="s">
        <v>71</v>
      </c>
      <c r="J8091" s="59">
        <v>1730436</v>
      </c>
      <c r="K8091" s="59" t="s">
        <v>8421</v>
      </c>
      <c r="L8091" s="61" t="s">
        <v>113</v>
      </c>
      <c r="M8091" s="61">
        <f>VLOOKUP(H8091,zdroj!C:F,4,0)</f>
        <v>0</v>
      </c>
      <c r="N8091" s="61" t="str">
        <f t="shared" si="252"/>
        <v>katA</v>
      </c>
      <c r="P8091" s="72" t="str">
        <f t="shared" si="253"/>
        <v/>
      </c>
      <c r="Q8091" s="61" t="s">
        <v>31</v>
      </c>
    </row>
    <row r="8092" spans="8:18" x14ac:dyDescent="0.25">
      <c r="H8092" s="59">
        <v>166936</v>
      </c>
      <c r="I8092" s="59" t="s">
        <v>71</v>
      </c>
      <c r="J8092" s="59">
        <v>1730444</v>
      </c>
      <c r="K8092" s="59" t="s">
        <v>8422</v>
      </c>
      <c r="L8092" s="61" t="s">
        <v>113</v>
      </c>
      <c r="M8092" s="61">
        <f>VLOOKUP(H8092,zdroj!C:F,4,0)</f>
        <v>0</v>
      </c>
      <c r="N8092" s="61" t="str">
        <f t="shared" si="252"/>
        <v>katA</v>
      </c>
      <c r="P8092" s="72" t="str">
        <f t="shared" si="253"/>
        <v/>
      </c>
      <c r="Q8092" s="61" t="s">
        <v>30</v>
      </c>
    </row>
    <row r="8093" spans="8:18" x14ac:dyDescent="0.25">
      <c r="H8093" s="59">
        <v>166936</v>
      </c>
      <c r="I8093" s="59" t="s">
        <v>71</v>
      </c>
      <c r="J8093" s="59">
        <v>26922002</v>
      </c>
      <c r="K8093" s="59" t="s">
        <v>8423</v>
      </c>
      <c r="L8093" s="61" t="s">
        <v>113</v>
      </c>
      <c r="M8093" s="61">
        <f>VLOOKUP(H8093,zdroj!C:F,4,0)</f>
        <v>0</v>
      </c>
      <c r="N8093" s="61" t="str">
        <f t="shared" si="252"/>
        <v>katA</v>
      </c>
      <c r="P8093" s="72" t="str">
        <f t="shared" si="253"/>
        <v/>
      </c>
      <c r="Q8093" s="61" t="s">
        <v>30</v>
      </c>
    </row>
    <row r="8094" spans="8:18" x14ac:dyDescent="0.25">
      <c r="H8094" s="59">
        <v>166936</v>
      </c>
      <c r="I8094" s="59" t="s">
        <v>71</v>
      </c>
      <c r="J8094" s="59">
        <v>79592791</v>
      </c>
      <c r="K8094" s="59" t="s">
        <v>8424</v>
      </c>
      <c r="L8094" s="61" t="s">
        <v>113</v>
      </c>
      <c r="M8094" s="61">
        <f>VLOOKUP(H8094,zdroj!C:F,4,0)</f>
        <v>0</v>
      </c>
      <c r="N8094" s="61" t="str">
        <f t="shared" si="252"/>
        <v>katA</v>
      </c>
      <c r="P8094" s="72" t="str">
        <f t="shared" si="253"/>
        <v/>
      </c>
      <c r="Q8094" s="61" t="s">
        <v>30</v>
      </c>
    </row>
    <row r="8095" spans="8:18" x14ac:dyDescent="0.25">
      <c r="H8095" s="59">
        <v>166944</v>
      </c>
      <c r="I8095" s="59" t="s">
        <v>71</v>
      </c>
      <c r="J8095" s="59">
        <v>1729659</v>
      </c>
      <c r="K8095" s="59" t="s">
        <v>8425</v>
      </c>
      <c r="L8095" s="61" t="s">
        <v>114</v>
      </c>
      <c r="M8095" s="61">
        <f>VLOOKUP(H8095,zdroj!C:F,4,0)</f>
        <v>0</v>
      </c>
      <c r="N8095" s="61" t="str">
        <f t="shared" si="252"/>
        <v>katB</v>
      </c>
      <c r="P8095" s="72" t="str">
        <f t="shared" si="253"/>
        <v/>
      </c>
      <c r="Q8095" s="61" t="s">
        <v>30</v>
      </c>
      <c r="R8095" s="61" t="s">
        <v>91</v>
      </c>
    </row>
    <row r="8096" spans="8:18" x14ac:dyDescent="0.25">
      <c r="H8096" s="59">
        <v>166944</v>
      </c>
      <c r="I8096" s="59" t="s">
        <v>71</v>
      </c>
      <c r="J8096" s="59">
        <v>1729667</v>
      </c>
      <c r="K8096" s="59" t="s">
        <v>8426</v>
      </c>
      <c r="L8096" s="61" t="s">
        <v>114</v>
      </c>
      <c r="M8096" s="61">
        <f>VLOOKUP(H8096,zdroj!C:F,4,0)</f>
        <v>0</v>
      </c>
      <c r="N8096" s="61" t="str">
        <f t="shared" si="252"/>
        <v>katB</v>
      </c>
      <c r="P8096" s="72" t="str">
        <f t="shared" si="253"/>
        <v/>
      </c>
      <c r="Q8096" s="61" t="s">
        <v>31</v>
      </c>
      <c r="R8096" s="61" t="s">
        <v>91</v>
      </c>
    </row>
    <row r="8097" spans="8:18" x14ac:dyDescent="0.25">
      <c r="H8097" s="59">
        <v>166944</v>
      </c>
      <c r="I8097" s="59" t="s">
        <v>71</v>
      </c>
      <c r="J8097" s="59">
        <v>1729675</v>
      </c>
      <c r="K8097" s="59" t="s">
        <v>8427</v>
      </c>
      <c r="L8097" s="61" t="s">
        <v>113</v>
      </c>
      <c r="M8097" s="61">
        <f>VLOOKUP(H8097,zdroj!C:F,4,0)</f>
        <v>0</v>
      </c>
      <c r="N8097" s="61" t="str">
        <f t="shared" si="252"/>
        <v>katA</v>
      </c>
      <c r="P8097" s="72" t="str">
        <f t="shared" si="253"/>
        <v/>
      </c>
      <c r="Q8097" s="61" t="s">
        <v>31</v>
      </c>
    </row>
    <row r="8098" spans="8:18" x14ac:dyDescent="0.25">
      <c r="H8098" s="59">
        <v>166944</v>
      </c>
      <c r="I8098" s="59" t="s">
        <v>71</v>
      </c>
      <c r="J8098" s="59">
        <v>1729683</v>
      </c>
      <c r="K8098" s="59" t="s">
        <v>8428</v>
      </c>
      <c r="L8098" s="61" t="s">
        <v>114</v>
      </c>
      <c r="M8098" s="61">
        <f>VLOOKUP(H8098,zdroj!C:F,4,0)</f>
        <v>0</v>
      </c>
      <c r="N8098" s="61" t="str">
        <f t="shared" si="252"/>
        <v>katB</v>
      </c>
      <c r="P8098" s="72" t="str">
        <f t="shared" si="253"/>
        <v/>
      </c>
      <c r="Q8098" s="61" t="s">
        <v>31</v>
      </c>
      <c r="R8098" s="61" t="s">
        <v>91</v>
      </c>
    </row>
    <row r="8099" spans="8:18" x14ac:dyDescent="0.25">
      <c r="H8099" s="59">
        <v>166944</v>
      </c>
      <c r="I8099" s="59" t="s">
        <v>71</v>
      </c>
      <c r="J8099" s="59">
        <v>1729691</v>
      </c>
      <c r="K8099" s="59" t="s">
        <v>8429</v>
      </c>
      <c r="L8099" s="61" t="s">
        <v>114</v>
      </c>
      <c r="M8099" s="61">
        <f>VLOOKUP(H8099,zdroj!C:F,4,0)</f>
        <v>0</v>
      </c>
      <c r="N8099" s="61" t="str">
        <f t="shared" si="252"/>
        <v>katB</v>
      </c>
      <c r="P8099" s="72" t="str">
        <f t="shared" si="253"/>
        <v/>
      </c>
      <c r="Q8099" s="61" t="s">
        <v>31</v>
      </c>
      <c r="R8099" s="61" t="s">
        <v>91</v>
      </c>
    </row>
    <row r="8100" spans="8:18" x14ac:dyDescent="0.25">
      <c r="H8100" s="59">
        <v>166944</v>
      </c>
      <c r="I8100" s="59" t="s">
        <v>71</v>
      </c>
      <c r="J8100" s="59">
        <v>1729705</v>
      </c>
      <c r="K8100" s="59" t="s">
        <v>8430</v>
      </c>
      <c r="L8100" s="61" t="s">
        <v>113</v>
      </c>
      <c r="M8100" s="61">
        <f>VLOOKUP(H8100,zdroj!C:F,4,0)</f>
        <v>0</v>
      </c>
      <c r="N8100" s="61" t="str">
        <f t="shared" si="252"/>
        <v>katA</v>
      </c>
      <c r="P8100" s="72" t="str">
        <f t="shared" si="253"/>
        <v/>
      </c>
      <c r="Q8100" s="61" t="s">
        <v>31</v>
      </c>
    </row>
    <row r="8101" spans="8:18" x14ac:dyDescent="0.25">
      <c r="H8101" s="59">
        <v>166944</v>
      </c>
      <c r="I8101" s="59" t="s">
        <v>71</v>
      </c>
      <c r="J8101" s="59">
        <v>1729713</v>
      </c>
      <c r="K8101" s="59" t="s">
        <v>8431</v>
      </c>
      <c r="L8101" s="61" t="s">
        <v>113</v>
      </c>
      <c r="M8101" s="61">
        <f>VLOOKUP(H8101,zdroj!C:F,4,0)</f>
        <v>0</v>
      </c>
      <c r="N8101" s="61" t="str">
        <f t="shared" si="252"/>
        <v>katA</v>
      </c>
      <c r="P8101" s="72" t="str">
        <f t="shared" si="253"/>
        <v/>
      </c>
      <c r="Q8101" s="61" t="s">
        <v>31</v>
      </c>
    </row>
    <row r="8102" spans="8:18" x14ac:dyDescent="0.25">
      <c r="H8102" s="59">
        <v>166944</v>
      </c>
      <c r="I8102" s="59" t="s">
        <v>71</v>
      </c>
      <c r="J8102" s="59">
        <v>1729721</v>
      </c>
      <c r="K8102" s="59" t="s">
        <v>8432</v>
      </c>
      <c r="L8102" s="61" t="s">
        <v>113</v>
      </c>
      <c r="M8102" s="61">
        <f>VLOOKUP(H8102,zdroj!C:F,4,0)</f>
        <v>0</v>
      </c>
      <c r="N8102" s="61" t="str">
        <f t="shared" si="252"/>
        <v>katA</v>
      </c>
      <c r="P8102" s="72" t="str">
        <f t="shared" si="253"/>
        <v/>
      </c>
      <c r="Q8102" s="61" t="s">
        <v>30</v>
      </c>
    </row>
    <row r="8103" spans="8:18" x14ac:dyDescent="0.25">
      <c r="H8103" s="59">
        <v>166944</v>
      </c>
      <c r="I8103" s="59" t="s">
        <v>71</v>
      </c>
      <c r="J8103" s="59">
        <v>1729730</v>
      </c>
      <c r="K8103" s="59" t="s">
        <v>8433</v>
      </c>
      <c r="L8103" s="61" t="s">
        <v>113</v>
      </c>
      <c r="M8103" s="61">
        <f>VLOOKUP(H8103,zdroj!C:F,4,0)</f>
        <v>0</v>
      </c>
      <c r="N8103" s="61" t="str">
        <f t="shared" si="252"/>
        <v>katA</v>
      </c>
      <c r="P8103" s="72" t="str">
        <f t="shared" si="253"/>
        <v/>
      </c>
      <c r="Q8103" s="61" t="s">
        <v>31</v>
      </c>
    </row>
    <row r="8104" spans="8:18" x14ac:dyDescent="0.25">
      <c r="H8104" s="59">
        <v>166944</v>
      </c>
      <c r="I8104" s="59" t="s">
        <v>71</v>
      </c>
      <c r="J8104" s="59">
        <v>1729764</v>
      </c>
      <c r="K8104" s="59" t="s">
        <v>8434</v>
      </c>
      <c r="L8104" s="61" t="s">
        <v>113</v>
      </c>
      <c r="M8104" s="61">
        <f>VLOOKUP(H8104,zdroj!C:F,4,0)</f>
        <v>0</v>
      </c>
      <c r="N8104" s="61" t="str">
        <f t="shared" si="252"/>
        <v>katA</v>
      </c>
      <c r="P8104" s="72" t="str">
        <f t="shared" si="253"/>
        <v/>
      </c>
      <c r="Q8104" s="61" t="s">
        <v>31</v>
      </c>
    </row>
    <row r="8105" spans="8:18" x14ac:dyDescent="0.25">
      <c r="H8105" s="59">
        <v>166944</v>
      </c>
      <c r="I8105" s="59" t="s">
        <v>71</v>
      </c>
      <c r="J8105" s="59">
        <v>1729993</v>
      </c>
      <c r="K8105" s="59" t="s">
        <v>8435</v>
      </c>
      <c r="L8105" s="61" t="s">
        <v>113</v>
      </c>
      <c r="M8105" s="61">
        <f>VLOOKUP(H8105,zdroj!C:F,4,0)</f>
        <v>0</v>
      </c>
      <c r="N8105" s="61" t="str">
        <f t="shared" si="252"/>
        <v>katA</v>
      </c>
      <c r="P8105" s="72" t="str">
        <f t="shared" si="253"/>
        <v/>
      </c>
      <c r="Q8105" s="61" t="s">
        <v>31</v>
      </c>
    </row>
    <row r="8106" spans="8:18" x14ac:dyDescent="0.25">
      <c r="H8106" s="59">
        <v>166944</v>
      </c>
      <c r="I8106" s="59" t="s">
        <v>71</v>
      </c>
      <c r="J8106" s="59">
        <v>1730002</v>
      </c>
      <c r="K8106" s="59" t="s">
        <v>8436</v>
      </c>
      <c r="L8106" s="61" t="s">
        <v>114</v>
      </c>
      <c r="M8106" s="61">
        <f>VLOOKUP(H8106,zdroj!C:F,4,0)</f>
        <v>0</v>
      </c>
      <c r="N8106" s="61" t="str">
        <f t="shared" si="252"/>
        <v>katB</v>
      </c>
      <c r="P8106" s="72" t="str">
        <f t="shared" si="253"/>
        <v/>
      </c>
      <c r="Q8106" s="61" t="s">
        <v>31</v>
      </c>
      <c r="R8106" s="61" t="s">
        <v>91</v>
      </c>
    </row>
    <row r="8107" spans="8:18" x14ac:dyDescent="0.25">
      <c r="H8107" s="59">
        <v>166944</v>
      </c>
      <c r="I8107" s="59" t="s">
        <v>71</v>
      </c>
      <c r="J8107" s="59">
        <v>1730011</v>
      </c>
      <c r="K8107" s="59" t="s">
        <v>8437</v>
      </c>
      <c r="L8107" s="61" t="s">
        <v>114</v>
      </c>
      <c r="M8107" s="61">
        <f>VLOOKUP(H8107,zdroj!C:F,4,0)</f>
        <v>0</v>
      </c>
      <c r="N8107" s="61" t="str">
        <f t="shared" si="252"/>
        <v>katB</v>
      </c>
      <c r="P8107" s="72" t="str">
        <f t="shared" si="253"/>
        <v/>
      </c>
      <c r="Q8107" s="61" t="s">
        <v>31</v>
      </c>
      <c r="R8107" s="61" t="s">
        <v>91</v>
      </c>
    </row>
    <row r="8108" spans="8:18" x14ac:dyDescent="0.25">
      <c r="H8108" s="59">
        <v>166944</v>
      </c>
      <c r="I8108" s="59" t="s">
        <v>71</v>
      </c>
      <c r="J8108" s="59">
        <v>1730029</v>
      </c>
      <c r="K8108" s="59" t="s">
        <v>8438</v>
      </c>
      <c r="L8108" s="61" t="s">
        <v>114</v>
      </c>
      <c r="M8108" s="61">
        <f>VLOOKUP(H8108,zdroj!C:F,4,0)</f>
        <v>0</v>
      </c>
      <c r="N8108" s="61" t="str">
        <f t="shared" si="252"/>
        <v>katB</v>
      </c>
      <c r="P8108" s="72" t="str">
        <f t="shared" si="253"/>
        <v/>
      </c>
      <c r="Q8108" s="61" t="s">
        <v>31</v>
      </c>
      <c r="R8108" s="61" t="s">
        <v>91</v>
      </c>
    </row>
    <row r="8109" spans="8:18" x14ac:dyDescent="0.25">
      <c r="H8109" s="59">
        <v>166944</v>
      </c>
      <c r="I8109" s="59" t="s">
        <v>71</v>
      </c>
      <c r="J8109" s="59">
        <v>1730037</v>
      </c>
      <c r="K8109" s="59" t="s">
        <v>8439</v>
      </c>
      <c r="L8109" s="61" t="s">
        <v>114</v>
      </c>
      <c r="M8109" s="61">
        <f>VLOOKUP(H8109,zdroj!C:F,4,0)</f>
        <v>0</v>
      </c>
      <c r="N8109" s="61" t="str">
        <f t="shared" si="252"/>
        <v>katB</v>
      </c>
      <c r="P8109" s="72" t="str">
        <f t="shared" si="253"/>
        <v/>
      </c>
      <c r="Q8109" s="61" t="s">
        <v>30</v>
      </c>
      <c r="R8109" s="61" t="s">
        <v>91</v>
      </c>
    </row>
    <row r="8110" spans="8:18" x14ac:dyDescent="0.25">
      <c r="H8110" s="59">
        <v>166944</v>
      </c>
      <c r="I8110" s="59" t="s">
        <v>71</v>
      </c>
      <c r="J8110" s="59">
        <v>1730045</v>
      </c>
      <c r="K8110" s="59" t="s">
        <v>8440</v>
      </c>
      <c r="L8110" s="61" t="s">
        <v>114</v>
      </c>
      <c r="M8110" s="61">
        <f>VLOOKUP(H8110,zdroj!C:F,4,0)</f>
        <v>0</v>
      </c>
      <c r="N8110" s="61" t="str">
        <f t="shared" si="252"/>
        <v>katB</v>
      </c>
      <c r="P8110" s="72" t="str">
        <f t="shared" si="253"/>
        <v/>
      </c>
      <c r="Q8110" s="61" t="s">
        <v>30</v>
      </c>
      <c r="R8110" s="61" t="s">
        <v>91</v>
      </c>
    </row>
    <row r="8111" spans="8:18" x14ac:dyDescent="0.25">
      <c r="H8111" s="59">
        <v>166944</v>
      </c>
      <c r="I8111" s="59" t="s">
        <v>71</v>
      </c>
      <c r="J8111" s="59">
        <v>1730053</v>
      </c>
      <c r="K8111" s="59" t="s">
        <v>8441</v>
      </c>
      <c r="L8111" s="61" t="s">
        <v>113</v>
      </c>
      <c r="M8111" s="61">
        <f>VLOOKUP(H8111,zdroj!C:F,4,0)</f>
        <v>0</v>
      </c>
      <c r="N8111" s="61" t="str">
        <f t="shared" si="252"/>
        <v>katA</v>
      </c>
      <c r="P8111" s="72" t="str">
        <f t="shared" si="253"/>
        <v/>
      </c>
      <c r="Q8111" s="61" t="s">
        <v>31</v>
      </c>
    </row>
    <row r="8112" spans="8:18" x14ac:dyDescent="0.25">
      <c r="H8112" s="59">
        <v>166944</v>
      </c>
      <c r="I8112" s="59" t="s">
        <v>71</v>
      </c>
      <c r="J8112" s="59">
        <v>1730061</v>
      </c>
      <c r="K8112" s="59" t="s">
        <v>8442</v>
      </c>
      <c r="L8112" s="61" t="s">
        <v>114</v>
      </c>
      <c r="M8112" s="61">
        <f>VLOOKUP(H8112,zdroj!C:F,4,0)</f>
        <v>0</v>
      </c>
      <c r="N8112" s="61" t="str">
        <f t="shared" si="252"/>
        <v>katB</v>
      </c>
      <c r="P8112" s="72" t="str">
        <f t="shared" si="253"/>
        <v/>
      </c>
      <c r="Q8112" s="61" t="s">
        <v>30</v>
      </c>
      <c r="R8112" s="61" t="s">
        <v>91</v>
      </c>
    </row>
    <row r="8113" spans="8:18" x14ac:dyDescent="0.25">
      <c r="H8113" s="59">
        <v>166944</v>
      </c>
      <c r="I8113" s="59" t="s">
        <v>71</v>
      </c>
      <c r="J8113" s="59">
        <v>1730070</v>
      </c>
      <c r="K8113" s="59" t="s">
        <v>8443</v>
      </c>
      <c r="L8113" s="61" t="s">
        <v>114</v>
      </c>
      <c r="M8113" s="61">
        <f>VLOOKUP(H8113,zdroj!C:F,4,0)</f>
        <v>0</v>
      </c>
      <c r="N8113" s="61" t="str">
        <f t="shared" si="252"/>
        <v>katB</v>
      </c>
      <c r="P8113" s="72" t="str">
        <f t="shared" si="253"/>
        <v/>
      </c>
      <c r="Q8113" s="61" t="s">
        <v>30</v>
      </c>
      <c r="R8113" s="61" t="s">
        <v>91</v>
      </c>
    </row>
    <row r="8114" spans="8:18" x14ac:dyDescent="0.25">
      <c r="H8114" s="59">
        <v>166944</v>
      </c>
      <c r="I8114" s="59" t="s">
        <v>71</v>
      </c>
      <c r="J8114" s="59">
        <v>1730088</v>
      </c>
      <c r="K8114" s="59" t="s">
        <v>8444</v>
      </c>
      <c r="L8114" s="61" t="s">
        <v>113</v>
      </c>
      <c r="M8114" s="61">
        <f>VLOOKUP(H8114,zdroj!C:F,4,0)</f>
        <v>0</v>
      </c>
      <c r="N8114" s="61" t="str">
        <f t="shared" si="252"/>
        <v>katA</v>
      </c>
      <c r="P8114" s="72" t="str">
        <f t="shared" si="253"/>
        <v/>
      </c>
      <c r="Q8114" s="61" t="s">
        <v>30</v>
      </c>
    </row>
    <row r="8115" spans="8:18" x14ac:dyDescent="0.25">
      <c r="H8115" s="59">
        <v>166944</v>
      </c>
      <c r="I8115" s="59" t="s">
        <v>71</v>
      </c>
      <c r="J8115" s="59">
        <v>1730096</v>
      </c>
      <c r="K8115" s="59" t="s">
        <v>8445</v>
      </c>
      <c r="L8115" s="61" t="s">
        <v>114</v>
      </c>
      <c r="M8115" s="61">
        <f>VLOOKUP(H8115,zdroj!C:F,4,0)</f>
        <v>0</v>
      </c>
      <c r="N8115" s="61" t="str">
        <f t="shared" si="252"/>
        <v>katB</v>
      </c>
      <c r="P8115" s="72" t="str">
        <f t="shared" si="253"/>
        <v/>
      </c>
      <c r="Q8115" s="61" t="s">
        <v>31</v>
      </c>
      <c r="R8115" s="61" t="s">
        <v>91</v>
      </c>
    </row>
    <row r="8116" spans="8:18" x14ac:dyDescent="0.25">
      <c r="H8116" s="59">
        <v>166944</v>
      </c>
      <c r="I8116" s="59" t="s">
        <v>71</v>
      </c>
      <c r="J8116" s="59">
        <v>1730100</v>
      </c>
      <c r="K8116" s="59" t="s">
        <v>8446</v>
      </c>
      <c r="L8116" s="61" t="s">
        <v>114</v>
      </c>
      <c r="M8116" s="61">
        <f>VLOOKUP(H8116,zdroj!C:F,4,0)</f>
        <v>0</v>
      </c>
      <c r="N8116" s="61" t="str">
        <f t="shared" si="252"/>
        <v>katB</v>
      </c>
      <c r="P8116" s="72" t="str">
        <f t="shared" si="253"/>
        <v/>
      </c>
      <c r="Q8116" s="61" t="s">
        <v>31</v>
      </c>
      <c r="R8116" s="61" t="s">
        <v>91</v>
      </c>
    </row>
    <row r="8117" spans="8:18" x14ac:dyDescent="0.25">
      <c r="H8117" s="59">
        <v>166944</v>
      </c>
      <c r="I8117" s="59" t="s">
        <v>71</v>
      </c>
      <c r="J8117" s="59">
        <v>1730177</v>
      </c>
      <c r="K8117" s="59" t="s">
        <v>8447</v>
      </c>
      <c r="L8117" s="61" t="s">
        <v>114</v>
      </c>
      <c r="M8117" s="61">
        <f>VLOOKUP(H8117,zdroj!C:F,4,0)</f>
        <v>0</v>
      </c>
      <c r="N8117" s="61" t="str">
        <f t="shared" si="252"/>
        <v>katB</v>
      </c>
      <c r="P8117" s="72" t="str">
        <f t="shared" si="253"/>
        <v/>
      </c>
      <c r="Q8117" s="61" t="s">
        <v>30</v>
      </c>
      <c r="R8117" s="61" t="s">
        <v>91</v>
      </c>
    </row>
    <row r="8118" spans="8:18" x14ac:dyDescent="0.25">
      <c r="H8118" s="59">
        <v>166944</v>
      </c>
      <c r="I8118" s="59" t="s">
        <v>71</v>
      </c>
      <c r="J8118" s="59">
        <v>1730185</v>
      </c>
      <c r="K8118" s="59" t="s">
        <v>8448</v>
      </c>
      <c r="L8118" s="61" t="s">
        <v>114</v>
      </c>
      <c r="M8118" s="61">
        <f>VLOOKUP(H8118,zdroj!C:F,4,0)</f>
        <v>0</v>
      </c>
      <c r="N8118" s="61" t="str">
        <f t="shared" si="252"/>
        <v>katB</v>
      </c>
      <c r="P8118" s="72" t="str">
        <f t="shared" si="253"/>
        <v/>
      </c>
      <c r="Q8118" s="61" t="s">
        <v>30</v>
      </c>
      <c r="R8118" s="61" t="s">
        <v>91</v>
      </c>
    </row>
    <row r="8119" spans="8:18" x14ac:dyDescent="0.25">
      <c r="H8119" s="59">
        <v>166944</v>
      </c>
      <c r="I8119" s="59" t="s">
        <v>71</v>
      </c>
      <c r="J8119" s="59">
        <v>28285239</v>
      </c>
      <c r="K8119" s="59" t="s">
        <v>8449</v>
      </c>
      <c r="L8119" s="61" t="s">
        <v>113</v>
      </c>
      <c r="M8119" s="61">
        <f>VLOOKUP(H8119,zdroj!C:F,4,0)</f>
        <v>0</v>
      </c>
      <c r="N8119" s="61" t="str">
        <f t="shared" si="252"/>
        <v>katA</v>
      </c>
      <c r="P8119" s="72" t="str">
        <f t="shared" si="253"/>
        <v/>
      </c>
      <c r="Q8119" s="61" t="s">
        <v>30</v>
      </c>
    </row>
    <row r="8120" spans="8:18" x14ac:dyDescent="0.25">
      <c r="H8120" s="59">
        <v>166944</v>
      </c>
      <c r="I8120" s="59" t="s">
        <v>71</v>
      </c>
      <c r="J8120" s="59">
        <v>28314301</v>
      </c>
      <c r="K8120" s="59" t="s">
        <v>8450</v>
      </c>
      <c r="L8120" s="61" t="s">
        <v>113</v>
      </c>
      <c r="M8120" s="61">
        <f>VLOOKUP(H8120,zdroj!C:F,4,0)</f>
        <v>0</v>
      </c>
      <c r="N8120" s="61" t="str">
        <f t="shared" si="252"/>
        <v>katA</v>
      </c>
      <c r="P8120" s="72" t="str">
        <f t="shared" si="253"/>
        <v/>
      </c>
      <c r="Q8120" s="61" t="s">
        <v>30</v>
      </c>
    </row>
    <row r="8121" spans="8:18" x14ac:dyDescent="0.25">
      <c r="H8121" s="59">
        <v>166944</v>
      </c>
      <c r="I8121" s="59" t="s">
        <v>71</v>
      </c>
      <c r="J8121" s="59">
        <v>42739161</v>
      </c>
      <c r="K8121" s="59" t="s">
        <v>8451</v>
      </c>
      <c r="L8121" s="61" t="s">
        <v>113</v>
      </c>
      <c r="M8121" s="61">
        <f>VLOOKUP(H8121,zdroj!C:F,4,0)</f>
        <v>0</v>
      </c>
      <c r="N8121" s="61" t="str">
        <f t="shared" si="252"/>
        <v>katA</v>
      </c>
      <c r="P8121" s="72" t="str">
        <f t="shared" si="253"/>
        <v/>
      </c>
      <c r="Q8121" s="61" t="s">
        <v>30</v>
      </c>
    </row>
    <row r="8122" spans="8:18" x14ac:dyDescent="0.25">
      <c r="H8122" s="59">
        <v>166944</v>
      </c>
      <c r="I8122" s="59" t="s">
        <v>71</v>
      </c>
      <c r="J8122" s="59">
        <v>75147874</v>
      </c>
      <c r="K8122" s="59" t="s">
        <v>8452</v>
      </c>
      <c r="L8122" s="61" t="s">
        <v>113</v>
      </c>
      <c r="M8122" s="61">
        <f>VLOOKUP(H8122,zdroj!C:F,4,0)</f>
        <v>0</v>
      </c>
      <c r="N8122" s="61" t="str">
        <f t="shared" si="252"/>
        <v>katA</v>
      </c>
      <c r="P8122" s="72" t="str">
        <f t="shared" si="253"/>
        <v/>
      </c>
      <c r="Q8122" s="61" t="s">
        <v>30</v>
      </c>
    </row>
    <row r="8123" spans="8:18" x14ac:dyDescent="0.25">
      <c r="H8123" s="59">
        <v>166944</v>
      </c>
      <c r="I8123" s="59" t="s">
        <v>71</v>
      </c>
      <c r="J8123" s="59">
        <v>77820517</v>
      </c>
      <c r="K8123" s="59" t="s">
        <v>8453</v>
      </c>
      <c r="L8123" s="61" t="s">
        <v>113</v>
      </c>
      <c r="M8123" s="61">
        <f>VLOOKUP(H8123,zdroj!C:F,4,0)</f>
        <v>0</v>
      </c>
      <c r="N8123" s="61" t="str">
        <f t="shared" si="252"/>
        <v>katA</v>
      </c>
      <c r="P8123" s="72" t="str">
        <f t="shared" si="253"/>
        <v/>
      </c>
      <c r="Q8123" s="61" t="s">
        <v>30</v>
      </c>
    </row>
    <row r="8124" spans="8:18" x14ac:dyDescent="0.25">
      <c r="H8124" s="59">
        <v>17477</v>
      </c>
      <c r="I8124" s="59" t="s">
        <v>69</v>
      </c>
      <c r="J8124" s="59">
        <v>1659472</v>
      </c>
      <c r="K8124" s="59" t="s">
        <v>8454</v>
      </c>
      <c r="L8124" s="61" t="s">
        <v>114</v>
      </c>
      <c r="M8124" s="61">
        <f>VLOOKUP(H8124,zdroj!C:F,4,0)</f>
        <v>0</v>
      </c>
      <c r="N8124" s="61" t="str">
        <f t="shared" si="252"/>
        <v>katB</v>
      </c>
      <c r="P8124" s="72" t="str">
        <f t="shared" si="253"/>
        <v/>
      </c>
      <c r="Q8124" s="61" t="s">
        <v>33</v>
      </c>
    </row>
    <row r="8125" spans="8:18" x14ac:dyDescent="0.25">
      <c r="H8125" s="59">
        <v>17477</v>
      </c>
      <c r="I8125" s="59" t="s">
        <v>69</v>
      </c>
      <c r="J8125" s="59">
        <v>1659499</v>
      </c>
      <c r="K8125" s="59" t="s">
        <v>8455</v>
      </c>
      <c r="L8125" s="61" t="s">
        <v>114</v>
      </c>
      <c r="M8125" s="61">
        <f>VLOOKUP(H8125,zdroj!C:F,4,0)</f>
        <v>0</v>
      </c>
      <c r="N8125" s="61" t="str">
        <f t="shared" si="252"/>
        <v>katB</v>
      </c>
      <c r="P8125" s="72" t="str">
        <f t="shared" si="253"/>
        <v/>
      </c>
      <c r="Q8125" s="61" t="s">
        <v>31</v>
      </c>
    </row>
    <row r="8126" spans="8:18" x14ac:dyDescent="0.25">
      <c r="H8126" s="59">
        <v>17477</v>
      </c>
      <c r="I8126" s="59" t="s">
        <v>69</v>
      </c>
      <c r="J8126" s="59">
        <v>1659502</v>
      </c>
      <c r="K8126" s="59" t="s">
        <v>8456</v>
      </c>
      <c r="L8126" s="61" t="s">
        <v>114</v>
      </c>
      <c r="M8126" s="61">
        <f>VLOOKUP(H8126,zdroj!C:F,4,0)</f>
        <v>0</v>
      </c>
      <c r="N8126" s="61" t="str">
        <f t="shared" si="252"/>
        <v>katB</v>
      </c>
      <c r="P8126" s="72" t="str">
        <f t="shared" si="253"/>
        <v/>
      </c>
      <c r="Q8126" s="61" t="s">
        <v>30</v>
      </c>
    </row>
    <row r="8127" spans="8:18" x14ac:dyDescent="0.25">
      <c r="H8127" s="59">
        <v>17477</v>
      </c>
      <c r="I8127" s="59" t="s">
        <v>69</v>
      </c>
      <c r="J8127" s="59">
        <v>1659511</v>
      </c>
      <c r="K8127" s="59" t="s">
        <v>8457</v>
      </c>
      <c r="L8127" s="61" t="s">
        <v>114</v>
      </c>
      <c r="M8127" s="61">
        <f>VLOOKUP(H8127,zdroj!C:F,4,0)</f>
        <v>0</v>
      </c>
      <c r="N8127" s="61" t="str">
        <f t="shared" si="252"/>
        <v>katB</v>
      </c>
      <c r="P8127" s="72" t="str">
        <f t="shared" si="253"/>
        <v/>
      </c>
      <c r="Q8127" s="61" t="s">
        <v>30</v>
      </c>
    </row>
    <row r="8128" spans="8:18" x14ac:dyDescent="0.25">
      <c r="H8128" s="59">
        <v>17477</v>
      </c>
      <c r="I8128" s="59" t="s">
        <v>69</v>
      </c>
      <c r="J8128" s="59">
        <v>1659529</v>
      </c>
      <c r="K8128" s="59" t="s">
        <v>8458</v>
      </c>
      <c r="L8128" s="61" t="s">
        <v>114</v>
      </c>
      <c r="M8128" s="61">
        <f>VLOOKUP(H8128,zdroj!C:F,4,0)</f>
        <v>0</v>
      </c>
      <c r="N8128" s="61" t="str">
        <f t="shared" si="252"/>
        <v>katB</v>
      </c>
      <c r="P8128" s="72" t="str">
        <f t="shared" si="253"/>
        <v/>
      </c>
      <c r="Q8128" s="61" t="s">
        <v>31</v>
      </c>
    </row>
    <row r="8129" spans="8:17" x14ac:dyDescent="0.25">
      <c r="H8129" s="59">
        <v>17477</v>
      </c>
      <c r="I8129" s="59" t="s">
        <v>69</v>
      </c>
      <c r="J8129" s="59">
        <v>1659537</v>
      </c>
      <c r="K8129" s="59" t="s">
        <v>8459</v>
      </c>
      <c r="L8129" s="61" t="s">
        <v>114</v>
      </c>
      <c r="M8129" s="61">
        <f>VLOOKUP(H8129,zdroj!C:F,4,0)</f>
        <v>0</v>
      </c>
      <c r="N8129" s="61" t="str">
        <f t="shared" si="252"/>
        <v>katB</v>
      </c>
      <c r="P8129" s="72" t="str">
        <f t="shared" si="253"/>
        <v/>
      </c>
      <c r="Q8129" s="61" t="s">
        <v>30</v>
      </c>
    </row>
    <row r="8130" spans="8:17" x14ac:dyDescent="0.25">
      <c r="H8130" s="59">
        <v>17477</v>
      </c>
      <c r="I8130" s="59" t="s">
        <v>69</v>
      </c>
      <c r="J8130" s="59">
        <v>1659545</v>
      </c>
      <c r="K8130" s="59" t="s">
        <v>8460</v>
      </c>
      <c r="L8130" s="61" t="s">
        <v>114</v>
      </c>
      <c r="M8130" s="61">
        <f>VLOOKUP(H8130,zdroj!C:F,4,0)</f>
        <v>0</v>
      </c>
      <c r="N8130" s="61" t="str">
        <f t="shared" si="252"/>
        <v>katB</v>
      </c>
      <c r="P8130" s="72" t="str">
        <f t="shared" si="253"/>
        <v/>
      </c>
      <c r="Q8130" s="61" t="s">
        <v>30</v>
      </c>
    </row>
    <row r="8131" spans="8:17" x14ac:dyDescent="0.25">
      <c r="H8131" s="59">
        <v>17477</v>
      </c>
      <c r="I8131" s="59" t="s">
        <v>69</v>
      </c>
      <c r="J8131" s="59">
        <v>1659553</v>
      </c>
      <c r="K8131" s="59" t="s">
        <v>8461</v>
      </c>
      <c r="L8131" s="61" t="s">
        <v>81</v>
      </c>
      <c r="M8131" s="61">
        <f>VLOOKUP(H8131,zdroj!C:F,4,0)</f>
        <v>0</v>
      </c>
      <c r="N8131" s="61" t="str">
        <f t="shared" si="252"/>
        <v>-</v>
      </c>
      <c r="P8131" s="72" t="str">
        <f t="shared" si="253"/>
        <v/>
      </c>
      <c r="Q8131" s="61" t="s">
        <v>84</v>
      </c>
    </row>
    <row r="8132" spans="8:17" x14ac:dyDescent="0.25">
      <c r="H8132" s="59">
        <v>17477</v>
      </c>
      <c r="I8132" s="59" t="s">
        <v>69</v>
      </c>
      <c r="J8132" s="59">
        <v>1659561</v>
      </c>
      <c r="K8132" s="59" t="s">
        <v>8462</v>
      </c>
      <c r="L8132" s="61" t="s">
        <v>81</v>
      </c>
      <c r="M8132" s="61">
        <f>VLOOKUP(H8132,zdroj!C:F,4,0)</f>
        <v>0</v>
      </c>
      <c r="N8132" s="61" t="str">
        <f t="shared" si="252"/>
        <v>-</v>
      </c>
      <c r="P8132" s="72" t="str">
        <f t="shared" si="253"/>
        <v/>
      </c>
      <c r="Q8132" s="61" t="s">
        <v>84</v>
      </c>
    </row>
    <row r="8133" spans="8:17" x14ac:dyDescent="0.25">
      <c r="H8133" s="59">
        <v>17477</v>
      </c>
      <c r="I8133" s="59" t="s">
        <v>69</v>
      </c>
      <c r="J8133" s="59">
        <v>1659570</v>
      </c>
      <c r="K8133" s="59" t="s">
        <v>8463</v>
      </c>
      <c r="L8133" s="61" t="s">
        <v>114</v>
      </c>
      <c r="M8133" s="61">
        <f>VLOOKUP(H8133,zdroj!C:F,4,0)</f>
        <v>0</v>
      </c>
      <c r="N8133" s="61" t="str">
        <f t="shared" si="252"/>
        <v>katB</v>
      </c>
      <c r="P8133" s="72" t="str">
        <f t="shared" si="253"/>
        <v/>
      </c>
      <c r="Q8133" s="61" t="s">
        <v>30</v>
      </c>
    </row>
    <row r="8134" spans="8:17" x14ac:dyDescent="0.25">
      <c r="H8134" s="59">
        <v>17477</v>
      </c>
      <c r="I8134" s="59" t="s">
        <v>69</v>
      </c>
      <c r="J8134" s="59">
        <v>1659588</v>
      </c>
      <c r="K8134" s="59" t="s">
        <v>8464</v>
      </c>
      <c r="L8134" s="61" t="s">
        <v>81</v>
      </c>
      <c r="M8134" s="61">
        <f>VLOOKUP(H8134,zdroj!C:F,4,0)</f>
        <v>0</v>
      </c>
      <c r="N8134" s="61" t="str">
        <f t="shared" si="252"/>
        <v>-</v>
      </c>
      <c r="P8134" s="72" t="str">
        <f t="shared" si="253"/>
        <v/>
      </c>
      <c r="Q8134" s="61" t="s">
        <v>84</v>
      </c>
    </row>
    <row r="8135" spans="8:17" x14ac:dyDescent="0.25">
      <c r="H8135" s="59">
        <v>17477</v>
      </c>
      <c r="I8135" s="59" t="s">
        <v>69</v>
      </c>
      <c r="J8135" s="59">
        <v>1659596</v>
      </c>
      <c r="K8135" s="59" t="s">
        <v>8465</v>
      </c>
      <c r="L8135" s="61" t="s">
        <v>114</v>
      </c>
      <c r="M8135" s="61">
        <f>VLOOKUP(H8135,zdroj!C:F,4,0)</f>
        <v>0</v>
      </c>
      <c r="N8135" s="61" t="str">
        <f t="shared" ref="N8135:N8198" si="254">IF(M8135="A",IF(L8135="katA","katB",L8135),L8135)</f>
        <v>katB</v>
      </c>
      <c r="P8135" s="72" t="str">
        <f t="shared" ref="P8135:P8198" si="255">IF(O8135="A",1,"")</f>
        <v/>
      </c>
      <c r="Q8135" s="61" t="s">
        <v>30</v>
      </c>
    </row>
    <row r="8136" spans="8:17" x14ac:dyDescent="0.25">
      <c r="H8136" s="59">
        <v>17477</v>
      </c>
      <c r="I8136" s="59" t="s">
        <v>69</v>
      </c>
      <c r="J8136" s="59">
        <v>1659600</v>
      </c>
      <c r="K8136" s="59" t="s">
        <v>8466</v>
      </c>
      <c r="L8136" s="61" t="s">
        <v>114</v>
      </c>
      <c r="M8136" s="61">
        <f>VLOOKUP(H8136,zdroj!C:F,4,0)</f>
        <v>0</v>
      </c>
      <c r="N8136" s="61" t="str">
        <f t="shared" si="254"/>
        <v>katB</v>
      </c>
      <c r="P8136" s="72" t="str">
        <f t="shared" si="255"/>
        <v/>
      </c>
      <c r="Q8136" s="61" t="s">
        <v>30</v>
      </c>
    </row>
    <row r="8137" spans="8:17" x14ac:dyDescent="0.25">
      <c r="H8137" s="59">
        <v>17477</v>
      </c>
      <c r="I8137" s="59" t="s">
        <v>69</v>
      </c>
      <c r="J8137" s="59">
        <v>1659618</v>
      </c>
      <c r="K8137" s="59" t="s">
        <v>8467</v>
      </c>
      <c r="L8137" s="61" t="s">
        <v>81</v>
      </c>
      <c r="M8137" s="61">
        <f>VLOOKUP(H8137,zdroj!C:F,4,0)</f>
        <v>0</v>
      </c>
      <c r="N8137" s="61" t="str">
        <f t="shared" si="254"/>
        <v>-</v>
      </c>
      <c r="P8137" s="72" t="str">
        <f t="shared" si="255"/>
        <v/>
      </c>
      <c r="Q8137" s="61" t="s">
        <v>84</v>
      </c>
    </row>
    <row r="8138" spans="8:17" x14ac:dyDescent="0.25">
      <c r="H8138" s="59">
        <v>17477</v>
      </c>
      <c r="I8138" s="59" t="s">
        <v>69</v>
      </c>
      <c r="J8138" s="59">
        <v>1659626</v>
      </c>
      <c r="K8138" s="59" t="s">
        <v>8468</v>
      </c>
      <c r="L8138" s="61" t="s">
        <v>81</v>
      </c>
      <c r="M8138" s="61">
        <f>VLOOKUP(H8138,zdroj!C:F,4,0)</f>
        <v>0</v>
      </c>
      <c r="N8138" s="61" t="str">
        <f t="shared" si="254"/>
        <v>-</v>
      </c>
      <c r="P8138" s="72" t="str">
        <f t="shared" si="255"/>
        <v/>
      </c>
      <c r="Q8138" s="61" t="s">
        <v>84</v>
      </c>
    </row>
    <row r="8139" spans="8:17" x14ac:dyDescent="0.25">
      <c r="H8139" s="59">
        <v>17477</v>
      </c>
      <c r="I8139" s="59" t="s">
        <v>69</v>
      </c>
      <c r="J8139" s="59">
        <v>1659634</v>
      </c>
      <c r="K8139" s="59" t="s">
        <v>8469</v>
      </c>
      <c r="L8139" s="61" t="s">
        <v>114</v>
      </c>
      <c r="M8139" s="61">
        <f>VLOOKUP(H8139,zdroj!C:F,4,0)</f>
        <v>0</v>
      </c>
      <c r="N8139" s="61" t="str">
        <f t="shared" si="254"/>
        <v>katB</v>
      </c>
      <c r="P8139" s="72" t="str">
        <f t="shared" si="255"/>
        <v/>
      </c>
      <c r="Q8139" s="61" t="s">
        <v>30</v>
      </c>
    </row>
    <row r="8140" spans="8:17" x14ac:dyDescent="0.25">
      <c r="H8140" s="59">
        <v>17477</v>
      </c>
      <c r="I8140" s="59" t="s">
        <v>69</v>
      </c>
      <c r="J8140" s="59">
        <v>1659642</v>
      </c>
      <c r="K8140" s="59" t="s">
        <v>8470</v>
      </c>
      <c r="L8140" s="61" t="s">
        <v>114</v>
      </c>
      <c r="M8140" s="61">
        <f>VLOOKUP(H8140,zdroj!C:F,4,0)</f>
        <v>0</v>
      </c>
      <c r="N8140" s="61" t="str">
        <f t="shared" si="254"/>
        <v>katB</v>
      </c>
      <c r="P8140" s="72" t="str">
        <f t="shared" si="255"/>
        <v/>
      </c>
      <c r="Q8140" s="61" t="s">
        <v>30</v>
      </c>
    </row>
    <row r="8141" spans="8:17" x14ac:dyDescent="0.25">
      <c r="H8141" s="59">
        <v>17477</v>
      </c>
      <c r="I8141" s="59" t="s">
        <v>69</v>
      </c>
      <c r="J8141" s="59">
        <v>1659651</v>
      </c>
      <c r="K8141" s="59" t="s">
        <v>8471</v>
      </c>
      <c r="L8141" s="61" t="s">
        <v>114</v>
      </c>
      <c r="M8141" s="61">
        <f>VLOOKUP(H8141,zdroj!C:F,4,0)</f>
        <v>0</v>
      </c>
      <c r="N8141" s="61" t="str">
        <f t="shared" si="254"/>
        <v>katB</v>
      </c>
      <c r="P8141" s="72" t="str">
        <f t="shared" si="255"/>
        <v/>
      </c>
      <c r="Q8141" s="61" t="s">
        <v>30</v>
      </c>
    </row>
    <row r="8142" spans="8:17" x14ac:dyDescent="0.25">
      <c r="H8142" s="59">
        <v>17477</v>
      </c>
      <c r="I8142" s="59" t="s">
        <v>69</v>
      </c>
      <c r="J8142" s="59">
        <v>1659669</v>
      </c>
      <c r="K8142" s="59" t="s">
        <v>8472</v>
      </c>
      <c r="L8142" s="61" t="s">
        <v>81</v>
      </c>
      <c r="M8142" s="61">
        <f>VLOOKUP(H8142,zdroj!C:F,4,0)</f>
        <v>0</v>
      </c>
      <c r="N8142" s="61" t="str">
        <f t="shared" si="254"/>
        <v>-</v>
      </c>
      <c r="P8142" s="72" t="str">
        <f t="shared" si="255"/>
        <v/>
      </c>
      <c r="Q8142" s="61" t="s">
        <v>84</v>
      </c>
    </row>
    <row r="8143" spans="8:17" x14ac:dyDescent="0.25">
      <c r="H8143" s="59">
        <v>17477</v>
      </c>
      <c r="I8143" s="59" t="s">
        <v>69</v>
      </c>
      <c r="J8143" s="59">
        <v>1659677</v>
      </c>
      <c r="K8143" s="59" t="s">
        <v>8473</v>
      </c>
      <c r="L8143" s="61" t="s">
        <v>114</v>
      </c>
      <c r="M8143" s="61">
        <f>VLOOKUP(H8143,zdroj!C:F,4,0)</f>
        <v>0</v>
      </c>
      <c r="N8143" s="61" t="str">
        <f t="shared" si="254"/>
        <v>katB</v>
      </c>
      <c r="P8143" s="72" t="str">
        <f t="shared" si="255"/>
        <v/>
      </c>
      <c r="Q8143" s="61" t="s">
        <v>30</v>
      </c>
    </row>
    <row r="8144" spans="8:17" x14ac:dyDescent="0.25">
      <c r="H8144" s="59">
        <v>17477</v>
      </c>
      <c r="I8144" s="59" t="s">
        <v>69</v>
      </c>
      <c r="J8144" s="59">
        <v>1659685</v>
      </c>
      <c r="K8144" s="59" t="s">
        <v>8474</v>
      </c>
      <c r="L8144" s="61" t="s">
        <v>114</v>
      </c>
      <c r="M8144" s="61">
        <f>VLOOKUP(H8144,zdroj!C:F,4,0)</f>
        <v>0</v>
      </c>
      <c r="N8144" s="61" t="str">
        <f t="shared" si="254"/>
        <v>katB</v>
      </c>
      <c r="P8144" s="72" t="str">
        <f t="shared" si="255"/>
        <v/>
      </c>
      <c r="Q8144" s="61" t="s">
        <v>30</v>
      </c>
    </row>
    <row r="8145" spans="8:17" x14ac:dyDescent="0.25">
      <c r="H8145" s="59">
        <v>17477</v>
      </c>
      <c r="I8145" s="59" t="s">
        <v>69</v>
      </c>
      <c r="J8145" s="59">
        <v>1659693</v>
      </c>
      <c r="K8145" s="59" t="s">
        <v>8475</v>
      </c>
      <c r="L8145" s="61" t="s">
        <v>81</v>
      </c>
      <c r="M8145" s="61">
        <f>VLOOKUP(H8145,zdroj!C:F,4,0)</f>
        <v>0</v>
      </c>
      <c r="N8145" s="61" t="str">
        <f t="shared" si="254"/>
        <v>-</v>
      </c>
      <c r="P8145" s="72" t="str">
        <f t="shared" si="255"/>
        <v/>
      </c>
      <c r="Q8145" s="61" t="s">
        <v>84</v>
      </c>
    </row>
    <row r="8146" spans="8:17" x14ac:dyDescent="0.25">
      <c r="H8146" s="59">
        <v>17477</v>
      </c>
      <c r="I8146" s="59" t="s">
        <v>69</v>
      </c>
      <c r="J8146" s="59">
        <v>1659707</v>
      </c>
      <c r="K8146" s="59" t="s">
        <v>8476</v>
      </c>
      <c r="L8146" s="61" t="s">
        <v>114</v>
      </c>
      <c r="M8146" s="61">
        <f>VLOOKUP(H8146,zdroj!C:F,4,0)</f>
        <v>0</v>
      </c>
      <c r="N8146" s="61" t="str">
        <f t="shared" si="254"/>
        <v>katB</v>
      </c>
      <c r="P8146" s="72" t="str">
        <f t="shared" si="255"/>
        <v/>
      </c>
      <c r="Q8146" s="61" t="s">
        <v>30</v>
      </c>
    </row>
    <row r="8147" spans="8:17" x14ac:dyDescent="0.25">
      <c r="H8147" s="59">
        <v>17477</v>
      </c>
      <c r="I8147" s="59" t="s">
        <v>69</v>
      </c>
      <c r="J8147" s="59">
        <v>1659715</v>
      </c>
      <c r="K8147" s="59" t="s">
        <v>8477</v>
      </c>
      <c r="L8147" s="61" t="s">
        <v>81</v>
      </c>
      <c r="M8147" s="61">
        <f>VLOOKUP(H8147,zdroj!C:F,4,0)</f>
        <v>0</v>
      </c>
      <c r="N8147" s="61" t="str">
        <f t="shared" si="254"/>
        <v>-</v>
      </c>
      <c r="P8147" s="72" t="str">
        <f t="shared" si="255"/>
        <v/>
      </c>
      <c r="Q8147" s="61" t="s">
        <v>84</v>
      </c>
    </row>
    <row r="8148" spans="8:17" x14ac:dyDescent="0.25">
      <c r="H8148" s="59">
        <v>17477</v>
      </c>
      <c r="I8148" s="59" t="s">
        <v>69</v>
      </c>
      <c r="J8148" s="59">
        <v>1659723</v>
      </c>
      <c r="K8148" s="59" t="s">
        <v>8478</v>
      </c>
      <c r="L8148" s="61" t="s">
        <v>114</v>
      </c>
      <c r="M8148" s="61">
        <f>VLOOKUP(H8148,zdroj!C:F,4,0)</f>
        <v>0</v>
      </c>
      <c r="N8148" s="61" t="str">
        <f t="shared" si="254"/>
        <v>katB</v>
      </c>
      <c r="P8148" s="72" t="str">
        <f t="shared" si="255"/>
        <v/>
      </c>
      <c r="Q8148" s="61" t="s">
        <v>30</v>
      </c>
    </row>
    <row r="8149" spans="8:17" x14ac:dyDescent="0.25">
      <c r="H8149" s="59">
        <v>17477</v>
      </c>
      <c r="I8149" s="59" t="s">
        <v>69</v>
      </c>
      <c r="J8149" s="59">
        <v>1659731</v>
      </c>
      <c r="K8149" s="59" t="s">
        <v>8479</v>
      </c>
      <c r="L8149" s="61" t="s">
        <v>81</v>
      </c>
      <c r="M8149" s="61">
        <f>VLOOKUP(H8149,zdroj!C:F,4,0)</f>
        <v>0</v>
      </c>
      <c r="N8149" s="61" t="str">
        <f t="shared" si="254"/>
        <v>-</v>
      </c>
      <c r="P8149" s="72" t="str">
        <f t="shared" si="255"/>
        <v/>
      </c>
      <c r="Q8149" s="61" t="s">
        <v>84</v>
      </c>
    </row>
    <row r="8150" spans="8:17" x14ac:dyDescent="0.25">
      <c r="H8150" s="59">
        <v>17477</v>
      </c>
      <c r="I8150" s="59" t="s">
        <v>69</v>
      </c>
      <c r="J8150" s="59">
        <v>1659740</v>
      </c>
      <c r="K8150" s="59" t="s">
        <v>8480</v>
      </c>
      <c r="L8150" s="61" t="s">
        <v>81</v>
      </c>
      <c r="M8150" s="61">
        <f>VLOOKUP(H8150,zdroj!C:F,4,0)</f>
        <v>0</v>
      </c>
      <c r="N8150" s="61" t="str">
        <f t="shared" si="254"/>
        <v>-</v>
      </c>
      <c r="P8150" s="72" t="str">
        <f t="shared" si="255"/>
        <v/>
      </c>
      <c r="Q8150" s="61" t="s">
        <v>84</v>
      </c>
    </row>
    <row r="8151" spans="8:17" x14ac:dyDescent="0.25">
      <c r="H8151" s="59">
        <v>17477</v>
      </c>
      <c r="I8151" s="59" t="s">
        <v>69</v>
      </c>
      <c r="J8151" s="59">
        <v>1659758</v>
      </c>
      <c r="K8151" s="59" t="s">
        <v>8481</v>
      </c>
      <c r="L8151" s="61" t="s">
        <v>114</v>
      </c>
      <c r="M8151" s="61">
        <f>VLOOKUP(H8151,zdroj!C:F,4,0)</f>
        <v>0</v>
      </c>
      <c r="N8151" s="61" t="str">
        <f t="shared" si="254"/>
        <v>katB</v>
      </c>
      <c r="P8151" s="72" t="str">
        <f t="shared" si="255"/>
        <v/>
      </c>
      <c r="Q8151" s="61" t="s">
        <v>30</v>
      </c>
    </row>
    <row r="8152" spans="8:17" x14ac:dyDescent="0.25">
      <c r="H8152" s="59">
        <v>17477</v>
      </c>
      <c r="I8152" s="59" t="s">
        <v>69</v>
      </c>
      <c r="J8152" s="59">
        <v>1659766</v>
      </c>
      <c r="K8152" s="59" t="s">
        <v>8482</v>
      </c>
      <c r="L8152" s="61" t="s">
        <v>114</v>
      </c>
      <c r="M8152" s="61">
        <f>VLOOKUP(H8152,zdroj!C:F,4,0)</f>
        <v>0</v>
      </c>
      <c r="N8152" s="61" t="str">
        <f t="shared" si="254"/>
        <v>katB</v>
      </c>
      <c r="P8152" s="72" t="str">
        <f t="shared" si="255"/>
        <v/>
      </c>
      <c r="Q8152" s="61" t="s">
        <v>30</v>
      </c>
    </row>
    <row r="8153" spans="8:17" x14ac:dyDescent="0.25">
      <c r="H8153" s="59">
        <v>17477</v>
      </c>
      <c r="I8153" s="59" t="s">
        <v>69</v>
      </c>
      <c r="J8153" s="59">
        <v>1659774</v>
      </c>
      <c r="K8153" s="59" t="s">
        <v>8483</v>
      </c>
      <c r="L8153" s="61" t="s">
        <v>114</v>
      </c>
      <c r="M8153" s="61">
        <f>VLOOKUP(H8153,zdroj!C:F,4,0)</f>
        <v>0</v>
      </c>
      <c r="N8153" s="61" t="str">
        <f t="shared" si="254"/>
        <v>katB</v>
      </c>
      <c r="P8153" s="72" t="str">
        <f t="shared" si="255"/>
        <v/>
      </c>
      <c r="Q8153" s="61" t="s">
        <v>30</v>
      </c>
    </row>
    <row r="8154" spans="8:17" x14ac:dyDescent="0.25">
      <c r="H8154" s="59">
        <v>17477</v>
      </c>
      <c r="I8154" s="59" t="s">
        <v>69</v>
      </c>
      <c r="J8154" s="59">
        <v>1659782</v>
      </c>
      <c r="K8154" s="59" t="s">
        <v>8484</v>
      </c>
      <c r="L8154" s="61" t="s">
        <v>114</v>
      </c>
      <c r="M8154" s="61">
        <f>VLOOKUP(H8154,zdroj!C:F,4,0)</f>
        <v>0</v>
      </c>
      <c r="N8154" s="61" t="str">
        <f t="shared" si="254"/>
        <v>katB</v>
      </c>
      <c r="P8154" s="72" t="str">
        <f t="shared" si="255"/>
        <v/>
      </c>
      <c r="Q8154" s="61" t="s">
        <v>30</v>
      </c>
    </row>
    <row r="8155" spans="8:17" x14ac:dyDescent="0.25">
      <c r="H8155" s="59">
        <v>17477</v>
      </c>
      <c r="I8155" s="59" t="s">
        <v>69</v>
      </c>
      <c r="J8155" s="59">
        <v>1659791</v>
      </c>
      <c r="K8155" s="59" t="s">
        <v>8485</v>
      </c>
      <c r="L8155" s="61" t="s">
        <v>114</v>
      </c>
      <c r="M8155" s="61">
        <f>VLOOKUP(H8155,zdroj!C:F,4,0)</f>
        <v>0</v>
      </c>
      <c r="N8155" s="61" t="str">
        <f t="shared" si="254"/>
        <v>katB</v>
      </c>
      <c r="P8155" s="72" t="str">
        <f t="shared" si="255"/>
        <v/>
      </c>
      <c r="Q8155" s="61" t="s">
        <v>30</v>
      </c>
    </row>
    <row r="8156" spans="8:17" x14ac:dyDescent="0.25">
      <c r="H8156" s="59">
        <v>17477</v>
      </c>
      <c r="I8156" s="59" t="s">
        <v>69</v>
      </c>
      <c r="J8156" s="59">
        <v>1659804</v>
      </c>
      <c r="K8156" s="59" t="s">
        <v>8486</v>
      </c>
      <c r="L8156" s="61" t="s">
        <v>114</v>
      </c>
      <c r="M8156" s="61">
        <f>VLOOKUP(H8156,zdroj!C:F,4,0)</f>
        <v>0</v>
      </c>
      <c r="N8156" s="61" t="str">
        <f t="shared" si="254"/>
        <v>katB</v>
      </c>
      <c r="P8156" s="72" t="str">
        <f t="shared" si="255"/>
        <v/>
      </c>
      <c r="Q8156" s="61" t="s">
        <v>30</v>
      </c>
    </row>
    <row r="8157" spans="8:17" x14ac:dyDescent="0.25">
      <c r="H8157" s="59">
        <v>17477</v>
      </c>
      <c r="I8157" s="59" t="s">
        <v>69</v>
      </c>
      <c r="J8157" s="59">
        <v>1659821</v>
      </c>
      <c r="K8157" s="59" t="s">
        <v>8487</v>
      </c>
      <c r="L8157" s="61" t="s">
        <v>114</v>
      </c>
      <c r="M8157" s="61">
        <f>VLOOKUP(H8157,zdroj!C:F,4,0)</f>
        <v>0</v>
      </c>
      <c r="N8157" s="61" t="str">
        <f t="shared" si="254"/>
        <v>katB</v>
      </c>
      <c r="P8157" s="72" t="str">
        <f t="shared" si="255"/>
        <v/>
      </c>
      <c r="Q8157" s="61" t="s">
        <v>30</v>
      </c>
    </row>
    <row r="8158" spans="8:17" x14ac:dyDescent="0.25">
      <c r="H8158" s="59">
        <v>17477</v>
      </c>
      <c r="I8158" s="59" t="s">
        <v>69</v>
      </c>
      <c r="J8158" s="59">
        <v>1659839</v>
      </c>
      <c r="K8158" s="59" t="s">
        <v>8488</v>
      </c>
      <c r="L8158" s="61" t="s">
        <v>114</v>
      </c>
      <c r="M8158" s="61">
        <f>VLOOKUP(H8158,zdroj!C:F,4,0)</f>
        <v>0</v>
      </c>
      <c r="N8158" s="61" t="str">
        <f t="shared" si="254"/>
        <v>katB</v>
      </c>
      <c r="P8158" s="72" t="str">
        <f t="shared" si="255"/>
        <v/>
      </c>
      <c r="Q8158" s="61" t="s">
        <v>30</v>
      </c>
    </row>
    <row r="8159" spans="8:17" x14ac:dyDescent="0.25">
      <c r="H8159" s="59">
        <v>17477</v>
      </c>
      <c r="I8159" s="59" t="s">
        <v>69</v>
      </c>
      <c r="J8159" s="59">
        <v>1659847</v>
      </c>
      <c r="K8159" s="59" t="s">
        <v>8489</v>
      </c>
      <c r="L8159" s="61" t="s">
        <v>114</v>
      </c>
      <c r="M8159" s="61">
        <f>VLOOKUP(H8159,zdroj!C:F,4,0)</f>
        <v>0</v>
      </c>
      <c r="N8159" s="61" t="str">
        <f t="shared" si="254"/>
        <v>katB</v>
      </c>
      <c r="P8159" s="72" t="str">
        <f t="shared" si="255"/>
        <v/>
      </c>
      <c r="Q8159" s="61" t="s">
        <v>30</v>
      </c>
    </row>
    <row r="8160" spans="8:17" x14ac:dyDescent="0.25">
      <c r="H8160" s="59">
        <v>17477</v>
      </c>
      <c r="I8160" s="59" t="s">
        <v>69</v>
      </c>
      <c r="J8160" s="59">
        <v>1659855</v>
      </c>
      <c r="K8160" s="59" t="s">
        <v>8490</v>
      </c>
      <c r="L8160" s="61" t="s">
        <v>81</v>
      </c>
      <c r="M8160" s="61">
        <f>VLOOKUP(H8160,zdroj!C:F,4,0)</f>
        <v>0</v>
      </c>
      <c r="N8160" s="61" t="str">
        <f t="shared" si="254"/>
        <v>-</v>
      </c>
      <c r="P8160" s="72" t="str">
        <f t="shared" si="255"/>
        <v/>
      </c>
      <c r="Q8160" s="61" t="s">
        <v>84</v>
      </c>
    </row>
    <row r="8161" spans="8:17" x14ac:dyDescent="0.25">
      <c r="H8161" s="59">
        <v>17477</v>
      </c>
      <c r="I8161" s="59" t="s">
        <v>69</v>
      </c>
      <c r="J8161" s="59">
        <v>1659863</v>
      </c>
      <c r="K8161" s="59" t="s">
        <v>8491</v>
      </c>
      <c r="L8161" s="61" t="s">
        <v>114</v>
      </c>
      <c r="M8161" s="61">
        <f>VLOOKUP(H8161,zdroj!C:F,4,0)</f>
        <v>0</v>
      </c>
      <c r="N8161" s="61" t="str">
        <f t="shared" si="254"/>
        <v>katB</v>
      </c>
      <c r="P8161" s="72" t="str">
        <f t="shared" si="255"/>
        <v/>
      </c>
      <c r="Q8161" s="61" t="s">
        <v>30</v>
      </c>
    </row>
    <row r="8162" spans="8:17" x14ac:dyDescent="0.25">
      <c r="H8162" s="59">
        <v>17477</v>
      </c>
      <c r="I8162" s="59" t="s">
        <v>69</v>
      </c>
      <c r="J8162" s="59">
        <v>1659871</v>
      </c>
      <c r="K8162" s="59" t="s">
        <v>8492</v>
      </c>
      <c r="L8162" s="61" t="s">
        <v>114</v>
      </c>
      <c r="M8162" s="61">
        <f>VLOOKUP(H8162,zdroj!C:F,4,0)</f>
        <v>0</v>
      </c>
      <c r="N8162" s="61" t="str">
        <f t="shared" si="254"/>
        <v>katB</v>
      </c>
      <c r="P8162" s="72" t="str">
        <f t="shared" si="255"/>
        <v/>
      </c>
      <c r="Q8162" s="61" t="s">
        <v>30</v>
      </c>
    </row>
    <row r="8163" spans="8:17" x14ac:dyDescent="0.25">
      <c r="H8163" s="59">
        <v>17477</v>
      </c>
      <c r="I8163" s="59" t="s">
        <v>69</v>
      </c>
      <c r="J8163" s="59">
        <v>1659880</v>
      </c>
      <c r="K8163" s="59" t="s">
        <v>8493</v>
      </c>
      <c r="L8163" s="61" t="s">
        <v>114</v>
      </c>
      <c r="M8163" s="61">
        <f>VLOOKUP(H8163,zdroj!C:F,4,0)</f>
        <v>0</v>
      </c>
      <c r="N8163" s="61" t="str">
        <f t="shared" si="254"/>
        <v>katB</v>
      </c>
      <c r="P8163" s="72" t="str">
        <f t="shared" si="255"/>
        <v/>
      </c>
      <c r="Q8163" s="61" t="s">
        <v>30</v>
      </c>
    </row>
    <row r="8164" spans="8:17" x14ac:dyDescent="0.25">
      <c r="H8164" s="59">
        <v>17477</v>
      </c>
      <c r="I8164" s="59" t="s">
        <v>69</v>
      </c>
      <c r="J8164" s="59">
        <v>1659898</v>
      </c>
      <c r="K8164" s="59" t="s">
        <v>8494</v>
      </c>
      <c r="L8164" s="61" t="s">
        <v>114</v>
      </c>
      <c r="M8164" s="61">
        <f>VLOOKUP(H8164,zdroj!C:F,4,0)</f>
        <v>0</v>
      </c>
      <c r="N8164" s="61" t="str">
        <f t="shared" si="254"/>
        <v>katB</v>
      </c>
      <c r="P8164" s="72" t="str">
        <f t="shared" si="255"/>
        <v/>
      </c>
      <c r="Q8164" s="61" t="s">
        <v>30</v>
      </c>
    </row>
    <row r="8165" spans="8:17" x14ac:dyDescent="0.25">
      <c r="H8165" s="59">
        <v>17477</v>
      </c>
      <c r="I8165" s="59" t="s">
        <v>69</v>
      </c>
      <c r="J8165" s="59">
        <v>1659901</v>
      </c>
      <c r="K8165" s="59" t="s">
        <v>8495</v>
      </c>
      <c r="L8165" s="61" t="s">
        <v>114</v>
      </c>
      <c r="M8165" s="61">
        <f>VLOOKUP(H8165,zdroj!C:F,4,0)</f>
        <v>0</v>
      </c>
      <c r="N8165" s="61" t="str">
        <f t="shared" si="254"/>
        <v>katB</v>
      </c>
      <c r="P8165" s="72" t="str">
        <f t="shared" si="255"/>
        <v/>
      </c>
      <c r="Q8165" s="61" t="s">
        <v>30</v>
      </c>
    </row>
    <row r="8166" spans="8:17" x14ac:dyDescent="0.25">
      <c r="H8166" s="59">
        <v>17477</v>
      </c>
      <c r="I8166" s="59" t="s">
        <v>69</v>
      </c>
      <c r="J8166" s="59">
        <v>1659910</v>
      </c>
      <c r="K8166" s="59" t="s">
        <v>8496</v>
      </c>
      <c r="L8166" s="61" t="s">
        <v>114</v>
      </c>
      <c r="M8166" s="61">
        <f>VLOOKUP(H8166,zdroj!C:F,4,0)</f>
        <v>0</v>
      </c>
      <c r="N8166" s="61" t="str">
        <f t="shared" si="254"/>
        <v>katB</v>
      </c>
      <c r="P8166" s="72" t="str">
        <f t="shared" si="255"/>
        <v/>
      </c>
      <c r="Q8166" s="61" t="s">
        <v>30</v>
      </c>
    </row>
    <row r="8167" spans="8:17" x14ac:dyDescent="0.25">
      <c r="H8167" s="59">
        <v>17477</v>
      </c>
      <c r="I8167" s="59" t="s">
        <v>69</v>
      </c>
      <c r="J8167" s="59">
        <v>1659928</v>
      </c>
      <c r="K8167" s="59" t="s">
        <v>8497</v>
      </c>
      <c r="L8167" s="61" t="s">
        <v>114</v>
      </c>
      <c r="M8167" s="61">
        <f>VLOOKUP(H8167,zdroj!C:F,4,0)</f>
        <v>0</v>
      </c>
      <c r="N8167" s="61" t="str">
        <f t="shared" si="254"/>
        <v>katB</v>
      </c>
      <c r="P8167" s="72" t="str">
        <f t="shared" si="255"/>
        <v/>
      </c>
      <c r="Q8167" s="61" t="s">
        <v>30</v>
      </c>
    </row>
    <row r="8168" spans="8:17" x14ac:dyDescent="0.25">
      <c r="H8168" s="59">
        <v>17477</v>
      </c>
      <c r="I8168" s="59" t="s">
        <v>69</v>
      </c>
      <c r="J8168" s="59">
        <v>1659936</v>
      </c>
      <c r="K8168" s="59" t="s">
        <v>8498</v>
      </c>
      <c r="L8168" s="61" t="s">
        <v>114</v>
      </c>
      <c r="M8168" s="61">
        <f>VLOOKUP(H8168,zdroj!C:F,4,0)</f>
        <v>0</v>
      </c>
      <c r="N8168" s="61" t="str">
        <f t="shared" si="254"/>
        <v>katB</v>
      </c>
      <c r="P8168" s="72" t="str">
        <f t="shared" si="255"/>
        <v/>
      </c>
      <c r="Q8168" s="61" t="s">
        <v>30</v>
      </c>
    </row>
    <row r="8169" spans="8:17" x14ac:dyDescent="0.25">
      <c r="H8169" s="59">
        <v>17477</v>
      </c>
      <c r="I8169" s="59" t="s">
        <v>69</v>
      </c>
      <c r="J8169" s="59">
        <v>1659944</v>
      </c>
      <c r="K8169" s="59" t="s">
        <v>8499</v>
      </c>
      <c r="L8169" s="61" t="s">
        <v>81</v>
      </c>
      <c r="M8169" s="61">
        <f>VLOOKUP(H8169,zdroj!C:F,4,0)</f>
        <v>0</v>
      </c>
      <c r="N8169" s="61" t="str">
        <f t="shared" si="254"/>
        <v>-</v>
      </c>
      <c r="P8169" s="72" t="str">
        <f t="shared" si="255"/>
        <v/>
      </c>
      <c r="Q8169" s="61" t="s">
        <v>84</v>
      </c>
    </row>
    <row r="8170" spans="8:17" x14ac:dyDescent="0.25">
      <c r="H8170" s="59">
        <v>17477</v>
      </c>
      <c r="I8170" s="59" t="s">
        <v>69</v>
      </c>
      <c r="J8170" s="59">
        <v>1659952</v>
      </c>
      <c r="K8170" s="59" t="s">
        <v>8500</v>
      </c>
      <c r="L8170" s="61" t="s">
        <v>81</v>
      </c>
      <c r="M8170" s="61">
        <f>VLOOKUP(H8170,zdroj!C:F,4,0)</f>
        <v>0</v>
      </c>
      <c r="N8170" s="61" t="str">
        <f t="shared" si="254"/>
        <v>-</v>
      </c>
      <c r="P8170" s="72" t="str">
        <f t="shared" si="255"/>
        <v/>
      </c>
      <c r="Q8170" s="61" t="s">
        <v>84</v>
      </c>
    </row>
    <row r="8171" spans="8:17" x14ac:dyDescent="0.25">
      <c r="H8171" s="59">
        <v>17477</v>
      </c>
      <c r="I8171" s="59" t="s">
        <v>69</v>
      </c>
      <c r="J8171" s="59">
        <v>1659961</v>
      </c>
      <c r="K8171" s="59" t="s">
        <v>8501</v>
      </c>
      <c r="L8171" s="61" t="s">
        <v>114</v>
      </c>
      <c r="M8171" s="61">
        <f>VLOOKUP(H8171,zdroj!C:F,4,0)</f>
        <v>0</v>
      </c>
      <c r="N8171" s="61" t="str">
        <f t="shared" si="254"/>
        <v>katB</v>
      </c>
      <c r="P8171" s="72" t="str">
        <f t="shared" si="255"/>
        <v/>
      </c>
      <c r="Q8171" s="61" t="s">
        <v>30</v>
      </c>
    </row>
    <row r="8172" spans="8:17" x14ac:dyDescent="0.25">
      <c r="H8172" s="59">
        <v>17477</v>
      </c>
      <c r="I8172" s="59" t="s">
        <v>69</v>
      </c>
      <c r="J8172" s="59">
        <v>1659979</v>
      </c>
      <c r="K8172" s="59" t="s">
        <v>8502</v>
      </c>
      <c r="L8172" s="61" t="s">
        <v>114</v>
      </c>
      <c r="M8172" s="61">
        <f>VLOOKUP(H8172,zdroj!C:F,4,0)</f>
        <v>0</v>
      </c>
      <c r="N8172" s="61" t="str">
        <f t="shared" si="254"/>
        <v>katB</v>
      </c>
      <c r="P8172" s="72" t="str">
        <f t="shared" si="255"/>
        <v/>
      </c>
      <c r="Q8172" s="61" t="s">
        <v>30</v>
      </c>
    </row>
    <row r="8173" spans="8:17" x14ac:dyDescent="0.25">
      <c r="H8173" s="59">
        <v>17477</v>
      </c>
      <c r="I8173" s="59" t="s">
        <v>69</v>
      </c>
      <c r="J8173" s="59">
        <v>1659987</v>
      </c>
      <c r="K8173" s="59" t="s">
        <v>8503</v>
      </c>
      <c r="L8173" s="61" t="s">
        <v>81</v>
      </c>
      <c r="M8173" s="61">
        <f>VLOOKUP(H8173,zdroj!C:F,4,0)</f>
        <v>0</v>
      </c>
      <c r="N8173" s="61" t="str">
        <f t="shared" si="254"/>
        <v>-</v>
      </c>
      <c r="P8173" s="72" t="str">
        <f t="shared" si="255"/>
        <v/>
      </c>
      <c r="Q8173" s="61" t="s">
        <v>84</v>
      </c>
    </row>
    <row r="8174" spans="8:17" x14ac:dyDescent="0.25">
      <c r="H8174" s="59">
        <v>17477</v>
      </c>
      <c r="I8174" s="59" t="s">
        <v>69</v>
      </c>
      <c r="J8174" s="59">
        <v>1659995</v>
      </c>
      <c r="K8174" s="59" t="s">
        <v>8504</v>
      </c>
      <c r="L8174" s="61" t="s">
        <v>81</v>
      </c>
      <c r="M8174" s="61">
        <f>VLOOKUP(H8174,zdroj!C:F,4,0)</f>
        <v>0</v>
      </c>
      <c r="N8174" s="61" t="str">
        <f t="shared" si="254"/>
        <v>-</v>
      </c>
      <c r="P8174" s="72" t="str">
        <f t="shared" si="255"/>
        <v/>
      </c>
      <c r="Q8174" s="61" t="s">
        <v>84</v>
      </c>
    </row>
    <row r="8175" spans="8:17" x14ac:dyDescent="0.25">
      <c r="H8175" s="59">
        <v>17477</v>
      </c>
      <c r="I8175" s="59" t="s">
        <v>69</v>
      </c>
      <c r="J8175" s="59">
        <v>1660004</v>
      </c>
      <c r="K8175" s="59" t="s">
        <v>8505</v>
      </c>
      <c r="L8175" s="61" t="s">
        <v>114</v>
      </c>
      <c r="M8175" s="61">
        <f>VLOOKUP(H8175,zdroj!C:F,4,0)</f>
        <v>0</v>
      </c>
      <c r="N8175" s="61" t="str">
        <f t="shared" si="254"/>
        <v>katB</v>
      </c>
      <c r="P8175" s="72" t="str">
        <f t="shared" si="255"/>
        <v/>
      </c>
      <c r="Q8175" s="61" t="s">
        <v>30</v>
      </c>
    </row>
    <row r="8176" spans="8:17" x14ac:dyDescent="0.25">
      <c r="H8176" s="59">
        <v>17477</v>
      </c>
      <c r="I8176" s="59" t="s">
        <v>69</v>
      </c>
      <c r="J8176" s="59">
        <v>1660012</v>
      </c>
      <c r="K8176" s="59" t="s">
        <v>8506</v>
      </c>
      <c r="L8176" s="61" t="s">
        <v>114</v>
      </c>
      <c r="M8176" s="61">
        <f>VLOOKUP(H8176,zdroj!C:F,4,0)</f>
        <v>0</v>
      </c>
      <c r="N8176" s="61" t="str">
        <f t="shared" si="254"/>
        <v>katB</v>
      </c>
      <c r="P8176" s="72" t="str">
        <f t="shared" si="255"/>
        <v/>
      </c>
      <c r="Q8176" s="61" t="s">
        <v>30</v>
      </c>
    </row>
    <row r="8177" spans="8:17" x14ac:dyDescent="0.25">
      <c r="H8177" s="59">
        <v>17477</v>
      </c>
      <c r="I8177" s="59" t="s">
        <v>69</v>
      </c>
      <c r="J8177" s="59">
        <v>1660021</v>
      </c>
      <c r="K8177" s="59" t="s">
        <v>8507</v>
      </c>
      <c r="L8177" s="61" t="s">
        <v>81</v>
      </c>
      <c r="M8177" s="61">
        <f>VLOOKUP(H8177,zdroj!C:F,4,0)</f>
        <v>0</v>
      </c>
      <c r="N8177" s="61" t="str">
        <f t="shared" si="254"/>
        <v>-</v>
      </c>
      <c r="P8177" s="72" t="str">
        <f t="shared" si="255"/>
        <v/>
      </c>
      <c r="Q8177" s="61" t="s">
        <v>84</v>
      </c>
    </row>
    <row r="8178" spans="8:17" x14ac:dyDescent="0.25">
      <c r="H8178" s="59">
        <v>17477</v>
      </c>
      <c r="I8178" s="59" t="s">
        <v>69</v>
      </c>
      <c r="J8178" s="59">
        <v>1660039</v>
      </c>
      <c r="K8178" s="59" t="s">
        <v>8508</v>
      </c>
      <c r="L8178" s="61" t="s">
        <v>114</v>
      </c>
      <c r="M8178" s="61">
        <f>VLOOKUP(H8178,zdroj!C:F,4,0)</f>
        <v>0</v>
      </c>
      <c r="N8178" s="61" t="str">
        <f t="shared" si="254"/>
        <v>katB</v>
      </c>
      <c r="P8178" s="72" t="str">
        <f t="shared" si="255"/>
        <v/>
      </c>
      <c r="Q8178" s="61" t="s">
        <v>30</v>
      </c>
    </row>
    <row r="8179" spans="8:17" x14ac:dyDescent="0.25">
      <c r="H8179" s="59">
        <v>17477</v>
      </c>
      <c r="I8179" s="59" t="s">
        <v>69</v>
      </c>
      <c r="J8179" s="59">
        <v>1660047</v>
      </c>
      <c r="K8179" s="59" t="s">
        <v>8509</v>
      </c>
      <c r="L8179" s="61" t="s">
        <v>114</v>
      </c>
      <c r="M8179" s="61">
        <f>VLOOKUP(H8179,zdroj!C:F,4,0)</f>
        <v>0</v>
      </c>
      <c r="N8179" s="61" t="str">
        <f t="shared" si="254"/>
        <v>katB</v>
      </c>
      <c r="P8179" s="72" t="str">
        <f t="shared" si="255"/>
        <v/>
      </c>
      <c r="Q8179" s="61" t="s">
        <v>30</v>
      </c>
    </row>
    <row r="8180" spans="8:17" x14ac:dyDescent="0.25">
      <c r="H8180" s="59">
        <v>17477</v>
      </c>
      <c r="I8180" s="59" t="s">
        <v>69</v>
      </c>
      <c r="J8180" s="59">
        <v>1660055</v>
      </c>
      <c r="K8180" s="59" t="s">
        <v>8510</v>
      </c>
      <c r="L8180" s="61" t="s">
        <v>114</v>
      </c>
      <c r="M8180" s="61">
        <f>VLOOKUP(H8180,zdroj!C:F,4,0)</f>
        <v>0</v>
      </c>
      <c r="N8180" s="61" t="str">
        <f t="shared" si="254"/>
        <v>katB</v>
      </c>
      <c r="P8180" s="72" t="str">
        <f t="shared" si="255"/>
        <v/>
      </c>
      <c r="Q8180" s="61" t="s">
        <v>30</v>
      </c>
    </row>
    <row r="8181" spans="8:17" x14ac:dyDescent="0.25">
      <c r="H8181" s="59">
        <v>17477</v>
      </c>
      <c r="I8181" s="59" t="s">
        <v>69</v>
      </c>
      <c r="J8181" s="59">
        <v>1660063</v>
      </c>
      <c r="K8181" s="59" t="s">
        <v>8511</v>
      </c>
      <c r="L8181" s="61" t="s">
        <v>114</v>
      </c>
      <c r="M8181" s="61">
        <f>VLOOKUP(H8181,zdroj!C:F,4,0)</f>
        <v>0</v>
      </c>
      <c r="N8181" s="61" t="str">
        <f t="shared" si="254"/>
        <v>katB</v>
      </c>
      <c r="P8181" s="72" t="str">
        <f t="shared" si="255"/>
        <v/>
      </c>
      <c r="Q8181" s="61" t="s">
        <v>30</v>
      </c>
    </row>
    <row r="8182" spans="8:17" x14ac:dyDescent="0.25">
      <c r="H8182" s="59">
        <v>17477</v>
      </c>
      <c r="I8182" s="59" t="s">
        <v>69</v>
      </c>
      <c r="J8182" s="59">
        <v>1660071</v>
      </c>
      <c r="K8182" s="59" t="s">
        <v>8512</v>
      </c>
      <c r="L8182" s="61" t="s">
        <v>114</v>
      </c>
      <c r="M8182" s="61">
        <f>VLOOKUP(H8182,zdroj!C:F,4,0)</f>
        <v>0</v>
      </c>
      <c r="N8182" s="61" t="str">
        <f t="shared" si="254"/>
        <v>katB</v>
      </c>
      <c r="P8182" s="72" t="str">
        <f t="shared" si="255"/>
        <v/>
      </c>
      <c r="Q8182" s="61" t="s">
        <v>30</v>
      </c>
    </row>
    <row r="8183" spans="8:17" x14ac:dyDescent="0.25">
      <c r="H8183" s="59">
        <v>17477</v>
      </c>
      <c r="I8183" s="59" t="s">
        <v>69</v>
      </c>
      <c r="J8183" s="59">
        <v>1660080</v>
      </c>
      <c r="K8183" s="59" t="s">
        <v>8513</v>
      </c>
      <c r="L8183" s="61" t="s">
        <v>114</v>
      </c>
      <c r="M8183" s="61">
        <f>VLOOKUP(H8183,zdroj!C:F,4,0)</f>
        <v>0</v>
      </c>
      <c r="N8183" s="61" t="str">
        <f t="shared" si="254"/>
        <v>katB</v>
      </c>
      <c r="P8183" s="72" t="str">
        <f t="shared" si="255"/>
        <v/>
      </c>
      <c r="Q8183" s="61" t="s">
        <v>30</v>
      </c>
    </row>
    <row r="8184" spans="8:17" x14ac:dyDescent="0.25">
      <c r="H8184" s="59">
        <v>17477</v>
      </c>
      <c r="I8184" s="59" t="s">
        <v>69</v>
      </c>
      <c r="J8184" s="59">
        <v>1660098</v>
      </c>
      <c r="K8184" s="59" t="s">
        <v>8514</v>
      </c>
      <c r="L8184" s="61" t="s">
        <v>81</v>
      </c>
      <c r="M8184" s="61">
        <f>VLOOKUP(H8184,zdroj!C:F,4,0)</f>
        <v>0</v>
      </c>
      <c r="N8184" s="61" t="str">
        <f t="shared" si="254"/>
        <v>-</v>
      </c>
      <c r="P8184" s="72" t="str">
        <f t="shared" si="255"/>
        <v/>
      </c>
      <c r="Q8184" s="61" t="s">
        <v>84</v>
      </c>
    </row>
    <row r="8185" spans="8:17" x14ac:dyDescent="0.25">
      <c r="H8185" s="59">
        <v>17477</v>
      </c>
      <c r="I8185" s="59" t="s">
        <v>69</v>
      </c>
      <c r="J8185" s="59">
        <v>1660101</v>
      </c>
      <c r="K8185" s="59" t="s">
        <v>8515</v>
      </c>
      <c r="L8185" s="61" t="s">
        <v>81</v>
      </c>
      <c r="M8185" s="61">
        <f>VLOOKUP(H8185,zdroj!C:F,4,0)</f>
        <v>0</v>
      </c>
      <c r="N8185" s="61" t="str">
        <f t="shared" si="254"/>
        <v>-</v>
      </c>
      <c r="P8185" s="72" t="str">
        <f t="shared" si="255"/>
        <v/>
      </c>
      <c r="Q8185" s="61" t="s">
        <v>84</v>
      </c>
    </row>
    <row r="8186" spans="8:17" x14ac:dyDescent="0.25">
      <c r="H8186" s="59">
        <v>17477</v>
      </c>
      <c r="I8186" s="59" t="s">
        <v>69</v>
      </c>
      <c r="J8186" s="59">
        <v>1660110</v>
      </c>
      <c r="K8186" s="59" t="s">
        <v>8516</v>
      </c>
      <c r="L8186" s="61" t="s">
        <v>114</v>
      </c>
      <c r="M8186" s="61">
        <f>VLOOKUP(H8186,zdroj!C:F,4,0)</f>
        <v>0</v>
      </c>
      <c r="N8186" s="61" t="str">
        <f t="shared" si="254"/>
        <v>katB</v>
      </c>
      <c r="P8186" s="72" t="str">
        <f t="shared" si="255"/>
        <v/>
      </c>
      <c r="Q8186" s="61" t="s">
        <v>30</v>
      </c>
    </row>
    <row r="8187" spans="8:17" x14ac:dyDescent="0.25">
      <c r="H8187" s="59">
        <v>17477</v>
      </c>
      <c r="I8187" s="59" t="s">
        <v>69</v>
      </c>
      <c r="J8187" s="59">
        <v>1660128</v>
      </c>
      <c r="K8187" s="59" t="s">
        <v>8517</v>
      </c>
      <c r="L8187" s="61" t="s">
        <v>114</v>
      </c>
      <c r="M8187" s="61">
        <f>VLOOKUP(H8187,zdroj!C:F,4,0)</f>
        <v>0</v>
      </c>
      <c r="N8187" s="61" t="str">
        <f t="shared" si="254"/>
        <v>katB</v>
      </c>
      <c r="P8187" s="72" t="str">
        <f t="shared" si="255"/>
        <v/>
      </c>
      <c r="Q8187" s="61" t="s">
        <v>30</v>
      </c>
    </row>
    <row r="8188" spans="8:17" x14ac:dyDescent="0.25">
      <c r="H8188" s="59">
        <v>17477</v>
      </c>
      <c r="I8188" s="59" t="s">
        <v>69</v>
      </c>
      <c r="J8188" s="59">
        <v>1660144</v>
      </c>
      <c r="K8188" s="59" t="s">
        <v>8518</v>
      </c>
      <c r="L8188" s="61" t="s">
        <v>114</v>
      </c>
      <c r="M8188" s="61">
        <f>VLOOKUP(H8188,zdroj!C:F,4,0)</f>
        <v>0</v>
      </c>
      <c r="N8188" s="61" t="str">
        <f t="shared" si="254"/>
        <v>katB</v>
      </c>
      <c r="P8188" s="72" t="str">
        <f t="shared" si="255"/>
        <v/>
      </c>
      <c r="Q8188" s="61" t="s">
        <v>31</v>
      </c>
    </row>
    <row r="8189" spans="8:17" x14ac:dyDescent="0.25">
      <c r="H8189" s="59">
        <v>17477</v>
      </c>
      <c r="I8189" s="59" t="s">
        <v>69</v>
      </c>
      <c r="J8189" s="59">
        <v>1660152</v>
      </c>
      <c r="K8189" s="59" t="s">
        <v>8519</v>
      </c>
      <c r="L8189" s="61" t="s">
        <v>81</v>
      </c>
      <c r="M8189" s="61">
        <f>VLOOKUP(H8189,zdroj!C:F,4,0)</f>
        <v>0</v>
      </c>
      <c r="N8189" s="61" t="str">
        <f t="shared" si="254"/>
        <v>-</v>
      </c>
      <c r="P8189" s="72" t="str">
        <f t="shared" si="255"/>
        <v/>
      </c>
      <c r="Q8189" s="61" t="s">
        <v>88</v>
      </c>
    </row>
    <row r="8190" spans="8:17" x14ac:dyDescent="0.25">
      <c r="H8190" s="59">
        <v>17477</v>
      </c>
      <c r="I8190" s="59" t="s">
        <v>69</v>
      </c>
      <c r="J8190" s="59">
        <v>1660161</v>
      </c>
      <c r="K8190" s="59" t="s">
        <v>8520</v>
      </c>
      <c r="L8190" s="61" t="s">
        <v>114</v>
      </c>
      <c r="M8190" s="61">
        <f>VLOOKUP(H8190,zdroj!C:F,4,0)</f>
        <v>0</v>
      </c>
      <c r="N8190" s="61" t="str">
        <f t="shared" si="254"/>
        <v>katB</v>
      </c>
      <c r="P8190" s="72" t="str">
        <f t="shared" si="255"/>
        <v/>
      </c>
      <c r="Q8190" s="61" t="s">
        <v>30</v>
      </c>
    </row>
    <row r="8191" spans="8:17" x14ac:dyDescent="0.25">
      <c r="H8191" s="59">
        <v>17477</v>
      </c>
      <c r="I8191" s="59" t="s">
        <v>69</v>
      </c>
      <c r="J8191" s="59">
        <v>1660179</v>
      </c>
      <c r="K8191" s="59" t="s">
        <v>8521</v>
      </c>
      <c r="L8191" s="61" t="s">
        <v>81</v>
      </c>
      <c r="M8191" s="61">
        <f>VLOOKUP(H8191,zdroj!C:F,4,0)</f>
        <v>0</v>
      </c>
      <c r="N8191" s="61" t="str">
        <f t="shared" si="254"/>
        <v>-</v>
      </c>
      <c r="P8191" s="72" t="str">
        <f t="shared" si="255"/>
        <v/>
      </c>
      <c r="Q8191" s="61" t="s">
        <v>84</v>
      </c>
    </row>
    <row r="8192" spans="8:17" x14ac:dyDescent="0.25">
      <c r="H8192" s="59">
        <v>17477</v>
      </c>
      <c r="I8192" s="59" t="s">
        <v>69</v>
      </c>
      <c r="J8192" s="59">
        <v>1660187</v>
      </c>
      <c r="K8192" s="59" t="s">
        <v>8522</v>
      </c>
      <c r="L8192" s="61" t="s">
        <v>81</v>
      </c>
      <c r="M8192" s="61">
        <f>VLOOKUP(H8192,zdroj!C:F,4,0)</f>
        <v>0</v>
      </c>
      <c r="N8192" s="61" t="str">
        <f t="shared" si="254"/>
        <v>-</v>
      </c>
      <c r="P8192" s="72" t="str">
        <f t="shared" si="255"/>
        <v/>
      </c>
      <c r="Q8192" s="61" t="s">
        <v>88</v>
      </c>
    </row>
    <row r="8193" spans="8:17" x14ac:dyDescent="0.25">
      <c r="H8193" s="59">
        <v>17477</v>
      </c>
      <c r="I8193" s="59" t="s">
        <v>69</v>
      </c>
      <c r="J8193" s="59">
        <v>1660195</v>
      </c>
      <c r="K8193" s="59" t="s">
        <v>8523</v>
      </c>
      <c r="L8193" s="61" t="s">
        <v>81</v>
      </c>
      <c r="M8193" s="61">
        <f>VLOOKUP(H8193,zdroj!C:F,4,0)</f>
        <v>0</v>
      </c>
      <c r="N8193" s="61" t="str">
        <f t="shared" si="254"/>
        <v>-</v>
      </c>
      <c r="P8193" s="72" t="str">
        <f t="shared" si="255"/>
        <v/>
      </c>
      <c r="Q8193" s="61" t="s">
        <v>84</v>
      </c>
    </row>
    <row r="8194" spans="8:17" x14ac:dyDescent="0.25">
      <c r="H8194" s="59">
        <v>17477</v>
      </c>
      <c r="I8194" s="59" t="s">
        <v>69</v>
      </c>
      <c r="J8194" s="59">
        <v>1660209</v>
      </c>
      <c r="K8194" s="59" t="s">
        <v>8524</v>
      </c>
      <c r="L8194" s="61" t="s">
        <v>114</v>
      </c>
      <c r="M8194" s="61">
        <f>VLOOKUP(H8194,zdroj!C:F,4,0)</f>
        <v>0</v>
      </c>
      <c r="N8194" s="61" t="str">
        <f t="shared" si="254"/>
        <v>katB</v>
      </c>
      <c r="P8194" s="72" t="str">
        <f t="shared" si="255"/>
        <v/>
      </c>
      <c r="Q8194" s="61" t="s">
        <v>30</v>
      </c>
    </row>
    <row r="8195" spans="8:17" x14ac:dyDescent="0.25">
      <c r="H8195" s="59">
        <v>17477</v>
      </c>
      <c r="I8195" s="59" t="s">
        <v>69</v>
      </c>
      <c r="J8195" s="59">
        <v>1660217</v>
      </c>
      <c r="K8195" s="59" t="s">
        <v>8525</v>
      </c>
      <c r="L8195" s="61" t="s">
        <v>81</v>
      </c>
      <c r="M8195" s="61">
        <f>VLOOKUP(H8195,zdroj!C:F,4,0)</f>
        <v>0</v>
      </c>
      <c r="N8195" s="61" t="str">
        <f t="shared" si="254"/>
        <v>-</v>
      </c>
      <c r="P8195" s="72" t="str">
        <f t="shared" si="255"/>
        <v/>
      </c>
      <c r="Q8195" s="61" t="s">
        <v>84</v>
      </c>
    </row>
    <row r="8196" spans="8:17" x14ac:dyDescent="0.25">
      <c r="H8196" s="59">
        <v>17477</v>
      </c>
      <c r="I8196" s="59" t="s">
        <v>69</v>
      </c>
      <c r="J8196" s="59">
        <v>1660225</v>
      </c>
      <c r="K8196" s="59" t="s">
        <v>8526</v>
      </c>
      <c r="L8196" s="61" t="s">
        <v>81</v>
      </c>
      <c r="M8196" s="61">
        <f>VLOOKUP(H8196,zdroj!C:F,4,0)</f>
        <v>0</v>
      </c>
      <c r="N8196" s="61" t="str">
        <f t="shared" si="254"/>
        <v>-</v>
      </c>
      <c r="P8196" s="72" t="str">
        <f t="shared" si="255"/>
        <v/>
      </c>
      <c r="Q8196" s="61" t="s">
        <v>84</v>
      </c>
    </row>
    <row r="8197" spans="8:17" x14ac:dyDescent="0.25">
      <c r="H8197" s="59">
        <v>17477</v>
      </c>
      <c r="I8197" s="59" t="s">
        <v>69</v>
      </c>
      <c r="J8197" s="59">
        <v>1660233</v>
      </c>
      <c r="K8197" s="59" t="s">
        <v>8527</v>
      </c>
      <c r="L8197" s="61" t="s">
        <v>81</v>
      </c>
      <c r="M8197" s="61">
        <f>VLOOKUP(H8197,zdroj!C:F,4,0)</f>
        <v>0</v>
      </c>
      <c r="N8197" s="61" t="str">
        <f t="shared" si="254"/>
        <v>-</v>
      </c>
      <c r="P8197" s="72" t="str">
        <f t="shared" si="255"/>
        <v/>
      </c>
      <c r="Q8197" s="61" t="s">
        <v>84</v>
      </c>
    </row>
    <row r="8198" spans="8:17" x14ac:dyDescent="0.25">
      <c r="H8198" s="59">
        <v>17477</v>
      </c>
      <c r="I8198" s="59" t="s">
        <v>69</v>
      </c>
      <c r="J8198" s="59">
        <v>1660241</v>
      </c>
      <c r="K8198" s="59" t="s">
        <v>8528</v>
      </c>
      <c r="L8198" s="61" t="s">
        <v>114</v>
      </c>
      <c r="M8198" s="61">
        <f>VLOOKUP(H8198,zdroj!C:F,4,0)</f>
        <v>0</v>
      </c>
      <c r="N8198" s="61" t="str">
        <f t="shared" si="254"/>
        <v>katB</v>
      </c>
      <c r="P8198" s="72" t="str">
        <f t="shared" si="255"/>
        <v/>
      </c>
      <c r="Q8198" s="61" t="s">
        <v>30</v>
      </c>
    </row>
    <row r="8199" spans="8:17" x14ac:dyDescent="0.25">
      <c r="H8199" s="59">
        <v>17477</v>
      </c>
      <c r="I8199" s="59" t="s">
        <v>69</v>
      </c>
      <c r="J8199" s="59">
        <v>1660250</v>
      </c>
      <c r="K8199" s="59" t="s">
        <v>8529</v>
      </c>
      <c r="L8199" s="61" t="s">
        <v>114</v>
      </c>
      <c r="M8199" s="61">
        <f>VLOOKUP(H8199,zdroj!C:F,4,0)</f>
        <v>0</v>
      </c>
      <c r="N8199" s="61" t="str">
        <f t="shared" ref="N8199:N8262" si="256">IF(M8199="A",IF(L8199="katA","katB",L8199),L8199)</f>
        <v>katB</v>
      </c>
      <c r="P8199" s="72" t="str">
        <f t="shared" ref="P8199:P8262" si="257">IF(O8199="A",1,"")</f>
        <v/>
      </c>
      <c r="Q8199" s="61" t="s">
        <v>30</v>
      </c>
    </row>
    <row r="8200" spans="8:17" x14ac:dyDescent="0.25">
      <c r="H8200" s="59">
        <v>17477</v>
      </c>
      <c r="I8200" s="59" t="s">
        <v>69</v>
      </c>
      <c r="J8200" s="59">
        <v>1660268</v>
      </c>
      <c r="K8200" s="59" t="s">
        <v>8530</v>
      </c>
      <c r="L8200" s="61" t="s">
        <v>114</v>
      </c>
      <c r="M8200" s="61">
        <f>VLOOKUP(H8200,zdroj!C:F,4,0)</f>
        <v>0</v>
      </c>
      <c r="N8200" s="61" t="str">
        <f t="shared" si="256"/>
        <v>katB</v>
      </c>
      <c r="P8200" s="72" t="str">
        <f t="shared" si="257"/>
        <v/>
      </c>
      <c r="Q8200" s="61" t="s">
        <v>30</v>
      </c>
    </row>
    <row r="8201" spans="8:17" x14ac:dyDescent="0.25">
      <c r="H8201" s="59">
        <v>17477</v>
      </c>
      <c r="I8201" s="59" t="s">
        <v>69</v>
      </c>
      <c r="J8201" s="59">
        <v>1660276</v>
      </c>
      <c r="K8201" s="59" t="s">
        <v>8531</v>
      </c>
      <c r="L8201" s="61" t="s">
        <v>114</v>
      </c>
      <c r="M8201" s="61">
        <f>VLOOKUP(H8201,zdroj!C:F,4,0)</f>
        <v>0</v>
      </c>
      <c r="N8201" s="61" t="str">
        <f t="shared" si="256"/>
        <v>katB</v>
      </c>
      <c r="P8201" s="72" t="str">
        <f t="shared" si="257"/>
        <v/>
      </c>
      <c r="Q8201" s="61" t="s">
        <v>30</v>
      </c>
    </row>
    <row r="8202" spans="8:17" x14ac:dyDescent="0.25">
      <c r="H8202" s="59">
        <v>17477</v>
      </c>
      <c r="I8202" s="59" t="s">
        <v>69</v>
      </c>
      <c r="J8202" s="59">
        <v>1660284</v>
      </c>
      <c r="K8202" s="59" t="s">
        <v>8532</v>
      </c>
      <c r="L8202" s="61" t="s">
        <v>114</v>
      </c>
      <c r="M8202" s="61">
        <f>VLOOKUP(H8202,zdroj!C:F,4,0)</f>
        <v>0</v>
      </c>
      <c r="N8202" s="61" t="str">
        <f t="shared" si="256"/>
        <v>katB</v>
      </c>
      <c r="P8202" s="72" t="str">
        <f t="shared" si="257"/>
        <v/>
      </c>
      <c r="Q8202" s="61" t="s">
        <v>31</v>
      </c>
    </row>
    <row r="8203" spans="8:17" x14ac:dyDescent="0.25">
      <c r="H8203" s="59">
        <v>17477</v>
      </c>
      <c r="I8203" s="59" t="s">
        <v>69</v>
      </c>
      <c r="J8203" s="59">
        <v>1660292</v>
      </c>
      <c r="K8203" s="59" t="s">
        <v>8533</v>
      </c>
      <c r="L8203" s="61" t="s">
        <v>114</v>
      </c>
      <c r="M8203" s="61">
        <f>VLOOKUP(H8203,zdroj!C:F,4,0)</f>
        <v>0</v>
      </c>
      <c r="N8203" s="61" t="str">
        <f t="shared" si="256"/>
        <v>katB</v>
      </c>
      <c r="P8203" s="72" t="str">
        <f t="shared" si="257"/>
        <v/>
      </c>
      <c r="Q8203" s="61" t="s">
        <v>30</v>
      </c>
    </row>
    <row r="8204" spans="8:17" x14ac:dyDescent="0.25">
      <c r="H8204" s="59">
        <v>17477</v>
      </c>
      <c r="I8204" s="59" t="s">
        <v>69</v>
      </c>
      <c r="J8204" s="59">
        <v>1660306</v>
      </c>
      <c r="K8204" s="59" t="s">
        <v>8534</v>
      </c>
      <c r="L8204" s="61" t="s">
        <v>114</v>
      </c>
      <c r="M8204" s="61">
        <f>VLOOKUP(H8204,zdroj!C:F,4,0)</f>
        <v>0</v>
      </c>
      <c r="N8204" s="61" t="str">
        <f t="shared" si="256"/>
        <v>katB</v>
      </c>
      <c r="P8204" s="72" t="str">
        <f t="shared" si="257"/>
        <v/>
      </c>
      <c r="Q8204" s="61" t="s">
        <v>30</v>
      </c>
    </row>
    <row r="8205" spans="8:17" x14ac:dyDescent="0.25">
      <c r="H8205" s="59">
        <v>17477</v>
      </c>
      <c r="I8205" s="59" t="s">
        <v>69</v>
      </c>
      <c r="J8205" s="59">
        <v>1660314</v>
      </c>
      <c r="K8205" s="59" t="s">
        <v>8535</v>
      </c>
      <c r="L8205" s="61" t="s">
        <v>114</v>
      </c>
      <c r="M8205" s="61">
        <f>VLOOKUP(H8205,zdroj!C:F,4,0)</f>
        <v>0</v>
      </c>
      <c r="N8205" s="61" t="str">
        <f t="shared" si="256"/>
        <v>katB</v>
      </c>
      <c r="P8205" s="72" t="str">
        <f t="shared" si="257"/>
        <v/>
      </c>
      <c r="Q8205" s="61" t="s">
        <v>30</v>
      </c>
    </row>
    <row r="8206" spans="8:17" x14ac:dyDescent="0.25">
      <c r="H8206" s="59">
        <v>17477</v>
      </c>
      <c r="I8206" s="59" t="s">
        <v>69</v>
      </c>
      <c r="J8206" s="59">
        <v>1660322</v>
      </c>
      <c r="K8206" s="59" t="s">
        <v>8536</v>
      </c>
      <c r="L8206" s="61" t="s">
        <v>81</v>
      </c>
      <c r="M8206" s="61">
        <f>VLOOKUP(H8206,zdroj!C:F,4,0)</f>
        <v>0</v>
      </c>
      <c r="N8206" s="61" t="str">
        <f t="shared" si="256"/>
        <v>-</v>
      </c>
      <c r="P8206" s="72" t="str">
        <f t="shared" si="257"/>
        <v/>
      </c>
      <c r="Q8206" s="61" t="s">
        <v>84</v>
      </c>
    </row>
    <row r="8207" spans="8:17" x14ac:dyDescent="0.25">
      <c r="H8207" s="59">
        <v>17477</v>
      </c>
      <c r="I8207" s="59" t="s">
        <v>69</v>
      </c>
      <c r="J8207" s="59">
        <v>1660331</v>
      </c>
      <c r="K8207" s="59" t="s">
        <v>8537</v>
      </c>
      <c r="L8207" s="61" t="s">
        <v>114</v>
      </c>
      <c r="M8207" s="61">
        <f>VLOOKUP(H8207,zdroj!C:F,4,0)</f>
        <v>0</v>
      </c>
      <c r="N8207" s="61" t="str">
        <f t="shared" si="256"/>
        <v>katB</v>
      </c>
      <c r="P8207" s="72" t="str">
        <f t="shared" si="257"/>
        <v/>
      </c>
      <c r="Q8207" s="61" t="s">
        <v>30</v>
      </c>
    </row>
    <row r="8208" spans="8:17" x14ac:dyDescent="0.25">
      <c r="H8208" s="59">
        <v>17477</v>
      </c>
      <c r="I8208" s="59" t="s">
        <v>69</v>
      </c>
      <c r="J8208" s="59">
        <v>1660349</v>
      </c>
      <c r="K8208" s="59" t="s">
        <v>8538</v>
      </c>
      <c r="L8208" s="61" t="s">
        <v>114</v>
      </c>
      <c r="M8208" s="61">
        <f>VLOOKUP(H8208,zdroj!C:F,4,0)</f>
        <v>0</v>
      </c>
      <c r="N8208" s="61" t="str">
        <f t="shared" si="256"/>
        <v>katB</v>
      </c>
      <c r="P8208" s="72" t="str">
        <f t="shared" si="257"/>
        <v/>
      </c>
      <c r="Q8208" s="61" t="s">
        <v>30</v>
      </c>
    </row>
    <row r="8209" spans="8:17" x14ac:dyDescent="0.25">
      <c r="H8209" s="59">
        <v>17477</v>
      </c>
      <c r="I8209" s="59" t="s">
        <v>69</v>
      </c>
      <c r="J8209" s="59">
        <v>1660357</v>
      </c>
      <c r="K8209" s="59" t="s">
        <v>8539</v>
      </c>
      <c r="L8209" s="61" t="s">
        <v>114</v>
      </c>
      <c r="M8209" s="61">
        <f>VLOOKUP(H8209,zdroj!C:F,4,0)</f>
        <v>0</v>
      </c>
      <c r="N8209" s="61" t="str">
        <f t="shared" si="256"/>
        <v>katB</v>
      </c>
      <c r="P8209" s="72" t="str">
        <f t="shared" si="257"/>
        <v/>
      </c>
      <c r="Q8209" s="61" t="s">
        <v>30</v>
      </c>
    </row>
    <row r="8210" spans="8:17" x14ac:dyDescent="0.25">
      <c r="H8210" s="59">
        <v>17477</v>
      </c>
      <c r="I8210" s="59" t="s">
        <v>69</v>
      </c>
      <c r="J8210" s="59">
        <v>1660365</v>
      </c>
      <c r="K8210" s="59" t="s">
        <v>8540</v>
      </c>
      <c r="L8210" s="61" t="s">
        <v>114</v>
      </c>
      <c r="M8210" s="61">
        <f>VLOOKUP(H8210,zdroj!C:F,4,0)</f>
        <v>0</v>
      </c>
      <c r="N8210" s="61" t="str">
        <f t="shared" si="256"/>
        <v>katB</v>
      </c>
      <c r="P8210" s="72" t="str">
        <f t="shared" si="257"/>
        <v/>
      </c>
      <c r="Q8210" s="61" t="s">
        <v>30</v>
      </c>
    </row>
    <row r="8211" spans="8:17" x14ac:dyDescent="0.25">
      <c r="H8211" s="59">
        <v>17477</v>
      </c>
      <c r="I8211" s="59" t="s">
        <v>69</v>
      </c>
      <c r="J8211" s="59">
        <v>1660373</v>
      </c>
      <c r="K8211" s="59" t="s">
        <v>8541</v>
      </c>
      <c r="L8211" s="61" t="s">
        <v>114</v>
      </c>
      <c r="M8211" s="61">
        <f>VLOOKUP(H8211,zdroj!C:F,4,0)</f>
        <v>0</v>
      </c>
      <c r="N8211" s="61" t="str">
        <f t="shared" si="256"/>
        <v>katB</v>
      </c>
      <c r="P8211" s="72" t="str">
        <f t="shared" si="257"/>
        <v/>
      </c>
      <c r="Q8211" s="61" t="s">
        <v>30</v>
      </c>
    </row>
    <row r="8212" spans="8:17" x14ac:dyDescent="0.25">
      <c r="H8212" s="59">
        <v>17477</v>
      </c>
      <c r="I8212" s="59" t="s">
        <v>69</v>
      </c>
      <c r="J8212" s="59">
        <v>1660381</v>
      </c>
      <c r="K8212" s="59" t="s">
        <v>8542</v>
      </c>
      <c r="L8212" s="61" t="s">
        <v>114</v>
      </c>
      <c r="M8212" s="61">
        <f>VLOOKUP(H8212,zdroj!C:F,4,0)</f>
        <v>0</v>
      </c>
      <c r="N8212" s="61" t="str">
        <f t="shared" si="256"/>
        <v>katB</v>
      </c>
      <c r="P8212" s="72" t="str">
        <f t="shared" si="257"/>
        <v/>
      </c>
      <c r="Q8212" s="61" t="s">
        <v>30</v>
      </c>
    </row>
    <row r="8213" spans="8:17" x14ac:dyDescent="0.25">
      <c r="H8213" s="59">
        <v>17477</v>
      </c>
      <c r="I8213" s="59" t="s">
        <v>69</v>
      </c>
      <c r="J8213" s="59">
        <v>1660390</v>
      </c>
      <c r="K8213" s="59" t="s">
        <v>8543</v>
      </c>
      <c r="L8213" s="61" t="s">
        <v>114</v>
      </c>
      <c r="M8213" s="61">
        <f>VLOOKUP(H8213,zdroj!C:F,4,0)</f>
        <v>0</v>
      </c>
      <c r="N8213" s="61" t="str">
        <f t="shared" si="256"/>
        <v>katB</v>
      </c>
      <c r="P8213" s="72" t="str">
        <f t="shared" si="257"/>
        <v/>
      </c>
      <c r="Q8213" s="61" t="s">
        <v>30</v>
      </c>
    </row>
    <row r="8214" spans="8:17" x14ac:dyDescent="0.25">
      <c r="H8214" s="59">
        <v>17477</v>
      </c>
      <c r="I8214" s="59" t="s">
        <v>69</v>
      </c>
      <c r="J8214" s="59">
        <v>1660403</v>
      </c>
      <c r="K8214" s="59" t="s">
        <v>8544</v>
      </c>
      <c r="L8214" s="61" t="s">
        <v>114</v>
      </c>
      <c r="M8214" s="61">
        <f>VLOOKUP(H8214,zdroj!C:F,4,0)</f>
        <v>0</v>
      </c>
      <c r="N8214" s="61" t="str">
        <f t="shared" si="256"/>
        <v>katB</v>
      </c>
      <c r="P8214" s="72" t="str">
        <f t="shared" si="257"/>
        <v/>
      </c>
      <c r="Q8214" s="61" t="s">
        <v>30</v>
      </c>
    </row>
    <row r="8215" spans="8:17" x14ac:dyDescent="0.25">
      <c r="H8215" s="59">
        <v>17477</v>
      </c>
      <c r="I8215" s="59" t="s">
        <v>69</v>
      </c>
      <c r="J8215" s="59">
        <v>1660411</v>
      </c>
      <c r="K8215" s="59" t="s">
        <v>8545</v>
      </c>
      <c r="L8215" s="61" t="s">
        <v>114</v>
      </c>
      <c r="M8215" s="61">
        <f>VLOOKUP(H8215,zdroj!C:F,4,0)</f>
        <v>0</v>
      </c>
      <c r="N8215" s="61" t="str">
        <f t="shared" si="256"/>
        <v>katB</v>
      </c>
      <c r="P8215" s="72" t="str">
        <f t="shared" si="257"/>
        <v/>
      </c>
      <c r="Q8215" s="61" t="s">
        <v>30</v>
      </c>
    </row>
    <row r="8216" spans="8:17" x14ac:dyDescent="0.25">
      <c r="H8216" s="59">
        <v>17477</v>
      </c>
      <c r="I8216" s="59" t="s">
        <v>69</v>
      </c>
      <c r="J8216" s="59">
        <v>1660420</v>
      </c>
      <c r="K8216" s="59" t="s">
        <v>8546</v>
      </c>
      <c r="L8216" s="61" t="s">
        <v>114</v>
      </c>
      <c r="M8216" s="61">
        <f>VLOOKUP(H8216,zdroj!C:F,4,0)</f>
        <v>0</v>
      </c>
      <c r="N8216" s="61" t="str">
        <f t="shared" si="256"/>
        <v>katB</v>
      </c>
      <c r="P8216" s="72" t="str">
        <f t="shared" si="257"/>
        <v/>
      </c>
      <c r="Q8216" s="61" t="s">
        <v>30</v>
      </c>
    </row>
    <row r="8217" spans="8:17" x14ac:dyDescent="0.25">
      <c r="H8217" s="59">
        <v>17477</v>
      </c>
      <c r="I8217" s="59" t="s">
        <v>69</v>
      </c>
      <c r="J8217" s="59">
        <v>1660438</v>
      </c>
      <c r="K8217" s="59" t="s">
        <v>8547</v>
      </c>
      <c r="L8217" s="61" t="s">
        <v>114</v>
      </c>
      <c r="M8217" s="61">
        <f>VLOOKUP(H8217,zdroj!C:F,4,0)</f>
        <v>0</v>
      </c>
      <c r="N8217" s="61" t="str">
        <f t="shared" si="256"/>
        <v>katB</v>
      </c>
      <c r="P8217" s="72" t="str">
        <f t="shared" si="257"/>
        <v/>
      </c>
      <c r="Q8217" s="61" t="s">
        <v>30</v>
      </c>
    </row>
    <row r="8218" spans="8:17" x14ac:dyDescent="0.25">
      <c r="H8218" s="59">
        <v>17477</v>
      </c>
      <c r="I8218" s="59" t="s">
        <v>69</v>
      </c>
      <c r="J8218" s="59">
        <v>1660446</v>
      </c>
      <c r="K8218" s="59" t="s">
        <v>8548</v>
      </c>
      <c r="L8218" s="61" t="s">
        <v>114</v>
      </c>
      <c r="M8218" s="61">
        <f>VLOOKUP(H8218,zdroj!C:F,4,0)</f>
        <v>0</v>
      </c>
      <c r="N8218" s="61" t="str">
        <f t="shared" si="256"/>
        <v>katB</v>
      </c>
      <c r="P8218" s="72" t="str">
        <f t="shared" si="257"/>
        <v/>
      </c>
      <c r="Q8218" s="61" t="s">
        <v>30</v>
      </c>
    </row>
    <row r="8219" spans="8:17" x14ac:dyDescent="0.25">
      <c r="H8219" s="59">
        <v>17477</v>
      </c>
      <c r="I8219" s="59" t="s">
        <v>69</v>
      </c>
      <c r="J8219" s="59">
        <v>1660454</v>
      </c>
      <c r="K8219" s="59" t="s">
        <v>8549</v>
      </c>
      <c r="L8219" s="61" t="s">
        <v>114</v>
      </c>
      <c r="M8219" s="61">
        <f>VLOOKUP(H8219,zdroj!C:F,4,0)</f>
        <v>0</v>
      </c>
      <c r="N8219" s="61" t="str">
        <f t="shared" si="256"/>
        <v>katB</v>
      </c>
      <c r="P8219" s="72" t="str">
        <f t="shared" si="257"/>
        <v/>
      </c>
      <c r="Q8219" s="61" t="s">
        <v>30</v>
      </c>
    </row>
    <row r="8220" spans="8:17" x14ac:dyDescent="0.25">
      <c r="H8220" s="59">
        <v>17477</v>
      </c>
      <c r="I8220" s="59" t="s">
        <v>69</v>
      </c>
      <c r="J8220" s="59">
        <v>1660462</v>
      </c>
      <c r="K8220" s="59" t="s">
        <v>8550</v>
      </c>
      <c r="L8220" s="61" t="s">
        <v>81</v>
      </c>
      <c r="M8220" s="61">
        <f>VLOOKUP(H8220,zdroj!C:F,4,0)</f>
        <v>0</v>
      </c>
      <c r="N8220" s="61" t="str">
        <f t="shared" si="256"/>
        <v>-</v>
      </c>
      <c r="P8220" s="72" t="str">
        <f t="shared" si="257"/>
        <v/>
      </c>
      <c r="Q8220" s="61" t="s">
        <v>84</v>
      </c>
    </row>
    <row r="8221" spans="8:17" x14ac:dyDescent="0.25">
      <c r="H8221" s="59">
        <v>17477</v>
      </c>
      <c r="I8221" s="59" t="s">
        <v>69</v>
      </c>
      <c r="J8221" s="59">
        <v>1660471</v>
      </c>
      <c r="K8221" s="59" t="s">
        <v>8551</v>
      </c>
      <c r="L8221" s="61" t="s">
        <v>114</v>
      </c>
      <c r="M8221" s="61">
        <f>VLOOKUP(H8221,zdroj!C:F,4,0)</f>
        <v>0</v>
      </c>
      <c r="N8221" s="61" t="str">
        <f t="shared" si="256"/>
        <v>katB</v>
      </c>
      <c r="P8221" s="72" t="str">
        <f t="shared" si="257"/>
        <v/>
      </c>
      <c r="Q8221" s="61" t="s">
        <v>30</v>
      </c>
    </row>
    <row r="8222" spans="8:17" x14ac:dyDescent="0.25">
      <c r="H8222" s="59">
        <v>17477</v>
      </c>
      <c r="I8222" s="59" t="s">
        <v>69</v>
      </c>
      <c r="J8222" s="59">
        <v>1660489</v>
      </c>
      <c r="K8222" s="59" t="s">
        <v>8552</v>
      </c>
      <c r="L8222" s="61" t="s">
        <v>114</v>
      </c>
      <c r="M8222" s="61">
        <f>VLOOKUP(H8222,zdroj!C:F,4,0)</f>
        <v>0</v>
      </c>
      <c r="N8222" s="61" t="str">
        <f t="shared" si="256"/>
        <v>katB</v>
      </c>
      <c r="P8222" s="72" t="str">
        <f t="shared" si="257"/>
        <v/>
      </c>
      <c r="Q8222" s="61" t="s">
        <v>30</v>
      </c>
    </row>
    <row r="8223" spans="8:17" x14ac:dyDescent="0.25">
      <c r="H8223" s="59">
        <v>17477</v>
      </c>
      <c r="I8223" s="59" t="s">
        <v>69</v>
      </c>
      <c r="J8223" s="59">
        <v>1660497</v>
      </c>
      <c r="K8223" s="59" t="s">
        <v>8553</v>
      </c>
      <c r="L8223" s="61" t="s">
        <v>114</v>
      </c>
      <c r="M8223" s="61">
        <f>VLOOKUP(H8223,zdroj!C:F,4,0)</f>
        <v>0</v>
      </c>
      <c r="N8223" s="61" t="str">
        <f t="shared" si="256"/>
        <v>katB</v>
      </c>
      <c r="P8223" s="72" t="str">
        <f t="shared" si="257"/>
        <v/>
      </c>
      <c r="Q8223" s="61" t="s">
        <v>30</v>
      </c>
    </row>
    <row r="8224" spans="8:17" x14ac:dyDescent="0.25">
      <c r="H8224" s="59">
        <v>17477</v>
      </c>
      <c r="I8224" s="59" t="s">
        <v>69</v>
      </c>
      <c r="J8224" s="59">
        <v>1660501</v>
      </c>
      <c r="K8224" s="59" t="s">
        <v>8554</v>
      </c>
      <c r="L8224" s="61" t="s">
        <v>114</v>
      </c>
      <c r="M8224" s="61">
        <f>VLOOKUP(H8224,zdroj!C:F,4,0)</f>
        <v>0</v>
      </c>
      <c r="N8224" s="61" t="str">
        <f t="shared" si="256"/>
        <v>katB</v>
      </c>
      <c r="P8224" s="72" t="str">
        <f t="shared" si="257"/>
        <v/>
      </c>
      <c r="Q8224" s="61" t="s">
        <v>30</v>
      </c>
    </row>
    <row r="8225" spans="8:17" x14ac:dyDescent="0.25">
      <c r="H8225" s="59">
        <v>17477</v>
      </c>
      <c r="I8225" s="59" t="s">
        <v>69</v>
      </c>
      <c r="J8225" s="59">
        <v>1660519</v>
      </c>
      <c r="K8225" s="59" t="s">
        <v>8555</v>
      </c>
      <c r="L8225" s="61" t="s">
        <v>114</v>
      </c>
      <c r="M8225" s="61">
        <f>VLOOKUP(H8225,zdroj!C:F,4,0)</f>
        <v>0</v>
      </c>
      <c r="N8225" s="61" t="str">
        <f t="shared" si="256"/>
        <v>katB</v>
      </c>
      <c r="P8225" s="72" t="str">
        <f t="shared" si="257"/>
        <v/>
      </c>
      <c r="Q8225" s="61" t="s">
        <v>30</v>
      </c>
    </row>
    <row r="8226" spans="8:17" x14ac:dyDescent="0.25">
      <c r="H8226" s="59">
        <v>17477</v>
      </c>
      <c r="I8226" s="59" t="s">
        <v>69</v>
      </c>
      <c r="J8226" s="59">
        <v>1660527</v>
      </c>
      <c r="K8226" s="59" t="s">
        <v>8556</v>
      </c>
      <c r="L8226" s="61" t="s">
        <v>114</v>
      </c>
      <c r="M8226" s="61">
        <f>VLOOKUP(H8226,zdroj!C:F,4,0)</f>
        <v>0</v>
      </c>
      <c r="N8226" s="61" t="str">
        <f t="shared" si="256"/>
        <v>katB</v>
      </c>
      <c r="P8226" s="72" t="str">
        <f t="shared" si="257"/>
        <v/>
      </c>
      <c r="Q8226" s="61" t="s">
        <v>30</v>
      </c>
    </row>
    <row r="8227" spans="8:17" x14ac:dyDescent="0.25">
      <c r="H8227" s="59">
        <v>17477</v>
      </c>
      <c r="I8227" s="59" t="s">
        <v>69</v>
      </c>
      <c r="J8227" s="59">
        <v>1660535</v>
      </c>
      <c r="K8227" s="59" t="s">
        <v>8557</v>
      </c>
      <c r="L8227" s="61" t="s">
        <v>114</v>
      </c>
      <c r="M8227" s="61">
        <f>VLOOKUP(H8227,zdroj!C:F,4,0)</f>
        <v>0</v>
      </c>
      <c r="N8227" s="61" t="str">
        <f t="shared" si="256"/>
        <v>katB</v>
      </c>
      <c r="P8227" s="72" t="str">
        <f t="shared" si="257"/>
        <v/>
      </c>
      <c r="Q8227" s="61" t="s">
        <v>30</v>
      </c>
    </row>
    <row r="8228" spans="8:17" x14ac:dyDescent="0.25">
      <c r="H8228" s="59">
        <v>17477</v>
      </c>
      <c r="I8228" s="59" t="s">
        <v>69</v>
      </c>
      <c r="J8228" s="59">
        <v>1660543</v>
      </c>
      <c r="K8228" s="59" t="s">
        <v>8558</v>
      </c>
      <c r="L8228" s="61" t="s">
        <v>81</v>
      </c>
      <c r="M8228" s="61">
        <f>VLOOKUP(H8228,zdroj!C:F,4,0)</f>
        <v>0</v>
      </c>
      <c r="N8228" s="61" t="str">
        <f t="shared" si="256"/>
        <v>-</v>
      </c>
      <c r="P8228" s="72" t="str">
        <f t="shared" si="257"/>
        <v/>
      </c>
      <c r="Q8228" s="61" t="s">
        <v>84</v>
      </c>
    </row>
    <row r="8229" spans="8:17" x14ac:dyDescent="0.25">
      <c r="H8229" s="59">
        <v>17477</v>
      </c>
      <c r="I8229" s="59" t="s">
        <v>69</v>
      </c>
      <c r="J8229" s="59">
        <v>1660551</v>
      </c>
      <c r="K8229" s="59" t="s">
        <v>8559</v>
      </c>
      <c r="L8229" s="61" t="s">
        <v>114</v>
      </c>
      <c r="M8229" s="61">
        <f>VLOOKUP(H8229,zdroj!C:F,4,0)</f>
        <v>0</v>
      </c>
      <c r="N8229" s="61" t="str">
        <f t="shared" si="256"/>
        <v>katB</v>
      </c>
      <c r="P8229" s="72" t="str">
        <f t="shared" si="257"/>
        <v/>
      </c>
      <c r="Q8229" s="61" t="s">
        <v>30</v>
      </c>
    </row>
    <row r="8230" spans="8:17" x14ac:dyDescent="0.25">
      <c r="H8230" s="59">
        <v>17477</v>
      </c>
      <c r="I8230" s="59" t="s">
        <v>69</v>
      </c>
      <c r="J8230" s="59">
        <v>1660560</v>
      </c>
      <c r="K8230" s="59" t="s">
        <v>8560</v>
      </c>
      <c r="L8230" s="61" t="s">
        <v>81</v>
      </c>
      <c r="M8230" s="61">
        <f>VLOOKUP(H8230,zdroj!C:F,4,0)</f>
        <v>0</v>
      </c>
      <c r="N8230" s="61" t="str">
        <f t="shared" si="256"/>
        <v>-</v>
      </c>
      <c r="P8230" s="72" t="str">
        <f t="shared" si="257"/>
        <v/>
      </c>
      <c r="Q8230" s="61" t="s">
        <v>84</v>
      </c>
    </row>
    <row r="8231" spans="8:17" x14ac:dyDescent="0.25">
      <c r="H8231" s="59">
        <v>17477</v>
      </c>
      <c r="I8231" s="59" t="s">
        <v>69</v>
      </c>
      <c r="J8231" s="59">
        <v>1660578</v>
      </c>
      <c r="K8231" s="59" t="s">
        <v>8561</v>
      </c>
      <c r="L8231" s="61" t="s">
        <v>114</v>
      </c>
      <c r="M8231" s="61">
        <f>VLOOKUP(H8231,zdroj!C:F,4,0)</f>
        <v>0</v>
      </c>
      <c r="N8231" s="61" t="str">
        <f t="shared" si="256"/>
        <v>katB</v>
      </c>
      <c r="P8231" s="72" t="str">
        <f t="shared" si="257"/>
        <v/>
      </c>
      <c r="Q8231" s="61" t="s">
        <v>30</v>
      </c>
    </row>
    <row r="8232" spans="8:17" x14ac:dyDescent="0.25">
      <c r="H8232" s="59">
        <v>17477</v>
      </c>
      <c r="I8232" s="59" t="s">
        <v>69</v>
      </c>
      <c r="J8232" s="59">
        <v>1660586</v>
      </c>
      <c r="K8232" s="59" t="s">
        <v>8562</v>
      </c>
      <c r="L8232" s="61" t="s">
        <v>114</v>
      </c>
      <c r="M8232" s="61">
        <f>VLOOKUP(H8232,zdroj!C:F,4,0)</f>
        <v>0</v>
      </c>
      <c r="N8232" s="61" t="str">
        <f t="shared" si="256"/>
        <v>katB</v>
      </c>
      <c r="P8232" s="72" t="str">
        <f t="shared" si="257"/>
        <v/>
      </c>
      <c r="Q8232" s="61" t="s">
        <v>30</v>
      </c>
    </row>
    <row r="8233" spans="8:17" x14ac:dyDescent="0.25">
      <c r="H8233" s="59">
        <v>17477</v>
      </c>
      <c r="I8233" s="59" t="s">
        <v>69</v>
      </c>
      <c r="J8233" s="59">
        <v>1660594</v>
      </c>
      <c r="K8233" s="59" t="s">
        <v>8563</v>
      </c>
      <c r="L8233" s="61" t="s">
        <v>114</v>
      </c>
      <c r="M8233" s="61">
        <f>VLOOKUP(H8233,zdroj!C:F,4,0)</f>
        <v>0</v>
      </c>
      <c r="N8233" s="61" t="str">
        <f t="shared" si="256"/>
        <v>katB</v>
      </c>
      <c r="P8233" s="72" t="str">
        <f t="shared" si="257"/>
        <v/>
      </c>
      <c r="Q8233" s="61" t="s">
        <v>30</v>
      </c>
    </row>
    <row r="8234" spans="8:17" x14ac:dyDescent="0.25">
      <c r="H8234" s="59">
        <v>17477</v>
      </c>
      <c r="I8234" s="59" t="s">
        <v>69</v>
      </c>
      <c r="J8234" s="59">
        <v>1660608</v>
      </c>
      <c r="K8234" s="59" t="s">
        <v>8564</v>
      </c>
      <c r="L8234" s="61" t="s">
        <v>114</v>
      </c>
      <c r="M8234" s="61">
        <f>VLOOKUP(H8234,zdroj!C:F,4,0)</f>
        <v>0</v>
      </c>
      <c r="N8234" s="61" t="str">
        <f t="shared" si="256"/>
        <v>katB</v>
      </c>
      <c r="P8234" s="72" t="str">
        <f t="shared" si="257"/>
        <v/>
      </c>
      <c r="Q8234" s="61" t="s">
        <v>30</v>
      </c>
    </row>
    <row r="8235" spans="8:17" x14ac:dyDescent="0.25">
      <c r="H8235" s="59">
        <v>17477</v>
      </c>
      <c r="I8235" s="59" t="s">
        <v>69</v>
      </c>
      <c r="J8235" s="59">
        <v>1660616</v>
      </c>
      <c r="K8235" s="59" t="s">
        <v>8565</v>
      </c>
      <c r="L8235" s="61" t="s">
        <v>114</v>
      </c>
      <c r="M8235" s="61">
        <f>VLOOKUP(H8235,zdroj!C:F,4,0)</f>
        <v>0</v>
      </c>
      <c r="N8235" s="61" t="str">
        <f t="shared" si="256"/>
        <v>katB</v>
      </c>
      <c r="P8235" s="72" t="str">
        <f t="shared" si="257"/>
        <v/>
      </c>
      <c r="Q8235" s="61" t="s">
        <v>30</v>
      </c>
    </row>
    <row r="8236" spans="8:17" x14ac:dyDescent="0.25">
      <c r="H8236" s="59">
        <v>17477</v>
      </c>
      <c r="I8236" s="59" t="s">
        <v>69</v>
      </c>
      <c r="J8236" s="59">
        <v>1660624</v>
      </c>
      <c r="K8236" s="59" t="s">
        <v>8566</v>
      </c>
      <c r="L8236" s="61" t="s">
        <v>81</v>
      </c>
      <c r="M8236" s="61">
        <f>VLOOKUP(H8236,zdroj!C:F,4,0)</f>
        <v>0</v>
      </c>
      <c r="N8236" s="61" t="str">
        <f t="shared" si="256"/>
        <v>-</v>
      </c>
      <c r="P8236" s="72" t="str">
        <f t="shared" si="257"/>
        <v/>
      </c>
      <c r="Q8236" s="61" t="s">
        <v>84</v>
      </c>
    </row>
    <row r="8237" spans="8:17" x14ac:dyDescent="0.25">
      <c r="H8237" s="59">
        <v>17477</v>
      </c>
      <c r="I8237" s="59" t="s">
        <v>69</v>
      </c>
      <c r="J8237" s="59">
        <v>1660632</v>
      </c>
      <c r="K8237" s="59" t="s">
        <v>8567</v>
      </c>
      <c r="L8237" s="61" t="s">
        <v>114</v>
      </c>
      <c r="M8237" s="61">
        <f>VLOOKUP(H8237,zdroj!C:F,4,0)</f>
        <v>0</v>
      </c>
      <c r="N8237" s="61" t="str">
        <f t="shared" si="256"/>
        <v>katB</v>
      </c>
      <c r="P8237" s="72" t="str">
        <f t="shared" si="257"/>
        <v/>
      </c>
      <c r="Q8237" s="61" t="s">
        <v>30</v>
      </c>
    </row>
    <row r="8238" spans="8:17" x14ac:dyDescent="0.25">
      <c r="H8238" s="59">
        <v>17477</v>
      </c>
      <c r="I8238" s="59" t="s">
        <v>69</v>
      </c>
      <c r="J8238" s="59">
        <v>1660641</v>
      </c>
      <c r="K8238" s="59" t="s">
        <v>8568</v>
      </c>
      <c r="L8238" s="61" t="s">
        <v>81</v>
      </c>
      <c r="M8238" s="61">
        <f>VLOOKUP(H8238,zdroj!C:F,4,0)</f>
        <v>0</v>
      </c>
      <c r="N8238" s="61" t="str">
        <f t="shared" si="256"/>
        <v>-</v>
      </c>
      <c r="P8238" s="72" t="str">
        <f t="shared" si="257"/>
        <v/>
      </c>
      <c r="Q8238" s="61" t="s">
        <v>84</v>
      </c>
    </row>
    <row r="8239" spans="8:17" x14ac:dyDescent="0.25">
      <c r="H8239" s="59">
        <v>17477</v>
      </c>
      <c r="I8239" s="59" t="s">
        <v>69</v>
      </c>
      <c r="J8239" s="59">
        <v>1660659</v>
      </c>
      <c r="K8239" s="59" t="s">
        <v>8569</v>
      </c>
      <c r="L8239" s="61" t="s">
        <v>114</v>
      </c>
      <c r="M8239" s="61">
        <f>VLOOKUP(H8239,zdroj!C:F,4,0)</f>
        <v>0</v>
      </c>
      <c r="N8239" s="61" t="str">
        <f t="shared" si="256"/>
        <v>katB</v>
      </c>
      <c r="P8239" s="72" t="str">
        <f t="shared" si="257"/>
        <v/>
      </c>
      <c r="Q8239" s="61" t="s">
        <v>30</v>
      </c>
    </row>
    <row r="8240" spans="8:17" x14ac:dyDescent="0.25">
      <c r="H8240" s="59">
        <v>17477</v>
      </c>
      <c r="I8240" s="59" t="s">
        <v>69</v>
      </c>
      <c r="J8240" s="59">
        <v>1660667</v>
      </c>
      <c r="K8240" s="59" t="s">
        <v>8570</v>
      </c>
      <c r="L8240" s="61" t="s">
        <v>114</v>
      </c>
      <c r="M8240" s="61">
        <f>VLOOKUP(H8240,zdroj!C:F,4,0)</f>
        <v>0</v>
      </c>
      <c r="N8240" s="61" t="str">
        <f t="shared" si="256"/>
        <v>katB</v>
      </c>
      <c r="P8240" s="72" t="str">
        <f t="shared" si="257"/>
        <v/>
      </c>
      <c r="Q8240" s="61" t="s">
        <v>30</v>
      </c>
    </row>
    <row r="8241" spans="8:17" x14ac:dyDescent="0.25">
      <c r="H8241" s="59">
        <v>17477</v>
      </c>
      <c r="I8241" s="59" t="s">
        <v>69</v>
      </c>
      <c r="J8241" s="59">
        <v>1660675</v>
      </c>
      <c r="K8241" s="59" t="s">
        <v>8571</v>
      </c>
      <c r="L8241" s="61" t="s">
        <v>81</v>
      </c>
      <c r="M8241" s="61">
        <f>VLOOKUP(H8241,zdroj!C:F,4,0)</f>
        <v>0</v>
      </c>
      <c r="N8241" s="61" t="str">
        <f t="shared" si="256"/>
        <v>-</v>
      </c>
      <c r="P8241" s="72" t="str">
        <f t="shared" si="257"/>
        <v/>
      </c>
      <c r="Q8241" s="61" t="s">
        <v>84</v>
      </c>
    </row>
    <row r="8242" spans="8:17" x14ac:dyDescent="0.25">
      <c r="H8242" s="59">
        <v>17477</v>
      </c>
      <c r="I8242" s="59" t="s">
        <v>69</v>
      </c>
      <c r="J8242" s="59">
        <v>1660683</v>
      </c>
      <c r="K8242" s="59" t="s">
        <v>8572</v>
      </c>
      <c r="L8242" s="61" t="s">
        <v>114</v>
      </c>
      <c r="M8242" s="61">
        <f>VLOOKUP(H8242,zdroj!C:F,4,0)</f>
        <v>0</v>
      </c>
      <c r="N8242" s="61" t="str">
        <f t="shared" si="256"/>
        <v>katB</v>
      </c>
      <c r="P8242" s="72" t="str">
        <f t="shared" si="257"/>
        <v/>
      </c>
      <c r="Q8242" s="61" t="s">
        <v>30</v>
      </c>
    </row>
    <row r="8243" spans="8:17" x14ac:dyDescent="0.25">
      <c r="H8243" s="59">
        <v>17477</v>
      </c>
      <c r="I8243" s="59" t="s">
        <v>69</v>
      </c>
      <c r="J8243" s="59">
        <v>1660691</v>
      </c>
      <c r="K8243" s="59" t="s">
        <v>8573</v>
      </c>
      <c r="L8243" s="61" t="s">
        <v>81</v>
      </c>
      <c r="M8243" s="61">
        <f>VLOOKUP(H8243,zdroj!C:F,4,0)</f>
        <v>0</v>
      </c>
      <c r="N8243" s="61" t="str">
        <f t="shared" si="256"/>
        <v>-</v>
      </c>
      <c r="P8243" s="72" t="str">
        <f t="shared" si="257"/>
        <v/>
      </c>
      <c r="Q8243" s="61" t="s">
        <v>84</v>
      </c>
    </row>
    <row r="8244" spans="8:17" x14ac:dyDescent="0.25">
      <c r="H8244" s="59">
        <v>17477</v>
      </c>
      <c r="I8244" s="59" t="s">
        <v>69</v>
      </c>
      <c r="J8244" s="59">
        <v>1660705</v>
      </c>
      <c r="K8244" s="59" t="s">
        <v>8574</v>
      </c>
      <c r="L8244" s="61" t="s">
        <v>114</v>
      </c>
      <c r="M8244" s="61">
        <f>VLOOKUP(H8244,zdroj!C:F,4,0)</f>
        <v>0</v>
      </c>
      <c r="N8244" s="61" t="str">
        <f t="shared" si="256"/>
        <v>katB</v>
      </c>
      <c r="P8244" s="72" t="str">
        <f t="shared" si="257"/>
        <v/>
      </c>
      <c r="Q8244" s="61" t="s">
        <v>30</v>
      </c>
    </row>
    <row r="8245" spans="8:17" x14ac:dyDescent="0.25">
      <c r="H8245" s="59">
        <v>17477</v>
      </c>
      <c r="I8245" s="59" t="s">
        <v>69</v>
      </c>
      <c r="J8245" s="59">
        <v>1660713</v>
      </c>
      <c r="K8245" s="59" t="s">
        <v>8575</v>
      </c>
      <c r="L8245" s="61" t="s">
        <v>114</v>
      </c>
      <c r="M8245" s="61">
        <f>VLOOKUP(H8245,zdroj!C:F,4,0)</f>
        <v>0</v>
      </c>
      <c r="N8245" s="61" t="str">
        <f t="shared" si="256"/>
        <v>katB</v>
      </c>
      <c r="P8245" s="72" t="str">
        <f t="shared" si="257"/>
        <v/>
      </c>
      <c r="Q8245" s="61" t="s">
        <v>30</v>
      </c>
    </row>
    <row r="8246" spans="8:17" x14ac:dyDescent="0.25">
      <c r="H8246" s="59">
        <v>17477</v>
      </c>
      <c r="I8246" s="59" t="s">
        <v>69</v>
      </c>
      <c r="J8246" s="59">
        <v>1660721</v>
      </c>
      <c r="K8246" s="59" t="s">
        <v>8576</v>
      </c>
      <c r="L8246" s="61" t="s">
        <v>81</v>
      </c>
      <c r="M8246" s="61">
        <f>VLOOKUP(H8246,zdroj!C:F,4,0)</f>
        <v>0</v>
      </c>
      <c r="N8246" s="61" t="str">
        <f t="shared" si="256"/>
        <v>-</v>
      </c>
      <c r="P8246" s="72" t="str">
        <f t="shared" si="257"/>
        <v/>
      </c>
      <c r="Q8246" s="61" t="s">
        <v>84</v>
      </c>
    </row>
    <row r="8247" spans="8:17" x14ac:dyDescent="0.25">
      <c r="H8247" s="59">
        <v>17477</v>
      </c>
      <c r="I8247" s="59" t="s">
        <v>69</v>
      </c>
      <c r="J8247" s="59">
        <v>1660730</v>
      </c>
      <c r="K8247" s="59" t="s">
        <v>8577</v>
      </c>
      <c r="L8247" s="61" t="s">
        <v>114</v>
      </c>
      <c r="M8247" s="61">
        <f>VLOOKUP(H8247,zdroj!C:F,4,0)</f>
        <v>0</v>
      </c>
      <c r="N8247" s="61" t="str">
        <f t="shared" si="256"/>
        <v>katB</v>
      </c>
      <c r="P8247" s="72" t="str">
        <f t="shared" si="257"/>
        <v/>
      </c>
      <c r="Q8247" s="61" t="s">
        <v>30</v>
      </c>
    </row>
    <row r="8248" spans="8:17" x14ac:dyDescent="0.25">
      <c r="H8248" s="59">
        <v>17477</v>
      </c>
      <c r="I8248" s="59" t="s">
        <v>69</v>
      </c>
      <c r="J8248" s="59">
        <v>1660748</v>
      </c>
      <c r="K8248" s="59" t="s">
        <v>8578</v>
      </c>
      <c r="L8248" s="61" t="s">
        <v>114</v>
      </c>
      <c r="M8248" s="61">
        <f>VLOOKUP(H8248,zdroj!C:F,4,0)</f>
        <v>0</v>
      </c>
      <c r="N8248" s="61" t="str">
        <f t="shared" si="256"/>
        <v>katB</v>
      </c>
      <c r="P8248" s="72" t="str">
        <f t="shared" si="257"/>
        <v/>
      </c>
      <c r="Q8248" s="61" t="s">
        <v>30</v>
      </c>
    </row>
    <row r="8249" spans="8:17" x14ac:dyDescent="0.25">
      <c r="H8249" s="59">
        <v>17477</v>
      </c>
      <c r="I8249" s="59" t="s">
        <v>69</v>
      </c>
      <c r="J8249" s="59">
        <v>1660756</v>
      </c>
      <c r="K8249" s="59" t="s">
        <v>8579</v>
      </c>
      <c r="L8249" s="61" t="s">
        <v>114</v>
      </c>
      <c r="M8249" s="61">
        <f>VLOOKUP(H8249,zdroj!C:F,4,0)</f>
        <v>0</v>
      </c>
      <c r="N8249" s="61" t="str">
        <f t="shared" si="256"/>
        <v>katB</v>
      </c>
      <c r="P8249" s="72" t="str">
        <f t="shared" si="257"/>
        <v/>
      </c>
      <c r="Q8249" s="61" t="s">
        <v>30</v>
      </c>
    </row>
    <row r="8250" spans="8:17" x14ac:dyDescent="0.25">
      <c r="H8250" s="59">
        <v>17477</v>
      </c>
      <c r="I8250" s="59" t="s">
        <v>69</v>
      </c>
      <c r="J8250" s="59">
        <v>1660764</v>
      </c>
      <c r="K8250" s="59" t="s">
        <v>8580</v>
      </c>
      <c r="L8250" s="61" t="s">
        <v>81</v>
      </c>
      <c r="M8250" s="61">
        <f>VLOOKUP(H8250,zdroj!C:F,4,0)</f>
        <v>0</v>
      </c>
      <c r="N8250" s="61" t="str">
        <f t="shared" si="256"/>
        <v>-</v>
      </c>
      <c r="P8250" s="72" t="str">
        <f t="shared" si="257"/>
        <v/>
      </c>
      <c r="Q8250" s="61" t="s">
        <v>84</v>
      </c>
    </row>
    <row r="8251" spans="8:17" x14ac:dyDescent="0.25">
      <c r="H8251" s="59">
        <v>17477</v>
      </c>
      <c r="I8251" s="59" t="s">
        <v>69</v>
      </c>
      <c r="J8251" s="59">
        <v>1660772</v>
      </c>
      <c r="K8251" s="59" t="s">
        <v>8581</v>
      </c>
      <c r="L8251" s="61" t="s">
        <v>81</v>
      </c>
      <c r="M8251" s="61">
        <f>VLOOKUP(H8251,zdroj!C:F,4,0)</f>
        <v>0</v>
      </c>
      <c r="N8251" s="61" t="str">
        <f t="shared" si="256"/>
        <v>-</v>
      </c>
      <c r="P8251" s="72" t="str">
        <f t="shared" si="257"/>
        <v/>
      </c>
      <c r="Q8251" s="61" t="s">
        <v>84</v>
      </c>
    </row>
    <row r="8252" spans="8:17" x14ac:dyDescent="0.25">
      <c r="H8252" s="59">
        <v>17477</v>
      </c>
      <c r="I8252" s="59" t="s">
        <v>69</v>
      </c>
      <c r="J8252" s="59">
        <v>1660781</v>
      </c>
      <c r="K8252" s="59" t="s">
        <v>8582</v>
      </c>
      <c r="L8252" s="61" t="s">
        <v>81</v>
      </c>
      <c r="M8252" s="61">
        <f>VLOOKUP(H8252,zdroj!C:F,4,0)</f>
        <v>0</v>
      </c>
      <c r="N8252" s="61" t="str">
        <f t="shared" si="256"/>
        <v>-</v>
      </c>
      <c r="P8252" s="72" t="str">
        <f t="shared" si="257"/>
        <v/>
      </c>
      <c r="Q8252" s="61" t="s">
        <v>84</v>
      </c>
    </row>
    <row r="8253" spans="8:17" x14ac:dyDescent="0.25">
      <c r="H8253" s="59">
        <v>17477</v>
      </c>
      <c r="I8253" s="59" t="s">
        <v>69</v>
      </c>
      <c r="J8253" s="59">
        <v>1660799</v>
      </c>
      <c r="K8253" s="59" t="s">
        <v>8583</v>
      </c>
      <c r="L8253" s="61" t="s">
        <v>81</v>
      </c>
      <c r="M8253" s="61">
        <f>VLOOKUP(H8253,zdroj!C:F,4,0)</f>
        <v>0</v>
      </c>
      <c r="N8253" s="61" t="str">
        <f t="shared" si="256"/>
        <v>-</v>
      </c>
      <c r="P8253" s="72" t="str">
        <f t="shared" si="257"/>
        <v/>
      </c>
      <c r="Q8253" s="61" t="s">
        <v>84</v>
      </c>
    </row>
    <row r="8254" spans="8:17" x14ac:dyDescent="0.25">
      <c r="H8254" s="59">
        <v>17477</v>
      </c>
      <c r="I8254" s="59" t="s">
        <v>69</v>
      </c>
      <c r="J8254" s="59">
        <v>1660802</v>
      </c>
      <c r="K8254" s="59" t="s">
        <v>8584</v>
      </c>
      <c r="L8254" s="61" t="s">
        <v>114</v>
      </c>
      <c r="M8254" s="61">
        <f>VLOOKUP(H8254,zdroj!C:F,4,0)</f>
        <v>0</v>
      </c>
      <c r="N8254" s="61" t="str">
        <f t="shared" si="256"/>
        <v>katB</v>
      </c>
      <c r="P8254" s="72" t="str">
        <f t="shared" si="257"/>
        <v/>
      </c>
      <c r="Q8254" s="61" t="s">
        <v>30</v>
      </c>
    </row>
    <row r="8255" spans="8:17" x14ac:dyDescent="0.25">
      <c r="H8255" s="59">
        <v>17477</v>
      </c>
      <c r="I8255" s="59" t="s">
        <v>69</v>
      </c>
      <c r="J8255" s="59">
        <v>1660811</v>
      </c>
      <c r="K8255" s="59" t="s">
        <v>8585</v>
      </c>
      <c r="L8255" s="61" t="s">
        <v>81</v>
      </c>
      <c r="M8255" s="61">
        <f>VLOOKUP(H8255,zdroj!C:F,4,0)</f>
        <v>0</v>
      </c>
      <c r="N8255" s="61" t="str">
        <f t="shared" si="256"/>
        <v>-</v>
      </c>
      <c r="P8255" s="72" t="str">
        <f t="shared" si="257"/>
        <v/>
      </c>
      <c r="Q8255" s="61" t="s">
        <v>84</v>
      </c>
    </row>
    <row r="8256" spans="8:17" x14ac:dyDescent="0.25">
      <c r="H8256" s="59">
        <v>17477</v>
      </c>
      <c r="I8256" s="59" t="s">
        <v>69</v>
      </c>
      <c r="J8256" s="59">
        <v>1660829</v>
      </c>
      <c r="K8256" s="59" t="s">
        <v>8586</v>
      </c>
      <c r="L8256" s="61" t="s">
        <v>81</v>
      </c>
      <c r="M8256" s="61">
        <f>VLOOKUP(H8256,zdroj!C:F,4,0)</f>
        <v>0</v>
      </c>
      <c r="N8256" s="61" t="str">
        <f t="shared" si="256"/>
        <v>-</v>
      </c>
      <c r="P8256" s="72" t="str">
        <f t="shared" si="257"/>
        <v/>
      </c>
      <c r="Q8256" s="61" t="s">
        <v>84</v>
      </c>
    </row>
    <row r="8257" spans="8:17" x14ac:dyDescent="0.25">
      <c r="H8257" s="59">
        <v>17477</v>
      </c>
      <c r="I8257" s="59" t="s">
        <v>69</v>
      </c>
      <c r="J8257" s="59">
        <v>1660837</v>
      </c>
      <c r="K8257" s="59" t="s">
        <v>8587</v>
      </c>
      <c r="L8257" s="61" t="s">
        <v>81</v>
      </c>
      <c r="M8257" s="61">
        <f>VLOOKUP(H8257,zdroj!C:F,4,0)</f>
        <v>0</v>
      </c>
      <c r="N8257" s="61" t="str">
        <f t="shared" si="256"/>
        <v>-</v>
      </c>
      <c r="P8257" s="72" t="str">
        <f t="shared" si="257"/>
        <v/>
      </c>
      <c r="Q8257" s="61" t="s">
        <v>84</v>
      </c>
    </row>
    <row r="8258" spans="8:17" x14ac:dyDescent="0.25">
      <c r="H8258" s="59">
        <v>17477</v>
      </c>
      <c r="I8258" s="59" t="s">
        <v>69</v>
      </c>
      <c r="J8258" s="59">
        <v>1660845</v>
      </c>
      <c r="K8258" s="59" t="s">
        <v>8588</v>
      </c>
      <c r="L8258" s="61" t="s">
        <v>114</v>
      </c>
      <c r="M8258" s="61">
        <f>VLOOKUP(H8258,zdroj!C:F,4,0)</f>
        <v>0</v>
      </c>
      <c r="N8258" s="61" t="str">
        <f t="shared" si="256"/>
        <v>katB</v>
      </c>
      <c r="P8258" s="72" t="str">
        <f t="shared" si="257"/>
        <v/>
      </c>
      <c r="Q8258" s="61" t="s">
        <v>30</v>
      </c>
    </row>
    <row r="8259" spans="8:17" x14ac:dyDescent="0.25">
      <c r="H8259" s="59">
        <v>17477</v>
      </c>
      <c r="I8259" s="59" t="s">
        <v>69</v>
      </c>
      <c r="J8259" s="59">
        <v>1660853</v>
      </c>
      <c r="K8259" s="59" t="s">
        <v>8589</v>
      </c>
      <c r="L8259" s="61" t="s">
        <v>114</v>
      </c>
      <c r="M8259" s="61">
        <f>VLOOKUP(H8259,zdroj!C:F,4,0)</f>
        <v>0</v>
      </c>
      <c r="N8259" s="61" t="str">
        <f t="shared" si="256"/>
        <v>katB</v>
      </c>
      <c r="P8259" s="72" t="str">
        <f t="shared" si="257"/>
        <v/>
      </c>
      <c r="Q8259" s="61" t="s">
        <v>30</v>
      </c>
    </row>
    <row r="8260" spans="8:17" x14ac:dyDescent="0.25">
      <c r="H8260" s="59">
        <v>17477</v>
      </c>
      <c r="I8260" s="59" t="s">
        <v>69</v>
      </c>
      <c r="J8260" s="59">
        <v>1660861</v>
      </c>
      <c r="K8260" s="59" t="s">
        <v>8590</v>
      </c>
      <c r="L8260" s="61" t="s">
        <v>114</v>
      </c>
      <c r="M8260" s="61">
        <f>VLOOKUP(H8260,zdroj!C:F,4,0)</f>
        <v>0</v>
      </c>
      <c r="N8260" s="61" t="str">
        <f t="shared" si="256"/>
        <v>katB</v>
      </c>
      <c r="P8260" s="72" t="str">
        <f t="shared" si="257"/>
        <v/>
      </c>
      <c r="Q8260" s="61" t="s">
        <v>30</v>
      </c>
    </row>
    <row r="8261" spans="8:17" x14ac:dyDescent="0.25">
      <c r="H8261" s="59">
        <v>17477</v>
      </c>
      <c r="I8261" s="59" t="s">
        <v>69</v>
      </c>
      <c r="J8261" s="59">
        <v>1660870</v>
      </c>
      <c r="K8261" s="59" t="s">
        <v>8591</v>
      </c>
      <c r="L8261" s="61" t="s">
        <v>114</v>
      </c>
      <c r="M8261" s="61">
        <f>VLOOKUP(H8261,zdroj!C:F,4,0)</f>
        <v>0</v>
      </c>
      <c r="N8261" s="61" t="str">
        <f t="shared" si="256"/>
        <v>katB</v>
      </c>
      <c r="P8261" s="72" t="str">
        <f t="shared" si="257"/>
        <v/>
      </c>
      <c r="Q8261" s="61" t="s">
        <v>30</v>
      </c>
    </row>
    <row r="8262" spans="8:17" x14ac:dyDescent="0.25">
      <c r="H8262" s="59">
        <v>17477</v>
      </c>
      <c r="I8262" s="59" t="s">
        <v>69</v>
      </c>
      <c r="J8262" s="59">
        <v>1660888</v>
      </c>
      <c r="K8262" s="59" t="s">
        <v>8592</v>
      </c>
      <c r="L8262" s="61" t="s">
        <v>114</v>
      </c>
      <c r="M8262" s="61">
        <f>VLOOKUP(H8262,zdroj!C:F,4,0)</f>
        <v>0</v>
      </c>
      <c r="N8262" s="61" t="str">
        <f t="shared" si="256"/>
        <v>katB</v>
      </c>
      <c r="P8262" s="72" t="str">
        <f t="shared" si="257"/>
        <v/>
      </c>
      <c r="Q8262" s="61" t="s">
        <v>30</v>
      </c>
    </row>
    <row r="8263" spans="8:17" x14ac:dyDescent="0.25">
      <c r="H8263" s="59">
        <v>17477</v>
      </c>
      <c r="I8263" s="59" t="s">
        <v>69</v>
      </c>
      <c r="J8263" s="59">
        <v>1660896</v>
      </c>
      <c r="K8263" s="59" t="s">
        <v>8593</v>
      </c>
      <c r="L8263" s="61" t="s">
        <v>114</v>
      </c>
      <c r="M8263" s="61">
        <f>VLOOKUP(H8263,zdroj!C:F,4,0)</f>
        <v>0</v>
      </c>
      <c r="N8263" s="61" t="str">
        <f t="shared" ref="N8263:N8326" si="258">IF(M8263="A",IF(L8263="katA","katB",L8263),L8263)</f>
        <v>katB</v>
      </c>
      <c r="P8263" s="72" t="str">
        <f t="shared" ref="P8263:P8326" si="259">IF(O8263="A",1,"")</f>
        <v/>
      </c>
      <c r="Q8263" s="61" t="s">
        <v>30</v>
      </c>
    </row>
    <row r="8264" spans="8:17" x14ac:dyDescent="0.25">
      <c r="H8264" s="59">
        <v>17477</v>
      </c>
      <c r="I8264" s="59" t="s">
        <v>69</v>
      </c>
      <c r="J8264" s="59">
        <v>1660900</v>
      </c>
      <c r="K8264" s="59" t="s">
        <v>8594</v>
      </c>
      <c r="L8264" s="61" t="s">
        <v>81</v>
      </c>
      <c r="M8264" s="61">
        <f>VLOOKUP(H8264,zdroj!C:F,4,0)</f>
        <v>0</v>
      </c>
      <c r="N8264" s="61" t="str">
        <f t="shared" si="258"/>
        <v>-</v>
      </c>
      <c r="P8264" s="72" t="str">
        <f t="shared" si="259"/>
        <v/>
      </c>
      <c r="Q8264" s="61" t="s">
        <v>84</v>
      </c>
    </row>
    <row r="8265" spans="8:17" x14ac:dyDescent="0.25">
      <c r="H8265" s="59">
        <v>17477</v>
      </c>
      <c r="I8265" s="59" t="s">
        <v>69</v>
      </c>
      <c r="J8265" s="59">
        <v>1660918</v>
      </c>
      <c r="K8265" s="59" t="s">
        <v>8595</v>
      </c>
      <c r="L8265" s="61" t="s">
        <v>81</v>
      </c>
      <c r="M8265" s="61">
        <f>VLOOKUP(H8265,zdroj!C:F,4,0)</f>
        <v>0</v>
      </c>
      <c r="N8265" s="61" t="str">
        <f t="shared" si="258"/>
        <v>-</v>
      </c>
      <c r="P8265" s="72" t="str">
        <f t="shared" si="259"/>
        <v/>
      </c>
      <c r="Q8265" s="61" t="s">
        <v>84</v>
      </c>
    </row>
    <row r="8266" spans="8:17" x14ac:dyDescent="0.25">
      <c r="H8266" s="59">
        <v>17477</v>
      </c>
      <c r="I8266" s="59" t="s">
        <v>69</v>
      </c>
      <c r="J8266" s="59">
        <v>1660926</v>
      </c>
      <c r="K8266" s="59" t="s">
        <v>8596</v>
      </c>
      <c r="L8266" s="61" t="s">
        <v>81</v>
      </c>
      <c r="M8266" s="61">
        <f>VLOOKUP(H8266,zdroj!C:F,4,0)</f>
        <v>0</v>
      </c>
      <c r="N8266" s="61" t="str">
        <f t="shared" si="258"/>
        <v>-</v>
      </c>
      <c r="P8266" s="72" t="str">
        <f t="shared" si="259"/>
        <v/>
      </c>
      <c r="Q8266" s="61" t="s">
        <v>84</v>
      </c>
    </row>
    <row r="8267" spans="8:17" x14ac:dyDescent="0.25">
      <c r="H8267" s="59">
        <v>17477</v>
      </c>
      <c r="I8267" s="59" t="s">
        <v>69</v>
      </c>
      <c r="J8267" s="59">
        <v>1660934</v>
      </c>
      <c r="K8267" s="59" t="s">
        <v>8597</v>
      </c>
      <c r="L8267" s="61" t="s">
        <v>114</v>
      </c>
      <c r="M8267" s="61">
        <f>VLOOKUP(H8267,zdroj!C:F,4,0)</f>
        <v>0</v>
      </c>
      <c r="N8267" s="61" t="str">
        <f t="shared" si="258"/>
        <v>katB</v>
      </c>
      <c r="P8267" s="72" t="str">
        <f t="shared" si="259"/>
        <v/>
      </c>
      <c r="Q8267" s="61" t="s">
        <v>30</v>
      </c>
    </row>
    <row r="8268" spans="8:17" x14ac:dyDescent="0.25">
      <c r="H8268" s="59">
        <v>17477</v>
      </c>
      <c r="I8268" s="59" t="s">
        <v>69</v>
      </c>
      <c r="J8268" s="59">
        <v>1660942</v>
      </c>
      <c r="K8268" s="59" t="s">
        <v>8598</v>
      </c>
      <c r="L8268" s="61" t="s">
        <v>81</v>
      </c>
      <c r="M8268" s="61">
        <f>VLOOKUP(H8268,zdroj!C:F,4,0)</f>
        <v>0</v>
      </c>
      <c r="N8268" s="61" t="str">
        <f t="shared" si="258"/>
        <v>-</v>
      </c>
      <c r="P8268" s="72" t="str">
        <f t="shared" si="259"/>
        <v/>
      </c>
      <c r="Q8268" s="61" t="s">
        <v>84</v>
      </c>
    </row>
    <row r="8269" spans="8:17" x14ac:dyDescent="0.25">
      <c r="H8269" s="59">
        <v>17477</v>
      </c>
      <c r="I8269" s="59" t="s">
        <v>69</v>
      </c>
      <c r="J8269" s="59">
        <v>1660951</v>
      </c>
      <c r="K8269" s="59" t="s">
        <v>8599</v>
      </c>
      <c r="L8269" s="61" t="s">
        <v>81</v>
      </c>
      <c r="M8269" s="61">
        <f>VLOOKUP(H8269,zdroj!C:F,4,0)</f>
        <v>0</v>
      </c>
      <c r="N8269" s="61" t="str">
        <f t="shared" si="258"/>
        <v>-</v>
      </c>
      <c r="P8269" s="72" t="str">
        <f t="shared" si="259"/>
        <v/>
      </c>
      <c r="Q8269" s="61" t="s">
        <v>84</v>
      </c>
    </row>
    <row r="8270" spans="8:17" x14ac:dyDescent="0.25">
      <c r="H8270" s="59">
        <v>17477</v>
      </c>
      <c r="I8270" s="59" t="s">
        <v>69</v>
      </c>
      <c r="J8270" s="59">
        <v>1660969</v>
      </c>
      <c r="K8270" s="59" t="s">
        <v>8600</v>
      </c>
      <c r="L8270" s="61" t="s">
        <v>81</v>
      </c>
      <c r="M8270" s="61">
        <f>VLOOKUP(H8270,zdroj!C:F,4,0)</f>
        <v>0</v>
      </c>
      <c r="N8270" s="61" t="str">
        <f t="shared" si="258"/>
        <v>-</v>
      </c>
      <c r="P8270" s="72" t="str">
        <f t="shared" si="259"/>
        <v/>
      </c>
      <c r="Q8270" s="61" t="s">
        <v>84</v>
      </c>
    </row>
    <row r="8271" spans="8:17" x14ac:dyDescent="0.25">
      <c r="H8271" s="59">
        <v>17477</v>
      </c>
      <c r="I8271" s="59" t="s">
        <v>69</v>
      </c>
      <c r="J8271" s="59">
        <v>1660977</v>
      </c>
      <c r="K8271" s="59" t="s">
        <v>8601</v>
      </c>
      <c r="L8271" s="61" t="s">
        <v>81</v>
      </c>
      <c r="M8271" s="61">
        <f>VLOOKUP(H8271,zdroj!C:F,4,0)</f>
        <v>0</v>
      </c>
      <c r="N8271" s="61" t="str">
        <f t="shared" si="258"/>
        <v>-</v>
      </c>
      <c r="P8271" s="72" t="str">
        <f t="shared" si="259"/>
        <v/>
      </c>
      <c r="Q8271" s="61" t="s">
        <v>84</v>
      </c>
    </row>
    <row r="8272" spans="8:17" x14ac:dyDescent="0.25">
      <c r="H8272" s="59">
        <v>17477</v>
      </c>
      <c r="I8272" s="59" t="s">
        <v>69</v>
      </c>
      <c r="J8272" s="59">
        <v>1660985</v>
      </c>
      <c r="K8272" s="59" t="s">
        <v>8602</v>
      </c>
      <c r="L8272" s="61" t="s">
        <v>81</v>
      </c>
      <c r="M8272" s="61">
        <f>VLOOKUP(H8272,zdroj!C:F,4,0)</f>
        <v>0</v>
      </c>
      <c r="N8272" s="61" t="str">
        <f t="shared" si="258"/>
        <v>-</v>
      </c>
      <c r="P8272" s="72" t="str">
        <f t="shared" si="259"/>
        <v/>
      </c>
      <c r="Q8272" s="61" t="s">
        <v>84</v>
      </c>
    </row>
    <row r="8273" spans="8:17" x14ac:dyDescent="0.25">
      <c r="H8273" s="59">
        <v>17477</v>
      </c>
      <c r="I8273" s="59" t="s">
        <v>69</v>
      </c>
      <c r="J8273" s="59">
        <v>1660993</v>
      </c>
      <c r="K8273" s="59" t="s">
        <v>8603</v>
      </c>
      <c r="L8273" s="61" t="s">
        <v>114</v>
      </c>
      <c r="M8273" s="61">
        <f>VLOOKUP(H8273,zdroj!C:F,4,0)</f>
        <v>0</v>
      </c>
      <c r="N8273" s="61" t="str">
        <f t="shared" si="258"/>
        <v>katB</v>
      </c>
      <c r="P8273" s="72" t="str">
        <f t="shared" si="259"/>
        <v/>
      </c>
      <c r="Q8273" s="61" t="s">
        <v>30</v>
      </c>
    </row>
    <row r="8274" spans="8:17" x14ac:dyDescent="0.25">
      <c r="H8274" s="59">
        <v>17477</v>
      </c>
      <c r="I8274" s="59" t="s">
        <v>69</v>
      </c>
      <c r="J8274" s="59">
        <v>1661001</v>
      </c>
      <c r="K8274" s="59" t="s">
        <v>8604</v>
      </c>
      <c r="L8274" s="61" t="s">
        <v>114</v>
      </c>
      <c r="M8274" s="61">
        <f>VLOOKUP(H8274,zdroj!C:F,4,0)</f>
        <v>0</v>
      </c>
      <c r="N8274" s="61" t="str">
        <f t="shared" si="258"/>
        <v>katB</v>
      </c>
      <c r="P8274" s="72" t="str">
        <f t="shared" si="259"/>
        <v/>
      </c>
      <c r="Q8274" s="61" t="s">
        <v>30</v>
      </c>
    </row>
    <row r="8275" spans="8:17" x14ac:dyDescent="0.25">
      <c r="H8275" s="59">
        <v>17477</v>
      </c>
      <c r="I8275" s="59" t="s">
        <v>69</v>
      </c>
      <c r="J8275" s="59">
        <v>1661019</v>
      </c>
      <c r="K8275" s="59" t="s">
        <v>8605</v>
      </c>
      <c r="L8275" s="61" t="s">
        <v>114</v>
      </c>
      <c r="M8275" s="61">
        <f>VLOOKUP(H8275,zdroj!C:F,4,0)</f>
        <v>0</v>
      </c>
      <c r="N8275" s="61" t="str">
        <f t="shared" si="258"/>
        <v>katB</v>
      </c>
      <c r="P8275" s="72" t="str">
        <f t="shared" si="259"/>
        <v/>
      </c>
      <c r="Q8275" s="61" t="s">
        <v>30</v>
      </c>
    </row>
    <row r="8276" spans="8:17" x14ac:dyDescent="0.25">
      <c r="H8276" s="59">
        <v>17477</v>
      </c>
      <c r="I8276" s="59" t="s">
        <v>69</v>
      </c>
      <c r="J8276" s="59">
        <v>1661027</v>
      </c>
      <c r="K8276" s="59" t="s">
        <v>8606</v>
      </c>
      <c r="L8276" s="61" t="s">
        <v>81</v>
      </c>
      <c r="M8276" s="61">
        <f>VLOOKUP(H8276,zdroj!C:F,4,0)</f>
        <v>0</v>
      </c>
      <c r="N8276" s="61" t="str">
        <f t="shared" si="258"/>
        <v>-</v>
      </c>
      <c r="P8276" s="72" t="str">
        <f t="shared" si="259"/>
        <v/>
      </c>
      <c r="Q8276" s="61" t="s">
        <v>84</v>
      </c>
    </row>
    <row r="8277" spans="8:17" x14ac:dyDescent="0.25">
      <c r="H8277" s="59">
        <v>17477</v>
      </c>
      <c r="I8277" s="59" t="s">
        <v>69</v>
      </c>
      <c r="J8277" s="59">
        <v>1661035</v>
      </c>
      <c r="K8277" s="59" t="s">
        <v>8607</v>
      </c>
      <c r="L8277" s="61" t="s">
        <v>81</v>
      </c>
      <c r="M8277" s="61">
        <f>VLOOKUP(H8277,zdroj!C:F,4,0)</f>
        <v>0</v>
      </c>
      <c r="N8277" s="61" t="str">
        <f t="shared" si="258"/>
        <v>-</v>
      </c>
      <c r="P8277" s="72" t="str">
        <f t="shared" si="259"/>
        <v/>
      </c>
      <c r="Q8277" s="61" t="s">
        <v>84</v>
      </c>
    </row>
    <row r="8278" spans="8:17" x14ac:dyDescent="0.25">
      <c r="H8278" s="59">
        <v>17477</v>
      </c>
      <c r="I8278" s="59" t="s">
        <v>69</v>
      </c>
      <c r="J8278" s="59">
        <v>1661981</v>
      </c>
      <c r="K8278" s="59" t="s">
        <v>8608</v>
      </c>
      <c r="L8278" s="61" t="s">
        <v>114</v>
      </c>
      <c r="M8278" s="61">
        <f>VLOOKUP(H8278,zdroj!C:F,4,0)</f>
        <v>0</v>
      </c>
      <c r="N8278" s="61" t="str">
        <f t="shared" si="258"/>
        <v>katB</v>
      </c>
      <c r="P8278" s="72" t="str">
        <f t="shared" si="259"/>
        <v/>
      </c>
      <c r="Q8278" s="61" t="s">
        <v>31</v>
      </c>
    </row>
    <row r="8279" spans="8:17" x14ac:dyDescent="0.25">
      <c r="H8279" s="59">
        <v>17477</v>
      </c>
      <c r="I8279" s="59" t="s">
        <v>69</v>
      </c>
      <c r="J8279" s="59">
        <v>1661990</v>
      </c>
      <c r="K8279" s="59" t="s">
        <v>8609</v>
      </c>
      <c r="L8279" s="61" t="s">
        <v>114</v>
      </c>
      <c r="M8279" s="61">
        <f>VLOOKUP(H8279,zdroj!C:F,4,0)</f>
        <v>0</v>
      </c>
      <c r="N8279" s="61" t="str">
        <f t="shared" si="258"/>
        <v>katB</v>
      </c>
      <c r="P8279" s="72" t="str">
        <f t="shared" si="259"/>
        <v/>
      </c>
      <c r="Q8279" s="61" t="s">
        <v>30</v>
      </c>
    </row>
    <row r="8280" spans="8:17" x14ac:dyDescent="0.25">
      <c r="H8280" s="59">
        <v>17477</v>
      </c>
      <c r="I8280" s="59" t="s">
        <v>69</v>
      </c>
      <c r="J8280" s="59">
        <v>25492501</v>
      </c>
      <c r="K8280" s="59" t="s">
        <v>8610</v>
      </c>
      <c r="L8280" s="61" t="s">
        <v>114</v>
      </c>
      <c r="M8280" s="61">
        <f>VLOOKUP(H8280,zdroj!C:F,4,0)</f>
        <v>0</v>
      </c>
      <c r="N8280" s="61" t="str">
        <f t="shared" si="258"/>
        <v>katB</v>
      </c>
      <c r="P8280" s="72" t="str">
        <f t="shared" si="259"/>
        <v/>
      </c>
      <c r="Q8280" s="61" t="s">
        <v>30</v>
      </c>
    </row>
    <row r="8281" spans="8:17" x14ac:dyDescent="0.25">
      <c r="H8281" s="59">
        <v>17477</v>
      </c>
      <c r="I8281" s="59" t="s">
        <v>69</v>
      </c>
      <c r="J8281" s="59">
        <v>26019621</v>
      </c>
      <c r="K8281" s="59" t="s">
        <v>8611</v>
      </c>
      <c r="L8281" s="61" t="s">
        <v>81</v>
      </c>
      <c r="M8281" s="61">
        <f>VLOOKUP(H8281,zdroj!C:F,4,0)</f>
        <v>0</v>
      </c>
      <c r="N8281" s="61" t="str">
        <f t="shared" si="258"/>
        <v>-</v>
      </c>
      <c r="P8281" s="72" t="str">
        <f t="shared" si="259"/>
        <v/>
      </c>
      <c r="Q8281" s="61" t="s">
        <v>84</v>
      </c>
    </row>
    <row r="8282" spans="8:17" x14ac:dyDescent="0.25">
      <c r="H8282" s="59">
        <v>17477</v>
      </c>
      <c r="I8282" s="59" t="s">
        <v>69</v>
      </c>
      <c r="J8282" s="59">
        <v>26922011</v>
      </c>
      <c r="K8282" s="59" t="s">
        <v>8612</v>
      </c>
      <c r="L8282" s="61" t="s">
        <v>114</v>
      </c>
      <c r="M8282" s="61">
        <f>VLOOKUP(H8282,zdroj!C:F,4,0)</f>
        <v>0</v>
      </c>
      <c r="N8282" s="61" t="str">
        <f t="shared" si="258"/>
        <v>katB</v>
      </c>
      <c r="P8282" s="72" t="str">
        <f t="shared" si="259"/>
        <v/>
      </c>
      <c r="Q8282" s="61" t="s">
        <v>30</v>
      </c>
    </row>
    <row r="8283" spans="8:17" x14ac:dyDescent="0.25">
      <c r="H8283" s="59">
        <v>17477</v>
      </c>
      <c r="I8283" s="59" t="s">
        <v>69</v>
      </c>
      <c r="J8283" s="59">
        <v>26922029</v>
      </c>
      <c r="K8283" s="59" t="s">
        <v>8613</v>
      </c>
      <c r="L8283" s="61" t="s">
        <v>114</v>
      </c>
      <c r="M8283" s="61">
        <f>VLOOKUP(H8283,zdroj!C:F,4,0)</f>
        <v>0</v>
      </c>
      <c r="N8283" s="61" t="str">
        <f t="shared" si="258"/>
        <v>katB</v>
      </c>
      <c r="P8283" s="72" t="str">
        <f t="shared" si="259"/>
        <v/>
      </c>
      <c r="Q8283" s="61" t="s">
        <v>31</v>
      </c>
    </row>
    <row r="8284" spans="8:17" x14ac:dyDescent="0.25">
      <c r="H8284" s="59">
        <v>17477</v>
      </c>
      <c r="I8284" s="59" t="s">
        <v>69</v>
      </c>
      <c r="J8284" s="59">
        <v>27716996</v>
      </c>
      <c r="K8284" s="59" t="s">
        <v>8614</v>
      </c>
      <c r="L8284" s="61" t="s">
        <v>114</v>
      </c>
      <c r="M8284" s="61">
        <f>VLOOKUP(H8284,zdroj!C:F,4,0)</f>
        <v>0</v>
      </c>
      <c r="N8284" s="61" t="str">
        <f t="shared" si="258"/>
        <v>katB</v>
      </c>
      <c r="P8284" s="72" t="str">
        <f t="shared" si="259"/>
        <v/>
      </c>
      <c r="Q8284" s="61" t="s">
        <v>30</v>
      </c>
    </row>
    <row r="8285" spans="8:17" x14ac:dyDescent="0.25">
      <c r="H8285" s="59">
        <v>17477</v>
      </c>
      <c r="I8285" s="59" t="s">
        <v>69</v>
      </c>
      <c r="J8285" s="59">
        <v>27717003</v>
      </c>
      <c r="K8285" s="59" t="s">
        <v>8615</v>
      </c>
      <c r="L8285" s="61" t="s">
        <v>114</v>
      </c>
      <c r="M8285" s="61">
        <f>VLOOKUP(H8285,zdroj!C:F,4,0)</f>
        <v>0</v>
      </c>
      <c r="N8285" s="61" t="str">
        <f t="shared" si="258"/>
        <v>katB</v>
      </c>
      <c r="P8285" s="72" t="str">
        <f t="shared" si="259"/>
        <v/>
      </c>
      <c r="Q8285" s="61" t="s">
        <v>31</v>
      </c>
    </row>
    <row r="8286" spans="8:17" x14ac:dyDescent="0.25">
      <c r="H8286" s="59">
        <v>17477</v>
      </c>
      <c r="I8286" s="59" t="s">
        <v>69</v>
      </c>
      <c r="J8286" s="59">
        <v>27763404</v>
      </c>
      <c r="K8286" s="59" t="s">
        <v>8616</v>
      </c>
      <c r="L8286" s="61" t="s">
        <v>114</v>
      </c>
      <c r="M8286" s="61">
        <f>VLOOKUP(H8286,zdroj!C:F,4,0)</f>
        <v>0</v>
      </c>
      <c r="N8286" s="61" t="str">
        <f t="shared" si="258"/>
        <v>katB</v>
      </c>
      <c r="P8286" s="72" t="str">
        <f t="shared" si="259"/>
        <v/>
      </c>
      <c r="Q8286" s="61" t="s">
        <v>31</v>
      </c>
    </row>
    <row r="8287" spans="8:17" x14ac:dyDescent="0.25">
      <c r="H8287" s="59">
        <v>17477</v>
      </c>
      <c r="I8287" s="59" t="s">
        <v>69</v>
      </c>
      <c r="J8287" s="59">
        <v>28166779</v>
      </c>
      <c r="K8287" s="59" t="s">
        <v>8617</v>
      </c>
      <c r="L8287" s="61" t="s">
        <v>114</v>
      </c>
      <c r="M8287" s="61">
        <f>VLOOKUP(H8287,zdroj!C:F,4,0)</f>
        <v>0</v>
      </c>
      <c r="N8287" s="61" t="str">
        <f t="shared" si="258"/>
        <v>katB</v>
      </c>
      <c r="P8287" s="72" t="str">
        <f t="shared" si="259"/>
        <v/>
      </c>
      <c r="Q8287" s="61" t="s">
        <v>30</v>
      </c>
    </row>
    <row r="8288" spans="8:17" x14ac:dyDescent="0.25">
      <c r="H8288" s="59">
        <v>17477</v>
      </c>
      <c r="I8288" s="59" t="s">
        <v>69</v>
      </c>
      <c r="J8288" s="59">
        <v>28166787</v>
      </c>
      <c r="K8288" s="59" t="s">
        <v>8618</v>
      </c>
      <c r="L8288" s="61" t="s">
        <v>114</v>
      </c>
      <c r="M8288" s="61">
        <f>VLOOKUP(H8288,zdroj!C:F,4,0)</f>
        <v>0</v>
      </c>
      <c r="N8288" s="61" t="str">
        <f t="shared" si="258"/>
        <v>katB</v>
      </c>
      <c r="P8288" s="72" t="str">
        <f t="shared" si="259"/>
        <v/>
      </c>
      <c r="Q8288" s="61" t="s">
        <v>30</v>
      </c>
    </row>
    <row r="8289" spans="8:17" x14ac:dyDescent="0.25">
      <c r="H8289" s="59">
        <v>17477</v>
      </c>
      <c r="I8289" s="59" t="s">
        <v>69</v>
      </c>
      <c r="J8289" s="59">
        <v>28166795</v>
      </c>
      <c r="K8289" s="59" t="s">
        <v>8619</v>
      </c>
      <c r="L8289" s="61" t="s">
        <v>114</v>
      </c>
      <c r="M8289" s="61">
        <f>VLOOKUP(H8289,zdroj!C:F,4,0)</f>
        <v>0</v>
      </c>
      <c r="N8289" s="61" t="str">
        <f t="shared" si="258"/>
        <v>katB</v>
      </c>
      <c r="P8289" s="72" t="str">
        <f t="shared" si="259"/>
        <v/>
      </c>
      <c r="Q8289" s="61" t="s">
        <v>30</v>
      </c>
    </row>
    <row r="8290" spans="8:17" x14ac:dyDescent="0.25">
      <c r="H8290" s="59">
        <v>17477</v>
      </c>
      <c r="I8290" s="59" t="s">
        <v>69</v>
      </c>
      <c r="J8290" s="59">
        <v>28166809</v>
      </c>
      <c r="K8290" s="59" t="s">
        <v>8620</v>
      </c>
      <c r="L8290" s="61" t="s">
        <v>114</v>
      </c>
      <c r="M8290" s="61">
        <f>VLOOKUP(H8290,zdroj!C:F,4,0)</f>
        <v>0</v>
      </c>
      <c r="N8290" s="61" t="str">
        <f t="shared" si="258"/>
        <v>katB</v>
      </c>
      <c r="P8290" s="72" t="str">
        <f t="shared" si="259"/>
        <v/>
      </c>
      <c r="Q8290" s="61" t="s">
        <v>30</v>
      </c>
    </row>
    <row r="8291" spans="8:17" x14ac:dyDescent="0.25">
      <c r="H8291" s="59">
        <v>17477</v>
      </c>
      <c r="I8291" s="59" t="s">
        <v>69</v>
      </c>
      <c r="J8291" s="59">
        <v>28166817</v>
      </c>
      <c r="K8291" s="59" t="s">
        <v>8621</v>
      </c>
      <c r="L8291" s="61" t="s">
        <v>114</v>
      </c>
      <c r="M8291" s="61">
        <f>VLOOKUP(H8291,zdroj!C:F,4,0)</f>
        <v>0</v>
      </c>
      <c r="N8291" s="61" t="str">
        <f t="shared" si="258"/>
        <v>katB</v>
      </c>
      <c r="P8291" s="72" t="str">
        <f t="shared" si="259"/>
        <v/>
      </c>
      <c r="Q8291" s="61" t="s">
        <v>30</v>
      </c>
    </row>
    <row r="8292" spans="8:17" x14ac:dyDescent="0.25">
      <c r="H8292" s="59">
        <v>17477</v>
      </c>
      <c r="I8292" s="59" t="s">
        <v>69</v>
      </c>
      <c r="J8292" s="59">
        <v>28166825</v>
      </c>
      <c r="K8292" s="59" t="s">
        <v>8622</v>
      </c>
      <c r="L8292" s="61" t="s">
        <v>114</v>
      </c>
      <c r="M8292" s="61">
        <f>VLOOKUP(H8292,zdroj!C:F,4,0)</f>
        <v>0</v>
      </c>
      <c r="N8292" s="61" t="str">
        <f t="shared" si="258"/>
        <v>katB</v>
      </c>
      <c r="P8292" s="72" t="str">
        <f t="shared" si="259"/>
        <v/>
      </c>
      <c r="Q8292" s="61" t="s">
        <v>30</v>
      </c>
    </row>
    <row r="8293" spans="8:17" x14ac:dyDescent="0.25">
      <c r="H8293" s="59">
        <v>17477</v>
      </c>
      <c r="I8293" s="59" t="s">
        <v>69</v>
      </c>
      <c r="J8293" s="59">
        <v>28166833</v>
      </c>
      <c r="K8293" s="59" t="s">
        <v>8623</v>
      </c>
      <c r="L8293" s="61" t="s">
        <v>114</v>
      </c>
      <c r="M8293" s="61">
        <f>VLOOKUP(H8293,zdroj!C:F,4,0)</f>
        <v>0</v>
      </c>
      <c r="N8293" s="61" t="str">
        <f t="shared" si="258"/>
        <v>katB</v>
      </c>
      <c r="P8293" s="72" t="str">
        <f t="shared" si="259"/>
        <v/>
      </c>
      <c r="Q8293" s="61" t="s">
        <v>30</v>
      </c>
    </row>
    <row r="8294" spans="8:17" x14ac:dyDescent="0.25">
      <c r="H8294" s="59">
        <v>17477</v>
      </c>
      <c r="I8294" s="59" t="s">
        <v>69</v>
      </c>
      <c r="J8294" s="59">
        <v>28166841</v>
      </c>
      <c r="K8294" s="59" t="s">
        <v>8624</v>
      </c>
      <c r="L8294" s="61" t="s">
        <v>114</v>
      </c>
      <c r="M8294" s="61">
        <f>VLOOKUP(H8294,zdroj!C:F,4,0)</f>
        <v>0</v>
      </c>
      <c r="N8294" s="61" t="str">
        <f t="shared" si="258"/>
        <v>katB</v>
      </c>
      <c r="P8294" s="72" t="str">
        <f t="shared" si="259"/>
        <v/>
      </c>
      <c r="Q8294" s="61" t="s">
        <v>30</v>
      </c>
    </row>
    <row r="8295" spans="8:17" x14ac:dyDescent="0.25">
      <c r="H8295" s="59">
        <v>17477</v>
      </c>
      <c r="I8295" s="59" t="s">
        <v>69</v>
      </c>
      <c r="J8295" s="59">
        <v>28166850</v>
      </c>
      <c r="K8295" s="59" t="s">
        <v>8625</v>
      </c>
      <c r="L8295" s="61" t="s">
        <v>114</v>
      </c>
      <c r="M8295" s="61">
        <f>VLOOKUP(H8295,zdroj!C:F,4,0)</f>
        <v>0</v>
      </c>
      <c r="N8295" s="61" t="str">
        <f t="shared" si="258"/>
        <v>katB</v>
      </c>
      <c r="P8295" s="72" t="str">
        <f t="shared" si="259"/>
        <v/>
      </c>
      <c r="Q8295" s="61" t="s">
        <v>30</v>
      </c>
    </row>
    <row r="8296" spans="8:17" x14ac:dyDescent="0.25">
      <c r="H8296" s="59">
        <v>17477</v>
      </c>
      <c r="I8296" s="59" t="s">
        <v>69</v>
      </c>
      <c r="J8296" s="59">
        <v>28166868</v>
      </c>
      <c r="K8296" s="59" t="s">
        <v>8626</v>
      </c>
      <c r="L8296" s="61" t="s">
        <v>114</v>
      </c>
      <c r="M8296" s="61">
        <f>VLOOKUP(H8296,zdroj!C:F,4,0)</f>
        <v>0</v>
      </c>
      <c r="N8296" s="61" t="str">
        <f t="shared" si="258"/>
        <v>katB</v>
      </c>
      <c r="P8296" s="72" t="str">
        <f t="shared" si="259"/>
        <v/>
      </c>
      <c r="Q8296" s="61" t="s">
        <v>30</v>
      </c>
    </row>
    <row r="8297" spans="8:17" x14ac:dyDescent="0.25">
      <c r="H8297" s="59">
        <v>17477</v>
      </c>
      <c r="I8297" s="59" t="s">
        <v>69</v>
      </c>
      <c r="J8297" s="59">
        <v>28166876</v>
      </c>
      <c r="K8297" s="59" t="s">
        <v>8627</v>
      </c>
      <c r="L8297" s="61" t="s">
        <v>114</v>
      </c>
      <c r="M8297" s="61">
        <f>VLOOKUP(H8297,zdroj!C:F,4,0)</f>
        <v>0</v>
      </c>
      <c r="N8297" s="61" t="str">
        <f t="shared" si="258"/>
        <v>katB</v>
      </c>
      <c r="P8297" s="72" t="str">
        <f t="shared" si="259"/>
        <v/>
      </c>
      <c r="Q8297" s="61" t="s">
        <v>30</v>
      </c>
    </row>
    <row r="8298" spans="8:17" x14ac:dyDescent="0.25">
      <c r="H8298" s="59">
        <v>17477</v>
      </c>
      <c r="I8298" s="59" t="s">
        <v>69</v>
      </c>
      <c r="J8298" s="59">
        <v>28166884</v>
      </c>
      <c r="K8298" s="59" t="s">
        <v>8628</v>
      </c>
      <c r="L8298" s="61" t="s">
        <v>114</v>
      </c>
      <c r="M8298" s="61">
        <f>VLOOKUP(H8298,zdroj!C:F,4,0)</f>
        <v>0</v>
      </c>
      <c r="N8298" s="61" t="str">
        <f t="shared" si="258"/>
        <v>katB</v>
      </c>
      <c r="P8298" s="72" t="str">
        <f t="shared" si="259"/>
        <v/>
      </c>
      <c r="Q8298" s="61" t="s">
        <v>30</v>
      </c>
    </row>
    <row r="8299" spans="8:17" x14ac:dyDescent="0.25">
      <c r="H8299" s="59">
        <v>17477</v>
      </c>
      <c r="I8299" s="59" t="s">
        <v>69</v>
      </c>
      <c r="J8299" s="59">
        <v>28166892</v>
      </c>
      <c r="K8299" s="59" t="s">
        <v>8629</v>
      </c>
      <c r="L8299" s="61" t="s">
        <v>114</v>
      </c>
      <c r="M8299" s="61">
        <f>VLOOKUP(H8299,zdroj!C:F,4,0)</f>
        <v>0</v>
      </c>
      <c r="N8299" s="61" t="str">
        <f t="shared" si="258"/>
        <v>katB</v>
      </c>
      <c r="P8299" s="72" t="str">
        <f t="shared" si="259"/>
        <v/>
      </c>
      <c r="Q8299" s="61" t="s">
        <v>30</v>
      </c>
    </row>
    <row r="8300" spans="8:17" x14ac:dyDescent="0.25">
      <c r="H8300" s="59">
        <v>17477</v>
      </c>
      <c r="I8300" s="59" t="s">
        <v>69</v>
      </c>
      <c r="J8300" s="59">
        <v>28166906</v>
      </c>
      <c r="K8300" s="59" t="s">
        <v>8630</v>
      </c>
      <c r="L8300" s="61" t="s">
        <v>114</v>
      </c>
      <c r="M8300" s="61">
        <f>VLOOKUP(H8300,zdroj!C:F,4,0)</f>
        <v>0</v>
      </c>
      <c r="N8300" s="61" t="str">
        <f t="shared" si="258"/>
        <v>katB</v>
      </c>
      <c r="P8300" s="72" t="str">
        <f t="shared" si="259"/>
        <v/>
      </c>
      <c r="Q8300" s="61" t="s">
        <v>30</v>
      </c>
    </row>
    <row r="8301" spans="8:17" x14ac:dyDescent="0.25">
      <c r="H8301" s="59">
        <v>17477</v>
      </c>
      <c r="I8301" s="59" t="s">
        <v>69</v>
      </c>
      <c r="J8301" s="59">
        <v>28166914</v>
      </c>
      <c r="K8301" s="59" t="s">
        <v>8631</v>
      </c>
      <c r="L8301" s="61" t="s">
        <v>114</v>
      </c>
      <c r="M8301" s="61">
        <f>VLOOKUP(H8301,zdroj!C:F,4,0)</f>
        <v>0</v>
      </c>
      <c r="N8301" s="61" t="str">
        <f t="shared" si="258"/>
        <v>katB</v>
      </c>
      <c r="P8301" s="72" t="str">
        <f t="shared" si="259"/>
        <v/>
      </c>
      <c r="Q8301" s="61" t="s">
        <v>30</v>
      </c>
    </row>
    <row r="8302" spans="8:17" x14ac:dyDescent="0.25">
      <c r="H8302" s="59">
        <v>17477</v>
      </c>
      <c r="I8302" s="59" t="s">
        <v>69</v>
      </c>
      <c r="J8302" s="59">
        <v>28166922</v>
      </c>
      <c r="K8302" s="59" t="s">
        <v>8632</v>
      </c>
      <c r="L8302" s="61" t="s">
        <v>114</v>
      </c>
      <c r="M8302" s="61">
        <f>VLOOKUP(H8302,zdroj!C:F,4,0)</f>
        <v>0</v>
      </c>
      <c r="N8302" s="61" t="str">
        <f t="shared" si="258"/>
        <v>katB</v>
      </c>
      <c r="P8302" s="72" t="str">
        <f t="shared" si="259"/>
        <v/>
      </c>
      <c r="Q8302" s="61" t="s">
        <v>30</v>
      </c>
    </row>
    <row r="8303" spans="8:17" x14ac:dyDescent="0.25">
      <c r="H8303" s="59">
        <v>17477</v>
      </c>
      <c r="I8303" s="59" t="s">
        <v>69</v>
      </c>
      <c r="J8303" s="59">
        <v>28166931</v>
      </c>
      <c r="K8303" s="59" t="s">
        <v>8633</v>
      </c>
      <c r="L8303" s="61" t="s">
        <v>114</v>
      </c>
      <c r="M8303" s="61">
        <f>VLOOKUP(H8303,zdroj!C:F,4,0)</f>
        <v>0</v>
      </c>
      <c r="N8303" s="61" t="str">
        <f t="shared" si="258"/>
        <v>katB</v>
      </c>
      <c r="P8303" s="72" t="str">
        <f t="shared" si="259"/>
        <v/>
      </c>
      <c r="Q8303" s="61" t="s">
        <v>30</v>
      </c>
    </row>
    <row r="8304" spans="8:17" x14ac:dyDescent="0.25">
      <c r="H8304" s="59">
        <v>17477</v>
      </c>
      <c r="I8304" s="59" t="s">
        <v>69</v>
      </c>
      <c r="J8304" s="59">
        <v>72335513</v>
      </c>
      <c r="K8304" s="59" t="s">
        <v>8634</v>
      </c>
      <c r="L8304" s="61" t="s">
        <v>114</v>
      </c>
      <c r="M8304" s="61">
        <f>VLOOKUP(H8304,zdroj!C:F,4,0)</f>
        <v>0</v>
      </c>
      <c r="N8304" s="61" t="str">
        <f t="shared" si="258"/>
        <v>katB</v>
      </c>
      <c r="P8304" s="72" t="str">
        <f t="shared" si="259"/>
        <v/>
      </c>
      <c r="Q8304" s="61" t="s">
        <v>30</v>
      </c>
    </row>
    <row r="8305" spans="8:17" x14ac:dyDescent="0.25">
      <c r="H8305" s="59">
        <v>17485</v>
      </c>
      <c r="I8305" s="59" t="s">
        <v>69</v>
      </c>
      <c r="J8305" s="59">
        <v>1661043</v>
      </c>
      <c r="K8305" s="59" t="s">
        <v>8635</v>
      </c>
      <c r="L8305" s="61" t="s">
        <v>114</v>
      </c>
      <c r="M8305" s="61">
        <f>VLOOKUP(H8305,zdroj!C:F,4,0)</f>
        <v>0</v>
      </c>
      <c r="N8305" s="61" t="str">
        <f t="shared" si="258"/>
        <v>katB</v>
      </c>
      <c r="P8305" s="72" t="str">
        <f t="shared" si="259"/>
        <v/>
      </c>
      <c r="Q8305" s="61" t="s">
        <v>30</v>
      </c>
    </row>
    <row r="8306" spans="8:17" x14ac:dyDescent="0.25">
      <c r="H8306" s="59">
        <v>17485</v>
      </c>
      <c r="I8306" s="59" t="s">
        <v>69</v>
      </c>
      <c r="J8306" s="59">
        <v>1661051</v>
      </c>
      <c r="K8306" s="59" t="s">
        <v>8636</v>
      </c>
      <c r="L8306" s="61" t="s">
        <v>114</v>
      </c>
      <c r="M8306" s="61">
        <f>VLOOKUP(H8306,zdroj!C:F,4,0)</f>
        <v>0</v>
      </c>
      <c r="N8306" s="61" t="str">
        <f t="shared" si="258"/>
        <v>katB</v>
      </c>
      <c r="P8306" s="72" t="str">
        <f t="shared" si="259"/>
        <v/>
      </c>
      <c r="Q8306" s="61" t="s">
        <v>30</v>
      </c>
    </row>
    <row r="8307" spans="8:17" x14ac:dyDescent="0.25">
      <c r="H8307" s="59">
        <v>17485</v>
      </c>
      <c r="I8307" s="59" t="s">
        <v>69</v>
      </c>
      <c r="J8307" s="59">
        <v>1661060</v>
      </c>
      <c r="K8307" s="59" t="s">
        <v>8637</v>
      </c>
      <c r="L8307" s="61" t="s">
        <v>114</v>
      </c>
      <c r="M8307" s="61">
        <f>VLOOKUP(H8307,zdroj!C:F,4,0)</f>
        <v>0</v>
      </c>
      <c r="N8307" s="61" t="str">
        <f t="shared" si="258"/>
        <v>katB</v>
      </c>
      <c r="P8307" s="72" t="str">
        <f t="shared" si="259"/>
        <v/>
      </c>
      <c r="Q8307" s="61" t="s">
        <v>31</v>
      </c>
    </row>
    <row r="8308" spans="8:17" x14ac:dyDescent="0.25">
      <c r="H8308" s="59">
        <v>17485</v>
      </c>
      <c r="I8308" s="59" t="s">
        <v>69</v>
      </c>
      <c r="J8308" s="59">
        <v>1661078</v>
      </c>
      <c r="K8308" s="59" t="s">
        <v>8638</v>
      </c>
      <c r="L8308" s="61" t="s">
        <v>114</v>
      </c>
      <c r="M8308" s="61">
        <f>VLOOKUP(H8308,zdroj!C:F,4,0)</f>
        <v>0</v>
      </c>
      <c r="N8308" s="61" t="str">
        <f t="shared" si="258"/>
        <v>katB</v>
      </c>
      <c r="P8308" s="72" t="str">
        <f t="shared" si="259"/>
        <v/>
      </c>
      <c r="Q8308" s="61" t="s">
        <v>30</v>
      </c>
    </row>
    <row r="8309" spans="8:17" x14ac:dyDescent="0.25">
      <c r="H8309" s="59">
        <v>17485</v>
      </c>
      <c r="I8309" s="59" t="s">
        <v>69</v>
      </c>
      <c r="J8309" s="59">
        <v>1661086</v>
      </c>
      <c r="K8309" s="59" t="s">
        <v>8639</v>
      </c>
      <c r="L8309" s="61" t="s">
        <v>114</v>
      </c>
      <c r="M8309" s="61">
        <f>VLOOKUP(H8309,zdroj!C:F,4,0)</f>
        <v>0</v>
      </c>
      <c r="N8309" s="61" t="str">
        <f t="shared" si="258"/>
        <v>katB</v>
      </c>
      <c r="P8309" s="72" t="str">
        <f t="shared" si="259"/>
        <v/>
      </c>
      <c r="Q8309" s="61" t="s">
        <v>30</v>
      </c>
    </row>
    <row r="8310" spans="8:17" x14ac:dyDescent="0.25">
      <c r="H8310" s="59">
        <v>17485</v>
      </c>
      <c r="I8310" s="59" t="s">
        <v>69</v>
      </c>
      <c r="J8310" s="59">
        <v>1661094</v>
      </c>
      <c r="K8310" s="59" t="s">
        <v>8640</v>
      </c>
      <c r="L8310" s="61" t="s">
        <v>114</v>
      </c>
      <c r="M8310" s="61">
        <f>VLOOKUP(H8310,zdroj!C:F,4,0)</f>
        <v>0</v>
      </c>
      <c r="N8310" s="61" t="str">
        <f t="shared" si="258"/>
        <v>katB</v>
      </c>
      <c r="P8310" s="72" t="str">
        <f t="shared" si="259"/>
        <v/>
      </c>
      <c r="Q8310" s="61" t="s">
        <v>30</v>
      </c>
    </row>
    <row r="8311" spans="8:17" x14ac:dyDescent="0.25">
      <c r="H8311" s="59">
        <v>55697</v>
      </c>
      <c r="I8311" s="59" t="s">
        <v>72</v>
      </c>
      <c r="J8311" s="59">
        <v>7676913</v>
      </c>
      <c r="K8311" s="59" t="s">
        <v>8641</v>
      </c>
      <c r="L8311" s="61" t="s">
        <v>81</v>
      </c>
      <c r="M8311" s="61">
        <f>VLOOKUP(H8311,zdroj!C:F,4,0)</f>
        <v>0</v>
      </c>
      <c r="N8311" s="61" t="str">
        <f t="shared" si="258"/>
        <v>-</v>
      </c>
      <c r="P8311" s="72" t="str">
        <f t="shared" si="259"/>
        <v/>
      </c>
      <c r="Q8311" s="61" t="s">
        <v>86</v>
      </c>
    </row>
    <row r="8312" spans="8:17" x14ac:dyDescent="0.25">
      <c r="H8312" s="59">
        <v>55697</v>
      </c>
      <c r="I8312" s="59" t="s">
        <v>72</v>
      </c>
      <c r="J8312" s="59">
        <v>7676921</v>
      </c>
      <c r="K8312" s="59" t="s">
        <v>8642</v>
      </c>
      <c r="L8312" s="61" t="s">
        <v>81</v>
      </c>
      <c r="M8312" s="61">
        <f>VLOOKUP(H8312,zdroj!C:F,4,0)</f>
        <v>0</v>
      </c>
      <c r="N8312" s="61" t="str">
        <f t="shared" si="258"/>
        <v>-</v>
      </c>
      <c r="P8312" s="72" t="str">
        <f t="shared" si="259"/>
        <v/>
      </c>
      <c r="Q8312" s="61" t="s">
        <v>86</v>
      </c>
    </row>
    <row r="8313" spans="8:17" x14ac:dyDescent="0.25">
      <c r="H8313" s="59">
        <v>55697</v>
      </c>
      <c r="I8313" s="59" t="s">
        <v>72</v>
      </c>
      <c r="J8313" s="59">
        <v>7676930</v>
      </c>
      <c r="K8313" s="59" t="s">
        <v>8643</v>
      </c>
      <c r="L8313" s="61" t="s">
        <v>81</v>
      </c>
      <c r="M8313" s="61">
        <f>VLOOKUP(H8313,zdroj!C:F,4,0)</f>
        <v>0</v>
      </c>
      <c r="N8313" s="61" t="str">
        <f t="shared" si="258"/>
        <v>-</v>
      </c>
      <c r="P8313" s="72" t="str">
        <f t="shared" si="259"/>
        <v/>
      </c>
      <c r="Q8313" s="61" t="s">
        <v>86</v>
      </c>
    </row>
    <row r="8314" spans="8:17" x14ac:dyDescent="0.25">
      <c r="H8314" s="59">
        <v>55697</v>
      </c>
      <c r="I8314" s="59" t="s">
        <v>72</v>
      </c>
      <c r="J8314" s="59">
        <v>7676948</v>
      </c>
      <c r="K8314" s="59" t="s">
        <v>8644</v>
      </c>
      <c r="L8314" s="61" t="s">
        <v>81</v>
      </c>
      <c r="M8314" s="61">
        <f>VLOOKUP(H8314,zdroj!C:F,4,0)</f>
        <v>0</v>
      </c>
      <c r="N8314" s="61" t="str">
        <f t="shared" si="258"/>
        <v>-</v>
      </c>
      <c r="P8314" s="72" t="str">
        <f t="shared" si="259"/>
        <v/>
      </c>
      <c r="Q8314" s="61" t="s">
        <v>86</v>
      </c>
    </row>
    <row r="8315" spans="8:17" x14ac:dyDescent="0.25">
      <c r="H8315" s="59">
        <v>55697</v>
      </c>
      <c r="I8315" s="59" t="s">
        <v>72</v>
      </c>
      <c r="J8315" s="59">
        <v>7676956</v>
      </c>
      <c r="K8315" s="59" t="s">
        <v>8645</v>
      </c>
      <c r="L8315" s="61" t="s">
        <v>81</v>
      </c>
      <c r="M8315" s="61">
        <f>VLOOKUP(H8315,zdroj!C:F,4,0)</f>
        <v>0</v>
      </c>
      <c r="N8315" s="61" t="str">
        <f t="shared" si="258"/>
        <v>-</v>
      </c>
      <c r="P8315" s="72" t="str">
        <f t="shared" si="259"/>
        <v/>
      </c>
      <c r="Q8315" s="61" t="s">
        <v>86</v>
      </c>
    </row>
    <row r="8316" spans="8:17" x14ac:dyDescent="0.25">
      <c r="H8316" s="59">
        <v>55697</v>
      </c>
      <c r="I8316" s="59" t="s">
        <v>72</v>
      </c>
      <c r="J8316" s="59">
        <v>7676964</v>
      </c>
      <c r="K8316" s="59" t="s">
        <v>8646</v>
      </c>
      <c r="L8316" s="61" t="s">
        <v>81</v>
      </c>
      <c r="M8316" s="61">
        <f>VLOOKUP(H8316,zdroj!C:F,4,0)</f>
        <v>0</v>
      </c>
      <c r="N8316" s="61" t="str">
        <f t="shared" si="258"/>
        <v>-</v>
      </c>
      <c r="P8316" s="72" t="str">
        <f t="shared" si="259"/>
        <v/>
      </c>
      <c r="Q8316" s="61" t="s">
        <v>86</v>
      </c>
    </row>
    <row r="8317" spans="8:17" x14ac:dyDescent="0.25">
      <c r="H8317" s="59">
        <v>55697</v>
      </c>
      <c r="I8317" s="59" t="s">
        <v>72</v>
      </c>
      <c r="J8317" s="59">
        <v>7676972</v>
      </c>
      <c r="K8317" s="59" t="s">
        <v>8647</v>
      </c>
      <c r="L8317" s="61" t="s">
        <v>81</v>
      </c>
      <c r="M8317" s="61">
        <f>VLOOKUP(H8317,zdroj!C:F,4,0)</f>
        <v>0</v>
      </c>
      <c r="N8317" s="61" t="str">
        <f t="shared" si="258"/>
        <v>-</v>
      </c>
      <c r="P8317" s="72" t="str">
        <f t="shared" si="259"/>
        <v/>
      </c>
      <c r="Q8317" s="61" t="s">
        <v>86</v>
      </c>
    </row>
    <row r="8318" spans="8:17" x14ac:dyDescent="0.25">
      <c r="H8318" s="59">
        <v>55697</v>
      </c>
      <c r="I8318" s="59" t="s">
        <v>72</v>
      </c>
      <c r="J8318" s="59">
        <v>7676981</v>
      </c>
      <c r="K8318" s="59" t="s">
        <v>8648</v>
      </c>
      <c r="L8318" s="61" t="s">
        <v>115</v>
      </c>
      <c r="M8318" s="61">
        <f>VLOOKUP(H8318,zdroj!C:F,4,0)</f>
        <v>0</v>
      </c>
      <c r="N8318" s="61" t="str">
        <f t="shared" si="258"/>
        <v>katC</v>
      </c>
      <c r="P8318" s="72" t="str">
        <f t="shared" si="259"/>
        <v/>
      </c>
      <c r="Q8318" s="61" t="s">
        <v>33</v>
      </c>
    </row>
    <row r="8319" spans="8:17" x14ac:dyDescent="0.25">
      <c r="H8319" s="59">
        <v>55697</v>
      </c>
      <c r="I8319" s="59" t="s">
        <v>72</v>
      </c>
      <c r="J8319" s="59">
        <v>7676999</v>
      </c>
      <c r="K8319" s="59" t="s">
        <v>8649</v>
      </c>
      <c r="L8319" s="61" t="s">
        <v>81</v>
      </c>
      <c r="M8319" s="61">
        <f>VLOOKUP(H8319,zdroj!C:F,4,0)</f>
        <v>0</v>
      </c>
      <c r="N8319" s="61" t="str">
        <f t="shared" si="258"/>
        <v>-</v>
      </c>
      <c r="P8319" s="72" t="str">
        <f t="shared" si="259"/>
        <v/>
      </c>
      <c r="Q8319" s="61" t="s">
        <v>86</v>
      </c>
    </row>
    <row r="8320" spans="8:17" x14ac:dyDescent="0.25">
      <c r="H8320" s="59">
        <v>55697</v>
      </c>
      <c r="I8320" s="59" t="s">
        <v>72</v>
      </c>
      <c r="J8320" s="59">
        <v>7677006</v>
      </c>
      <c r="K8320" s="59" t="s">
        <v>8650</v>
      </c>
      <c r="L8320" s="61" t="s">
        <v>81</v>
      </c>
      <c r="M8320" s="61">
        <f>VLOOKUP(H8320,zdroj!C:F,4,0)</f>
        <v>0</v>
      </c>
      <c r="N8320" s="61" t="str">
        <f t="shared" si="258"/>
        <v>-</v>
      </c>
      <c r="P8320" s="72" t="str">
        <f t="shared" si="259"/>
        <v/>
      </c>
      <c r="Q8320" s="61" t="s">
        <v>86</v>
      </c>
    </row>
    <row r="8321" spans="8:17" x14ac:dyDescent="0.25">
      <c r="H8321" s="59">
        <v>55697</v>
      </c>
      <c r="I8321" s="59" t="s">
        <v>72</v>
      </c>
      <c r="J8321" s="59">
        <v>7677014</v>
      </c>
      <c r="K8321" s="59" t="s">
        <v>8651</v>
      </c>
      <c r="L8321" s="61" t="s">
        <v>81</v>
      </c>
      <c r="M8321" s="61">
        <f>VLOOKUP(H8321,zdroj!C:F,4,0)</f>
        <v>0</v>
      </c>
      <c r="N8321" s="61" t="str">
        <f t="shared" si="258"/>
        <v>-</v>
      </c>
      <c r="P8321" s="72" t="str">
        <f t="shared" si="259"/>
        <v/>
      </c>
      <c r="Q8321" s="61" t="s">
        <v>86</v>
      </c>
    </row>
    <row r="8322" spans="8:17" x14ac:dyDescent="0.25">
      <c r="H8322" s="59">
        <v>55697</v>
      </c>
      <c r="I8322" s="59" t="s">
        <v>72</v>
      </c>
      <c r="J8322" s="59">
        <v>7677022</v>
      </c>
      <c r="K8322" s="59" t="s">
        <v>8652</v>
      </c>
      <c r="L8322" s="61" t="s">
        <v>81</v>
      </c>
      <c r="M8322" s="61">
        <f>VLOOKUP(H8322,zdroj!C:F,4,0)</f>
        <v>0</v>
      </c>
      <c r="N8322" s="61" t="str">
        <f t="shared" si="258"/>
        <v>-</v>
      </c>
      <c r="P8322" s="72" t="str">
        <f t="shared" si="259"/>
        <v/>
      </c>
      <c r="Q8322" s="61" t="s">
        <v>86</v>
      </c>
    </row>
    <row r="8323" spans="8:17" x14ac:dyDescent="0.25">
      <c r="H8323" s="59">
        <v>55697</v>
      </c>
      <c r="I8323" s="59" t="s">
        <v>72</v>
      </c>
      <c r="J8323" s="59">
        <v>7677031</v>
      </c>
      <c r="K8323" s="59" t="s">
        <v>8653</v>
      </c>
      <c r="L8323" s="61" t="s">
        <v>81</v>
      </c>
      <c r="M8323" s="61">
        <f>VLOOKUP(H8323,zdroj!C:F,4,0)</f>
        <v>0</v>
      </c>
      <c r="N8323" s="61" t="str">
        <f t="shared" si="258"/>
        <v>-</v>
      </c>
      <c r="P8323" s="72" t="str">
        <f t="shared" si="259"/>
        <v/>
      </c>
      <c r="Q8323" s="61" t="s">
        <v>86</v>
      </c>
    </row>
    <row r="8324" spans="8:17" x14ac:dyDescent="0.25">
      <c r="H8324" s="59">
        <v>55697</v>
      </c>
      <c r="I8324" s="59" t="s">
        <v>72</v>
      </c>
      <c r="J8324" s="59">
        <v>7677049</v>
      </c>
      <c r="K8324" s="59" t="s">
        <v>8654</v>
      </c>
      <c r="L8324" s="61" t="s">
        <v>81</v>
      </c>
      <c r="M8324" s="61">
        <f>VLOOKUP(H8324,zdroj!C:F,4,0)</f>
        <v>0</v>
      </c>
      <c r="N8324" s="61" t="str">
        <f t="shared" si="258"/>
        <v>-</v>
      </c>
      <c r="P8324" s="72" t="str">
        <f t="shared" si="259"/>
        <v/>
      </c>
      <c r="Q8324" s="61" t="s">
        <v>86</v>
      </c>
    </row>
    <row r="8325" spans="8:17" x14ac:dyDescent="0.25">
      <c r="H8325" s="59">
        <v>55697</v>
      </c>
      <c r="I8325" s="59" t="s">
        <v>72</v>
      </c>
      <c r="J8325" s="59">
        <v>7677057</v>
      </c>
      <c r="K8325" s="59" t="s">
        <v>8655</v>
      </c>
      <c r="L8325" s="61" t="s">
        <v>81</v>
      </c>
      <c r="M8325" s="61">
        <f>VLOOKUP(H8325,zdroj!C:F,4,0)</f>
        <v>0</v>
      </c>
      <c r="N8325" s="61" t="str">
        <f t="shared" si="258"/>
        <v>-</v>
      </c>
      <c r="P8325" s="72" t="str">
        <f t="shared" si="259"/>
        <v/>
      </c>
      <c r="Q8325" s="61" t="s">
        <v>86</v>
      </c>
    </row>
    <row r="8326" spans="8:17" x14ac:dyDescent="0.25">
      <c r="H8326" s="59">
        <v>55697</v>
      </c>
      <c r="I8326" s="59" t="s">
        <v>72</v>
      </c>
      <c r="J8326" s="59">
        <v>7677065</v>
      </c>
      <c r="K8326" s="59" t="s">
        <v>8656</v>
      </c>
      <c r="L8326" s="61" t="s">
        <v>81</v>
      </c>
      <c r="M8326" s="61">
        <f>VLOOKUP(H8326,zdroj!C:F,4,0)</f>
        <v>0</v>
      </c>
      <c r="N8326" s="61" t="str">
        <f t="shared" si="258"/>
        <v>-</v>
      </c>
      <c r="P8326" s="72" t="str">
        <f t="shared" si="259"/>
        <v/>
      </c>
      <c r="Q8326" s="61" t="s">
        <v>86</v>
      </c>
    </row>
    <row r="8327" spans="8:17" x14ac:dyDescent="0.25">
      <c r="H8327" s="59">
        <v>55697</v>
      </c>
      <c r="I8327" s="59" t="s">
        <v>72</v>
      </c>
      <c r="J8327" s="59">
        <v>7677073</v>
      </c>
      <c r="K8327" s="59" t="s">
        <v>8657</v>
      </c>
      <c r="L8327" s="61" t="s">
        <v>81</v>
      </c>
      <c r="M8327" s="61">
        <f>VLOOKUP(H8327,zdroj!C:F,4,0)</f>
        <v>0</v>
      </c>
      <c r="N8327" s="61" t="str">
        <f t="shared" ref="N8327:N8390" si="260">IF(M8327="A",IF(L8327="katA","katB",L8327),L8327)</f>
        <v>-</v>
      </c>
      <c r="P8327" s="72" t="str">
        <f t="shared" ref="P8327:P8390" si="261">IF(O8327="A",1,"")</f>
        <v/>
      </c>
      <c r="Q8327" s="61" t="s">
        <v>86</v>
      </c>
    </row>
    <row r="8328" spans="8:17" x14ac:dyDescent="0.25">
      <c r="H8328" s="59">
        <v>55697</v>
      </c>
      <c r="I8328" s="59" t="s">
        <v>72</v>
      </c>
      <c r="J8328" s="59">
        <v>7677081</v>
      </c>
      <c r="K8328" s="59" t="s">
        <v>8658</v>
      </c>
      <c r="L8328" s="61" t="s">
        <v>81</v>
      </c>
      <c r="M8328" s="61">
        <f>VLOOKUP(H8328,zdroj!C:F,4,0)</f>
        <v>0</v>
      </c>
      <c r="N8328" s="61" t="str">
        <f t="shared" si="260"/>
        <v>-</v>
      </c>
      <c r="P8328" s="72" t="str">
        <f t="shared" si="261"/>
        <v/>
      </c>
      <c r="Q8328" s="61" t="s">
        <v>86</v>
      </c>
    </row>
    <row r="8329" spans="8:17" x14ac:dyDescent="0.25">
      <c r="H8329" s="59">
        <v>55697</v>
      </c>
      <c r="I8329" s="59" t="s">
        <v>72</v>
      </c>
      <c r="J8329" s="59">
        <v>7677090</v>
      </c>
      <c r="K8329" s="59" t="s">
        <v>8659</v>
      </c>
      <c r="L8329" s="61" t="s">
        <v>81</v>
      </c>
      <c r="M8329" s="61">
        <f>VLOOKUP(H8329,zdroj!C:F,4,0)</f>
        <v>0</v>
      </c>
      <c r="N8329" s="61" t="str">
        <f t="shared" si="260"/>
        <v>-</v>
      </c>
      <c r="P8329" s="72" t="str">
        <f t="shared" si="261"/>
        <v/>
      </c>
      <c r="Q8329" s="61" t="s">
        <v>86</v>
      </c>
    </row>
    <row r="8330" spans="8:17" x14ac:dyDescent="0.25">
      <c r="H8330" s="59">
        <v>55697</v>
      </c>
      <c r="I8330" s="59" t="s">
        <v>72</v>
      </c>
      <c r="J8330" s="59">
        <v>7677103</v>
      </c>
      <c r="K8330" s="59" t="s">
        <v>8660</v>
      </c>
      <c r="L8330" s="61" t="s">
        <v>81</v>
      </c>
      <c r="M8330" s="61">
        <f>VLOOKUP(H8330,zdroj!C:F,4,0)</f>
        <v>0</v>
      </c>
      <c r="N8330" s="61" t="str">
        <f t="shared" si="260"/>
        <v>-</v>
      </c>
      <c r="P8330" s="72" t="str">
        <f t="shared" si="261"/>
        <v/>
      </c>
      <c r="Q8330" s="61" t="s">
        <v>86</v>
      </c>
    </row>
    <row r="8331" spans="8:17" x14ac:dyDescent="0.25">
      <c r="H8331" s="59">
        <v>55697</v>
      </c>
      <c r="I8331" s="59" t="s">
        <v>72</v>
      </c>
      <c r="J8331" s="59">
        <v>7677111</v>
      </c>
      <c r="K8331" s="59" t="s">
        <v>8661</v>
      </c>
      <c r="L8331" s="61" t="s">
        <v>81</v>
      </c>
      <c r="M8331" s="61">
        <f>VLOOKUP(H8331,zdroj!C:F,4,0)</f>
        <v>0</v>
      </c>
      <c r="N8331" s="61" t="str">
        <f t="shared" si="260"/>
        <v>-</v>
      </c>
      <c r="P8331" s="72" t="str">
        <f t="shared" si="261"/>
        <v/>
      </c>
      <c r="Q8331" s="61" t="s">
        <v>86</v>
      </c>
    </row>
    <row r="8332" spans="8:17" x14ac:dyDescent="0.25">
      <c r="H8332" s="59">
        <v>55697</v>
      </c>
      <c r="I8332" s="59" t="s">
        <v>72</v>
      </c>
      <c r="J8332" s="59">
        <v>7677120</v>
      </c>
      <c r="K8332" s="59" t="s">
        <v>8662</v>
      </c>
      <c r="L8332" s="61" t="s">
        <v>81</v>
      </c>
      <c r="M8332" s="61">
        <f>VLOOKUP(H8332,zdroj!C:F,4,0)</f>
        <v>0</v>
      </c>
      <c r="N8332" s="61" t="str">
        <f t="shared" si="260"/>
        <v>-</v>
      </c>
      <c r="P8332" s="72" t="str">
        <f t="shared" si="261"/>
        <v/>
      </c>
      <c r="Q8332" s="61" t="s">
        <v>86</v>
      </c>
    </row>
    <row r="8333" spans="8:17" x14ac:dyDescent="0.25">
      <c r="H8333" s="59">
        <v>55697</v>
      </c>
      <c r="I8333" s="59" t="s">
        <v>72</v>
      </c>
      <c r="J8333" s="59">
        <v>7677138</v>
      </c>
      <c r="K8333" s="59" t="s">
        <v>8663</v>
      </c>
      <c r="L8333" s="61" t="s">
        <v>81</v>
      </c>
      <c r="M8333" s="61">
        <f>VLOOKUP(H8333,zdroj!C:F,4,0)</f>
        <v>0</v>
      </c>
      <c r="N8333" s="61" t="str">
        <f t="shared" si="260"/>
        <v>-</v>
      </c>
      <c r="P8333" s="72" t="str">
        <f t="shared" si="261"/>
        <v/>
      </c>
      <c r="Q8333" s="61" t="s">
        <v>86</v>
      </c>
    </row>
    <row r="8334" spans="8:17" x14ac:dyDescent="0.25">
      <c r="H8334" s="59">
        <v>55697</v>
      </c>
      <c r="I8334" s="59" t="s">
        <v>72</v>
      </c>
      <c r="J8334" s="59">
        <v>7677146</v>
      </c>
      <c r="K8334" s="59" t="s">
        <v>8664</v>
      </c>
      <c r="L8334" s="61" t="s">
        <v>81</v>
      </c>
      <c r="M8334" s="61">
        <f>VLOOKUP(H8334,zdroj!C:F,4,0)</f>
        <v>0</v>
      </c>
      <c r="N8334" s="61" t="str">
        <f t="shared" si="260"/>
        <v>-</v>
      </c>
      <c r="P8334" s="72" t="str">
        <f t="shared" si="261"/>
        <v/>
      </c>
      <c r="Q8334" s="61" t="s">
        <v>86</v>
      </c>
    </row>
    <row r="8335" spans="8:17" x14ac:dyDescent="0.25">
      <c r="H8335" s="59">
        <v>55697</v>
      </c>
      <c r="I8335" s="59" t="s">
        <v>72</v>
      </c>
      <c r="J8335" s="59">
        <v>7677154</v>
      </c>
      <c r="K8335" s="59" t="s">
        <v>8665</v>
      </c>
      <c r="L8335" s="61" t="s">
        <v>81</v>
      </c>
      <c r="M8335" s="61">
        <f>VLOOKUP(H8335,zdroj!C:F,4,0)</f>
        <v>0</v>
      </c>
      <c r="N8335" s="61" t="str">
        <f t="shared" si="260"/>
        <v>-</v>
      </c>
      <c r="P8335" s="72" t="str">
        <f t="shared" si="261"/>
        <v/>
      </c>
      <c r="Q8335" s="61" t="s">
        <v>86</v>
      </c>
    </row>
    <row r="8336" spans="8:17" x14ac:dyDescent="0.25">
      <c r="H8336" s="59">
        <v>55697</v>
      </c>
      <c r="I8336" s="59" t="s">
        <v>72</v>
      </c>
      <c r="J8336" s="59">
        <v>7677162</v>
      </c>
      <c r="K8336" s="59" t="s">
        <v>8666</v>
      </c>
      <c r="L8336" s="61" t="s">
        <v>81</v>
      </c>
      <c r="M8336" s="61">
        <f>VLOOKUP(H8336,zdroj!C:F,4,0)</f>
        <v>0</v>
      </c>
      <c r="N8336" s="61" t="str">
        <f t="shared" si="260"/>
        <v>-</v>
      </c>
      <c r="P8336" s="72" t="str">
        <f t="shared" si="261"/>
        <v/>
      </c>
      <c r="Q8336" s="61" t="s">
        <v>86</v>
      </c>
    </row>
    <row r="8337" spans="8:17" x14ac:dyDescent="0.25">
      <c r="H8337" s="59">
        <v>55697</v>
      </c>
      <c r="I8337" s="59" t="s">
        <v>72</v>
      </c>
      <c r="J8337" s="59">
        <v>7677171</v>
      </c>
      <c r="K8337" s="59" t="s">
        <v>8667</v>
      </c>
      <c r="L8337" s="61" t="s">
        <v>81</v>
      </c>
      <c r="M8337" s="61">
        <f>VLOOKUP(H8337,zdroj!C:F,4,0)</f>
        <v>0</v>
      </c>
      <c r="N8337" s="61" t="str">
        <f t="shared" si="260"/>
        <v>-</v>
      </c>
      <c r="P8337" s="72" t="str">
        <f t="shared" si="261"/>
        <v/>
      </c>
      <c r="Q8337" s="61" t="s">
        <v>86</v>
      </c>
    </row>
    <row r="8338" spans="8:17" x14ac:dyDescent="0.25">
      <c r="H8338" s="59">
        <v>55697</v>
      </c>
      <c r="I8338" s="59" t="s">
        <v>72</v>
      </c>
      <c r="J8338" s="59">
        <v>7677189</v>
      </c>
      <c r="K8338" s="59" t="s">
        <v>8668</v>
      </c>
      <c r="L8338" s="61" t="s">
        <v>81</v>
      </c>
      <c r="M8338" s="61">
        <f>VLOOKUP(H8338,zdroj!C:F,4,0)</f>
        <v>0</v>
      </c>
      <c r="N8338" s="61" t="str">
        <f t="shared" si="260"/>
        <v>-</v>
      </c>
      <c r="P8338" s="72" t="str">
        <f t="shared" si="261"/>
        <v/>
      </c>
      <c r="Q8338" s="61" t="s">
        <v>86</v>
      </c>
    </row>
    <row r="8339" spans="8:17" x14ac:dyDescent="0.25">
      <c r="H8339" s="59">
        <v>55697</v>
      </c>
      <c r="I8339" s="59" t="s">
        <v>72</v>
      </c>
      <c r="J8339" s="59">
        <v>7677197</v>
      </c>
      <c r="K8339" s="59" t="s">
        <v>8669</v>
      </c>
      <c r="L8339" s="61" t="s">
        <v>81</v>
      </c>
      <c r="M8339" s="61">
        <f>VLOOKUP(H8339,zdroj!C:F,4,0)</f>
        <v>0</v>
      </c>
      <c r="N8339" s="61" t="str">
        <f t="shared" si="260"/>
        <v>-</v>
      </c>
      <c r="P8339" s="72" t="str">
        <f t="shared" si="261"/>
        <v/>
      </c>
      <c r="Q8339" s="61" t="s">
        <v>86</v>
      </c>
    </row>
    <row r="8340" spans="8:17" x14ac:dyDescent="0.25">
      <c r="H8340" s="59">
        <v>55697</v>
      </c>
      <c r="I8340" s="59" t="s">
        <v>72</v>
      </c>
      <c r="J8340" s="59">
        <v>7677201</v>
      </c>
      <c r="K8340" s="59" t="s">
        <v>8670</v>
      </c>
      <c r="L8340" s="61" t="s">
        <v>81</v>
      </c>
      <c r="M8340" s="61">
        <f>VLOOKUP(H8340,zdroj!C:F,4,0)</f>
        <v>0</v>
      </c>
      <c r="N8340" s="61" t="str">
        <f t="shared" si="260"/>
        <v>-</v>
      </c>
      <c r="P8340" s="72" t="str">
        <f t="shared" si="261"/>
        <v/>
      </c>
      <c r="Q8340" s="61" t="s">
        <v>86</v>
      </c>
    </row>
    <row r="8341" spans="8:17" x14ac:dyDescent="0.25">
      <c r="H8341" s="59">
        <v>55697</v>
      </c>
      <c r="I8341" s="59" t="s">
        <v>72</v>
      </c>
      <c r="J8341" s="59">
        <v>7677219</v>
      </c>
      <c r="K8341" s="59" t="s">
        <v>8671</v>
      </c>
      <c r="L8341" s="61" t="s">
        <v>81</v>
      </c>
      <c r="M8341" s="61">
        <f>VLOOKUP(H8341,zdroj!C:F,4,0)</f>
        <v>0</v>
      </c>
      <c r="N8341" s="61" t="str">
        <f t="shared" si="260"/>
        <v>-</v>
      </c>
      <c r="P8341" s="72" t="str">
        <f t="shared" si="261"/>
        <v/>
      </c>
      <c r="Q8341" s="61" t="s">
        <v>86</v>
      </c>
    </row>
    <row r="8342" spans="8:17" x14ac:dyDescent="0.25">
      <c r="H8342" s="59">
        <v>55697</v>
      </c>
      <c r="I8342" s="59" t="s">
        <v>72</v>
      </c>
      <c r="J8342" s="59">
        <v>7677235</v>
      </c>
      <c r="K8342" s="59" t="s">
        <v>8672</v>
      </c>
      <c r="L8342" s="61" t="s">
        <v>81</v>
      </c>
      <c r="M8342" s="61">
        <f>VLOOKUP(H8342,zdroj!C:F,4,0)</f>
        <v>0</v>
      </c>
      <c r="N8342" s="61" t="str">
        <f t="shared" si="260"/>
        <v>-</v>
      </c>
      <c r="P8342" s="72" t="str">
        <f t="shared" si="261"/>
        <v/>
      </c>
      <c r="Q8342" s="61" t="s">
        <v>86</v>
      </c>
    </row>
    <row r="8343" spans="8:17" x14ac:dyDescent="0.25">
      <c r="H8343" s="59">
        <v>55697</v>
      </c>
      <c r="I8343" s="59" t="s">
        <v>72</v>
      </c>
      <c r="J8343" s="59">
        <v>7677243</v>
      </c>
      <c r="K8343" s="59" t="s">
        <v>8673</v>
      </c>
      <c r="L8343" s="61" t="s">
        <v>81</v>
      </c>
      <c r="M8343" s="61">
        <f>VLOOKUP(H8343,zdroj!C:F,4,0)</f>
        <v>0</v>
      </c>
      <c r="N8343" s="61" t="str">
        <f t="shared" si="260"/>
        <v>-</v>
      </c>
      <c r="P8343" s="72" t="str">
        <f t="shared" si="261"/>
        <v/>
      </c>
      <c r="Q8343" s="61" t="s">
        <v>86</v>
      </c>
    </row>
    <row r="8344" spans="8:17" x14ac:dyDescent="0.25">
      <c r="H8344" s="59">
        <v>55697</v>
      </c>
      <c r="I8344" s="59" t="s">
        <v>72</v>
      </c>
      <c r="J8344" s="59">
        <v>7677251</v>
      </c>
      <c r="K8344" s="59" t="s">
        <v>8674</v>
      </c>
      <c r="L8344" s="61" t="s">
        <v>81</v>
      </c>
      <c r="M8344" s="61">
        <f>VLOOKUP(H8344,zdroj!C:F,4,0)</f>
        <v>0</v>
      </c>
      <c r="N8344" s="61" t="str">
        <f t="shared" si="260"/>
        <v>-</v>
      </c>
      <c r="P8344" s="72" t="str">
        <f t="shared" si="261"/>
        <v/>
      </c>
      <c r="Q8344" s="61" t="s">
        <v>86</v>
      </c>
    </row>
    <row r="8345" spans="8:17" x14ac:dyDescent="0.25">
      <c r="H8345" s="59">
        <v>55697</v>
      </c>
      <c r="I8345" s="59" t="s">
        <v>72</v>
      </c>
      <c r="J8345" s="59">
        <v>7677260</v>
      </c>
      <c r="K8345" s="59" t="s">
        <v>8675</v>
      </c>
      <c r="L8345" s="61" t="s">
        <v>81</v>
      </c>
      <c r="M8345" s="61">
        <f>VLOOKUP(H8345,zdroj!C:F,4,0)</f>
        <v>0</v>
      </c>
      <c r="N8345" s="61" t="str">
        <f t="shared" si="260"/>
        <v>-</v>
      </c>
      <c r="P8345" s="72" t="str">
        <f t="shared" si="261"/>
        <v/>
      </c>
      <c r="Q8345" s="61" t="s">
        <v>86</v>
      </c>
    </row>
    <row r="8346" spans="8:17" x14ac:dyDescent="0.25">
      <c r="H8346" s="59">
        <v>55697</v>
      </c>
      <c r="I8346" s="59" t="s">
        <v>72</v>
      </c>
      <c r="J8346" s="59">
        <v>7677286</v>
      </c>
      <c r="K8346" s="59" t="s">
        <v>8676</v>
      </c>
      <c r="L8346" s="61" t="s">
        <v>81</v>
      </c>
      <c r="M8346" s="61">
        <f>VLOOKUP(H8346,zdroj!C:F,4,0)</f>
        <v>0</v>
      </c>
      <c r="N8346" s="61" t="str">
        <f t="shared" si="260"/>
        <v>-</v>
      </c>
      <c r="P8346" s="72" t="str">
        <f t="shared" si="261"/>
        <v/>
      </c>
      <c r="Q8346" s="61" t="s">
        <v>86</v>
      </c>
    </row>
    <row r="8347" spans="8:17" x14ac:dyDescent="0.25">
      <c r="H8347" s="59">
        <v>55697</v>
      </c>
      <c r="I8347" s="59" t="s">
        <v>72</v>
      </c>
      <c r="J8347" s="59">
        <v>7677294</v>
      </c>
      <c r="K8347" s="59" t="s">
        <v>8677</v>
      </c>
      <c r="L8347" s="61" t="s">
        <v>81</v>
      </c>
      <c r="M8347" s="61">
        <f>VLOOKUP(H8347,zdroj!C:F,4,0)</f>
        <v>0</v>
      </c>
      <c r="N8347" s="61" t="str">
        <f t="shared" si="260"/>
        <v>-</v>
      </c>
      <c r="P8347" s="72" t="str">
        <f t="shared" si="261"/>
        <v/>
      </c>
      <c r="Q8347" s="61" t="s">
        <v>86</v>
      </c>
    </row>
    <row r="8348" spans="8:17" x14ac:dyDescent="0.25">
      <c r="H8348" s="59">
        <v>55697</v>
      </c>
      <c r="I8348" s="59" t="s">
        <v>72</v>
      </c>
      <c r="J8348" s="59">
        <v>7677308</v>
      </c>
      <c r="K8348" s="59" t="s">
        <v>8678</v>
      </c>
      <c r="L8348" s="61" t="s">
        <v>81</v>
      </c>
      <c r="M8348" s="61">
        <f>VLOOKUP(H8348,zdroj!C:F,4,0)</f>
        <v>0</v>
      </c>
      <c r="N8348" s="61" t="str">
        <f t="shared" si="260"/>
        <v>-</v>
      </c>
      <c r="P8348" s="72" t="str">
        <f t="shared" si="261"/>
        <v/>
      </c>
      <c r="Q8348" s="61" t="s">
        <v>86</v>
      </c>
    </row>
    <row r="8349" spans="8:17" x14ac:dyDescent="0.25">
      <c r="H8349" s="59">
        <v>55697</v>
      </c>
      <c r="I8349" s="59" t="s">
        <v>72</v>
      </c>
      <c r="J8349" s="59">
        <v>7677316</v>
      </c>
      <c r="K8349" s="59" t="s">
        <v>8679</v>
      </c>
      <c r="L8349" s="61" t="s">
        <v>81</v>
      </c>
      <c r="M8349" s="61">
        <f>VLOOKUP(H8349,zdroj!C:F,4,0)</f>
        <v>0</v>
      </c>
      <c r="N8349" s="61" t="str">
        <f t="shared" si="260"/>
        <v>-</v>
      </c>
      <c r="P8349" s="72" t="str">
        <f t="shared" si="261"/>
        <v/>
      </c>
      <c r="Q8349" s="61" t="s">
        <v>86</v>
      </c>
    </row>
    <row r="8350" spans="8:17" x14ac:dyDescent="0.25">
      <c r="H8350" s="59">
        <v>55697</v>
      </c>
      <c r="I8350" s="59" t="s">
        <v>72</v>
      </c>
      <c r="J8350" s="59">
        <v>7677324</v>
      </c>
      <c r="K8350" s="59" t="s">
        <v>8680</v>
      </c>
      <c r="L8350" s="61" t="s">
        <v>81</v>
      </c>
      <c r="M8350" s="61">
        <f>VLOOKUP(H8350,zdroj!C:F,4,0)</f>
        <v>0</v>
      </c>
      <c r="N8350" s="61" t="str">
        <f t="shared" si="260"/>
        <v>-</v>
      </c>
      <c r="P8350" s="72" t="str">
        <f t="shared" si="261"/>
        <v/>
      </c>
      <c r="Q8350" s="61" t="s">
        <v>86</v>
      </c>
    </row>
    <row r="8351" spans="8:17" x14ac:dyDescent="0.25">
      <c r="H8351" s="59">
        <v>55697</v>
      </c>
      <c r="I8351" s="59" t="s">
        <v>72</v>
      </c>
      <c r="J8351" s="59">
        <v>7677332</v>
      </c>
      <c r="K8351" s="59" t="s">
        <v>8681</v>
      </c>
      <c r="L8351" s="61" t="s">
        <v>81</v>
      </c>
      <c r="M8351" s="61">
        <f>VLOOKUP(H8351,zdroj!C:F,4,0)</f>
        <v>0</v>
      </c>
      <c r="N8351" s="61" t="str">
        <f t="shared" si="260"/>
        <v>-</v>
      </c>
      <c r="P8351" s="72" t="str">
        <f t="shared" si="261"/>
        <v/>
      </c>
      <c r="Q8351" s="61" t="s">
        <v>86</v>
      </c>
    </row>
    <row r="8352" spans="8:17" x14ac:dyDescent="0.25">
      <c r="H8352" s="59">
        <v>55697</v>
      </c>
      <c r="I8352" s="59" t="s">
        <v>72</v>
      </c>
      <c r="J8352" s="59">
        <v>7677341</v>
      </c>
      <c r="K8352" s="59" t="s">
        <v>8682</v>
      </c>
      <c r="L8352" s="61" t="s">
        <v>81</v>
      </c>
      <c r="M8352" s="61">
        <f>VLOOKUP(H8352,zdroj!C:F,4,0)</f>
        <v>0</v>
      </c>
      <c r="N8352" s="61" t="str">
        <f t="shared" si="260"/>
        <v>-</v>
      </c>
      <c r="P8352" s="72" t="str">
        <f t="shared" si="261"/>
        <v/>
      </c>
      <c r="Q8352" s="61" t="s">
        <v>86</v>
      </c>
    </row>
    <row r="8353" spans="8:17" x14ac:dyDescent="0.25">
      <c r="H8353" s="59">
        <v>55697</v>
      </c>
      <c r="I8353" s="59" t="s">
        <v>72</v>
      </c>
      <c r="J8353" s="59">
        <v>7677359</v>
      </c>
      <c r="K8353" s="59" t="s">
        <v>8683</v>
      </c>
      <c r="L8353" s="61" t="s">
        <v>81</v>
      </c>
      <c r="M8353" s="61">
        <f>VLOOKUP(H8353,zdroj!C:F,4,0)</f>
        <v>0</v>
      </c>
      <c r="N8353" s="61" t="str">
        <f t="shared" si="260"/>
        <v>-</v>
      </c>
      <c r="P8353" s="72" t="str">
        <f t="shared" si="261"/>
        <v/>
      </c>
      <c r="Q8353" s="61" t="s">
        <v>86</v>
      </c>
    </row>
    <row r="8354" spans="8:17" x14ac:dyDescent="0.25">
      <c r="H8354" s="59">
        <v>55697</v>
      </c>
      <c r="I8354" s="59" t="s">
        <v>72</v>
      </c>
      <c r="J8354" s="59">
        <v>7677367</v>
      </c>
      <c r="K8354" s="59" t="s">
        <v>8684</v>
      </c>
      <c r="L8354" s="61" t="s">
        <v>81</v>
      </c>
      <c r="M8354" s="61">
        <f>VLOOKUP(H8354,zdroj!C:F,4,0)</f>
        <v>0</v>
      </c>
      <c r="N8354" s="61" t="str">
        <f t="shared" si="260"/>
        <v>-</v>
      </c>
      <c r="P8354" s="72" t="str">
        <f t="shared" si="261"/>
        <v/>
      </c>
      <c r="Q8354" s="61" t="s">
        <v>86</v>
      </c>
    </row>
    <row r="8355" spans="8:17" x14ac:dyDescent="0.25">
      <c r="H8355" s="59">
        <v>55697</v>
      </c>
      <c r="I8355" s="59" t="s">
        <v>72</v>
      </c>
      <c r="J8355" s="59">
        <v>7677375</v>
      </c>
      <c r="K8355" s="59" t="s">
        <v>8685</v>
      </c>
      <c r="L8355" s="61" t="s">
        <v>81</v>
      </c>
      <c r="M8355" s="61">
        <f>VLOOKUP(H8355,zdroj!C:F,4,0)</f>
        <v>0</v>
      </c>
      <c r="N8355" s="61" t="str">
        <f t="shared" si="260"/>
        <v>-</v>
      </c>
      <c r="P8355" s="72" t="str">
        <f t="shared" si="261"/>
        <v/>
      </c>
      <c r="Q8355" s="61" t="s">
        <v>86</v>
      </c>
    </row>
    <row r="8356" spans="8:17" x14ac:dyDescent="0.25">
      <c r="H8356" s="59">
        <v>55697</v>
      </c>
      <c r="I8356" s="59" t="s">
        <v>72</v>
      </c>
      <c r="J8356" s="59">
        <v>7677383</v>
      </c>
      <c r="K8356" s="59" t="s">
        <v>8686</v>
      </c>
      <c r="L8356" s="61" t="s">
        <v>81</v>
      </c>
      <c r="M8356" s="61">
        <f>VLOOKUP(H8356,zdroj!C:F,4,0)</f>
        <v>0</v>
      </c>
      <c r="N8356" s="61" t="str">
        <f t="shared" si="260"/>
        <v>-</v>
      </c>
      <c r="P8356" s="72" t="str">
        <f t="shared" si="261"/>
        <v/>
      </c>
      <c r="Q8356" s="61" t="s">
        <v>86</v>
      </c>
    </row>
    <row r="8357" spans="8:17" x14ac:dyDescent="0.25">
      <c r="H8357" s="59">
        <v>55697</v>
      </c>
      <c r="I8357" s="59" t="s">
        <v>72</v>
      </c>
      <c r="J8357" s="59">
        <v>27865215</v>
      </c>
      <c r="K8357" s="59" t="s">
        <v>8687</v>
      </c>
      <c r="L8357" s="61" t="s">
        <v>81</v>
      </c>
      <c r="M8357" s="61">
        <f>VLOOKUP(H8357,zdroj!C:F,4,0)</f>
        <v>0</v>
      </c>
      <c r="N8357" s="61" t="str">
        <f t="shared" si="260"/>
        <v>-</v>
      </c>
      <c r="P8357" s="72" t="str">
        <f t="shared" si="261"/>
        <v/>
      </c>
      <c r="Q8357" s="61" t="s">
        <v>86</v>
      </c>
    </row>
    <row r="8358" spans="8:17" x14ac:dyDescent="0.25">
      <c r="H8358" s="59">
        <v>55697</v>
      </c>
      <c r="I8358" s="59" t="s">
        <v>72</v>
      </c>
      <c r="J8358" s="59">
        <v>30767521</v>
      </c>
      <c r="K8358" s="59" t="s">
        <v>8688</v>
      </c>
      <c r="L8358" s="61" t="s">
        <v>81</v>
      </c>
      <c r="M8358" s="61">
        <f>VLOOKUP(H8358,zdroj!C:F,4,0)</f>
        <v>0</v>
      </c>
      <c r="N8358" s="61" t="str">
        <f t="shared" si="260"/>
        <v>-</v>
      </c>
      <c r="P8358" s="72" t="str">
        <f t="shared" si="261"/>
        <v/>
      </c>
      <c r="Q8358" s="61" t="s">
        <v>86</v>
      </c>
    </row>
    <row r="8359" spans="8:17" x14ac:dyDescent="0.25">
      <c r="H8359" s="59">
        <v>55697</v>
      </c>
      <c r="I8359" s="59" t="s">
        <v>72</v>
      </c>
      <c r="J8359" s="59">
        <v>73006394</v>
      </c>
      <c r="K8359" s="59" t="s">
        <v>8689</v>
      </c>
      <c r="L8359" s="61" t="s">
        <v>81</v>
      </c>
      <c r="M8359" s="61">
        <f>VLOOKUP(H8359,zdroj!C:F,4,0)</f>
        <v>0</v>
      </c>
      <c r="N8359" s="61" t="str">
        <f t="shared" si="260"/>
        <v>-</v>
      </c>
      <c r="P8359" s="72" t="str">
        <f t="shared" si="261"/>
        <v/>
      </c>
      <c r="Q8359" s="61" t="s">
        <v>86</v>
      </c>
    </row>
    <row r="8360" spans="8:17" x14ac:dyDescent="0.25">
      <c r="H8360" s="59">
        <v>55697</v>
      </c>
      <c r="I8360" s="59" t="s">
        <v>72</v>
      </c>
      <c r="J8360" s="59">
        <v>78053528</v>
      </c>
      <c r="K8360" s="59" t="s">
        <v>8690</v>
      </c>
      <c r="L8360" s="61" t="s">
        <v>81</v>
      </c>
      <c r="M8360" s="61">
        <f>VLOOKUP(H8360,zdroj!C:F,4,0)</f>
        <v>0</v>
      </c>
      <c r="N8360" s="61" t="str">
        <f t="shared" si="260"/>
        <v>-</v>
      </c>
      <c r="P8360" s="72" t="str">
        <f t="shared" si="261"/>
        <v/>
      </c>
      <c r="Q8360" s="61" t="s">
        <v>86</v>
      </c>
    </row>
    <row r="8361" spans="8:17" x14ac:dyDescent="0.25">
      <c r="H8361" s="59">
        <v>55697</v>
      </c>
      <c r="I8361" s="59" t="s">
        <v>72</v>
      </c>
      <c r="J8361" s="59">
        <v>78478421</v>
      </c>
      <c r="K8361" s="59" t="s">
        <v>8691</v>
      </c>
      <c r="L8361" s="61" t="s">
        <v>81</v>
      </c>
      <c r="M8361" s="61">
        <f>VLOOKUP(H8361,zdroj!C:F,4,0)</f>
        <v>0</v>
      </c>
      <c r="N8361" s="61" t="str">
        <f t="shared" si="260"/>
        <v>-</v>
      </c>
      <c r="P8361" s="72" t="str">
        <f t="shared" si="261"/>
        <v/>
      </c>
      <c r="Q8361" s="61" t="s">
        <v>86</v>
      </c>
    </row>
    <row r="8362" spans="8:17" x14ac:dyDescent="0.25">
      <c r="H8362" s="59">
        <v>23477</v>
      </c>
      <c r="I8362" s="59" t="s">
        <v>71</v>
      </c>
      <c r="J8362" s="59">
        <v>17424763</v>
      </c>
      <c r="K8362" s="59" t="s">
        <v>8692</v>
      </c>
      <c r="L8362" s="61" t="s">
        <v>113</v>
      </c>
      <c r="M8362" s="61">
        <f>VLOOKUP(H8362,zdroj!C:F,4,0)</f>
        <v>0</v>
      </c>
      <c r="N8362" s="61" t="str">
        <f t="shared" si="260"/>
        <v>katA</v>
      </c>
      <c r="P8362" s="72" t="str">
        <f t="shared" si="261"/>
        <v/>
      </c>
      <c r="Q8362" s="61" t="s">
        <v>30</v>
      </c>
    </row>
    <row r="8363" spans="8:17" x14ac:dyDescent="0.25">
      <c r="H8363" s="59">
        <v>23477</v>
      </c>
      <c r="I8363" s="59" t="s">
        <v>71</v>
      </c>
      <c r="J8363" s="59">
        <v>17424771</v>
      </c>
      <c r="K8363" s="59" t="s">
        <v>8693</v>
      </c>
      <c r="L8363" s="61" t="s">
        <v>113</v>
      </c>
      <c r="M8363" s="61">
        <f>VLOOKUP(H8363,zdroj!C:F,4,0)</f>
        <v>0</v>
      </c>
      <c r="N8363" s="61" t="str">
        <f t="shared" si="260"/>
        <v>katA</v>
      </c>
      <c r="P8363" s="72" t="str">
        <f t="shared" si="261"/>
        <v/>
      </c>
      <c r="Q8363" s="61" t="s">
        <v>30</v>
      </c>
    </row>
    <row r="8364" spans="8:17" x14ac:dyDescent="0.25">
      <c r="H8364" s="59">
        <v>23477</v>
      </c>
      <c r="I8364" s="59" t="s">
        <v>71</v>
      </c>
      <c r="J8364" s="59">
        <v>17424780</v>
      </c>
      <c r="K8364" s="59" t="s">
        <v>8694</v>
      </c>
      <c r="L8364" s="61" t="s">
        <v>113</v>
      </c>
      <c r="M8364" s="61">
        <f>VLOOKUP(H8364,zdroj!C:F,4,0)</f>
        <v>0</v>
      </c>
      <c r="N8364" s="61" t="str">
        <f t="shared" si="260"/>
        <v>katA</v>
      </c>
      <c r="P8364" s="72" t="str">
        <f t="shared" si="261"/>
        <v/>
      </c>
      <c r="Q8364" s="61" t="s">
        <v>30</v>
      </c>
    </row>
    <row r="8365" spans="8:17" x14ac:dyDescent="0.25">
      <c r="H8365" s="59">
        <v>23477</v>
      </c>
      <c r="I8365" s="59" t="s">
        <v>71</v>
      </c>
      <c r="J8365" s="59">
        <v>17424798</v>
      </c>
      <c r="K8365" s="59" t="s">
        <v>8695</v>
      </c>
      <c r="L8365" s="61" t="s">
        <v>113</v>
      </c>
      <c r="M8365" s="61">
        <f>VLOOKUP(H8365,zdroj!C:F,4,0)</f>
        <v>0</v>
      </c>
      <c r="N8365" s="61" t="str">
        <f t="shared" si="260"/>
        <v>katA</v>
      </c>
      <c r="P8365" s="72" t="str">
        <f t="shared" si="261"/>
        <v/>
      </c>
      <c r="Q8365" s="61" t="s">
        <v>30</v>
      </c>
    </row>
    <row r="8366" spans="8:17" x14ac:dyDescent="0.25">
      <c r="H8366" s="59">
        <v>23477</v>
      </c>
      <c r="I8366" s="59" t="s">
        <v>71</v>
      </c>
      <c r="J8366" s="59">
        <v>17424801</v>
      </c>
      <c r="K8366" s="59" t="s">
        <v>8696</v>
      </c>
      <c r="L8366" s="61" t="s">
        <v>113</v>
      </c>
      <c r="M8366" s="61">
        <f>VLOOKUP(H8366,zdroj!C:F,4,0)</f>
        <v>0</v>
      </c>
      <c r="N8366" s="61" t="str">
        <f t="shared" si="260"/>
        <v>katA</v>
      </c>
      <c r="P8366" s="72" t="str">
        <f t="shared" si="261"/>
        <v/>
      </c>
      <c r="Q8366" s="61" t="s">
        <v>30</v>
      </c>
    </row>
    <row r="8367" spans="8:17" x14ac:dyDescent="0.25">
      <c r="H8367" s="59">
        <v>23477</v>
      </c>
      <c r="I8367" s="59" t="s">
        <v>71</v>
      </c>
      <c r="J8367" s="59">
        <v>17424810</v>
      </c>
      <c r="K8367" s="59" t="s">
        <v>8697</v>
      </c>
      <c r="L8367" s="61" t="s">
        <v>113</v>
      </c>
      <c r="M8367" s="61">
        <f>VLOOKUP(H8367,zdroj!C:F,4,0)</f>
        <v>0</v>
      </c>
      <c r="N8367" s="61" t="str">
        <f t="shared" si="260"/>
        <v>katA</v>
      </c>
      <c r="P8367" s="72" t="str">
        <f t="shared" si="261"/>
        <v/>
      </c>
      <c r="Q8367" s="61" t="s">
        <v>30</v>
      </c>
    </row>
    <row r="8368" spans="8:17" x14ac:dyDescent="0.25">
      <c r="H8368" s="59">
        <v>23477</v>
      </c>
      <c r="I8368" s="59" t="s">
        <v>71</v>
      </c>
      <c r="J8368" s="59">
        <v>17424828</v>
      </c>
      <c r="K8368" s="59" t="s">
        <v>8698</v>
      </c>
      <c r="L8368" s="61" t="s">
        <v>113</v>
      </c>
      <c r="M8368" s="61">
        <f>VLOOKUP(H8368,zdroj!C:F,4,0)</f>
        <v>0</v>
      </c>
      <c r="N8368" s="61" t="str">
        <f t="shared" si="260"/>
        <v>katA</v>
      </c>
      <c r="P8368" s="72" t="str">
        <f t="shared" si="261"/>
        <v/>
      </c>
      <c r="Q8368" s="61" t="s">
        <v>30</v>
      </c>
    </row>
    <row r="8369" spans="8:18" x14ac:dyDescent="0.25">
      <c r="H8369" s="59">
        <v>23477</v>
      </c>
      <c r="I8369" s="59" t="s">
        <v>71</v>
      </c>
      <c r="J8369" s="59">
        <v>17424836</v>
      </c>
      <c r="K8369" s="59" t="s">
        <v>8699</v>
      </c>
      <c r="L8369" s="61" t="s">
        <v>113</v>
      </c>
      <c r="M8369" s="61">
        <f>VLOOKUP(H8369,zdroj!C:F,4,0)</f>
        <v>0</v>
      </c>
      <c r="N8369" s="61" t="str">
        <f t="shared" si="260"/>
        <v>katA</v>
      </c>
      <c r="P8369" s="72" t="str">
        <f t="shared" si="261"/>
        <v/>
      </c>
      <c r="Q8369" s="61" t="s">
        <v>31</v>
      </c>
    </row>
    <row r="8370" spans="8:18" x14ac:dyDescent="0.25">
      <c r="H8370" s="59">
        <v>23477</v>
      </c>
      <c r="I8370" s="59" t="s">
        <v>71</v>
      </c>
      <c r="J8370" s="59">
        <v>17424844</v>
      </c>
      <c r="K8370" s="59" t="s">
        <v>8700</v>
      </c>
      <c r="L8370" s="61" t="s">
        <v>113</v>
      </c>
      <c r="M8370" s="61">
        <f>VLOOKUP(H8370,zdroj!C:F,4,0)</f>
        <v>0</v>
      </c>
      <c r="N8370" s="61" t="str">
        <f t="shared" si="260"/>
        <v>katA</v>
      </c>
      <c r="P8370" s="72" t="str">
        <f t="shared" si="261"/>
        <v/>
      </c>
      <c r="Q8370" s="61" t="s">
        <v>30</v>
      </c>
    </row>
    <row r="8371" spans="8:18" x14ac:dyDescent="0.25">
      <c r="H8371" s="59">
        <v>23477</v>
      </c>
      <c r="I8371" s="59" t="s">
        <v>71</v>
      </c>
      <c r="J8371" s="59">
        <v>17424852</v>
      </c>
      <c r="K8371" s="59" t="s">
        <v>8701</v>
      </c>
      <c r="L8371" s="61" t="s">
        <v>113</v>
      </c>
      <c r="M8371" s="61">
        <f>VLOOKUP(H8371,zdroj!C:F,4,0)</f>
        <v>0</v>
      </c>
      <c r="N8371" s="61" t="str">
        <f t="shared" si="260"/>
        <v>katA</v>
      </c>
      <c r="P8371" s="72" t="str">
        <f t="shared" si="261"/>
        <v/>
      </c>
      <c r="Q8371" s="61" t="s">
        <v>30</v>
      </c>
    </row>
    <row r="8372" spans="8:18" x14ac:dyDescent="0.25">
      <c r="H8372" s="59">
        <v>23477</v>
      </c>
      <c r="I8372" s="59" t="s">
        <v>71</v>
      </c>
      <c r="J8372" s="59">
        <v>17424861</v>
      </c>
      <c r="K8372" s="59" t="s">
        <v>8702</v>
      </c>
      <c r="L8372" s="61" t="s">
        <v>113</v>
      </c>
      <c r="M8372" s="61">
        <f>VLOOKUP(H8372,zdroj!C:F,4,0)</f>
        <v>0</v>
      </c>
      <c r="N8372" s="61" t="str">
        <f t="shared" si="260"/>
        <v>katA</v>
      </c>
      <c r="P8372" s="72" t="str">
        <f t="shared" si="261"/>
        <v/>
      </c>
      <c r="Q8372" s="61" t="s">
        <v>31</v>
      </c>
    </row>
    <row r="8373" spans="8:18" x14ac:dyDescent="0.25">
      <c r="H8373" s="59">
        <v>23477</v>
      </c>
      <c r="I8373" s="59" t="s">
        <v>71</v>
      </c>
      <c r="J8373" s="59">
        <v>17424879</v>
      </c>
      <c r="K8373" s="59" t="s">
        <v>8703</v>
      </c>
      <c r="L8373" s="61" t="s">
        <v>114</v>
      </c>
      <c r="M8373" s="61">
        <f>VLOOKUP(H8373,zdroj!C:F,4,0)</f>
        <v>0</v>
      </c>
      <c r="N8373" s="61" t="str">
        <f t="shared" si="260"/>
        <v>katB</v>
      </c>
      <c r="P8373" s="72" t="str">
        <f t="shared" si="261"/>
        <v/>
      </c>
      <c r="Q8373" s="61" t="s">
        <v>30</v>
      </c>
      <c r="R8373" s="61" t="s">
        <v>91</v>
      </c>
    </row>
    <row r="8374" spans="8:18" x14ac:dyDescent="0.25">
      <c r="H8374" s="59">
        <v>23477</v>
      </c>
      <c r="I8374" s="59" t="s">
        <v>71</v>
      </c>
      <c r="J8374" s="59">
        <v>17424887</v>
      </c>
      <c r="K8374" s="59" t="s">
        <v>8704</v>
      </c>
      <c r="L8374" s="61" t="s">
        <v>113</v>
      </c>
      <c r="M8374" s="61">
        <f>VLOOKUP(H8374,zdroj!C:F,4,0)</f>
        <v>0</v>
      </c>
      <c r="N8374" s="61" t="str">
        <f t="shared" si="260"/>
        <v>katA</v>
      </c>
      <c r="P8374" s="72" t="str">
        <f t="shared" si="261"/>
        <v/>
      </c>
      <c r="Q8374" s="61" t="s">
        <v>30</v>
      </c>
    </row>
    <row r="8375" spans="8:18" x14ac:dyDescent="0.25">
      <c r="H8375" s="59">
        <v>23477</v>
      </c>
      <c r="I8375" s="59" t="s">
        <v>71</v>
      </c>
      <c r="J8375" s="59">
        <v>17424895</v>
      </c>
      <c r="K8375" s="59" t="s">
        <v>8705</v>
      </c>
      <c r="L8375" s="61" t="s">
        <v>113</v>
      </c>
      <c r="M8375" s="61">
        <f>VLOOKUP(H8375,zdroj!C:F,4,0)</f>
        <v>0</v>
      </c>
      <c r="N8375" s="61" t="str">
        <f t="shared" si="260"/>
        <v>katA</v>
      </c>
      <c r="P8375" s="72" t="str">
        <f t="shared" si="261"/>
        <v/>
      </c>
      <c r="Q8375" s="61" t="s">
        <v>30</v>
      </c>
    </row>
    <row r="8376" spans="8:18" x14ac:dyDescent="0.25">
      <c r="H8376" s="59">
        <v>23477</v>
      </c>
      <c r="I8376" s="59" t="s">
        <v>71</v>
      </c>
      <c r="J8376" s="59">
        <v>17424909</v>
      </c>
      <c r="K8376" s="59" t="s">
        <v>8706</v>
      </c>
      <c r="L8376" s="61" t="s">
        <v>113</v>
      </c>
      <c r="M8376" s="61">
        <f>VLOOKUP(H8376,zdroj!C:F,4,0)</f>
        <v>0</v>
      </c>
      <c r="N8376" s="61" t="str">
        <f t="shared" si="260"/>
        <v>katA</v>
      </c>
      <c r="P8376" s="72" t="str">
        <f t="shared" si="261"/>
        <v/>
      </c>
      <c r="Q8376" s="61" t="s">
        <v>30</v>
      </c>
    </row>
    <row r="8377" spans="8:18" x14ac:dyDescent="0.25">
      <c r="H8377" s="59">
        <v>23477</v>
      </c>
      <c r="I8377" s="59" t="s">
        <v>71</v>
      </c>
      <c r="J8377" s="59">
        <v>17424917</v>
      </c>
      <c r="K8377" s="59" t="s">
        <v>8707</v>
      </c>
      <c r="L8377" s="61" t="s">
        <v>113</v>
      </c>
      <c r="M8377" s="61">
        <f>VLOOKUP(H8377,zdroj!C:F,4,0)</f>
        <v>0</v>
      </c>
      <c r="N8377" s="61" t="str">
        <f t="shared" si="260"/>
        <v>katA</v>
      </c>
      <c r="P8377" s="72" t="str">
        <f t="shared" si="261"/>
        <v/>
      </c>
      <c r="Q8377" s="61" t="s">
        <v>30</v>
      </c>
    </row>
    <row r="8378" spans="8:18" x14ac:dyDescent="0.25">
      <c r="H8378" s="59">
        <v>23477</v>
      </c>
      <c r="I8378" s="59" t="s">
        <v>71</v>
      </c>
      <c r="J8378" s="59">
        <v>17424925</v>
      </c>
      <c r="K8378" s="59" t="s">
        <v>8708</v>
      </c>
      <c r="L8378" s="61" t="s">
        <v>113</v>
      </c>
      <c r="M8378" s="61">
        <f>VLOOKUP(H8378,zdroj!C:F,4,0)</f>
        <v>0</v>
      </c>
      <c r="N8378" s="61" t="str">
        <f t="shared" si="260"/>
        <v>katA</v>
      </c>
      <c r="P8378" s="72" t="str">
        <f t="shared" si="261"/>
        <v/>
      </c>
      <c r="Q8378" s="61" t="s">
        <v>30</v>
      </c>
    </row>
    <row r="8379" spans="8:18" x14ac:dyDescent="0.25">
      <c r="H8379" s="59">
        <v>23477</v>
      </c>
      <c r="I8379" s="59" t="s">
        <v>71</v>
      </c>
      <c r="J8379" s="59">
        <v>17424933</v>
      </c>
      <c r="K8379" s="59" t="s">
        <v>8709</v>
      </c>
      <c r="L8379" s="61" t="s">
        <v>113</v>
      </c>
      <c r="M8379" s="61">
        <f>VLOOKUP(H8379,zdroj!C:F,4,0)</f>
        <v>0</v>
      </c>
      <c r="N8379" s="61" t="str">
        <f t="shared" si="260"/>
        <v>katA</v>
      </c>
      <c r="P8379" s="72" t="str">
        <f t="shared" si="261"/>
        <v/>
      </c>
      <c r="Q8379" s="61" t="s">
        <v>31</v>
      </c>
    </row>
    <row r="8380" spans="8:18" x14ac:dyDescent="0.25">
      <c r="H8380" s="59">
        <v>23477</v>
      </c>
      <c r="I8380" s="59" t="s">
        <v>71</v>
      </c>
      <c r="J8380" s="59">
        <v>17424941</v>
      </c>
      <c r="K8380" s="59" t="s">
        <v>8710</v>
      </c>
      <c r="L8380" s="61" t="s">
        <v>113</v>
      </c>
      <c r="M8380" s="61">
        <f>VLOOKUP(H8380,zdroj!C:F,4,0)</f>
        <v>0</v>
      </c>
      <c r="N8380" s="61" t="str">
        <f t="shared" si="260"/>
        <v>katA</v>
      </c>
      <c r="P8380" s="72" t="str">
        <f t="shared" si="261"/>
        <v/>
      </c>
      <c r="Q8380" s="61" t="s">
        <v>30</v>
      </c>
    </row>
    <row r="8381" spans="8:18" x14ac:dyDescent="0.25">
      <c r="H8381" s="59">
        <v>23477</v>
      </c>
      <c r="I8381" s="59" t="s">
        <v>71</v>
      </c>
      <c r="J8381" s="59">
        <v>17424950</v>
      </c>
      <c r="K8381" s="59" t="s">
        <v>8711</v>
      </c>
      <c r="L8381" s="61" t="s">
        <v>113</v>
      </c>
      <c r="M8381" s="61">
        <f>VLOOKUP(H8381,zdroj!C:F,4,0)</f>
        <v>0</v>
      </c>
      <c r="N8381" s="61" t="str">
        <f t="shared" si="260"/>
        <v>katA</v>
      </c>
      <c r="P8381" s="72" t="str">
        <f t="shared" si="261"/>
        <v/>
      </c>
      <c r="Q8381" s="61" t="s">
        <v>30</v>
      </c>
    </row>
    <row r="8382" spans="8:18" x14ac:dyDescent="0.25">
      <c r="H8382" s="59">
        <v>23477</v>
      </c>
      <c r="I8382" s="59" t="s">
        <v>71</v>
      </c>
      <c r="J8382" s="59">
        <v>17424968</v>
      </c>
      <c r="K8382" s="59" t="s">
        <v>8712</v>
      </c>
      <c r="L8382" s="61" t="s">
        <v>113</v>
      </c>
      <c r="M8382" s="61">
        <f>VLOOKUP(H8382,zdroj!C:F,4,0)</f>
        <v>0</v>
      </c>
      <c r="N8382" s="61" t="str">
        <f t="shared" si="260"/>
        <v>katA</v>
      </c>
      <c r="P8382" s="72" t="str">
        <f t="shared" si="261"/>
        <v/>
      </c>
      <c r="Q8382" s="61" t="s">
        <v>31</v>
      </c>
    </row>
    <row r="8383" spans="8:18" x14ac:dyDescent="0.25">
      <c r="H8383" s="59">
        <v>23477</v>
      </c>
      <c r="I8383" s="59" t="s">
        <v>71</v>
      </c>
      <c r="J8383" s="59">
        <v>17424976</v>
      </c>
      <c r="K8383" s="59" t="s">
        <v>8713</v>
      </c>
      <c r="L8383" s="61" t="s">
        <v>113</v>
      </c>
      <c r="M8383" s="61">
        <f>VLOOKUP(H8383,zdroj!C:F,4,0)</f>
        <v>0</v>
      </c>
      <c r="N8383" s="61" t="str">
        <f t="shared" si="260"/>
        <v>katA</v>
      </c>
      <c r="P8383" s="72" t="str">
        <f t="shared" si="261"/>
        <v/>
      </c>
      <c r="Q8383" s="61" t="s">
        <v>31</v>
      </c>
    </row>
    <row r="8384" spans="8:18" x14ac:dyDescent="0.25">
      <c r="H8384" s="59">
        <v>23477</v>
      </c>
      <c r="I8384" s="59" t="s">
        <v>71</v>
      </c>
      <c r="J8384" s="59">
        <v>17424984</v>
      </c>
      <c r="K8384" s="59" t="s">
        <v>8714</v>
      </c>
      <c r="L8384" s="61" t="s">
        <v>113</v>
      </c>
      <c r="M8384" s="61">
        <f>VLOOKUP(H8384,zdroj!C:F,4,0)</f>
        <v>0</v>
      </c>
      <c r="N8384" s="61" t="str">
        <f t="shared" si="260"/>
        <v>katA</v>
      </c>
      <c r="P8384" s="72" t="str">
        <f t="shared" si="261"/>
        <v/>
      </c>
      <c r="Q8384" s="61" t="s">
        <v>30</v>
      </c>
    </row>
    <row r="8385" spans="8:17" x14ac:dyDescent="0.25">
      <c r="H8385" s="59">
        <v>23477</v>
      </c>
      <c r="I8385" s="59" t="s">
        <v>71</v>
      </c>
      <c r="J8385" s="59">
        <v>17424992</v>
      </c>
      <c r="K8385" s="59" t="s">
        <v>8715</v>
      </c>
      <c r="L8385" s="61" t="s">
        <v>113</v>
      </c>
      <c r="M8385" s="61">
        <f>VLOOKUP(H8385,zdroj!C:F,4,0)</f>
        <v>0</v>
      </c>
      <c r="N8385" s="61" t="str">
        <f t="shared" si="260"/>
        <v>katA</v>
      </c>
      <c r="P8385" s="72" t="str">
        <f t="shared" si="261"/>
        <v/>
      </c>
      <c r="Q8385" s="61" t="s">
        <v>30</v>
      </c>
    </row>
    <row r="8386" spans="8:17" x14ac:dyDescent="0.25">
      <c r="H8386" s="59">
        <v>23477</v>
      </c>
      <c r="I8386" s="59" t="s">
        <v>71</v>
      </c>
      <c r="J8386" s="59">
        <v>17425000</v>
      </c>
      <c r="K8386" s="59" t="s">
        <v>8716</v>
      </c>
      <c r="L8386" s="61" t="s">
        <v>113</v>
      </c>
      <c r="M8386" s="61">
        <f>VLOOKUP(H8386,zdroj!C:F,4,0)</f>
        <v>0</v>
      </c>
      <c r="N8386" s="61" t="str">
        <f t="shared" si="260"/>
        <v>katA</v>
      </c>
      <c r="P8386" s="72" t="str">
        <f t="shared" si="261"/>
        <v/>
      </c>
      <c r="Q8386" s="61" t="s">
        <v>30</v>
      </c>
    </row>
    <row r="8387" spans="8:17" x14ac:dyDescent="0.25">
      <c r="H8387" s="59">
        <v>23477</v>
      </c>
      <c r="I8387" s="59" t="s">
        <v>71</v>
      </c>
      <c r="J8387" s="59">
        <v>17425026</v>
      </c>
      <c r="K8387" s="59" t="s">
        <v>8717</v>
      </c>
      <c r="L8387" s="61" t="s">
        <v>113</v>
      </c>
      <c r="M8387" s="61">
        <f>VLOOKUP(H8387,zdroj!C:F,4,0)</f>
        <v>0</v>
      </c>
      <c r="N8387" s="61" t="str">
        <f t="shared" si="260"/>
        <v>katA</v>
      </c>
      <c r="P8387" s="72" t="str">
        <f t="shared" si="261"/>
        <v/>
      </c>
      <c r="Q8387" s="61" t="s">
        <v>31</v>
      </c>
    </row>
    <row r="8388" spans="8:17" x14ac:dyDescent="0.25">
      <c r="H8388" s="59">
        <v>23477</v>
      </c>
      <c r="I8388" s="59" t="s">
        <v>71</v>
      </c>
      <c r="J8388" s="59">
        <v>17425034</v>
      </c>
      <c r="K8388" s="59" t="s">
        <v>8718</v>
      </c>
      <c r="L8388" s="61" t="s">
        <v>113</v>
      </c>
      <c r="M8388" s="61">
        <f>VLOOKUP(H8388,zdroj!C:F,4,0)</f>
        <v>0</v>
      </c>
      <c r="N8388" s="61" t="str">
        <f t="shared" si="260"/>
        <v>katA</v>
      </c>
      <c r="P8388" s="72" t="str">
        <f t="shared" si="261"/>
        <v/>
      </c>
      <c r="Q8388" s="61" t="s">
        <v>30</v>
      </c>
    </row>
    <row r="8389" spans="8:17" x14ac:dyDescent="0.25">
      <c r="H8389" s="59">
        <v>23477</v>
      </c>
      <c r="I8389" s="59" t="s">
        <v>71</v>
      </c>
      <c r="J8389" s="59">
        <v>17425042</v>
      </c>
      <c r="K8389" s="59" t="s">
        <v>8719</v>
      </c>
      <c r="L8389" s="61" t="s">
        <v>113</v>
      </c>
      <c r="M8389" s="61">
        <f>VLOOKUP(H8389,zdroj!C:F,4,0)</f>
        <v>0</v>
      </c>
      <c r="N8389" s="61" t="str">
        <f t="shared" si="260"/>
        <v>katA</v>
      </c>
      <c r="P8389" s="72" t="str">
        <f t="shared" si="261"/>
        <v/>
      </c>
      <c r="Q8389" s="61" t="s">
        <v>30</v>
      </c>
    </row>
    <row r="8390" spans="8:17" x14ac:dyDescent="0.25">
      <c r="H8390" s="59">
        <v>23477</v>
      </c>
      <c r="I8390" s="59" t="s">
        <v>71</v>
      </c>
      <c r="J8390" s="59">
        <v>17425051</v>
      </c>
      <c r="K8390" s="59" t="s">
        <v>8720</v>
      </c>
      <c r="L8390" s="61" t="s">
        <v>113</v>
      </c>
      <c r="M8390" s="61">
        <f>VLOOKUP(H8390,zdroj!C:F,4,0)</f>
        <v>0</v>
      </c>
      <c r="N8390" s="61" t="str">
        <f t="shared" si="260"/>
        <v>katA</v>
      </c>
      <c r="P8390" s="72" t="str">
        <f t="shared" si="261"/>
        <v/>
      </c>
      <c r="Q8390" s="61" t="s">
        <v>30</v>
      </c>
    </row>
    <row r="8391" spans="8:17" x14ac:dyDescent="0.25">
      <c r="H8391" s="59">
        <v>23477</v>
      </c>
      <c r="I8391" s="59" t="s">
        <v>71</v>
      </c>
      <c r="J8391" s="59">
        <v>17425069</v>
      </c>
      <c r="K8391" s="59" t="s">
        <v>8721</v>
      </c>
      <c r="L8391" s="61" t="s">
        <v>113</v>
      </c>
      <c r="M8391" s="61">
        <f>VLOOKUP(H8391,zdroj!C:F,4,0)</f>
        <v>0</v>
      </c>
      <c r="N8391" s="61" t="str">
        <f t="shared" ref="N8391:N8454" si="262">IF(M8391="A",IF(L8391="katA","katB",L8391),L8391)</f>
        <v>katA</v>
      </c>
      <c r="P8391" s="72" t="str">
        <f t="shared" ref="P8391:P8454" si="263">IF(O8391="A",1,"")</f>
        <v/>
      </c>
      <c r="Q8391" s="61" t="s">
        <v>30</v>
      </c>
    </row>
    <row r="8392" spans="8:17" x14ac:dyDescent="0.25">
      <c r="H8392" s="59">
        <v>23477</v>
      </c>
      <c r="I8392" s="59" t="s">
        <v>71</v>
      </c>
      <c r="J8392" s="59">
        <v>17425077</v>
      </c>
      <c r="K8392" s="59" t="s">
        <v>8722</v>
      </c>
      <c r="L8392" s="61" t="s">
        <v>113</v>
      </c>
      <c r="M8392" s="61">
        <f>VLOOKUP(H8392,zdroj!C:F,4,0)</f>
        <v>0</v>
      </c>
      <c r="N8392" s="61" t="str">
        <f t="shared" si="262"/>
        <v>katA</v>
      </c>
      <c r="P8392" s="72" t="str">
        <f t="shared" si="263"/>
        <v/>
      </c>
      <c r="Q8392" s="61" t="s">
        <v>30</v>
      </c>
    </row>
    <row r="8393" spans="8:17" x14ac:dyDescent="0.25">
      <c r="H8393" s="59">
        <v>23477</v>
      </c>
      <c r="I8393" s="59" t="s">
        <v>71</v>
      </c>
      <c r="J8393" s="59">
        <v>17425085</v>
      </c>
      <c r="K8393" s="59" t="s">
        <v>8723</v>
      </c>
      <c r="L8393" s="61" t="s">
        <v>113</v>
      </c>
      <c r="M8393" s="61">
        <f>VLOOKUP(H8393,zdroj!C:F,4,0)</f>
        <v>0</v>
      </c>
      <c r="N8393" s="61" t="str">
        <f t="shared" si="262"/>
        <v>katA</v>
      </c>
      <c r="P8393" s="72" t="str">
        <f t="shared" si="263"/>
        <v/>
      </c>
      <c r="Q8393" s="61" t="s">
        <v>30</v>
      </c>
    </row>
    <row r="8394" spans="8:17" x14ac:dyDescent="0.25">
      <c r="H8394" s="59">
        <v>23477</v>
      </c>
      <c r="I8394" s="59" t="s">
        <v>71</v>
      </c>
      <c r="J8394" s="59">
        <v>17425093</v>
      </c>
      <c r="K8394" s="59" t="s">
        <v>8724</v>
      </c>
      <c r="L8394" s="61" t="s">
        <v>113</v>
      </c>
      <c r="M8394" s="61">
        <f>VLOOKUP(H8394,zdroj!C:F,4,0)</f>
        <v>0</v>
      </c>
      <c r="N8394" s="61" t="str">
        <f t="shared" si="262"/>
        <v>katA</v>
      </c>
      <c r="P8394" s="72" t="str">
        <f t="shared" si="263"/>
        <v/>
      </c>
      <c r="Q8394" s="61" t="s">
        <v>30</v>
      </c>
    </row>
    <row r="8395" spans="8:17" x14ac:dyDescent="0.25">
      <c r="H8395" s="59">
        <v>23477</v>
      </c>
      <c r="I8395" s="59" t="s">
        <v>71</v>
      </c>
      <c r="J8395" s="59">
        <v>17425107</v>
      </c>
      <c r="K8395" s="59" t="s">
        <v>8725</v>
      </c>
      <c r="L8395" s="61" t="s">
        <v>113</v>
      </c>
      <c r="M8395" s="61">
        <f>VLOOKUP(H8395,zdroj!C:F,4,0)</f>
        <v>0</v>
      </c>
      <c r="N8395" s="61" t="str">
        <f t="shared" si="262"/>
        <v>katA</v>
      </c>
      <c r="P8395" s="72" t="str">
        <f t="shared" si="263"/>
        <v/>
      </c>
      <c r="Q8395" s="61" t="s">
        <v>30</v>
      </c>
    </row>
    <row r="8396" spans="8:17" x14ac:dyDescent="0.25">
      <c r="H8396" s="59">
        <v>23477</v>
      </c>
      <c r="I8396" s="59" t="s">
        <v>71</v>
      </c>
      <c r="J8396" s="59">
        <v>17425115</v>
      </c>
      <c r="K8396" s="59" t="s">
        <v>8726</v>
      </c>
      <c r="L8396" s="61" t="s">
        <v>113</v>
      </c>
      <c r="M8396" s="61">
        <f>VLOOKUP(H8396,zdroj!C:F,4,0)</f>
        <v>0</v>
      </c>
      <c r="N8396" s="61" t="str">
        <f t="shared" si="262"/>
        <v>katA</v>
      </c>
      <c r="P8396" s="72" t="str">
        <f t="shared" si="263"/>
        <v/>
      </c>
      <c r="Q8396" s="61" t="s">
        <v>31</v>
      </c>
    </row>
    <row r="8397" spans="8:17" x14ac:dyDescent="0.25">
      <c r="H8397" s="59">
        <v>23477</v>
      </c>
      <c r="I8397" s="59" t="s">
        <v>71</v>
      </c>
      <c r="J8397" s="59">
        <v>17425123</v>
      </c>
      <c r="K8397" s="59" t="s">
        <v>8727</v>
      </c>
      <c r="L8397" s="61" t="s">
        <v>113</v>
      </c>
      <c r="M8397" s="61">
        <f>VLOOKUP(H8397,zdroj!C:F,4,0)</f>
        <v>0</v>
      </c>
      <c r="N8397" s="61" t="str">
        <f t="shared" si="262"/>
        <v>katA</v>
      </c>
      <c r="P8397" s="72" t="str">
        <f t="shared" si="263"/>
        <v/>
      </c>
      <c r="Q8397" s="61" t="s">
        <v>30</v>
      </c>
    </row>
    <row r="8398" spans="8:17" x14ac:dyDescent="0.25">
      <c r="H8398" s="59">
        <v>23477</v>
      </c>
      <c r="I8398" s="59" t="s">
        <v>71</v>
      </c>
      <c r="J8398" s="59">
        <v>17425131</v>
      </c>
      <c r="K8398" s="59" t="s">
        <v>8728</v>
      </c>
      <c r="L8398" s="61" t="s">
        <v>113</v>
      </c>
      <c r="M8398" s="61">
        <f>VLOOKUP(H8398,zdroj!C:F,4,0)</f>
        <v>0</v>
      </c>
      <c r="N8398" s="61" t="str">
        <f t="shared" si="262"/>
        <v>katA</v>
      </c>
      <c r="P8398" s="72" t="str">
        <f t="shared" si="263"/>
        <v/>
      </c>
      <c r="Q8398" s="61" t="s">
        <v>30</v>
      </c>
    </row>
    <row r="8399" spans="8:17" x14ac:dyDescent="0.25">
      <c r="H8399" s="59">
        <v>23477</v>
      </c>
      <c r="I8399" s="59" t="s">
        <v>71</v>
      </c>
      <c r="J8399" s="59">
        <v>17425140</v>
      </c>
      <c r="K8399" s="59" t="s">
        <v>8729</v>
      </c>
      <c r="L8399" s="61" t="s">
        <v>113</v>
      </c>
      <c r="M8399" s="61">
        <f>VLOOKUP(H8399,zdroj!C:F,4,0)</f>
        <v>0</v>
      </c>
      <c r="N8399" s="61" t="str">
        <f t="shared" si="262"/>
        <v>katA</v>
      </c>
      <c r="P8399" s="72" t="str">
        <f t="shared" si="263"/>
        <v/>
      </c>
      <c r="Q8399" s="61" t="s">
        <v>31</v>
      </c>
    </row>
    <row r="8400" spans="8:17" x14ac:dyDescent="0.25">
      <c r="H8400" s="59">
        <v>23477</v>
      </c>
      <c r="I8400" s="59" t="s">
        <v>71</v>
      </c>
      <c r="J8400" s="59">
        <v>17425158</v>
      </c>
      <c r="K8400" s="59" t="s">
        <v>8730</v>
      </c>
      <c r="L8400" s="61" t="s">
        <v>113</v>
      </c>
      <c r="M8400" s="61">
        <f>VLOOKUP(H8400,zdroj!C:F,4,0)</f>
        <v>0</v>
      </c>
      <c r="N8400" s="61" t="str">
        <f t="shared" si="262"/>
        <v>katA</v>
      </c>
      <c r="P8400" s="72" t="str">
        <f t="shared" si="263"/>
        <v/>
      </c>
      <c r="Q8400" s="61" t="s">
        <v>30</v>
      </c>
    </row>
    <row r="8401" spans="8:18" x14ac:dyDescent="0.25">
      <c r="H8401" s="59">
        <v>23477</v>
      </c>
      <c r="I8401" s="59" t="s">
        <v>71</v>
      </c>
      <c r="J8401" s="59">
        <v>17425166</v>
      </c>
      <c r="K8401" s="59" t="s">
        <v>8731</v>
      </c>
      <c r="L8401" s="61" t="s">
        <v>113</v>
      </c>
      <c r="M8401" s="61">
        <f>VLOOKUP(H8401,zdroj!C:F,4,0)</f>
        <v>0</v>
      </c>
      <c r="N8401" s="61" t="str">
        <f t="shared" si="262"/>
        <v>katA</v>
      </c>
      <c r="P8401" s="72" t="str">
        <f t="shared" si="263"/>
        <v/>
      </c>
      <c r="Q8401" s="61" t="s">
        <v>30</v>
      </c>
    </row>
    <row r="8402" spans="8:18" x14ac:dyDescent="0.25">
      <c r="H8402" s="59">
        <v>23477</v>
      </c>
      <c r="I8402" s="59" t="s">
        <v>71</v>
      </c>
      <c r="J8402" s="59">
        <v>17425182</v>
      </c>
      <c r="K8402" s="59" t="s">
        <v>8732</v>
      </c>
      <c r="L8402" s="61" t="s">
        <v>114</v>
      </c>
      <c r="M8402" s="61">
        <f>VLOOKUP(H8402,zdroj!C:F,4,0)</f>
        <v>0</v>
      </c>
      <c r="N8402" s="61" t="str">
        <f t="shared" si="262"/>
        <v>katB</v>
      </c>
      <c r="P8402" s="72" t="str">
        <f t="shared" si="263"/>
        <v/>
      </c>
      <c r="Q8402" s="61" t="s">
        <v>30</v>
      </c>
      <c r="R8402" s="61" t="s">
        <v>91</v>
      </c>
    </row>
    <row r="8403" spans="8:18" x14ac:dyDescent="0.25">
      <c r="H8403" s="59">
        <v>23477</v>
      </c>
      <c r="I8403" s="59" t="s">
        <v>71</v>
      </c>
      <c r="J8403" s="59">
        <v>17425191</v>
      </c>
      <c r="K8403" s="59" t="s">
        <v>8733</v>
      </c>
      <c r="L8403" s="61" t="s">
        <v>113</v>
      </c>
      <c r="M8403" s="61">
        <f>VLOOKUP(H8403,zdroj!C:F,4,0)</f>
        <v>0</v>
      </c>
      <c r="N8403" s="61" t="str">
        <f t="shared" si="262"/>
        <v>katA</v>
      </c>
      <c r="P8403" s="72" t="str">
        <f t="shared" si="263"/>
        <v/>
      </c>
      <c r="Q8403" s="61" t="s">
        <v>30</v>
      </c>
    </row>
    <row r="8404" spans="8:18" x14ac:dyDescent="0.25">
      <c r="H8404" s="59">
        <v>23477</v>
      </c>
      <c r="I8404" s="59" t="s">
        <v>71</v>
      </c>
      <c r="J8404" s="59">
        <v>17425212</v>
      </c>
      <c r="K8404" s="59" t="s">
        <v>8734</v>
      </c>
      <c r="L8404" s="61" t="s">
        <v>113</v>
      </c>
      <c r="M8404" s="61">
        <f>VLOOKUP(H8404,zdroj!C:F,4,0)</f>
        <v>0</v>
      </c>
      <c r="N8404" s="61" t="str">
        <f t="shared" si="262"/>
        <v>katA</v>
      </c>
      <c r="P8404" s="72" t="str">
        <f t="shared" si="263"/>
        <v/>
      </c>
      <c r="Q8404" s="61" t="s">
        <v>30</v>
      </c>
    </row>
    <row r="8405" spans="8:18" x14ac:dyDescent="0.25">
      <c r="H8405" s="59">
        <v>23477</v>
      </c>
      <c r="I8405" s="59" t="s">
        <v>71</v>
      </c>
      <c r="J8405" s="59">
        <v>17425221</v>
      </c>
      <c r="K8405" s="59" t="s">
        <v>8735</v>
      </c>
      <c r="L8405" s="61" t="s">
        <v>113</v>
      </c>
      <c r="M8405" s="61">
        <f>VLOOKUP(H8405,zdroj!C:F,4,0)</f>
        <v>0</v>
      </c>
      <c r="N8405" s="61" t="str">
        <f t="shared" si="262"/>
        <v>katA</v>
      </c>
      <c r="P8405" s="72" t="str">
        <f t="shared" si="263"/>
        <v/>
      </c>
      <c r="Q8405" s="61" t="s">
        <v>30</v>
      </c>
    </row>
    <row r="8406" spans="8:18" x14ac:dyDescent="0.25">
      <c r="H8406" s="59">
        <v>23477</v>
      </c>
      <c r="I8406" s="59" t="s">
        <v>71</v>
      </c>
      <c r="J8406" s="59">
        <v>17425239</v>
      </c>
      <c r="K8406" s="59" t="s">
        <v>8736</v>
      </c>
      <c r="L8406" s="61" t="s">
        <v>113</v>
      </c>
      <c r="M8406" s="61">
        <f>VLOOKUP(H8406,zdroj!C:F,4,0)</f>
        <v>0</v>
      </c>
      <c r="N8406" s="61" t="str">
        <f t="shared" si="262"/>
        <v>katA</v>
      </c>
      <c r="P8406" s="72" t="str">
        <f t="shared" si="263"/>
        <v/>
      </c>
      <c r="Q8406" s="61" t="s">
        <v>30</v>
      </c>
    </row>
    <row r="8407" spans="8:18" x14ac:dyDescent="0.25">
      <c r="H8407" s="59">
        <v>23477</v>
      </c>
      <c r="I8407" s="59" t="s">
        <v>71</v>
      </c>
      <c r="J8407" s="59">
        <v>17425263</v>
      </c>
      <c r="K8407" s="59" t="s">
        <v>8737</v>
      </c>
      <c r="L8407" s="61" t="s">
        <v>113</v>
      </c>
      <c r="M8407" s="61">
        <f>VLOOKUP(H8407,zdroj!C:F,4,0)</f>
        <v>0</v>
      </c>
      <c r="N8407" s="61" t="str">
        <f t="shared" si="262"/>
        <v>katA</v>
      </c>
      <c r="P8407" s="72" t="str">
        <f t="shared" si="263"/>
        <v/>
      </c>
      <c r="Q8407" s="61" t="s">
        <v>30</v>
      </c>
    </row>
    <row r="8408" spans="8:18" x14ac:dyDescent="0.25">
      <c r="H8408" s="59">
        <v>23477</v>
      </c>
      <c r="I8408" s="59" t="s">
        <v>71</v>
      </c>
      <c r="J8408" s="59">
        <v>17425271</v>
      </c>
      <c r="K8408" s="59" t="s">
        <v>8738</v>
      </c>
      <c r="L8408" s="61" t="s">
        <v>113</v>
      </c>
      <c r="M8408" s="61">
        <f>VLOOKUP(H8408,zdroj!C:F,4,0)</f>
        <v>0</v>
      </c>
      <c r="N8408" s="61" t="str">
        <f t="shared" si="262"/>
        <v>katA</v>
      </c>
      <c r="P8408" s="72" t="str">
        <f t="shared" si="263"/>
        <v/>
      </c>
      <c r="Q8408" s="61" t="s">
        <v>30</v>
      </c>
    </row>
    <row r="8409" spans="8:18" x14ac:dyDescent="0.25">
      <c r="H8409" s="59">
        <v>23477</v>
      </c>
      <c r="I8409" s="59" t="s">
        <v>71</v>
      </c>
      <c r="J8409" s="59">
        <v>78791588</v>
      </c>
      <c r="K8409" s="59" t="s">
        <v>8739</v>
      </c>
      <c r="L8409" s="61" t="s">
        <v>113</v>
      </c>
      <c r="M8409" s="61">
        <f>VLOOKUP(H8409,zdroj!C:F,4,0)</f>
        <v>0</v>
      </c>
      <c r="N8409" s="61" t="str">
        <f t="shared" si="262"/>
        <v>katA</v>
      </c>
      <c r="P8409" s="72" t="str">
        <f t="shared" si="263"/>
        <v/>
      </c>
      <c r="Q8409" s="61" t="s">
        <v>30</v>
      </c>
    </row>
    <row r="8410" spans="8:18" x14ac:dyDescent="0.25">
      <c r="H8410" s="59">
        <v>27073</v>
      </c>
      <c r="I8410" s="59" t="s">
        <v>69</v>
      </c>
      <c r="J8410" s="59">
        <v>17532931</v>
      </c>
      <c r="K8410" s="59" t="s">
        <v>8740</v>
      </c>
      <c r="L8410" s="61" t="s">
        <v>114</v>
      </c>
      <c r="M8410" s="61">
        <f>VLOOKUP(H8410,zdroj!C:F,4,0)</f>
        <v>0</v>
      </c>
      <c r="N8410" s="61" t="str">
        <f t="shared" si="262"/>
        <v>katB</v>
      </c>
      <c r="P8410" s="72" t="str">
        <f t="shared" si="263"/>
        <v/>
      </c>
      <c r="Q8410" s="61" t="s">
        <v>30</v>
      </c>
    </row>
    <row r="8411" spans="8:18" x14ac:dyDescent="0.25">
      <c r="H8411" s="59">
        <v>27073</v>
      </c>
      <c r="I8411" s="59" t="s">
        <v>69</v>
      </c>
      <c r="J8411" s="59">
        <v>17532949</v>
      </c>
      <c r="K8411" s="59" t="s">
        <v>8741</v>
      </c>
      <c r="L8411" s="61" t="s">
        <v>114</v>
      </c>
      <c r="M8411" s="61">
        <f>VLOOKUP(H8411,zdroj!C:F,4,0)</f>
        <v>0</v>
      </c>
      <c r="N8411" s="61" t="str">
        <f t="shared" si="262"/>
        <v>katB</v>
      </c>
      <c r="P8411" s="72" t="str">
        <f t="shared" si="263"/>
        <v/>
      </c>
      <c r="Q8411" s="61" t="s">
        <v>30</v>
      </c>
    </row>
    <row r="8412" spans="8:18" x14ac:dyDescent="0.25">
      <c r="H8412" s="59">
        <v>27073</v>
      </c>
      <c r="I8412" s="59" t="s">
        <v>69</v>
      </c>
      <c r="J8412" s="59">
        <v>17532957</v>
      </c>
      <c r="K8412" s="59" t="s">
        <v>8742</v>
      </c>
      <c r="L8412" s="61" t="s">
        <v>114</v>
      </c>
      <c r="M8412" s="61">
        <f>VLOOKUP(H8412,zdroj!C:F,4,0)</f>
        <v>0</v>
      </c>
      <c r="N8412" s="61" t="str">
        <f t="shared" si="262"/>
        <v>katB</v>
      </c>
      <c r="P8412" s="72" t="str">
        <f t="shared" si="263"/>
        <v/>
      </c>
      <c r="Q8412" s="61" t="s">
        <v>30</v>
      </c>
    </row>
    <row r="8413" spans="8:18" x14ac:dyDescent="0.25">
      <c r="H8413" s="59">
        <v>27073</v>
      </c>
      <c r="I8413" s="59" t="s">
        <v>69</v>
      </c>
      <c r="J8413" s="59">
        <v>17532965</v>
      </c>
      <c r="K8413" s="59" t="s">
        <v>8743</v>
      </c>
      <c r="L8413" s="61" t="s">
        <v>114</v>
      </c>
      <c r="M8413" s="61">
        <f>VLOOKUP(H8413,zdroj!C:F,4,0)</f>
        <v>0</v>
      </c>
      <c r="N8413" s="61" t="str">
        <f t="shared" si="262"/>
        <v>katB</v>
      </c>
      <c r="P8413" s="72" t="str">
        <f t="shared" si="263"/>
        <v/>
      </c>
      <c r="Q8413" s="61" t="s">
        <v>30</v>
      </c>
    </row>
    <row r="8414" spans="8:18" x14ac:dyDescent="0.25">
      <c r="H8414" s="59">
        <v>27073</v>
      </c>
      <c r="I8414" s="59" t="s">
        <v>69</v>
      </c>
      <c r="J8414" s="59">
        <v>17532973</v>
      </c>
      <c r="K8414" s="59" t="s">
        <v>8744</v>
      </c>
      <c r="L8414" s="61" t="s">
        <v>114</v>
      </c>
      <c r="M8414" s="61">
        <f>VLOOKUP(H8414,zdroj!C:F,4,0)</f>
        <v>0</v>
      </c>
      <c r="N8414" s="61" t="str">
        <f t="shared" si="262"/>
        <v>katB</v>
      </c>
      <c r="P8414" s="72" t="str">
        <f t="shared" si="263"/>
        <v/>
      </c>
      <c r="Q8414" s="61" t="s">
        <v>30</v>
      </c>
    </row>
    <row r="8415" spans="8:18" x14ac:dyDescent="0.25">
      <c r="H8415" s="59">
        <v>27073</v>
      </c>
      <c r="I8415" s="59" t="s">
        <v>69</v>
      </c>
      <c r="J8415" s="59">
        <v>17532981</v>
      </c>
      <c r="K8415" s="59" t="s">
        <v>8745</v>
      </c>
      <c r="L8415" s="61" t="s">
        <v>114</v>
      </c>
      <c r="M8415" s="61">
        <f>VLOOKUP(H8415,zdroj!C:F,4,0)</f>
        <v>0</v>
      </c>
      <c r="N8415" s="61" t="str">
        <f t="shared" si="262"/>
        <v>katB</v>
      </c>
      <c r="P8415" s="72" t="str">
        <f t="shared" si="263"/>
        <v/>
      </c>
      <c r="Q8415" s="61" t="s">
        <v>30</v>
      </c>
    </row>
    <row r="8416" spans="8:18" x14ac:dyDescent="0.25">
      <c r="H8416" s="59">
        <v>27073</v>
      </c>
      <c r="I8416" s="59" t="s">
        <v>69</v>
      </c>
      <c r="J8416" s="59">
        <v>17532990</v>
      </c>
      <c r="K8416" s="59" t="s">
        <v>8746</v>
      </c>
      <c r="L8416" s="61" t="s">
        <v>81</v>
      </c>
      <c r="M8416" s="61">
        <f>VLOOKUP(H8416,zdroj!C:F,4,0)</f>
        <v>0</v>
      </c>
      <c r="N8416" s="61" t="str">
        <f t="shared" si="262"/>
        <v>-</v>
      </c>
      <c r="P8416" s="72" t="str">
        <f t="shared" si="263"/>
        <v/>
      </c>
      <c r="Q8416" s="61" t="s">
        <v>84</v>
      </c>
    </row>
    <row r="8417" spans="8:17" x14ac:dyDescent="0.25">
      <c r="H8417" s="59">
        <v>27073</v>
      </c>
      <c r="I8417" s="59" t="s">
        <v>69</v>
      </c>
      <c r="J8417" s="59">
        <v>17533007</v>
      </c>
      <c r="K8417" s="59" t="s">
        <v>8747</v>
      </c>
      <c r="L8417" s="61" t="s">
        <v>81</v>
      </c>
      <c r="M8417" s="61">
        <f>VLOOKUP(H8417,zdroj!C:F,4,0)</f>
        <v>0</v>
      </c>
      <c r="N8417" s="61" t="str">
        <f t="shared" si="262"/>
        <v>-</v>
      </c>
      <c r="P8417" s="72" t="str">
        <f t="shared" si="263"/>
        <v/>
      </c>
      <c r="Q8417" s="61" t="s">
        <v>84</v>
      </c>
    </row>
    <row r="8418" spans="8:17" x14ac:dyDescent="0.25">
      <c r="H8418" s="59">
        <v>27073</v>
      </c>
      <c r="I8418" s="59" t="s">
        <v>69</v>
      </c>
      <c r="J8418" s="59">
        <v>17533015</v>
      </c>
      <c r="K8418" s="59" t="s">
        <v>8748</v>
      </c>
      <c r="L8418" s="61" t="s">
        <v>81</v>
      </c>
      <c r="M8418" s="61">
        <f>VLOOKUP(H8418,zdroj!C:F,4,0)</f>
        <v>0</v>
      </c>
      <c r="N8418" s="61" t="str">
        <f t="shared" si="262"/>
        <v>-</v>
      </c>
      <c r="P8418" s="72" t="str">
        <f t="shared" si="263"/>
        <v/>
      </c>
      <c r="Q8418" s="61" t="s">
        <v>84</v>
      </c>
    </row>
    <row r="8419" spans="8:17" x14ac:dyDescent="0.25">
      <c r="H8419" s="59">
        <v>27073</v>
      </c>
      <c r="I8419" s="59" t="s">
        <v>69</v>
      </c>
      <c r="J8419" s="59">
        <v>17533023</v>
      </c>
      <c r="K8419" s="59" t="s">
        <v>8749</v>
      </c>
      <c r="L8419" s="61" t="s">
        <v>114</v>
      </c>
      <c r="M8419" s="61">
        <f>VLOOKUP(H8419,zdroj!C:F,4,0)</f>
        <v>0</v>
      </c>
      <c r="N8419" s="61" t="str">
        <f t="shared" si="262"/>
        <v>katB</v>
      </c>
      <c r="P8419" s="72" t="str">
        <f t="shared" si="263"/>
        <v/>
      </c>
      <c r="Q8419" s="61" t="s">
        <v>31</v>
      </c>
    </row>
    <row r="8420" spans="8:17" x14ac:dyDescent="0.25">
      <c r="H8420" s="59">
        <v>27073</v>
      </c>
      <c r="I8420" s="59" t="s">
        <v>69</v>
      </c>
      <c r="J8420" s="59">
        <v>17533031</v>
      </c>
      <c r="K8420" s="59" t="s">
        <v>8750</v>
      </c>
      <c r="L8420" s="61" t="s">
        <v>81</v>
      </c>
      <c r="M8420" s="61">
        <f>VLOOKUP(H8420,zdroj!C:F,4,0)</f>
        <v>0</v>
      </c>
      <c r="N8420" s="61" t="str">
        <f t="shared" si="262"/>
        <v>-</v>
      </c>
      <c r="P8420" s="72" t="str">
        <f t="shared" si="263"/>
        <v/>
      </c>
      <c r="Q8420" s="61" t="s">
        <v>84</v>
      </c>
    </row>
    <row r="8421" spans="8:17" x14ac:dyDescent="0.25">
      <c r="H8421" s="59">
        <v>27073</v>
      </c>
      <c r="I8421" s="59" t="s">
        <v>69</v>
      </c>
      <c r="J8421" s="59">
        <v>17533040</v>
      </c>
      <c r="K8421" s="59" t="s">
        <v>8751</v>
      </c>
      <c r="L8421" s="61" t="s">
        <v>81</v>
      </c>
      <c r="M8421" s="61">
        <f>VLOOKUP(H8421,zdroj!C:F,4,0)</f>
        <v>0</v>
      </c>
      <c r="N8421" s="61" t="str">
        <f t="shared" si="262"/>
        <v>-</v>
      </c>
      <c r="P8421" s="72" t="str">
        <f t="shared" si="263"/>
        <v/>
      </c>
      <c r="Q8421" s="61" t="s">
        <v>84</v>
      </c>
    </row>
    <row r="8422" spans="8:17" x14ac:dyDescent="0.25">
      <c r="H8422" s="59">
        <v>27073</v>
      </c>
      <c r="I8422" s="59" t="s">
        <v>69</v>
      </c>
      <c r="J8422" s="59">
        <v>17533058</v>
      </c>
      <c r="K8422" s="59" t="s">
        <v>8752</v>
      </c>
      <c r="L8422" s="61" t="s">
        <v>81</v>
      </c>
      <c r="M8422" s="61">
        <f>VLOOKUP(H8422,zdroj!C:F,4,0)</f>
        <v>0</v>
      </c>
      <c r="N8422" s="61" t="str">
        <f t="shared" si="262"/>
        <v>-</v>
      </c>
      <c r="P8422" s="72" t="str">
        <f t="shared" si="263"/>
        <v/>
      </c>
      <c r="Q8422" s="61" t="s">
        <v>84</v>
      </c>
    </row>
    <row r="8423" spans="8:17" x14ac:dyDescent="0.25">
      <c r="H8423" s="59">
        <v>27073</v>
      </c>
      <c r="I8423" s="59" t="s">
        <v>69</v>
      </c>
      <c r="J8423" s="59">
        <v>17533066</v>
      </c>
      <c r="K8423" s="59" t="s">
        <v>8753</v>
      </c>
      <c r="L8423" s="61" t="s">
        <v>114</v>
      </c>
      <c r="M8423" s="61">
        <f>VLOOKUP(H8423,zdroj!C:F,4,0)</f>
        <v>0</v>
      </c>
      <c r="N8423" s="61" t="str">
        <f t="shared" si="262"/>
        <v>katB</v>
      </c>
      <c r="P8423" s="72" t="str">
        <f t="shared" si="263"/>
        <v/>
      </c>
      <c r="Q8423" s="61" t="s">
        <v>30</v>
      </c>
    </row>
    <row r="8424" spans="8:17" x14ac:dyDescent="0.25">
      <c r="H8424" s="59">
        <v>27073</v>
      </c>
      <c r="I8424" s="59" t="s">
        <v>69</v>
      </c>
      <c r="J8424" s="59">
        <v>17533074</v>
      </c>
      <c r="K8424" s="59" t="s">
        <v>8754</v>
      </c>
      <c r="L8424" s="61" t="s">
        <v>114</v>
      </c>
      <c r="M8424" s="61">
        <f>VLOOKUP(H8424,zdroj!C:F,4,0)</f>
        <v>0</v>
      </c>
      <c r="N8424" s="61" t="str">
        <f t="shared" si="262"/>
        <v>katB</v>
      </c>
      <c r="P8424" s="72" t="str">
        <f t="shared" si="263"/>
        <v/>
      </c>
      <c r="Q8424" s="61" t="s">
        <v>30</v>
      </c>
    </row>
    <row r="8425" spans="8:17" x14ac:dyDescent="0.25">
      <c r="H8425" s="59">
        <v>27073</v>
      </c>
      <c r="I8425" s="59" t="s">
        <v>69</v>
      </c>
      <c r="J8425" s="59">
        <v>17533082</v>
      </c>
      <c r="K8425" s="59" t="s">
        <v>8755</v>
      </c>
      <c r="L8425" s="61" t="s">
        <v>114</v>
      </c>
      <c r="M8425" s="61">
        <f>VLOOKUP(H8425,zdroj!C:F,4,0)</f>
        <v>0</v>
      </c>
      <c r="N8425" s="61" t="str">
        <f t="shared" si="262"/>
        <v>katB</v>
      </c>
      <c r="P8425" s="72" t="str">
        <f t="shared" si="263"/>
        <v/>
      </c>
      <c r="Q8425" s="61" t="s">
        <v>30</v>
      </c>
    </row>
    <row r="8426" spans="8:17" x14ac:dyDescent="0.25">
      <c r="H8426" s="59">
        <v>27073</v>
      </c>
      <c r="I8426" s="59" t="s">
        <v>69</v>
      </c>
      <c r="J8426" s="59">
        <v>17533091</v>
      </c>
      <c r="K8426" s="59" t="s">
        <v>8756</v>
      </c>
      <c r="L8426" s="61" t="s">
        <v>114</v>
      </c>
      <c r="M8426" s="61">
        <f>VLOOKUP(H8426,zdroj!C:F,4,0)</f>
        <v>0</v>
      </c>
      <c r="N8426" s="61" t="str">
        <f t="shared" si="262"/>
        <v>katB</v>
      </c>
      <c r="P8426" s="72" t="str">
        <f t="shared" si="263"/>
        <v/>
      </c>
      <c r="Q8426" s="61" t="s">
        <v>30</v>
      </c>
    </row>
    <row r="8427" spans="8:17" x14ac:dyDescent="0.25">
      <c r="H8427" s="59">
        <v>27073</v>
      </c>
      <c r="I8427" s="59" t="s">
        <v>69</v>
      </c>
      <c r="J8427" s="59">
        <v>17533104</v>
      </c>
      <c r="K8427" s="59" t="s">
        <v>8757</v>
      </c>
      <c r="L8427" s="61" t="s">
        <v>114</v>
      </c>
      <c r="M8427" s="61">
        <f>VLOOKUP(H8427,zdroj!C:F,4,0)</f>
        <v>0</v>
      </c>
      <c r="N8427" s="61" t="str">
        <f t="shared" si="262"/>
        <v>katB</v>
      </c>
      <c r="P8427" s="72" t="str">
        <f t="shared" si="263"/>
        <v/>
      </c>
      <c r="Q8427" s="61" t="s">
        <v>31</v>
      </c>
    </row>
    <row r="8428" spans="8:17" x14ac:dyDescent="0.25">
      <c r="H8428" s="59">
        <v>27073</v>
      </c>
      <c r="I8428" s="59" t="s">
        <v>69</v>
      </c>
      <c r="J8428" s="59">
        <v>17533112</v>
      </c>
      <c r="K8428" s="59" t="s">
        <v>8758</v>
      </c>
      <c r="L8428" s="61" t="s">
        <v>114</v>
      </c>
      <c r="M8428" s="61">
        <f>VLOOKUP(H8428,zdroj!C:F,4,0)</f>
        <v>0</v>
      </c>
      <c r="N8428" s="61" t="str">
        <f t="shared" si="262"/>
        <v>katB</v>
      </c>
      <c r="P8428" s="72" t="str">
        <f t="shared" si="263"/>
        <v/>
      </c>
      <c r="Q8428" s="61" t="s">
        <v>30</v>
      </c>
    </row>
    <row r="8429" spans="8:17" x14ac:dyDescent="0.25">
      <c r="H8429" s="59">
        <v>27073</v>
      </c>
      <c r="I8429" s="59" t="s">
        <v>69</v>
      </c>
      <c r="J8429" s="59">
        <v>17533121</v>
      </c>
      <c r="K8429" s="59" t="s">
        <v>8759</v>
      </c>
      <c r="L8429" s="61" t="s">
        <v>114</v>
      </c>
      <c r="M8429" s="61">
        <f>VLOOKUP(H8429,zdroj!C:F,4,0)</f>
        <v>0</v>
      </c>
      <c r="N8429" s="61" t="str">
        <f t="shared" si="262"/>
        <v>katB</v>
      </c>
      <c r="P8429" s="72" t="str">
        <f t="shared" si="263"/>
        <v/>
      </c>
      <c r="Q8429" s="61" t="s">
        <v>30</v>
      </c>
    </row>
    <row r="8430" spans="8:17" x14ac:dyDescent="0.25">
      <c r="H8430" s="59">
        <v>27073</v>
      </c>
      <c r="I8430" s="59" t="s">
        <v>69</v>
      </c>
      <c r="J8430" s="59">
        <v>17533139</v>
      </c>
      <c r="K8430" s="59" t="s">
        <v>8760</v>
      </c>
      <c r="L8430" s="61" t="s">
        <v>114</v>
      </c>
      <c r="M8430" s="61">
        <f>VLOOKUP(H8430,zdroj!C:F,4,0)</f>
        <v>0</v>
      </c>
      <c r="N8430" s="61" t="str">
        <f t="shared" si="262"/>
        <v>katB</v>
      </c>
      <c r="P8430" s="72" t="str">
        <f t="shared" si="263"/>
        <v/>
      </c>
      <c r="Q8430" s="61" t="s">
        <v>31</v>
      </c>
    </row>
    <row r="8431" spans="8:17" x14ac:dyDescent="0.25">
      <c r="H8431" s="59">
        <v>27073</v>
      </c>
      <c r="I8431" s="59" t="s">
        <v>69</v>
      </c>
      <c r="J8431" s="59">
        <v>17533147</v>
      </c>
      <c r="K8431" s="59" t="s">
        <v>8761</v>
      </c>
      <c r="L8431" s="61" t="s">
        <v>114</v>
      </c>
      <c r="M8431" s="61">
        <f>VLOOKUP(H8431,zdroj!C:F,4,0)</f>
        <v>0</v>
      </c>
      <c r="N8431" s="61" t="str">
        <f t="shared" si="262"/>
        <v>katB</v>
      </c>
      <c r="P8431" s="72" t="str">
        <f t="shared" si="263"/>
        <v/>
      </c>
      <c r="Q8431" s="61" t="s">
        <v>31</v>
      </c>
    </row>
    <row r="8432" spans="8:17" x14ac:dyDescent="0.25">
      <c r="H8432" s="59">
        <v>27073</v>
      </c>
      <c r="I8432" s="59" t="s">
        <v>69</v>
      </c>
      <c r="J8432" s="59">
        <v>17533155</v>
      </c>
      <c r="K8432" s="59" t="s">
        <v>8762</v>
      </c>
      <c r="L8432" s="61" t="s">
        <v>114</v>
      </c>
      <c r="M8432" s="61">
        <f>VLOOKUP(H8432,zdroj!C:F,4,0)</f>
        <v>0</v>
      </c>
      <c r="N8432" s="61" t="str">
        <f t="shared" si="262"/>
        <v>katB</v>
      </c>
      <c r="P8432" s="72" t="str">
        <f t="shared" si="263"/>
        <v/>
      </c>
      <c r="Q8432" s="61" t="s">
        <v>30</v>
      </c>
    </row>
    <row r="8433" spans="8:17" x14ac:dyDescent="0.25">
      <c r="H8433" s="59">
        <v>27073</v>
      </c>
      <c r="I8433" s="59" t="s">
        <v>69</v>
      </c>
      <c r="J8433" s="59">
        <v>17533163</v>
      </c>
      <c r="K8433" s="59" t="s">
        <v>8763</v>
      </c>
      <c r="L8433" s="61" t="s">
        <v>114</v>
      </c>
      <c r="M8433" s="61">
        <f>VLOOKUP(H8433,zdroj!C:F,4,0)</f>
        <v>0</v>
      </c>
      <c r="N8433" s="61" t="str">
        <f t="shared" si="262"/>
        <v>katB</v>
      </c>
      <c r="P8433" s="72" t="str">
        <f t="shared" si="263"/>
        <v/>
      </c>
      <c r="Q8433" s="61" t="s">
        <v>30</v>
      </c>
    </row>
    <row r="8434" spans="8:17" x14ac:dyDescent="0.25">
      <c r="H8434" s="59">
        <v>27073</v>
      </c>
      <c r="I8434" s="59" t="s">
        <v>69</v>
      </c>
      <c r="J8434" s="59">
        <v>17533171</v>
      </c>
      <c r="K8434" s="59" t="s">
        <v>8764</v>
      </c>
      <c r="L8434" s="61" t="s">
        <v>114</v>
      </c>
      <c r="M8434" s="61">
        <f>VLOOKUP(H8434,zdroj!C:F,4,0)</f>
        <v>0</v>
      </c>
      <c r="N8434" s="61" t="str">
        <f t="shared" si="262"/>
        <v>katB</v>
      </c>
      <c r="P8434" s="72" t="str">
        <f t="shared" si="263"/>
        <v/>
      </c>
      <c r="Q8434" s="61" t="s">
        <v>30</v>
      </c>
    </row>
    <row r="8435" spans="8:17" x14ac:dyDescent="0.25">
      <c r="H8435" s="59">
        <v>27073</v>
      </c>
      <c r="I8435" s="59" t="s">
        <v>69</v>
      </c>
      <c r="J8435" s="59">
        <v>17533180</v>
      </c>
      <c r="K8435" s="59" t="s">
        <v>8765</v>
      </c>
      <c r="L8435" s="61" t="s">
        <v>114</v>
      </c>
      <c r="M8435" s="61">
        <f>VLOOKUP(H8435,zdroj!C:F,4,0)</f>
        <v>0</v>
      </c>
      <c r="N8435" s="61" t="str">
        <f t="shared" si="262"/>
        <v>katB</v>
      </c>
      <c r="P8435" s="72" t="str">
        <f t="shared" si="263"/>
        <v/>
      </c>
      <c r="Q8435" s="61" t="s">
        <v>30</v>
      </c>
    </row>
    <row r="8436" spans="8:17" x14ac:dyDescent="0.25">
      <c r="H8436" s="59">
        <v>27073</v>
      </c>
      <c r="I8436" s="59" t="s">
        <v>69</v>
      </c>
      <c r="J8436" s="59">
        <v>17533198</v>
      </c>
      <c r="K8436" s="59" t="s">
        <v>8766</v>
      </c>
      <c r="L8436" s="61" t="s">
        <v>114</v>
      </c>
      <c r="M8436" s="61">
        <f>VLOOKUP(H8436,zdroj!C:F,4,0)</f>
        <v>0</v>
      </c>
      <c r="N8436" s="61" t="str">
        <f t="shared" si="262"/>
        <v>katB</v>
      </c>
      <c r="P8436" s="72" t="str">
        <f t="shared" si="263"/>
        <v/>
      </c>
      <c r="Q8436" s="61" t="s">
        <v>30</v>
      </c>
    </row>
    <row r="8437" spans="8:17" x14ac:dyDescent="0.25">
      <c r="H8437" s="59">
        <v>27073</v>
      </c>
      <c r="I8437" s="59" t="s">
        <v>69</v>
      </c>
      <c r="J8437" s="59">
        <v>17533201</v>
      </c>
      <c r="K8437" s="59" t="s">
        <v>8767</v>
      </c>
      <c r="L8437" s="61" t="s">
        <v>114</v>
      </c>
      <c r="M8437" s="61">
        <f>VLOOKUP(H8437,zdroj!C:F,4,0)</f>
        <v>0</v>
      </c>
      <c r="N8437" s="61" t="str">
        <f t="shared" si="262"/>
        <v>katB</v>
      </c>
      <c r="P8437" s="72" t="str">
        <f t="shared" si="263"/>
        <v/>
      </c>
      <c r="Q8437" s="61" t="s">
        <v>31</v>
      </c>
    </row>
    <row r="8438" spans="8:17" x14ac:dyDescent="0.25">
      <c r="H8438" s="59">
        <v>27073</v>
      </c>
      <c r="I8438" s="59" t="s">
        <v>69</v>
      </c>
      <c r="J8438" s="59">
        <v>17533210</v>
      </c>
      <c r="K8438" s="59" t="s">
        <v>8768</v>
      </c>
      <c r="L8438" s="61" t="s">
        <v>114</v>
      </c>
      <c r="M8438" s="61">
        <f>VLOOKUP(H8438,zdroj!C:F,4,0)</f>
        <v>0</v>
      </c>
      <c r="N8438" s="61" t="str">
        <f t="shared" si="262"/>
        <v>katB</v>
      </c>
      <c r="P8438" s="72" t="str">
        <f t="shared" si="263"/>
        <v/>
      </c>
      <c r="Q8438" s="61" t="s">
        <v>30</v>
      </c>
    </row>
    <row r="8439" spans="8:17" x14ac:dyDescent="0.25">
      <c r="H8439" s="59">
        <v>27073</v>
      </c>
      <c r="I8439" s="59" t="s">
        <v>69</v>
      </c>
      <c r="J8439" s="59">
        <v>17533228</v>
      </c>
      <c r="K8439" s="59" t="s">
        <v>8769</v>
      </c>
      <c r="L8439" s="61" t="s">
        <v>114</v>
      </c>
      <c r="M8439" s="61">
        <f>VLOOKUP(H8439,zdroj!C:F,4,0)</f>
        <v>0</v>
      </c>
      <c r="N8439" s="61" t="str">
        <f t="shared" si="262"/>
        <v>katB</v>
      </c>
      <c r="P8439" s="72" t="str">
        <f t="shared" si="263"/>
        <v/>
      </c>
      <c r="Q8439" s="61" t="s">
        <v>31</v>
      </c>
    </row>
    <row r="8440" spans="8:17" x14ac:dyDescent="0.25">
      <c r="H8440" s="59">
        <v>27073</v>
      </c>
      <c r="I8440" s="59" t="s">
        <v>69</v>
      </c>
      <c r="J8440" s="59">
        <v>17533236</v>
      </c>
      <c r="K8440" s="59" t="s">
        <v>8770</v>
      </c>
      <c r="L8440" s="61" t="s">
        <v>114</v>
      </c>
      <c r="M8440" s="61">
        <f>VLOOKUP(H8440,zdroj!C:F,4,0)</f>
        <v>0</v>
      </c>
      <c r="N8440" s="61" t="str">
        <f t="shared" si="262"/>
        <v>katB</v>
      </c>
      <c r="P8440" s="72" t="str">
        <f t="shared" si="263"/>
        <v/>
      </c>
      <c r="Q8440" s="61" t="s">
        <v>30</v>
      </c>
    </row>
    <row r="8441" spans="8:17" x14ac:dyDescent="0.25">
      <c r="H8441" s="59">
        <v>27073</v>
      </c>
      <c r="I8441" s="59" t="s">
        <v>69</v>
      </c>
      <c r="J8441" s="59">
        <v>17533244</v>
      </c>
      <c r="K8441" s="59" t="s">
        <v>8771</v>
      </c>
      <c r="L8441" s="61" t="s">
        <v>114</v>
      </c>
      <c r="M8441" s="61">
        <f>VLOOKUP(H8441,zdroj!C:F,4,0)</f>
        <v>0</v>
      </c>
      <c r="N8441" s="61" t="str">
        <f t="shared" si="262"/>
        <v>katB</v>
      </c>
      <c r="P8441" s="72" t="str">
        <f t="shared" si="263"/>
        <v/>
      </c>
      <c r="Q8441" s="61" t="s">
        <v>31</v>
      </c>
    </row>
    <row r="8442" spans="8:17" x14ac:dyDescent="0.25">
      <c r="H8442" s="59">
        <v>27073</v>
      </c>
      <c r="I8442" s="59" t="s">
        <v>69</v>
      </c>
      <c r="J8442" s="59">
        <v>17533252</v>
      </c>
      <c r="K8442" s="59" t="s">
        <v>8772</v>
      </c>
      <c r="L8442" s="61" t="s">
        <v>114</v>
      </c>
      <c r="M8442" s="61">
        <f>VLOOKUP(H8442,zdroj!C:F,4,0)</f>
        <v>0</v>
      </c>
      <c r="N8442" s="61" t="str">
        <f t="shared" si="262"/>
        <v>katB</v>
      </c>
      <c r="P8442" s="72" t="str">
        <f t="shared" si="263"/>
        <v/>
      </c>
      <c r="Q8442" s="61" t="s">
        <v>30</v>
      </c>
    </row>
    <row r="8443" spans="8:17" x14ac:dyDescent="0.25">
      <c r="H8443" s="59">
        <v>27073</v>
      </c>
      <c r="I8443" s="59" t="s">
        <v>69</v>
      </c>
      <c r="J8443" s="59">
        <v>17533261</v>
      </c>
      <c r="K8443" s="59" t="s">
        <v>8773</v>
      </c>
      <c r="L8443" s="61" t="s">
        <v>114</v>
      </c>
      <c r="M8443" s="61">
        <f>VLOOKUP(H8443,zdroj!C:F,4,0)</f>
        <v>0</v>
      </c>
      <c r="N8443" s="61" t="str">
        <f t="shared" si="262"/>
        <v>katB</v>
      </c>
      <c r="P8443" s="72" t="str">
        <f t="shared" si="263"/>
        <v/>
      </c>
      <c r="Q8443" s="61" t="s">
        <v>30</v>
      </c>
    </row>
    <row r="8444" spans="8:17" x14ac:dyDescent="0.25">
      <c r="H8444" s="59">
        <v>27073</v>
      </c>
      <c r="I8444" s="59" t="s">
        <v>69</v>
      </c>
      <c r="J8444" s="59">
        <v>17533279</v>
      </c>
      <c r="K8444" s="59" t="s">
        <v>8774</v>
      </c>
      <c r="L8444" s="61" t="s">
        <v>114</v>
      </c>
      <c r="M8444" s="61">
        <f>VLOOKUP(H8444,zdroj!C:F,4,0)</f>
        <v>0</v>
      </c>
      <c r="N8444" s="61" t="str">
        <f t="shared" si="262"/>
        <v>katB</v>
      </c>
      <c r="P8444" s="72" t="str">
        <f t="shared" si="263"/>
        <v/>
      </c>
      <c r="Q8444" s="61" t="s">
        <v>30</v>
      </c>
    </row>
    <row r="8445" spans="8:17" x14ac:dyDescent="0.25">
      <c r="H8445" s="59">
        <v>27073</v>
      </c>
      <c r="I8445" s="59" t="s">
        <v>69</v>
      </c>
      <c r="J8445" s="59">
        <v>17533287</v>
      </c>
      <c r="K8445" s="59" t="s">
        <v>8775</v>
      </c>
      <c r="L8445" s="61" t="s">
        <v>114</v>
      </c>
      <c r="M8445" s="61">
        <f>VLOOKUP(H8445,zdroj!C:F,4,0)</f>
        <v>0</v>
      </c>
      <c r="N8445" s="61" t="str">
        <f t="shared" si="262"/>
        <v>katB</v>
      </c>
      <c r="P8445" s="72" t="str">
        <f t="shared" si="263"/>
        <v/>
      </c>
      <c r="Q8445" s="61" t="s">
        <v>31</v>
      </c>
    </row>
    <row r="8446" spans="8:17" x14ac:dyDescent="0.25">
      <c r="H8446" s="59">
        <v>27073</v>
      </c>
      <c r="I8446" s="59" t="s">
        <v>69</v>
      </c>
      <c r="J8446" s="59">
        <v>17533295</v>
      </c>
      <c r="K8446" s="59" t="s">
        <v>8776</v>
      </c>
      <c r="L8446" s="61" t="s">
        <v>114</v>
      </c>
      <c r="M8446" s="61">
        <f>VLOOKUP(H8446,zdroj!C:F,4,0)</f>
        <v>0</v>
      </c>
      <c r="N8446" s="61" t="str">
        <f t="shared" si="262"/>
        <v>katB</v>
      </c>
      <c r="P8446" s="72" t="str">
        <f t="shared" si="263"/>
        <v/>
      </c>
      <c r="Q8446" s="61" t="s">
        <v>31</v>
      </c>
    </row>
    <row r="8447" spans="8:17" x14ac:dyDescent="0.25">
      <c r="H8447" s="59">
        <v>27073</v>
      </c>
      <c r="I8447" s="59" t="s">
        <v>69</v>
      </c>
      <c r="J8447" s="59">
        <v>17533309</v>
      </c>
      <c r="K8447" s="59" t="s">
        <v>8777</v>
      </c>
      <c r="L8447" s="61" t="s">
        <v>114</v>
      </c>
      <c r="M8447" s="61">
        <f>VLOOKUP(H8447,zdroj!C:F,4,0)</f>
        <v>0</v>
      </c>
      <c r="N8447" s="61" t="str">
        <f t="shared" si="262"/>
        <v>katB</v>
      </c>
      <c r="P8447" s="72" t="str">
        <f t="shared" si="263"/>
        <v/>
      </c>
      <c r="Q8447" s="61" t="s">
        <v>30</v>
      </c>
    </row>
    <row r="8448" spans="8:17" x14ac:dyDescent="0.25">
      <c r="H8448" s="59">
        <v>27073</v>
      </c>
      <c r="I8448" s="59" t="s">
        <v>69</v>
      </c>
      <c r="J8448" s="59">
        <v>17533317</v>
      </c>
      <c r="K8448" s="59" t="s">
        <v>8778</v>
      </c>
      <c r="L8448" s="61" t="s">
        <v>114</v>
      </c>
      <c r="M8448" s="61">
        <f>VLOOKUP(H8448,zdroj!C:F,4,0)</f>
        <v>0</v>
      </c>
      <c r="N8448" s="61" t="str">
        <f t="shared" si="262"/>
        <v>katB</v>
      </c>
      <c r="P8448" s="72" t="str">
        <f t="shared" si="263"/>
        <v/>
      </c>
      <c r="Q8448" s="61" t="s">
        <v>31</v>
      </c>
    </row>
    <row r="8449" spans="8:17" x14ac:dyDescent="0.25">
      <c r="H8449" s="59">
        <v>27073</v>
      </c>
      <c r="I8449" s="59" t="s">
        <v>69</v>
      </c>
      <c r="J8449" s="59">
        <v>17533325</v>
      </c>
      <c r="K8449" s="59" t="s">
        <v>8779</v>
      </c>
      <c r="L8449" s="61" t="s">
        <v>114</v>
      </c>
      <c r="M8449" s="61">
        <f>VLOOKUP(H8449,zdroj!C:F,4,0)</f>
        <v>0</v>
      </c>
      <c r="N8449" s="61" t="str">
        <f t="shared" si="262"/>
        <v>katB</v>
      </c>
      <c r="P8449" s="72" t="str">
        <f t="shared" si="263"/>
        <v/>
      </c>
      <c r="Q8449" s="61" t="s">
        <v>30</v>
      </c>
    </row>
    <row r="8450" spans="8:17" x14ac:dyDescent="0.25">
      <c r="H8450" s="59">
        <v>27073</v>
      </c>
      <c r="I8450" s="59" t="s">
        <v>69</v>
      </c>
      <c r="J8450" s="59">
        <v>17533333</v>
      </c>
      <c r="K8450" s="59" t="s">
        <v>8780</v>
      </c>
      <c r="L8450" s="61" t="s">
        <v>114</v>
      </c>
      <c r="M8450" s="61">
        <f>VLOOKUP(H8450,zdroj!C:F,4,0)</f>
        <v>0</v>
      </c>
      <c r="N8450" s="61" t="str">
        <f t="shared" si="262"/>
        <v>katB</v>
      </c>
      <c r="P8450" s="72" t="str">
        <f t="shared" si="263"/>
        <v/>
      </c>
      <c r="Q8450" s="61" t="s">
        <v>31</v>
      </c>
    </row>
    <row r="8451" spans="8:17" x14ac:dyDescent="0.25">
      <c r="H8451" s="59">
        <v>27073</v>
      </c>
      <c r="I8451" s="59" t="s">
        <v>69</v>
      </c>
      <c r="J8451" s="59">
        <v>17533341</v>
      </c>
      <c r="K8451" s="59" t="s">
        <v>8781</v>
      </c>
      <c r="L8451" s="61" t="s">
        <v>114</v>
      </c>
      <c r="M8451" s="61">
        <f>VLOOKUP(H8451,zdroj!C:F,4,0)</f>
        <v>0</v>
      </c>
      <c r="N8451" s="61" t="str">
        <f t="shared" si="262"/>
        <v>katB</v>
      </c>
      <c r="P8451" s="72" t="str">
        <f t="shared" si="263"/>
        <v/>
      </c>
      <c r="Q8451" s="61" t="s">
        <v>31</v>
      </c>
    </row>
    <row r="8452" spans="8:17" x14ac:dyDescent="0.25">
      <c r="H8452" s="59">
        <v>27073</v>
      </c>
      <c r="I8452" s="59" t="s">
        <v>69</v>
      </c>
      <c r="J8452" s="59">
        <v>17533350</v>
      </c>
      <c r="K8452" s="59" t="s">
        <v>8782</v>
      </c>
      <c r="L8452" s="61" t="s">
        <v>114</v>
      </c>
      <c r="M8452" s="61">
        <f>VLOOKUP(H8452,zdroj!C:F,4,0)</f>
        <v>0</v>
      </c>
      <c r="N8452" s="61" t="str">
        <f t="shared" si="262"/>
        <v>katB</v>
      </c>
      <c r="P8452" s="72" t="str">
        <f t="shared" si="263"/>
        <v/>
      </c>
      <c r="Q8452" s="61" t="s">
        <v>30</v>
      </c>
    </row>
    <row r="8453" spans="8:17" x14ac:dyDescent="0.25">
      <c r="H8453" s="59">
        <v>27073</v>
      </c>
      <c r="I8453" s="59" t="s">
        <v>69</v>
      </c>
      <c r="J8453" s="59">
        <v>17533368</v>
      </c>
      <c r="K8453" s="59" t="s">
        <v>8783</v>
      </c>
      <c r="L8453" s="61" t="s">
        <v>114</v>
      </c>
      <c r="M8453" s="61">
        <f>VLOOKUP(H8453,zdroj!C:F,4,0)</f>
        <v>0</v>
      </c>
      <c r="N8453" s="61" t="str">
        <f t="shared" si="262"/>
        <v>katB</v>
      </c>
      <c r="P8453" s="72" t="str">
        <f t="shared" si="263"/>
        <v/>
      </c>
      <c r="Q8453" s="61" t="s">
        <v>30</v>
      </c>
    </row>
    <row r="8454" spans="8:17" x14ac:dyDescent="0.25">
      <c r="H8454" s="59">
        <v>27073</v>
      </c>
      <c r="I8454" s="59" t="s">
        <v>69</v>
      </c>
      <c r="J8454" s="59">
        <v>17533376</v>
      </c>
      <c r="K8454" s="59" t="s">
        <v>8784</v>
      </c>
      <c r="L8454" s="61" t="s">
        <v>114</v>
      </c>
      <c r="M8454" s="61">
        <f>VLOOKUP(H8454,zdroj!C:F,4,0)</f>
        <v>0</v>
      </c>
      <c r="N8454" s="61" t="str">
        <f t="shared" si="262"/>
        <v>katB</v>
      </c>
      <c r="P8454" s="72" t="str">
        <f t="shared" si="263"/>
        <v/>
      </c>
      <c r="Q8454" s="61" t="s">
        <v>30</v>
      </c>
    </row>
    <row r="8455" spans="8:17" x14ac:dyDescent="0.25">
      <c r="H8455" s="59">
        <v>27073</v>
      </c>
      <c r="I8455" s="59" t="s">
        <v>69</v>
      </c>
      <c r="J8455" s="59">
        <v>17533384</v>
      </c>
      <c r="K8455" s="59" t="s">
        <v>8785</v>
      </c>
      <c r="L8455" s="61" t="s">
        <v>114</v>
      </c>
      <c r="M8455" s="61">
        <f>VLOOKUP(H8455,zdroj!C:F,4,0)</f>
        <v>0</v>
      </c>
      <c r="N8455" s="61" t="str">
        <f t="shared" ref="N8455:N8518" si="264">IF(M8455="A",IF(L8455="katA","katB",L8455),L8455)</f>
        <v>katB</v>
      </c>
      <c r="P8455" s="72" t="str">
        <f t="shared" ref="P8455:P8518" si="265">IF(O8455="A",1,"")</f>
        <v/>
      </c>
      <c r="Q8455" s="61" t="s">
        <v>31</v>
      </c>
    </row>
    <row r="8456" spans="8:17" x14ac:dyDescent="0.25">
      <c r="H8456" s="59">
        <v>27073</v>
      </c>
      <c r="I8456" s="59" t="s">
        <v>69</v>
      </c>
      <c r="J8456" s="59">
        <v>17533392</v>
      </c>
      <c r="K8456" s="59" t="s">
        <v>8786</v>
      </c>
      <c r="L8456" s="61" t="s">
        <v>114</v>
      </c>
      <c r="M8456" s="61">
        <f>VLOOKUP(H8456,zdroj!C:F,4,0)</f>
        <v>0</v>
      </c>
      <c r="N8456" s="61" t="str">
        <f t="shared" si="264"/>
        <v>katB</v>
      </c>
      <c r="P8456" s="72" t="str">
        <f t="shared" si="265"/>
        <v/>
      </c>
      <c r="Q8456" s="61" t="s">
        <v>31</v>
      </c>
    </row>
    <row r="8457" spans="8:17" x14ac:dyDescent="0.25">
      <c r="H8457" s="59">
        <v>27073</v>
      </c>
      <c r="I8457" s="59" t="s">
        <v>69</v>
      </c>
      <c r="J8457" s="59">
        <v>17533406</v>
      </c>
      <c r="K8457" s="59" t="s">
        <v>8787</v>
      </c>
      <c r="L8457" s="61" t="s">
        <v>114</v>
      </c>
      <c r="M8457" s="61">
        <f>VLOOKUP(H8457,zdroj!C:F,4,0)</f>
        <v>0</v>
      </c>
      <c r="N8457" s="61" t="str">
        <f t="shared" si="264"/>
        <v>katB</v>
      </c>
      <c r="P8457" s="72" t="str">
        <f t="shared" si="265"/>
        <v/>
      </c>
      <c r="Q8457" s="61" t="s">
        <v>30</v>
      </c>
    </row>
    <row r="8458" spans="8:17" x14ac:dyDescent="0.25">
      <c r="H8458" s="59">
        <v>27073</v>
      </c>
      <c r="I8458" s="59" t="s">
        <v>69</v>
      </c>
      <c r="J8458" s="59">
        <v>17533414</v>
      </c>
      <c r="K8458" s="59" t="s">
        <v>8788</v>
      </c>
      <c r="L8458" s="61" t="s">
        <v>114</v>
      </c>
      <c r="M8458" s="61">
        <f>VLOOKUP(H8458,zdroj!C:F,4,0)</f>
        <v>0</v>
      </c>
      <c r="N8458" s="61" t="str">
        <f t="shared" si="264"/>
        <v>katB</v>
      </c>
      <c r="P8458" s="72" t="str">
        <f t="shared" si="265"/>
        <v/>
      </c>
      <c r="Q8458" s="61" t="s">
        <v>31</v>
      </c>
    </row>
    <row r="8459" spans="8:17" x14ac:dyDescent="0.25">
      <c r="H8459" s="59">
        <v>27073</v>
      </c>
      <c r="I8459" s="59" t="s">
        <v>69</v>
      </c>
      <c r="J8459" s="59">
        <v>17533422</v>
      </c>
      <c r="K8459" s="59" t="s">
        <v>8789</v>
      </c>
      <c r="L8459" s="61" t="s">
        <v>114</v>
      </c>
      <c r="M8459" s="61">
        <f>VLOOKUP(H8459,zdroj!C:F,4,0)</f>
        <v>0</v>
      </c>
      <c r="N8459" s="61" t="str">
        <f t="shared" si="264"/>
        <v>katB</v>
      </c>
      <c r="P8459" s="72" t="str">
        <f t="shared" si="265"/>
        <v/>
      </c>
      <c r="Q8459" s="61" t="s">
        <v>30</v>
      </c>
    </row>
    <row r="8460" spans="8:17" x14ac:dyDescent="0.25">
      <c r="H8460" s="59">
        <v>27073</v>
      </c>
      <c r="I8460" s="59" t="s">
        <v>69</v>
      </c>
      <c r="J8460" s="59">
        <v>17533431</v>
      </c>
      <c r="K8460" s="59" t="s">
        <v>8790</v>
      </c>
      <c r="L8460" s="61" t="s">
        <v>114</v>
      </c>
      <c r="M8460" s="61">
        <f>VLOOKUP(H8460,zdroj!C:F,4,0)</f>
        <v>0</v>
      </c>
      <c r="N8460" s="61" t="str">
        <f t="shared" si="264"/>
        <v>katB</v>
      </c>
      <c r="P8460" s="72" t="str">
        <f t="shared" si="265"/>
        <v/>
      </c>
      <c r="Q8460" s="61" t="s">
        <v>30</v>
      </c>
    </row>
    <row r="8461" spans="8:17" x14ac:dyDescent="0.25">
      <c r="H8461" s="59">
        <v>27073</v>
      </c>
      <c r="I8461" s="59" t="s">
        <v>69</v>
      </c>
      <c r="J8461" s="59">
        <v>17533449</v>
      </c>
      <c r="K8461" s="59" t="s">
        <v>8791</v>
      </c>
      <c r="L8461" s="61" t="s">
        <v>81</v>
      </c>
      <c r="M8461" s="61">
        <f>VLOOKUP(H8461,zdroj!C:F,4,0)</f>
        <v>0</v>
      </c>
      <c r="N8461" s="61" t="str">
        <f t="shared" si="264"/>
        <v>-</v>
      </c>
      <c r="P8461" s="72" t="str">
        <f t="shared" si="265"/>
        <v/>
      </c>
      <c r="Q8461" s="61" t="s">
        <v>84</v>
      </c>
    </row>
    <row r="8462" spans="8:17" x14ac:dyDescent="0.25">
      <c r="H8462" s="59">
        <v>27073</v>
      </c>
      <c r="I8462" s="59" t="s">
        <v>69</v>
      </c>
      <c r="J8462" s="59">
        <v>17533457</v>
      </c>
      <c r="K8462" s="59" t="s">
        <v>8792</v>
      </c>
      <c r="L8462" s="61" t="s">
        <v>114</v>
      </c>
      <c r="M8462" s="61">
        <f>VLOOKUP(H8462,zdroj!C:F,4,0)</f>
        <v>0</v>
      </c>
      <c r="N8462" s="61" t="str">
        <f t="shared" si="264"/>
        <v>katB</v>
      </c>
      <c r="P8462" s="72" t="str">
        <f t="shared" si="265"/>
        <v/>
      </c>
      <c r="Q8462" s="61" t="s">
        <v>30</v>
      </c>
    </row>
    <row r="8463" spans="8:17" x14ac:dyDescent="0.25">
      <c r="H8463" s="59">
        <v>27073</v>
      </c>
      <c r="I8463" s="59" t="s">
        <v>69</v>
      </c>
      <c r="J8463" s="59">
        <v>17533465</v>
      </c>
      <c r="K8463" s="59" t="s">
        <v>8793</v>
      </c>
      <c r="L8463" s="61" t="s">
        <v>114</v>
      </c>
      <c r="M8463" s="61">
        <f>VLOOKUP(H8463,zdroj!C:F,4,0)</f>
        <v>0</v>
      </c>
      <c r="N8463" s="61" t="str">
        <f t="shared" si="264"/>
        <v>katB</v>
      </c>
      <c r="P8463" s="72" t="str">
        <f t="shared" si="265"/>
        <v/>
      </c>
      <c r="Q8463" s="61" t="s">
        <v>30</v>
      </c>
    </row>
    <row r="8464" spans="8:17" x14ac:dyDescent="0.25">
      <c r="H8464" s="59">
        <v>27073</v>
      </c>
      <c r="I8464" s="59" t="s">
        <v>69</v>
      </c>
      <c r="J8464" s="59">
        <v>17533473</v>
      </c>
      <c r="K8464" s="59" t="s">
        <v>8794</v>
      </c>
      <c r="L8464" s="61" t="s">
        <v>114</v>
      </c>
      <c r="M8464" s="61">
        <f>VLOOKUP(H8464,zdroj!C:F,4,0)</f>
        <v>0</v>
      </c>
      <c r="N8464" s="61" t="str">
        <f t="shared" si="264"/>
        <v>katB</v>
      </c>
      <c r="P8464" s="72" t="str">
        <f t="shared" si="265"/>
        <v/>
      </c>
      <c r="Q8464" s="61" t="s">
        <v>31</v>
      </c>
    </row>
    <row r="8465" spans="8:17" x14ac:dyDescent="0.25">
      <c r="H8465" s="59">
        <v>27073</v>
      </c>
      <c r="I8465" s="59" t="s">
        <v>69</v>
      </c>
      <c r="J8465" s="59">
        <v>17533481</v>
      </c>
      <c r="K8465" s="59" t="s">
        <v>8795</v>
      </c>
      <c r="L8465" s="61" t="s">
        <v>114</v>
      </c>
      <c r="M8465" s="61">
        <f>VLOOKUP(H8465,zdroj!C:F,4,0)</f>
        <v>0</v>
      </c>
      <c r="N8465" s="61" t="str">
        <f t="shared" si="264"/>
        <v>katB</v>
      </c>
      <c r="P8465" s="72" t="str">
        <f t="shared" si="265"/>
        <v/>
      </c>
      <c r="Q8465" s="61" t="s">
        <v>30</v>
      </c>
    </row>
    <row r="8466" spans="8:17" x14ac:dyDescent="0.25">
      <c r="H8466" s="59">
        <v>27073</v>
      </c>
      <c r="I8466" s="59" t="s">
        <v>69</v>
      </c>
      <c r="J8466" s="59">
        <v>17533490</v>
      </c>
      <c r="K8466" s="59" t="s">
        <v>8796</v>
      </c>
      <c r="L8466" s="61" t="s">
        <v>114</v>
      </c>
      <c r="M8466" s="61">
        <f>VLOOKUP(H8466,zdroj!C:F,4,0)</f>
        <v>0</v>
      </c>
      <c r="N8466" s="61" t="str">
        <f t="shared" si="264"/>
        <v>katB</v>
      </c>
      <c r="P8466" s="72" t="str">
        <f t="shared" si="265"/>
        <v/>
      </c>
      <c r="Q8466" s="61" t="s">
        <v>30</v>
      </c>
    </row>
    <row r="8467" spans="8:17" x14ac:dyDescent="0.25">
      <c r="H8467" s="59">
        <v>27073</v>
      </c>
      <c r="I8467" s="59" t="s">
        <v>69</v>
      </c>
      <c r="J8467" s="59">
        <v>17533503</v>
      </c>
      <c r="K8467" s="59" t="s">
        <v>8797</v>
      </c>
      <c r="L8467" s="61" t="s">
        <v>114</v>
      </c>
      <c r="M8467" s="61">
        <f>VLOOKUP(H8467,zdroj!C:F,4,0)</f>
        <v>0</v>
      </c>
      <c r="N8467" s="61" t="str">
        <f t="shared" si="264"/>
        <v>katB</v>
      </c>
      <c r="P8467" s="72" t="str">
        <f t="shared" si="265"/>
        <v/>
      </c>
      <c r="Q8467" s="61" t="s">
        <v>30</v>
      </c>
    </row>
    <row r="8468" spans="8:17" x14ac:dyDescent="0.25">
      <c r="H8468" s="59">
        <v>27073</v>
      </c>
      <c r="I8468" s="59" t="s">
        <v>69</v>
      </c>
      <c r="J8468" s="59">
        <v>17533511</v>
      </c>
      <c r="K8468" s="59" t="s">
        <v>8798</v>
      </c>
      <c r="L8468" s="61" t="s">
        <v>114</v>
      </c>
      <c r="M8468" s="61">
        <f>VLOOKUP(H8468,zdroj!C:F,4,0)</f>
        <v>0</v>
      </c>
      <c r="N8468" s="61" t="str">
        <f t="shared" si="264"/>
        <v>katB</v>
      </c>
      <c r="P8468" s="72" t="str">
        <f t="shared" si="265"/>
        <v/>
      </c>
      <c r="Q8468" s="61" t="s">
        <v>30</v>
      </c>
    </row>
    <row r="8469" spans="8:17" x14ac:dyDescent="0.25">
      <c r="H8469" s="59">
        <v>27073</v>
      </c>
      <c r="I8469" s="59" t="s">
        <v>69</v>
      </c>
      <c r="J8469" s="59">
        <v>17533520</v>
      </c>
      <c r="K8469" s="59" t="s">
        <v>8799</v>
      </c>
      <c r="L8469" s="61" t="s">
        <v>114</v>
      </c>
      <c r="M8469" s="61">
        <f>VLOOKUP(H8469,zdroj!C:F,4,0)</f>
        <v>0</v>
      </c>
      <c r="N8469" s="61" t="str">
        <f t="shared" si="264"/>
        <v>katB</v>
      </c>
      <c r="P8469" s="72" t="str">
        <f t="shared" si="265"/>
        <v/>
      </c>
      <c r="Q8469" s="61" t="s">
        <v>30</v>
      </c>
    </row>
    <row r="8470" spans="8:17" x14ac:dyDescent="0.25">
      <c r="H8470" s="59">
        <v>27073</v>
      </c>
      <c r="I8470" s="59" t="s">
        <v>69</v>
      </c>
      <c r="J8470" s="59">
        <v>17533538</v>
      </c>
      <c r="K8470" s="59" t="s">
        <v>8800</v>
      </c>
      <c r="L8470" s="61" t="s">
        <v>114</v>
      </c>
      <c r="M8470" s="61">
        <f>VLOOKUP(H8470,zdroj!C:F,4,0)</f>
        <v>0</v>
      </c>
      <c r="N8470" s="61" t="str">
        <f t="shared" si="264"/>
        <v>katB</v>
      </c>
      <c r="P8470" s="72" t="str">
        <f t="shared" si="265"/>
        <v/>
      </c>
      <c r="Q8470" s="61" t="s">
        <v>30</v>
      </c>
    </row>
    <row r="8471" spans="8:17" x14ac:dyDescent="0.25">
      <c r="H8471" s="59">
        <v>27073</v>
      </c>
      <c r="I8471" s="59" t="s">
        <v>69</v>
      </c>
      <c r="J8471" s="59">
        <v>17533546</v>
      </c>
      <c r="K8471" s="59" t="s">
        <v>8801</v>
      </c>
      <c r="L8471" s="61" t="s">
        <v>114</v>
      </c>
      <c r="M8471" s="61">
        <f>VLOOKUP(H8471,zdroj!C:F,4,0)</f>
        <v>0</v>
      </c>
      <c r="N8471" s="61" t="str">
        <f t="shared" si="264"/>
        <v>katB</v>
      </c>
      <c r="P8471" s="72" t="str">
        <f t="shared" si="265"/>
        <v/>
      </c>
      <c r="Q8471" s="61" t="s">
        <v>30</v>
      </c>
    </row>
    <row r="8472" spans="8:17" x14ac:dyDescent="0.25">
      <c r="H8472" s="59">
        <v>27073</v>
      </c>
      <c r="I8472" s="59" t="s">
        <v>69</v>
      </c>
      <c r="J8472" s="59">
        <v>17533554</v>
      </c>
      <c r="K8472" s="59" t="s">
        <v>8802</v>
      </c>
      <c r="L8472" s="61" t="s">
        <v>114</v>
      </c>
      <c r="M8472" s="61">
        <f>VLOOKUP(H8472,zdroj!C:F,4,0)</f>
        <v>0</v>
      </c>
      <c r="N8472" s="61" t="str">
        <f t="shared" si="264"/>
        <v>katB</v>
      </c>
      <c r="P8472" s="72" t="str">
        <f t="shared" si="265"/>
        <v/>
      </c>
      <c r="Q8472" s="61" t="s">
        <v>30</v>
      </c>
    </row>
    <row r="8473" spans="8:17" x14ac:dyDescent="0.25">
      <c r="H8473" s="59">
        <v>27073</v>
      </c>
      <c r="I8473" s="59" t="s">
        <v>69</v>
      </c>
      <c r="J8473" s="59">
        <v>17533562</v>
      </c>
      <c r="K8473" s="59" t="s">
        <v>8803</v>
      </c>
      <c r="L8473" s="61" t="s">
        <v>114</v>
      </c>
      <c r="M8473" s="61">
        <f>VLOOKUP(H8473,zdroj!C:F,4,0)</f>
        <v>0</v>
      </c>
      <c r="N8473" s="61" t="str">
        <f t="shared" si="264"/>
        <v>katB</v>
      </c>
      <c r="P8473" s="72" t="str">
        <f t="shared" si="265"/>
        <v/>
      </c>
      <c r="Q8473" s="61" t="s">
        <v>30</v>
      </c>
    </row>
    <row r="8474" spans="8:17" x14ac:dyDescent="0.25">
      <c r="H8474" s="59">
        <v>27073</v>
      </c>
      <c r="I8474" s="59" t="s">
        <v>69</v>
      </c>
      <c r="J8474" s="59">
        <v>17533571</v>
      </c>
      <c r="K8474" s="59" t="s">
        <v>8804</v>
      </c>
      <c r="L8474" s="61" t="s">
        <v>114</v>
      </c>
      <c r="M8474" s="61">
        <f>VLOOKUP(H8474,zdroj!C:F,4,0)</f>
        <v>0</v>
      </c>
      <c r="N8474" s="61" t="str">
        <f t="shared" si="264"/>
        <v>katB</v>
      </c>
      <c r="P8474" s="72" t="str">
        <f t="shared" si="265"/>
        <v/>
      </c>
      <c r="Q8474" s="61" t="s">
        <v>31</v>
      </c>
    </row>
    <row r="8475" spans="8:17" x14ac:dyDescent="0.25">
      <c r="H8475" s="59">
        <v>27073</v>
      </c>
      <c r="I8475" s="59" t="s">
        <v>69</v>
      </c>
      <c r="J8475" s="59">
        <v>17533589</v>
      </c>
      <c r="K8475" s="59" t="s">
        <v>8805</v>
      </c>
      <c r="L8475" s="61" t="s">
        <v>114</v>
      </c>
      <c r="M8475" s="61">
        <f>VLOOKUP(H8475,zdroj!C:F,4,0)</f>
        <v>0</v>
      </c>
      <c r="N8475" s="61" t="str">
        <f t="shared" si="264"/>
        <v>katB</v>
      </c>
      <c r="P8475" s="72" t="str">
        <f t="shared" si="265"/>
        <v/>
      </c>
      <c r="Q8475" s="61" t="s">
        <v>30</v>
      </c>
    </row>
    <row r="8476" spans="8:17" x14ac:dyDescent="0.25">
      <c r="H8476" s="59">
        <v>27073</v>
      </c>
      <c r="I8476" s="59" t="s">
        <v>69</v>
      </c>
      <c r="J8476" s="59">
        <v>17533597</v>
      </c>
      <c r="K8476" s="59" t="s">
        <v>8806</v>
      </c>
      <c r="L8476" s="61" t="s">
        <v>81</v>
      </c>
      <c r="M8476" s="61">
        <f>VLOOKUP(H8476,zdroj!C:F,4,0)</f>
        <v>0</v>
      </c>
      <c r="N8476" s="61" t="str">
        <f t="shared" si="264"/>
        <v>-</v>
      </c>
      <c r="P8476" s="72" t="str">
        <f t="shared" si="265"/>
        <v/>
      </c>
      <c r="Q8476" s="61" t="s">
        <v>84</v>
      </c>
    </row>
    <row r="8477" spans="8:17" x14ac:dyDescent="0.25">
      <c r="H8477" s="59">
        <v>27073</v>
      </c>
      <c r="I8477" s="59" t="s">
        <v>69</v>
      </c>
      <c r="J8477" s="59">
        <v>17533601</v>
      </c>
      <c r="K8477" s="59" t="s">
        <v>8807</v>
      </c>
      <c r="L8477" s="61" t="s">
        <v>114</v>
      </c>
      <c r="M8477" s="61">
        <f>VLOOKUP(H8477,zdroj!C:F,4,0)</f>
        <v>0</v>
      </c>
      <c r="N8477" s="61" t="str">
        <f t="shared" si="264"/>
        <v>katB</v>
      </c>
      <c r="P8477" s="72" t="str">
        <f t="shared" si="265"/>
        <v/>
      </c>
      <c r="Q8477" s="61" t="s">
        <v>30</v>
      </c>
    </row>
    <row r="8478" spans="8:17" x14ac:dyDescent="0.25">
      <c r="H8478" s="59">
        <v>27073</v>
      </c>
      <c r="I8478" s="59" t="s">
        <v>69</v>
      </c>
      <c r="J8478" s="59">
        <v>17533619</v>
      </c>
      <c r="K8478" s="59" t="s">
        <v>8808</v>
      </c>
      <c r="L8478" s="61" t="s">
        <v>114</v>
      </c>
      <c r="M8478" s="61">
        <f>VLOOKUP(H8478,zdroj!C:F,4,0)</f>
        <v>0</v>
      </c>
      <c r="N8478" s="61" t="str">
        <f t="shared" si="264"/>
        <v>katB</v>
      </c>
      <c r="P8478" s="72" t="str">
        <f t="shared" si="265"/>
        <v/>
      </c>
      <c r="Q8478" s="61" t="s">
        <v>30</v>
      </c>
    </row>
    <row r="8479" spans="8:17" x14ac:dyDescent="0.25">
      <c r="H8479" s="59">
        <v>27073</v>
      </c>
      <c r="I8479" s="59" t="s">
        <v>69</v>
      </c>
      <c r="J8479" s="59">
        <v>17533627</v>
      </c>
      <c r="K8479" s="59" t="s">
        <v>8809</v>
      </c>
      <c r="L8479" s="61" t="s">
        <v>81</v>
      </c>
      <c r="M8479" s="61">
        <f>VLOOKUP(H8479,zdroj!C:F,4,0)</f>
        <v>0</v>
      </c>
      <c r="N8479" s="61" t="str">
        <f t="shared" si="264"/>
        <v>-</v>
      </c>
      <c r="P8479" s="72" t="str">
        <f t="shared" si="265"/>
        <v/>
      </c>
      <c r="Q8479" s="61" t="s">
        <v>84</v>
      </c>
    </row>
    <row r="8480" spans="8:17" x14ac:dyDescent="0.25">
      <c r="H8480" s="59">
        <v>27073</v>
      </c>
      <c r="I8480" s="59" t="s">
        <v>69</v>
      </c>
      <c r="J8480" s="59">
        <v>17533651</v>
      </c>
      <c r="K8480" s="59" t="s">
        <v>8810</v>
      </c>
      <c r="L8480" s="61" t="s">
        <v>81</v>
      </c>
      <c r="M8480" s="61">
        <f>VLOOKUP(H8480,zdroj!C:F,4,0)</f>
        <v>0</v>
      </c>
      <c r="N8480" s="61" t="str">
        <f t="shared" si="264"/>
        <v>-</v>
      </c>
      <c r="P8480" s="72" t="str">
        <f t="shared" si="265"/>
        <v/>
      </c>
      <c r="Q8480" s="61" t="s">
        <v>84</v>
      </c>
    </row>
    <row r="8481" spans="8:17" x14ac:dyDescent="0.25">
      <c r="H8481" s="59">
        <v>27073</v>
      </c>
      <c r="I8481" s="59" t="s">
        <v>69</v>
      </c>
      <c r="J8481" s="59">
        <v>17533660</v>
      </c>
      <c r="K8481" s="59" t="s">
        <v>8811</v>
      </c>
      <c r="L8481" s="61" t="s">
        <v>114</v>
      </c>
      <c r="M8481" s="61">
        <f>VLOOKUP(H8481,zdroj!C:F,4,0)</f>
        <v>0</v>
      </c>
      <c r="N8481" s="61" t="str">
        <f t="shared" si="264"/>
        <v>katB</v>
      </c>
      <c r="P8481" s="72" t="str">
        <f t="shared" si="265"/>
        <v/>
      </c>
      <c r="Q8481" s="61" t="s">
        <v>31</v>
      </c>
    </row>
    <row r="8482" spans="8:17" x14ac:dyDescent="0.25">
      <c r="H8482" s="59">
        <v>27073</v>
      </c>
      <c r="I8482" s="59" t="s">
        <v>69</v>
      </c>
      <c r="J8482" s="59">
        <v>17533678</v>
      </c>
      <c r="K8482" s="59" t="s">
        <v>8812</v>
      </c>
      <c r="L8482" s="61" t="s">
        <v>81</v>
      </c>
      <c r="M8482" s="61">
        <f>VLOOKUP(H8482,zdroj!C:F,4,0)</f>
        <v>0</v>
      </c>
      <c r="N8482" s="61" t="str">
        <f t="shared" si="264"/>
        <v>-</v>
      </c>
      <c r="P8482" s="72" t="str">
        <f t="shared" si="265"/>
        <v/>
      </c>
      <c r="Q8482" s="61" t="s">
        <v>84</v>
      </c>
    </row>
    <row r="8483" spans="8:17" x14ac:dyDescent="0.25">
      <c r="H8483" s="59">
        <v>27073</v>
      </c>
      <c r="I8483" s="59" t="s">
        <v>69</v>
      </c>
      <c r="J8483" s="59">
        <v>17533686</v>
      </c>
      <c r="K8483" s="59" t="s">
        <v>8813</v>
      </c>
      <c r="L8483" s="61" t="s">
        <v>114</v>
      </c>
      <c r="M8483" s="61">
        <f>VLOOKUP(H8483,zdroj!C:F,4,0)</f>
        <v>0</v>
      </c>
      <c r="N8483" s="61" t="str">
        <f t="shared" si="264"/>
        <v>katB</v>
      </c>
      <c r="P8483" s="72" t="str">
        <f t="shared" si="265"/>
        <v/>
      </c>
      <c r="Q8483" s="61" t="s">
        <v>31</v>
      </c>
    </row>
    <row r="8484" spans="8:17" x14ac:dyDescent="0.25">
      <c r="H8484" s="59">
        <v>27073</v>
      </c>
      <c r="I8484" s="59" t="s">
        <v>69</v>
      </c>
      <c r="J8484" s="59">
        <v>17533694</v>
      </c>
      <c r="K8484" s="59" t="s">
        <v>8814</v>
      </c>
      <c r="L8484" s="61" t="s">
        <v>81</v>
      </c>
      <c r="M8484" s="61">
        <f>VLOOKUP(H8484,zdroj!C:F,4,0)</f>
        <v>0</v>
      </c>
      <c r="N8484" s="61" t="str">
        <f t="shared" si="264"/>
        <v>-</v>
      </c>
      <c r="P8484" s="72" t="str">
        <f t="shared" si="265"/>
        <v/>
      </c>
      <c r="Q8484" s="61" t="s">
        <v>84</v>
      </c>
    </row>
    <row r="8485" spans="8:17" x14ac:dyDescent="0.25">
      <c r="H8485" s="59">
        <v>27073</v>
      </c>
      <c r="I8485" s="59" t="s">
        <v>69</v>
      </c>
      <c r="J8485" s="59">
        <v>17533708</v>
      </c>
      <c r="K8485" s="59" t="s">
        <v>8815</v>
      </c>
      <c r="L8485" s="61" t="s">
        <v>81</v>
      </c>
      <c r="M8485" s="61">
        <f>VLOOKUP(H8485,zdroj!C:F,4,0)</f>
        <v>0</v>
      </c>
      <c r="N8485" s="61" t="str">
        <f t="shared" si="264"/>
        <v>-</v>
      </c>
      <c r="P8485" s="72" t="str">
        <f t="shared" si="265"/>
        <v/>
      </c>
      <c r="Q8485" s="61" t="s">
        <v>84</v>
      </c>
    </row>
    <row r="8486" spans="8:17" x14ac:dyDescent="0.25">
      <c r="H8486" s="59">
        <v>27073</v>
      </c>
      <c r="I8486" s="59" t="s">
        <v>69</v>
      </c>
      <c r="J8486" s="59">
        <v>17533716</v>
      </c>
      <c r="K8486" s="59" t="s">
        <v>8816</v>
      </c>
      <c r="L8486" s="61" t="s">
        <v>81</v>
      </c>
      <c r="M8486" s="61">
        <f>VLOOKUP(H8486,zdroj!C:F,4,0)</f>
        <v>0</v>
      </c>
      <c r="N8486" s="61" t="str">
        <f t="shared" si="264"/>
        <v>-</v>
      </c>
      <c r="P8486" s="72" t="str">
        <f t="shared" si="265"/>
        <v/>
      </c>
      <c r="Q8486" s="61" t="s">
        <v>84</v>
      </c>
    </row>
    <row r="8487" spans="8:17" x14ac:dyDescent="0.25">
      <c r="H8487" s="59">
        <v>27073</v>
      </c>
      <c r="I8487" s="59" t="s">
        <v>69</v>
      </c>
      <c r="J8487" s="59">
        <v>17533724</v>
      </c>
      <c r="K8487" s="59" t="s">
        <v>8817</v>
      </c>
      <c r="L8487" s="61" t="s">
        <v>114</v>
      </c>
      <c r="M8487" s="61">
        <f>VLOOKUP(H8487,zdroj!C:F,4,0)</f>
        <v>0</v>
      </c>
      <c r="N8487" s="61" t="str">
        <f t="shared" si="264"/>
        <v>katB</v>
      </c>
      <c r="P8487" s="72" t="str">
        <f t="shared" si="265"/>
        <v/>
      </c>
      <c r="Q8487" s="61" t="s">
        <v>30</v>
      </c>
    </row>
    <row r="8488" spans="8:17" x14ac:dyDescent="0.25">
      <c r="H8488" s="59">
        <v>27073</v>
      </c>
      <c r="I8488" s="59" t="s">
        <v>69</v>
      </c>
      <c r="J8488" s="59">
        <v>17533732</v>
      </c>
      <c r="K8488" s="59" t="s">
        <v>8818</v>
      </c>
      <c r="L8488" s="61" t="s">
        <v>114</v>
      </c>
      <c r="M8488" s="61">
        <f>VLOOKUP(H8488,zdroj!C:F,4,0)</f>
        <v>0</v>
      </c>
      <c r="N8488" s="61" t="str">
        <f t="shared" si="264"/>
        <v>katB</v>
      </c>
      <c r="P8488" s="72" t="str">
        <f t="shared" si="265"/>
        <v/>
      </c>
      <c r="Q8488" s="61" t="s">
        <v>31</v>
      </c>
    </row>
    <row r="8489" spans="8:17" x14ac:dyDescent="0.25">
      <c r="H8489" s="59">
        <v>27073</v>
      </c>
      <c r="I8489" s="59" t="s">
        <v>69</v>
      </c>
      <c r="J8489" s="59">
        <v>17533741</v>
      </c>
      <c r="K8489" s="59" t="s">
        <v>8819</v>
      </c>
      <c r="L8489" s="61" t="s">
        <v>81</v>
      </c>
      <c r="M8489" s="61">
        <f>VLOOKUP(H8489,zdroj!C:F,4,0)</f>
        <v>0</v>
      </c>
      <c r="N8489" s="61" t="str">
        <f t="shared" si="264"/>
        <v>-</v>
      </c>
      <c r="P8489" s="72" t="str">
        <f t="shared" si="265"/>
        <v/>
      </c>
      <c r="Q8489" s="61" t="s">
        <v>84</v>
      </c>
    </row>
    <row r="8490" spans="8:17" x14ac:dyDescent="0.25">
      <c r="H8490" s="59">
        <v>27073</v>
      </c>
      <c r="I8490" s="59" t="s">
        <v>69</v>
      </c>
      <c r="J8490" s="59">
        <v>17533767</v>
      </c>
      <c r="K8490" s="59" t="s">
        <v>8820</v>
      </c>
      <c r="L8490" s="61" t="s">
        <v>81</v>
      </c>
      <c r="M8490" s="61">
        <f>VLOOKUP(H8490,zdroj!C:F,4,0)</f>
        <v>0</v>
      </c>
      <c r="N8490" s="61" t="str">
        <f t="shared" si="264"/>
        <v>-</v>
      </c>
      <c r="P8490" s="72" t="str">
        <f t="shared" si="265"/>
        <v/>
      </c>
      <c r="Q8490" s="61" t="s">
        <v>84</v>
      </c>
    </row>
    <row r="8491" spans="8:17" x14ac:dyDescent="0.25">
      <c r="H8491" s="59">
        <v>27073</v>
      </c>
      <c r="I8491" s="59" t="s">
        <v>69</v>
      </c>
      <c r="J8491" s="59">
        <v>17533775</v>
      </c>
      <c r="K8491" s="59" t="s">
        <v>8821</v>
      </c>
      <c r="L8491" s="61" t="s">
        <v>81</v>
      </c>
      <c r="M8491" s="61">
        <f>VLOOKUP(H8491,zdroj!C:F,4,0)</f>
        <v>0</v>
      </c>
      <c r="N8491" s="61" t="str">
        <f t="shared" si="264"/>
        <v>-</v>
      </c>
      <c r="P8491" s="72" t="str">
        <f t="shared" si="265"/>
        <v/>
      </c>
      <c r="Q8491" s="61" t="s">
        <v>84</v>
      </c>
    </row>
    <row r="8492" spans="8:17" x14ac:dyDescent="0.25">
      <c r="H8492" s="59">
        <v>27073</v>
      </c>
      <c r="I8492" s="59" t="s">
        <v>69</v>
      </c>
      <c r="J8492" s="59">
        <v>17533783</v>
      </c>
      <c r="K8492" s="59" t="s">
        <v>8822</v>
      </c>
      <c r="L8492" s="61" t="s">
        <v>81</v>
      </c>
      <c r="M8492" s="61">
        <f>VLOOKUP(H8492,zdroj!C:F,4,0)</f>
        <v>0</v>
      </c>
      <c r="N8492" s="61" t="str">
        <f t="shared" si="264"/>
        <v>-</v>
      </c>
      <c r="P8492" s="72" t="str">
        <f t="shared" si="265"/>
        <v/>
      </c>
      <c r="Q8492" s="61" t="s">
        <v>84</v>
      </c>
    </row>
    <row r="8493" spans="8:17" x14ac:dyDescent="0.25">
      <c r="H8493" s="59">
        <v>27073</v>
      </c>
      <c r="I8493" s="59" t="s">
        <v>69</v>
      </c>
      <c r="J8493" s="59">
        <v>17534046</v>
      </c>
      <c r="K8493" s="59" t="s">
        <v>8823</v>
      </c>
      <c r="L8493" s="61" t="s">
        <v>114</v>
      </c>
      <c r="M8493" s="61">
        <f>VLOOKUP(H8493,zdroj!C:F,4,0)</f>
        <v>0</v>
      </c>
      <c r="N8493" s="61" t="str">
        <f t="shared" si="264"/>
        <v>katB</v>
      </c>
      <c r="P8493" s="72" t="str">
        <f t="shared" si="265"/>
        <v/>
      </c>
      <c r="Q8493" s="61" t="s">
        <v>30</v>
      </c>
    </row>
    <row r="8494" spans="8:17" x14ac:dyDescent="0.25">
      <c r="H8494" s="59">
        <v>27073</v>
      </c>
      <c r="I8494" s="59" t="s">
        <v>69</v>
      </c>
      <c r="J8494" s="59">
        <v>17534518</v>
      </c>
      <c r="K8494" s="59" t="s">
        <v>8824</v>
      </c>
      <c r="L8494" s="61" t="s">
        <v>114</v>
      </c>
      <c r="M8494" s="61">
        <f>VLOOKUP(H8494,zdroj!C:F,4,0)</f>
        <v>0</v>
      </c>
      <c r="N8494" s="61" t="str">
        <f t="shared" si="264"/>
        <v>katB</v>
      </c>
      <c r="P8494" s="72" t="str">
        <f t="shared" si="265"/>
        <v/>
      </c>
      <c r="Q8494" s="61" t="s">
        <v>30</v>
      </c>
    </row>
    <row r="8495" spans="8:17" x14ac:dyDescent="0.25">
      <c r="H8495" s="59">
        <v>27073</v>
      </c>
      <c r="I8495" s="59" t="s">
        <v>69</v>
      </c>
      <c r="J8495" s="59">
        <v>17534534</v>
      </c>
      <c r="K8495" s="59" t="s">
        <v>8825</v>
      </c>
      <c r="L8495" s="61" t="s">
        <v>81</v>
      </c>
      <c r="M8495" s="61">
        <f>VLOOKUP(H8495,zdroj!C:F,4,0)</f>
        <v>0</v>
      </c>
      <c r="N8495" s="61" t="str">
        <f t="shared" si="264"/>
        <v>-</v>
      </c>
      <c r="P8495" s="72" t="str">
        <f t="shared" si="265"/>
        <v/>
      </c>
      <c r="Q8495" s="61" t="s">
        <v>84</v>
      </c>
    </row>
    <row r="8496" spans="8:17" x14ac:dyDescent="0.25">
      <c r="H8496" s="59">
        <v>27073</v>
      </c>
      <c r="I8496" s="59" t="s">
        <v>69</v>
      </c>
      <c r="J8496" s="59">
        <v>17534551</v>
      </c>
      <c r="K8496" s="59" t="s">
        <v>8826</v>
      </c>
      <c r="L8496" s="61" t="s">
        <v>114</v>
      </c>
      <c r="M8496" s="61">
        <f>VLOOKUP(H8496,zdroj!C:F,4,0)</f>
        <v>0</v>
      </c>
      <c r="N8496" s="61" t="str">
        <f t="shared" si="264"/>
        <v>katB</v>
      </c>
      <c r="P8496" s="72" t="str">
        <f t="shared" si="265"/>
        <v/>
      </c>
      <c r="Q8496" s="61" t="s">
        <v>30</v>
      </c>
    </row>
    <row r="8497" spans="8:17" x14ac:dyDescent="0.25">
      <c r="H8497" s="59">
        <v>27073</v>
      </c>
      <c r="I8497" s="59" t="s">
        <v>69</v>
      </c>
      <c r="J8497" s="59">
        <v>17534577</v>
      </c>
      <c r="K8497" s="59" t="s">
        <v>8827</v>
      </c>
      <c r="L8497" s="61" t="s">
        <v>81</v>
      </c>
      <c r="M8497" s="61">
        <f>VLOOKUP(H8497,zdroj!C:F,4,0)</f>
        <v>0</v>
      </c>
      <c r="N8497" s="61" t="str">
        <f t="shared" si="264"/>
        <v>-</v>
      </c>
      <c r="P8497" s="72" t="str">
        <f t="shared" si="265"/>
        <v/>
      </c>
      <c r="Q8497" s="61" t="s">
        <v>84</v>
      </c>
    </row>
    <row r="8498" spans="8:17" x14ac:dyDescent="0.25">
      <c r="H8498" s="59">
        <v>27073</v>
      </c>
      <c r="I8498" s="59" t="s">
        <v>69</v>
      </c>
      <c r="J8498" s="59">
        <v>17534607</v>
      </c>
      <c r="K8498" s="59" t="s">
        <v>8828</v>
      </c>
      <c r="L8498" s="61" t="s">
        <v>81</v>
      </c>
      <c r="M8498" s="61">
        <f>VLOOKUP(H8498,zdroj!C:F,4,0)</f>
        <v>0</v>
      </c>
      <c r="N8498" s="61" t="str">
        <f t="shared" si="264"/>
        <v>-</v>
      </c>
      <c r="P8498" s="72" t="str">
        <f t="shared" si="265"/>
        <v/>
      </c>
      <c r="Q8498" s="61" t="s">
        <v>84</v>
      </c>
    </row>
    <row r="8499" spans="8:17" x14ac:dyDescent="0.25">
      <c r="H8499" s="59">
        <v>27073</v>
      </c>
      <c r="I8499" s="59" t="s">
        <v>69</v>
      </c>
      <c r="J8499" s="59">
        <v>17534615</v>
      </c>
      <c r="K8499" s="59" t="s">
        <v>8829</v>
      </c>
      <c r="L8499" s="61" t="s">
        <v>81</v>
      </c>
      <c r="M8499" s="61">
        <f>VLOOKUP(H8499,zdroj!C:F,4,0)</f>
        <v>0</v>
      </c>
      <c r="N8499" s="61" t="str">
        <f t="shared" si="264"/>
        <v>-</v>
      </c>
      <c r="P8499" s="72" t="str">
        <f t="shared" si="265"/>
        <v/>
      </c>
      <c r="Q8499" s="61" t="s">
        <v>84</v>
      </c>
    </row>
    <row r="8500" spans="8:17" x14ac:dyDescent="0.25">
      <c r="H8500" s="59">
        <v>27073</v>
      </c>
      <c r="I8500" s="59" t="s">
        <v>69</v>
      </c>
      <c r="J8500" s="59">
        <v>17534631</v>
      </c>
      <c r="K8500" s="59" t="s">
        <v>8830</v>
      </c>
      <c r="L8500" s="61" t="s">
        <v>81</v>
      </c>
      <c r="M8500" s="61">
        <f>VLOOKUP(H8500,zdroj!C:F,4,0)</f>
        <v>0</v>
      </c>
      <c r="N8500" s="61" t="str">
        <f t="shared" si="264"/>
        <v>-</v>
      </c>
      <c r="P8500" s="72" t="str">
        <f t="shared" si="265"/>
        <v/>
      </c>
      <c r="Q8500" s="61" t="s">
        <v>84</v>
      </c>
    </row>
    <row r="8501" spans="8:17" x14ac:dyDescent="0.25">
      <c r="H8501" s="59">
        <v>27073</v>
      </c>
      <c r="I8501" s="59" t="s">
        <v>69</v>
      </c>
      <c r="J8501" s="59">
        <v>17534674</v>
      </c>
      <c r="K8501" s="59" t="s">
        <v>8831</v>
      </c>
      <c r="L8501" s="61" t="s">
        <v>114</v>
      </c>
      <c r="M8501" s="61">
        <f>VLOOKUP(H8501,zdroj!C:F,4,0)</f>
        <v>0</v>
      </c>
      <c r="N8501" s="61" t="str">
        <f t="shared" si="264"/>
        <v>katB</v>
      </c>
      <c r="P8501" s="72" t="str">
        <f t="shared" si="265"/>
        <v/>
      </c>
      <c r="Q8501" s="61" t="s">
        <v>30</v>
      </c>
    </row>
    <row r="8502" spans="8:17" x14ac:dyDescent="0.25">
      <c r="H8502" s="59">
        <v>27073</v>
      </c>
      <c r="I8502" s="59" t="s">
        <v>69</v>
      </c>
      <c r="J8502" s="59">
        <v>17534682</v>
      </c>
      <c r="K8502" s="59" t="s">
        <v>8832</v>
      </c>
      <c r="L8502" s="61" t="s">
        <v>114</v>
      </c>
      <c r="M8502" s="61">
        <f>VLOOKUP(H8502,zdroj!C:F,4,0)</f>
        <v>0</v>
      </c>
      <c r="N8502" s="61" t="str">
        <f t="shared" si="264"/>
        <v>katB</v>
      </c>
      <c r="P8502" s="72" t="str">
        <f t="shared" si="265"/>
        <v/>
      </c>
      <c r="Q8502" s="61" t="s">
        <v>30</v>
      </c>
    </row>
    <row r="8503" spans="8:17" x14ac:dyDescent="0.25">
      <c r="H8503" s="59">
        <v>27073</v>
      </c>
      <c r="I8503" s="59" t="s">
        <v>69</v>
      </c>
      <c r="J8503" s="59">
        <v>17534691</v>
      </c>
      <c r="K8503" s="59" t="s">
        <v>8833</v>
      </c>
      <c r="L8503" s="61" t="s">
        <v>81</v>
      </c>
      <c r="M8503" s="61">
        <f>VLOOKUP(H8503,zdroj!C:F,4,0)</f>
        <v>0</v>
      </c>
      <c r="N8503" s="61" t="str">
        <f t="shared" si="264"/>
        <v>-</v>
      </c>
      <c r="P8503" s="72" t="str">
        <f t="shared" si="265"/>
        <v/>
      </c>
      <c r="Q8503" s="61" t="s">
        <v>84</v>
      </c>
    </row>
    <row r="8504" spans="8:17" x14ac:dyDescent="0.25">
      <c r="H8504" s="59">
        <v>27073</v>
      </c>
      <c r="I8504" s="59" t="s">
        <v>69</v>
      </c>
      <c r="J8504" s="59">
        <v>17534712</v>
      </c>
      <c r="K8504" s="59" t="s">
        <v>8834</v>
      </c>
      <c r="L8504" s="61" t="s">
        <v>114</v>
      </c>
      <c r="M8504" s="61">
        <f>VLOOKUP(H8504,zdroj!C:F,4,0)</f>
        <v>0</v>
      </c>
      <c r="N8504" s="61" t="str">
        <f t="shared" si="264"/>
        <v>katB</v>
      </c>
      <c r="P8504" s="72" t="str">
        <f t="shared" si="265"/>
        <v/>
      </c>
      <c r="Q8504" s="61" t="s">
        <v>30</v>
      </c>
    </row>
    <row r="8505" spans="8:17" x14ac:dyDescent="0.25">
      <c r="H8505" s="59">
        <v>27073</v>
      </c>
      <c r="I8505" s="59" t="s">
        <v>69</v>
      </c>
      <c r="J8505" s="59">
        <v>17534747</v>
      </c>
      <c r="K8505" s="59" t="s">
        <v>8835</v>
      </c>
      <c r="L8505" s="61" t="s">
        <v>114</v>
      </c>
      <c r="M8505" s="61">
        <f>VLOOKUP(H8505,zdroj!C:F,4,0)</f>
        <v>0</v>
      </c>
      <c r="N8505" s="61" t="str">
        <f t="shared" si="264"/>
        <v>katB</v>
      </c>
      <c r="P8505" s="72" t="str">
        <f t="shared" si="265"/>
        <v/>
      </c>
      <c r="Q8505" s="61" t="s">
        <v>30</v>
      </c>
    </row>
    <row r="8506" spans="8:17" x14ac:dyDescent="0.25">
      <c r="H8506" s="59">
        <v>27073</v>
      </c>
      <c r="I8506" s="59" t="s">
        <v>69</v>
      </c>
      <c r="J8506" s="59">
        <v>17534755</v>
      </c>
      <c r="K8506" s="59" t="s">
        <v>8836</v>
      </c>
      <c r="L8506" s="61" t="s">
        <v>114</v>
      </c>
      <c r="M8506" s="61">
        <f>VLOOKUP(H8506,zdroj!C:F,4,0)</f>
        <v>0</v>
      </c>
      <c r="N8506" s="61" t="str">
        <f t="shared" si="264"/>
        <v>katB</v>
      </c>
      <c r="P8506" s="72" t="str">
        <f t="shared" si="265"/>
        <v/>
      </c>
      <c r="Q8506" s="61" t="s">
        <v>30</v>
      </c>
    </row>
    <row r="8507" spans="8:17" x14ac:dyDescent="0.25">
      <c r="H8507" s="59">
        <v>27073</v>
      </c>
      <c r="I8507" s="59" t="s">
        <v>69</v>
      </c>
      <c r="J8507" s="59">
        <v>17534763</v>
      </c>
      <c r="K8507" s="59" t="s">
        <v>8837</v>
      </c>
      <c r="L8507" s="61" t="s">
        <v>81</v>
      </c>
      <c r="M8507" s="61">
        <f>VLOOKUP(H8507,zdroj!C:F,4,0)</f>
        <v>0</v>
      </c>
      <c r="N8507" s="61" t="str">
        <f t="shared" si="264"/>
        <v>-</v>
      </c>
      <c r="P8507" s="72" t="str">
        <f t="shared" si="265"/>
        <v/>
      </c>
      <c r="Q8507" s="61" t="s">
        <v>84</v>
      </c>
    </row>
    <row r="8508" spans="8:17" x14ac:dyDescent="0.25">
      <c r="H8508" s="59">
        <v>27073</v>
      </c>
      <c r="I8508" s="59" t="s">
        <v>69</v>
      </c>
      <c r="J8508" s="59">
        <v>17534771</v>
      </c>
      <c r="K8508" s="59" t="s">
        <v>8838</v>
      </c>
      <c r="L8508" s="61" t="s">
        <v>81</v>
      </c>
      <c r="M8508" s="61">
        <f>VLOOKUP(H8508,zdroj!C:F,4,0)</f>
        <v>0</v>
      </c>
      <c r="N8508" s="61" t="str">
        <f t="shared" si="264"/>
        <v>-</v>
      </c>
      <c r="P8508" s="72" t="str">
        <f t="shared" si="265"/>
        <v/>
      </c>
      <c r="Q8508" s="61" t="s">
        <v>84</v>
      </c>
    </row>
    <row r="8509" spans="8:17" x14ac:dyDescent="0.25">
      <c r="H8509" s="59">
        <v>27073</v>
      </c>
      <c r="I8509" s="59" t="s">
        <v>69</v>
      </c>
      <c r="J8509" s="59">
        <v>17534801</v>
      </c>
      <c r="K8509" s="59" t="s">
        <v>8839</v>
      </c>
      <c r="L8509" s="61" t="s">
        <v>114</v>
      </c>
      <c r="M8509" s="61">
        <f>VLOOKUP(H8509,zdroj!C:F,4,0)</f>
        <v>0</v>
      </c>
      <c r="N8509" s="61" t="str">
        <f t="shared" si="264"/>
        <v>katB</v>
      </c>
      <c r="P8509" s="72" t="str">
        <f t="shared" si="265"/>
        <v/>
      </c>
      <c r="Q8509" s="61" t="s">
        <v>30</v>
      </c>
    </row>
    <row r="8510" spans="8:17" x14ac:dyDescent="0.25">
      <c r="H8510" s="59">
        <v>27073</v>
      </c>
      <c r="I8510" s="59" t="s">
        <v>69</v>
      </c>
      <c r="J8510" s="59">
        <v>17534861</v>
      </c>
      <c r="K8510" s="59" t="s">
        <v>8840</v>
      </c>
      <c r="L8510" s="61" t="s">
        <v>114</v>
      </c>
      <c r="M8510" s="61">
        <f>VLOOKUP(H8510,zdroj!C:F,4,0)</f>
        <v>0</v>
      </c>
      <c r="N8510" s="61" t="str">
        <f t="shared" si="264"/>
        <v>katB</v>
      </c>
      <c r="P8510" s="72" t="str">
        <f t="shared" si="265"/>
        <v/>
      </c>
      <c r="Q8510" s="61" t="s">
        <v>30</v>
      </c>
    </row>
    <row r="8511" spans="8:17" x14ac:dyDescent="0.25">
      <c r="H8511" s="59">
        <v>27073</v>
      </c>
      <c r="I8511" s="59" t="s">
        <v>69</v>
      </c>
      <c r="J8511" s="59">
        <v>17534895</v>
      </c>
      <c r="K8511" s="59" t="s">
        <v>8841</v>
      </c>
      <c r="L8511" s="61" t="s">
        <v>81</v>
      </c>
      <c r="M8511" s="61">
        <f>VLOOKUP(H8511,zdroj!C:F,4,0)</f>
        <v>0</v>
      </c>
      <c r="N8511" s="61" t="str">
        <f t="shared" si="264"/>
        <v>-</v>
      </c>
      <c r="P8511" s="72" t="str">
        <f t="shared" si="265"/>
        <v/>
      </c>
      <c r="Q8511" s="61" t="s">
        <v>84</v>
      </c>
    </row>
    <row r="8512" spans="8:17" x14ac:dyDescent="0.25">
      <c r="H8512" s="59">
        <v>27073</v>
      </c>
      <c r="I8512" s="59" t="s">
        <v>69</v>
      </c>
      <c r="J8512" s="59">
        <v>17534909</v>
      </c>
      <c r="K8512" s="59" t="s">
        <v>8842</v>
      </c>
      <c r="L8512" s="61" t="s">
        <v>114</v>
      </c>
      <c r="M8512" s="61">
        <f>VLOOKUP(H8512,zdroj!C:F,4,0)</f>
        <v>0</v>
      </c>
      <c r="N8512" s="61" t="str">
        <f t="shared" si="264"/>
        <v>katB</v>
      </c>
      <c r="P8512" s="72" t="str">
        <f t="shared" si="265"/>
        <v/>
      </c>
      <c r="Q8512" s="61" t="s">
        <v>30</v>
      </c>
    </row>
    <row r="8513" spans="8:17" x14ac:dyDescent="0.25">
      <c r="H8513" s="59">
        <v>27073</v>
      </c>
      <c r="I8513" s="59" t="s">
        <v>69</v>
      </c>
      <c r="J8513" s="59">
        <v>25306944</v>
      </c>
      <c r="K8513" s="59" t="s">
        <v>8843</v>
      </c>
      <c r="L8513" s="61" t="s">
        <v>114</v>
      </c>
      <c r="M8513" s="61">
        <f>VLOOKUP(H8513,zdroj!C:F,4,0)</f>
        <v>0</v>
      </c>
      <c r="N8513" s="61" t="str">
        <f t="shared" si="264"/>
        <v>katB</v>
      </c>
      <c r="P8513" s="72" t="str">
        <f t="shared" si="265"/>
        <v/>
      </c>
      <c r="Q8513" s="61" t="s">
        <v>30</v>
      </c>
    </row>
    <row r="8514" spans="8:17" x14ac:dyDescent="0.25">
      <c r="H8514" s="59">
        <v>27073</v>
      </c>
      <c r="I8514" s="59" t="s">
        <v>69</v>
      </c>
      <c r="J8514" s="59">
        <v>25408496</v>
      </c>
      <c r="K8514" s="59" t="s">
        <v>8844</v>
      </c>
      <c r="L8514" s="61" t="s">
        <v>114</v>
      </c>
      <c r="M8514" s="61">
        <f>VLOOKUP(H8514,zdroj!C:F,4,0)</f>
        <v>0</v>
      </c>
      <c r="N8514" s="61" t="str">
        <f t="shared" si="264"/>
        <v>katB</v>
      </c>
      <c r="P8514" s="72" t="str">
        <f t="shared" si="265"/>
        <v/>
      </c>
      <c r="Q8514" s="61" t="s">
        <v>30</v>
      </c>
    </row>
    <row r="8515" spans="8:17" x14ac:dyDescent="0.25">
      <c r="H8515" s="59">
        <v>27073</v>
      </c>
      <c r="I8515" s="59" t="s">
        <v>69</v>
      </c>
      <c r="J8515" s="59">
        <v>25861069</v>
      </c>
      <c r="K8515" s="59" t="s">
        <v>8845</v>
      </c>
      <c r="L8515" s="61" t="s">
        <v>81</v>
      </c>
      <c r="M8515" s="61">
        <f>VLOOKUP(H8515,zdroj!C:F,4,0)</f>
        <v>0</v>
      </c>
      <c r="N8515" s="61" t="str">
        <f t="shared" si="264"/>
        <v>-</v>
      </c>
      <c r="P8515" s="72" t="str">
        <f t="shared" si="265"/>
        <v/>
      </c>
      <c r="Q8515" s="61" t="s">
        <v>84</v>
      </c>
    </row>
    <row r="8516" spans="8:17" x14ac:dyDescent="0.25">
      <c r="H8516" s="59">
        <v>27073</v>
      </c>
      <c r="I8516" s="59" t="s">
        <v>69</v>
      </c>
      <c r="J8516" s="59">
        <v>26130173</v>
      </c>
      <c r="K8516" s="59" t="s">
        <v>8846</v>
      </c>
      <c r="L8516" s="61" t="s">
        <v>114</v>
      </c>
      <c r="M8516" s="61">
        <f>VLOOKUP(H8516,zdroj!C:F,4,0)</f>
        <v>0</v>
      </c>
      <c r="N8516" s="61" t="str">
        <f t="shared" si="264"/>
        <v>katB</v>
      </c>
      <c r="P8516" s="72" t="str">
        <f t="shared" si="265"/>
        <v/>
      </c>
      <c r="Q8516" s="61" t="s">
        <v>31</v>
      </c>
    </row>
    <row r="8517" spans="8:17" x14ac:dyDescent="0.25">
      <c r="H8517" s="59">
        <v>27073</v>
      </c>
      <c r="I8517" s="59" t="s">
        <v>69</v>
      </c>
      <c r="J8517" s="59">
        <v>26613131</v>
      </c>
      <c r="K8517" s="59" t="s">
        <v>8847</v>
      </c>
      <c r="L8517" s="61" t="s">
        <v>114</v>
      </c>
      <c r="M8517" s="61">
        <f>VLOOKUP(H8517,zdroj!C:F,4,0)</f>
        <v>0</v>
      </c>
      <c r="N8517" s="61" t="str">
        <f t="shared" si="264"/>
        <v>katB</v>
      </c>
      <c r="P8517" s="72" t="str">
        <f t="shared" si="265"/>
        <v/>
      </c>
      <c r="Q8517" s="61" t="s">
        <v>30</v>
      </c>
    </row>
    <row r="8518" spans="8:17" x14ac:dyDescent="0.25">
      <c r="H8518" s="59">
        <v>27073</v>
      </c>
      <c r="I8518" s="59" t="s">
        <v>69</v>
      </c>
      <c r="J8518" s="59">
        <v>26614570</v>
      </c>
      <c r="K8518" s="59" t="s">
        <v>8848</v>
      </c>
      <c r="L8518" s="61" t="s">
        <v>114</v>
      </c>
      <c r="M8518" s="61">
        <f>VLOOKUP(H8518,zdroj!C:F,4,0)</f>
        <v>0</v>
      </c>
      <c r="N8518" s="61" t="str">
        <f t="shared" si="264"/>
        <v>katB</v>
      </c>
      <c r="P8518" s="72" t="str">
        <f t="shared" si="265"/>
        <v/>
      </c>
      <c r="Q8518" s="61" t="s">
        <v>30</v>
      </c>
    </row>
    <row r="8519" spans="8:17" x14ac:dyDescent="0.25">
      <c r="H8519" s="59">
        <v>27073</v>
      </c>
      <c r="I8519" s="59" t="s">
        <v>69</v>
      </c>
      <c r="J8519" s="59">
        <v>27077306</v>
      </c>
      <c r="K8519" s="59" t="s">
        <v>8849</v>
      </c>
      <c r="L8519" s="61" t="s">
        <v>81</v>
      </c>
      <c r="M8519" s="61">
        <f>VLOOKUP(H8519,zdroj!C:F,4,0)</f>
        <v>0</v>
      </c>
      <c r="N8519" s="61" t="str">
        <f t="shared" ref="N8519:N8582" si="266">IF(M8519="A",IF(L8519="katA","katB",L8519),L8519)</f>
        <v>-</v>
      </c>
      <c r="P8519" s="72" t="str">
        <f t="shared" ref="P8519:P8582" si="267">IF(O8519="A",1,"")</f>
        <v/>
      </c>
      <c r="Q8519" s="61" t="s">
        <v>84</v>
      </c>
    </row>
    <row r="8520" spans="8:17" x14ac:dyDescent="0.25">
      <c r="H8520" s="59">
        <v>27073</v>
      </c>
      <c r="I8520" s="59" t="s">
        <v>69</v>
      </c>
      <c r="J8520" s="59">
        <v>27353168</v>
      </c>
      <c r="K8520" s="59" t="s">
        <v>8850</v>
      </c>
      <c r="L8520" s="61" t="s">
        <v>114</v>
      </c>
      <c r="M8520" s="61">
        <f>VLOOKUP(H8520,zdroj!C:F,4,0)</f>
        <v>0</v>
      </c>
      <c r="N8520" s="61" t="str">
        <f t="shared" si="266"/>
        <v>katB</v>
      </c>
      <c r="P8520" s="72" t="str">
        <f t="shared" si="267"/>
        <v/>
      </c>
      <c r="Q8520" s="61" t="s">
        <v>30</v>
      </c>
    </row>
    <row r="8521" spans="8:17" x14ac:dyDescent="0.25">
      <c r="H8521" s="59">
        <v>27073</v>
      </c>
      <c r="I8521" s="59" t="s">
        <v>69</v>
      </c>
      <c r="J8521" s="59">
        <v>40725073</v>
      </c>
      <c r="K8521" s="59" t="s">
        <v>8851</v>
      </c>
      <c r="L8521" s="61" t="s">
        <v>81</v>
      </c>
      <c r="M8521" s="61">
        <f>VLOOKUP(H8521,zdroj!C:F,4,0)</f>
        <v>0</v>
      </c>
      <c r="N8521" s="61" t="str">
        <f t="shared" si="266"/>
        <v>-</v>
      </c>
      <c r="P8521" s="72" t="str">
        <f t="shared" si="267"/>
        <v/>
      </c>
      <c r="Q8521" s="61" t="s">
        <v>84</v>
      </c>
    </row>
    <row r="8522" spans="8:17" x14ac:dyDescent="0.25">
      <c r="H8522" s="59">
        <v>27073</v>
      </c>
      <c r="I8522" s="59" t="s">
        <v>69</v>
      </c>
      <c r="J8522" s="59">
        <v>74219448</v>
      </c>
      <c r="K8522" s="59" t="s">
        <v>8852</v>
      </c>
      <c r="L8522" s="61" t="s">
        <v>114</v>
      </c>
      <c r="M8522" s="61">
        <f>VLOOKUP(H8522,zdroj!C:F,4,0)</f>
        <v>0</v>
      </c>
      <c r="N8522" s="61" t="str">
        <f t="shared" si="266"/>
        <v>katB</v>
      </c>
      <c r="P8522" s="72" t="str">
        <f t="shared" si="267"/>
        <v/>
      </c>
      <c r="Q8522" s="61" t="s">
        <v>30</v>
      </c>
    </row>
    <row r="8523" spans="8:17" x14ac:dyDescent="0.25">
      <c r="H8523" s="59">
        <v>27073</v>
      </c>
      <c r="I8523" s="59" t="s">
        <v>69</v>
      </c>
      <c r="J8523" s="59">
        <v>75284065</v>
      </c>
      <c r="K8523" s="59" t="s">
        <v>8853</v>
      </c>
      <c r="L8523" s="61" t="s">
        <v>114</v>
      </c>
      <c r="M8523" s="61">
        <f>VLOOKUP(H8523,zdroj!C:F,4,0)</f>
        <v>0</v>
      </c>
      <c r="N8523" s="61" t="str">
        <f t="shared" si="266"/>
        <v>katB</v>
      </c>
      <c r="P8523" s="72" t="str">
        <f t="shared" si="267"/>
        <v/>
      </c>
      <c r="Q8523" s="61" t="s">
        <v>30</v>
      </c>
    </row>
    <row r="8524" spans="8:17" x14ac:dyDescent="0.25">
      <c r="H8524" s="59">
        <v>27073</v>
      </c>
      <c r="I8524" s="59" t="s">
        <v>69</v>
      </c>
      <c r="J8524" s="59">
        <v>80183506</v>
      </c>
      <c r="K8524" s="59" t="s">
        <v>8854</v>
      </c>
      <c r="L8524" s="61" t="s">
        <v>114</v>
      </c>
      <c r="M8524" s="61">
        <f>VLOOKUP(H8524,zdroj!C:F,4,0)</f>
        <v>0</v>
      </c>
      <c r="N8524" s="61" t="str">
        <f t="shared" si="266"/>
        <v>katB</v>
      </c>
      <c r="P8524" s="72" t="str">
        <f t="shared" si="267"/>
        <v/>
      </c>
      <c r="Q8524" s="61" t="s">
        <v>30</v>
      </c>
    </row>
    <row r="8525" spans="8:17" x14ac:dyDescent="0.25">
      <c r="H8525" s="59">
        <v>64289</v>
      </c>
      <c r="I8525" s="59" t="s">
        <v>69</v>
      </c>
      <c r="J8525" s="59">
        <v>7545576</v>
      </c>
      <c r="K8525" s="59" t="s">
        <v>8855</v>
      </c>
      <c r="L8525" s="61" t="s">
        <v>114</v>
      </c>
      <c r="M8525" s="61">
        <f>VLOOKUP(H8525,zdroj!C:F,4,0)</f>
        <v>0</v>
      </c>
      <c r="N8525" s="61" t="str">
        <f t="shared" si="266"/>
        <v>katB</v>
      </c>
      <c r="P8525" s="72" t="str">
        <f t="shared" si="267"/>
        <v/>
      </c>
      <c r="Q8525" s="61" t="s">
        <v>30</v>
      </c>
    </row>
    <row r="8526" spans="8:17" x14ac:dyDescent="0.25">
      <c r="H8526" s="59">
        <v>64289</v>
      </c>
      <c r="I8526" s="59" t="s">
        <v>69</v>
      </c>
      <c r="J8526" s="59">
        <v>7545584</v>
      </c>
      <c r="K8526" s="59" t="s">
        <v>8856</v>
      </c>
      <c r="L8526" s="61" t="s">
        <v>114</v>
      </c>
      <c r="M8526" s="61">
        <f>VLOOKUP(H8526,zdroj!C:F,4,0)</f>
        <v>0</v>
      </c>
      <c r="N8526" s="61" t="str">
        <f t="shared" si="266"/>
        <v>katB</v>
      </c>
      <c r="P8526" s="72" t="str">
        <f t="shared" si="267"/>
        <v/>
      </c>
      <c r="Q8526" s="61" t="s">
        <v>30</v>
      </c>
    </row>
    <row r="8527" spans="8:17" x14ac:dyDescent="0.25">
      <c r="H8527" s="59">
        <v>64289</v>
      </c>
      <c r="I8527" s="59" t="s">
        <v>69</v>
      </c>
      <c r="J8527" s="59">
        <v>7545592</v>
      </c>
      <c r="K8527" s="59" t="s">
        <v>8857</v>
      </c>
      <c r="L8527" s="61" t="s">
        <v>114</v>
      </c>
      <c r="M8527" s="61">
        <f>VLOOKUP(H8527,zdroj!C:F,4,0)</f>
        <v>0</v>
      </c>
      <c r="N8527" s="61" t="str">
        <f t="shared" si="266"/>
        <v>katB</v>
      </c>
      <c r="P8527" s="72" t="str">
        <f t="shared" si="267"/>
        <v/>
      </c>
      <c r="Q8527" s="61" t="s">
        <v>30</v>
      </c>
    </row>
    <row r="8528" spans="8:17" x14ac:dyDescent="0.25">
      <c r="H8528" s="59">
        <v>64289</v>
      </c>
      <c r="I8528" s="59" t="s">
        <v>69</v>
      </c>
      <c r="J8528" s="59">
        <v>7545606</v>
      </c>
      <c r="K8528" s="59" t="s">
        <v>8858</v>
      </c>
      <c r="L8528" s="61" t="s">
        <v>114</v>
      </c>
      <c r="M8528" s="61">
        <f>VLOOKUP(H8528,zdroj!C:F,4,0)</f>
        <v>0</v>
      </c>
      <c r="N8528" s="61" t="str">
        <f t="shared" si="266"/>
        <v>katB</v>
      </c>
      <c r="P8528" s="72" t="str">
        <f t="shared" si="267"/>
        <v/>
      </c>
      <c r="Q8528" s="61" t="s">
        <v>30</v>
      </c>
    </row>
    <row r="8529" spans="8:17" x14ac:dyDescent="0.25">
      <c r="H8529" s="59">
        <v>64289</v>
      </c>
      <c r="I8529" s="59" t="s">
        <v>69</v>
      </c>
      <c r="J8529" s="59">
        <v>7545614</v>
      </c>
      <c r="K8529" s="59" t="s">
        <v>8859</v>
      </c>
      <c r="L8529" s="61" t="s">
        <v>114</v>
      </c>
      <c r="M8529" s="61">
        <f>VLOOKUP(H8529,zdroj!C:F,4,0)</f>
        <v>0</v>
      </c>
      <c r="N8529" s="61" t="str">
        <f t="shared" si="266"/>
        <v>katB</v>
      </c>
      <c r="P8529" s="72" t="str">
        <f t="shared" si="267"/>
        <v/>
      </c>
      <c r="Q8529" s="61" t="s">
        <v>30</v>
      </c>
    </row>
    <row r="8530" spans="8:17" x14ac:dyDescent="0.25">
      <c r="H8530" s="59">
        <v>64289</v>
      </c>
      <c r="I8530" s="59" t="s">
        <v>69</v>
      </c>
      <c r="J8530" s="59">
        <v>7545622</v>
      </c>
      <c r="K8530" s="59" t="s">
        <v>8860</v>
      </c>
      <c r="L8530" s="61" t="s">
        <v>114</v>
      </c>
      <c r="M8530" s="61">
        <f>VLOOKUP(H8530,zdroj!C:F,4,0)</f>
        <v>0</v>
      </c>
      <c r="N8530" s="61" t="str">
        <f t="shared" si="266"/>
        <v>katB</v>
      </c>
      <c r="P8530" s="72" t="str">
        <f t="shared" si="267"/>
        <v/>
      </c>
      <c r="Q8530" s="61" t="s">
        <v>30</v>
      </c>
    </row>
    <row r="8531" spans="8:17" x14ac:dyDescent="0.25">
      <c r="H8531" s="59">
        <v>64289</v>
      </c>
      <c r="I8531" s="59" t="s">
        <v>69</v>
      </c>
      <c r="J8531" s="59">
        <v>7545631</v>
      </c>
      <c r="K8531" s="59" t="s">
        <v>8861</v>
      </c>
      <c r="L8531" s="61" t="s">
        <v>114</v>
      </c>
      <c r="M8531" s="61">
        <f>VLOOKUP(H8531,zdroj!C:F,4,0)</f>
        <v>0</v>
      </c>
      <c r="N8531" s="61" t="str">
        <f t="shared" si="266"/>
        <v>katB</v>
      </c>
      <c r="P8531" s="72" t="str">
        <f t="shared" si="267"/>
        <v/>
      </c>
      <c r="Q8531" s="61" t="s">
        <v>30</v>
      </c>
    </row>
    <row r="8532" spans="8:17" x14ac:dyDescent="0.25">
      <c r="H8532" s="59">
        <v>64289</v>
      </c>
      <c r="I8532" s="59" t="s">
        <v>69</v>
      </c>
      <c r="J8532" s="59">
        <v>7545649</v>
      </c>
      <c r="K8532" s="59" t="s">
        <v>8862</v>
      </c>
      <c r="L8532" s="61" t="s">
        <v>114</v>
      </c>
      <c r="M8532" s="61">
        <f>VLOOKUP(H8532,zdroj!C:F,4,0)</f>
        <v>0</v>
      </c>
      <c r="N8532" s="61" t="str">
        <f t="shared" si="266"/>
        <v>katB</v>
      </c>
      <c r="P8532" s="72" t="str">
        <f t="shared" si="267"/>
        <v/>
      </c>
      <c r="Q8532" s="61" t="s">
        <v>30</v>
      </c>
    </row>
    <row r="8533" spans="8:17" x14ac:dyDescent="0.25">
      <c r="H8533" s="59">
        <v>64289</v>
      </c>
      <c r="I8533" s="59" t="s">
        <v>69</v>
      </c>
      <c r="J8533" s="59">
        <v>7545657</v>
      </c>
      <c r="K8533" s="59" t="s">
        <v>8863</v>
      </c>
      <c r="L8533" s="61" t="s">
        <v>114</v>
      </c>
      <c r="M8533" s="61">
        <f>VLOOKUP(H8533,zdroj!C:F,4,0)</f>
        <v>0</v>
      </c>
      <c r="N8533" s="61" t="str">
        <f t="shared" si="266"/>
        <v>katB</v>
      </c>
      <c r="P8533" s="72" t="str">
        <f t="shared" si="267"/>
        <v/>
      </c>
      <c r="Q8533" s="61" t="s">
        <v>30</v>
      </c>
    </row>
    <row r="8534" spans="8:17" x14ac:dyDescent="0.25">
      <c r="H8534" s="59">
        <v>64289</v>
      </c>
      <c r="I8534" s="59" t="s">
        <v>69</v>
      </c>
      <c r="J8534" s="59">
        <v>7545665</v>
      </c>
      <c r="K8534" s="59" t="s">
        <v>8864</v>
      </c>
      <c r="L8534" s="61" t="s">
        <v>114</v>
      </c>
      <c r="M8534" s="61">
        <f>VLOOKUP(H8534,zdroj!C:F,4,0)</f>
        <v>0</v>
      </c>
      <c r="N8534" s="61" t="str">
        <f t="shared" si="266"/>
        <v>katB</v>
      </c>
      <c r="P8534" s="72" t="str">
        <f t="shared" si="267"/>
        <v/>
      </c>
      <c r="Q8534" s="61" t="s">
        <v>30</v>
      </c>
    </row>
    <row r="8535" spans="8:17" x14ac:dyDescent="0.25">
      <c r="H8535" s="59">
        <v>64289</v>
      </c>
      <c r="I8535" s="59" t="s">
        <v>69</v>
      </c>
      <c r="J8535" s="59">
        <v>7545673</v>
      </c>
      <c r="K8535" s="59" t="s">
        <v>8865</v>
      </c>
      <c r="L8535" s="61" t="s">
        <v>114</v>
      </c>
      <c r="M8535" s="61">
        <f>VLOOKUP(H8535,zdroj!C:F,4,0)</f>
        <v>0</v>
      </c>
      <c r="N8535" s="61" t="str">
        <f t="shared" si="266"/>
        <v>katB</v>
      </c>
      <c r="P8535" s="72" t="str">
        <f t="shared" si="267"/>
        <v/>
      </c>
      <c r="Q8535" s="61" t="s">
        <v>30</v>
      </c>
    </row>
    <row r="8536" spans="8:17" x14ac:dyDescent="0.25">
      <c r="H8536" s="59">
        <v>64289</v>
      </c>
      <c r="I8536" s="59" t="s">
        <v>69</v>
      </c>
      <c r="J8536" s="59">
        <v>7545681</v>
      </c>
      <c r="K8536" s="59" t="s">
        <v>8866</v>
      </c>
      <c r="L8536" s="61" t="s">
        <v>114</v>
      </c>
      <c r="M8536" s="61">
        <f>VLOOKUP(H8536,zdroj!C:F,4,0)</f>
        <v>0</v>
      </c>
      <c r="N8536" s="61" t="str">
        <f t="shared" si="266"/>
        <v>katB</v>
      </c>
      <c r="P8536" s="72" t="str">
        <f t="shared" si="267"/>
        <v/>
      </c>
      <c r="Q8536" s="61" t="s">
        <v>30</v>
      </c>
    </row>
    <row r="8537" spans="8:17" x14ac:dyDescent="0.25">
      <c r="H8537" s="59">
        <v>64289</v>
      </c>
      <c r="I8537" s="59" t="s">
        <v>69</v>
      </c>
      <c r="J8537" s="59">
        <v>7545690</v>
      </c>
      <c r="K8537" s="59" t="s">
        <v>8867</v>
      </c>
      <c r="L8537" s="61" t="s">
        <v>114</v>
      </c>
      <c r="M8537" s="61">
        <f>VLOOKUP(H8537,zdroj!C:F,4,0)</f>
        <v>0</v>
      </c>
      <c r="N8537" s="61" t="str">
        <f t="shared" si="266"/>
        <v>katB</v>
      </c>
      <c r="P8537" s="72" t="str">
        <f t="shared" si="267"/>
        <v/>
      </c>
      <c r="Q8537" s="61" t="s">
        <v>30</v>
      </c>
    </row>
    <row r="8538" spans="8:17" x14ac:dyDescent="0.25">
      <c r="H8538" s="59">
        <v>64289</v>
      </c>
      <c r="I8538" s="59" t="s">
        <v>69</v>
      </c>
      <c r="J8538" s="59">
        <v>7545711</v>
      </c>
      <c r="K8538" s="59" t="s">
        <v>8868</v>
      </c>
      <c r="L8538" s="61" t="s">
        <v>81</v>
      </c>
      <c r="M8538" s="61">
        <f>VLOOKUP(H8538,zdroj!C:F,4,0)</f>
        <v>0</v>
      </c>
      <c r="N8538" s="61" t="str">
        <f t="shared" si="266"/>
        <v>-</v>
      </c>
      <c r="P8538" s="72" t="str">
        <f t="shared" si="267"/>
        <v/>
      </c>
      <c r="Q8538" s="61" t="s">
        <v>86</v>
      </c>
    </row>
    <row r="8539" spans="8:17" x14ac:dyDescent="0.25">
      <c r="H8539" s="59">
        <v>64289</v>
      </c>
      <c r="I8539" s="59" t="s">
        <v>69</v>
      </c>
      <c r="J8539" s="59">
        <v>7545738</v>
      </c>
      <c r="K8539" s="59" t="s">
        <v>8869</v>
      </c>
      <c r="L8539" s="61" t="s">
        <v>114</v>
      </c>
      <c r="M8539" s="61">
        <f>VLOOKUP(H8539,zdroj!C:F,4,0)</f>
        <v>0</v>
      </c>
      <c r="N8539" s="61" t="str">
        <f t="shared" si="266"/>
        <v>katB</v>
      </c>
      <c r="P8539" s="72" t="str">
        <f t="shared" si="267"/>
        <v/>
      </c>
      <c r="Q8539" s="61" t="s">
        <v>30</v>
      </c>
    </row>
    <row r="8540" spans="8:17" x14ac:dyDescent="0.25">
      <c r="H8540" s="59">
        <v>64289</v>
      </c>
      <c r="I8540" s="59" t="s">
        <v>69</v>
      </c>
      <c r="J8540" s="59">
        <v>7545746</v>
      </c>
      <c r="K8540" s="59" t="s">
        <v>8870</v>
      </c>
      <c r="L8540" s="61" t="s">
        <v>114</v>
      </c>
      <c r="M8540" s="61">
        <f>VLOOKUP(H8540,zdroj!C:F,4,0)</f>
        <v>0</v>
      </c>
      <c r="N8540" s="61" t="str">
        <f t="shared" si="266"/>
        <v>katB</v>
      </c>
      <c r="P8540" s="72" t="str">
        <f t="shared" si="267"/>
        <v/>
      </c>
      <c r="Q8540" s="61" t="s">
        <v>30</v>
      </c>
    </row>
    <row r="8541" spans="8:17" x14ac:dyDescent="0.25">
      <c r="H8541" s="59">
        <v>64289</v>
      </c>
      <c r="I8541" s="59" t="s">
        <v>69</v>
      </c>
      <c r="J8541" s="59">
        <v>7545754</v>
      </c>
      <c r="K8541" s="59" t="s">
        <v>8871</v>
      </c>
      <c r="L8541" s="61" t="s">
        <v>114</v>
      </c>
      <c r="M8541" s="61">
        <f>VLOOKUP(H8541,zdroj!C:F,4,0)</f>
        <v>0</v>
      </c>
      <c r="N8541" s="61" t="str">
        <f t="shared" si="266"/>
        <v>katB</v>
      </c>
      <c r="P8541" s="72" t="str">
        <f t="shared" si="267"/>
        <v/>
      </c>
      <c r="Q8541" s="61" t="s">
        <v>30</v>
      </c>
    </row>
    <row r="8542" spans="8:17" x14ac:dyDescent="0.25">
      <c r="H8542" s="59">
        <v>64289</v>
      </c>
      <c r="I8542" s="59" t="s">
        <v>69</v>
      </c>
      <c r="J8542" s="59">
        <v>7545762</v>
      </c>
      <c r="K8542" s="59" t="s">
        <v>8872</v>
      </c>
      <c r="L8542" s="61" t="s">
        <v>114</v>
      </c>
      <c r="M8542" s="61">
        <f>VLOOKUP(H8542,zdroj!C:F,4,0)</f>
        <v>0</v>
      </c>
      <c r="N8542" s="61" t="str">
        <f t="shared" si="266"/>
        <v>katB</v>
      </c>
      <c r="P8542" s="72" t="str">
        <f t="shared" si="267"/>
        <v/>
      </c>
      <c r="Q8542" s="61" t="s">
        <v>30</v>
      </c>
    </row>
    <row r="8543" spans="8:17" x14ac:dyDescent="0.25">
      <c r="H8543" s="59">
        <v>64289</v>
      </c>
      <c r="I8543" s="59" t="s">
        <v>69</v>
      </c>
      <c r="J8543" s="59">
        <v>7545789</v>
      </c>
      <c r="K8543" s="59" t="s">
        <v>8873</v>
      </c>
      <c r="L8543" s="61" t="s">
        <v>114</v>
      </c>
      <c r="M8543" s="61">
        <f>VLOOKUP(H8543,zdroj!C:F,4,0)</f>
        <v>0</v>
      </c>
      <c r="N8543" s="61" t="str">
        <f t="shared" si="266"/>
        <v>katB</v>
      </c>
      <c r="P8543" s="72" t="str">
        <f t="shared" si="267"/>
        <v/>
      </c>
      <c r="Q8543" s="61" t="s">
        <v>30</v>
      </c>
    </row>
    <row r="8544" spans="8:17" x14ac:dyDescent="0.25">
      <c r="H8544" s="59">
        <v>64289</v>
      </c>
      <c r="I8544" s="59" t="s">
        <v>69</v>
      </c>
      <c r="J8544" s="59">
        <v>7545797</v>
      </c>
      <c r="K8544" s="59" t="s">
        <v>8874</v>
      </c>
      <c r="L8544" s="61" t="s">
        <v>114</v>
      </c>
      <c r="M8544" s="61">
        <f>VLOOKUP(H8544,zdroj!C:F,4,0)</f>
        <v>0</v>
      </c>
      <c r="N8544" s="61" t="str">
        <f t="shared" si="266"/>
        <v>katB</v>
      </c>
      <c r="P8544" s="72" t="str">
        <f t="shared" si="267"/>
        <v/>
      </c>
      <c r="Q8544" s="61" t="s">
        <v>30</v>
      </c>
    </row>
    <row r="8545" spans="8:17" x14ac:dyDescent="0.25">
      <c r="H8545" s="59">
        <v>64289</v>
      </c>
      <c r="I8545" s="59" t="s">
        <v>69</v>
      </c>
      <c r="J8545" s="59">
        <v>7545801</v>
      </c>
      <c r="K8545" s="59" t="s">
        <v>8875</v>
      </c>
      <c r="L8545" s="61" t="s">
        <v>114</v>
      </c>
      <c r="M8545" s="61">
        <f>VLOOKUP(H8545,zdroj!C:F,4,0)</f>
        <v>0</v>
      </c>
      <c r="N8545" s="61" t="str">
        <f t="shared" si="266"/>
        <v>katB</v>
      </c>
      <c r="P8545" s="72" t="str">
        <f t="shared" si="267"/>
        <v/>
      </c>
      <c r="Q8545" s="61" t="s">
        <v>30</v>
      </c>
    </row>
    <row r="8546" spans="8:17" x14ac:dyDescent="0.25">
      <c r="H8546" s="59">
        <v>64289</v>
      </c>
      <c r="I8546" s="59" t="s">
        <v>69</v>
      </c>
      <c r="J8546" s="59">
        <v>7545827</v>
      </c>
      <c r="K8546" s="59" t="s">
        <v>8876</v>
      </c>
      <c r="L8546" s="61" t="s">
        <v>114</v>
      </c>
      <c r="M8546" s="61">
        <f>VLOOKUP(H8546,zdroj!C:F,4,0)</f>
        <v>0</v>
      </c>
      <c r="N8546" s="61" t="str">
        <f t="shared" si="266"/>
        <v>katB</v>
      </c>
      <c r="P8546" s="72" t="str">
        <f t="shared" si="267"/>
        <v/>
      </c>
      <c r="Q8546" s="61" t="s">
        <v>30</v>
      </c>
    </row>
    <row r="8547" spans="8:17" x14ac:dyDescent="0.25">
      <c r="H8547" s="59">
        <v>64289</v>
      </c>
      <c r="I8547" s="59" t="s">
        <v>69</v>
      </c>
      <c r="J8547" s="59">
        <v>7545835</v>
      </c>
      <c r="K8547" s="59" t="s">
        <v>8877</v>
      </c>
      <c r="L8547" s="61" t="s">
        <v>114</v>
      </c>
      <c r="M8547" s="61">
        <f>VLOOKUP(H8547,zdroj!C:F,4,0)</f>
        <v>0</v>
      </c>
      <c r="N8547" s="61" t="str">
        <f t="shared" si="266"/>
        <v>katB</v>
      </c>
      <c r="P8547" s="72" t="str">
        <f t="shared" si="267"/>
        <v/>
      </c>
      <c r="Q8547" s="61" t="s">
        <v>30</v>
      </c>
    </row>
    <row r="8548" spans="8:17" x14ac:dyDescent="0.25">
      <c r="H8548" s="59">
        <v>64289</v>
      </c>
      <c r="I8548" s="59" t="s">
        <v>69</v>
      </c>
      <c r="J8548" s="59">
        <v>7545843</v>
      </c>
      <c r="K8548" s="59" t="s">
        <v>8878</v>
      </c>
      <c r="L8548" s="61" t="s">
        <v>114</v>
      </c>
      <c r="M8548" s="61">
        <f>VLOOKUP(H8548,zdroj!C:F,4,0)</f>
        <v>0</v>
      </c>
      <c r="N8548" s="61" t="str">
        <f t="shared" si="266"/>
        <v>katB</v>
      </c>
      <c r="P8548" s="72" t="str">
        <f t="shared" si="267"/>
        <v/>
      </c>
      <c r="Q8548" s="61" t="s">
        <v>30</v>
      </c>
    </row>
    <row r="8549" spans="8:17" x14ac:dyDescent="0.25">
      <c r="H8549" s="59">
        <v>64289</v>
      </c>
      <c r="I8549" s="59" t="s">
        <v>69</v>
      </c>
      <c r="J8549" s="59">
        <v>7545851</v>
      </c>
      <c r="K8549" s="59" t="s">
        <v>8879</v>
      </c>
      <c r="L8549" s="61" t="s">
        <v>114</v>
      </c>
      <c r="M8549" s="61">
        <f>VLOOKUP(H8549,zdroj!C:F,4,0)</f>
        <v>0</v>
      </c>
      <c r="N8549" s="61" t="str">
        <f t="shared" si="266"/>
        <v>katB</v>
      </c>
      <c r="P8549" s="72" t="str">
        <f t="shared" si="267"/>
        <v/>
      </c>
      <c r="Q8549" s="61" t="s">
        <v>30</v>
      </c>
    </row>
    <row r="8550" spans="8:17" x14ac:dyDescent="0.25">
      <c r="H8550" s="59">
        <v>64289</v>
      </c>
      <c r="I8550" s="59" t="s">
        <v>69</v>
      </c>
      <c r="J8550" s="59">
        <v>7545860</v>
      </c>
      <c r="K8550" s="59" t="s">
        <v>8880</v>
      </c>
      <c r="L8550" s="61" t="s">
        <v>114</v>
      </c>
      <c r="M8550" s="61">
        <f>VLOOKUP(H8550,zdroj!C:F,4,0)</f>
        <v>0</v>
      </c>
      <c r="N8550" s="61" t="str">
        <f t="shared" si="266"/>
        <v>katB</v>
      </c>
      <c r="P8550" s="72" t="str">
        <f t="shared" si="267"/>
        <v/>
      </c>
      <c r="Q8550" s="61" t="s">
        <v>30</v>
      </c>
    </row>
    <row r="8551" spans="8:17" x14ac:dyDescent="0.25">
      <c r="H8551" s="59">
        <v>64289</v>
      </c>
      <c r="I8551" s="59" t="s">
        <v>69</v>
      </c>
      <c r="J8551" s="59">
        <v>7545878</v>
      </c>
      <c r="K8551" s="59" t="s">
        <v>8881</v>
      </c>
      <c r="L8551" s="61" t="s">
        <v>114</v>
      </c>
      <c r="M8551" s="61">
        <f>VLOOKUP(H8551,zdroj!C:F,4,0)</f>
        <v>0</v>
      </c>
      <c r="N8551" s="61" t="str">
        <f t="shared" si="266"/>
        <v>katB</v>
      </c>
      <c r="P8551" s="72" t="str">
        <f t="shared" si="267"/>
        <v/>
      </c>
      <c r="Q8551" s="61" t="s">
        <v>30</v>
      </c>
    </row>
    <row r="8552" spans="8:17" x14ac:dyDescent="0.25">
      <c r="H8552" s="59">
        <v>64289</v>
      </c>
      <c r="I8552" s="59" t="s">
        <v>69</v>
      </c>
      <c r="J8552" s="59">
        <v>7545886</v>
      </c>
      <c r="K8552" s="59" t="s">
        <v>8882</v>
      </c>
      <c r="L8552" s="61" t="s">
        <v>114</v>
      </c>
      <c r="M8552" s="61">
        <f>VLOOKUP(H8552,zdroj!C:F,4,0)</f>
        <v>0</v>
      </c>
      <c r="N8552" s="61" t="str">
        <f t="shared" si="266"/>
        <v>katB</v>
      </c>
      <c r="P8552" s="72" t="str">
        <f t="shared" si="267"/>
        <v/>
      </c>
      <c r="Q8552" s="61" t="s">
        <v>30</v>
      </c>
    </row>
    <row r="8553" spans="8:17" x14ac:dyDescent="0.25">
      <c r="H8553" s="59">
        <v>64289</v>
      </c>
      <c r="I8553" s="59" t="s">
        <v>69</v>
      </c>
      <c r="J8553" s="59">
        <v>7545894</v>
      </c>
      <c r="K8553" s="59" t="s">
        <v>8883</v>
      </c>
      <c r="L8553" s="61" t="s">
        <v>114</v>
      </c>
      <c r="M8553" s="61">
        <f>VLOOKUP(H8553,zdroj!C:F,4,0)</f>
        <v>0</v>
      </c>
      <c r="N8553" s="61" t="str">
        <f t="shared" si="266"/>
        <v>katB</v>
      </c>
      <c r="P8553" s="72" t="str">
        <f t="shared" si="267"/>
        <v/>
      </c>
      <c r="Q8553" s="61" t="s">
        <v>30</v>
      </c>
    </row>
    <row r="8554" spans="8:17" x14ac:dyDescent="0.25">
      <c r="H8554" s="59">
        <v>64289</v>
      </c>
      <c r="I8554" s="59" t="s">
        <v>69</v>
      </c>
      <c r="J8554" s="59">
        <v>7545908</v>
      </c>
      <c r="K8554" s="59" t="s">
        <v>8884</v>
      </c>
      <c r="L8554" s="61" t="s">
        <v>114</v>
      </c>
      <c r="M8554" s="61">
        <f>VLOOKUP(H8554,zdroj!C:F,4,0)</f>
        <v>0</v>
      </c>
      <c r="N8554" s="61" t="str">
        <f t="shared" si="266"/>
        <v>katB</v>
      </c>
      <c r="P8554" s="72" t="str">
        <f t="shared" si="267"/>
        <v/>
      </c>
      <c r="Q8554" s="61" t="s">
        <v>30</v>
      </c>
    </row>
    <row r="8555" spans="8:17" x14ac:dyDescent="0.25">
      <c r="H8555" s="59">
        <v>64289</v>
      </c>
      <c r="I8555" s="59" t="s">
        <v>69</v>
      </c>
      <c r="J8555" s="59">
        <v>7545916</v>
      </c>
      <c r="K8555" s="59" t="s">
        <v>8885</v>
      </c>
      <c r="L8555" s="61" t="s">
        <v>114</v>
      </c>
      <c r="M8555" s="61">
        <f>VLOOKUP(H8555,zdroj!C:F,4,0)</f>
        <v>0</v>
      </c>
      <c r="N8555" s="61" t="str">
        <f t="shared" si="266"/>
        <v>katB</v>
      </c>
      <c r="P8555" s="72" t="str">
        <f t="shared" si="267"/>
        <v/>
      </c>
      <c r="Q8555" s="61" t="s">
        <v>30</v>
      </c>
    </row>
    <row r="8556" spans="8:17" x14ac:dyDescent="0.25">
      <c r="H8556" s="59">
        <v>64289</v>
      </c>
      <c r="I8556" s="59" t="s">
        <v>69</v>
      </c>
      <c r="J8556" s="59">
        <v>7545924</v>
      </c>
      <c r="K8556" s="59" t="s">
        <v>8886</v>
      </c>
      <c r="L8556" s="61" t="s">
        <v>114</v>
      </c>
      <c r="M8556" s="61">
        <f>VLOOKUP(H8556,zdroj!C:F,4,0)</f>
        <v>0</v>
      </c>
      <c r="N8556" s="61" t="str">
        <f t="shared" si="266"/>
        <v>katB</v>
      </c>
      <c r="P8556" s="72" t="str">
        <f t="shared" si="267"/>
        <v/>
      </c>
      <c r="Q8556" s="61" t="s">
        <v>30</v>
      </c>
    </row>
    <row r="8557" spans="8:17" x14ac:dyDescent="0.25">
      <c r="H8557" s="59">
        <v>64289</v>
      </c>
      <c r="I8557" s="59" t="s">
        <v>69</v>
      </c>
      <c r="J8557" s="59">
        <v>7545932</v>
      </c>
      <c r="K8557" s="59" t="s">
        <v>8887</v>
      </c>
      <c r="L8557" s="61" t="s">
        <v>114</v>
      </c>
      <c r="M8557" s="61">
        <f>VLOOKUP(H8557,zdroj!C:F,4,0)</f>
        <v>0</v>
      </c>
      <c r="N8557" s="61" t="str">
        <f t="shared" si="266"/>
        <v>katB</v>
      </c>
      <c r="P8557" s="72" t="str">
        <f t="shared" si="267"/>
        <v/>
      </c>
      <c r="Q8557" s="61" t="s">
        <v>30</v>
      </c>
    </row>
    <row r="8558" spans="8:17" x14ac:dyDescent="0.25">
      <c r="H8558" s="59">
        <v>64289</v>
      </c>
      <c r="I8558" s="59" t="s">
        <v>69</v>
      </c>
      <c r="J8558" s="59">
        <v>7545941</v>
      </c>
      <c r="K8558" s="59" t="s">
        <v>8888</v>
      </c>
      <c r="L8558" s="61" t="s">
        <v>114</v>
      </c>
      <c r="M8558" s="61">
        <f>VLOOKUP(H8558,zdroj!C:F,4,0)</f>
        <v>0</v>
      </c>
      <c r="N8558" s="61" t="str">
        <f t="shared" si="266"/>
        <v>katB</v>
      </c>
      <c r="P8558" s="72" t="str">
        <f t="shared" si="267"/>
        <v/>
      </c>
      <c r="Q8558" s="61" t="s">
        <v>30</v>
      </c>
    </row>
    <row r="8559" spans="8:17" x14ac:dyDescent="0.25">
      <c r="H8559" s="59">
        <v>64289</v>
      </c>
      <c r="I8559" s="59" t="s">
        <v>69</v>
      </c>
      <c r="J8559" s="59">
        <v>7545959</v>
      </c>
      <c r="K8559" s="59" t="s">
        <v>8889</v>
      </c>
      <c r="L8559" s="61" t="s">
        <v>114</v>
      </c>
      <c r="M8559" s="61">
        <f>VLOOKUP(H8559,zdroj!C:F,4,0)</f>
        <v>0</v>
      </c>
      <c r="N8559" s="61" t="str">
        <f t="shared" si="266"/>
        <v>katB</v>
      </c>
      <c r="P8559" s="72" t="str">
        <f t="shared" si="267"/>
        <v/>
      </c>
      <c r="Q8559" s="61" t="s">
        <v>30</v>
      </c>
    </row>
    <row r="8560" spans="8:17" x14ac:dyDescent="0.25">
      <c r="H8560" s="59">
        <v>64289</v>
      </c>
      <c r="I8560" s="59" t="s">
        <v>69</v>
      </c>
      <c r="J8560" s="59">
        <v>7545967</v>
      </c>
      <c r="K8560" s="59" t="s">
        <v>8890</v>
      </c>
      <c r="L8560" s="61" t="s">
        <v>114</v>
      </c>
      <c r="M8560" s="61">
        <f>VLOOKUP(H8560,zdroj!C:F,4,0)</f>
        <v>0</v>
      </c>
      <c r="N8560" s="61" t="str">
        <f t="shared" si="266"/>
        <v>katB</v>
      </c>
      <c r="P8560" s="72" t="str">
        <f t="shared" si="267"/>
        <v/>
      </c>
      <c r="Q8560" s="61" t="s">
        <v>30</v>
      </c>
    </row>
    <row r="8561" spans="8:17" x14ac:dyDescent="0.25">
      <c r="H8561" s="59">
        <v>64289</v>
      </c>
      <c r="I8561" s="59" t="s">
        <v>69</v>
      </c>
      <c r="J8561" s="59">
        <v>7545975</v>
      </c>
      <c r="K8561" s="59" t="s">
        <v>8891</v>
      </c>
      <c r="L8561" s="61" t="s">
        <v>114</v>
      </c>
      <c r="M8561" s="61">
        <f>VLOOKUP(H8561,zdroj!C:F,4,0)</f>
        <v>0</v>
      </c>
      <c r="N8561" s="61" t="str">
        <f t="shared" si="266"/>
        <v>katB</v>
      </c>
      <c r="P8561" s="72" t="str">
        <f t="shared" si="267"/>
        <v/>
      </c>
      <c r="Q8561" s="61" t="s">
        <v>30</v>
      </c>
    </row>
    <row r="8562" spans="8:17" x14ac:dyDescent="0.25">
      <c r="H8562" s="59">
        <v>64289</v>
      </c>
      <c r="I8562" s="59" t="s">
        <v>69</v>
      </c>
      <c r="J8562" s="59">
        <v>7545983</v>
      </c>
      <c r="K8562" s="59" t="s">
        <v>8892</v>
      </c>
      <c r="L8562" s="61" t="s">
        <v>114</v>
      </c>
      <c r="M8562" s="61">
        <f>VLOOKUP(H8562,zdroj!C:F,4,0)</f>
        <v>0</v>
      </c>
      <c r="N8562" s="61" t="str">
        <f t="shared" si="266"/>
        <v>katB</v>
      </c>
      <c r="P8562" s="72" t="str">
        <f t="shared" si="267"/>
        <v/>
      </c>
      <c r="Q8562" s="61" t="s">
        <v>30</v>
      </c>
    </row>
    <row r="8563" spans="8:17" x14ac:dyDescent="0.25">
      <c r="H8563" s="59">
        <v>64289</v>
      </c>
      <c r="I8563" s="59" t="s">
        <v>69</v>
      </c>
      <c r="J8563" s="59">
        <v>7545991</v>
      </c>
      <c r="K8563" s="59" t="s">
        <v>8893</v>
      </c>
      <c r="L8563" s="61" t="s">
        <v>114</v>
      </c>
      <c r="M8563" s="61">
        <f>VLOOKUP(H8563,zdroj!C:F,4,0)</f>
        <v>0</v>
      </c>
      <c r="N8563" s="61" t="str">
        <f t="shared" si="266"/>
        <v>katB</v>
      </c>
      <c r="P8563" s="72" t="str">
        <f t="shared" si="267"/>
        <v/>
      </c>
      <c r="Q8563" s="61" t="s">
        <v>30</v>
      </c>
    </row>
    <row r="8564" spans="8:17" x14ac:dyDescent="0.25">
      <c r="H8564" s="59">
        <v>64289</v>
      </c>
      <c r="I8564" s="59" t="s">
        <v>69</v>
      </c>
      <c r="J8564" s="59">
        <v>7546009</v>
      </c>
      <c r="K8564" s="59" t="s">
        <v>8894</v>
      </c>
      <c r="L8564" s="61" t="s">
        <v>114</v>
      </c>
      <c r="M8564" s="61">
        <f>VLOOKUP(H8564,zdroj!C:F,4,0)</f>
        <v>0</v>
      </c>
      <c r="N8564" s="61" t="str">
        <f t="shared" si="266"/>
        <v>katB</v>
      </c>
      <c r="P8564" s="72" t="str">
        <f t="shared" si="267"/>
        <v/>
      </c>
      <c r="Q8564" s="61" t="s">
        <v>33</v>
      </c>
    </row>
    <row r="8565" spans="8:17" x14ac:dyDescent="0.25">
      <c r="H8565" s="59">
        <v>64289</v>
      </c>
      <c r="I8565" s="59" t="s">
        <v>69</v>
      </c>
      <c r="J8565" s="59">
        <v>26645271</v>
      </c>
      <c r="K8565" s="59" t="s">
        <v>8895</v>
      </c>
      <c r="L8565" s="61" t="s">
        <v>114</v>
      </c>
      <c r="M8565" s="61">
        <f>VLOOKUP(H8565,zdroj!C:F,4,0)</f>
        <v>0</v>
      </c>
      <c r="N8565" s="61" t="str">
        <f t="shared" si="266"/>
        <v>katB</v>
      </c>
      <c r="P8565" s="72" t="str">
        <f t="shared" si="267"/>
        <v/>
      </c>
      <c r="Q8565" s="61" t="s">
        <v>30</v>
      </c>
    </row>
    <row r="8566" spans="8:17" x14ac:dyDescent="0.25">
      <c r="H8566" s="59">
        <v>64289</v>
      </c>
      <c r="I8566" s="59" t="s">
        <v>69</v>
      </c>
      <c r="J8566" s="59">
        <v>26924889</v>
      </c>
      <c r="K8566" s="59" t="s">
        <v>8896</v>
      </c>
      <c r="L8566" s="61" t="s">
        <v>81</v>
      </c>
      <c r="M8566" s="61">
        <f>VLOOKUP(H8566,zdroj!C:F,4,0)</f>
        <v>0</v>
      </c>
      <c r="N8566" s="61" t="str">
        <f t="shared" si="266"/>
        <v>-</v>
      </c>
      <c r="P8566" s="72" t="str">
        <f t="shared" si="267"/>
        <v/>
      </c>
      <c r="Q8566" s="61" t="s">
        <v>88</v>
      </c>
    </row>
    <row r="8567" spans="8:17" x14ac:dyDescent="0.25">
      <c r="H8567" s="59">
        <v>64289</v>
      </c>
      <c r="I8567" s="59" t="s">
        <v>69</v>
      </c>
      <c r="J8567" s="59">
        <v>27078078</v>
      </c>
      <c r="K8567" s="59" t="s">
        <v>8897</v>
      </c>
      <c r="L8567" s="61" t="s">
        <v>81</v>
      </c>
      <c r="M8567" s="61">
        <f>VLOOKUP(H8567,zdroj!C:F,4,0)</f>
        <v>0</v>
      </c>
      <c r="N8567" s="61" t="str">
        <f t="shared" si="266"/>
        <v>-</v>
      </c>
      <c r="P8567" s="72" t="str">
        <f t="shared" si="267"/>
        <v/>
      </c>
      <c r="Q8567" s="61" t="s">
        <v>86</v>
      </c>
    </row>
    <row r="8568" spans="8:17" x14ac:dyDescent="0.25">
      <c r="H8568" s="59">
        <v>64289</v>
      </c>
      <c r="I8568" s="59" t="s">
        <v>69</v>
      </c>
      <c r="J8568" s="59">
        <v>27078086</v>
      </c>
      <c r="K8568" s="59" t="s">
        <v>8898</v>
      </c>
      <c r="L8568" s="61" t="s">
        <v>114</v>
      </c>
      <c r="M8568" s="61">
        <f>VLOOKUP(H8568,zdroj!C:F,4,0)</f>
        <v>0</v>
      </c>
      <c r="N8568" s="61" t="str">
        <f t="shared" si="266"/>
        <v>katB</v>
      </c>
      <c r="P8568" s="72" t="str">
        <f t="shared" si="267"/>
        <v/>
      </c>
      <c r="Q8568" s="61" t="s">
        <v>31</v>
      </c>
    </row>
    <row r="8569" spans="8:17" x14ac:dyDescent="0.25">
      <c r="H8569" s="59">
        <v>64289</v>
      </c>
      <c r="I8569" s="59" t="s">
        <v>69</v>
      </c>
      <c r="J8569" s="59">
        <v>27243133</v>
      </c>
      <c r="K8569" s="59" t="s">
        <v>8899</v>
      </c>
      <c r="L8569" s="61" t="s">
        <v>114</v>
      </c>
      <c r="M8569" s="61">
        <f>VLOOKUP(H8569,zdroj!C:F,4,0)</f>
        <v>0</v>
      </c>
      <c r="N8569" s="61" t="str">
        <f t="shared" si="266"/>
        <v>katB</v>
      </c>
      <c r="P8569" s="72" t="str">
        <f t="shared" si="267"/>
        <v/>
      </c>
      <c r="Q8569" s="61" t="s">
        <v>30</v>
      </c>
    </row>
    <row r="8570" spans="8:17" x14ac:dyDescent="0.25">
      <c r="H8570" s="59">
        <v>64289</v>
      </c>
      <c r="I8570" s="59" t="s">
        <v>69</v>
      </c>
      <c r="J8570" s="59">
        <v>27577911</v>
      </c>
      <c r="K8570" s="59" t="s">
        <v>8900</v>
      </c>
      <c r="L8570" s="61" t="s">
        <v>114</v>
      </c>
      <c r="M8570" s="61">
        <f>VLOOKUP(H8570,zdroj!C:F,4,0)</f>
        <v>0</v>
      </c>
      <c r="N8570" s="61" t="str">
        <f t="shared" si="266"/>
        <v>katB</v>
      </c>
      <c r="P8570" s="72" t="str">
        <f t="shared" si="267"/>
        <v/>
      </c>
      <c r="Q8570" s="61" t="s">
        <v>30</v>
      </c>
    </row>
    <row r="8571" spans="8:17" x14ac:dyDescent="0.25">
      <c r="H8571" s="59">
        <v>64289</v>
      </c>
      <c r="I8571" s="59" t="s">
        <v>69</v>
      </c>
      <c r="J8571" s="59">
        <v>27577929</v>
      </c>
      <c r="K8571" s="59" t="s">
        <v>8901</v>
      </c>
      <c r="L8571" s="61" t="s">
        <v>114</v>
      </c>
      <c r="M8571" s="61">
        <f>VLOOKUP(H8571,zdroj!C:F,4,0)</f>
        <v>0</v>
      </c>
      <c r="N8571" s="61" t="str">
        <f t="shared" si="266"/>
        <v>katB</v>
      </c>
      <c r="P8571" s="72" t="str">
        <f t="shared" si="267"/>
        <v/>
      </c>
      <c r="Q8571" s="61" t="s">
        <v>30</v>
      </c>
    </row>
    <row r="8572" spans="8:17" x14ac:dyDescent="0.25">
      <c r="H8572" s="59">
        <v>64289</v>
      </c>
      <c r="I8572" s="59" t="s">
        <v>69</v>
      </c>
      <c r="J8572" s="59">
        <v>27577937</v>
      </c>
      <c r="K8572" s="59" t="s">
        <v>8902</v>
      </c>
      <c r="L8572" s="61" t="s">
        <v>114</v>
      </c>
      <c r="M8572" s="61">
        <f>VLOOKUP(H8572,zdroj!C:F,4,0)</f>
        <v>0</v>
      </c>
      <c r="N8572" s="61" t="str">
        <f t="shared" si="266"/>
        <v>katB</v>
      </c>
      <c r="P8572" s="72" t="str">
        <f t="shared" si="267"/>
        <v/>
      </c>
      <c r="Q8572" s="61" t="s">
        <v>30</v>
      </c>
    </row>
    <row r="8573" spans="8:17" x14ac:dyDescent="0.25">
      <c r="H8573" s="59">
        <v>64289</v>
      </c>
      <c r="I8573" s="59" t="s">
        <v>69</v>
      </c>
      <c r="J8573" s="59">
        <v>27793729</v>
      </c>
      <c r="K8573" s="59" t="s">
        <v>8903</v>
      </c>
      <c r="L8573" s="61" t="s">
        <v>114</v>
      </c>
      <c r="M8573" s="61">
        <f>VLOOKUP(H8573,zdroj!C:F,4,0)</f>
        <v>0</v>
      </c>
      <c r="N8573" s="61" t="str">
        <f t="shared" si="266"/>
        <v>katB</v>
      </c>
      <c r="P8573" s="72" t="str">
        <f t="shared" si="267"/>
        <v/>
      </c>
      <c r="Q8573" s="61" t="s">
        <v>30</v>
      </c>
    </row>
    <row r="8574" spans="8:17" x14ac:dyDescent="0.25">
      <c r="H8574" s="59">
        <v>64289</v>
      </c>
      <c r="I8574" s="59" t="s">
        <v>69</v>
      </c>
      <c r="J8574" s="59">
        <v>27793737</v>
      </c>
      <c r="K8574" s="59" t="s">
        <v>8904</v>
      </c>
      <c r="L8574" s="61" t="s">
        <v>114</v>
      </c>
      <c r="M8574" s="61">
        <f>VLOOKUP(H8574,zdroj!C:F,4,0)</f>
        <v>0</v>
      </c>
      <c r="N8574" s="61" t="str">
        <f t="shared" si="266"/>
        <v>katB</v>
      </c>
      <c r="P8574" s="72" t="str">
        <f t="shared" si="267"/>
        <v/>
      </c>
      <c r="Q8574" s="61" t="s">
        <v>30</v>
      </c>
    </row>
    <row r="8575" spans="8:17" x14ac:dyDescent="0.25">
      <c r="H8575" s="59">
        <v>64289</v>
      </c>
      <c r="I8575" s="59" t="s">
        <v>69</v>
      </c>
      <c r="J8575" s="59">
        <v>27793745</v>
      </c>
      <c r="K8575" s="59" t="s">
        <v>8905</v>
      </c>
      <c r="L8575" s="61" t="s">
        <v>114</v>
      </c>
      <c r="M8575" s="61">
        <f>VLOOKUP(H8575,zdroj!C:F,4,0)</f>
        <v>0</v>
      </c>
      <c r="N8575" s="61" t="str">
        <f t="shared" si="266"/>
        <v>katB</v>
      </c>
      <c r="P8575" s="72" t="str">
        <f t="shared" si="267"/>
        <v/>
      </c>
      <c r="Q8575" s="61" t="s">
        <v>30</v>
      </c>
    </row>
    <row r="8576" spans="8:17" x14ac:dyDescent="0.25">
      <c r="H8576" s="59">
        <v>64289</v>
      </c>
      <c r="I8576" s="59" t="s">
        <v>69</v>
      </c>
      <c r="J8576" s="59">
        <v>30781922</v>
      </c>
      <c r="K8576" s="59" t="s">
        <v>8906</v>
      </c>
      <c r="L8576" s="61" t="s">
        <v>114</v>
      </c>
      <c r="M8576" s="61">
        <f>VLOOKUP(H8576,zdroj!C:F,4,0)</f>
        <v>0</v>
      </c>
      <c r="N8576" s="61" t="str">
        <f t="shared" si="266"/>
        <v>katB</v>
      </c>
      <c r="P8576" s="72" t="str">
        <f t="shared" si="267"/>
        <v/>
      </c>
      <c r="Q8576" s="61" t="s">
        <v>30</v>
      </c>
    </row>
    <row r="8577" spans="8:17" x14ac:dyDescent="0.25">
      <c r="H8577" s="59">
        <v>64289</v>
      </c>
      <c r="I8577" s="59" t="s">
        <v>69</v>
      </c>
      <c r="J8577" s="59">
        <v>41639499</v>
      </c>
      <c r="K8577" s="59" t="s">
        <v>8907</v>
      </c>
      <c r="L8577" s="61" t="s">
        <v>114</v>
      </c>
      <c r="M8577" s="61">
        <f>VLOOKUP(H8577,zdroj!C:F,4,0)</f>
        <v>0</v>
      </c>
      <c r="N8577" s="61" t="str">
        <f t="shared" si="266"/>
        <v>katB</v>
      </c>
      <c r="P8577" s="72" t="str">
        <f t="shared" si="267"/>
        <v/>
      </c>
      <c r="Q8577" s="61" t="s">
        <v>30</v>
      </c>
    </row>
    <row r="8578" spans="8:17" x14ac:dyDescent="0.25">
      <c r="H8578" s="59">
        <v>64289</v>
      </c>
      <c r="I8578" s="59" t="s">
        <v>69</v>
      </c>
      <c r="J8578" s="59">
        <v>73201669</v>
      </c>
      <c r="K8578" s="59" t="s">
        <v>8908</v>
      </c>
      <c r="L8578" s="61" t="s">
        <v>81</v>
      </c>
      <c r="M8578" s="61">
        <f>VLOOKUP(H8578,zdroj!C:F,4,0)</f>
        <v>0</v>
      </c>
      <c r="N8578" s="61" t="str">
        <f t="shared" si="266"/>
        <v>-</v>
      </c>
      <c r="P8578" s="72" t="str">
        <f t="shared" si="267"/>
        <v/>
      </c>
      <c r="Q8578" s="61" t="s">
        <v>88</v>
      </c>
    </row>
    <row r="8579" spans="8:17" x14ac:dyDescent="0.25">
      <c r="H8579" s="59">
        <v>64289</v>
      </c>
      <c r="I8579" s="59" t="s">
        <v>69</v>
      </c>
      <c r="J8579" s="59">
        <v>73474355</v>
      </c>
      <c r="K8579" s="59" t="s">
        <v>8909</v>
      </c>
      <c r="L8579" s="61" t="s">
        <v>114</v>
      </c>
      <c r="M8579" s="61">
        <f>VLOOKUP(H8579,zdroj!C:F,4,0)</f>
        <v>0</v>
      </c>
      <c r="N8579" s="61" t="str">
        <f t="shared" si="266"/>
        <v>katB</v>
      </c>
      <c r="P8579" s="72" t="str">
        <f t="shared" si="267"/>
        <v/>
      </c>
      <c r="Q8579" s="61" t="s">
        <v>30</v>
      </c>
    </row>
    <row r="8580" spans="8:17" x14ac:dyDescent="0.25">
      <c r="H8580" s="59">
        <v>64289</v>
      </c>
      <c r="I8580" s="59" t="s">
        <v>69</v>
      </c>
      <c r="J8580" s="59">
        <v>78478758</v>
      </c>
      <c r="K8580" s="59" t="s">
        <v>8910</v>
      </c>
      <c r="L8580" s="61" t="s">
        <v>114</v>
      </c>
      <c r="M8580" s="61">
        <f>VLOOKUP(H8580,zdroj!C:F,4,0)</f>
        <v>0</v>
      </c>
      <c r="N8580" s="61" t="str">
        <f t="shared" si="266"/>
        <v>katB</v>
      </c>
      <c r="P8580" s="72" t="str">
        <f t="shared" si="267"/>
        <v/>
      </c>
      <c r="Q8580" s="61" t="s">
        <v>31</v>
      </c>
    </row>
    <row r="8581" spans="8:17" x14ac:dyDescent="0.25">
      <c r="H8581" s="59">
        <v>64289</v>
      </c>
      <c r="I8581" s="59" t="s">
        <v>69</v>
      </c>
      <c r="J8581" s="59">
        <v>79041388</v>
      </c>
      <c r="K8581" s="59" t="s">
        <v>8911</v>
      </c>
      <c r="L8581" s="61" t="s">
        <v>114</v>
      </c>
      <c r="M8581" s="61">
        <f>VLOOKUP(H8581,zdroj!C:F,4,0)</f>
        <v>0</v>
      </c>
      <c r="N8581" s="61" t="str">
        <f t="shared" si="266"/>
        <v>katB</v>
      </c>
      <c r="P8581" s="72" t="str">
        <f t="shared" si="267"/>
        <v/>
      </c>
      <c r="Q8581" s="61" t="s">
        <v>30</v>
      </c>
    </row>
    <row r="8582" spans="8:17" x14ac:dyDescent="0.25">
      <c r="H8582" s="59">
        <v>76180</v>
      </c>
      <c r="I8582" s="59" t="s">
        <v>69</v>
      </c>
      <c r="J8582" s="59">
        <v>7552581</v>
      </c>
      <c r="K8582" s="59" t="s">
        <v>8912</v>
      </c>
      <c r="L8582" s="61" t="s">
        <v>114</v>
      </c>
      <c r="M8582" s="61">
        <f>VLOOKUP(H8582,zdroj!C:F,4,0)</f>
        <v>0</v>
      </c>
      <c r="N8582" s="61" t="str">
        <f t="shared" si="266"/>
        <v>katB</v>
      </c>
      <c r="P8582" s="72" t="str">
        <f t="shared" si="267"/>
        <v/>
      </c>
      <c r="Q8582" s="61" t="s">
        <v>30</v>
      </c>
    </row>
    <row r="8583" spans="8:17" x14ac:dyDescent="0.25">
      <c r="H8583" s="59">
        <v>76180</v>
      </c>
      <c r="I8583" s="59" t="s">
        <v>69</v>
      </c>
      <c r="J8583" s="59">
        <v>7552599</v>
      </c>
      <c r="K8583" s="59" t="s">
        <v>8913</v>
      </c>
      <c r="L8583" s="61" t="s">
        <v>114</v>
      </c>
      <c r="M8583" s="61">
        <f>VLOOKUP(H8583,zdroj!C:F,4,0)</f>
        <v>0</v>
      </c>
      <c r="N8583" s="61" t="str">
        <f t="shared" ref="N8583:N8646" si="268">IF(M8583="A",IF(L8583="katA","katB",L8583),L8583)</f>
        <v>katB</v>
      </c>
      <c r="P8583" s="72" t="str">
        <f t="shared" ref="P8583:P8646" si="269">IF(O8583="A",1,"")</f>
        <v/>
      </c>
      <c r="Q8583" s="61" t="s">
        <v>30</v>
      </c>
    </row>
    <row r="8584" spans="8:17" x14ac:dyDescent="0.25">
      <c r="H8584" s="59">
        <v>76180</v>
      </c>
      <c r="I8584" s="59" t="s">
        <v>69</v>
      </c>
      <c r="J8584" s="59">
        <v>7552602</v>
      </c>
      <c r="K8584" s="59" t="s">
        <v>8914</v>
      </c>
      <c r="L8584" s="61" t="s">
        <v>114</v>
      </c>
      <c r="M8584" s="61">
        <f>VLOOKUP(H8584,zdroj!C:F,4,0)</f>
        <v>0</v>
      </c>
      <c r="N8584" s="61" t="str">
        <f t="shared" si="268"/>
        <v>katB</v>
      </c>
      <c r="P8584" s="72" t="str">
        <f t="shared" si="269"/>
        <v/>
      </c>
      <c r="Q8584" s="61" t="s">
        <v>30</v>
      </c>
    </row>
    <row r="8585" spans="8:17" x14ac:dyDescent="0.25">
      <c r="H8585" s="59">
        <v>76180</v>
      </c>
      <c r="I8585" s="59" t="s">
        <v>69</v>
      </c>
      <c r="J8585" s="59">
        <v>7552611</v>
      </c>
      <c r="K8585" s="59" t="s">
        <v>8915</v>
      </c>
      <c r="L8585" s="61" t="s">
        <v>114</v>
      </c>
      <c r="M8585" s="61">
        <f>VLOOKUP(H8585,zdroj!C:F,4,0)</f>
        <v>0</v>
      </c>
      <c r="N8585" s="61" t="str">
        <f t="shared" si="268"/>
        <v>katB</v>
      </c>
      <c r="P8585" s="72" t="str">
        <f t="shared" si="269"/>
        <v/>
      </c>
      <c r="Q8585" s="61" t="s">
        <v>30</v>
      </c>
    </row>
    <row r="8586" spans="8:17" x14ac:dyDescent="0.25">
      <c r="H8586" s="59">
        <v>76180</v>
      </c>
      <c r="I8586" s="59" t="s">
        <v>69</v>
      </c>
      <c r="J8586" s="59">
        <v>7552629</v>
      </c>
      <c r="K8586" s="59" t="s">
        <v>8916</v>
      </c>
      <c r="L8586" s="61" t="s">
        <v>114</v>
      </c>
      <c r="M8586" s="61">
        <f>VLOOKUP(H8586,zdroj!C:F,4,0)</f>
        <v>0</v>
      </c>
      <c r="N8586" s="61" t="str">
        <f t="shared" si="268"/>
        <v>katB</v>
      </c>
      <c r="P8586" s="72" t="str">
        <f t="shared" si="269"/>
        <v/>
      </c>
      <c r="Q8586" s="61" t="s">
        <v>30</v>
      </c>
    </row>
    <row r="8587" spans="8:17" x14ac:dyDescent="0.25">
      <c r="H8587" s="59">
        <v>76180</v>
      </c>
      <c r="I8587" s="59" t="s">
        <v>69</v>
      </c>
      <c r="J8587" s="59">
        <v>7552637</v>
      </c>
      <c r="K8587" s="59" t="s">
        <v>8917</v>
      </c>
      <c r="L8587" s="61" t="s">
        <v>114</v>
      </c>
      <c r="M8587" s="61">
        <f>VLOOKUP(H8587,zdroj!C:F,4,0)</f>
        <v>0</v>
      </c>
      <c r="N8587" s="61" t="str">
        <f t="shared" si="268"/>
        <v>katB</v>
      </c>
      <c r="P8587" s="72" t="str">
        <f t="shared" si="269"/>
        <v/>
      </c>
      <c r="Q8587" s="61" t="s">
        <v>30</v>
      </c>
    </row>
    <row r="8588" spans="8:17" x14ac:dyDescent="0.25">
      <c r="H8588" s="59">
        <v>76180</v>
      </c>
      <c r="I8588" s="59" t="s">
        <v>69</v>
      </c>
      <c r="J8588" s="59">
        <v>7552645</v>
      </c>
      <c r="K8588" s="59" t="s">
        <v>8918</v>
      </c>
      <c r="L8588" s="61" t="s">
        <v>114</v>
      </c>
      <c r="M8588" s="61">
        <f>VLOOKUP(H8588,zdroj!C:F,4,0)</f>
        <v>0</v>
      </c>
      <c r="N8588" s="61" t="str">
        <f t="shared" si="268"/>
        <v>katB</v>
      </c>
      <c r="P8588" s="72" t="str">
        <f t="shared" si="269"/>
        <v/>
      </c>
      <c r="Q8588" s="61" t="s">
        <v>30</v>
      </c>
    </row>
    <row r="8589" spans="8:17" x14ac:dyDescent="0.25">
      <c r="H8589" s="59">
        <v>76180</v>
      </c>
      <c r="I8589" s="59" t="s">
        <v>69</v>
      </c>
      <c r="J8589" s="59">
        <v>7552653</v>
      </c>
      <c r="K8589" s="59" t="s">
        <v>8919</v>
      </c>
      <c r="L8589" s="61" t="s">
        <v>114</v>
      </c>
      <c r="M8589" s="61">
        <f>VLOOKUP(H8589,zdroj!C:F,4,0)</f>
        <v>0</v>
      </c>
      <c r="N8589" s="61" t="str">
        <f t="shared" si="268"/>
        <v>katB</v>
      </c>
      <c r="P8589" s="72" t="str">
        <f t="shared" si="269"/>
        <v/>
      </c>
      <c r="Q8589" s="61" t="s">
        <v>30</v>
      </c>
    </row>
    <row r="8590" spans="8:17" x14ac:dyDescent="0.25">
      <c r="H8590" s="59">
        <v>76180</v>
      </c>
      <c r="I8590" s="59" t="s">
        <v>69</v>
      </c>
      <c r="J8590" s="59">
        <v>7552661</v>
      </c>
      <c r="K8590" s="59" t="s">
        <v>8920</v>
      </c>
      <c r="L8590" s="61" t="s">
        <v>114</v>
      </c>
      <c r="M8590" s="61">
        <f>VLOOKUP(H8590,zdroj!C:F,4,0)</f>
        <v>0</v>
      </c>
      <c r="N8590" s="61" t="str">
        <f t="shared" si="268"/>
        <v>katB</v>
      </c>
      <c r="P8590" s="72" t="str">
        <f t="shared" si="269"/>
        <v/>
      </c>
      <c r="Q8590" s="61" t="s">
        <v>30</v>
      </c>
    </row>
    <row r="8591" spans="8:17" x14ac:dyDescent="0.25">
      <c r="H8591" s="59">
        <v>76180</v>
      </c>
      <c r="I8591" s="59" t="s">
        <v>69</v>
      </c>
      <c r="J8591" s="59">
        <v>7552670</v>
      </c>
      <c r="K8591" s="59" t="s">
        <v>8921</v>
      </c>
      <c r="L8591" s="61" t="s">
        <v>114</v>
      </c>
      <c r="M8591" s="61">
        <f>VLOOKUP(H8591,zdroj!C:F,4,0)</f>
        <v>0</v>
      </c>
      <c r="N8591" s="61" t="str">
        <f t="shared" si="268"/>
        <v>katB</v>
      </c>
      <c r="P8591" s="72" t="str">
        <f t="shared" si="269"/>
        <v/>
      </c>
      <c r="Q8591" s="61" t="s">
        <v>30</v>
      </c>
    </row>
    <row r="8592" spans="8:17" x14ac:dyDescent="0.25">
      <c r="H8592" s="59">
        <v>76180</v>
      </c>
      <c r="I8592" s="59" t="s">
        <v>69</v>
      </c>
      <c r="J8592" s="59">
        <v>7552688</v>
      </c>
      <c r="K8592" s="59" t="s">
        <v>8922</v>
      </c>
      <c r="L8592" s="61" t="s">
        <v>114</v>
      </c>
      <c r="M8592" s="61">
        <f>VLOOKUP(H8592,zdroj!C:F,4,0)</f>
        <v>0</v>
      </c>
      <c r="N8592" s="61" t="str">
        <f t="shared" si="268"/>
        <v>katB</v>
      </c>
      <c r="P8592" s="72" t="str">
        <f t="shared" si="269"/>
        <v/>
      </c>
      <c r="Q8592" s="61" t="s">
        <v>30</v>
      </c>
    </row>
    <row r="8593" spans="8:17" x14ac:dyDescent="0.25">
      <c r="H8593" s="59">
        <v>76180</v>
      </c>
      <c r="I8593" s="59" t="s">
        <v>69</v>
      </c>
      <c r="J8593" s="59">
        <v>7552696</v>
      </c>
      <c r="K8593" s="59" t="s">
        <v>8923</v>
      </c>
      <c r="L8593" s="61" t="s">
        <v>114</v>
      </c>
      <c r="M8593" s="61">
        <f>VLOOKUP(H8593,zdroj!C:F,4,0)</f>
        <v>0</v>
      </c>
      <c r="N8593" s="61" t="str">
        <f t="shared" si="268"/>
        <v>katB</v>
      </c>
      <c r="P8593" s="72" t="str">
        <f t="shared" si="269"/>
        <v/>
      </c>
      <c r="Q8593" s="61" t="s">
        <v>30</v>
      </c>
    </row>
    <row r="8594" spans="8:17" x14ac:dyDescent="0.25">
      <c r="H8594" s="59">
        <v>76180</v>
      </c>
      <c r="I8594" s="59" t="s">
        <v>69</v>
      </c>
      <c r="J8594" s="59">
        <v>7552700</v>
      </c>
      <c r="K8594" s="59" t="s">
        <v>8924</v>
      </c>
      <c r="L8594" s="61" t="s">
        <v>114</v>
      </c>
      <c r="M8594" s="61">
        <f>VLOOKUP(H8594,zdroj!C:F,4,0)</f>
        <v>0</v>
      </c>
      <c r="N8594" s="61" t="str">
        <f t="shared" si="268"/>
        <v>katB</v>
      </c>
      <c r="P8594" s="72" t="str">
        <f t="shared" si="269"/>
        <v/>
      </c>
      <c r="Q8594" s="61" t="s">
        <v>30</v>
      </c>
    </row>
    <row r="8595" spans="8:17" x14ac:dyDescent="0.25">
      <c r="H8595" s="59">
        <v>76180</v>
      </c>
      <c r="I8595" s="59" t="s">
        <v>69</v>
      </c>
      <c r="J8595" s="59">
        <v>7552718</v>
      </c>
      <c r="K8595" s="59" t="s">
        <v>8925</v>
      </c>
      <c r="L8595" s="61" t="s">
        <v>114</v>
      </c>
      <c r="M8595" s="61">
        <f>VLOOKUP(H8595,zdroj!C:F,4,0)</f>
        <v>0</v>
      </c>
      <c r="N8595" s="61" t="str">
        <f t="shared" si="268"/>
        <v>katB</v>
      </c>
      <c r="P8595" s="72" t="str">
        <f t="shared" si="269"/>
        <v/>
      </c>
      <c r="Q8595" s="61" t="s">
        <v>30</v>
      </c>
    </row>
    <row r="8596" spans="8:17" x14ac:dyDescent="0.25">
      <c r="H8596" s="59">
        <v>76180</v>
      </c>
      <c r="I8596" s="59" t="s">
        <v>69</v>
      </c>
      <c r="J8596" s="59">
        <v>7552726</v>
      </c>
      <c r="K8596" s="59" t="s">
        <v>8926</v>
      </c>
      <c r="L8596" s="61" t="s">
        <v>114</v>
      </c>
      <c r="M8596" s="61">
        <f>VLOOKUP(H8596,zdroj!C:F,4,0)</f>
        <v>0</v>
      </c>
      <c r="N8596" s="61" t="str">
        <f t="shared" si="268"/>
        <v>katB</v>
      </c>
      <c r="P8596" s="72" t="str">
        <f t="shared" si="269"/>
        <v/>
      </c>
      <c r="Q8596" s="61" t="s">
        <v>30</v>
      </c>
    </row>
    <row r="8597" spans="8:17" x14ac:dyDescent="0.25">
      <c r="H8597" s="59">
        <v>76180</v>
      </c>
      <c r="I8597" s="59" t="s">
        <v>69</v>
      </c>
      <c r="J8597" s="59">
        <v>7552734</v>
      </c>
      <c r="K8597" s="59" t="s">
        <v>8927</v>
      </c>
      <c r="L8597" s="61" t="s">
        <v>114</v>
      </c>
      <c r="M8597" s="61">
        <f>VLOOKUP(H8597,zdroj!C:F,4,0)</f>
        <v>0</v>
      </c>
      <c r="N8597" s="61" t="str">
        <f t="shared" si="268"/>
        <v>katB</v>
      </c>
      <c r="P8597" s="72" t="str">
        <f t="shared" si="269"/>
        <v/>
      </c>
      <c r="Q8597" s="61" t="s">
        <v>30</v>
      </c>
    </row>
    <row r="8598" spans="8:17" x14ac:dyDescent="0.25">
      <c r="H8598" s="59">
        <v>76180</v>
      </c>
      <c r="I8598" s="59" t="s">
        <v>69</v>
      </c>
      <c r="J8598" s="59">
        <v>7552742</v>
      </c>
      <c r="K8598" s="59" t="s">
        <v>8928</v>
      </c>
      <c r="L8598" s="61" t="s">
        <v>114</v>
      </c>
      <c r="M8598" s="61">
        <f>VLOOKUP(H8598,zdroj!C:F,4,0)</f>
        <v>0</v>
      </c>
      <c r="N8598" s="61" t="str">
        <f t="shared" si="268"/>
        <v>katB</v>
      </c>
      <c r="P8598" s="72" t="str">
        <f t="shared" si="269"/>
        <v/>
      </c>
      <c r="Q8598" s="61" t="s">
        <v>30</v>
      </c>
    </row>
    <row r="8599" spans="8:17" x14ac:dyDescent="0.25">
      <c r="H8599" s="59">
        <v>76180</v>
      </c>
      <c r="I8599" s="59" t="s">
        <v>69</v>
      </c>
      <c r="J8599" s="59">
        <v>7552751</v>
      </c>
      <c r="K8599" s="59" t="s">
        <v>8929</v>
      </c>
      <c r="L8599" s="61" t="s">
        <v>114</v>
      </c>
      <c r="M8599" s="61">
        <f>VLOOKUP(H8599,zdroj!C:F,4,0)</f>
        <v>0</v>
      </c>
      <c r="N8599" s="61" t="str">
        <f t="shared" si="268"/>
        <v>katB</v>
      </c>
      <c r="P8599" s="72" t="str">
        <f t="shared" si="269"/>
        <v/>
      </c>
      <c r="Q8599" s="61" t="s">
        <v>30</v>
      </c>
    </row>
    <row r="8600" spans="8:17" x14ac:dyDescent="0.25">
      <c r="H8600" s="59">
        <v>76180</v>
      </c>
      <c r="I8600" s="59" t="s">
        <v>69</v>
      </c>
      <c r="J8600" s="59">
        <v>7552769</v>
      </c>
      <c r="K8600" s="59" t="s">
        <v>8930</v>
      </c>
      <c r="L8600" s="61" t="s">
        <v>114</v>
      </c>
      <c r="M8600" s="61">
        <f>VLOOKUP(H8600,zdroj!C:F,4,0)</f>
        <v>0</v>
      </c>
      <c r="N8600" s="61" t="str">
        <f t="shared" si="268"/>
        <v>katB</v>
      </c>
      <c r="P8600" s="72" t="str">
        <f t="shared" si="269"/>
        <v/>
      </c>
      <c r="Q8600" s="61" t="s">
        <v>30</v>
      </c>
    </row>
    <row r="8601" spans="8:17" x14ac:dyDescent="0.25">
      <c r="H8601" s="59">
        <v>76180</v>
      </c>
      <c r="I8601" s="59" t="s">
        <v>69</v>
      </c>
      <c r="J8601" s="59">
        <v>7552777</v>
      </c>
      <c r="K8601" s="59" t="s">
        <v>8931</v>
      </c>
      <c r="L8601" s="61" t="s">
        <v>114</v>
      </c>
      <c r="M8601" s="61">
        <f>VLOOKUP(H8601,zdroj!C:F,4,0)</f>
        <v>0</v>
      </c>
      <c r="N8601" s="61" t="str">
        <f t="shared" si="268"/>
        <v>katB</v>
      </c>
      <c r="P8601" s="72" t="str">
        <f t="shared" si="269"/>
        <v/>
      </c>
      <c r="Q8601" s="61" t="s">
        <v>30</v>
      </c>
    </row>
    <row r="8602" spans="8:17" x14ac:dyDescent="0.25">
      <c r="H8602" s="59">
        <v>76180</v>
      </c>
      <c r="I8602" s="59" t="s">
        <v>69</v>
      </c>
      <c r="J8602" s="59">
        <v>7552785</v>
      </c>
      <c r="K8602" s="59" t="s">
        <v>8932</v>
      </c>
      <c r="L8602" s="61" t="s">
        <v>114</v>
      </c>
      <c r="M8602" s="61">
        <f>VLOOKUP(H8602,zdroj!C:F,4,0)</f>
        <v>0</v>
      </c>
      <c r="N8602" s="61" t="str">
        <f t="shared" si="268"/>
        <v>katB</v>
      </c>
      <c r="P8602" s="72" t="str">
        <f t="shared" si="269"/>
        <v/>
      </c>
      <c r="Q8602" s="61" t="s">
        <v>30</v>
      </c>
    </row>
    <row r="8603" spans="8:17" x14ac:dyDescent="0.25">
      <c r="H8603" s="59">
        <v>76180</v>
      </c>
      <c r="I8603" s="59" t="s">
        <v>69</v>
      </c>
      <c r="J8603" s="59">
        <v>7552793</v>
      </c>
      <c r="K8603" s="59" t="s">
        <v>8933</v>
      </c>
      <c r="L8603" s="61" t="s">
        <v>114</v>
      </c>
      <c r="M8603" s="61">
        <f>VLOOKUP(H8603,zdroj!C:F,4,0)</f>
        <v>0</v>
      </c>
      <c r="N8603" s="61" t="str">
        <f t="shared" si="268"/>
        <v>katB</v>
      </c>
      <c r="P8603" s="72" t="str">
        <f t="shared" si="269"/>
        <v/>
      </c>
      <c r="Q8603" s="61" t="s">
        <v>30</v>
      </c>
    </row>
    <row r="8604" spans="8:17" x14ac:dyDescent="0.25">
      <c r="H8604" s="59">
        <v>76180</v>
      </c>
      <c r="I8604" s="59" t="s">
        <v>69</v>
      </c>
      <c r="J8604" s="59">
        <v>7552807</v>
      </c>
      <c r="K8604" s="59" t="s">
        <v>8934</v>
      </c>
      <c r="L8604" s="61" t="s">
        <v>114</v>
      </c>
      <c r="M8604" s="61">
        <f>VLOOKUP(H8604,zdroj!C:F,4,0)</f>
        <v>0</v>
      </c>
      <c r="N8604" s="61" t="str">
        <f t="shared" si="268"/>
        <v>katB</v>
      </c>
      <c r="P8604" s="72" t="str">
        <f t="shared" si="269"/>
        <v/>
      </c>
      <c r="Q8604" s="61" t="s">
        <v>31</v>
      </c>
    </row>
    <row r="8605" spans="8:17" x14ac:dyDescent="0.25">
      <c r="H8605" s="59">
        <v>76180</v>
      </c>
      <c r="I8605" s="59" t="s">
        <v>69</v>
      </c>
      <c r="J8605" s="59">
        <v>7552815</v>
      </c>
      <c r="K8605" s="59" t="s">
        <v>8935</v>
      </c>
      <c r="L8605" s="61" t="s">
        <v>114</v>
      </c>
      <c r="M8605" s="61">
        <f>VLOOKUP(H8605,zdroj!C:F,4,0)</f>
        <v>0</v>
      </c>
      <c r="N8605" s="61" t="str">
        <f t="shared" si="268"/>
        <v>katB</v>
      </c>
      <c r="P8605" s="72" t="str">
        <f t="shared" si="269"/>
        <v/>
      </c>
      <c r="Q8605" s="61" t="s">
        <v>30</v>
      </c>
    </row>
    <row r="8606" spans="8:17" x14ac:dyDescent="0.25">
      <c r="H8606" s="59">
        <v>76180</v>
      </c>
      <c r="I8606" s="59" t="s">
        <v>69</v>
      </c>
      <c r="J8606" s="59">
        <v>7552823</v>
      </c>
      <c r="K8606" s="59" t="s">
        <v>8936</v>
      </c>
      <c r="L8606" s="61" t="s">
        <v>114</v>
      </c>
      <c r="M8606" s="61">
        <f>VLOOKUP(H8606,zdroj!C:F,4,0)</f>
        <v>0</v>
      </c>
      <c r="N8606" s="61" t="str">
        <f t="shared" si="268"/>
        <v>katB</v>
      </c>
      <c r="P8606" s="72" t="str">
        <f t="shared" si="269"/>
        <v/>
      </c>
      <c r="Q8606" s="61" t="s">
        <v>30</v>
      </c>
    </row>
    <row r="8607" spans="8:17" x14ac:dyDescent="0.25">
      <c r="H8607" s="59">
        <v>76180</v>
      </c>
      <c r="I8607" s="59" t="s">
        <v>69</v>
      </c>
      <c r="J8607" s="59">
        <v>7552831</v>
      </c>
      <c r="K8607" s="59" t="s">
        <v>8937</v>
      </c>
      <c r="L8607" s="61" t="s">
        <v>114</v>
      </c>
      <c r="M8607" s="61">
        <f>VLOOKUP(H8607,zdroj!C:F,4,0)</f>
        <v>0</v>
      </c>
      <c r="N8607" s="61" t="str">
        <f t="shared" si="268"/>
        <v>katB</v>
      </c>
      <c r="P8607" s="72" t="str">
        <f t="shared" si="269"/>
        <v/>
      </c>
      <c r="Q8607" s="61" t="s">
        <v>30</v>
      </c>
    </row>
    <row r="8608" spans="8:17" x14ac:dyDescent="0.25">
      <c r="H8608" s="59">
        <v>76180</v>
      </c>
      <c r="I8608" s="59" t="s">
        <v>69</v>
      </c>
      <c r="J8608" s="59">
        <v>7552840</v>
      </c>
      <c r="K8608" s="59" t="s">
        <v>8938</v>
      </c>
      <c r="L8608" s="61" t="s">
        <v>114</v>
      </c>
      <c r="M8608" s="61">
        <f>VLOOKUP(H8608,zdroj!C:F,4,0)</f>
        <v>0</v>
      </c>
      <c r="N8608" s="61" t="str">
        <f t="shared" si="268"/>
        <v>katB</v>
      </c>
      <c r="P8608" s="72" t="str">
        <f t="shared" si="269"/>
        <v/>
      </c>
      <c r="Q8608" s="61" t="s">
        <v>30</v>
      </c>
    </row>
    <row r="8609" spans="8:17" x14ac:dyDescent="0.25">
      <c r="H8609" s="59">
        <v>76180</v>
      </c>
      <c r="I8609" s="59" t="s">
        <v>69</v>
      </c>
      <c r="J8609" s="59">
        <v>7552866</v>
      </c>
      <c r="K8609" s="59" t="s">
        <v>8939</v>
      </c>
      <c r="L8609" s="61" t="s">
        <v>114</v>
      </c>
      <c r="M8609" s="61">
        <f>VLOOKUP(H8609,zdroj!C:F,4,0)</f>
        <v>0</v>
      </c>
      <c r="N8609" s="61" t="str">
        <f t="shared" si="268"/>
        <v>katB</v>
      </c>
      <c r="P8609" s="72" t="str">
        <f t="shared" si="269"/>
        <v/>
      </c>
      <c r="Q8609" s="61" t="s">
        <v>30</v>
      </c>
    </row>
    <row r="8610" spans="8:17" x14ac:dyDescent="0.25">
      <c r="H8610" s="59">
        <v>76180</v>
      </c>
      <c r="I8610" s="59" t="s">
        <v>69</v>
      </c>
      <c r="J8610" s="59">
        <v>7552874</v>
      </c>
      <c r="K8610" s="59" t="s">
        <v>8940</v>
      </c>
      <c r="L8610" s="61" t="s">
        <v>114</v>
      </c>
      <c r="M8610" s="61">
        <f>VLOOKUP(H8610,zdroj!C:F,4,0)</f>
        <v>0</v>
      </c>
      <c r="N8610" s="61" t="str">
        <f t="shared" si="268"/>
        <v>katB</v>
      </c>
      <c r="P8610" s="72" t="str">
        <f t="shared" si="269"/>
        <v/>
      </c>
      <c r="Q8610" s="61" t="s">
        <v>30</v>
      </c>
    </row>
    <row r="8611" spans="8:17" x14ac:dyDescent="0.25">
      <c r="H8611" s="59">
        <v>76180</v>
      </c>
      <c r="I8611" s="59" t="s">
        <v>69</v>
      </c>
      <c r="J8611" s="59">
        <v>7552882</v>
      </c>
      <c r="K8611" s="59" t="s">
        <v>8941</v>
      </c>
      <c r="L8611" s="61" t="s">
        <v>114</v>
      </c>
      <c r="M8611" s="61">
        <f>VLOOKUP(H8611,zdroj!C:F,4,0)</f>
        <v>0</v>
      </c>
      <c r="N8611" s="61" t="str">
        <f t="shared" si="268"/>
        <v>katB</v>
      </c>
      <c r="P8611" s="72" t="str">
        <f t="shared" si="269"/>
        <v/>
      </c>
      <c r="Q8611" s="61" t="s">
        <v>30</v>
      </c>
    </row>
    <row r="8612" spans="8:17" x14ac:dyDescent="0.25">
      <c r="H8612" s="59">
        <v>76180</v>
      </c>
      <c r="I8612" s="59" t="s">
        <v>69</v>
      </c>
      <c r="J8612" s="59">
        <v>7552891</v>
      </c>
      <c r="K8612" s="59" t="s">
        <v>8942</v>
      </c>
      <c r="L8612" s="61" t="s">
        <v>114</v>
      </c>
      <c r="M8612" s="61">
        <f>VLOOKUP(H8612,zdroj!C:F,4,0)</f>
        <v>0</v>
      </c>
      <c r="N8612" s="61" t="str">
        <f t="shared" si="268"/>
        <v>katB</v>
      </c>
      <c r="P8612" s="72" t="str">
        <f t="shared" si="269"/>
        <v/>
      </c>
      <c r="Q8612" s="61" t="s">
        <v>31</v>
      </c>
    </row>
    <row r="8613" spans="8:17" x14ac:dyDescent="0.25">
      <c r="H8613" s="59">
        <v>76180</v>
      </c>
      <c r="I8613" s="59" t="s">
        <v>69</v>
      </c>
      <c r="J8613" s="59">
        <v>7552904</v>
      </c>
      <c r="K8613" s="59" t="s">
        <v>8943</v>
      </c>
      <c r="L8613" s="61" t="s">
        <v>114</v>
      </c>
      <c r="M8613" s="61">
        <f>VLOOKUP(H8613,zdroj!C:F,4,0)</f>
        <v>0</v>
      </c>
      <c r="N8613" s="61" t="str">
        <f t="shared" si="268"/>
        <v>katB</v>
      </c>
      <c r="P8613" s="72" t="str">
        <f t="shared" si="269"/>
        <v/>
      </c>
      <c r="Q8613" s="61" t="s">
        <v>31</v>
      </c>
    </row>
    <row r="8614" spans="8:17" x14ac:dyDescent="0.25">
      <c r="H8614" s="59">
        <v>76180</v>
      </c>
      <c r="I8614" s="59" t="s">
        <v>69</v>
      </c>
      <c r="J8614" s="59">
        <v>7552921</v>
      </c>
      <c r="K8614" s="59" t="s">
        <v>8944</v>
      </c>
      <c r="L8614" s="61" t="s">
        <v>114</v>
      </c>
      <c r="M8614" s="61">
        <f>VLOOKUP(H8614,zdroj!C:F,4,0)</f>
        <v>0</v>
      </c>
      <c r="N8614" s="61" t="str">
        <f t="shared" si="268"/>
        <v>katB</v>
      </c>
      <c r="P8614" s="72" t="str">
        <f t="shared" si="269"/>
        <v/>
      </c>
      <c r="Q8614" s="61" t="s">
        <v>31</v>
      </c>
    </row>
    <row r="8615" spans="8:17" x14ac:dyDescent="0.25">
      <c r="H8615" s="59">
        <v>76180</v>
      </c>
      <c r="I8615" s="59" t="s">
        <v>69</v>
      </c>
      <c r="J8615" s="59">
        <v>7552939</v>
      </c>
      <c r="K8615" s="59" t="s">
        <v>8945</v>
      </c>
      <c r="L8615" s="61" t="s">
        <v>114</v>
      </c>
      <c r="M8615" s="61">
        <f>VLOOKUP(H8615,zdroj!C:F,4,0)</f>
        <v>0</v>
      </c>
      <c r="N8615" s="61" t="str">
        <f t="shared" si="268"/>
        <v>katB</v>
      </c>
      <c r="P8615" s="72" t="str">
        <f t="shared" si="269"/>
        <v/>
      </c>
      <c r="Q8615" s="61" t="s">
        <v>30</v>
      </c>
    </row>
    <row r="8616" spans="8:17" x14ac:dyDescent="0.25">
      <c r="H8616" s="59">
        <v>76180</v>
      </c>
      <c r="I8616" s="59" t="s">
        <v>69</v>
      </c>
      <c r="J8616" s="59">
        <v>7552947</v>
      </c>
      <c r="K8616" s="59" t="s">
        <v>8946</v>
      </c>
      <c r="L8616" s="61" t="s">
        <v>114</v>
      </c>
      <c r="M8616" s="61">
        <f>VLOOKUP(H8616,zdroj!C:F,4,0)</f>
        <v>0</v>
      </c>
      <c r="N8616" s="61" t="str">
        <f t="shared" si="268"/>
        <v>katB</v>
      </c>
      <c r="P8616" s="72" t="str">
        <f t="shared" si="269"/>
        <v/>
      </c>
      <c r="Q8616" s="61" t="s">
        <v>30</v>
      </c>
    </row>
    <row r="8617" spans="8:17" x14ac:dyDescent="0.25">
      <c r="H8617" s="59">
        <v>76180</v>
      </c>
      <c r="I8617" s="59" t="s">
        <v>69</v>
      </c>
      <c r="J8617" s="59">
        <v>7552955</v>
      </c>
      <c r="K8617" s="59" t="s">
        <v>8947</v>
      </c>
      <c r="L8617" s="61" t="s">
        <v>114</v>
      </c>
      <c r="M8617" s="61">
        <f>VLOOKUP(H8617,zdroj!C:F,4,0)</f>
        <v>0</v>
      </c>
      <c r="N8617" s="61" t="str">
        <f t="shared" si="268"/>
        <v>katB</v>
      </c>
      <c r="P8617" s="72" t="str">
        <f t="shared" si="269"/>
        <v/>
      </c>
      <c r="Q8617" s="61" t="s">
        <v>30</v>
      </c>
    </row>
    <row r="8618" spans="8:17" x14ac:dyDescent="0.25">
      <c r="H8618" s="59">
        <v>76180</v>
      </c>
      <c r="I8618" s="59" t="s">
        <v>69</v>
      </c>
      <c r="J8618" s="59">
        <v>7552963</v>
      </c>
      <c r="K8618" s="59" t="s">
        <v>8948</v>
      </c>
      <c r="L8618" s="61" t="s">
        <v>114</v>
      </c>
      <c r="M8618" s="61">
        <f>VLOOKUP(H8618,zdroj!C:F,4,0)</f>
        <v>0</v>
      </c>
      <c r="N8618" s="61" t="str">
        <f t="shared" si="268"/>
        <v>katB</v>
      </c>
      <c r="P8618" s="72" t="str">
        <f t="shared" si="269"/>
        <v/>
      </c>
      <c r="Q8618" s="61" t="s">
        <v>30</v>
      </c>
    </row>
    <row r="8619" spans="8:17" x14ac:dyDescent="0.25">
      <c r="H8619" s="59">
        <v>76180</v>
      </c>
      <c r="I8619" s="59" t="s">
        <v>69</v>
      </c>
      <c r="J8619" s="59">
        <v>7552971</v>
      </c>
      <c r="K8619" s="59" t="s">
        <v>8949</v>
      </c>
      <c r="L8619" s="61" t="s">
        <v>114</v>
      </c>
      <c r="M8619" s="61">
        <f>VLOOKUP(H8619,zdroj!C:F,4,0)</f>
        <v>0</v>
      </c>
      <c r="N8619" s="61" t="str">
        <f t="shared" si="268"/>
        <v>katB</v>
      </c>
      <c r="P8619" s="72" t="str">
        <f t="shared" si="269"/>
        <v/>
      </c>
      <c r="Q8619" s="61" t="s">
        <v>30</v>
      </c>
    </row>
    <row r="8620" spans="8:17" x14ac:dyDescent="0.25">
      <c r="H8620" s="59">
        <v>76180</v>
      </c>
      <c r="I8620" s="59" t="s">
        <v>69</v>
      </c>
      <c r="J8620" s="59">
        <v>7552980</v>
      </c>
      <c r="K8620" s="59" t="s">
        <v>8950</v>
      </c>
      <c r="L8620" s="61" t="s">
        <v>114</v>
      </c>
      <c r="M8620" s="61">
        <f>VLOOKUP(H8620,zdroj!C:F,4,0)</f>
        <v>0</v>
      </c>
      <c r="N8620" s="61" t="str">
        <f t="shared" si="268"/>
        <v>katB</v>
      </c>
      <c r="P8620" s="72" t="str">
        <f t="shared" si="269"/>
        <v/>
      </c>
      <c r="Q8620" s="61" t="s">
        <v>30</v>
      </c>
    </row>
    <row r="8621" spans="8:17" x14ac:dyDescent="0.25">
      <c r="H8621" s="59">
        <v>76180</v>
      </c>
      <c r="I8621" s="59" t="s">
        <v>69</v>
      </c>
      <c r="J8621" s="59">
        <v>7552998</v>
      </c>
      <c r="K8621" s="59" t="s">
        <v>8951</v>
      </c>
      <c r="L8621" s="61" t="s">
        <v>114</v>
      </c>
      <c r="M8621" s="61">
        <f>VLOOKUP(H8621,zdroj!C:F,4,0)</f>
        <v>0</v>
      </c>
      <c r="N8621" s="61" t="str">
        <f t="shared" si="268"/>
        <v>katB</v>
      </c>
      <c r="P8621" s="72" t="str">
        <f t="shared" si="269"/>
        <v/>
      </c>
      <c r="Q8621" s="61" t="s">
        <v>30</v>
      </c>
    </row>
    <row r="8622" spans="8:17" x14ac:dyDescent="0.25">
      <c r="H8622" s="59">
        <v>76180</v>
      </c>
      <c r="I8622" s="59" t="s">
        <v>69</v>
      </c>
      <c r="J8622" s="59">
        <v>7553005</v>
      </c>
      <c r="K8622" s="59" t="s">
        <v>8952</v>
      </c>
      <c r="L8622" s="61" t="s">
        <v>114</v>
      </c>
      <c r="M8622" s="61">
        <f>VLOOKUP(H8622,zdroj!C:F,4,0)</f>
        <v>0</v>
      </c>
      <c r="N8622" s="61" t="str">
        <f t="shared" si="268"/>
        <v>katB</v>
      </c>
      <c r="P8622" s="72" t="str">
        <f t="shared" si="269"/>
        <v/>
      </c>
      <c r="Q8622" s="61" t="s">
        <v>30</v>
      </c>
    </row>
    <row r="8623" spans="8:17" x14ac:dyDescent="0.25">
      <c r="H8623" s="59">
        <v>76180</v>
      </c>
      <c r="I8623" s="59" t="s">
        <v>69</v>
      </c>
      <c r="J8623" s="59">
        <v>7553013</v>
      </c>
      <c r="K8623" s="59" t="s">
        <v>8953</v>
      </c>
      <c r="L8623" s="61" t="s">
        <v>114</v>
      </c>
      <c r="M8623" s="61">
        <f>VLOOKUP(H8623,zdroj!C:F,4,0)</f>
        <v>0</v>
      </c>
      <c r="N8623" s="61" t="str">
        <f t="shared" si="268"/>
        <v>katB</v>
      </c>
      <c r="P8623" s="72" t="str">
        <f t="shared" si="269"/>
        <v/>
      </c>
      <c r="Q8623" s="61" t="s">
        <v>30</v>
      </c>
    </row>
    <row r="8624" spans="8:17" x14ac:dyDescent="0.25">
      <c r="H8624" s="59">
        <v>76180</v>
      </c>
      <c r="I8624" s="59" t="s">
        <v>69</v>
      </c>
      <c r="J8624" s="59">
        <v>7553021</v>
      </c>
      <c r="K8624" s="59" t="s">
        <v>8954</v>
      </c>
      <c r="L8624" s="61" t="s">
        <v>114</v>
      </c>
      <c r="M8624" s="61">
        <f>VLOOKUP(H8624,zdroj!C:F,4,0)</f>
        <v>0</v>
      </c>
      <c r="N8624" s="61" t="str">
        <f t="shared" si="268"/>
        <v>katB</v>
      </c>
      <c r="P8624" s="72" t="str">
        <f t="shared" si="269"/>
        <v/>
      </c>
      <c r="Q8624" s="61" t="s">
        <v>30</v>
      </c>
    </row>
    <row r="8625" spans="8:17" x14ac:dyDescent="0.25">
      <c r="H8625" s="59">
        <v>76180</v>
      </c>
      <c r="I8625" s="59" t="s">
        <v>69</v>
      </c>
      <c r="J8625" s="59">
        <v>7553030</v>
      </c>
      <c r="K8625" s="59" t="s">
        <v>8955</v>
      </c>
      <c r="L8625" s="61" t="s">
        <v>114</v>
      </c>
      <c r="M8625" s="61">
        <f>VLOOKUP(H8625,zdroj!C:F,4,0)</f>
        <v>0</v>
      </c>
      <c r="N8625" s="61" t="str">
        <f t="shared" si="268"/>
        <v>katB</v>
      </c>
      <c r="P8625" s="72" t="str">
        <f t="shared" si="269"/>
        <v/>
      </c>
      <c r="Q8625" s="61" t="s">
        <v>30</v>
      </c>
    </row>
    <row r="8626" spans="8:17" x14ac:dyDescent="0.25">
      <c r="H8626" s="59">
        <v>76180</v>
      </c>
      <c r="I8626" s="59" t="s">
        <v>69</v>
      </c>
      <c r="J8626" s="59">
        <v>7553048</v>
      </c>
      <c r="K8626" s="59" t="s">
        <v>8956</v>
      </c>
      <c r="L8626" s="61" t="s">
        <v>114</v>
      </c>
      <c r="M8626" s="61">
        <f>VLOOKUP(H8626,zdroj!C:F,4,0)</f>
        <v>0</v>
      </c>
      <c r="N8626" s="61" t="str">
        <f t="shared" si="268"/>
        <v>katB</v>
      </c>
      <c r="P8626" s="72" t="str">
        <f t="shared" si="269"/>
        <v/>
      </c>
      <c r="Q8626" s="61" t="s">
        <v>30</v>
      </c>
    </row>
    <row r="8627" spans="8:17" x14ac:dyDescent="0.25">
      <c r="H8627" s="59">
        <v>76180</v>
      </c>
      <c r="I8627" s="59" t="s">
        <v>69</v>
      </c>
      <c r="J8627" s="59">
        <v>7553056</v>
      </c>
      <c r="K8627" s="59" t="s">
        <v>8957</v>
      </c>
      <c r="L8627" s="61" t="s">
        <v>114</v>
      </c>
      <c r="M8627" s="61">
        <f>VLOOKUP(H8627,zdroj!C:F,4,0)</f>
        <v>0</v>
      </c>
      <c r="N8627" s="61" t="str">
        <f t="shared" si="268"/>
        <v>katB</v>
      </c>
      <c r="P8627" s="72" t="str">
        <f t="shared" si="269"/>
        <v/>
      </c>
      <c r="Q8627" s="61" t="s">
        <v>30</v>
      </c>
    </row>
    <row r="8628" spans="8:17" x14ac:dyDescent="0.25">
      <c r="H8628" s="59">
        <v>76180</v>
      </c>
      <c r="I8628" s="59" t="s">
        <v>69</v>
      </c>
      <c r="J8628" s="59">
        <v>7553064</v>
      </c>
      <c r="K8628" s="59" t="s">
        <v>8958</v>
      </c>
      <c r="L8628" s="61" t="s">
        <v>114</v>
      </c>
      <c r="M8628" s="61">
        <f>VLOOKUP(H8628,zdroj!C:F,4,0)</f>
        <v>0</v>
      </c>
      <c r="N8628" s="61" t="str">
        <f t="shared" si="268"/>
        <v>katB</v>
      </c>
      <c r="P8628" s="72" t="str">
        <f t="shared" si="269"/>
        <v/>
      </c>
      <c r="Q8628" s="61" t="s">
        <v>30</v>
      </c>
    </row>
    <row r="8629" spans="8:17" x14ac:dyDescent="0.25">
      <c r="H8629" s="59">
        <v>76180</v>
      </c>
      <c r="I8629" s="59" t="s">
        <v>69</v>
      </c>
      <c r="J8629" s="59">
        <v>7553072</v>
      </c>
      <c r="K8629" s="59" t="s">
        <v>8959</v>
      </c>
      <c r="L8629" s="61" t="s">
        <v>114</v>
      </c>
      <c r="M8629" s="61">
        <f>VLOOKUP(H8629,zdroj!C:F,4,0)</f>
        <v>0</v>
      </c>
      <c r="N8629" s="61" t="str">
        <f t="shared" si="268"/>
        <v>katB</v>
      </c>
      <c r="P8629" s="72" t="str">
        <f t="shared" si="269"/>
        <v/>
      </c>
      <c r="Q8629" s="61" t="s">
        <v>30</v>
      </c>
    </row>
    <row r="8630" spans="8:17" x14ac:dyDescent="0.25">
      <c r="H8630" s="59">
        <v>76180</v>
      </c>
      <c r="I8630" s="59" t="s">
        <v>69</v>
      </c>
      <c r="J8630" s="59">
        <v>7553081</v>
      </c>
      <c r="K8630" s="59" t="s">
        <v>8960</v>
      </c>
      <c r="L8630" s="61" t="s">
        <v>114</v>
      </c>
      <c r="M8630" s="61">
        <f>VLOOKUP(H8630,zdroj!C:F,4,0)</f>
        <v>0</v>
      </c>
      <c r="N8630" s="61" t="str">
        <f t="shared" si="268"/>
        <v>katB</v>
      </c>
      <c r="P8630" s="72" t="str">
        <f t="shared" si="269"/>
        <v/>
      </c>
      <c r="Q8630" s="61" t="s">
        <v>30</v>
      </c>
    </row>
    <row r="8631" spans="8:17" x14ac:dyDescent="0.25">
      <c r="H8631" s="59">
        <v>76180</v>
      </c>
      <c r="I8631" s="59" t="s">
        <v>69</v>
      </c>
      <c r="J8631" s="59">
        <v>7553099</v>
      </c>
      <c r="K8631" s="59" t="s">
        <v>8961</v>
      </c>
      <c r="L8631" s="61" t="s">
        <v>114</v>
      </c>
      <c r="M8631" s="61">
        <f>VLOOKUP(H8631,zdroj!C:F,4,0)</f>
        <v>0</v>
      </c>
      <c r="N8631" s="61" t="str">
        <f t="shared" si="268"/>
        <v>katB</v>
      </c>
      <c r="P8631" s="72" t="str">
        <f t="shared" si="269"/>
        <v/>
      </c>
      <c r="Q8631" s="61" t="s">
        <v>30</v>
      </c>
    </row>
    <row r="8632" spans="8:17" x14ac:dyDescent="0.25">
      <c r="H8632" s="59">
        <v>76180</v>
      </c>
      <c r="I8632" s="59" t="s">
        <v>69</v>
      </c>
      <c r="J8632" s="59">
        <v>7553102</v>
      </c>
      <c r="K8632" s="59" t="s">
        <v>8962</v>
      </c>
      <c r="L8632" s="61" t="s">
        <v>114</v>
      </c>
      <c r="M8632" s="61">
        <f>VLOOKUP(H8632,zdroj!C:F,4,0)</f>
        <v>0</v>
      </c>
      <c r="N8632" s="61" t="str">
        <f t="shared" si="268"/>
        <v>katB</v>
      </c>
      <c r="P8632" s="72" t="str">
        <f t="shared" si="269"/>
        <v/>
      </c>
      <c r="Q8632" s="61" t="s">
        <v>30</v>
      </c>
    </row>
    <row r="8633" spans="8:17" x14ac:dyDescent="0.25">
      <c r="H8633" s="59">
        <v>76180</v>
      </c>
      <c r="I8633" s="59" t="s">
        <v>69</v>
      </c>
      <c r="J8633" s="59">
        <v>7553111</v>
      </c>
      <c r="K8633" s="59" t="s">
        <v>8963</v>
      </c>
      <c r="L8633" s="61" t="s">
        <v>114</v>
      </c>
      <c r="M8633" s="61">
        <f>VLOOKUP(H8633,zdroj!C:F,4,0)</f>
        <v>0</v>
      </c>
      <c r="N8633" s="61" t="str">
        <f t="shared" si="268"/>
        <v>katB</v>
      </c>
      <c r="P8633" s="72" t="str">
        <f t="shared" si="269"/>
        <v/>
      </c>
      <c r="Q8633" s="61" t="s">
        <v>30</v>
      </c>
    </row>
    <row r="8634" spans="8:17" x14ac:dyDescent="0.25">
      <c r="H8634" s="59">
        <v>76180</v>
      </c>
      <c r="I8634" s="59" t="s">
        <v>69</v>
      </c>
      <c r="J8634" s="59">
        <v>7553129</v>
      </c>
      <c r="K8634" s="59" t="s">
        <v>8964</v>
      </c>
      <c r="L8634" s="61" t="s">
        <v>114</v>
      </c>
      <c r="M8634" s="61">
        <f>VLOOKUP(H8634,zdroj!C:F,4,0)</f>
        <v>0</v>
      </c>
      <c r="N8634" s="61" t="str">
        <f t="shared" si="268"/>
        <v>katB</v>
      </c>
      <c r="P8634" s="72" t="str">
        <f t="shared" si="269"/>
        <v/>
      </c>
      <c r="Q8634" s="61" t="s">
        <v>30</v>
      </c>
    </row>
    <row r="8635" spans="8:17" x14ac:dyDescent="0.25">
      <c r="H8635" s="59">
        <v>76180</v>
      </c>
      <c r="I8635" s="59" t="s">
        <v>69</v>
      </c>
      <c r="J8635" s="59">
        <v>7553137</v>
      </c>
      <c r="K8635" s="59" t="s">
        <v>8965</v>
      </c>
      <c r="L8635" s="61" t="s">
        <v>114</v>
      </c>
      <c r="M8635" s="61">
        <f>VLOOKUP(H8635,zdroj!C:F,4,0)</f>
        <v>0</v>
      </c>
      <c r="N8635" s="61" t="str">
        <f t="shared" si="268"/>
        <v>katB</v>
      </c>
      <c r="P8635" s="72" t="str">
        <f t="shared" si="269"/>
        <v/>
      </c>
      <c r="Q8635" s="61" t="s">
        <v>30</v>
      </c>
    </row>
    <row r="8636" spans="8:17" x14ac:dyDescent="0.25">
      <c r="H8636" s="59">
        <v>76180</v>
      </c>
      <c r="I8636" s="59" t="s">
        <v>69</v>
      </c>
      <c r="J8636" s="59">
        <v>7553145</v>
      </c>
      <c r="K8636" s="59" t="s">
        <v>8966</v>
      </c>
      <c r="L8636" s="61" t="s">
        <v>114</v>
      </c>
      <c r="M8636" s="61">
        <f>VLOOKUP(H8636,zdroj!C:F,4,0)</f>
        <v>0</v>
      </c>
      <c r="N8636" s="61" t="str">
        <f t="shared" si="268"/>
        <v>katB</v>
      </c>
      <c r="P8636" s="72" t="str">
        <f t="shared" si="269"/>
        <v/>
      </c>
      <c r="Q8636" s="61" t="s">
        <v>30</v>
      </c>
    </row>
    <row r="8637" spans="8:17" x14ac:dyDescent="0.25">
      <c r="H8637" s="59">
        <v>76180</v>
      </c>
      <c r="I8637" s="59" t="s">
        <v>69</v>
      </c>
      <c r="J8637" s="59">
        <v>7553153</v>
      </c>
      <c r="K8637" s="59" t="s">
        <v>8967</v>
      </c>
      <c r="L8637" s="61" t="s">
        <v>114</v>
      </c>
      <c r="M8637" s="61">
        <f>VLOOKUP(H8637,zdroj!C:F,4,0)</f>
        <v>0</v>
      </c>
      <c r="N8637" s="61" t="str">
        <f t="shared" si="268"/>
        <v>katB</v>
      </c>
      <c r="P8637" s="72" t="str">
        <f t="shared" si="269"/>
        <v/>
      </c>
      <c r="Q8637" s="61" t="s">
        <v>30</v>
      </c>
    </row>
    <row r="8638" spans="8:17" x14ac:dyDescent="0.25">
      <c r="H8638" s="59">
        <v>76180</v>
      </c>
      <c r="I8638" s="59" t="s">
        <v>69</v>
      </c>
      <c r="J8638" s="59">
        <v>7553161</v>
      </c>
      <c r="K8638" s="59" t="s">
        <v>8968</v>
      </c>
      <c r="L8638" s="61" t="s">
        <v>114</v>
      </c>
      <c r="M8638" s="61">
        <f>VLOOKUP(H8638,zdroj!C:F,4,0)</f>
        <v>0</v>
      </c>
      <c r="N8638" s="61" t="str">
        <f t="shared" si="268"/>
        <v>katB</v>
      </c>
      <c r="P8638" s="72" t="str">
        <f t="shared" si="269"/>
        <v/>
      </c>
      <c r="Q8638" s="61" t="s">
        <v>30</v>
      </c>
    </row>
    <row r="8639" spans="8:17" x14ac:dyDescent="0.25">
      <c r="H8639" s="59">
        <v>76180</v>
      </c>
      <c r="I8639" s="59" t="s">
        <v>69</v>
      </c>
      <c r="J8639" s="59">
        <v>7553170</v>
      </c>
      <c r="K8639" s="59" t="s">
        <v>8969</v>
      </c>
      <c r="L8639" s="61" t="s">
        <v>114</v>
      </c>
      <c r="M8639" s="61">
        <f>VLOOKUP(H8639,zdroj!C:F,4,0)</f>
        <v>0</v>
      </c>
      <c r="N8639" s="61" t="str">
        <f t="shared" si="268"/>
        <v>katB</v>
      </c>
      <c r="P8639" s="72" t="str">
        <f t="shared" si="269"/>
        <v/>
      </c>
      <c r="Q8639" s="61" t="s">
        <v>30</v>
      </c>
    </row>
    <row r="8640" spans="8:17" x14ac:dyDescent="0.25">
      <c r="H8640" s="59">
        <v>76180</v>
      </c>
      <c r="I8640" s="59" t="s">
        <v>69</v>
      </c>
      <c r="J8640" s="59">
        <v>7553188</v>
      </c>
      <c r="K8640" s="59" t="s">
        <v>8970</v>
      </c>
      <c r="L8640" s="61" t="s">
        <v>114</v>
      </c>
      <c r="M8640" s="61">
        <f>VLOOKUP(H8640,zdroj!C:F,4,0)</f>
        <v>0</v>
      </c>
      <c r="N8640" s="61" t="str">
        <f t="shared" si="268"/>
        <v>katB</v>
      </c>
      <c r="P8640" s="72" t="str">
        <f t="shared" si="269"/>
        <v/>
      </c>
      <c r="Q8640" s="61" t="s">
        <v>30</v>
      </c>
    </row>
    <row r="8641" spans="8:17" x14ac:dyDescent="0.25">
      <c r="H8641" s="59">
        <v>76180</v>
      </c>
      <c r="I8641" s="59" t="s">
        <v>69</v>
      </c>
      <c r="J8641" s="59">
        <v>7553196</v>
      </c>
      <c r="K8641" s="59" t="s">
        <v>8971</v>
      </c>
      <c r="L8641" s="61" t="s">
        <v>114</v>
      </c>
      <c r="M8641" s="61">
        <f>VLOOKUP(H8641,zdroj!C:F,4,0)</f>
        <v>0</v>
      </c>
      <c r="N8641" s="61" t="str">
        <f t="shared" si="268"/>
        <v>katB</v>
      </c>
      <c r="P8641" s="72" t="str">
        <f t="shared" si="269"/>
        <v/>
      </c>
      <c r="Q8641" s="61" t="s">
        <v>30</v>
      </c>
    </row>
    <row r="8642" spans="8:17" x14ac:dyDescent="0.25">
      <c r="H8642" s="59">
        <v>76180</v>
      </c>
      <c r="I8642" s="59" t="s">
        <v>69</v>
      </c>
      <c r="J8642" s="59">
        <v>7553200</v>
      </c>
      <c r="K8642" s="59" t="s">
        <v>8972</v>
      </c>
      <c r="L8642" s="61" t="s">
        <v>114</v>
      </c>
      <c r="M8642" s="61">
        <f>VLOOKUP(H8642,zdroj!C:F,4,0)</f>
        <v>0</v>
      </c>
      <c r="N8642" s="61" t="str">
        <f t="shared" si="268"/>
        <v>katB</v>
      </c>
      <c r="P8642" s="72" t="str">
        <f t="shared" si="269"/>
        <v/>
      </c>
      <c r="Q8642" s="61" t="s">
        <v>30</v>
      </c>
    </row>
    <row r="8643" spans="8:17" x14ac:dyDescent="0.25">
      <c r="H8643" s="59">
        <v>76180</v>
      </c>
      <c r="I8643" s="59" t="s">
        <v>69</v>
      </c>
      <c r="J8643" s="59">
        <v>7553218</v>
      </c>
      <c r="K8643" s="59" t="s">
        <v>8973</v>
      </c>
      <c r="L8643" s="61" t="s">
        <v>114</v>
      </c>
      <c r="M8643" s="61">
        <f>VLOOKUP(H8643,zdroj!C:F,4,0)</f>
        <v>0</v>
      </c>
      <c r="N8643" s="61" t="str">
        <f t="shared" si="268"/>
        <v>katB</v>
      </c>
      <c r="P8643" s="72" t="str">
        <f t="shared" si="269"/>
        <v/>
      </c>
      <c r="Q8643" s="61" t="s">
        <v>30</v>
      </c>
    </row>
    <row r="8644" spans="8:17" x14ac:dyDescent="0.25">
      <c r="H8644" s="59">
        <v>76180</v>
      </c>
      <c r="I8644" s="59" t="s">
        <v>69</v>
      </c>
      <c r="J8644" s="59">
        <v>7553226</v>
      </c>
      <c r="K8644" s="59" t="s">
        <v>8974</v>
      </c>
      <c r="L8644" s="61" t="s">
        <v>114</v>
      </c>
      <c r="M8644" s="61">
        <f>VLOOKUP(H8644,zdroj!C:F,4,0)</f>
        <v>0</v>
      </c>
      <c r="N8644" s="61" t="str">
        <f t="shared" si="268"/>
        <v>katB</v>
      </c>
      <c r="P8644" s="72" t="str">
        <f t="shared" si="269"/>
        <v/>
      </c>
      <c r="Q8644" s="61" t="s">
        <v>30</v>
      </c>
    </row>
    <row r="8645" spans="8:17" x14ac:dyDescent="0.25">
      <c r="H8645" s="59">
        <v>76180</v>
      </c>
      <c r="I8645" s="59" t="s">
        <v>69</v>
      </c>
      <c r="J8645" s="59">
        <v>7553234</v>
      </c>
      <c r="K8645" s="59" t="s">
        <v>8975</v>
      </c>
      <c r="L8645" s="61" t="s">
        <v>114</v>
      </c>
      <c r="M8645" s="61">
        <f>VLOOKUP(H8645,zdroj!C:F,4,0)</f>
        <v>0</v>
      </c>
      <c r="N8645" s="61" t="str">
        <f t="shared" si="268"/>
        <v>katB</v>
      </c>
      <c r="P8645" s="72" t="str">
        <f t="shared" si="269"/>
        <v/>
      </c>
      <c r="Q8645" s="61" t="s">
        <v>30</v>
      </c>
    </row>
    <row r="8646" spans="8:17" x14ac:dyDescent="0.25">
      <c r="H8646" s="59">
        <v>76180</v>
      </c>
      <c r="I8646" s="59" t="s">
        <v>69</v>
      </c>
      <c r="J8646" s="59">
        <v>7553242</v>
      </c>
      <c r="K8646" s="59" t="s">
        <v>8976</v>
      </c>
      <c r="L8646" s="61" t="s">
        <v>114</v>
      </c>
      <c r="M8646" s="61">
        <f>VLOOKUP(H8646,zdroj!C:F,4,0)</f>
        <v>0</v>
      </c>
      <c r="N8646" s="61" t="str">
        <f t="shared" si="268"/>
        <v>katB</v>
      </c>
      <c r="P8646" s="72" t="str">
        <f t="shared" si="269"/>
        <v/>
      </c>
      <c r="Q8646" s="61" t="s">
        <v>30</v>
      </c>
    </row>
    <row r="8647" spans="8:17" x14ac:dyDescent="0.25">
      <c r="H8647" s="59">
        <v>76180</v>
      </c>
      <c r="I8647" s="59" t="s">
        <v>69</v>
      </c>
      <c r="J8647" s="59">
        <v>7553251</v>
      </c>
      <c r="K8647" s="59" t="s">
        <v>8977</v>
      </c>
      <c r="L8647" s="61" t="s">
        <v>114</v>
      </c>
      <c r="M8647" s="61">
        <f>VLOOKUP(H8647,zdroj!C:F,4,0)</f>
        <v>0</v>
      </c>
      <c r="N8647" s="61" t="str">
        <f t="shared" ref="N8647:N8710" si="270">IF(M8647="A",IF(L8647="katA","katB",L8647),L8647)</f>
        <v>katB</v>
      </c>
      <c r="P8647" s="72" t="str">
        <f t="shared" ref="P8647:P8710" si="271">IF(O8647="A",1,"")</f>
        <v/>
      </c>
      <c r="Q8647" s="61" t="s">
        <v>30</v>
      </c>
    </row>
    <row r="8648" spans="8:17" x14ac:dyDescent="0.25">
      <c r="H8648" s="59">
        <v>76180</v>
      </c>
      <c r="I8648" s="59" t="s">
        <v>69</v>
      </c>
      <c r="J8648" s="59">
        <v>7553269</v>
      </c>
      <c r="K8648" s="59" t="s">
        <v>8978</v>
      </c>
      <c r="L8648" s="61" t="s">
        <v>114</v>
      </c>
      <c r="M8648" s="61">
        <f>VLOOKUP(H8648,zdroj!C:F,4,0)</f>
        <v>0</v>
      </c>
      <c r="N8648" s="61" t="str">
        <f t="shared" si="270"/>
        <v>katB</v>
      </c>
      <c r="P8648" s="72" t="str">
        <f t="shared" si="271"/>
        <v/>
      </c>
      <c r="Q8648" s="61" t="s">
        <v>30</v>
      </c>
    </row>
    <row r="8649" spans="8:17" x14ac:dyDescent="0.25">
      <c r="H8649" s="59">
        <v>76180</v>
      </c>
      <c r="I8649" s="59" t="s">
        <v>69</v>
      </c>
      <c r="J8649" s="59">
        <v>7553277</v>
      </c>
      <c r="K8649" s="59" t="s">
        <v>8979</v>
      </c>
      <c r="L8649" s="61" t="s">
        <v>114</v>
      </c>
      <c r="M8649" s="61">
        <f>VLOOKUP(H8649,zdroj!C:F,4,0)</f>
        <v>0</v>
      </c>
      <c r="N8649" s="61" t="str">
        <f t="shared" si="270"/>
        <v>katB</v>
      </c>
      <c r="P8649" s="72" t="str">
        <f t="shared" si="271"/>
        <v/>
      </c>
      <c r="Q8649" s="61" t="s">
        <v>30</v>
      </c>
    </row>
    <row r="8650" spans="8:17" x14ac:dyDescent="0.25">
      <c r="H8650" s="59">
        <v>76180</v>
      </c>
      <c r="I8650" s="59" t="s">
        <v>69</v>
      </c>
      <c r="J8650" s="59">
        <v>7553285</v>
      </c>
      <c r="K8650" s="59" t="s">
        <v>8980</v>
      </c>
      <c r="L8650" s="61" t="s">
        <v>114</v>
      </c>
      <c r="M8650" s="61">
        <f>VLOOKUP(H8650,zdroj!C:F,4,0)</f>
        <v>0</v>
      </c>
      <c r="N8650" s="61" t="str">
        <f t="shared" si="270"/>
        <v>katB</v>
      </c>
      <c r="P8650" s="72" t="str">
        <f t="shared" si="271"/>
        <v/>
      </c>
      <c r="Q8650" s="61" t="s">
        <v>30</v>
      </c>
    </row>
    <row r="8651" spans="8:17" x14ac:dyDescent="0.25">
      <c r="H8651" s="59">
        <v>76180</v>
      </c>
      <c r="I8651" s="59" t="s">
        <v>69</v>
      </c>
      <c r="J8651" s="59">
        <v>7553293</v>
      </c>
      <c r="K8651" s="59" t="s">
        <v>8981</v>
      </c>
      <c r="L8651" s="61" t="s">
        <v>114</v>
      </c>
      <c r="M8651" s="61">
        <f>VLOOKUP(H8651,zdroj!C:F,4,0)</f>
        <v>0</v>
      </c>
      <c r="N8651" s="61" t="str">
        <f t="shared" si="270"/>
        <v>katB</v>
      </c>
      <c r="P8651" s="72" t="str">
        <f t="shared" si="271"/>
        <v/>
      </c>
      <c r="Q8651" s="61" t="s">
        <v>30</v>
      </c>
    </row>
    <row r="8652" spans="8:17" x14ac:dyDescent="0.25">
      <c r="H8652" s="59">
        <v>76180</v>
      </c>
      <c r="I8652" s="59" t="s">
        <v>69</v>
      </c>
      <c r="J8652" s="59">
        <v>7553307</v>
      </c>
      <c r="K8652" s="59" t="s">
        <v>8982</v>
      </c>
      <c r="L8652" s="61" t="s">
        <v>114</v>
      </c>
      <c r="M8652" s="61">
        <f>VLOOKUP(H8652,zdroj!C:F,4,0)</f>
        <v>0</v>
      </c>
      <c r="N8652" s="61" t="str">
        <f t="shared" si="270"/>
        <v>katB</v>
      </c>
      <c r="P8652" s="72" t="str">
        <f t="shared" si="271"/>
        <v/>
      </c>
      <c r="Q8652" s="61" t="s">
        <v>30</v>
      </c>
    </row>
    <row r="8653" spans="8:17" x14ac:dyDescent="0.25">
      <c r="H8653" s="59">
        <v>76180</v>
      </c>
      <c r="I8653" s="59" t="s">
        <v>69</v>
      </c>
      <c r="J8653" s="59">
        <v>7553315</v>
      </c>
      <c r="K8653" s="59" t="s">
        <v>8983</v>
      </c>
      <c r="L8653" s="61" t="s">
        <v>114</v>
      </c>
      <c r="M8653" s="61">
        <f>VLOOKUP(H8653,zdroj!C:F,4,0)</f>
        <v>0</v>
      </c>
      <c r="N8653" s="61" t="str">
        <f t="shared" si="270"/>
        <v>katB</v>
      </c>
      <c r="P8653" s="72" t="str">
        <f t="shared" si="271"/>
        <v/>
      </c>
      <c r="Q8653" s="61" t="s">
        <v>30</v>
      </c>
    </row>
    <row r="8654" spans="8:17" x14ac:dyDescent="0.25">
      <c r="H8654" s="59">
        <v>76180</v>
      </c>
      <c r="I8654" s="59" t="s">
        <v>69</v>
      </c>
      <c r="J8654" s="59">
        <v>7553323</v>
      </c>
      <c r="K8654" s="59" t="s">
        <v>8984</v>
      </c>
      <c r="L8654" s="61" t="s">
        <v>114</v>
      </c>
      <c r="M8654" s="61">
        <f>VLOOKUP(H8654,zdroj!C:F,4,0)</f>
        <v>0</v>
      </c>
      <c r="N8654" s="61" t="str">
        <f t="shared" si="270"/>
        <v>katB</v>
      </c>
      <c r="P8654" s="72" t="str">
        <f t="shared" si="271"/>
        <v/>
      </c>
      <c r="Q8654" s="61" t="s">
        <v>30</v>
      </c>
    </row>
    <row r="8655" spans="8:17" x14ac:dyDescent="0.25">
      <c r="H8655" s="59">
        <v>76180</v>
      </c>
      <c r="I8655" s="59" t="s">
        <v>69</v>
      </c>
      <c r="J8655" s="59">
        <v>7553331</v>
      </c>
      <c r="K8655" s="59" t="s">
        <v>8985</v>
      </c>
      <c r="L8655" s="61" t="s">
        <v>114</v>
      </c>
      <c r="M8655" s="61">
        <f>VLOOKUP(H8655,zdroj!C:F,4,0)</f>
        <v>0</v>
      </c>
      <c r="N8655" s="61" t="str">
        <f t="shared" si="270"/>
        <v>katB</v>
      </c>
      <c r="P8655" s="72" t="str">
        <f t="shared" si="271"/>
        <v/>
      </c>
      <c r="Q8655" s="61" t="s">
        <v>30</v>
      </c>
    </row>
    <row r="8656" spans="8:17" x14ac:dyDescent="0.25">
      <c r="H8656" s="59">
        <v>76180</v>
      </c>
      <c r="I8656" s="59" t="s">
        <v>69</v>
      </c>
      <c r="J8656" s="59">
        <v>7553340</v>
      </c>
      <c r="K8656" s="59" t="s">
        <v>8986</v>
      </c>
      <c r="L8656" s="61" t="s">
        <v>114</v>
      </c>
      <c r="M8656" s="61">
        <f>VLOOKUP(H8656,zdroj!C:F,4,0)</f>
        <v>0</v>
      </c>
      <c r="N8656" s="61" t="str">
        <f t="shared" si="270"/>
        <v>katB</v>
      </c>
      <c r="P8656" s="72" t="str">
        <f t="shared" si="271"/>
        <v/>
      </c>
      <c r="Q8656" s="61" t="s">
        <v>30</v>
      </c>
    </row>
    <row r="8657" spans="8:17" x14ac:dyDescent="0.25">
      <c r="H8657" s="59">
        <v>76180</v>
      </c>
      <c r="I8657" s="59" t="s">
        <v>69</v>
      </c>
      <c r="J8657" s="59">
        <v>7553358</v>
      </c>
      <c r="K8657" s="59" t="s">
        <v>8987</v>
      </c>
      <c r="L8657" s="61" t="s">
        <v>114</v>
      </c>
      <c r="M8657" s="61">
        <f>VLOOKUP(H8657,zdroj!C:F,4,0)</f>
        <v>0</v>
      </c>
      <c r="N8657" s="61" t="str">
        <f t="shared" si="270"/>
        <v>katB</v>
      </c>
      <c r="P8657" s="72" t="str">
        <f t="shared" si="271"/>
        <v/>
      </c>
      <c r="Q8657" s="61" t="s">
        <v>30</v>
      </c>
    </row>
    <row r="8658" spans="8:17" x14ac:dyDescent="0.25">
      <c r="H8658" s="59">
        <v>76180</v>
      </c>
      <c r="I8658" s="59" t="s">
        <v>69</v>
      </c>
      <c r="J8658" s="59">
        <v>7553366</v>
      </c>
      <c r="K8658" s="59" t="s">
        <v>8988</v>
      </c>
      <c r="L8658" s="61" t="s">
        <v>114</v>
      </c>
      <c r="M8658" s="61">
        <f>VLOOKUP(H8658,zdroj!C:F,4,0)</f>
        <v>0</v>
      </c>
      <c r="N8658" s="61" t="str">
        <f t="shared" si="270"/>
        <v>katB</v>
      </c>
      <c r="P8658" s="72" t="str">
        <f t="shared" si="271"/>
        <v/>
      </c>
      <c r="Q8658" s="61" t="s">
        <v>30</v>
      </c>
    </row>
    <row r="8659" spans="8:17" x14ac:dyDescent="0.25">
      <c r="H8659" s="59">
        <v>76180</v>
      </c>
      <c r="I8659" s="59" t="s">
        <v>69</v>
      </c>
      <c r="J8659" s="59">
        <v>7553374</v>
      </c>
      <c r="K8659" s="59" t="s">
        <v>8989</v>
      </c>
      <c r="L8659" s="61" t="s">
        <v>114</v>
      </c>
      <c r="M8659" s="61">
        <f>VLOOKUP(H8659,zdroj!C:F,4,0)</f>
        <v>0</v>
      </c>
      <c r="N8659" s="61" t="str">
        <f t="shared" si="270"/>
        <v>katB</v>
      </c>
      <c r="P8659" s="72" t="str">
        <f t="shared" si="271"/>
        <v/>
      </c>
      <c r="Q8659" s="61" t="s">
        <v>31</v>
      </c>
    </row>
    <row r="8660" spans="8:17" x14ac:dyDescent="0.25">
      <c r="H8660" s="59">
        <v>76180</v>
      </c>
      <c r="I8660" s="59" t="s">
        <v>69</v>
      </c>
      <c r="J8660" s="59">
        <v>7553382</v>
      </c>
      <c r="K8660" s="59" t="s">
        <v>8990</v>
      </c>
      <c r="L8660" s="61" t="s">
        <v>114</v>
      </c>
      <c r="M8660" s="61">
        <f>VLOOKUP(H8660,zdroj!C:F,4,0)</f>
        <v>0</v>
      </c>
      <c r="N8660" s="61" t="str">
        <f t="shared" si="270"/>
        <v>katB</v>
      </c>
      <c r="P8660" s="72" t="str">
        <f t="shared" si="271"/>
        <v/>
      </c>
      <c r="Q8660" s="61" t="s">
        <v>30</v>
      </c>
    </row>
    <row r="8661" spans="8:17" x14ac:dyDescent="0.25">
      <c r="H8661" s="59">
        <v>76180</v>
      </c>
      <c r="I8661" s="59" t="s">
        <v>69</v>
      </c>
      <c r="J8661" s="59">
        <v>7553391</v>
      </c>
      <c r="K8661" s="59" t="s">
        <v>8991</v>
      </c>
      <c r="L8661" s="61" t="s">
        <v>114</v>
      </c>
      <c r="M8661" s="61">
        <f>VLOOKUP(H8661,zdroj!C:F,4,0)</f>
        <v>0</v>
      </c>
      <c r="N8661" s="61" t="str">
        <f t="shared" si="270"/>
        <v>katB</v>
      </c>
      <c r="P8661" s="72" t="str">
        <f t="shared" si="271"/>
        <v/>
      </c>
      <c r="Q8661" s="61" t="s">
        <v>30</v>
      </c>
    </row>
    <row r="8662" spans="8:17" x14ac:dyDescent="0.25">
      <c r="H8662" s="59">
        <v>76180</v>
      </c>
      <c r="I8662" s="59" t="s">
        <v>69</v>
      </c>
      <c r="J8662" s="59">
        <v>7553404</v>
      </c>
      <c r="K8662" s="59" t="s">
        <v>8992</v>
      </c>
      <c r="L8662" s="61" t="s">
        <v>114</v>
      </c>
      <c r="M8662" s="61">
        <f>VLOOKUP(H8662,zdroj!C:F,4,0)</f>
        <v>0</v>
      </c>
      <c r="N8662" s="61" t="str">
        <f t="shared" si="270"/>
        <v>katB</v>
      </c>
      <c r="P8662" s="72" t="str">
        <f t="shared" si="271"/>
        <v/>
      </c>
      <c r="Q8662" s="61" t="s">
        <v>30</v>
      </c>
    </row>
    <row r="8663" spans="8:17" x14ac:dyDescent="0.25">
      <c r="H8663" s="59">
        <v>76180</v>
      </c>
      <c r="I8663" s="59" t="s">
        <v>69</v>
      </c>
      <c r="J8663" s="59">
        <v>7553412</v>
      </c>
      <c r="K8663" s="59" t="s">
        <v>8993</v>
      </c>
      <c r="L8663" s="61" t="s">
        <v>114</v>
      </c>
      <c r="M8663" s="61">
        <f>VLOOKUP(H8663,zdroj!C:F,4,0)</f>
        <v>0</v>
      </c>
      <c r="N8663" s="61" t="str">
        <f t="shared" si="270"/>
        <v>katB</v>
      </c>
      <c r="P8663" s="72" t="str">
        <f t="shared" si="271"/>
        <v/>
      </c>
      <c r="Q8663" s="61" t="s">
        <v>33</v>
      </c>
    </row>
    <row r="8664" spans="8:17" x14ac:dyDescent="0.25">
      <c r="H8664" s="59">
        <v>76180</v>
      </c>
      <c r="I8664" s="59" t="s">
        <v>69</v>
      </c>
      <c r="J8664" s="59">
        <v>7553421</v>
      </c>
      <c r="K8664" s="59" t="s">
        <v>8994</v>
      </c>
      <c r="L8664" s="61" t="s">
        <v>114</v>
      </c>
      <c r="M8664" s="61">
        <f>VLOOKUP(H8664,zdroj!C:F,4,0)</f>
        <v>0</v>
      </c>
      <c r="N8664" s="61" t="str">
        <f t="shared" si="270"/>
        <v>katB</v>
      </c>
      <c r="P8664" s="72" t="str">
        <f t="shared" si="271"/>
        <v/>
      </c>
      <c r="Q8664" s="61" t="s">
        <v>30</v>
      </c>
    </row>
    <row r="8665" spans="8:17" x14ac:dyDescent="0.25">
      <c r="H8665" s="59">
        <v>76180</v>
      </c>
      <c r="I8665" s="59" t="s">
        <v>69</v>
      </c>
      <c r="J8665" s="59">
        <v>7553439</v>
      </c>
      <c r="K8665" s="59" t="s">
        <v>8995</v>
      </c>
      <c r="L8665" s="61" t="s">
        <v>114</v>
      </c>
      <c r="M8665" s="61">
        <f>VLOOKUP(H8665,zdroj!C:F,4,0)</f>
        <v>0</v>
      </c>
      <c r="N8665" s="61" t="str">
        <f t="shared" si="270"/>
        <v>katB</v>
      </c>
      <c r="P8665" s="72" t="str">
        <f t="shared" si="271"/>
        <v/>
      </c>
      <c r="Q8665" s="61" t="s">
        <v>30</v>
      </c>
    </row>
    <row r="8666" spans="8:17" x14ac:dyDescent="0.25">
      <c r="H8666" s="59">
        <v>76180</v>
      </c>
      <c r="I8666" s="59" t="s">
        <v>69</v>
      </c>
      <c r="J8666" s="59">
        <v>7553447</v>
      </c>
      <c r="K8666" s="59" t="s">
        <v>8996</v>
      </c>
      <c r="L8666" s="61" t="s">
        <v>114</v>
      </c>
      <c r="M8666" s="61">
        <f>VLOOKUP(H8666,zdroj!C:F,4,0)</f>
        <v>0</v>
      </c>
      <c r="N8666" s="61" t="str">
        <f t="shared" si="270"/>
        <v>katB</v>
      </c>
      <c r="P8666" s="72" t="str">
        <f t="shared" si="271"/>
        <v/>
      </c>
      <c r="Q8666" s="61" t="s">
        <v>30</v>
      </c>
    </row>
    <row r="8667" spans="8:17" x14ac:dyDescent="0.25">
      <c r="H8667" s="59">
        <v>76180</v>
      </c>
      <c r="I8667" s="59" t="s">
        <v>69</v>
      </c>
      <c r="J8667" s="59">
        <v>7553455</v>
      </c>
      <c r="K8667" s="59" t="s">
        <v>8997</v>
      </c>
      <c r="L8667" s="61" t="s">
        <v>114</v>
      </c>
      <c r="M8667" s="61">
        <f>VLOOKUP(H8667,zdroj!C:F,4,0)</f>
        <v>0</v>
      </c>
      <c r="N8667" s="61" t="str">
        <f t="shared" si="270"/>
        <v>katB</v>
      </c>
      <c r="P8667" s="72" t="str">
        <f t="shared" si="271"/>
        <v/>
      </c>
      <c r="Q8667" s="61" t="s">
        <v>30</v>
      </c>
    </row>
    <row r="8668" spans="8:17" x14ac:dyDescent="0.25">
      <c r="H8668" s="59">
        <v>76180</v>
      </c>
      <c r="I8668" s="59" t="s">
        <v>69</v>
      </c>
      <c r="J8668" s="59">
        <v>7553463</v>
      </c>
      <c r="K8668" s="59" t="s">
        <v>8998</v>
      </c>
      <c r="L8668" s="61" t="s">
        <v>114</v>
      </c>
      <c r="M8668" s="61">
        <f>VLOOKUP(H8668,zdroj!C:F,4,0)</f>
        <v>0</v>
      </c>
      <c r="N8668" s="61" t="str">
        <f t="shared" si="270"/>
        <v>katB</v>
      </c>
      <c r="P8668" s="72" t="str">
        <f t="shared" si="271"/>
        <v/>
      </c>
      <c r="Q8668" s="61" t="s">
        <v>30</v>
      </c>
    </row>
    <row r="8669" spans="8:17" x14ac:dyDescent="0.25">
      <c r="H8669" s="59">
        <v>76180</v>
      </c>
      <c r="I8669" s="59" t="s">
        <v>69</v>
      </c>
      <c r="J8669" s="59">
        <v>7553471</v>
      </c>
      <c r="K8669" s="59" t="s">
        <v>8999</v>
      </c>
      <c r="L8669" s="61" t="s">
        <v>114</v>
      </c>
      <c r="M8669" s="61">
        <f>VLOOKUP(H8669,zdroj!C:F,4,0)</f>
        <v>0</v>
      </c>
      <c r="N8669" s="61" t="str">
        <f t="shared" si="270"/>
        <v>katB</v>
      </c>
      <c r="P8669" s="72" t="str">
        <f t="shared" si="271"/>
        <v/>
      </c>
      <c r="Q8669" s="61" t="s">
        <v>30</v>
      </c>
    </row>
    <row r="8670" spans="8:17" x14ac:dyDescent="0.25">
      <c r="H8670" s="59">
        <v>76180</v>
      </c>
      <c r="I8670" s="59" t="s">
        <v>69</v>
      </c>
      <c r="J8670" s="59">
        <v>7553480</v>
      </c>
      <c r="K8670" s="59" t="s">
        <v>9000</v>
      </c>
      <c r="L8670" s="61" t="s">
        <v>114</v>
      </c>
      <c r="M8670" s="61">
        <f>VLOOKUP(H8670,zdroj!C:F,4,0)</f>
        <v>0</v>
      </c>
      <c r="N8670" s="61" t="str">
        <f t="shared" si="270"/>
        <v>katB</v>
      </c>
      <c r="P8670" s="72" t="str">
        <f t="shared" si="271"/>
        <v/>
      </c>
      <c r="Q8670" s="61" t="s">
        <v>30</v>
      </c>
    </row>
    <row r="8671" spans="8:17" x14ac:dyDescent="0.25">
      <c r="H8671" s="59">
        <v>76180</v>
      </c>
      <c r="I8671" s="59" t="s">
        <v>69</v>
      </c>
      <c r="J8671" s="59">
        <v>7553498</v>
      </c>
      <c r="K8671" s="59" t="s">
        <v>9001</v>
      </c>
      <c r="L8671" s="61" t="s">
        <v>114</v>
      </c>
      <c r="M8671" s="61">
        <f>VLOOKUP(H8671,zdroj!C:F,4,0)</f>
        <v>0</v>
      </c>
      <c r="N8671" s="61" t="str">
        <f t="shared" si="270"/>
        <v>katB</v>
      </c>
      <c r="P8671" s="72" t="str">
        <f t="shared" si="271"/>
        <v/>
      </c>
      <c r="Q8671" s="61" t="s">
        <v>30</v>
      </c>
    </row>
    <row r="8672" spans="8:17" x14ac:dyDescent="0.25">
      <c r="H8672" s="59">
        <v>76180</v>
      </c>
      <c r="I8672" s="59" t="s">
        <v>69</v>
      </c>
      <c r="J8672" s="59">
        <v>7553501</v>
      </c>
      <c r="K8672" s="59" t="s">
        <v>9002</v>
      </c>
      <c r="L8672" s="61" t="s">
        <v>114</v>
      </c>
      <c r="M8672" s="61">
        <f>VLOOKUP(H8672,zdroj!C:F,4,0)</f>
        <v>0</v>
      </c>
      <c r="N8672" s="61" t="str">
        <f t="shared" si="270"/>
        <v>katB</v>
      </c>
      <c r="P8672" s="72" t="str">
        <f t="shared" si="271"/>
        <v/>
      </c>
      <c r="Q8672" s="61" t="s">
        <v>30</v>
      </c>
    </row>
    <row r="8673" spans="8:17" x14ac:dyDescent="0.25">
      <c r="H8673" s="59">
        <v>76180</v>
      </c>
      <c r="I8673" s="59" t="s">
        <v>69</v>
      </c>
      <c r="J8673" s="59">
        <v>7553510</v>
      </c>
      <c r="K8673" s="59" t="s">
        <v>9003</v>
      </c>
      <c r="L8673" s="61" t="s">
        <v>114</v>
      </c>
      <c r="M8673" s="61">
        <f>VLOOKUP(H8673,zdroj!C:F,4,0)</f>
        <v>0</v>
      </c>
      <c r="N8673" s="61" t="str">
        <f t="shared" si="270"/>
        <v>katB</v>
      </c>
      <c r="P8673" s="72" t="str">
        <f t="shared" si="271"/>
        <v/>
      </c>
      <c r="Q8673" s="61" t="s">
        <v>30</v>
      </c>
    </row>
    <row r="8674" spans="8:17" x14ac:dyDescent="0.25">
      <c r="H8674" s="59">
        <v>76180</v>
      </c>
      <c r="I8674" s="59" t="s">
        <v>69</v>
      </c>
      <c r="J8674" s="59">
        <v>7553528</v>
      </c>
      <c r="K8674" s="59" t="s">
        <v>9004</v>
      </c>
      <c r="L8674" s="61" t="s">
        <v>114</v>
      </c>
      <c r="M8674" s="61">
        <f>VLOOKUP(H8674,zdroj!C:F,4,0)</f>
        <v>0</v>
      </c>
      <c r="N8674" s="61" t="str">
        <f t="shared" si="270"/>
        <v>katB</v>
      </c>
      <c r="P8674" s="72" t="str">
        <f t="shared" si="271"/>
        <v/>
      </c>
      <c r="Q8674" s="61" t="s">
        <v>30</v>
      </c>
    </row>
    <row r="8675" spans="8:17" x14ac:dyDescent="0.25">
      <c r="H8675" s="59">
        <v>76180</v>
      </c>
      <c r="I8675" s="59" t="s">
        <v>69</v>
      </c>
      <c r="J8675" s="59">
        <v>7553536</v>
      </c>
      <c r="K8675" s="59" t="s">
        <v>9005</v>
      </c>
      <c r="L8675" s="61" t="s">
        <v>114</v>
      </c>
      <c r="M8675" s="61">
        <f>VLOOKUP(H8675,zdroj!C:F,4,0)</f>
        <v>0</v>
      </c>
      <c r="N8675" s="61" t="str">
        <f t="shared" si="270"/>
        <v>katB</v>
      </c>
      <c r="P8675" s="72" t="str">
        <f t="shared" si="271"/>
        <v/>
      </c>
      <c r="Q8675" s="61" t="s">
        <v>30</v>
      </c>
    </row>
    <row r="8676" spans="8:17" x14ac:dyDescent="0.25">
      <c r="H8676" s="59">
        <v>76180</v>
      </c>
      <c r="I8676" s="59" t="s">
        <v>69</v>
      </c>
      <c r="J8676" s="59">
        <v>7553544</v>
      </c>
      <c r="K8676" s="59" t="s">
        <v>9006</v>
      </c>
      <c r="L8676" s="61" t="s">
        <v>81</v>
      </c>
      <c r="M8676" s="61">
        <f>VLOOKUP(H8676,zdroj!C:F,4,0)</f>
        <v>0</v>
      </c>
      <c r="N8676" s="61" t="str">
        <f t="shared" si="270"/>
        <v>-</v>
      </c>
      <c r="P8676" s="72" t="str">
        <f t="shared" si="271"/>
        <v/>
      </c>
      <c r="Q8676" s="61" t="s">
        <v>86</v>
      </c>
    </row>
    <row r="8677" spans="8:17" x14ac:dyDescent="0.25">
      <c r="H8677" s="59">
        <v>76180</v>
      </c>
      <c r="I8677" s="59" t="s">
        <v>69</v>
      </c>
      <c r="J8677" s="59">
        <v>26704382</v>
      </c>
      <c r="K8677" s="59" t="s">
        <v>9007</v>
      </c>
      <c r="L8677" s="61" t="s">
        <v>81</v>
      </c>
      <c r="M8677" s="61">
        <f>VLOOKUP(H8677,zdroj!C:F,4,0)</f>
        <v>0</v>
      </c>
      <c r="N8677" s="61" t="str">
        <f t="shared" si="270"/>
        <v>-</v>
      </c>
      <c r="P8677" s="72" t="str">
        <f t="shared" si="271"/>
        <v/>
      </c>
      <c r="Q8677" s="61" t="s">
        <v>86</v>
      </c>
    </row>
    <row r="8678" spans="8:17" x14ac:dyDescent="0.25">
      <c r="H8678" s="59">
        <v>76180</v>
      </c>
      <c r="I8678" s="59" t="s">
        <v>69</v>
      </c>
      <c r="J8678" s="59">
        <v>31248721</v>
      </c>
      <c r="K8678" s="59" t="s">
        <v>9008</v>
      </c>
      <c r="L8678" s="61" t="s">
        <v>114</v>
      </c>
      <c r="M8678" s="61">
        <f>VLOOKUP(H8678,zdroj!C:F,4,0)</f>
        <v>0</v>
      </c>
      <c r="N8678" s="61" t="str">
        <f t="shared" si="270"/>
        <v>katB</v>
      </c>
      <c r="P8678" s="72" t="str">
        <f t="shared" si="271"/>
        <v/>
      </c>
      <c r="Q8678" s="61" t="s">
        <v>30</v>
      </c>
    </row>
    <row r="8679" spans="8:17" x14ac:dyDescent="0.25">
      <c r="H8679" s="59">
        <v>76180</v>
      </c>
      <c r="I8679" s="59" t="s">
        <v>69</v>
      </c>
      <c r="J8679" s="59">
        <v>40061256</v>
      </c>
      <c r="K8679" s="59" t="s">
        <v>9009</v>
      </c>
      <c r="L8679" s="61" t="s">
        <v>114</v>
      </c>
      <c r="M8679" s="61">
        <f>VLOOKUP(H8679,zdroj!C:F,4,0)</f>
        <v>0</v>
      </c>
      <c r="N8679" s="61" t="str">
        <f t="shared" si="270"/>
        <v>katB</v>
      </c>
      <c r="P8679" s="72" t="str">
        <f t="shared" si="271"/>
        <v/>
      </c>
      <c r="Q8679" s="61" t="s">
        <v>30</v>
      </c>
    </row>
    <row r="8680" spans="8:17" x14ac:dyDescent="0.25">
      <c r="H8680" s="59">
        <v>76180</v>
      </c>
      <c r="I8680" s="59" t="s">
        <v>69</v>
      </c>
      <c r="J8680" s="59">
        <v>41047303</v>
      </c>
      <c r="K8680" s="59" t="s">
        <v>9010</v>
      </c>
      <c r="L8680" s="61" t="s">
        <v>114</v>
      </c>
      <c r="M8680" s="61">
        <f>VLOOKUP(H8680,zdroj!C:F,4,0)</f>
        <v>0</v>
      </c>
      <c r="N8680" s="61" t="str">
        <f t="shared" si="270"/>
        <v>katB</v>
      </c>
      <c r="P8680" s="72" t="str">
        <f t="shared" si="271"/>
        <v/>
      </c>
      <c r="Q8680" s="61" t="s">
        <v>30</v>
      </c>
    </row>
    <row r="8681" spans="8:17" x14ac:dyDescent="0.25">
      <c r="H8681" s="59">
        <v>76180</v>
      </c>
      <c r="I8681" s="59" t="s">
        <v>69</v>
      </c>
      <c r="J8681" s="59">
        <v>41307143</v>
      </c>
      <c r="K8681" s="59" t="s">
        <v>9011</v>
      </c>
      <c r="L8681" s="61" t="s">
        <v>114</v>
      </c>
      <c r="M8681" s="61">
        <f>VLOOKUP(H8681,zdroj!C:F,4,0)</f>
        <v>0</v>
      </c>
      <c r="N8681" s="61" t="str">
        <f t="shared" si="270"/>
        <v>katB</v>
      </c>
      <c r="P8681" s="72" t="str">
        <f t="shared" si="271"/>
        <v/>
      </c>
      <c r="Q8681" s="61" t="s">
        <v>30</v>
      </c>
    </row>
    <row r="8682" spans="8:17" x14ac:dyDescent="0.25">
      <c r="H8682" s="59">
        <v>76180</v>
      </c>
      <c r="I8682" s="59" t="s">
        <v>69</v>
      </c>
      <c r="J8682" s="59">
        <v>77734769</v>
      </c>
      <c r="K8682" s="59" t="s">
        <v>9012</v>
      </c>
      <c r="L8682" s="61" t="s">
        <v>114</v>
      </c>
      <c r="M8682" s="61">
        <f>VLOOKUP(H8682,zdroj!C:F,4,0)</f>
        <v>0</v>
      </c>
      <c r="N8682" s="61" t="str">
        <f t="shared" si="270"/>
        <v>katB</v>
      </c>
      <c r="P8682" s="72" t="str">
        <f t="shared" si="271"/>
        <v/>
      </c>
      <c r="Q8682" s="61" t="s">
        <v>31</v>
      </c>
    </row>
    <row r="8683" spans="8:17" x14ac:dyDescent="0.25">
      <c r="H8683" s="59">
        <v>76180</v>
      </c>
      <c r="I8683" s="59" t="s">
        <v>69</v>
      </c>
      <c r="J8683" s="59">
        <v>78707366</v>
      </c>
      <c r="K8683" s="59" t="s">
        <v>9013</v>
      </c>
      <c r="L8683" s="61" t="s">
        <v>114</v>
      </c>
      <c r="M8683" s="61">
        <f>VLOOKUP(H8683,zdroj!C:F,4,0)</f>
        <v>0</v>
      </c>
      <c r="N8683" s="61" t="str">
        <f t="shared" si="270"/>
        <v>katB</v>
      </c>
      <c r="P8683" s="72" t="str">
        <f t="shared" si="271"/>
        <v/>
      </c>
      <c r="Q8683" s="61" t="s">
        <v>30</v>
      </c>
    </row>
    <row r="8684" spans="8:17" x14ac:dyDescent="0.25">
      <c r="H8684" s="59">
        <v>137189</v>
      </c>
      <c r="I8684" s="59" t="s">
        <v>69</v>
      </c>
      <c r="J8684" s="59">
        <v>7580967</v>
      </c>
      <c r="K8684" s="59" t="s">
        <v>9014</v>
      </c>
      <c r="L8684" s="61" t="s">
        <v>114</v>
      </c>
      <c r="M8684" s="61">
        <f>VLOOKUP(H8684,zdroj!C:F,4,0)</f>
        <v>0</v>
      </c>
      <c r="N8684" s="61" t="str">
        <f t="shared" si="270"/>
        <v>katB</v>
      </c>
      <c r="P8684" s="72" t="str">
        <f t="shared" si="271"/>
        <v/>
      </c>
      <c r="Q8684" s="61" t="s">
        <v>30</v>
      </c>
    </row>
    <row r="8685" spans="8:17" x14ac:dyDescent="0.25">
      <c r="H8685" s="59">
        <v>137189</v>
      </c>
      <c r="I8685" s="59" t="s">
        <v>69</v>
      </c>
      <c r="J8685" s="59">
        <v>7580975</v>
      </c>
      <c r="K8685" s="59" t="s">
        <v>9015</v>
      </c>
      <c r="L8685" s="61" t="s">
        <v>114</v>
      </c>
      <c r="M8685" s="61">
        <f>VLOOKUP(H8685,zdroj!C:F,4,0)</f>
        <v>0</v>
      </c>
      <c r="N8685" s="61" t="str">
        <f t="shared" si="270"/>
        <v>katB</v>
      </c>
      <c r="P8685" s="72" t="str">
        <f t="shared" si="271"/>
        <v/>
      </c>
      <c r="Q8685" s="61" t="s">
        <v>30</v>
      </c>
    </row>
    <row r="8686" spans="8:17" x14ac:dyDescent="0.25">
      <c r="H8686" s="59">
        <v>137189</v>
      </c>
      <c r="I8686" s="59" t="s">
        <v>69</v>
      </c>
      <c r="J8686" s="59">
        <v>7580983</v>
      </c>
      <c r="K8686" s="59" t="s">
        <v>9016</v>
      </c>
      <c r="L8686" s="61" t="s">
        <v>114</v>
      </c>
      <c r="M8686" s="61">
        <f>VLOOKUP(H8686,zdroj!C:F,4,0)</f>
        <v>0</v>
      </c>
      <c r="N8686" s="61" t="str">
        <f t="shared" si="270"/>
        <v>katB</v>
      </c>
      <c r="P8686" s="72" t="str">
        <f t="shared" si="271"/>
        <v/>
      </c>
      <c r="Q8686" s="61" t="s">
        <v>30</v>
      </c>
    </row>
    <row r="8687" spans="8:17" x14ac:dyDescent="0.25">
      <c r="H8687" s="59">
        <v>137189</v>
      </c>
      <c r="I8687" s="59" t="s">
        <v>69</v>
      </c>
      <c r="J8687" s="59">
        <v>7580991</v>
      </c>
      <c r="K8687" s="59" t="s">
        <v>9017</v>
      </c>
      <c r="L8687" s="61" t="s">
        <v>114</v>
      </c>
      <c r="M8687" s="61">
        <f>VLOOKUP(H8687,zdroj!C:F,4,0)</f>
        <v>0</v>
      </c>
      <c r="N8687" s="61" t="str">
        <f t="shared" si="270"/>
        <v>katB</v>
      </c>
      <c r="P8687" s="72" t="str">
        <f t="shared" si="271"/>
        <v/>
      </c>
      <c r="Q8687" s="61" t="s">
        <v>30</v>
      </c>
    </row>
    <row r="8688" spans="8:17" x14ac:dyDescent="0.25">
      <c r="H8688" s="59">
        <v>137189</v>
      </c>
      <c r="I8688" s="59" t="s">
        <v>69</v>
      </c>
      <c r="J8688" s="59">
        <v>7581017</v>
      </c>
      <c r="K8688" s="59" t="s">
        <v>9018</v>
      </c>
      <c r="L8688" s="61" t="s">
        <v>114</v>
      </c>
      <c r="M8688" s="61">
        <f>VLOOKUP(H8688,zdroj!C:F,4,0)</f>
        <v>0</v>
      </c>
      <c r="N8688" s="61" t="str">
        <f t="shared" si="270"/>
        <v>katB</v>
      </c>
      <c r="P8688" s="72" t="str">
        <f t="shared" si="271"/>
        <v/>
      </c>
      <c r="Q8688" s="61" t="s">
        <v>30</v>
      </c>
    </row>
    <row r="8689" spans="8:17" x14ac:dyDescent="0.25">
      <c r="H8689" s="59">
        <v>137189</v>
      </c>
      <c r="I8689" s="59" t="s">
        <v>69</v>
      </c>
      <c r="J8689" s="59">
        <v>7581025</v>
      </c>
      <c r="K8689" s="59" t="s">
        <v>9019</v>
      </c>
      <c r="L8689" s="61" t="s">
        <v>114</v>
      </c>
      <c r="M8689" s="61">
        <f>VLOOKUP(H8689,zdroj!C:F,4,0)</f>
        <v>0</v>
      </c>
      <c r="N8689" s="61" t="str">
        <f t="shared" si="270"/>
        <v>katB</v>
      </c>
      <c r="P8689" s="72" t="str">
        <f t="shared" si="271"/>
        <v/>
      </c>
      <c r="Q8689" s="61" t="s">
        <v>30</v>
      </c>
    </row>
    <row r="8690" spans="8:17" x14ac:dyDescent="0.25">
      <c r="H8690" s="59">
        <v>137189</v>
      </c>
      <c r="I8690" s="59" t="s">
        <v>69</v>
      </c>
      <c r="J8690" s="59">
        <v>7581050</v>
      </c>
      <c r="K8690" s="59" t="s">
        <v>9020</v>
      </c>
      <c r="L8690" s="61" t="s">
        <v>114</v>
      </c>
      <c r="M8690" s="61">
        <f>VLOOKUP(H8690,zdroj!C:F,4,0)</f>
        <v>0</v>
      </c>
      <c r="N8690" s="61" t="str">
        <f t="shared" si="270"/>
        <v>katB</v>
      </c>
      <c r="P8690" s="72" t="str">
        <f t="shared" si="271"/>
        <v/>
      </c>
      <c r="Q8690" s="61" t="s">
        <v>31</v>
      </c>
    </row>
    <row r="8691" spans="8:17" x14ac:dyDescent="0.25">
      <c r="H8691" s="59">
        <v>137189</v>
      </c>
      <c r="I8691" s="59" t="s">
        <v>69</v>
      </c>
      <c r="J8691" s="59">
        <v>7581076</v>
      </c>
      <c r="K8691" s="59" t="s">
        <v>9021</v>
      </c>
      <c r="L8691" s="61" t="s">
        <v>114</v>
      </c>
      <c r="M8691" s="61">
        <f>VLOOKUP(H8691,zdroj!C:F,4,0)</f>
        <v>0</v>
      </c>
      <c r="N8691" s="61" t="str">
        <f t="shared" si="270"/>
        <v>katB</v>
      </c>
      <c r="P8691" s="72" t="str">
        <f t="shared" si="271"/>
        <v/>
      </c>
      <c r="Q8691" s="61" t="s">
        <v>30</v>
      </c>
    </row>
    <row r="8692" spans="8:17" x14ac:dyDescent="0.25">
      <c r="H8692" s="59">
        <v>137189</v>
      </c>
      <c r="I8692" s="59" t="s">
        <v>69</v>
      </c>
      <c r="J8692" s="59">
        <v>7581106</v>
      </c>
      <c r="K8692" s="59" t="s">
        <v>9022</v>
      </c>
      <c r="L8692" s="61" t="s">
        <v>114</v>
      </c>
      <c r="M8692" s="61">
        <f>VLOOKUP(H8692,zdroj!C:F,4,0)</f>
        <v>0</v>
      </c>
      <c r="N8692" s="61" t="str">
        <f t="shared" si="270"/>
        <v>katB</v>
      </c>
      <c r="P8692" s="72" t="str">
        <f t="shared" si="271"/>
        <v/>
      </c>
      <c r="Q8692" s="61" t="s">
        <v>30</v>
      </c>
    </row>
    <row r="8693" spans="8:17" x14ac:dyDescent="0.25">
      <c r="H8693" s="59">
        <v>137189</v>
      </c>
      <c r="I8693" s="59" t="s">
        <v>69</v>
      </c>
      <c r="J8693" s="59">
        <v>7581114</v>
      </c>
      <c r="K8693" s="59" t="s">
        <v>9023</v>
      </c>
      <c r="L8693" s="61" t="s">
        <v>114</v>
      </c>
      <c r="M8693" s="61">
        <f>VLOOKUP(H8693,zdroj!C:F,4,0)</f>
        <v>0</v>
      </c>
      <c r="N8693" s="61" t="str">
        <f t="shared" si="270"/>
        <v>katB</v>
      </c>
      <c r="P8693" s="72" t="str">
        <f t="shared" si="271"/>
        <v/>
      </c>
      <c r="Q8693" s="61" t="s">
        <v>30</v>
      </c>
    </row>
    <row r="8694" spans="8:17" x14ac:dyDescent="0.25">
      <c r="H8694" s="59">
        <v>137189</v>
      </c>
      <c r="I8694" s="59" t="s">
        <v>69</v>
      </c>
      <c r="J8694" s="59">
        <v>7581122</v>
      </c>
      <c r="K8694" s="59" t="s">
        <v>9024</v>
      </c>
      <c r="L8694" s="61" t="s">
        <v>114</v>
      </c>
      <c r="M8694" s="61">
        <f>VLOOKUP(H8694,zdroj!C:F,4,0)</f>
        <v>0</v>
      </c>
      <c r="N8694" s="61" t="str">
        <f t="shared" si="270"/>
        <v>katB</v>
      </c>
      <c r="P8694" s="72" t="str">
        <f t="shared" si="271"/>
        <v/>
      </c>
      <c r="Q8694" s="61" t="s">
        <v>30</v>
      </c>
    </row>
    <row r="8695" spans="8:17" x14ac:dyDescent="0.25">
      <c r="H8695" s="59">
        <v>137189</v>
      </c>
      <c r="I8695" s="59" t="s">
        <v>69</v>
      </c>
      <c r="J8695" s="59">
        <v>7581131</v>
      </c>
      <c r="K8695" s="59" t="s">
        <v>9025</v>
      </c>
      <c r="L8695" s="61" t="s">
        <v>114</v>
      </c>
      <c r="M8695" s="61">
        <f>VLOOKUP(H8695,zdroj!C:F,4,0)</f>
        <v>0</v>
      </c>
      <c r="N8695" s="61" t="str">
        <f t="shared" si="270"/>
        <v>katB</v>
      </c>
      <c r="P8695" s="72" t="str">
        <f t="shared" si="271"/>
        <v/>
      </c>
      <c r="Q8695" s="61" t="s">
        <v>30</v>
      </c>
    </row>
    <row r="8696" spans="8:17" x14ac:dyDescent="0.25">
      <c r="H8696" s="59">
        <v>137189</v>
      </c>
      <c r="I8696" s="59" t="s">
        <v>69</v>
      </c>
      <c r="J8696" s="59">
        <v>7581149</v>
      </c>
      <c r="K8696" s="59" t="s">
        <v>9026</v>
      </c>
      <c r="L8696" s="61" t="s">
        <v>114</v>
      </c>
      <c r="M8696" s="61">
        <f>VLOOKUP(H8696,zdroj!C:F,4,0)</f>
        <v>0</v>
      </c>
      <c r="N8696" s="61" t="str">
        <f t="shared" si="270"/>
        <v>katB</v>
      </c>
      <c r="P8696" s="72" t="str">
        <f t="shared" si="271"/>
        <v/>
      </c>
      <c r="Q8696" s="61" t="s">
        <v>30</v>
      </c>
    </row>
    <row r="8697" spans="8:17" x14ac:dyDescent="0.25">
      <c r="H8697" s="59">
        <v>137189</v>
      </c>
      <c r="I8697" s="59" t="s">
        <v>69</v>
      </c>
      <c r="J8697" s="59">
        <v>7581157</v>
      </c>
      <c r="K8697" s="59" t="s">
        <v>9027</v>
      </c>
      <c r="L8697" s="61" t="s">
        <v>114</v>
      </c>
      <c r="M8697" s="61">
        <f>VLOOKUP(H8697,zdroj!C:F,4,0)</f>
        <v>0</v>
      </c>
      <c r="N8697" s="61" t="str">
        <f t="shared" si="270"/>
        <v>katB</v>
      </c>
      <c r="P8697" s="72" t="str">
        <f t="shared" si="271"/>
        <v/>
      </c>
      <c r="Q8697" s="61" t="s">
        <v>30</v>
      </c>
    </row>
    <row r="8698" spans="8:17" x14ac:dyDescent="0.25">
      <c r="H8698" s="59">
        <v>137189</v>
      </c>
      <c r="I8698" s="59" t="s">
        <v>69</v>
      </c>
      <c r="J8698" s="59">
        <v>7581165</v>
      </c>
      <c r="K8698" s="59" t="s">
        <v>9028</v>
      </c>
      <c r="L8698" s="61" t="s">
        <v>114</v>
      </c>
      <c r="M8698" s="61">
        <f>VLOOKUP(H8698,zdroj!C:F,4,0)</f>
        <v>0</v>
      </c>
      <c r="N8698" s="61" t="str">
        <f t="shared" si="270"/>
        <v>katB</v>
      </c>
      <c r="P8698" s="72" t="str">
        <f t="shared" si="271"/>
        <v/>
      </c>
      <c r="Q8698" s="61" t="s">
        <v>30</v>
      </c>
    </row>
    <row r="8699" spans="8:17" x14ac:dyDescent="0.25">
      <c r="H8699" s="59">
        <v>137189</v>
      </c>
      <c r="I8699" s="59" t="s">
        <v>69</v>
      </c>
      <c r="J8699" s="59">
        <v>7581173</v>
      </c>
      <c r="K8699" s="59" t="s">
        <v>9029</v>
      </c>
      <c r="L8699" s="61" t="s">
        <v>114</v>
      </c>
      <c r="M8699" s="61">
        <f>VLOOKUP(H8699,zdroj!C:F,4,0)</f>
        <v>0</v>
      </c>
      <c r="N8699" s="61" t="str">
        <f t="shared" si="270"/>
        <v>katB</v>
      </c>
      <c r="P8699" s="72" t="str">
        <f t="shared" si="271"/>
        <v/>
      </c>
      <c r="Q8699" s="61" t="s">
        <v>30</v>
      </c>
    </row>
    <row r="8700" spans="8:17" x14ac:dyDescent="0.25">
      <c r="H8700" s="59">
        <v>137189</v>
      </c>
      <c r="I8700" s="59" t="s">
        <v>69</v>
      </c>
      <c r="J8700" s="59">
        <v>7581181</v>
      </c>
      <c r="K8700" s="59" t="s">
        <v>9030</v>
      </c>
      <c r="L8700" s="61" t="s">
        <v>114</v>
      </c>
      <c r="M8700" s="61">
        <f>VLOOKUP(H8700,zdroj!C:F,4,0)</f>
        <v>0</v>
      </c>
      <c r="N8700" s="61" t="str">
        <f t="shared" si="270"/>
        <v>katB</v>
      </c>
      <c r="P8700" s="72" t="str">
        <f t="shared" si="271"/>
        <v/>
      </c>
      <c r="Q8700" s="61" t="s">
        <v>30</v>
      </c>
    </row>
    <row r="8701" spans="8:17" x14ac:dyDescent="0.25">
      <c r="H8701" s="59">
        <v>137189</v>
      </c>
      <c r="I8701" s="59" t="s">
        <v>69</v>
      </c>
      <c r="J8701" s="59">
        <v>7581190</v>
      </c>
      <c r="K8701" s="59" t="s">
        <v>9031</v>
      </c>
      <c r="L8701" s="61" t="s">
        <v>114</v>
      </c>
      <c r="M8701" s="61">
        <f>VLOOKUP(H8701,zdroj!C:F,4,0)</f>
        <v>0</v>
      </c>
      <c r="N8701" s="61" t="str">
        <f t="shared" si="270"/>
        <v>katB</v>
      </c>
      <c r="P8701" s="72" t="str">
        <f t="shared" si="271"/>
        <v/>
      </c>
      <c r="Q8701" s="61" t="s">
        <v>30</v>
      </c>
    </row>
    <row r="8702" spans="8:17" x14ac:dyDescent="0.25">
      <c r="H8702" s="59">
        <v>137189</v>
      </c>
      <c r="I8702" s="59" t="s">
        <v>69</v>
      </c>
      <c r="J8702" s="59">
        <v>7581203</v>
      </c>
      <c r="K8702" s="59" t="s">
        <v>9032</v>
      </c>
      <c r="L8702" s="61" t="s">
        <v>114</v>
      </c>
      <c r="M8702" s="61">
        <f>VLOOKUP(H8702,zdroj!C:F,4,0)</f>
        <v>0</v>
      </c>
      <c r="N8702" s="61" t="str">
        <f t="shared" si="270"/>
        <v>katB</v>
      </c>
      <c r="P8702" s="72" t="str">
        <f t="shared" si="271"/>
        <v/>
      </c>
      <c r="Q8702" s="61" t="s">
        <v>30</v>
      </c>
    </row>
    <row r="8703" spans="8:17" x14ac:dyDescent="0.25">
      <c r="H8703" s="59">
        <v>137189</v>
      </c>
      <c r="I8703" s="59" t="s">
        <v>69</v>
      </c>
      <c r="J8703" s="59">
        <v>7581211</v>
      </c>
      <c r="K8703" s="59" t="s">
        <v>9033</v>
      </c>
      <c r="L8703" s="61" t="s">
        <v>114</v>
      </c>
      <c r="M8703" s="61">
        <f>VLOOKUP(H8703,zdroj!C:F,4,0)</f>
        <v>0</v>
      </c>
      <c r="N8703" s="61" t="str">
        <f t="shared" si="270"/>
        <v>katB</v>
      </c>
      <c r="P8703" s="72" t="str">
        <f t="shared" si="271"/>
        <v/>
      </c>
      <c r="Q8703" s="61" t="s">
        <v>30</v>
      </c>
    </row>
    <row r="8704" spans="8:17" x14ac:dyDescent="0.25">
      <c r="H8704" s="59">
        <v>137189</v>
      </c>
      <c r="I8704" s="59" t="s">
        <v>69</v>
      </c>
      <c r="J8704" s="59">
        <v>7581220</v>
      </c>
      <c r="K8704" s="59" t="s">
        <v>9034</v>
      </c>
      <c r="L8704" s="61" t="s">
        <v>114</v>
      </c>
      <c r="M8704" s="61">
        <f>VLOOKUP(H8704,zdroj!C:F,4,0)</f>
        <v>0</v>
      </c>
      <c r="N8704" s="61" t="str">
        <f t="shared" si="270"/>
        <v>katB</v>
      </c>
      <c r="P8704" s="72" t="str">
        <f t="shared" si="271"/>
        <v/>
      </c>
      <c r="Q8704" s="61" t="s">
        <v>30</v>
      </c>
    </row>
    <row r="8705" spans="8:17" x14ac:dyDescent="0.25">
      <c r="H8705" s="59">
        <v>137189</v>
      </c>
      <c r="I8705" s="59" t="s">
        <v>69</v>
      </c>
      <c r="J8705" s="59">
        <v>7581238</v>
      </c>
      <c r="K8705" s="59" t="s">
        <v>9035</v>
      </c>
      <c r="L8705" s="61" t="s">
        <v>114</v>
      </c>
      <c r="M8705" s="61">
        <f>VLOOKUP(H8705,zdroj!C:F,4,0)</f>
        <v>0</v>
      </c>
      <c r="N8705" s="61" t="str">
        <f t="shared" si="270"/>
        <v>katB</v>
      </c>
      <c r="P8705" s="72" t="str">
        <f t="shared" si="271"/>
        <v/>
      </c>
      <c r="Q8705" s="61" t="s">
        <v>30</v>
      </c>
    </row>
    <row r="8706" spans="8:17" x14ac:dyDescent="0.25">
      <c r="H8706" s="59">
        <v>137189</v>
      </c>
      <c r="I8706" s="59" t="s">
        <v>69</v>
      </c>
      <c r="J8706" s="59">
        <v>7581246</v>
      </c>
      <c r="K8706" s="59" t="s">
        <v>9036</v>
      </c>
      <c r="L8706" s="61" t="s">
        <v>114</v>
      </c>
      <c r="M8706" s="61">
        <f>VLOOKUP(H8706,zdroj!C:F,4,0)</f>
        <v>0</v>
      </c>
      <c r="N8706" s="61" t="str">
        <f t="shared" si="270"/>
        <v>katB</v>
      </c>
      <c r="P8706" s="72" t="str">
        <f t="shared" si="271"/>
        <v/>
      </c>
      <c r="Q8706" s="61" t="s">
        <v>30</v>
      </c>
    </row>
    <row r="8707" spans="8:17" x14ac:dyDescent="0.25">
      <c r="H8707" s="59">
        <v>137189</v>
      </c>
      <c r="I8707" s="59" t="s">
        <v>69</v>
      </c>
      <c r="J8707" s="59">
        <v>7581254</v>
      </c>
      <c r="K8707" s="59" t="s">
        <v>9037</v>
      </c>
      <c r="L8707" s="61" t="s">
        <v>114</v>
      </c>
      <c r="M8707" s="61">
        <f>VLOOKUP(H8707,zdroj!C:F,4,0)</f>
        <v>0</v>
      </c>
      <c r="N8707" s="61" t="str">
        <f t="shared" si="270"/>
        <v>katB</v>
      </c>
      <c r="P8707" s="72" t="str">
        <f t="shared" si="271"/>
        <v/>
      </c>
      <c r="Q8707" s="61" t="s">
        <v>30</v>
      </c>
    </row>
    <row r="8708" spans="8:17" x14ac:dyDescent="0.25">
      <c r="H8708" s="59">
        <v>137189</v>
      </c>
      <c r="I8708" s="59" t="s">
        <v>69</v>
      </c>
      <c r="J8708" s="59">
        <v>7581262</v>
      </c>
      <c r="K8708" s="59" t="s">
        <v>9038</v>
      </c>
      <c r="L8708" s="61" t="s">
        <v>114</v>
      </c>
      <c r="M8708" s="61">
        <f>VLOOKUP(H8708,zdroj!C:F,4,0)</f>
        <v>0</v>
      </c>
      <c r="N8708" s="61" t="str">
        <f t="shared" si="270"/>
        <v>katB</v>
      </c>
      <c r="P8708" s="72" t="str">
        <f t="shared" si="271"/>
        <v/>
      </c>
      <c r="Q8708" s="61" t="s">
        <v>30</v>
      </c>
    </row>
    <row r="8709" spans="8:17" x14ac:dyDescent="0.25">
      <c r="H8709" s="59">
        <v>137189</v>
      </c>
      <c r="I8709" s="59" t="s">
        <v>69</v>
      </c>
      <c r="J8709" s="59">
        <v>7581271</v>
      </c>
      <c r="K8709" s="59" t="s">
        <v>9039</v>
      </c>
      <c r="L8709" s="61" t="s">
        <v>114</v>
      </c>
      <c r="M8709" s="61">
        <f>VLOOKUP(H8709,zdroj!C:F,4,0)</f>
        <v>0</v>
      </c>
      <c r="N8709" s="61" t="str">
        <f t="shared" si="270"/>
        <v>katB</v>
      </c>
      <c r="P8709" s="72" t="str">
        <f t="shared" si="271"/>
        <v/>
      </c>
      <c r="Q8709" s="61" t="s">
        <v>30</v>
      </c>
    </row>
    <row r="8710" spans="8:17" x14ac:dyDescent="0.25">
      <c r="H8710" s="59">
        <v>137189</v>
      </c>
      <c r="I8710" s="59" t="s">
        <v>69</v>
      </c>
      <c r="J8710" s="59">
        <v>7581289</v>
      </c>
      <c r="K8710" s="59" t="s">
        <v>9040</v>
      </c>
      <c r="L8710" s="61" t="s">
        <v>114</v>
      </c>
      <c r="M8710" s="61">
        <f>VLOOKUP(H8710,zdroj!C:F,4,0)</f>
        <v>0</v>
      </c>
      <c r="N8710" s="61" t="str">
        <f t="shared" si="270"/>
        <v>katB</v>
      </c>
      <c r="P8710" s="72" t="str">
        <f t="shared" si="271"/>
        <v/>
      </c>
      <c r="Q8710" s="61" t="s">
        <v>30</v>
      </c>
    </row>
    <row r="8711" spans="8:17" x14ac:dyDescent="0.25">
      <c r="H8711" s="59">
        <v>137189</v>
      </c>
      <c r="I8711" s="59" t="s">
        <v>69</v>
      </c>
      <c r="J8711" s="59">
        <v>7581297</v>
      </c>
      <c r="K8711" s="59" t="s">
        <v>9041</v>
      </c>
      <c r="L8711" s="61" t="s">
        <v>114</v>
      </c>
      <c r="M8711" s="61">
        <f>VLOOKUP(H8711,zdroj!C:F,4,0)</f>
        <v>0</v>
      </c>
      <c r="N8711" s="61" t="str">
        <f t="shared" ref="N8711:N8774" si="272">IF(M8711="A",IF(L8711="katA","katB",L8711),L8711)</f>
        <v>katB</v>
      </c>
      <c r="P8711" s="72" t="str">
        <f t="shared" ref="P8711:P8774" si="273">IF(O8711="A",1,"")</f>
        <v/>
      </c>
      <c r="Q8711" s="61" t="s">
        <v>30</v>
      </c>
    </row>
    <row r="8712" spans="8:17" x14ac:dyDescent="0.25">
      <c r="H8712" s="59">
        <v>137189</v>
      </c>
      <c r="I8712" s="59" t="s">
        <v>69</v>
      </c>
      <c r="J8712" s="59">
        <v>7581301</v>
      </c>
      <c r="K8712" s="59" t="s">
        <v>9042</v>
      </c>
      <c r="L8712" s="61" t="s">
        <v>114</v>
      </c>
      <c r="M8712" s="61">
        <f>VLOOKUP(H8712,zdroj!C:F,4,0)</f>
        <v>0</v>
      </c>
      <c r="N8712" s="61" t="str">
        <f t="shared" si="272"/>
        <v>katB</v>
      </c>
      <c r="P8712" s="72" t="str">
        <f t="shared" si="273"/>
        <v/>
      </c>
      <c r="Q8712" s="61" t="s">
        <v>30</v>
      </c>
    </row>
    <row r="8713" spans="8:17" x14ac:dyDescent="0.25">
      <c r="H8713" s="59">
        <v>137189</v>
      </c>
      <c r="I8713" s="59" t="s">
        <v>69</v>
      </c>
      <c r="J8713" s="59">
        <v>7581319</v>
      </c>
      <c r="K8713" s="59" t="s">
        <v>9043</v>
      </c>
      <c r="L8713" s="61" t="s">
        <v>114</v>
      </c>
      <c r="M8713" s="61">
        <f>VLOOKUP(H8713,zdroj!C:F,4,0)</f>
        <v>0</v>
      </c>
      <c r="N8713" s="61" t="str">
        <f t="shared" si="272"/>
        <v>katB</v>
      </c>
      <c r="P8713" s="72" t="str">
        <f t="shared" si="273"/>
        <v/>
      </c>
      <c r="Q8713" s="61" t="s">
        <v>31</v>
      </c>
    </row>
    <row r="8714" spans="8:17" x14ac:dyDescent="0.25">
      <c r="H8714" s="59">
        <v>137189</v>
      </c>
      <c r="I8714" s="59" t="s">
        <v>69</v>
      </c>
      <c r="J8714" s="59">
        <v>7581327</v>
      </c>
      <c r="K8714" s="59" t="s">
        <v>9044</v>
      </c>
      <c r="L8714" s="61" t="s">
        <v>114</v>
      </c>
      <c r="M8714" s="61">
        <f>VLOOKUP(H8714,zdroj!C:F,4,0)</f>
        <v>0</v>
      </c>
      <c r="N8714" s="61" t="str">
        <f t="shared" si="272"/>
        <v>katB</v>
      </c>
      <c r="P8714" s="72" t="str">
        <f t="shared" si="273"/>
        <v/>
      </c>
      <c r="Q8714" s="61" t="s">
        <v>30</v>
      </c>
    </row>
    <row r="8715" spans="8:17" x14ac:dyDescent="0.25">
      <c r="H8715" s="59">
        <v>137189</v>
      </c>
      <c r="I8715" s="59" t="s">
        <v>69</v>
      </c>
      <c r="J8715" s="59">
        <v>7581335</v>
      </c>
      <c r="K8715" s="59" t="s">
        <v>9045</v>
      </c>
      <c r="L8715" s="61" t="s">
        <v>114</v>
      </c>
      <c r="M8715" s="61">
        <f>VLOOKUP(H8715,zdroj!C:F,4,0)</f>
        <v>0</v>
      </c>
      <c r="N8715" s="61" t="str">
        <f t="shared" si="272"/>
        <v>katB</v>
      </c>
      <c r="P8715" s="72" t="str">
        <f t="shared" si="273"/>
        <v/>
      </c>
      <c r="Q8715" s="61" t="s">
        <v>30</v>
      </c>
    </row>
    <row r="8716" spans="8:17" x14ac:dyDescent="0.25">
      <c r="H8716" s="59">
        <v>137189</v>
      </c>
      <c r="I8716" s="59" t="s">
        <v>69</v>
      </c>
      <c r="J8716" s="59">
        <v>7581351</v>
      </c>
      <c r="K8716" s="59" t="s">
        <v>9046</v>
      </c>
      <c r="L8716" s="61" t="s">
        <v>114</v>
      </c>
      <c r="M8716" s="61">
        <f>VLOOKUP(H8716,zdroj!C:F,4,0)</f>
        <v>0</v>
      </c>
      <c r="N8716" s="61" t="str">
        <f t="shared" si="272"/>
        <v>katB</v>
      </c>
      <c r="P8716" s="72" t="str">
        <f t="shared" si="273"/>
        <v/>
      </c>
      <c r="Q8716" s="61" t="s">
        <v>30</v>
      </c>
    </row>
    <row r="8717" spans="8:17" x14ac:dyDescent="0.25">
      <c r="H8717" s="59">
        <v>137189</v>
      </c>
      <c r="I8717" s="59" t="s">
        <v>69</v>
      </c>
      <c r="J8717" s="59">
        <v>7581360</v>
      </c>
      <c r="K8717" s="59" t="s">
        <v>9047</v>
      </c>
      <c r="L8717" s="61" t="s">
        <v>114</v>
      </c>
      <c r="M8717" s="61">
        <f>VLOOKUP(H8717,zdroj!C:F,4,0)</f>
        <v>0</v>
      </c>
      <c r="N8717" s="61" t="str">
        <f t="shared" si="272"/>
        <v>katB</v>
      </c>
      <c r="P8717" s="72" t="str">
        <f t="shared" si="273"/>
        <v/>
      </c>
      <c r="Q8717" s="61" t="s">
        <v>30</v>
      </c>
    </row>
    <row r="8718" spans="8:17" x14ac:dyDescent="0.25">
      <c r="H8718" s="59">
        <v>137189</v>
      </c>
      <c r="I8718" s="59" t="s">
        <v>69</v>
      </c>
      <c r="J8718" s="59">
        <v>7581378</v>
      </c>
      <c r="K8718" s="59" t="s">
        <v>9048</v>
      </c>
      <c r="L8718" s="61" t="s">
        <v>114</v>
      </c>
      <c r="M8718" s="61">
        <f>VLOOKUP(H8718,zdroj!C:F,4,0)</f>
        <v>0</v>
      </c>
      <c r="N8718" s="61" t="str">
        <f t="shared" si="272"/>
        <v>katB</v>
      </c>
      <c r="P8718" s="72" t="str">
        <f t="shared" si="273"/>
        <v/>
      </c>
      <c r="Q8718" s="61" t="s">
        <v>30</v>
      </c>
    </row>
    <row r="8719" spans="8:17" x14ac:dyDescent="0.25">
      <c r="H8719" s="59">
        <v>137189</v>
      </c>
      <c r="I8719" s="59" t="s">
        <v>69</v>
      </c>
      <c r="J8719" s="59">
        <v>7581386</v>
      </c>
      <c r="K8719" s="59" t="s">
        <v>9049</v>
      </c>
      <c r="L8719" s="61" t="s">
        <v>114</v>
      </c>
      <c r="M8719" s="61">
        <f>VLOOKUP(H8719,zdroj!C:F,4,0)</f>
        <v>0</v>
      </c>
      <c r="N8719" s="61" t="str">
        <f t="shared" si="272"/>
        <v>katB</v>
      </c>
      <c r="P8719" s="72" t="str">
        <f t="shared" si="273"/>
        <v/>
      </c>
      <c r="Q8719" s="61" t="s">
        <v>30</v>
      </c>
    </row>
    <row r="8720" spans="8:17" x14ac:dyDescent="0.25">
      <c r="H8720" s="59">
        <v>137189</v>
      </c>
      <c r="I8720" s="59" t="s">
        <v>69</v>
      </c>
      <c r="J8720" s="59">
        <v>7581408</v>
      </c>
      <c r="K8720" s="59" t="s">
        <v>9050</v>
      </c>
      <c r="L8720" s="61" t="s">
        <v>114</v>
      </c>
      <c r="M8720" s="61">
        <f>VLOOKUP(H8720,zdroj!C:F,4,0)</f>
        <v>0</v>
      </c>
      <c r="N8720" s="61" t="str">
        <f t="shared" si="272"/>
        <v>katB</v>
      </c>
      <c r="P8720" s="72" t="str">
        <f t="shared" si="273"/>
        <v/>
      </c>
      <c r="Q8720" s="61" t="s">
        <v>30</v>
      </c>
    </row>
    <row r="8721" spans="8:17" x14ac:dyDescent="0.25">
      <c r="H8721" s="59">
        <v>137189</v>
      </c>
      <c r="I8721" s="59" t="s">
        <v>69</v>
      </c>
      <c r="J8721" s="59">
        <v>7581416</v>
      </c>
      <c r="K8721" s="59" t="s">
        <v>9051</v>
      </c>
      <c r="L8721" s="61" t="s">
        <v>114</v>
      </c>
      <c r="M8721" s="61">
        <f>VLOOKUP(H8721,zdroj!C:F,4,0)</f>
        <v>0</v>
      </c>
      <c r="N8721" s="61" t="str">
        <f t="shared" si="272"/>
        <v>katB</v>
      </c>
      <c r="P8721" s="72" t="str">
        <f t="shared" si="273"/>
        <v/>
      </c>
      <c r="Q8721" s="61" t="s">
        <v>30</v>
      </c>
    </row>
    <row r="8722" spans="8:17" x14ac:dyDescent="0.25">
      <c r="H8722" s="59">
        <v>137189</v>
      </c>
      <c r="I8722" s="59" t="s">
        <v>69</v>
      </c>
      <c r="J8722" s="59">
        <v>7581424</v>
      </c>
      <c r="K8722" s="59" t="s">
        <v>9052</v>
      </c>
      <c r="L8722" s="61" t="s">
        <v>114</v>
      </c>
      <c r="M8722" s="61">
        <f>VLOOKUP(H8722,zdroj!C:F,4,0)</f>
        <v>0</v>
      </c>
      <c r="N8722" s="61" t="str">
        <f t="shared" si="272"/>
        <v>katB</v>
      </c>
      <c r="P8722" s="72" t="str">
        <f t="shared" si="273"/>
        <v/>
      </c>
      <c r="Q8722" s="61" t="s">
        <v>30</v>
      </c>
    </row>
    <row r="8723" spans="8:17" x14ac:dyDescent="0.25">
      <c r="H8723" s="59">
        <v>137189</v>
      </c>
      <c r="I8723" s="59" t="s">
        <v>69</v>
      </c>
      <c r="J8723" s="59">
        <v>7581432</v>
      </c>
      <c r="K8723" s="59" t="s">
        <v>9053</v>
      </c>
      <c r="L8723" s="61" t="s">
        <v>114</v>
      </c>
      <c r="M8723" s="61">
        <f>VLOOKUP(H8723,zdroj!C:F,4,0)</f>
        <v>0</v>
      </c>
      <c r="N8723" s="61" t="str">
        <f t="shared" si="272"/>
        <v>katB</v>
      </c>
      <c r="P8723" s="72" t="str">
        <f t="shared" si="273"/>
        <v/>
      </c>
      <c r="Q8723" s="61" t="s">
        <v>30</v>
      </c>
    </row>
    <row r="8724" spans="8:17" x14ac:dyDescent="0.25">
      <c r="H8724" s="59">
        <v>137189</v>
      </c>
      <c r="I8724" s="59" t="s">
        <v>69</v>
      </c>
      <c r="J8724" s="59">
        <v>7581441</v>
      </c>
      <c r="K8724" s="59" t="s">
        <v>9054</v>
      </c>
      <c r="L8724" s="61" t="s">
        <v>114</v>
      </c>
      <c r="M8724" s="61">
        <f>VLOOKUP(H8724,zdroj!C:F,4,0)</f>
        <v>0</v>
      </c>
      <c r="N8724" s="61" t="str">
        <f t="shared" si="272"/>
        <v>katB</v>
      </c>
      <c r="P8724" s="72" t="str">
        <f t="shared" si="273"/>
        <v/>
      </c>
      <c r="Q8724" s="61" t="s">
        <v>30</v>
      </c>
    </row>
    <row r="8725" spans="8:17" x14ac:dyDescent="0.25">
      <c r="H8725" s="59">
        <v>137189</v>
      </c>
      <c r="I8725" s="59" t="s">
        <v>69</v>
      </c>
      <c r="J8725" s="59">
        <v>7581459</v>
      </c>
      <c r="K8725" s="59" t="s">
        <v>9055</v>
      </c>
      <c r="L8725" s="61" t="s">
        <v>114</v>
      </c>
      <c r="M8725" s="61">
        <f>VLOOKUP(H8725,zdroj!C:F,4,0)</f>
        <v>0</v>
      </c>
      <c r="N8725" s="61" t="str">
        <f t="shared" si="272"/>
        <v>katB</v>
      </c>
      <c r="P8725" s="72" t="str">
        <f t="shared" si="273"/>
        <v/>
      </c>
      <c r="Q8725" s="61" t="s">
        <v>30</v>
      </c>
    </row>
    <row r="8726" spans="8:17" x14ac:dyDescent="0.25">
      <c r="H8726" s="59">
        <v>137189</v>
      </c>
      <c r="I8726" s="59" t="s">
        <v>69</v>
      </c>
      <c r="J8726" s="59">
        <v>7581475</v>
      </c>
      <c r="K8726" s="59" t="s">
        <v>9056</v>
      </c>
      <c r="L8726" s="61" t="s">
        <v>114</v>
      </c>
      <c r="M8726" s="61">
        <f>VLOOKUP(H8726,zdroj!C:F,4,0)</f>
        <v>0</v>
      </c>
      <c r="N8726" s="61" t="str">
        <f t="shared" si="272"/>
        <v>katB</v>
      </c>
      <c r="P8726" s="72" t="str">
        <f t="shared" si="273"/>
        <v/>
      </c>
      <c r="Q8726" s="61" t="s">
        <v>30</v>
      </c>
    </row>
    <row r="8727" spans="8:17" x14ac:dyDescent="0.25">
      <c r="H8727" s="59">
        <v>137189</v>
      </c>
      <c r="I8727" s="59" t="s">
        <v>69</v>
      </c>
      <c r="J8727" s="59">
        <v>7581491</v>
      </c>
      <c r="K8727" s="59" t="s">
        <v>9057</v>
      </c>
      <c r="L8727" s="61" t="s">
        <v>114</v>
      </c>
      <c r="M8727" s="61">
        <f>VLOOKUP(H8727,zdroj!C:F,4,0)</f>
        <v>0</v>
      </c>
      <c r="N8727" s="61" t="str">
        <f t="shared" si="272"/>
        <v>katB</v>
      </c>
      <c r="P8727" s="72" t="str">
        <f t="shared" si="273"/>
        <v/>
      </c>
      <c r="Q8727" s="61" t="s">
        <v>30</v>
      </c>
    </row>
    <row r="8728" spans="8:17" x14ac:dyDescent="0.25">
      <c r="H8728" s="59">
        <v>137189</v>
      </c>
      <c r="I8728" s="59" t="s">
        <v>69</v>
      </c>
      <c r="J8728" s="59">
        <v>7581505</v>
      </c>
      <c r="K8728" s="59" t="s">
        <v>9058</v>
      </c>
      <c r="L8728" s="61" t="s">
        <v>114</v>
      </c>
      <c r="M8728" s="61">
        <f>VLOOKUP(H8728,zdroj!C:F,4,0)</f>
        <v>0</v>
      </c>
      <c r="N8728" s="61" t="str">
        <f t="shared" si="272"/>
        <v>katB</v>
      </c>
      <c r="P8728" s="72" t="str">
        <f t="shared" si="273"/>
        <v/>
      </c>
      <c r="Q8728" s="61" t="s">
        <v>30</v>
      </c>
    </row>
    <row r="8729" spans="8:17" x14ac:dyDescent="0.25">
      <c r="H8729" s="59">
        <v>137189</v>
      </c>
      <c r="I8729" s="59" t="s">
        <v>69</v>
      </c>
      <c r="J8729" s="59">
        <v>7581513</v>
      </c>
      <c r="K8729" s="59" t="s">
        <v>9059</v>
      </c>
      <c r="L8729" s="61" t="s">
        <v>81</v>
      </c>
      <c r="M8729" s="61">
        <f>VLOOKUP(H8729,zdroj!C:F,4,0)</f>
        <v>0</v>
      </c>
      <c r="N8729" s="61" t="str">
        <f t="shared" si="272"/>
        <v>-</v>
      </c>
      <c r="P8729" s="72" t="str">
        <f t="shared" si="273"/>
        <v/>
      </c>
      <c r="Q8729" s="61" t="s">
        <v>88</v>
      </c>
    </row>
    <row r="8730" spans="8:17" x14ac:dyDescent="0.25">
      <c r="H8730" s="59">
        <v>137189</v>
      </c>
      <c r="I8730" s="59" t="s">
        <v>69</v>
      </c>
      <c r="J8730" s="59">
        <v>7581521</v>
      </c>
      <c r="K8730" s="59" t="s">
        <v>9060</v>
      </c>
      <c r="L8730" s="61" t="s">
        <v>81</v>
      </c>
      <c r="M8730" s="61">
        <f>VLOOKUP(H8730,zdroj!C:F,4,0)</f>
        <v>0</v>
      </c>
      <c r="N8730" s="61" t="str">
        <f t="shared" si="272"/>
        <v>-</v>
      </c>
      <c r="P8730" s="72" t="str">
        <f t="shared" si="273"/>
        <v/>
      </c>
      <c r="Q8730" s="61" t="s">
        <v>88</v>
      </c>
    </row>
    <row r="8731" spans="8:17" x14ac:dyDescent="0.25">
      <c r="H8731" s="59">
        <v>137189</v>
      </c>
      <c r="I8731" s="59" t="s">
        <v>69</v>
      </c>
      <c r="J8731" s="59">
        <v>7581530</v>
      </c>
      <c r="K8731" s="59" t="s">
        <v>9061</v>
      </c>
      <c r="L8731" s="61" t="s">
        <v>81</v>
      </c>
      <c r="M8731" s="61">
        <f>VLOOKUP(H8731,zdroj!C:F,4,0)</f>
        <v>0</v>
      </c>
      <c r="N8731" s="61" t="str">
        <f t="shared" si="272"/>
        <v>-</v>
      </c>
      <c r="P8731" s="72" t="str">
        <f t="shared" si="273"/>
        <v/>
      </c>
      <c r="Q8731" s="61" t="s">
        <v>88</v>
      </c>
    </row>
    <row r="8732" spans="8:17" x14ac:dyDescent="0.25">
      <c r="H8732" s="59">
        <v>137189</v>
      </c>
      <c r="I8732" s="59" t="s">
        <v>69</v>
      </c>
      <c r="J8732" s="59">
        <v>7581548</v>
      </c>
      <c r="K8732" s="59" t="s">
        <v>9062</v>
      </c>
      <c r="L8732" s="61" t="s">
        <v>81</v>
      </c>
      <c r="M8732" s="61">
        <f>VLOOKUP(H8732,zdroj!C:F,4,0)</f>
        <v>0</v>
      </c>
      <c r="N8732" s="61" t="str">
        <f t="shared" si="272"/>
        <v>-</v>
      </c>
      <c r="P8732" s="72" t="str">
        <f t="shared" si="273"/>
        <v/>
      </c>
      <c r="Q8732" s="61" t="s">
        <v>88</v>
      </c>
    </row>
    <row r="8733" spans="8:17" x14ac:dyDescent="0.25">
      <c r="H8733" s="59">
        <v>137189</v>
      </c>
      <c r="I8733" s="59" t="s">
        <v>69</v>
      </c>
      <c r="J8733" s="59">
        <v>7581556</v>
      </c>
      <c r="K8733" s="59" t="s">
        <v>9063</v>
      </c>
      <c r="L8733" s="61" t="s">
        <v>81</v>
      </c>
      <c r="M8733" s="61">
        <f>VLOOKUP(H8733,zdroj!C:F,4,0)</f>
        <v>0</v>
      </c>
      <c r="N8733" s="61" t="str">
        <f t="shared" si="272"/>
        <v>-</v>
      </c>
      <c r="P8733" s="72" t="str">
        <f t="shared" si="273"/>
        <v/>
      </c>
      <c r="Q8733" s="61" t="s">
        <v>88</v>
      </c>
    </row>
    <row r="8734" spans="8:17" x14ac:dyDescent="0.25">
      <c r="H8734" s="59">
        <v>137189</v>
      </c>
      <c r="I8734" s="59" t="s">
        <v>69</v>
      </c>
      <c r="J8734" s="59">
        <v>7581564</v>
      </c>
      <c r="K8734" s="59" t="s">
        <v>9064</v>
      </c>
      <c r="L8734" s="61" t="s">
        <v>81</v>
      </c>
      <c r="M8734" s="61">
        <f>VLOOKUP(H8734,zdroj!C:F,4,0)</f>
        <v>0</v>
      </c>
      <c r="N8734" s="61" t="str">
        <f t="shared" si="272"/>
        <v>-</v>
      </c>
      <c r="P8734" s="72" t="str">
        <f t="shared" si="273"/>
        <v/>
      </c>
      <c r="Q8734" s="61" t="s">
        <v>88</v>
      </c>
    </row>
    <row r="8735" spans="8:17" x14ac:dyDescent="0.25">
      <c r="H8735" s="59">
        <v>137189</v>
      </c>
      <c r="I8735" s="59" t="s">
        <v>69</v>
      </c>
      <c r="J8735" s="59">
        <v>7581572</v>
      </c>
      <c r="K8735" s="59" t="s">
        <v>9065</v>
      </c>
      <c r="L8735" s="61" t="s">
        <v>81</v>
      </c>
      <c r="M8735" s="61">
        <f>VLOOKUP(H8735,zdroj!C:F,4,0)</f>
        <v>0</v>
      </c>
      <c r="N8735" s="61" t="str">
        <f t="shared" si="272"/>
        <v>-</v>
      </c>
      <c r="P8735" s="72" t="str">
        <f t="shared" si="273"/>
        <v/>
      </c>
      <c r="Q8735" s="61" t="s">
        <v>88</v>
      </c>
    </row>
    <row r="8736" spans="8:17" x14ac:dyDescent="0.25">
      <c r="H8736" s="59">
        <v>137189</v>
      </c>
      <c r="I8736" s="59" t="s">
        <v>69</v>
      </c>
      <c r="J8736" s="59">
        <v>7581599</v>
      </c>
      <c r="K8736" s="59" t="s">
        <v>9066</v>
      </c>
      <c r="L8736" s="61" t="s">
        <v>81</v>
      </c>
      <c r="M8736" s="61">
        <f>VLOOKUP(H8736,zdroj!C:F,4,0)</f>
        <v>0</v>
      </c>
      <c r="N8736" s="61" t="str">
        <f t="shared" si="272"/>
        <v>-</v>
      </c>
      <c r="P8736" s="72" t="str">
        <f t="shared" si="273"/>
        <v/>
      </c>
      <c r="Q8736" s="61" t="s">
        <v>88</v>
      </c>
    </row>
    <row r="8737" spans="8:17" x14ac:dyDescent="0.25">
      <c r="H8737" s="59">
        <v>137189</v>
      </c>
      <c r="I8737" s="59" t="s">
        <v>69</v>
      </c>
      <c r="J8737" s="59">
        <v>7581602</v>
      </c>
      <c r="K8737" s="59" t="s">
        <v>9067</v>
      </c>
      <c r="L8737" s="61" t="s">
        <v>81</v>
      </c>
      <c r="M8737" s="61">
        <f>VLOOKUP(H8737,zdroj!C:F,4,0)</f>
        <v>0</v>
      </c>
      <c r="N8737" s="61" t="str">
        <f t="shared" si="272"/>
        <v>-</v>
      </c>
      <c r="P8737" s="72" t="str">
        <f t="shared" si="273"/>
        <v/>
      </c>
      <c r="Q8737" s="61" t="s">
        <v>88</v>
      </c>
    </row>
    <row r="8738" spans="8:17" x14ac:dyDescent="0.25">
      <c r="H8738" s="59">
        <v>137189</v>
      </c>
      <c r="I8738" s="59" t="s">
        <v>69</v>
      </c>
      <c r="J8738" s="59">
        <v>7581611</v>
      </c>
      <c r="K8738" s="59" t="s">
        <v>9068</v>
      </c>
      <c r="L8738" s="61" t="s">
        <v>81</v>
      </c>
      <c r="M8738" s="61">
        <f>VLOOKUP(H8738,zdroj!C:F,4,0)</f>
        <v>0</v>
      </c>
      <c r="N8738" s="61" t="str">
        <f t="shared" si="272"/>
        <v>-</v>
      </c>
      <c r="P8738" s="72" t="str">
        <f t="shared" si="273"/>
        <v/>
      </c>
      <c r="Q8738" s="61" t="s">
        <v>88</v>
      </c>
    </row>
    <row r="8739" spans="8:17" x14ac:dyDescent="0.25">
      <c r="H8739" s="59">
        <v>137189</v>
      </c>
      <c r="I8739" s="59" t="s">
        <v>69</v>
      </c>
      <c r="J8739" s="59">
        <v>7581629</v>
      </c>
      <c r="K8739" s="59" t="s">
        <v>9069</v>
      </c>
      <c r="L8739" s="61" t="s">
        <v>81</v>
      </c>
      <c r="M8739" s="61">
        <f>VLOOKUP(H8739,zdroj!C:F,4,0)</f>
        <v>0</v>
      </c>
      <c r="N8739" s="61" t="str">
        <f t="shared" si="272"/>
        <v>-</v>
      </c>
      <c r="P8739" s="72" t="str">
        <f t="shared" si="273"/>
        <v/>
      </c>
      <c r="Q8739" s="61" t="s">
        <v>88</v>
      </c>
    </row>
    <row r="8740" spans="8:17" x14ac:dyDescent="0.25">
      <c r="H8740" s="59">
        <v>137189</v>
      </c>
      <c r="I8740" s="59" t="s">
        <v>69</v>
      </c>
      <c r="J8740" s="59">
        <v>7581637</v>
      </c>
      <c r="K8740" s="59" t="s">
        <v>9070</v>
      </c>
      <c r="L8740" s="61" t="s">
        <v>81</v>
      </c>
      <c r="M8740" s="61">
        <f>VLOOKUP(H8740,zdroj!C:F,4,0)</f>
        <v>0</v>
      </c>
      <c r="N8740" s="61" t="str">
        <f t="shared" si="272"/>
        <v>-</v>
      </c>
      <c r="P8740" s="72" t="str">
        <f t="shared" si="273"/>
        <v/>
      </c>
      <c r="Q8740" s="61" t="s">
        <v>88</v>
      </c>
    </row>
    <row r="8741" spans="8:17" x14ac:dyDescent="0.25">
      <c r="H8741" s="59">
        <v>137189</v>
      </c>
      <c r="I8741" s="59" t="s">
        <v>69</v>
      </c>
      <c r="J8741" s="59">
        <v>7581645</v>
      </c>
      <c r="K8741" s="59" t="s">
        <v>9071</v>
      </c>
      <c r="L8741" s="61" t="s">
        <v>81</v>
      </c>
      <c r="M8741" s="61">
        <f>VLOOKUP(H8741,zdroj!C:F,4,0)</f>
        <v>0</v>
      </c>
      <c r="N8741" s="61" t="str">
        <f t="shared" si="272"/>
        <v>-</v>
      </c>
      <c r="P8741" s="72" t="str">
        <f t="shared" si="273"/>
        <v/>
      </c>
      <c r="Q8741" s="61" t="s">
        <v>88</v>
      </c>
    </row>
    <row r="8742" spans="8:17" x14ac:dyDescent="0.25">
      <c r="H8742" s="59">
        <v>137189</v>
      </c>
      <c r="I8742" s="59" t="s">
        <v>69</v>
      </c>
      <c r="J8742" s="59">
        <v>7581653</v>
      </c>
      <c r="K8742" s="59" t="s">
        <v>9072</v>
      </c>
      <c r="L8742" s="61" t="s">
        <v>81</v>
      </c>
      <c r="M8742" s="61">
        <f>VLOOKUP(H8742,zdroj!C:F,4,0)</f>
        <v>0</v>
      </c>
      <c r="N8742" s="61" t="str">
        <f t="shared" si="272"/>
        <v>-</v>
      </c>
      <c r="P8742" s="72" t="str">
        <f t="shared" si="273"/>
        <v/>
      </c>
      <c r="Q8742" s="61" t="s">
        <v>88</v>
      </c>
    </row>
    <row r="8743" spans="8:17" x14ac:dyDescent="0.25">
      <c r="H8743" s="59">
        <v>137189</v>
      </c>
      <c r="I8743" s="59" t="s">
        <v>69</v>
      </c>
      <c r="J8743" s="59">
        <v>7581661</v>
      </c>
      <c r="K8743" s="59" t="s">
        <v>9073</v>
      </c>
      <c r="L8743" s="61" t="s">
        <v>81</v>
      </c>
      <c r="M8743" s="61">
        <f>VLOOKUP(H8743,zdroj!C:F,4,0)</f>
        <v>0</v>
      </c>
      <c r="N8743" s="61" t="str">
        <f t="shared" si="272"/>
        <v>-</v>
      </c>
      <c r="P8743" s="72" t="str">
        <f t="shared" si="273"/>
        <v/>
      </c>
      <c r="Q8743" s="61" t="s">
        <v>88</v>
      </c>
    </row>
    <row r="8744" spans="8:17" x14ac:dyDescent="0.25">
      <c r="H8744" s="59">
        <v>137189</v>
      </c>
      <c r="I8744" s="59" t="s">
        <v>69</v>
      </c>
      <c r="J8744" s="59">
        <v>7581670</v>
      </c>
      <c r="K8744" s="59" t="s">
        <v>9074</v>
      </c>
      <c r="L8744" s="61" t="s">
        <v>81</v>
      </c>
      <c r="M8744" s="61">
        <f>VLOOKUP(H8744,zdroj!C:F,4,0)</f>
        <v>0</v>
      </c>
      <c r="N8744" s="61" t="str">
        <f t="shared" si="272"/>
        <v>-</v>
      </c>
      <c r="P8744" s="72" t="str">
        <f t="shared" si="273"/>
        <v/>
      </c>
      <c r="Q8744" s="61" t="s">
        <v>88</v>
      </c>
    </row>
    <row r="8745" spans="8:17" x14ac:dyDescent="0.25">
      <c r="H8745" s="59">
        <v>137189</v>
      </c>
      <c r="I8745" s="59" t="s">
        <v>69</v>
      </c>
      <c r="J8745" s="59">
        <v>7581688</v>
      </c>
      <c r="K8745" s="59" t="s">
        <v>9075</v>
      </c>
      <c r="L8745" s="61" t="s">
        <v>81</v>
      </c>
      <c r="M8745" s="61">
        <f>VLOOKUP(H8745,zdroj!C:F,4,0)</f>
        <v>0</v>
      </c>
      <c r="N8745" s="61" t="str">
        <f t="shared" si="272"/>
        <v>-</v>
      </c>
      <c r="P8745" s="72" t="str">
        <f t="shared" si="273"/>
        <v/>
      </c>
      <c r="Q8745" s="61" t="s">
        <v>88</v>
      </c>
    </row>
    <row r="8746" spans="8:17" x14ac:dyDescent="0.25">
      <c r="H8746" s="59">
        <v>137189</v>
      </c>
      <c r="I8746" s="59" t="s">
        <v>69</v>
      </c>
      <c r="J8746" s="59">
        <v>7581700</v>
      </c>
      <c r="K8746" s="59" t="s">
        <v>9076</v>
      </c>
      <c r="L8746" s="61" t="s">
        <v>81</v>
      </c>
      <c r="M8746" s="61">
        <f>VLOOKUP(H8746,zdroj!C:F,4,0)</f>
        <v>0</v>
      </c>
      <c r="N8746" s="61" t="str">
        <f t="shared" si="272"/>
        <v>-</v>
      </c>
      <c r="P8746" s="72" t="str">
        <f t="shared" si="273"/>
        <v/>
      </c>
      <c r="Q8746" s="61" t="s">
        <v>88</v>
      </c>
    </row>
    <row r="8747" spans="8:17" x14ac:dyDescent="0.25">
      <c r="H8747" s="59">
        <v>137189</v>
      </c>
      <c r="I8747" s="59" t="s">
        <v>69</v>
      </c>
      <c r="J8747" s="59">
        <v>7581718</v>
      </c>
      <c r="K8747" s="59" t="s">
        <v>9077</v>
      </c>
      <c r="L8747" s="61" t="s">
        <v>81</v>
      </c>
      <c r="M8747" s="61">
        <f>VLOOKUP(H8747,zdroj!C:F,4,0)</f>
        <v>0</v>
      </c>
      <c r="N8747" s="61" t="str">
        <f t="shared" si="272"/>
        <v>-</v>
      </c>
      <c r="P8747" s="72" t="str">
        <f t="shared" si="273"/>
        <v/>
      </c>
      <c r="Q8747" s="61" t="s">
        <v>88</v>
      </c>
    </row>
    <row r="8748" spans="8:17" x14ac:dyDescent="0.25">
      <c r="H8748" s="59">
        <v>137189</v>
      </c>
      <c r="I8748" s="59" t="s">
        <v>69</v>
      </c>
      <c r="J8748" s="59">
        <v>7581726</v>
      </c>
      <c r="K8748" s="59" t="s">
        <v>9078</v>
      </c>
      <c r="L8748" s="61" t="s">
        <v>81</v>
      </c>
      <c r="M8748" s="61">
        <f>VLOOKUP(H8748,zdroj!C:F,4,0)</f>
        <v>0</v>
      </c>
      <c r="N8748" s="61" t="str">
        <f t="shared" si="272"/>
        <v>-</v>
      </c>
      <c r="P8748" s="72" t="str">
        <f t="shared" si="273"/>
        <v/>
      </c>
      <c r="Q8748" s="61" t="s">
        <v>88</v>
      </c>
    </row>
    <row r="8749" spans="8:17" x14ac:dyDescent="0.25">
      <c r="H8749" s="59">
        <v>137189</v>
      </c>
      <c r="I8749" s="59" t="s">
        <v>69</v>
      </c>
      <c r="J8749" s="59">
        <v>7581734</v>
      </c>
      <c r="K8749" s="59" t="s">
        <v>9079</v>
      </c>
      <c r="L8749" s="61" t="s">
        <v>81</v>
      </c>
      <c r="M8749" s="61">
        <f>VLOOKUP(H8749,zdroj!C:F,4,0)</f>
        <v>0</v>
      </c>
      <c r="N8749" s="61" t="str">
        <f t="shared" si="272"/>
        <v>-</v>
      </c>
      <c r="P8749" s="72" t="str">
        <f t="shared" si="273"/>
        <v/>
      </c>
      <c r="Q8749" s="61" t="s">
        <v>88</v>
      </c>
    </row>
    <row r="8750" spans="8:17" x14ac:dyDescent="0.25">
      <c r="H8750" s="59">
        <v>137189</v>
      </c>
      <c r="I8750" s="59" t="s">
        <v>69</v>
      </c>
      <c r="J8750" s="59">
        <v>7581742</v>
      </c>
      <c r="K8750" s="59" t="s">
        <v>9080</v>
      </c>
      <c r="L8750" s="61" t="s">
        <v>81</v>
      </c>
      <c r="M8750" s="61">
        <f>VLOOKUP(H8750,zdroj!C:F,4,0)</f>
        <v>0</v>
      </c>
      <c r="N8750" s="61" t="str">
        <f t="shared" si="272"/>
        <v>-</v>
      </c>
      <c r="P8750" s="72" t="str">
        <f t="shared" si="273"/>
        <v/>
      </c>
      <c r="Q8750" s="61" t="s">
        <v>88</v>
      </c>
    </row>
    <row r="8751" spans="8:17" x14ac:dyDescent="0.25">
      <c r="H8751" s="59">
        <v>137189</v>
      </c>
      <c r="I8751" s="59" t="s">
        <v>69</v>
      </c>
      <c r="J8751" s="59">
        <v>7581751</v>
      </c>
      <c r="K8751" s="59" t="s">
        <v>9081</v>
      </c>
      <c r="L8751" s="61" t="s">
        <v>81</v>
      </c>
      <c r="M8751" s="61">
        <f>VLOOKUP(H8751,zdroj!C:F,4,0)</f>
        <v>0</v>
      </c>
      <c r="N8751" s="61" t="str">
        <f t="shared" si="272"/>
        <v>-</v>
      </c>
      <c r="P8751" s="72" t="str">
        <f t="shared" si="273"/>
        <v/>
      </c>
      <c r="Q8751" s="61" t="s">
        <v>88</v>
      </c>
    </row>
    <row r="8752" spans="8:17" x14ac:dyDescent="0.25">
      <c r="H8752" s="59">
        <v>137189</v>
      </c>
      <c r="I8752" s="59" t="s">
        <v>69</v>
      </c>
      <c r="J8752" s="59">
        <v>7581769</v>
      </c>
      <c r="K8752" s="59" t="s">
        <v>9082</v>
      </c>
      <c r="L8752" s="61" t="s">
        <v>81</v>
      </c>
      <c r="M8752" s="61">
        <f>VLOOKUP(H8752,zdroj!C:F,4,0)</f>
        <v>0</v>
      </c>
      <c r="N8752" s="61" t="str">
        <f t="shared" si="272"/>
        <v>-</v>
      </c>
      <c r="P8752" s="72" t="str">
        <f t="shared" si="273"/>
        <v/>
      </c>
      <c r="Q8752" s="61" t="s">
        <v>88</v>
      </c>
    </row>
    <row r="8753" spans="8:17" x14ac:dyDescent="0.25">
      <c r="H8753" s="59">
        <v>137189</v>
      </c>
      <c r="I8753" s="59" t="s">
        <v>69</v>
      </c>
      <c r="J8753" s="59">
        <v>7581777</v>
      </c>
      <c r="K8753" s="59" t="s">
        <v>9083</v>
      </c>
      <c r="L8753" s="61" t="s">
        <v>81</v>
      </c>
      <c r="M8753" s="61">
        <f>VLOOKUP(H8753,zdroj!C:F,4,0)</f>
        <v>0</v>
      </c>
      <c r="N8753" s="61" t="str">
        <f t="shared" si="272"/>
        <v>-</v>
      </c>
      <c r="P8753" s="72" t="str">
        <f t="shared" si="273"/>
        <v/>
      </c>
      <c r="Q8753" s="61" t="s">
        <v>88</v>
      </c>
    </row>
    <row r="8754" spans="8:17" x14ac:dyDescent="0.25">
      <c r="H8754" s="59">
        <v>137189</v>
      </c>
      <c r="I8754" s="59" t="s">
        <v>69</v>
      </c>
      <c r="J8754" s="59">
        <v>7581793</v>
      </c>
      <c r="K8754" s="59" t="s">
        <v>9084</v>
      </c>
      <c r="L8754" s="61" t="s">
        <v>81</v>
      </c>
      <c r="M8754" s="61">
        <f>VLOOKUP(H8754,zdroj!C:F,4,0)</f>
        <v>0</v>
      </c>
      <c r="N8754" s="61" t="str">
        <f t="shared" si="272"/>
        <v>-</v>
      </c>
      <c r="P8754" s="72" t="str">
        <f t="shared" si="273"/>
        <v/>
      </c>
      <c r="Q8754" s="61" t="s">
        <v>88</v>
      </c>
    </row>
    <row r="8755" spans="8:17" x14ac:dyDescent="0.25">
      <c r="H8755" s="59">
        <v>137189</v>
      </c>
      <c r="I8755" s="59" t="s">
        <v>69</v>
      </c>
      <c r="J8755" s="59">
        <v>7581807</v>
      </c>
      <c r="K8755" s="59" t="s">
        <v>9085</v>
      </c>
      <c r="L8755" s="61" t="s">
        <v>81</v>
      </c>
      <c r="M8755" s="61">
        <f>VLOOKUP(H8755,zdroj!C:F,4,0)</f>
        <v>0</v>
      </c>
      <c r="N8755" s="61" t="str">
        <f t="shared" si="272"/>
        <v>-</v>
      </c>
      <c r="P8755" s="72" t="str">
        <f t="shared" si="273"/>
        <v/>
      </c>
      <c r="Q8755" s="61" t="s">
        <v>88</v>
      </c>
    </row>
    <row r="8756" spans="8:17" x14ac:dyDescent="0.25">
      <c r="H8756" s="59">
        <v>137189</v>
      </c>
      <c r="I8756" s="59" t="s">
        <v>69</v>
      </c>
      <c r="J8756" s="59">
        <v>7581815</v>
      </c>
      <c r="K8756" s="59" t="s">
        <v>9086</v>
      </c>
      <c r="L8756" s="61" t="s">
        <v>81</v>
      </c>
      <c r="M8756" s="61">
        <f>VLOOKUP(H8756,zdroj!C:F,4,0)</f>
        <v>0</v>
      </c>
      <c r="N8756" s="61" t="str">
        <f t="shared" si="272"/>
        <v>-</v>
      </c>
      <c r="P8756" s="72" t="str">
        <f t="shared" si="273"/>
        <v/>
      </c>
      <c r="Q8756" s="61" t="s">
        <v>88</v>
      </c>
    </row>
    <row r="8757" spans="8:17" x14ac:dyDescent="0.25">
      <c r="H8757" s="59">
        <v>137189</v>
      </c>
      <c r="I8757" s="59" t="s">
        <v>69</v>
      </c>
      <c r="J8757" s="59">
        <v>7581823</v>
      </c>
      <c r="K8757" s="59" t="s">
        <v>9087</v>
      </c>
      <c r="L8757" s="61" t="s">
        <v>81</v>
      </c>
      <c r="M8757" s="61">
        <f>VLOOKUP(H8757,zdroj!C:F,4,0)</f>
        <v>0</v>
      </c>
      <c r="N8757" s="61" t="str">
        <f t="shared" si="272"/>
        <v>-</v>
      </c>
      <c r="P8757" s="72" t="str">
        <f t="shared" si="273"/>
        <v/>
      </c>
      <c r="Q8757" s="61" t="s">
        <v>88</v>
      </c>
    </row>
    <row r="8758" spans="8:17" x14ac:dyDescent="0.25">
      <c r="H8758" s="59">
        <v>137189</v>
      </c>
      <c r="I8758" s="59" t="s">
        <v>69</v>
      </c>
      <c r="J8758" s="59">
        <v>7581831</v>
      </c>
      <c r="K8758" s="59" t="s">
        <v>9088</v>
      </c>
      <c r="L8758" s="61" t="s">
        <v>81</v>
      </c>
      <c r="M8758" s="61">
        <f>VLOOKUP(H8758,zdroj!C:F,4,0)</f>
        <v>0</v>
      </c>
      <c r="N8758" s="61" t="str">
        <f t="shared" si="272"/>
        <v>-</v>
      </c>
      <c r="P8758" s="72" t="str">
        <f t="shared" si="273"/>
        <v/>
      </c>
      <c r="Q8758" s="61" t="s">
        <v>88</v>
      </c>
    </row>
    <row r="8759" spans="8:17" x14ac:dyDescent="0.25">
      <c r="H8759" s="59">
        <v>137189</v>
      </c>
      <c r="I8759" s="59" t="s">
        <v>69</v>
      </c>
      <c r="J8759" s="59">
        <v>7581840</v>
      </c>
      <c r="K8759" s="59" t="s">
        <v>9089</v>
      </c>
      <c r="L8759" s="61" t="s">
        <v>81</v>
      </c>
      <c r="M8759" s="61">
        <f>VLOOKUP(H8759,zdroj!C:F,4,0)</f>
        <v>0</v>
      </c>
      <c r="N8759" s="61" t="str">
        <f t="shared" si="272"/>
        <v>-</v>
      </c>
      <c r="P8759" s="72" t="str">
        <f t="shared" si="273"/>
        <v/>
      </c>
      <c r="Q8759" s="61" t="s">
        <v>88</v>
      </c>
    </row>
    <row r="8760" spans="8:17" x14ac:dyDescent="0.25">
      <c r="H8760" s="59">
        <v>137189</v>
      </c>
      <c r="I8760" s="59" t="s">
        <v>69</v>
      </c>
      <c r="J8760" s="59">
        <v>7581858</v>
      </c>
      <c r="K8760" s="59" t="s">
        <v>9090</v>
      </c>
      <c r="L8760" s="61" t="s">
        <v>81</v>
      </c>
      <c r="M8760" s="61">
        <f>VLOOKUP(H8760,zdroj!C:F,4,0)</f>
        <v>0</v>
      </c>
      <c r="N8760" s="61" t="str">
        <f t="shared" si="272"/>
        <v>-</v>
      </c>
      <c r="P8760" s="72" t="str">
        <f t="shared" si="273"/>
        <v/>
      </c>
      <c r="Q8760" s="61" t="s">
        <v>88</v>
      </c>
    </row>
    <row r="8761" spans="8:17" x14ac:dyDescent="0.25">
      <c r="H8761" s="59">
        <v>137189</v>
      </c>
      <c r="I8761" s="59" t="s">
        <v>69</v>
      </c>
      <c r="J8761" s="59">
        <v>7581866</v>
      </c>
      <c r="K8761" s="59" t="s">
        <v>9091</v>
      </c>
      <c r="L8761" s="61" t="s">
        <v>81</v>
      </c>
      <c r="M8761" s="61">
        <f>VLOOKUP(H8761,zdroj!C:F,4,0)</f>
        <v>0</v>
      </c>
      <c r="N8761" s="61" t="str">
        <f t="shared" si="272"/>
        <v>-</v>
      </c>
      <c r="P8761" s="72" t="str">
        <f t="shared" si="273"/>
        <v/>
      </c>
      <c r="Q8761" s="61" t="s">
        <v>88</v>
      </c>
    </row>
    <row r="8762" spans="8:17" x14ac:dyDescent="0.25">
      <c r="H8762" s="59">
        <v>137189</v>
      </c>
      <c r="I8762" s="59" t="s">
        <v>69</v>
      </c>
      <c r="J8762" s="59">
        <v>7581874</v>
      </c>
      <c r="K8762" s="59" t="s">
        <v>9092</v>
      </c>
      <c r="L8762" s="61" t="s">
        <v>81</v>
      </c>
      <c r="M8762" s="61">
        <f>VLOOKUP(H8762,zdroj!C:F,4,0)</f>
        <v>0</v>
      </c>
      <c r="N8762" s="61" t="str">
        <f t="shared" si="272"/>
        <v>-</v>
      </c>
      <c r="P8762" s="72" t="str">
        <f t="shared" si="273"/>
        <v/>
      </c>
      <c r="Q8762" s="61" t="s">
        <v>88</v>
      </c>
    </row>
    <row r="8763" spans="8:17" x14ac:dyDescent="0.25">
      <c r="H8763" s="59">
        <v>137189</v>
      </c>
      <c r="I8763" s="59" t="s">
        <v>69</v>
      </c>
      <c r="J8763" s="59">
        <v>7581882</v>
      </c>
      <c r="K8763" s="59" t="s">
        <v>9093</v>
      </c>
      <c r="L8763" s="61" t="s">
        <v>81</v>
      </c>
      <c r="M8763" s="61">
        <f>VLOOKUP(H8763,zdroj!C:F,4,0)</f>
        <v>0</v>
      </c>
      <c r="N8763" s="61" t="str">
        <f t="shared" si="272"/>
        <v>-</v>
      </c>
      <c r="P8763" s="72" t="str">
        <f t="shared" si="273"/>
        <v/>
      </c>
      <c r="Q8763" s="61" t="s">
        <v>88</v>
      </c>
    </row>
    <row r="8764" spans="8:17" x14ac:dyDescent="0.25">
      <c r="H8764" s="59">
        <v>137189</v>
      </c>
      <c r="I8764" s="59" t="s">
        <v>69</v>
      </c>
      <c r="J8764" s="59">
        <v>7581891</v>
      </c>
      <c r="K8764" s="59" t="s">
        <v>9094</v>
      </c>
      <c r="L8764" s="61" t="s">
        <v>81</v>
      </c>
      <c r="M8764" s="61">
        <f>VLOOKUP(H8764,zdroj!C:F,4,0)</f>
        <v>0</v>
      </c>
      <c r="N8764" s="61" t="str">
        <f t="shared" si="272"/>
        <v>-</v>
      </c>
      <c r="P8764" s="72" t="str">
        <f t="shared" si="273"/>
        <v/>
      </c>
      <c r="Q8764" s="61" t="s">
        <v>88</v>
      </c>
    </row>
    <row r="8765" spans="8:17" x14ac:dyDescent="0.25">
      <c r="H8765" s="59">
        <v>137189</v>
      </c>
      <c r="I8765" s="59" t="s">
        <v>69</v>
      </c>
      <c r="J8765" s="59">
        <v>7581904</v>
      </c>
      <c r="K8765" s="59" t="s">
        <v>9095</v>
      </c>
      <c r="L8765" s="61" t="s">
        <v>81</v>
      </c>
      <c r="M8765" s="61">
        <f>VLOOKUP(H8765,zdroj!C:F,4,0)</f>
        <v>0</v>
      </c>
      <c r="N8765" s="61" t="str">
        <f t="shared" si="272"/>
        <v>-</v>
      </c>
      <c r="P8765" s="72" t="str">
        <f t="shared" si="273"/>
        <v/>
      </c>
      <c r="Q8765" s="61" t="s">
        <v>88</v>
      </c>
    </row>
    <row r="8766" spans="8:17" x14ac:dyDescent="0.25">
      <c r="H8766" s="59">
        <v>137189</v>
      </c>
      <c r="I8766" s="59" t="s">
        <v>69</v>
      </c>
      <c r="J8766" s="59">
        <v>7581912</v>
      </c>
      <c r="K8766" s="59" t="s">
        <v>9096</v>
      </c>
      <c r="L8766" s="61" t="s">
        <v>81</v>
      </c>
      <c r="M8766" s="61">
        <f>VLOOKUP(H8766,zdroj!C:F,4,0)</f>
        <v>0</v>
      </c>
      <c r="N8766" s="61" t="str">
        <f t="shared" si="272"/>
        <v>-</v>
      </c>
      <c r="P8766" s="72" t="str">
        <f t="shared" si="273"/>
        <v/>
      </c>
      <c r="Q8766" s="61" t="s">
        <v>88</v>
      </c>
    </row>
    <row r="8767" spans="8:17" x14ac:dyDescent="0.25">
      <c r="H8767" s="59">
        <v>137189</v>
      </c>
      <c r="I8767" s="59" t="s">
        <v>69</v>
      </c>
      <c r="J8767" s="59">
        <v>26071568</v>
      </c>
      <c r="K8767" s="59" t="s">
        <v>9097</v>
      </c>
      <c r="L8767" s="61" t="s">
        <v>114</v>
      </c>
      <c r="M8767" s="61">
        <f>VLOOKUP(H8767,zdroj!C:F,4,0)</f>
        <v>0</v>
      </c>
      <c r="N8767" s="61" t="str">
        <f t="shared" si="272"/>
        <v>katB</v>
      </c>
      <c r="P8767" s="72" t="str">
        <f t="shared" si="273"/>
        <v/>
      </c>
      <c r="Q8767" s="61" t="s">
        <v>30</v>
      </c>
    </row>
    <row r="8768" spans="8:17" x14ac:dyDescent="0.25">
      <c r="H8768" s="59">
        <v>137189</v>
      </c>
      <c r="I8768" s="59" t="s">
        <v>69</v>
      </c>
      <c r="J8768" s="59">
        <v>26394529</v>
      </c>
      <c r="K8768" s="59" t="s">
        <v>9098</v>
      </c>
      <c r="L8768" s="61" t="s">
        <v>114</v>
      </c>
      <c r="M8768" s="61">
        <f>VLOOKUP(H8768,zdroj!C:F,4,0)</f>
        <v>0</v>
      </c>
      <c r="N8768" s="61" t="str">
        <f t="shared" si="272"/>
        <v>katB</v>
      </c>
      <c r="P8768" s="72" t="str">
        <f t="shared" si="273"/>
        <v/>
      </c>
      <c r="Q8768" s="61" t="s">
        <v>30</v>
      </c>
    </row>
    <row r="8769" spans="8:17" x14ac:dyDescent="0.25">
      <c r="H8769" s="59">
        <v>137189</v>
      </c>
      <c r="I8769" s="59" t="s">
        <v>69</v>
      </c>
      <c r="J8769" s="59">
        <v>26394600</v>
      </c>
      <c r="K8769" s="59" t="s">
        <v>9099</v>
      </c>
      <c r="L8769" s="61" t="s">
        <v>114</v>
      </c>
      <c r="M8769" s="61">
        <f>VLOOKUP(H8769,zdroj!C:F,4,0)</f>
        <v>0</v>
      </c>
      <c r="N8769" s="61" t="str">
        <f t="shared" si="272"/>
        <v>katB</v>
      </c>
      <c r="P8769" s="72" t="str">
        <f t="shared" si="273"/>
        <v/>
      </c>
      <c r="Q8769" s="61" t="s">
        <v>30</v>
      </c>
    </row>
    <row r="8770" spans="8:17" x14ac:dyDescent="0.25">
      <c r="H8770" s="59">
        <v>137189</v>
      </c>
      <c r="I8770" s="59" t="s">
        <v>69</v>
      </c>
      <c r="J8770" s="59">
        <v>26394715</v>
      </c>
      <c r="K8770" s="59" t="s">
        <v>9100</v>
      </c>
      <c r="L8770" s="61" t="s">
        <v>114</v>
      </c>
      <c r="M8770" s="61">
        <f>VLOOKUP(H8770,zdroj!C:F,4,0)</f>
        <v>0</v>
      </c>
      <c r="N8770" s="61" t="str">
        <f t="shared" si="272"/>
        <v>katB</v>
      </c>
      <c r="P8770" s="72" t="str">
        <f t="shared" si="273"/>
        <v/>
      </c>
      <c r="Q8770" s="61" t="s">
        <v>30</v>
      </c>
    </row>
    <row r="8771" spans="8:17" x14ac:dyDescent="0.25">
      <c r="H8771" s="59">
        <v>137189</v>
      </c>
      <c r="I8771" s="59" t="s">
        <v>69</v>
      </c>
      <c r="J8771" s="59">
        <v>26704391</v>
      </c>
      <c r="K8771" s="59" t="s">
        <v>9101</v>
      </c>
      <c r="L8771" s="61" t="s">
        <v>114</v>
      </c>
      <c r="M8771" s="61">
        <f>VLOOKUP(H8771,zdroj!C:F,4,0)</f>
        <v>0</v>
      </c>
      <c r="N8771" s="61" t="str">
        <f t="shared" si="272"/>
        <v>katB</v>
      </c>
      <c r="P8771" s="72" t="str">
        <f t="shared" si="273"/>
        <v/>
      </c>
      <c r="Q8771" s="61" t="s">
        <v>30</v>
      </c>
    </row>
    <row r="8772" spans="8:17" x14ac:dyDescent="0.25">
      <c r="H8772" s="59">
        <v>137189</v>
      </c>
      <c r="I8772" s="59" t="s">
        <v>69</v>
      </c>
      <c r="J8772" s="59">
        <v>26704412</v>
      </c>
      <c r="K8772" s="59" t="s">
        <v>9102</v>
      </c>
      <c r="L8772" s="61" t="s">
        <v>114</v>
      </c>
      <c r="M8772" s="61">
        <f>VLOOKUP(H8772,zdroj!C:F,4,0)</f>
        <v>0</v>
      </c>
      <c r="N8772" s="61" t="str">
        <f t="shared" si="272"/>
        <v>katB</v>
      </c>
      <c r="P8772" s="72" t="str">
        <f t="shared" si="273"/>
        <v/>
      </c>
      <c r="Q8772" s="61" t="s">
        <v>30</v>
      </c>
    </row>
    <row r="8773" spans="8:17" x14ac:dyDescent="0.25">
      <c r="H8773" s="59">
        <v>137189</v>
      </c>
      <c r="I8773" s="59" t="s">
        <v>69</v>
      </c>
      <c r="J8773" s="59">
        <v>26924897</v>
      </c>
      <c r="K8773" s="59" t="s">
        <v>9103</v>
      </c>
      <c r="L8773" s="61" t="s">
        <v>114</v>
      </c>
      <c r="M8773" s="61">
        <f>VLOOKUP(H8773,zdroj!C:F,4,0)</f>
        <v>0</v>
      </c>
      <c r="N8773" s="61" t="str">
        <f t="shared" si="272"/>
        <v>katB</v>
      </c>
      <c r="P8773" s="72" t="str">
        <f t="shared" si="273"/>
        <v/>
      </c>
      <c r="Q8773" s="61" t="s">
        <v>30</v>
      </c>
    </row>
    <row r="8774" spans="8:17" x14ac:dyDescent="0.25">
      <c r="H8774" s="59">
        <v>137189</v>
      </c>
      <c r="I8774" s="59" t="s">
        <v>69</v>
      </c>
      <c r="J8774" s="59">
        <v>26924919</v>
      </c>
      <c r="K8774" s="59" t="s">
        <v>9104</v>
      </c>
      <c r="L8774" s="61" t="s">
        <v>114</v>
      </c>
      <c r="M8774" s="61">
        <f>VLOOKUP(H8774,zdroj!C:F,4,0)</f>
        <v>0</v>
      </c>
      <c r="N8774" s="61" t="str">
        <f t="shared" si="272"/>
        <v>katB</v>
      </c>
      <c r="P8774" s="72" t="str">
        <f t="shared" si="273"/>
        <v/>
      </c>
      <c r="Q8774" s="61" t="s">
        <v>30</v>
      </c>
    </row>
    <row r="8775" spans="8:17" x14ac:dyDescent="0.25">
      <c r="H8775" s="59">
        <v>137189</v>
      </c>
      <c r="I8775" s="59" t="s">
        <v>69</v>
      </c>
      <c r="J8775" s="59">
        <v>27646416</v>
      </c>
      <c r="K8775" s="59" t="s">
        <v>9105</v>
      </c>
      <c r="L8775" s="61" t="s">
        <v>114</v>
      </c>
      <c r="M8775" s="61">
        <f>VLOOKUP(H8775,zdroj!C:F,4,0)</f>
        <v>0</v>
      </c>
      <c r="N8775" s="61" t="str">
        <f t="shared" ref="N8775:N8838" si="274">IF(M8775="A",IF(L8775="katA","katB",L8775),L8775)</f>
        <v>katB</v>
      </c>
      <c r="P8775" s="72" t="str">
        <f t="shared" ref="P8775:P8838" si="275">IF(O8775="A",1,"")</f>
        <v/>
      </c>
      <c r="Q8775" s="61" t="s">
        <v>30</v>
      </c>
    </row>
    <row r="8776" spans="8:17" x14ac:dyDescent="0.25">
      <c r="H8776" s="59">
        <v>137189</v>
      </c>
      <c r="I8776" s="59" t="s">
        <v>69</v>
      </c>
      <c r="J8776" s="59">
        <v>30874513</v>
      </c>
      <c r="K8776" s="59" t="s">
        <v>9106</v>
      </c>
      <c r="L8776" s="61" t="s">
        <v>81</v>
      </c>
      <c r="M8776" s="61">
        <f>VLOOKUP(H8776,zdroj!C:F,4,0)</f>
        <v>0</v>
      </c>
      <c r="N8776" s="61" t="str">
        <f t="shared" si="274"/>
        <v>-</v>
      </c>
      <c r="P8776" s="72" t="str">
        <f t="shared" si="275"/>
        <v/>
      </c>
      <c r="Q8776" s="61" t="s">
        <v>88</v>
      </c>
    </row>
    <row r="8777" spans="8:17" x14ac:dyDescent="0.25">
      <c r="H8777" s="59">
        <v>137189</v>
      </c>
      <c r="I8777" s="59" t="s">
        <v>69</v>
      </c>
      <c r="J8777" s="59">
        <v>31291198</v>
      </c>
      <c r="K8777" s="59" t="s">
        <v>9107</v>
      </c>
      <c r="L8777" s="61" t="s">
        <v>114</v>
      </c>
      <c r="M8777" s="61">
        <f>VLOOKUP(H8777,zdroj!C:F,4,0)</f>
        <v>0</v>
      </c>
      <c r="N8777" s="61" t="str">
        <f t="shared" si="274"/>
        <v>katB</v>
      </c>
      <c r="P8777" s="72" t="str">
        <f t="shared" si="275"/>
        <v/>
      </c>
      <c r="Q8777" s="61" t="s">
        <v>30</v>
      </c>
    </row>
    <row r="8778" spans="8:17" x14ac:dyDescent="0.25">
      <c r="H8778" s="59">
        <v>137189</v>
      </c>
      <c r="I8778" s="59" t="s">
        <v>69</v>
      </c>
      <c r="J8778" s="59">
        <v>31291201</v>
      </c>
      <c r="K8778" s="59" t="s">
        <v>9108</v>
      </c>
      <c r="L8778" s="61" t="s">
        <v>81</v>
      </c>
      <c r="M8778" s="61">
        <f>VLOOKUP(H8778,zdroj!C:F,4,0)</f>
        <v>0</v>
      </c>
      <c r="N8778" s="61" t="str">
        <f t="shared" si="274"/>
        <v>-</v>
      </c>
      <c r="P8778" s="72" t="str">
        <f t="shared" si="275"/>
        <v/>
      </c>
      <c r="Q8778" s="61" t="s">
        <v>86</v>
      </c>
    </row>
    <row r="8779" spans="8:17" x14ac:dyDescent="0.25">
      <c r="H8779" s="59">
        <v>137189</v>
      </c>
      <c r="I8779" s="59" t="s">
        <v>69</v>
      </c>
      <c r="J8779" s="59">
        <v>76119777</v>
      </c>
      <c r="K8779" s="59" t="s">
        <v>9109</v>
      </c>
      <c r="L8779" s="61" t="s">
        <v>114</v>
      </c>
      <c r="M8779" s="61">
        <f>VLOOKUP(H8779,zdroj!C:F,4,0)</f>
        <v>0</v>
      </c>
      <c r="N8779" s="61" t="str">
        <f t="shared" si="274"/>
        <v>katB</v>
      </c>
      <c r="P8779" s="72" t="str">
        <f t="shared" si="275"/>
        <v/>
      </c>
      <c r="Q8779" s="61" t="s">
        <v>30</v>
      </c>
    </row>
    <row r="8780" spans="8:17" x14ac:dyDescent="0.25">
      <c r="H8780" s="59">
        <v>137189</v>
      </c>
      <c r="I8780" s="59" t="s">
        <v>69</v>
      </c>
      <c r="J8780" s="59">
        <v>77538005</v>
      </c>
      <c r="K8780" s="59" t="s">
        <v>9110</v>
      </c>
      <c r="L8780" s="61" t="s">
        <v>81</v>
      </c>
      <c r="M8780" s="61">
        <f>VLOOKUP(H8780,zdroj!C:F,4,0)</f>
        <v>0</v>
      </c>
      <c r="N8780" s="61" t="str">
        <f t="shared" si="274"/>
        <v>-</v>
      </c>
      <c r="P8780" s="72" t="str">
        <f t="shared" si="275"/>
        <v/>
      </c>
      <c r="Q8780" s="61" t="s">
        <v>88</v>
      </c>
    </row>
    <row r="8781" spans="8:17" x14ac:dyDescent="0.25">
      <c r="H8781" s="59">
        <v>137189</v>
      </c>
      <c r="I8781" s="59" t="s">
        <v>69</v>
      </c>
      <c r="J8781" s="59">
        <v>78008255</v>
      </c>
      <c r="K8781" s="59" t="s">
        <v>9111</v>
      </c>
      <c r="L8781" s="61" t="s">
        <v>114</v>
      </c>
      <c r="M8781" s="61">
        <f>VLOOKUP(H8781,zdroj!C:F,4,0)</f>
        <v>0</v>
      </c>
      <c r="N8781" s="61" t="str">
        <f t="shared" si="274"/>
        <v>katB</v>
      </c>
      <c r="P8781" s="72" t="str">
        <f t="shared" si="275"/>
        <v/>
      </c>
      <c r="Q8781" s="61" t="s">
        <v>30</v>
      </c>
    </row>
    <row r="8782" spans="8:17" x14ac:dyDescent="0.25">
      <c r="H8782" s="59">
        <v>137189</v>
      </c>
      <c r="I8782" s="59" t="s">
        <v>69</v>
      </c>
      <c r="J8782" s="59">
        <v>80527892</v>
      </c>
      <c r="K8782" s="59" t="s">
        <v>9112</v>
      </c>
      <c r="L8782" s="61" t="s">
        <v>114</v>
      </c>
      <c r="M8782" s="61">
        <f>VLOOKUP(H8782,zdroj!C:F,4,0)</f>
        <v>0</v>
      </c>
      <c r="N8782" s="61" t="str">
        <f t="shared" si="274"/>
        <v>katB</v>
      </c>
      <c r="P8782" s="72" t="str">
        <f t="shared" si="275"/>
        <v/>
      </c>
      <c r="Q8782" s="61" t="s">
        <v>30</v>
      </c>
    </row>
    <row r="8783" spans="8:17" x14ac:dyDescent="0.25">
      <c r="H8783" s="59">
        <v>324418</v>
      </c>
      <c r="I8783" s="59" t="s">
        <v>69</v>
      </c>
      <c r="J8783" s="59">
        <v>7581033</v>
      </c>
      <c r="K8783" s="59" t="s">
        <v>9113</v>
      </c>
      <c r="L8783" s="61" t="s">
        <v>114</v>
      </c>
      <c r="M8783" s="61">
        <f>VLOOKUP(H8783,zdroj!C:F,4,0)</f>
        <v>0</v>
      </c>
      <c r="N8783" s="61" t="str">
        <f t="shared" si="274"/>
        <v>katB</v>
      </c>
      <c r="P8783" s="72" t="str">
        <f t="shared" si="275"/>
        <v/>
      </c>
      <c r="Q8783" s="61" t="s">
        <v>30</v>
      </c>
    </row>
    <row r="8784" spans="8:17" x14ac:dyDescent="0.25">
      <c r="H8784" s="59">
        <v>324418</v>
      </c>
      <c r="I8784" s="59" t="s">
        <v>69</v>
      </c>
      <c r="J8784" s="59">
        <v>7581041</v>
      </c>
      <c r="K8784" s="59" t="s">
        <v>9114</v>
      </c>
      <c r="L8784" s="61" t="s">
        <v>114</v>
      </c>
      <c r="M8784" s="61">
        <f>VLOOKUP(H8784,zdroj!C:F,4,0)</f>
        <v>0</v>
      </c>
      <c r="N8784" s="61" t="str">
        <f t="shared" si="274"/>
        <v>katB</v>
      </c>
      <c r="P8784" s="72" t="str">
        <f t="shared" si="275"/>
        <v/>
      </c>
      <c r="Q8784" s="61" t="s">
        <v>30</v>
      </c>
    </row>
    <row r="8785" spans="8:17" x14ac:dyDescent="0.25">
      <c r="H8785" s="59">
        <v>324418</v>
      </c>
      <c r="I8785" s="59" t="s">
        <v>69</v>
      </c>
      <c r="J8785" s="59">
        <v>7581343</v>
      </c>
      <c r="K8785" s="59" t="s">
        <v>9115</v>
      </c>
      <c r="L8785" s="61" t="s">
        <v>114</v>
      </c>
      <c r="M8785" s="61">
        <f>VLOOKUP(H8785,zdroj!C:F,4,0)</f>
        <v>0</v>
      </c>
      <c r="N8785" s="61" t="str">
        <f t="shared" si="274"/>
        <v>katB</v>
      </c>
      <c r="P8785" s="72" t="str">
        <f t="shared" si="275"/>
        <v/>
      </c>
      <c r="Q8785" s="61" t="s">
        <v>30</v>
      </c>
    </row>
    <row r="8786" spans="8:17" x14ac:dyDescent="0.25">
      <c r="H8786" s="59">
        <v>324418</v>
      </c>
      <c r="I8786" s="59" t="s">
        <v>69</v>
      </c>
      <c r="J8786" s="59">
        <v>25790617</v>
      </c>
      <c r="K8786" s="59" t="s">
        <v>9116</v>
      </c>
      <c r="L8786" s="61" t="s">
        <v>114</v>
      </c>
      <c r="M8786" s="61">
        <f>VLOOKUP(H8786,zdroj!C:F,4,0)</f>
        <v>0</v>
      </c>
      <c r="N8786" s="61" t="str">
        <f t="shared" si="274"/>
        <v>katB</v>
      </c>
      <c r="P8786" s="72" t="str">
        <f t="shared" si="275"/>
        <v/>
      </c>
      <c r="Q8786" s="61" t="s">
        <v>30</v>
      </c>
    </row>
    <row r="8787" spans="8:17" x14ac:dyDescent="0.25">
      <c r="H8787" s="59">
        <v>324418</v>
      </c>
      <c r="I8787" s="59" t="s">
        <v>69</v>
      </c>
      <c r="J8787" s="59">
        <v>25869418</v>
      </c>
      <c r="K8787" s="59" t="s">
        <v>9117</v>
      </c>
      <c r="L8787" s="61" t="s">
        <v>114</v>
      </c>
      <c r="M8787" s="61">
        <f>VLOOKUP(H8787,zdroj!C:F,4,0)</f>
        <v>0</v>
      </c>
      <c r="N8787" s="61" t="str">
        <f t="shared" si="274"/>
        <v>katB</v>
      </c>
      <c r="P8787" s="72" t="str">
        <f t="shared" si="275"/>
        <v/>
      </c>
      <c r="Q8787" s="61" t="s">
        <v>30</v>
      </c>
    </row>
    <row r="8788" spans="8:17" x14ac:dyDescent="0.25">
      <c r="H8788" s="59">
        <v>324418</v>
      </c>
      <c r="I8788" s="59" t="s">
        <v>69</v>
      </c>
      <c r="J8788" s="59">
        <v>25886592</v>
      </c>
      <c r="K8788" s="59" t="s">
        <v>9118</v>
      </c>
      <c r="L8788" s="61" t="s">
        <v>114</v>
      </c>
      <c r="M8788" s="61">
        <f>VLOOKUP(H8788,zdroj!C:F,4,0)</f>
        <v>0</v>
      </c>
      <c r="N8788" s="61" t="str">
        <f t="shared" si="274"/>
        <v>katB</v>
      </c>
      <c r="P8788" s="72" t="str">
        <f t="shared" si="275"/>
        <v/>
      </c>
      <c r="Q8788" s="61" t="s">
        <v>30</v>
      </c>
    </row>
    <row r="8789" spans="8:17" x14ac:dyDescent="0.25">
      <c r="H8789" s="59">
        <v>324418</v>
      </c>
      <c r="I8789" s="59" t="s">
        <v>69</v>
      </c>
      <c r="J8789" s="59">
        <v>26394537</v>
      </c>
      <c r="K8789" s="59" t="s">
        <v>9119</v>
      </c>
      <c r="L8789" s="61" t="s">
        <v>114</v>
      </c>
      <c r="M8789" s="61">
        <f>VLOOKUP(H8789,zdroj!C:F,4,0)</f>
        <v>0</v>
      </c>
      <c r="N8789" s="61" t="str">
        <f t="shared" si="274"/>
        <v>katB</v>
      </c>
      <c r="P8789" s="72" t="str">
        <f t="shared" si="275"/>
        <v/>
      </c>
      <c r="Q8789" s="61" t="s">
        <v>30</v>
      </c>
    </row>
    <row r="8790" spans="8:17" x14ac:dyDescent="0.25">
      <c r="H8790" s="59">
        <v>324418</v>
      </c>
      <c r="I8790" s="59" t="s">
        <v>69</v>
      </c>
      <c r="J8790" s="59">
        <v>26394545</v>
      </c>
      <c r="K8790" s="59" t="s">
        <v>9120</v>
      </c>
      <c r="L8790" s="61" t="s">
        <v>114</v>
      </c>
      <c r="M8790" s="61">
        <f>VLOOKUP(H8790,zdroj!C:F,4,0)</f>
        <v>0</v>
      </c>
      <c r="N8790" s="61" t="str">
        <f t="shared" si="274"/>
        <v>katB</v>
      </c>
      <c r="P8790" s="72" t="str">
        <f t="shared" si="275"/>
        <v/>
      </c>
      <c r="Q8790" s="61" t="s">
        <v>30</v>
      </c>
    </row>
    <row r="8791" spans="8:17" x14ac:dyDescent="0.25">
      <c r="H8791" s="59">
        <v>324418</v>
      </c>
      <c r="I8791" s="59" t="s">
        <v>69</v>
      </c>
      <c r="J8791" s="59">
        <v>26394553</v>
      </c>
      <c r="K8791" s="59" t="s">
        <v>9121</v>
      </c>
      <c r="L8791" s="61" t="s">
        <v>114</v>
      </c>
      <c r="M8791" s="61">
        <f>VLOOKUP(H8791,zdroj!C:F,4,0)</f>
        <v>0</v>
      </c>
      <c r="N8791" s="61" t="str">
        <f t="shared" si="274"/>
        <v>katB</v>
      </c>
      <c r="P8791" s="72" t="str">
        <f t="shared" si="275"/>
        <v/>
      </c>
      <c r="Q8791" s="61" t="s">
        <v>30</v>
      </c>
    </row>
    <row r="8792" spans="8:17" x14ac:dyDescent="0.25">
      <c r="H8792" s="59">
        <v>324418</v>
      </c>
      <c r="I8792" s="59" t="s">
        <v>69</v>
      </c>
      <c r="J8792" s="59">
        <v>26394561</v>
      </c>
      <c r="K8792" s="59" t="s">
        <v>9122</v>
      </c>
      <c r="L8792" s="61" t="s">
        <v>114</v>
      </c>
      <c r="M8792" s="61">
        <f>VLOOKUP(H8792,zdroj!C:F,4,0)</f>
        <v>0</v>
      </c>
      <c r="N8792" s="61" t="str">
        <f t="shared" si="274"/>
        <v>katB</v>
      </c>
      <c r="P8792" s="72" t="str">
        <f t="shared" si="275"/>
        <v/>
      </c>
      <c r="Q8792" s="61" t="s">
        <v>30</v>
      </c>
    </row>
    <row r="8793" spans="8:17" x14ac:dyDescent="0.25">
      <c r="H8793" s="59">
        <v>324418</v>
      </c>
      <c r="I8793" s="59" t="s">
        <v>69</v>
      </c>
      <c r="J8793" s="59">
        <v>26394570</v>
      </c>
      <c r="K8793" s="59" t="s">
        <v>9123</v>
      </c>
      <c r="L8793" s="61" t="s">
        <v>114</v>
      </c>
      <c r="M8793" s="61">
        <f>VLOOKUP(H8793,zdroj!C:F,4,0)</f>
        <v>0</v>
      </c>
      <c r="N8793" s="61" t="str">
        <f t="shared" si="274"/>
        <v>katB</v>
      </c>
      <c r="P8793" s="72" t="str">
        <f t="shared" si="275"/>
        <v/>
      </c>
      <c r="Q8793" s="61" t="s">
        <v>30</v>
      </c>
    </row>
    <row r="8794" spans="8:17" x14ac:dyDescent="0.25">
      <c r="H8794" s="59">
        <v>324418</v>
      </c>
      <c r="I8794" s="59" t="s">
        <v>69</v>
      </c>
      <c r="J8794" s="59">
        <v>26394588</v>
      </c>
      <c r="K8794" s="59" t="s">
        <v>9124</v>
      </c>
      <c r="L8794" s="61" t="s">
        <v>114</v>
      </c>
      <c r="M8794" s="61">
        <f>VLOOKUP(H8794,zdroj!C:F,4,0)</f>
        <v>0</v>
      </c>
      <c r="N8794" s="61" t="str">
        <f t="shared" si="274"/>
        <v>katB</v>
      </c>
      <c r="P8794" s="72" t="str">
        <f t="shared" si="275"/>
        <v/>
      </c>
      <c r="Q8794" s="61" t="s">
        <v>30</v>
      </c>
    </row>
    <row r="8795" spans="8:17" x14ac:dyDescent="0.25">
      <c r="H8795" s="59">
        <v>324418</v>
      </c>
      <c r="I8795" s="59" t="s">
        <v>69</v>
      </c>
      <c r="J8795" s="59">
        <v>26394596</v>
      </c>
      <c r="K8795" s="59" t="s">
        <v>9125</v>
      </c>
      <c r="L8795" s="61" t="s">
        <v>114</v>
      </c>
      <c r="M8795" s="61">
        <f>VLOOKUP(H8795,zdroj!C:F,4,0)</f>
        <v>0</v>
      </c>
      <c r="N8795" s="61" t="str">
        <f t="shared" si="274"/>
        <v>katB</v>
      </c>
      <c r="P8795" s="72" t="str">
        <f t="shared" si="275"/>
        <v/>
      </c>
      <c r="Q8795" s="61" t="s">
        <v>30</v>
      </c>
    </row>
    <row r="8796" spans="8:17" x14ac:dyDescent="0.25">
      <c r="H8796" s="59">
        <v>324418</v>
      </c>
      <c r="I8796" s="59" t="s">
        <v>69</v>
      </c>
      <c r="J8796" s="59">
        <v>26394618</v>
      </c>
      <c r="K8796" s="59" t="s">
        <v>9126</v>
      </c>
      <c r="L8796" s="61" t="s">
        <v>114</v>
      </c>
      <c r="M8796" s="61">
        <f>VLOOKUP(H8796,zdroj!C:F,4,0)</f>
        <v>0</v>
      </c>
      <c r="N8796" s="61" t="str">
        <f t="shared" si="274"/>
        <v>katB</v>
      </c>
      <c r="P8796" s="72" t="str">
        <f t="shared" si="275"/>
        <v/>
      </c>
      <c r="Q8796" s="61" t="s">
        <v>30</v>
      </c>
    </row>
    <row r="8797" spans="8:17" x14ac:dyDescent="0.25">
      <c r="H8797" s="59">
        <v>324418</v>
      </c>
      <c r="I8797" s="59" t="s">
        <v>69</v>
      </c>
      <c r="J8797" s="59">
        <v>26394626</v>
      </c>
      <c r="K8797" s="59" t="s">
        <v>9127</v>
      </c>
      <c r="L8797" s="61" t="s">
        <v>114</v>
      </c>
      <c r="M8797" s="61">
        <f>VLOOKUP(H8797,zdroj!C:F,4,0)</f>
        <v>0</v>
      </c>
      <c r="N8797" s="61" t="str">
        <f t="shared" si="274"/>
        <v>katB</v>
      </c>
      <c r="P8797" s="72" t="str">
        <f t="shared" si="275"/>
        <v/>
      </c>
      <c r="Q8797" s="61" t="s">
        <v>30</v>
      </c>
    </row>
    <row r="8798" spans="8:17" x14ac:dyDescent="0.25">
      <c r="H8798" s="59">
        <v>324418</v>
      </c>
      <c r="I8798" s="59" t="s">
        <v>69</v>
      </c>
      <c r="J8798" s="59">
        <v>26394634</v>
      </c>
      <c r="K8798" s="59" t="s">
        <v>9128</v>
      </c>
      <c r="L8798" s="61" t="s">
        <v>114</v>
      </c>
      <c r="M8798" s="61">
        <f>VLOOKUP(H8798,zdroj!C:F,4,0)</f>
        <v>0</v>
      </c>
      <c r="N8798" s="61" t="str">
        <f t="shared" si="274"/>
        <v>katB</v>
      </c>
      <c r="P8798" s="72" t="str">
        <f t="shared" si="275"/>
        <v/>
      </c>
      <c r="Q8798" s="61" t="s">
        <v>30</v>
      </c>
    </row>
    <row r="8799" spans="8:17" x14ac:dyDescent="0.25">
      <c r="H8799" s="59">
        <v>324418</v>
      </c>
      <c r="I8799" s="59" t="s">
        <v>69</v>
      </c>
      <c r="J8799" s="59">
        <v>26394642</v>
      </c>
      <c r="K8799" s="59" t="s">
        <v>9129</v>
      </c>
      <c r="L8799" s="61" t="s">
        <v>114</v>
      </c>
      <c r="M8799" s="61">
        <f>VLOOKUP(H8799,zdroj!C:F,4,0)</f>
        <v>0</v>
      </c>
      <c r="N8799" s="61" t="str">
        <f t="shared" si="274"/>
        <v>katB</v>
      </c>
      <c r="P8799" s="72" t="str">
        <f t="shared" si="275"/>
        <v/>
      </c>
      <c r="Q8799" s="61" t="s">
        <v>30</v>
      </c>
    </row>
    <row r="8800" spans="8:17" x14ac:dyDescent="0.25">
      <c r="H8800" s="59">
        <v>324418</v>
      </c>
      <c r="I8800" s="59" t="s">
        <v>69</v>
      </c>
      <c r="J8800" s="59">
        <v>26394651</v>
      </c>
      <c r="K8800" s="59" t="s">
        <v>9130</v>
      </c>
      <c r="L8800" s="61" t="s">
        <v>114</v>
      </c>
      <c r="M8800" s="61">
        <f>VLOOKUP(H8800,zdroj!C:F,4,0)</f>
        <v>0</v>
      </c>
      <c r="N8800" s="61" t="str">
        <f t="shared" si="274"/>
        <v>katB</v>
      </c>
      <c r="P8800" s="72" t="str">
        <f t="shared" si="275"/>
        <v/>
      </c>
      <c r="Q8800" s="61" t="s">
        <v>30</v>
      </c>
    </row>
    <row r="8801" spans="8:17" x14ac:dyDescent="0.25">
      <c r="H8801" s="59">
        <v>324418</v>
      </c>
      <c r="I8801" s="59" t="s">
        <v>69</v>
      </c>
      <c r="J8801" s="59">
        <v>26394669</v>
      </c>
      <c r="K8801" s="59" t="s">
        <v>9131</v>
      </c>
      <c r="L8801" s="61" t="s">
        <v>114</v>
      </c>
      <c r="M8801" s="61">
        <f>VLOOKUP(H8801,zdroj!C:F,4,0)</f>
        <v>0</v>
      </c>
      <c r="N8801" s="61" t="str">
        <f t="shared" si="274"/>
        <v>katB</v>
      </c>
      <c r="P8801" s="72" t="str">
        <f t="shared" si="275"/>
        <v/>
      </c>
      <c r="Q8801" s="61" t="s">
        <v>30</v>
      </c>
    </row>
    <row r="8802" spans="8:17" x14ac:dyDescent="0.25">
      <c r="H8802" s="59">
        <v>324418</v>
      </c>
      <c r="I8802" s="59" t="s">
        <v>69</v>
      </c>
      <c r="J8802" s="59">
        <v>26394677</v>
      </c>
      <c r="K8802" s="59" t="s">
        <v>9132</v>
      </c>
      <c r="L8802" s="61" t="s">
        <v>114</v>
      </c>
      <c r="M8802" s="61">
        <f>VLOOKUP(H8802,zdroj!C:F,4,0)</f>
        <v>0</v>
      </c>
      <c r="N8802" s="61" t="str">
        <f t="shared" si="274"/>
        <v>katB</v>
      </c>
      <c r="P8802" s="72" t="str">
        <f t="shared" si="275"/>
        <v/>
      </c>
      <c r="Q8802" s="61" t="s">
        <v>30</v>
      </c>
    </row>
    <row r="8803" spans="8:17" x14ac:dyDescent="0.25">
      <c r="H8803" s="59">
        <v>324418</v>
      </c>
      <c r="I8803" s="59" t="s">
        <v>69</v>
      </c>
      <c r="J8803" s="59">
        <v>26394685</v>
      </c>
      <c r="K8803" s="59" t="s">
        <v>9133</v>
      </c>
      <c r="L8803" s="61" t="s">
        <v>114</v>
      </c>
      <c r="M8803" s="61">
        <f>VLOOKUP(H8803,zdroj!C:F,4,0)</f>
        <v>0</v>
      </c>
      <c r="N8803" s="61" t="str">
        <f t="shared" si="274"/>
        <v>katB</v>
      </c>
      <c r="P8803" s="72" t="str">
        <f t="shared" si="275"/>
        <v/>
      </c>
      <c r="Q8803" s="61" t="s">
        <v>30</v>
      </c>
    </row>
    <row r="8804" spans="8:17" x14ac:dyDescent="0.25">
      <c r="H8804" s="59">
        <v>324418</v>
      </c>
      <c r="I8804" s="59" t="s">
        <v>69</v>
      </c>
      <c r="J8804" s="59">
        <v>26394693</v>
      </c>
      <c r="K8804" s="59" t="s">
        <v>9134</v>
      </c>
      <c r="L8804" s="61" t="s">
        <v>114</v>
      </c>
      <c r="M8804" s="61">
        <f>VLOOKUP(H8804,zdroj!C:F,4,0)</f>
        <v>0</v>
      </c>
      <c r="N8804" s="61" t="str">
        <f t="shared" si="274"/>
        <v>katB</v>
      </c>
      <c r="P8804" s="72" t="str">
        <f t="shared" si="275"/>
        <v/>
      </c>
      <c r="Q8804" s="61" t="s">
        <v>30</v>
      </c>
    </row>
    <row r="8805" spans="8:17" x14ac:dyDescent="0.25">
      <c r="H8805" s="59">
        <v>324418</v>
      </c>
      <c r="I8805" s="59" t="s">
        <v>69</v>
      </c>
      <c r="J8805" s="59">
        <v>26394707</v>
      </c>
      <c r="K8805" s="59" t="s">
        <v>9135</v>
      </c>
      <c r="L8805" s="61" t="s">
        <v>114</v>
      </c>
      <c r="M8805" s="61">
        <f>VLOOKUP(H8805,zdroj!C:F,4,0)</f>
        <v>0</v>
      </c>
      <c r="N8805" s="61" t="str">
        <f t="shared" si="274"/>
        <v>katB</v>
      </c>
      <c r="P8805" s="72" t="str">
        <f t="shared" si="275"/>
        <v/>
      </c>
      <c r="Q8805" s="61" t="s">
        <v>30</v>
      </c>
    </row>
    <row r="8806" spans="8:17" x14ac:dyDescent="0.25">
      <c r="H8806" s="59">
        <v>324418</v>
      </c>
      <c r="I8806" s="59" t="s">
        <v>69</v>
      </c>
      <c r="J8806" s="59">
        <v>26394740</v>
      </c>
      <c r="K8806" s="59" t="s">
        <v>9136</v>
      </c>
      <c r="L8806" s="61" t="s">
        <v>114</v>
      </c>
      <c r="M8806" s="61">
        <f>VLOOKUP(H8806,zdroj!C:F,4,0)</f>
        <v>0</v>
      </c>
      <c r="N8806" s="61" t="str">
        <f t="shared" si="274"/>
        <v>katB</v>
      </c>
      <c r="P8806" s="72" t="str">
        <f t="shared" si="275"/>
        <v/>
      </c>
      <c r="Q8806" s="61" t="s">
        <v>30</v>
      </c>
    </row>
    <row r="8807" spans="8:17" x14ac:dyDescent="0.25">
      <c r="H8807" s="59">
        <v>324418</v>
      </c>
      <c r="I8807" s="59" t="s">
        <v>69</v>
      </c>
      <c r="J8807" s="59">
        <v>26394758</v>
      </c>
      <c r="K8807" s="59" t="s">
        <v>9137</v>
      </c>
      <c r="L8807" s="61" t="s">
        <v>114</v>
      </c>
      <c r="M8807" s="61">
        <f>VLOOKUP(H8807,zdroj!C:F,4,0)</f>
        <v>0</v>
      </c>
      <c r="N8807" s="61" t="str">
        <f t="shared" si="274"/>
        <v>katB</v>
      </c>
      <c r="P8807" s="72" t="str">
        <f t="shared" si="275"/>
        <v/>
      </c>
      <c r="Q8807" s="61" t="s">
        <v>30</v>
      </c>
    </row>
    <row r="8808" spans="8:17" x14ac:dyDescent="0.25">
      <c r="H8808" s="59">
        <v>324418</v>
      </c>
      <c r="I8808" s="59" t="s">
        <v>69</v>
      </c>
      <c r="J8808" s="59">
        <v>26394782</v>
      </c>
      <c r="K8808" s="59" t="s">
        <v>9138</v>
      </c>
      <c r="L8808" s="61" t="s">
        <v>114</v>
      </c>
      <c r="M8808" s="61">
        <f>VLOOKUP(H8808,zdroj!C:F,4,0)</f>
        <v>0</v>
      </c>
      <c r="N8808" s="61" t="str">
        <f t="shared" si="274"/>
        <v>katB</v>
      </c>
      <c r="P8808" s="72" t="str">
        <f t="shared" si="275"/>
        <v/>
      </c>
      <c r="Q8808" s="61" t="s">
        <v>30</v>
      </c>
    </row>
    <row r="8809" spans="8:17" x14ac:dyDescent="0.25">
      <c r="H8809" s="59">
        <v>324418</v>
      </c>
      <c r="I8809" s="59" t="s">
        <v>69</v>
      </c>
      <c r="J8809" s="59">
        <v>26394821</v>
      </c>
      <c r="K8809" s="59" t="s">
        <v>9139</v>
      </c>
      <c r="L8809" s="61" t="s">
        <v>114</v>
      </c>
      <c r="M8809" s="61">
        <f>VLOOKUP(H8809,zdroj!C:F,4,0)</f>
        <v>0</v>
      </c>
      <c r="N8809" s="61" t="str">
        <f t="shared" si="274"/>
        <v>katB</v>
      </c>
      <c r="P8809" s="72" t="str">
        <f t="shared" si="275"/>
        <v/>
      </c>
      <c r="Q8809" s="61" t="s">
        <v>30</v>
      </c>
    </row>
    <row r="8810" spans="8:17" x14ac:dyDescent="0.25">
      <c r="H8810" s="59">
        <v>324418</v>
      </c>
      <c r="I8810" s="59" t="s">
        <v>69</v>
      </c>
      <c r="J8810" s="59">
        <v>26704404</v>
      </c>
      <c r="K8810" s="59" t="s">
        <v>9140</v>
      </c>
      <c r="L8810" s="61" t="s">
        <v>114</v>
      </c>
      <c r="M8810" s="61">
        <f>VLOOKUP(H8810,zdroj!C:F,4,0)</f>
        <v>0</v>
      </c>
      <c r="N8810" s="61" t="str">
        <f t="shared" si="274"/>
        <v>katB</v>
      </c>
      <c r="P8810" s="72" t="str">
        <f t="shared" si="275"/>
        <v/>
      </c>
      <c r="Q8810" s="61" t="s">
        <v>30</v>
      </c>
    </row>
    <row r="8811" spans="8:17" x14ac:dyDescent="0.25">
      <c r="H8811" s="59">
        <v>324418</v>
      </c>
      <c r="I8811" s="59" t="s">
        <v>69</v>
      </c>
      <c r="J8811" s="59">
        <v>26924901</v>
      </c>
      <c r="K8811" s="59" t="s">
        <v>9141</v>
      </c>
      <c r="L8811" s="61" t="s">
        <v>114</v>
      </c>
      <c r="M8811" s="61">
        <f>VLOOKUP(H8811,zdroj!C:F,4,0)</f>
        <v>0</v>
      </c>
      <c r="N8811" s="61" t="str">
        <f t="shared" si="274"/>
        <v>katB</v>
      </c>
      <c r="P8811" s="72" t="str">
        <f t="shared" si="275"/>
        <v/>
      </c>
      <c r="Q8811" s="61" t="s">
        <v>30</v>
      </c>
    </row>
    <row r="8812" spans="8:17" x14ac:dyDescent="0.25">
      <c r="H8812" s="59">
        <v>324418</v>
      </c>
      <c r="I8812" s="59" t="s">
        <v>69</v>
      </c>
      <c r="J8812" s="59">
        <v>27339220</v>
      </c>
      <c r="K8812" s="59" t="s">
        <v>9142</v>
      </c>
      <c r="L8812" s="61" t="s">
        <v>114</v>
      </c>
      <c r="M8812" s="61">
        <f>VLOOKUP(H8812,zdroj!C:F,4,0)</f>
        <v>0</v>
      </c>
      <c r="N8812" s="61" t="str">
        <f t="shared" si="274"/>
        <v>katB</v>
      </c>
      <c r="P8812" s="72" t="str">
        <f t="shared" si="275"/>
        <v/>
      </c>
      <c r="Q8812" s="61" t="s">
        <v>30</v>
      </c>
    </row>
    <row r="8813" spans="8:17" x14ac:dyDescent="0.25">
      <c r="H8813" s="59">
        <v>324418</v>
      </c>
      <c r="I8813" s="59" t="s">
        <v>69</v>
      </c>
      <c r="J8813" s="59">
        <v>27339238</v>
      </c>
      <c r="K8813" s="59" t="s">
        <v>9143</v>
      </c>
      <c r="L8813" s="61" t="s">
        <v>114</v>
      </c>
      <c r="M8813" s="61">
        <f>VLOOKUP(H8813,zdroj!C:F,4,0)</f>
        <v>0</v>
      </c>
      <c r="N8813" s="61" t="str">
        <f t="shared" si="274"/>
        <v>katB</v>
      </c>
      <c r="P8813" s="72" t="str">
        <f t="shared" si="275"/>
        <v/>
      </c>
      <c r="Q8813" s="61" t="s">
        <v>30</v>
      </c>
    </row>
    <row r="8814" spans="8:17" x14ac:dyDescent="0.25">
      <c r="H8814" s="59">
        <v>324418</v>
      </c>
      <c r="I8814" s="59" t="s">
        <v>69</v>
      </c>
      <c r="J8814" s="59">
        <v>27339246</v>
      </c>
      <c r="K8814" s="59" t="s">
        <v>9144</v>
      </c>
      <c r="L8814" s="61" t="s">
        <v>114</v>
      </c>
      <c r="M8814" s="61">
        <f>VLOOKUP(H8814,zdroj!C:F,4,0)</f>
        <v>0</v>
      </c>
      <c r="N8814" s="61" t="str">
        <f t="shared" si="274"/>
        <v>katB</v>
      </c>
      <c r="P8814" s="72" t="str">
        <f t="shared" si="275"/>
        <v/>
      </c>
      <c r="Q8814" s="61" t="s">
        <v>30</v>
      </c>
    </row>
    <row r="8815" spans="8:17" x14ac:dyDescent="0.25">
      <c r="H8815" s="59">
        <v>324418</v>
      </c>
      <c r="I8815" s="59" t="s">
        <v>69</v>
      </c>
      <c r="J8815" s="59">
        <v>27339254</v>
      </c>
      <c r="K8815" s="59" t="s">
        <v>9145</v>
      </c>
      <c r="L8815" s="61" t="s">
        <v>114</v>
      </c>
      <c r="M8815" s="61">
        <f>VLOOKUP(H8815,zdroj!C:F,4,0)</f>
        <v>0</v>
      </c>
      <c r="N8815" s="61" t="str">
        <f t="shared" si="274"/>
        <v>katB</v>
      </c>
      <c r="P8815" s="72" t="str">
        <f t="shared" si="275"/>
        <v/>
      </c>
      <c r="Q8815" s="61" t="s">
        <v>30</v>
      </c>
    </row>
    <row r="8816" spans="8:17" x14ac:dyDescent="0.25">
      <c r="H8816" s="59">
        <v>324418</v>
      </c>
      <c r="I8816" s="59" t="s">
        <v>69</v>
      </c>
      <c r="J8816" s="59">
        <v>27339262</v>
      </c>
      <c r="K8816" s="59" t="s">
        <v>9146</v>
      </c>
      <c r="L8816" s="61" t="s">
        <v>114</v>
      </c>
      <c r="M8816" s="61">
        <f>VLOOKUP(H8816,zdroj!C:F,4,0)</f>
        <v>0</v>
      </c>
      <c r="N8816" s="61" t="str">
        <f t="shared" si="274"/>
        <v>katB</v>
      </c>
      <c r="P8816" s="72" t="str">
        <f t="shared" si="275"/>
        <v/>
      </c>
      <c r="Q8816" s="61" t="s">
        <v>30</v>
      </c>
    </row>
    <row r="8817" spans="8:17" x14ac:dyDescent="0.25">
      <c r="H8817" s="59">
        <v>324418</v>
      </c>
      <c r="I8817" s="59" t="s">
        <v>69</v>
      </c>
      <c r="J8817" s="59">
        <v>27339271</v>
      </c>
      <c r="K8817" s="59" t="s">
        <v>9147</v>
      </c>
      <c r="L8817" s="61" t="s">
        <v>114</v>
      </c>
      <c r="M8817" s="61">
        <f>VLOOKUP(H8817,zdroj!C:F,4,0)</f>
        <v>0</v>
      </c>
      <c r="N8817" s="61" t="str">
        <f t="shared" si="274"/>
        <v>katB</v>
      </c>
      <c r="P8817" s="72" t="str">
        <f t="shared" si="275"/>
        <v/>
      </c>
      <c r="Q8817" s="61" t="s">
        <v>30</v>
      </c>
    </row>
    <row r="8818" spans="8:17" x14ac:dyDescent="0.25">
      <c r="H8818" s="59">
        <v>324418</v>
      </c>
      <c r="I8818" s="59" t="s">
        <v>69</v>
      </c>
      <c r="J8818" s="59">
        <v>27339289</v>
      </c>
      <c r="K8818" s="59" t="s">
        <v>9148</v>
      </c>
      <c r="L8818" s="61" t="s">
        <v>114</v>
      </c>
      <c r="M8818" s="61">
        <f>VLOOKUP(H8818,zdroj!C:F,4,0)</f>
        <v>0</v>
      </c>
      <c r="N8818" s="61" t="str">
        <f t="shared" si="274"/>
        <v>katB</v>
      </c>
      <c r="P8818" s="72" t="str">
        <f t="shared" si="275"/>
        <v/>
      </c>
      <c r="Q8818" s="61" t="s">
        <v>30</v>
      </c>
    </row>
    <row r="8819" spans="8:17" x14ac:dyDescent="0.25">
      <c r="H8819" s="59">
        <v>324418</v>
      </c>
      <c r="I8819" s="59" t="s">
        <v>69</v>
      </c>
      <c r="J8819" s="59">
        <v>27339297</v>
      </c>
      <c r="K8819" s="59" t="s">
        <v>9149</v>
      </c>
      <c r="L8819" s="61" t="s">
        <v>114</v>
      </c>
      <c r="M8819" s="61">
        <f>VLOOKUP(H8819,zdroj!C:F,4,0)</f>
        <v>0</v>
      </c>
      <c r="N8819" s="61" t="str">
        <f t="shared" si="274"/>
        <v>katB</v>
      </c>
      <c r="P8819" s="72" t="str">
        <f t="shared" si="275"/>
        <v/>
      </c>
      <c r="Q8819" s="61" t="s">
        <v>30</v>
      </c>
    </row>
    <row r="8820" spans="8:17" x14ac:dyDescent="0.25">
      <c r="H8820" s="59">
        <v>324418</v>
      </c>
      <c r="I8820" s="59" t="s">
        <v>69</v>
      </c>
      <c r="J8820" s="59">
        <v>27339301</v>
      </c>
      <c r="K8820" s="59" t="s">
        <v>9150</v>
      </c>
      <c r="L8820" s="61" t="s">
        <v>114</v>
      </c>
      <c r="M8820" s="61">
        <f>VLOOKUP(H8820,zdroj!C:F,4,0)</f>
        <v>0</v>
      </c>
      <c r="N8820" s="61" t="str">
        <f t="shared" si="274"/>
        <v>katB</v>
      </c>
      <c r="P8820" s="72" t="str">
        <f t="shared" si="275"/>
        <v/>
      </c>
      <c r="Q8820" s="61" t="s">
        <v>30</v>
      </c>
    </row>
    <row r="8821" spans="8:17" x14ac:dyDescent="0.25">
      <c r="H8821" s="59">
        <v>324418</v>
      </c>
      <c r="I8821" s="59" t="s">
        <v>69</v>
      </c>
      <c r="J8821" s="59">
        <v>27339319</v>
      </c>
      <c r="K8821" s="59" t="s">
        <v>9151</v>
      </c>
      <c r="L8821" s="61" t="s">
        <v>114</v>
      </c>
      <c r="M8821" s="61">
        <f>VLOOKUP(H8821,zdroj!C:F,4,0)</f>
        <v>0</v>
      </c>
      <c r="N8821" s="61" t="str">
        <f t="shared" si="274"/>
        <v>katB</v>
      </c>
      <c r="P8821" s="72" t="str">
        <f t="shared" si="275"/>
        <v/>
      </c>
      <c r="Q8821" s="61" t="s">
        <v>30</v>
      </c>
    </row>
    <row r="8822" spans="8:17" x14ac:dyDescent="0.25">
      <c r="H8822" s="59">
        <v>324418</v>
      </c>
      <c r="I8822" s="59" t="s">
        <v>69</v>
      </c>
      <c r="J8822" s="59">
        <v>27339327</v>
      </c>
      <c r="K8822" s="59" t="s">
        <v>9152</v>
      </c>
      <c r="L8822" s="61" t="s">
        <v>114</v>
      </c>
      <c r="M8822" s="61">
        <f>VLOOKUP(H8822,zdroj!C:F,4,0)</f>
        <v>0</v>
      </c>
      <c r="N8822" s="61" t="str">
        <f t="shared" si="274"/>
        <v>katB</v>
      </c>
      <c r="P8822" s="72" t="str">
        <f t="shared" si="275"/>
        <v/>
      </c>
      <c r="Q8822" s="61" t="s">
        <v>30</v>
      </c>
    </row>
    <row r="8823" spans="8:17" x14ac:dyDescent="0.25">
      <c r="H8823" s="59">
        <v>324418</v>
      </c>
      <c r="I8823" s="59" t="s">
        <v>69</v>
      </c>
      <c r="J8823" s="59">
        <v>27339335</v>
      </c>
      <c r="K8823" s="59" t="s">
        <v>9153</v>
      </c>
      <c r="L8823" s="61" t="s">
        <v>114</v>
      </c>
      <c r="M8823" s="61">
        <f>VLOOKUP(H8823,zdroj!C:F,4,0)</f>
        <v>0</v>
      </c>
      <c r="N8823" s="61" t="str">
        <f t="shared" si="274"/>
        <v>katB</v>
      </c>
      <c r="P8823" s="72" t="str">
        <f t="shared" si="275"/>
        <v/>
      </c>
      <c r="Q8823" s="61" t="s">
        <v>30</v>
      </c>
    </row>
    <row r="8824" spans="8:17" x14ac:dyDescent="0.25">
      <c r="H8824" s="59">
        <v>324418</v>
      </c>
      <c r="I8824" s="59" t="s">
        <v>69</v>
      </c>
      <c r="J8824" s="59">
        <v>27339343</v>
      </c>
      <c r="K8824" s="59" t="s">
        <v>9154</v>
      </c>
      <c r="L8824" s="61" t="s">
        <v>114</v>
      </c>
      <c r="M8824" s="61">
        <f>VLOOKUP(H8824,zdroj!C:F,4,0)</f>
        <v>0</v>
      </c>
      <c r="N8824" s="61" t="str">
        <f t="shared" si="274"/>
        <v>katB</v>
      </c>
      <c r="P8824" s="72" t="str">
        <f t="shared" si="275"/>
        <v/>
      </c>
      <c r="Q8824" s="61" t="s">
        <v>30</v>
      </c>
    </row>
    <row r="8825" spans="8:17" x14ac:dyDescent="0.25">
      <c r="H8825" s="59">
        <v>324418</v>
      </c>
      <c r="I8825" s="59" t="s">
        <v>69</v>
      </c>
      <c r="J8825" s="59">
        <v>27339351</v>
      </c>
      <c r="K8825" s="59" t="s">
        <v>9155</v>
      </c>
      <c r="L8825" s="61" t="s">
        <v>114</v>
      </c>
      <c r="M8825" s="61">
        <f>VLOOKUP(H8825,zdroj!C:F,4,0)</f>
        <v>0</v>
      </c>
      <c r="N8825" s="61" t="str">
        <f t="shared" si="274"/>
        <v>katB</v>
      </c>
      <c r="P8825" s="72" t="str">
        <f t="shared" si="275"/>
        <v/>
      </c>
      <c r="Q8825" s="61" t="s">
        <v>30</v>
      </c>
    </row>
    <row r="8826" spans="8:17" x14ac:dyDescent="0.25">
      <c r="H8826" s="59">
        <v>324418</v>
      </c>
      <c r="I8826" s="59" t="s">
        <v>69</v>
      </c>
      <c r="J8826" s="59">
        <v>27339360</v>
      </c>
      <c r="K8826" s="59" t="s">
        <v>9156</v>
      </c>
      <c r="L8826" s="61" t="s">
        <v>114</v>
      </c>
      <c r="M8826" s="61">
        <f>VLOOKUP(H8826,zdroj!C:F,4,0)</f>
        <v>0</v>
      </c>
      <c r="N8826" s="61" t="str">
        <f t="shared" si="274"/>
        <v>katB</v>
      </c>
      <c r="P8826" s="72" t="str">
        <f t="shared" si="275"/>
        <v/>
      </c>
      <c r="Q8826" s="61" t="s">
        <v>30</v>
      </c>
    </row>
    <row r="8827" spans="8:17" x14ac:dyDescent="0.25">
      <c r="H8827" s="59">
        <v>324418</v>
      </c>
      <c r="I8827" s="59" t="s">
        <v>69</v>
      </c>
      <c r="J8827" s="59">
        <v>27339378</v>
      </c>
      <c r="K8827" s="59" t="s">
        <v>9157</v>
      </c>
      <c r="L8827" s="61" t="s">
        <v>114</v>
      </c>
      <c r="M8827" s="61">
        <f>VLOOKUP(H8827,zdroj!C:F,4,0)</f>
        <v>0</v>
      </c>
      <c r="N8827" s="61" t="str">
        <f t="shared" si="274"/>
        <v>katB</v>
      </c>
      <c r="P8827" s="72" t="str">
        <f t="shared" si="275"/>
        <v/>
      </c>
      <c r="Q8827" s="61" t="s">
        <v>30</v>
      </c>
    </row>
    <row r="8828" spans="8:17" x14ac:dyDescent="0.25">
      <c r="H8828" s="59">
        <v>324418</v>
      </c>
      <c r="I8828" s="59" t="s">
        <v>69</v>
      </c>
      <c r="J8828" s="59">
        <v>27339386</v>
      </c>
      <c r="K8828" s="59" t="s">
        <v>9158</v>
      </c>
      <c r="L8828" s="61" t="s">
        <v>114</v>
      </c>
      <c r="M8828" s="61">
        <f>VLOOKUP(H8828,zdroj!C:F,4,0)</f>
        <v>0</v>
      </c>
      <c r="N8828" s="61" t="str">
        <f t="shared" si="274"/>
        <v>katB</v>
      </c>
      <c r="P8828" s="72" t="str">
        <f t="shared" si="275"/>
        <v/>
      </c>
      <c r="Q8828" s="61" t="s">
        <v>30</v>
      </c>
    </row>
    <row r="8829" spans="8:17" x14ac:dyDescent="0.25">
      <c r="H8829" s="59">
        <v>324418</v>
      </c>
      <c r="I8829" s="59" t="s">
        <v>69</v>
      </c>
      <c r="J8829" s="59">
        <v>27339394</v>
      </c>
      <c r="K8829" s="59" t="s">
        <v>9159</v>
      </c>
      <c r="L8829" s="61" t="s">
        <v>114</v>
      </c>
      <c r="M8829" s="61">
        <f>VLOOKUP(H8829,zdroj!C:F,4,0)</f>
        <v>0</v>
      </c>
      <c r="N8829" s="61" t="str">
        <f t="shared" si="274"/>
        <v>katB</v>
      </c>
      <c r="P8829" s="72" t="str">
        <f t="shared" si="275"/>
        <v/>
      </c>
      <c r="Q8829" s="61" t="s">
        <v>30</v>
      </c>
    </row>
    <row r="8830" spans="8:17" x14ac:dyDescent="0.25">
      <c r="H8830" s="59">
        <v>324418</v>
      </c>
      <c r="I8830" s="59" t="s">
        <v>69</v>
      </c>
      <c r="J8830" s="59">
        <v>27339408</v>
      </c>
      <c r="K8830" s="59" t="s">
        <v>9160</v>
      </c>
      <c r="L8830" s="61" t="s">
        <v>114</v>
      </c>
      <c r="M8830" s="61">
        <f>VLOOKUP(H8830,zdroj!C:F,4,0)</f>
        <v>0</v>
      </c>
      <c r="N8830" s="61" t="str">
        <f t="shared" si="274"/>
        <v>katB</v>
      </c>
      <c r="P8830" s="72" t="str">
        <f t="shared" si="275"/>
        <v/>
      </c>
      <c r="Q8830" s="61" t="s">
        <v>30</v>
      </c>
    </row>
    <row r="8831" spans="8:17" x14ac:dyDescent="0.25">
      <c r="H8831" s="59">
        <v>324418</v>
      </c>
      <c r="I8831" s="59" t="s">
        <v>69</v>
      </c>
      <c r="J8831" s="59">
        <v>27339416</v>
      </c>
      <c r="K8831" s="59" t="s">
        <v>9161</v>
      </c>
      <c r="L8831" s="61" t="s">
        <v>114</v>
      </c>
      <c r="M8831" s="61">
        <f>VLOOKUP(H8831,zdroj!C:F,4,0)</f>
        <v>0</v>
      </c>
      <c r="N8831" s="61" t="str">
        <f t="shared" si="274"/>
        <v>katB</v>
      </c>
      <c r="P8831" s="72" t="str">
        <f t="shared" si="275"/>
        <v/>
      </c>
      <c r="Q8831" s="61" t="s">
        <v>30</v>
      </c>
    </row>
    <row r="8832" spans="8:17" x14ac:dyDescent="0.25">
      <c r="H8832" s="59">
        <v>324418</v>
      </c>
      <c r="I8832" s="59" t="s">
        <v>69</v>
      </c>
      <c r="J8832" s="59">
        <v>27339424</v>
      </c>
      <c r="K8832" s="59" t="s">
        <v>9162</v>
      </c>
      <c r="L8832" s="61" t="s">
        <v>114</v>
      </c>
      <c r="M8832" s="61">
        <f>VLOOKUP(H8832,zdroj!C:F,4,0)</f>
        <v>0</v>
      </c>
      <c r="N8832" s="61" t="str">
        <f t="shared" si="274"/>
        <v>katB</v>
      </c>
      <c r="P8832" s="72" t="str">
        <f t="shared" si="275"/>
        <v/>
      </c>
      <c r="Q8832" s="61" t="s">
        <v>30</v>
      </c>
    </row>
    <row r="8833" spans="8:17" x14ac:dyDescent="0.25">
      <c r="H8833" s="59">
        <v>324418</v>
      </c>
      <c r="I8833" s="59" t="s">
        <v>69</v>
      </c>
      <c r="J8833" s="59">
        <v>27339432</v>
      </c>
      <c r="K8833" s="59" t="s">
        <v>9163</v>
      </c>
      <c r="L8833" s="61" t="s">
        <v>114</v>
      </c>
      <c r="M8833" s="61">
        <f>VLOOKUP(H8833,zdroj!C:F,4,0)</f>
        <v>0</v>
      </c>
      <c r="N8833" s="61" t="str">
        <f t="shared" si="274"/>
        <v>katB</v>
      </c>
      <c r="P8833" s="72" t="str">
        <f t="shared" si="275"/>
        <v/>
      </c>
      <c r="Q8833" s="61" t="s">
        <v>30</v>
      </c>
    </row>
    <row r="8834" spans="8:17" x14ac:dyDescent="0.25">
      <c r="H8834" s="59">
        <v>324418</v>
      </c>
      <c r="I8834" s="59" t="s">
        <v>69</v>
      </c>
      <c r="J8834" s="59">
        <v>27339441</v>
      </c>
      <c r="K8834" s="59" t="s">
        <v>9164</v>
      </c>
      <c r="L8834" s="61" t="s">
        <v>114</v>
      </c>
      <c r="M8834" s="61">
        <f>VLOOKUP(H8834,zdroj!C:F,4,0)</f>
        <v>0</v>
      </c>
      <c r="N8834" s="61" t="str">
        <f t="shared" si="274"/>
        <v>katB</v>
      </c>
      <c r="P8834" s="72" t="str">
        <f t="shared" si="275"/>
        <v/>
      </c>
      <c r="Q8834" s="61" t="s">
        <v>30</v>
      </c>
    </row>
    <row r="8835" spans="8:17" x14ac:dyDescent="0.25">
      <c r="H8835" s="59">
        <v>324418</v>
      </c>
      <c r="I8835" s="59" t="s">
        <v>69</v>
      </c>
      <c r="J8835" s="59">
        <v>27339459</v>
      </c>
      <c r="K8835" s="59" t="s">
        <v>9165</v>
      </c>
      <c r="L8835" s="61" t="s">
        <v>114</v>
      </c>
      <c r="M8835" s="61">
        <f>VLOOKUP(H8835,zdroj!C:F,4,0)</f>
        <v>0</v>
      </c>
      <c r="N8835" s="61" t="str">
        <f t="shared" si="274"/>
        <v>katB</v>
      </c>
      <c r="P8835" s="72" t="str">
        <f t="shared" si="275"/>
        <v/>
      </c>
      <c r="Q8835" s="61" t="s">
        <v>30</v>
      </c>
    </row>
    <row r="8836" spans="8:17" x14ac:dyDescent="0.25">
      <c r="H8836" s="59">
        <v>324418</v>
      </c>
      <c r="I8836" s="59" t="s">
        <v>69</v>
      </c>
      <c r="J8836" s="59">
        <v>27339467</v>
      </c>
      <c r="K8836" s="59" t="s">
        <v>9166</v>
      </c>
      <c r="L8836" s="61" t="s">
        <v>114</v>
      </c>
      <c r="M8836" s="61">
        <f>VLOOKUP(H8836,zdroj!C:F,4,0)</f>
        <v>0</v>
      </c>
      <c r="N8836" s="61" t="str">
        <f t="shared" si="274"/>
        <v>katB</v>
      </c>
      <c r="P8836" s="72" t="str">
        <f t="shared" si="275"/>
        <v/>
      </c>
      <c r="Q8836" s="61" t="s">
        <v>30</v>
      </c>
    </row>
    <row r="8837" spans="8:17" x14ac:dyDescent="0.25">
      <c r="H8837" s="59">
        <v>324418</v>
      </c>
      <c r="I8837" s="59" t="s">
        <v>69</v>
      </c>
      <c r="J8837" s="59">
        <v>27339475</v>
      </c>
      <c r="K8837" s="59" t="s">
        <v>9167</v>
      </c>
      <c r="L8837" s="61" t="s">
        <v>114</v>
      </c>
      <c r="M8837" s="61">
        <f>VLOOKUP(H8837,zdroj!C:F,4,0)</f>
        <v>0</v>
      </c>
      <c r="N8837" s="61" t="str">
        <f t="shared" si="274"/>
        <v>katB</v>
      </c>
      <c r="P8837" s="72" t="str">
        <f t="shared" si="275"/>
        <v/>
      </c>
      <c r="Q8837" s="61" t="s">
        <v>30</v>
      </c>
    </row>
    <row r="8838" spans="8:17" x14ac:dyDescent="0.25">
      <c r="H8838" s="59">
        <v>324418</v>
      </c>
      <c r="I8838" s="59" t="s">
        <v>69</v>
      </c>
      <c r="J8838" s="59">
        <v>27339483</v>
      </c>
      <c r="K8838" s="59" t="s">
        <v>9168</v>
      </c>
      <c r="L8838" s="61" t="s">
        <v>114</v>
      </c>
      <c r="M8838" s="61">
        <f>VLOOKUP(H8838,zdroj!C:F,4,0)</f>
        <v>0</v>
      </c>
      <c r="N8838" s="61" t="str">
        <f t="shared" si="274"/>
        <v>katB</v>
      </c>
      <c r="P8838" s="72" t="str">
        <f t="shared" si="275"/>
        <v/>
      </c>
      <c r="Q8838" s="61" t="s">
        <v>30</v>
      </c>
    </row>
    <row r="8839" spans="8:17" x14ac:dyDescent="0.25">
      <c r="H8839" s="59">
        <v>324418</v>
      </c>
      <c r="I8839" s="59" t="s">
        <v>69</v>
      </c>
      <c r="J8839" s="59">
        <v>27339491</v>
      </c>
      <c r="K8839" s="59" t="s">
        <v>9169</v>
      </c>
      <c r="L8839" s="61" t="s">
        <v>114</v>
      </c>
      <c r="M8839" s="61">
        <f>VLOOKUP(H8839,zdroj!C:F,4,0)</f>
        <v>0</v>
      </c>
      <c r="N8839" s="61" t="str">
        <f t="shared" ref="N8839:N8902" si="276">IF(M8839="A",IF(L8839="katA","katB",L8839),L8839)</f>
        <v>katB</v>
      </c>
      <c r="P8839" s="72" t="str">
        <f t="shared" ref="P8839:P8902" si="277">IF(O8839="A",1,"")</f>
        <v/>
      </c>
      <c r="Q8839" s="61" t="s">
        <v>30</v>
      </c>
    </row>
    <row r="8840" spans="8:17" x14ac:dyDescent="0.25">
      <c r="H8840" s="59">
        <v>324418</v>
      </c>
      <c r="I8840" s="59" t="s">
        <v>69</v>
      </c>
      <c r="J8840" s="59">
        <v>27339505</v>
      </c>
      <c r="K8840" s="59" t="s">
        <v>9170</v>
      </c>
      <c r="L8840" s="61" t="s">
        <v>114</v>
      </c>
      <c r="M8840" s="61">
        <f>VLOOKUP(H8840,zdroj!C:F,4,0)</f>
        <v>0</v>
      </c>
      <c r="N8840" s="61" t="str">
        <f t="shared" si="276"/>
        <v>katB</v>
      </c>
      <c r="P8840" s="72" t="str">
        <f t="shared" si="277"/>
        <v/>
      </c>
      <c r="Q8840" s="61" t="s">
        <v>30</v>
      </c>
    </row>
    <row r="8841" spans="8:17" x14ac:dyDescent="0.25">
      <c r="H8841" s="59">
        <v>324418</v>
      </c>
      <c r="I8841" s="59" t="s">
        <v>69</v>
      </c>
      <c r="J8841" s="59">
        <v>27339513</v>
      </c>
      <c r="K8841" s="59" t="s">
        <v>9171</v>
      </c>
      <c r="L8841" s="61" t="s">
        <v>114</v>
      </c>
      <c r="M8841" s="61">
        <f>VLOOKUP(H8841,zdroj!C:F,4,0)</f>
        <v>0</v>
      </c>
      <c r="N8841" s="61" t="str">
        <f t="shared" si="276"/>
        <v>katB</v>
      </c>
      <c r="P8841" s="72" t="str">
        <f t="shared" si="277"/>
        <v/>
      </c>
      <c r="Q8841" s="61" t="s">
        <v>30</v>
      </c>
    </row>
    <row r="8842" spans="8:17" x14ac:dyDescent="0.25">
      <c r="H8842" s="59">
        <v>324418</v>
      </c>
      <c r="I8842" s="59" t="s">
        <v>69</v>
      </c>
      <c r="J8842" s="59">
        <v>27339521</v>
      </c>
      <c r="K8842" s="59" t="s">
        <v>9172</v>
      </c>
      <c r="L8842" s="61" t="s">
        <v>114</v>
      </c>
      <c r="M8842" s="61">
        <f>VLOOKUP(H8842,zdroj!C:F,4,0)</f>
        <v>0</v>
      </c>
      <c r="N8842" s="61" t="str">
        <f t="shared" si="276"/>
        <v>katB</v>
      </c>
      <c r="P8842" s="72" t="str">
        <f t="shared" si="277"/>
        <v/>
      </c>
      <c r="Q8842" s="61" t="s">
        <v>30</v>
      </c>
    </row>
    <row r="8843" spans="8:17" x14ac:dyDescent="0.25">
      <c r="H8843" s="59">
        <v>324418</v>
      </c>
      <c r="I8843" s="59" t="s">
        <v>69</v>
      </c>
      <c r="J8843" s="59">
        <v>27339530</v>
      </c>
      <c r="K8843" s="59" t="s">
        <v>9173</v>
      </c>
      <c r="L8843" s="61" t="s">
        <v>114</v>
      </c>
      <c r="M8843" s="61">
        <f>VLOOKUP(H8843,zdroj!C:F,4,0)</f>
        <v>0</v>
      </c>
      <c r="N8843" s="61" t="str">
        <f t="shared" si="276"/>
        <v>katB</v>
      </c>
      <c r="P8843" s="72" t="str">
        <f t="shared" si="277"/>
        <v/>
      </c>
      <c r="Q8843" s="61" t="s">
        <v>30</v>
      </c>
    </row>
    <row r="8844" spans="8:17" x14ac:dyDescent="0.25">
      <c r="H8844" s="59">
        <v>324418</v>
      </c>
      <c r="I8844" s="59" t="s">
        <v>69</v>
      </c>
      <c r="J8844" s="59">
        <v>27339548</v>
      </c>
      <c r="K8844" s="59" t="s">
        <v>9174</v>
      </c>
      <c r="L8844" s="61" t="s">
        <v>114</v>
      </c>
      <c r="M8844" s="61">
        <f>VLOOKUP(H8844,zdroj!C:F,4,0)</f>
        <v>0</v>
      </c>
      <c r="N8844" s="61" t="str">
        <f t="shared" si="276"/>
        <v>katB</v>
      </c>
      <c r="P8844" s="72" t="str">
        <f t="shared" si="277"/>
        <v/>
      </c>
      <c r="Q8844" s="61" t="s">
        <v>30</v>
      </c>
    </row>
    <row r="8845" spans="8:17" x14ac:dyDescent="0.25">
      <c r="H8845" s="59">
        <v>324418</v>
      </c>
      <c r="I8845" s="59" t="s">
        <v>69</v>
      </c>
      <c r="J8845" s="59">
        <v>27339556</v>
      </c>
      <c r="K8845" s="59" t="s">
        <v>9175</v>
      </c>
      <c r="L8845" s="61" t="s">
        <v>114</v>
      </c>
      <c r="M8845" s="61">
        <f>VLOOKUP(H8845,zdroj!C:F,4,0)</f>
        <v>0</v>
      </c>
      <c r="N8845" s="61" t="str">
        <f t="shared" si="276"/>
        <v>katB</v>
      </c>
      <c r="P8845" s="72" t="str">
        <f t="shared" si="277"/>
        <v/>
      </c>
      <c r="Q8845" s="61" t="s">
        <v>30</v>
      </c>
    </row>
    <row r="8846" spans="8:17" x14ac:dyDescent="0.25">
      <c r="H8846" s="59">
        <v>324418</v>
      </c>
      <c r="I8846" s="59" t="s">
        <v>69</v>
      </c>
      <c r="J8846" s="59">
        <v>27339572</v>
      </c>
      <c r="K8846" s="59" t="s">
        <v>9176</v>
      </c>
      <c r="L8846" s="61" t="s">
        <v>114</v>
      </c>
      <c r="M8846" s="61">
        <f>VLOOKUP(H8846,zdroj!C:F,4,0)</f>
        <v>0</v>
      </c>
      <c r="N8846" s="61" t="str">
        <f t="shared" si="276"/>
        <v>katB</v>
      </c>
      <c r="P8846" s="72" t="str">
        <f t="shared" si="277"/>
        <v/>
      </c>
      <c r="Q8846" s="61" t="s">
        <v>30</v>
      </c>
    </row>
    <row r="8847" spans="8:17" x14ac:dyDescent="0.25">
      <c r="H8847" s="59">
        <v>324418</v>
      </c>
      <c r="I8847" s="59" t="s">
        <v>69</v>
      </c>
      <c r="J8847" s="59">
        <v>27339581</v>
      </c>
      <c r="K8847" s="59" t="s">
        <v>9177</v>
      </c>
      <c r="L8847" s="61" t="s">
        <v>114</v>
      </c>
      <c r="M8847" s="61">
        <f>VLOOKUP(H8847,zdroj!C:F,4,0)</f>
        <v>0</v>
      </c>
      <c r="N8847" s="61" t="str">
        <f t="shared" si="276"/>
        <v>katB</v>
      </c>
      <c r="P8847" s="72" t="str">
        <f t="shared" si="277"/>
        <v/>
      </c>
      <c r="Q8847" s="61" t="s">
        <v>30</v>
      </c>
    </row>
    <row r="8848" spans="8:17" x14ac:dyDescent="0.25">
      <c r="H8848" s="59">
        <v>324418</v>
      </c>
      <c r="I8848" s="59" t="s">
        <v>69</v>
      </c>
      <c r="J8848" s="59">
        <v>27339599</v>
      </c>
      <c r="K8848" s="59" t="s">
        <v>9178</v>
      </c>
      <c r="L8848" s="61" t="s">
        <v>114</v>
      </c>
      <c r="M8848" s="61">
        <f>VLOOKUP(H8848,zdroj!C:F,4,0)</f>
        <v>0</v>
      </c>
      <c r="N8848" s="61" t="str">
        <f t="shared" si="276"/>
        <v>katB</v>
      </c>
      <c r="P8848" s="72" t="str">
        <f t="shared" si="277"/>
        <v/>
      </c>
      <c r="Q8848" s="61" t="s">
        <v>30</v>
      </c>
    </row>
    <row r="8849" spans="8:17" x14ac:dyDescent="0.25">
      <c r="H8849" s="59">
        <v>324418</v>
      </c>
      <c r="I8849" s="59" t="s">
        <v>69</v>
      </c>
      <c r="J8849" s="59">
        <v>27339602</v>
      </c>
      <c r="K8849" s="59" t="s">
        <v>9179</v>
      </c>
      <c r="L8849" s="61" t="s">
        <v>114</v>
      </c>
      <c r="M8849" s="61">
        <f>VLOOKUP(H8849,zdroj!C:F,4,0)</f>
        <v>0</v>
      </c>
      <c r="N8849" s="61" t="str">
        <f t="shared" si="276"/>
        <v>katB</v>
      </c>
      <c r="P8849" s="72" t="str">
        <f t="shared" si="277"/>
        <v/>
      </c>
      <c r="Q8849" s="61" t="s">
        <v>30</v>
      </c>
    </row>
    <row r="8850" spans="8:17" x14ac:dyDescent="0.25">
      <c r="H8850" s="59">
        <v>324418</v>
      </c>
      <c r="I8850" s="59" t="s">
        <v>69</v>
      </c>
      <c r="J8850" s="59">
        <v>27339611</v>
      </c>
      <c r="K8850" s="59" t="s">
        <v>9180</v>
      </c>
      <c r="L8850" s="61" t="s">
        <v>114</v>
      </c>
      <c r="M8850" s="61">
        <f>VLOOKUP(H8850,zdroj!C:F,4,0)</f>
        <v>0</v>
      </c>
      <c r="N8850" s="61" t="str">
        <f t="shared" si="276"/>
        <v>katB</v>
      </c>
      <c r="P8850" s="72" t="str">
        <f t="shared" si="277"/>
        <v/>
      </c>
      <c r="Q8850" s="61" t="s">
        <v>30</v>
      </c>
    </row>
    <row r="8851" spans="8:17" x14ac:dyDescent="0.25">
      <c r="H8851" s="59">
        <v>324418</v>
      </c>
      <c r="I8851" s="59" t="s">
        <v>69</v>
      </c>
      <c r="J8851" s="59">
        <v>27339629</v>
      </c>
      <c r="K8851" s="59" t="s">
        <v>9181</v>
      </c>
      <c r="L8851" s="61" t="s">
        <v>114</v>
      </c>
      <c r="M8851" s="61">
        <f>VLOOKUP(H8851,zdroj!C:F,4,0)</f>
        <v>0</v>
      </c>
      <c r="N8851" s="61" t="str">
        <f t="shared" si="276"/>
        <v>katB</v>
      </c>
      <c r="P8851" s="72" t="str">
        <f t="shared" si="277"/>
        <v/>
      </c>
      <c r="Q8851" s="61" t="s">
        <v>30</v>
      </c>
    </row>
    <row r="8852" spans="8:17" x14ac:dyDescent="0.25">
      <c r="H8852" s="59">
        <v>324418</v>
      </c>
      <c r="I8852" s="59" t="s">
        <v>69</v>
      </c>
      <c r="J8852" s="59">
        <v>27339637</v>
      </c>
      <c r="K8852" s="59" t="s">
        <v>9182</v>
      </c>
      <c r="L8852" s="61" t="s">
        <v>114</v>
      </c>
      <c r="M8852" s="61">
        <f>VLOOKUP(H8852,zdroj!C:F,4,0)</f>
        <v>0</v>
      </c>
      <c r="N8852" s="61" t="str">
        <f t="shared" si="276"/>
        <v>katB</v>
      </c>
      <c r="P8852" s="72" t="str">
        <f t="shared" si="277"/>
        <v/>
      </c>
      <c r="Q8852" s="61" t="s">
        <v>30</v>
      </c>
    </row>
    <row r="8853" spans="8:17" x14ac:dyDescent="0.25">
      <c r="H8853" s="59">
        <v>324418</v>
      </c>
      <c r="I8853" s="59" t="s">
        <v>69</v>
      </c>
      <c r="J8853" s="59">
        <v>27339645</v>
      </c>
      <c r="K8853" s="59" t="s">
        <v>9183</v>
      </c>
      <c r="L8853" s="61" t="s">
        <v>114</v>
      </c>
      <c r="M8853" s="61">
        <f>VLOOKUP(H8853,zdroj!C:F,4,0)</f>
        <v>0</v>
      </c>
      <c r="N8853" s="61" t="str">
        <f t="shared" si="276"/>
        <v>katB</v>
      </c>
      <c r="P8853" s="72" t="str">
        <f t="shared" si="277"/>
        <v/>
      </c>
      <c r="Q8853" s="61" t="s">
        <v>30</v>
      </c>
    </row>
    <row r="8854" spans="8:17" x14ac:dyDescent="0.25">
      <c r="H8854" s="59">
        <v>324418</v>
      </c>
      <c r="I8854" s="59" t="s">
        <v>69</v>
      </c>
      <c r="J8854" s="59">
        <v>27339653</v>
      </c>
      <c r="K8854" s="59" t="s">
        <v>9184</v>
      </c>
      <c r="L8854" s="61" t="s">
        <v>114</v>
      </c>
      <c r="M8854" s="61">
        <f>VLOOKUP(H8854,zdroj!C:F,4,0)</f>
        <v>0</v>
      </c>
      <c r="N8854" s="61" t="str">
        <f t="shared" si="276"/>
        <v>katB</v>
      </c>
      <c r="P8854" s="72" t="str">
        <f t="shared" si="277"/>
        <v/>
      </c>
      <c r="Q8854" s="61" t="s">
        <v>30</v>
      </c>
    </row>
    <row r="8855" spans="8:17" x14ac:dyDescent="0.25">
      <c r="H8855" s="59">
        <v>324418</v>
      </c>
      <c r="I8855" s="59" t="s">
        <v>69</v>
      </c>
      <c r="J8855" s="59">
        <v>27339661</v>
      </c>
      <c r="K8855" s="59" t="s">
        <v>9185</v>
      </c>
      <c r="L8855" s="61" t="s">
        <v>114</v>
      </c>
      <c r="M8855" s="61">
        <f>VLOOKUP(H8855,zdroj!C:F,4,0)</f>
        <v>0</v>
      </c>
      <c r="N8855" s="61" t="str">
        <f t="shared" si="276"/>
        <v>katB</v>
      </c>
      <c r="P8855" s="72" t="str">
        <f t="shared" si="277"/>
        <v/>
      </c>
      <c r="Q8855" s="61" t="s">
        <v>30</v>
      </c>
    </row>
    <row r="8856" spans="8:17" x14ac:dyDescent="0.25">
      <c r="H8856" s="59">
        <v>324418</v>
      </c>
      <c r="I8856" s="59" t="s">
        <v>69</v>
      </c>
      <c r="J8856" s="59">
        <v>27339670</v>
      </c>
      <c r="K8856" s="59" t="s">
        <v>9186</v>
      </c>
      <c r="L8856" s="61" t="s">
        <v>114</v>
      </c>
      <c r="M8856" s="61">
        <f>VLOOKUP(H8856,zdroj!C:F,4,0)</f>
        <v>0</v>
      </c>
      <c r="N8856" s="61" t="str">
        <f t="shared" si="276"/>
        <v>katB</v>
      </c>
      <c r="P8856" s="72" t="str">
        <f t="shared" si="277"/>
        <v/>
      </c>
      <c r="Q8856" s="61" t="s">
        <v>30</v>
      </c>
    </row>
    <row r="8857" spans="8:17" x14ac:dyDescent="0.25">
      <c r="H8857" s="59">
        <v>324418</v>
      </c>
      <c r="I8857" s="59" t="s">
        <v>69</v>
      </c>
      <c r="J8857" s="59">
        <v>27339688</v>
      </c>
      <c r="K8857" s="59" t="s">
        <v>9187</v>
      </c>
      <c r="L8857" s="61" t="s">
        <v>114</v>
      </c>
      <c r="M8857" s="61">
        <f>VLOOKUP(H8857,zdroj!C:F,4,0)</f>
        <v>0</v>
      </c>
      <c r="N8857" s="61" t="str">
        <f t="shared" si="276"/>
        <v>katB</v>
      </c>
      <c r="P8857" s="72" t="str">
        <f t="shared" si="277"/>
        <v/>
      </c>
      <c r="Q8857" s="61" t="s">
        <v>30</v>
      </c>
    </row>
    <row r="8858" spans="8:17" x14ac:dyDescent="0.25">
      <c r="H8858" s="59">
        <v>324418</v>
      </c>
      <c r="I8858" s="59" t="s">
        <v>69</v>
      </c>
      <c r="J8858" s="59">
        <v>27339696</v>
      </c>
      <c r="K8858" s="59" t="s">
        <v>9188</v>
      </c>
      <c r="L8858" s="61" t="s">
        <v>114</v>
      </c>
      <c r="M8858" s="61">
        <f>VLOOKUP(H8858,zdroj!C:F,4,0)</f>
        <v>0</v>
      </c>
      <c r="N8858" s="61" t="str">
        <f t="shared" si="276"/>
        <v>katB</v>
      </c>
      <c r="P8858" s="72" t="str">
        <f t="shared" si="277"/>
        <v/>
      </c>
      <c r="Q8858" s="61" t="s">
        <v>30</v>
      </c>
    </row>
    <row r="8859" spans="8:17" x14ac:dyDescent="0.25">
      <c r="H8859" s="59">
        <v>324418</v>
      </c>
      <c r="I8859" s="59" t="s">
        <v>69</v>
      </c>
      <c r="J8859" s="59">
        <v>27339700</v>
      </c>
      <c r="K8859" s="59" t="s">
        <v>9189</v>
      </c>
      <c r="L8859" s="61" t="s">
        <v>114</v>
      </c>
      <c r="M8859" s="61">
        <f>VLOOKUP(H8859,zdroj!C:F,4,0)</f>
        <v>0</v>
      </c>
      <c r="N8859" s="61" t="str">
        <f t="shared" si="276"/>
        <v>katB</v>
      </c>
      <c r="P8859" s="72" t="str">
        <f t="shared" si="277"/>
        <v/>
      </c>
      <c r="Q8859" s="61" t="s">
        <v>30</v>
      </c>
    </row>
    <row r="8860" spans="8:17" x14ac:dyDescent="0.25">
      <c r="H8860" s="59">
        <v>324418</v>
      </c>
      <c r="I8860" s="59" t="s">
        <v>69</v>
      </c>
      <c r="J8860" s="59">
        <v>27339718</v>
      </c>
      <c r="K8860" s="59" t="s">
        <v>9190</v>
      </c>
      <c r="L8860" s="61" t="s">
        <v>114</v>
      </c>
      <c r="M8860" s="61">
        <f>VLOOKUP(H8860,zdroj!C:F,4,0)</f>
        <v>0</v>
      </c>
      <c r="N8860" s="61" t="str">
        <f t="shared" si="276"/>
        <v>katB</v>
      </c>
      <c r="P8860" s="72" t="str">
        <f t="shared" si="277"/>
        <v/>
      </c>
      <c r="Q8860" s="61" t="s">
        <v>30</v>
      </c>
    </row>
    <row r="8861" spans="8:17" x14ac:dyDescent="0.25">
      <c r="H8861" s="59">
        <v>324418</v>
      </c>
      <c r="I8861" s="59" t="s">
        <v>69</v>
      </c>
      <c r="J8861" s="59">
        <v>27339726</v>
      </c>
      <c r="K8861" s="59" t="s">
        <v>9191</v>
      </c>
      <c r="L8861" s="61" t="s">
        <v>114</v>
      </c>
      <c r="M8861" s="61">
        <f>VLOOKUP(H8861,zdroj!C:F,4,0)</f>
        <v>0</v>
      </c>
      <c r="N8861" s="61" t="str">
        <f t="shared" si="276"/>
        <v>katB</v>
      </c>
      <c r="P8861" s="72" t="str">
        <f t="shared" si="277"/>
        <v/>
      </c>
      <c r="Q8861" s="61" t="s">
        <v>30</v>
      </c>
    </row>
    <row r="8862" spans="8:17" x14ac:dyDescent="0.25">
      <c r="H8862" s="59">
        <v>324418</v>
      </c>
      <c r="I8862" s="59" t="s">
        <v>69</v>
      </c>
      <c r="J8862" s="59">
        <v>27339734</v>
      </c>
      <c r="K8862" s="59" t="s">
        <v>9192</v>
      </c>
      <c r="L8862" s="61" t="s">
        <v>114</v>
      </c>
      <c r="M8862" s="61">
        <f>VLOOKUP(H8862,zdroj!C:F,4,0)</f>
        <v>0</v>
      </c>
      <c r="N8862" s="61" t="str">
        <f t="shared" si="276"/>
        <v>katB</v>
      </c>
      <c r="P8862" s="72" t="str">
        <f t="shared" si="277"/>
        <v/>
      </c>
      <c r="Q8862" s="61" t="s">
        <v>30</v>
      </c>
    </row>
    <row r="8863" spans="8:17" x14ac:dyDescent="0.25">
      <c r="H8863" s="59">
        <v>324418</v>
      </c>
      <c r="I8863" s="59" t="s">
        <v>69</v>
      </c>
      <c r="J8863" s="59">
        <v>27339742</v>
      </c>
      <c r="K8863" s="59" t="s">
        <v>9193</v>
      </c>
      <c r="L8863" s="61" t="s">
        <v>114</v>
      </c>
      <c r="M8863" s="61">
        <f>VLOOKUP(H8863,zdroj!C:F,4,0)</f>
        <v>0</v>
      </c>
      <c r="N8863" s="61" t="str">
        <f t="shared" si="276"/>
        <v>katB</v>
      </c>
      <c r="P8863" s="72" t="str">
        <f t="shared" si="277"/>
        <v/>
      </c>
      <c r="Q8863" s="61" t="s">
        <v>30</v>
      </c>
    </row>
    <row r="8864" spans="8:17" x14ac:dyDescent="0.25">
      <c r="H8864" s="59">
        <v>324418</v>
      </c>
      <c r="I8864" s="59" t="s">
        <v>69</v>
      </c>
      <c r="J8864" s="59">
        <v>27339751</v>
      </c>
      <c r="K8864" s="59" t="s">
        <v>9194</v>
      </c>
      <c r="L8864" s="61" t="s">
        <v>114</v>
      </c>
      <c r="M8864" s="61">
        <f>VLOOKUP(H8864,zdroj!C:F,4,0)</f>
        <v>0</v>
      </c>
      <c r="N8864" s="61" t="str">
        <f t="shared" si="276"/>
        <v>katB</v>
      </c>
      <c r="P8864" s="72" t="str">
        <f t="shared" si="277"/>
        <v/>
      </c>
      <c r="Q8864" s="61" t="s">
        <v>30</v>
      </c>
    </row>
    <row r="8865" spans="8:17" x14ac:dyDescent="0.25">
      <c r="H8865" s="59">
        <v>324418</v>
      </c>
      <c r="I8865" s="59" t="s">
        <v>69</v>
      </c>
      <c r="J8865" s="59">
        <v>27339769</v>
      </c>
      <c r="K8865" s="59" t="s">
        <v>9195</v>
      </c>
      <c r="L8865" s="61" t="s">
        <v>114</v>
      </c>
      <c r="M8865" s="61">
        <f>VLOOKUP(H8865,zdroj!C:F,4,0)</f>
        <v>0</v>
      </c>
      <c r="N8865" s="61" t="str">
        <f t="shared" si="276"/>
        <v>katB</v>
      </c>
      <c r="P8865" s="72" t="str">
        <f t="shared" si="277"/>
        <v/>
      </c>
      <c r="Q8865" s="61" t="s">
        <v>30</v>
      </c>
    </row>
    <row r="8866" spans="8:17" x14ac:dyDescent="0.25">
      <c r="H8866" s="59">
        <v>324418</v>
      </c>
      <c r="I8866" s="59" t="s">
        <v>69</v>
      </c>
      <c r="J8866" s="59">
        <v>27339777</v>
      </c>
      <c r="K8866" s="59" t="s">
        <v>9196</v>
      </c>
      <c r="L8866" s="61" t="s">
        <v>114</v>
      </c>
      <c r="M8866" s="61">
        <f>VLOOKUP(H8866,zdroj!C:F,4,0)</f>
        <v>0</v>
      </c>
      <c r="N8866" s="61" t="str">
        <f t="shared" si="276"/>
        <v>katB</v>
      </c>
      <c r="P8866" s="72" t="str">
        <f t="shared" si="277"/>
        <v/>
      </c>
      <c r="Q8866" s="61" t="s">
        <v>30</v>
      </c>
    </row>
    <row r="8867" spans="8:17" x14ac:dyDescent="0.25">
      <c r="H8867" s="59">
        <v>324418</v>
      </c>
      <c r="I8867" s="59" t="s">
        <v>69</v>
      </c>
      <c r="J8867" s="59">
        <v>27339785</v>
      </c>
      <c r="K8867" s="59" t="s">
        <v>9197</v>
      </c>
      <c r="L8867" s="61" t="s">
        <v>114</v>
      </c>
      <c r="M8867" s="61">
        <f>VLOOKUP(H8867,zdroj!C:F,4,0)</f>
        <v>0</v>
      </c>
      <c r="N8867" s="61" t="str">
        <f t="shared" si="276"/>
        <v>katB</v>
      </c>
      <c r="P8867" s="72" t="str">
        <f t="shared" si="277"/>
        <v/>
      </c>
      <c r="Q8867" s="61" t="s">
        <v>30</v>
      </c>
    </row>
    <row r="8868" spans="8:17" x14ac:dyDescent="0.25">
      <c r="H8868" s="59">
        <v>324418</v>
      </c>
      <c r="I8868" s="59" t="s">
        <v>69</v>
      </c>
      <c r="J8868" s="59">
        <v>27339793</v>
      </c>
      <c r="K8868" s="59" t="s">
        <v>9198</v>
      </c>
      <c r="L8868" s="61" t="s">
        <v>114</v>
      </c>
      <c r="M8868" s="61">
        <f>VLOOKUP(H8868,zdroj!C:F,4,0)</f>
        <v>0</v>
      </c>
      <c r="N8868" s="61" t="str">
        <f t="shared" si="276"/>
        <v>katB</v>
      </c>
      <c r="P8868" s="72" t="str">
        <f t="shared" si="277"/>
        <v/>
      </c>
      <c r="Q8868" s="61" t="s">
        <v>30</v>
      </c>
    </row>
    <row r="8869" spans="8:17" x14ac:dyDescent="0.25">
      <c r="H8869" s="59">
        <v>324418</v>
      </c>
      <c r="I8869" s="59" t="s">
        <v>69</v>
      </c>
      <c r="J8869" s="59">
        <v>27339807</v>
      </c>
      <c r="K8869" s="59" t="s">
        <v>9199</v>
      </c>
      <c r="L8869" s="61" t="s">
        <v>114</v>
      </c>
      <c r="M8869" s="61">
        <f>VLOOKUP(H8869,zdroj!C:F,4,0)</f>
        <v>0</v>
      </c>
      <c r="N8869" s="61" t="str">
        <f t="shared" si="276"/>
        <v>katB</v>
      </c>
      <c r="P8869" s="72" t="str">
        <f t="shared" si="277"/>
        <v/>
      </c>
      <c r="Q8869" s="61" t="s">
        <v>30</v>
      </c>
    </row>
    <row r="8870" spans="8:17" x14ac:dyDescent="0.25">
      <c r="H8870" s="59">
        <v>324418</v>
      </c>
      <c r="I8870" s="59" t="s">
        <v>69</v>
      </c>
      <c r="J8870" s="59">
        <v>27339815</v>
      </c>
      <c r="K8870" s="59" t="s">
        <v>9200</v>
      </c>
      <c r="L8870" s="61" t="s">
        <v>114</v>
      </c>
      <c r="M8870" s="61">
        <f>VLOOKUP(H8870,zdroj!C:F,4,0)</f>
        <v>0</v>
      </c>
      <c r="N8870" s="61" t="str">
        <f t="shared" si="276"/>
        <v>katB</v>
      </c>
      <c r="P8870" s="72" t="str">
        <f t="shared" si="277"/>
        <v/>
      </c>
      <c r="Q8870" s="61" t="s">
        <v>30</v>
      </c>
    </row>
    <row r="8871" spans="8:17" x14ac:dyDescent="0.25">
      <c r="H8871" s="59">
        <v>324418</v>
      </c>
      <c r="I8871" s="59" t="s">
        <v>69</v>
      </c>
      <c r="J8871" s="59">
        <v>27339823</v>
      </c>
      <c r="K8871" s="59" t="s">
        <v>9201</v>
      </c>
      <c r="L8871" s="61" t="s">
        <v>114</v>
      </c>
      <c r="M8871" s="61">
        <f>VLOOKUP(H8871,zdroj!C:F,4,0)</f>
        <v>0</v>
      </c>
      <c r="N8871" s="61" t="str">
        <f t="shared" si="276"/>
        <v>katB</v>
      </c>
      <c r="P8871" s="72" t="str">
        <f t="shared" si="277"/>
        <v/>
      </c>
      <c r="Q8871" s="61" t="s">
        <v>30</v>
      </c>
    </row>
    <row r="8872" spans="8:17" x14ac:dyDescent="0.25">
      <c r="H8872" s="59">
        <v>324418</v>
      </c>
      <c r="I8872" s="59" t="s">
        <v>69</v>
      </c>
      <c r="J8872" s="59">
        <v>27339831</v>
      </c>
      <c r="K8872" s="59" t="s">
        <v>9202</v>
      </c>
      <c r="L8872" s="61" t="s">
        <v>114</v>
      </c>
      <c r="M8872" s="61">
        <f>VLOOKUP(H8872,zdroj!C:F,4,0)</f>
        <v>0</v>
      </c>
      <c r="N8872" s="61" t="str">
        <f t="shared" si="276"/>
        <v>katB</v>
      </c>
      <c r="P8872" s="72" t="str">
        <f t="shared" si="277"/>
        <v/>
      </c>
      <c r="Q8872" s="61" t="s">
        <v>30</v>
      </c>
    </row>
    <row r="8873" spans="8:17" x14ac:dyDescent="0.25">
      <c r="H8873" s="59">
        <v>324418</v>
      </c>
      <c r="I8873" s="59" t="s">
        <v>69</v>
      </c>
      <c r="J8873" s="59">
        <v>27339840</v>
      </c>
      <c r="K8873" s="59" t="s">
        <v>9203</v>
      </c>
      <c r="L8873" s="61" t="s">
        <v>114</v>
      </c>
      <c r="M8873" s="61">
        <f>VLOOKUP(H8873,zdroj!C:F,4,0)</f>
        <v>0</v>
      </c>
      <c r="N8873" s="61" t="str">
        <f t="shared" si="276"/>
        <v>katB</v>
      </c>
      <c r="P8873" s="72" t="str">
        <f t="shared" si="277"/>
        <v/>
      </c>
      <c r="Q8873" s="61" t="s">
        <v>30</v>
      </c>
    </row>
    <row r="8874" spans="8:17" x14ac:dyDescent="0.25">
      <c r="H8874" s="59">
        <v>324418</v>
      </c>
      <c r="I8874" s="59" t="s">
        <v>69</v>
      </c>
      <c r="J8874" s="59">
        <v>27339858</v>
      </c>
      <c r="K8874" s="59" t="s">
        <v>9204</v>
      </c>
      <c r="L8874" s="61" t="s">
        <v>114</v>
      </c>
      <c r="M8874" s="61">
        <f>VLOOKUP(H8874,zdroj!C:F,4,0)</f>
        <v>0</v>
      </c>
      <c r="N8874" s="61" t="str">
        <f t="shared" si="276"/>
        <v>katB</v>
      </c>
      <c r="P8874" s="72" t="str">
        <f t="shared" si="277"/>
        <v/>
      </c>
      <c r="Q8874" s="61" t="s">
        <v>30</v>
      </c>
    </row>
    <row r="8875" spans="8:17" x14ac:dyDescent="0.25">
      <c r="H8875" s="59">
        <v>324418</v>
      </c>
      <c r="I8875" s="59" t="s">
        <v>69</v>
      </c>
      <c r="J8875" s="59">
        <v>27339866</v>
      </c>
      <c r="K8875" s="59" t="s">
        <v>9205</v>
      </c>
      <c r="L8875" s="61" t="s">
        <v>114</v>
      </c>
      <c r="M8875" s="61">
        <f>VLOOKUP(H8875,zdroj!C:F,4,0)</f>
        <v>0</v>
      </c>
      <c r="N8875" s="61" t="str">
        <f t="shared" si="276"/>
        <v>katB</v>
      </c>
      <c r="P8875" s="72" t="str">
        <f t="shared" si="277"/>
        <v/>
      </c>
      <c r="Q8875" s="61" t="s">
        <v>30</v>
      </c>
    </row>
    <row r="8876" spans="8:17" x14ac:dyDescent="0.25">
      <c r="H8876" s="59">
        <v>324418</v>
      </c>
      <c r="I8876" s="59" t="s">
        <v>69</v>
      </c>
      <c r="J8876" s="59">
        <v>27339874</v>
      </c>
      <c r="K8876" s="59" t="s">
        <v>9206</v>
      </c>
      <c r="L8876" s="61" t="s">
        <v>114</v>
      </c>
      <c r="M8876" s="61">
        <f>VLOOKUP(H8876,zdroj!C:F,4,0)</f>
        <v>0</v>
      </c>
      <c r="N8876" s="61" t="str">
        <f t="shared" si="276"/>
        <v>katB</v>
      </c>
      <c r="P8876" s="72" t="str">
        <f t="shared" si="277"/>
        <v/>
      </c>
      <c r="Q8876" s="61" t="s">
        <v>30</v>
      </c>
    </row>
    <row r="8877" spans="8:17" x14ac:dyDescent="0.25">
      <c r="H8877" s="59">
        <v>324418</v>
      </c>
      <c r="I8877" s="59" t="s">
        <v>69</v>
      </c>
      <c r="J8877" s="59">
        <v>27339882</v>
      </c>
      <c r="K8877" s="59" t="s">
        <v>9207</v>
      </c>
      <c r="L8877" s="61" t="s">
        <v>114</v>
      </c>
      <c r="M8877" s="61">
        <f>VLOOKUP(H8877,zdroj!C:F,4,0)</f>
        <v>0</v>
      </c>
      <c r="N8877" s="61" t="str">
        <f t="shared" si="276"/>
        <v>katB</v>
      </c>
      <c r="P8877" s="72" t="str">
        <f t="shared" si="277"/>
        <v/>
      </c>
      <c r="Q8877" s="61" t="s">
        <v>30</v>
      </c>
    </row>
    <row r="8878" spans="8:17" x14ac:dyDescent="0.25">
      <c r="H8878" s="59">
        <v>324418</v>
      </c>
      <c r="I8878" s="59" t="s">
        <v>69</v>
      </c>
      <c r="J8878" s="59">
        <v>27339891</v>
      </c>
      <c r="K8878" s="59" t="s">
        <v>9208</v>
      </c>
      <c r="L8878" s="61" t="s">
        <v>114</v>
      </c>
      <c r="M8878" s="61">
        <f>VLOOKUP(H8878,zdroj!C:F,4,0)</f>
        <v>0</v>
      </c>
      <c r="N8878" s="61" t="str">
        <f t="shared" si="276"/>
        <v>katB</v>
      </c>
      <c r="P8878" s="72" t="str">
        <f t="shared" si="277"/>
        <v/>
      </c>
      <c r="Q8878" s="61" t="s">
        <v>30</v>
      </c>
    </row>
    <row r="8879" spans="8:17" x14ac:dyDescent="0.25">
      <c r="H8879" s="59">
        <v>324418</v>
      </c>
      <c r="I8879" s="59" t="s">
        <v>69</v>
      </c>
      <c r="J8879" s="59">
        <v>27339904</v>
      </c>
      <c r="K8879" s="59" t="s">
        <v>9209</v>
      </c>
      <c r="L8879" s="61" t="s">
        <v>114</v>
      </c>
      <c r="M8879" s="61">
        <f>VLOOKUP(H8879,zdroj!C:F,4,0)</f>
        <v>0</v>
      </c>
      <c r="N8879" s="61" t="str">
        <f t="shared" si="276"/>
        <v>katB</v>
      </c>
      <c r="P8879" s="72" t="str">
        <f t="shared" si="277"/>
        <v/>
      </c>
      <c r="Q8879" s="61" t="s">
        <v>30</v>
      </c>
    </row>
    <row r="8880" spans="8:17" x14ac:dyDescent="0.25">
      <c r="H8880" s="59">
        <v>324418</v>
      </c>
      <c r="I8880" s="59" t="s">
        <v>69</v>
      </c>
      <c r="J8880" s="59">
        <v>27339912</v>
      </c>
      <c r="K8880" s="59" t="s">
        <v>9210</v>
      </c>
      <c r="L8880" s="61" t="s">
        <v>114</v>
      </c>
      <c r="M8880" s="61">
        <f>VLOOKUP(H8880,zdroj!C:F,4,0)</f>
        <v>0</v>
      </c>
      <c r="N8880" s="61" t="str">
        <f t="shared" si="276"/>
        <v>katB</v>
      </c>
      <c r="P8880" s="72" t="str">
        <f t="shared" si="277"/>
        <v/>
      </c>
      <c r="Q8880" s="61" t="s">
        <v>30</v>
      </c>
    </row>
    <row r="8881" spans="8:17" x14ac:dyDescent="0.25">
      <c r="H8881" s="59">
        <v>324418</v>
      </c>
      <c r="I8881" s="59" t="s">
        <v>69</v>
      </c>
      <c r="J8881" s="59">
        <v>27339921</v>
      </c>
      <c r="K8881" s="59" t="s">
        <v>9211</v>
      </c>
      <c r="L8881" s="61" t="s">
        <v>114</v>
      </c>
      <c r="M8881" s="61">
        <f>VLOOKUP(H8881,zdroj!C:F,4,0)</f>
        <v>0</v>
      </c>
      <c r="N8881" s="61" t="str">
        <f t="shared" si="276"/>
        <v>katB</v>
      </c>
      <c r="P8881" s="72" t="str">
        <f t="shared" si="277"/>
        <v/>
      </c>
      <c r="Q8881" s="61" t="s">
        <v>30</v>
      </c>
    </row>
    <row r="8882" spans="8:17" x14ac:dyDescent="0.25">
      <c r="H8882" s="59">
        <v>324418</v>
      </c>
      <c r="I8882" s="59" t="s">
        <v>69</v>
      </c>
      <c r="J8882" s="59">
        <v>27339939</v>
      </c>
      <c r="K8882" s="59" t="s">
        <v>9212</v>
      </c>
      <c r="L8882" s="61" t="s">
        <v>114</v>
      </c>
      <c r="M8882" s="61">
        <f>VLOOKUP(H8882,zdroj!C:F,4,0)</f>
        <v>0</v>
      </c>
      <c r="N8882" s="61" t="str">
        <f t="shared" si="276"/>
        <v>katB</v>
      </c>
      <c r="P8882" s="72" t="str">
        <f t="shared" si="277"/>
        <v/>
      </c>
      <c r="Q8882" s="61" t="s">
        <v>30</v>
      </c>
    </row>
    <row r="8883" spans="8:17" x14ac:dyDescent="0.25">
      <c r="H8883" s="59">
        <v>324418</v>
      </c>
      <c r="I8883" s="59" t="s">
        <v>69</v>
      </c>
      <c r="J8883" s="59">
        <v>27339947</v>
      </c>
      <c r="K8883" s="59" t="s">
        <v>9213</v>
      </c>
      <c r="L8883" s="61" t="s">
        <v>114</v>
      </c>
      <c r="M8883" s="61">
        <f>VLOOKUP(H8883,zdroj!C:F,4,0)</f>
        <v>0</v>
      </c>
      <c r="N8883" s="61" t="str">
        <f t="shared" si="276"/>
        <v>katB</v>
      </c>
      <c r="P8883" s="72" t="str">
        <f t="shared" si="277"/>
        <v/>
      </c>
      <c r="Q8883" s="61" t="s">
        <v>30</v>
      </c>
    </row>
    <row r="8884" spans="8:17" x14ac:dyDescent="0.25">
      <c r="H8884" s="59">
        <v>324418</v>
      </c>
      <c r="I8884" s="59" t="s">
        <v>69</v>
      </c>
      <c r="J8884" s="59">
        <v>27339955</v>
      </c>
      <c r="K8884" s="59" t="s">
        <v>9214</v>
      </c>
      <c r="L8884" s="61" t="s">
        <v>114</v>
      </c>
      <c r="M8884" s="61">
        <f>VLOOKUP(H8884,zdroj!C:F,4,0)</f>
        <v>0</v>
      </c>
      <c r="N8884" s="61" t="str">
        <f t="shared" si="276"/>
        <v>katB</v>
      </c>
      <c r="P8884" s="72" t="str">
        <f t="shared" si="277"/>
        <v/>
      </c>
      <c r="Q8884" s="61" t="s">
        <v>30</v>
      </c>
    </row>
    <row r="8885" spans="8:17" x14ac:dyDescent="0.25">
      <c r="H8885" s="59">
        <v>324418</v>
      </c>
      <c r="I8885" s="59" t="s">
        <v>69</v>
      </c>
      <c r="J8885" s="59">
        <v>27339963</v>
      </c>
      <c r="K8885" s="59" t="s">
        <v>9215</v>
      </c>
      <c r="L8885" s="61" t="s">
        <v>114</v>
      </c>
      <c r="M8885" s="61">
        <f>VLOOKUP(H8885,zdroj!C:F,4,0)</f>
        <v>0</v>
      </c>
      <c r="N8885" s="61" t="str">
        <f t="shared" si="276"/>
        <v>katB</v>
      </c>
      <c r="P8885" s="72" t="str">
        <f t="shared" si="277"/>
        <v/>
      </c>
      <c r="Q8885" s="61" t="s">
        <v>30</v>
      </c>
    </row>
    <row r="8886" spans="8:17" x14ac:dyDescent="0.25">
      <c r="H8886" s="59">
        <v>324418</v>
      </c>
      <c r="I8886" s="59" t="s">
        <v>69</v>
      </c>
      <c r="J8886" s="59">
        <v>27339971</v>
      </c>
      <c r="K8886" s="59" t="s">
        <v>9216</v>
      </c>
      <c r="L8886" s="61" t="s">
        <v>114</v>
      </c>
      <c r="M8886" s="61">
        <f>VLOOKUP(H8886,zdroj!C:F,4,0)</f>
        <v>0</v>
      </c>
      <c r="N8886" s="61" t="str">
        <f t="shared" si="276"/>
        <v>katB</v>
      </c>
      <c r="P8886" s="72" t="str">
        <f t="shared" si="277"/>
        <v/>
      </c>
      <c r="Q8886" s="61" t="s">
        <v>30</v>
      </c>
    </row>
    <row r="8887" spans="8:17" x14ac:dyDescent="0.25">
      <c r="H8887" s="59">
        <v>324418</v>
      </c>
      <c r="I8887" s="59" t="s">
        <v>69</v>
      </c>
      <c r="J8887" s="59">
        <v>27339980</v>
      </c>
      <c r="K8887" s="59" t="s">
        <v>9217</v>
      </c>
      <c r="L8887" s="61" t="s">
        <v>114</v>
      </c>
      <c r="M8887" s="61">
        <f>VLOOKUP(H8887,zdroj!C:F,4,0)</f>
        <v>0</v>
      </c>
      <c r="N8887" s="61" t="str">
        <f t="shared" si="276"/>
        <v>katB</v>
      </c>
      <c r="P8887" s="72" t="str">
        <f t="shared" si="277"/>
        <v/>
      </c>
      <c r="Q8887" s="61" t="s">
        <v>30</v>
      </c>
    </row>
    <row r="8888" spans="8:17" x14ac:dyDescent="0.25">
      <c r="H8888" s="59">
        <v>324418</v>
      </c>
      <c r="I8888" s="59" t="s">
        <v>69</v>
      </c>
      <c r="J8888" s="59">
        <v>27339998</v>
      </c>
      <c r="K8888" s="59" t="s">
        <v>9218</v>
      </c>
      <c r="L8888" s="61" t="s">
        <v>114</v>
      </c>
      <c r="M8888" s="61">
        <f>VLOOKUP(H8888,zdroj!C:F,4,0)</f>
        <v>0</v>
      </c>
      <c r="N8888" s="61" t="str">
        <f t="shared" si="276"/>
        <v>katB</v>
      </c>
      <c r="P8888" s="72" t="str">
        <f t="shared" si="277"/>
        <v/>
      </c>
      <c r="Q8888" s="61" t="s">
        <v>30</v>
      </c>
    </row>
    <row r="8889" spans="8:17" x14ac:dyDescent="0.25">
      <c r="H8889" s="59">
        <v>324418</v>
      </c>
      <c r="I8889" s="59" t="s">
        <v>69</v>
      </c>
      <c r="J8889" s="59">
        <v>27340007</v>
      </c>
      <c r="K8889" s="59" t="s">
        <v>9219</v>
      </c>
      <c r="L8889" s="61" t="s">
        <v>114</v>
      </c>
      <c r="M8889" s="61">
        <f>VLOOKUP(H8889,zdroj!C:F,4,0)</f>
        <v>0</v>
      </c>
      <c r="N8889" s="61" t="str">
        <f t="shared" si="276"/>
        <v>katB</v>
      </c>
      <c r="P8889" s="72" t="str">
        <f t="shared" si="277"/>
        <v/>
      </c>
      <c r="Q8889" s="61" t="s">
        <v>30</v>
      </c>
    </row>
    <row r="8890" spans="8:17" x14ac:dyDescent="0.25">
      <c r="H8890" s="59">
        <v>324418</v>
      </c>
      <c r="I8890" s="59" t="s">
        <v>69</v>
      </c>
      <c r="J8890" s="59">
        <v>27340015</v>
      </c>
      <c r="K8890" s="59" t="s">
        <v>9220</v>
      </c>
      <c r="L8890" s="61" t="s">
        <v>114</v>
      </c>
      <c r="M8890" s="61">
        <f>VLOOKUP(H8890,zdroj!C:F,4,0)</f>
        <v>0</v>
      </c>
      <c r="N8890" s="61" t="str">
        <f t="shared" si="276"/>
        <v>katB</v>
      </c>
      <c r="P8890" s="72" t="str">
        <f t="shared" si="277"/>
        <v/>
      </c>
      <c r="Q8890" s="61" t="s">
        <v>30</v>
      </c>
    </row>
    <row r="8891" spans="8:17" x14ac:dyDescent="0.25">
      <c r="H8891" s="59">
        <v>324418</v>
      </c>
      <c r="I8891" s="59" t="s">
        <v>69</v>
      </c>
      <c r="J8891" s="59">
        <v>27340023</v>
      </c>
      <c r="K8891" s="59" t="s">
        <v>9221</v>
      </c>
      <c r="L8891" s="61" t="s">
        <v>114</v>
      </c>
      <c r="M8891" s="61">
        <f>VLOOKUP(H8891,zdroj!C:F,4,0)</f>
        <v>0</v>
      </c>
      <c r="N8891" s="61" t="str">
        <f t="shared" si="276"/>
        <v>katB</v>
      </c>
      <c r="P8891" s="72" t="str">
        <f t="shared" si="277"/>
        <v/>
      </c>
      <c r="Q8891" s="61" t="s">
        <v>30</v>
      </c>
    </row>
    <row r="8892" spans="8:17" x14ac:dyDescent="0.25">
      <c r="H8892" s="59">
        <v>324418</v>
      </c>
      <c r="I8892" s="59" t="s">
        <v>69</v>
      </c>
      <c r="J8892" s="59">
        <v>27340031</v>
      </c>
      <c r="K8892" s="59" t="s">
        <v>9222</v>
      </c>
      <c r="L8892" s="61" t="s">
        <v>114</v>
      </c>
      <c r="M8892" s="61">
        <f>VLOOKUP(H8892,zdroj!C:F,4,0)</f>
        <v>0</v>
      </c>
      <c r="N8892" s="61" t="str">
        <f t="shared" si="276"/>
        <v>katB</v>
      </c>
      <c r="P8892" s="72" t="str">
        <f t="shared" si="277"/>
        <v/>
      </c>
      <c r="Q8892" s="61" t="s">
        <v>30</v>
      </c>
    </row>
    <row r="8893" spans="8:17" x14ac:dyDescent="0.25">
      <c r="H8893" s="59">
        <v>324418</v>
      </c>
      <c r="I8893" s="59" t="s">
        <v>69</v>
      </c>
      <c r="J8893" s="59">
        <v>27340040</v>
      </c>
      <c r="K8893" s="59" t="s">
        <v>9223</v>
      </c>
      <c r="L8893" s="61" t="s">
        <v>114</v>
      </c>
      <c r="M8893" s="61">
        <f>VLOOKUP(H8893,zdroj!C:F,4,0)</f>
        <v>0</v>
      </c>
      <c r="N8893" s="61" t="str">
        <f t="shared" si="276"/>
        <v>katB</v>
      </c>
      <c r="P8893" s="72" t="str">
        <f t="shared" si="277"/>
        <v/>
      </c>
      <c r="Q8893" s="61" t="s">
        <v>30</v>
      </c>
    </row>
    <row r="8894" spans="8:17" x14ac:dyDescent="0.25">
      <c r="H8894" s="59">
        <v>324418</v>
      </c>
      <c r="I8894" s="59" t="s">
        <v>69</v>
      </c>
      <c r="J8894" s="59">
        <v>27340058</v>
      </c>
      <c r="K8894" s="59" t="s">
        <v>9224</v>
      </c>
      <c r="L8894" s="61" t="s">
        <v>114</v>
      </c>
      <c r="M8894" s="61">
        <f>VLOOKUP(H8894,zdroj!C:F,4,0)</f>
        <v>0</v>
      </c>
      <c r="N8894" s="61" t="str">
        <f t="shared" si="276"/>
        <v>katB</v>
      </c>
      <c r="P8894" s="72" t="str">
        <f t="shared" si="277"/>
        <v/>
      </c>
      <c r="Q8894" s="61" t="s">
        <v>30</v>
      </c>
    </row>
    <row r="8895" spans="8:17" x14ac:dyDescent="0.25">
      <c r="H8895" s="59">
        <v>324418</v>
      </c>
      <c r="I8895" s="59" t="s">
        <v>69</v>
      </c>
      <c r="J8895" s="59">
        <v>27340066</v>
      </c>
      <c r="K8895" s="59" t="s">
        <v>9225</v>
      </c>
      <c r="L8895" s="61" t="s">
        <v>114</v>
      </c>
      <c r="M8895" s="61">
        <f>VLOOKUP(H8895,zdroj!C:F,4,0)</f>
        <v>0</v>
      </c>
      <c r="N8895" s="61" t="str">
        <f t="shared" si="276"/>
        <v>katB</v>
      </c>
      <c r="P8895" s="72" t="str">
        <f t="shared" si="277"/>
        <v/>
      </c>
      <c r="Q8895" s="61" t="s">
        <v>30</v>
      </c>
    </row>
    <row r="8896" spans="8:17" x14ac:dyDescent="0.25">
      <c r="H8896" s="59">
        <v>324418</v>
      </c>
      <c r="I8896" s="59" t="s">
        <v>69</v>
      </c>
      <c r="J8896" s="59">
        <v>27340074</v>
      </c>
      <c r="K8896" s="59" t="s">
        <v>9226</v>
      </c>
      <c r="L8896" s="61" t="s">
        <v>114</v>
      </c>
      <c r="M8896" s="61">
        <f>VLOOKUP(H8896,zdroj!C:F,4,0)</f>
        <v>0</v>
      </c>
      <c r="N8896" s="61" t="str">
        <f t="shared" si="276"/>
        <v>katB</v>
      </c>
      <c r="P8896" s="72" t="str">
        <f t="shared" si="277"/>
        <v/>
      </c>
      <c r="Q8896" s="61" t="s">
        <v>30</v>
      </c>
    </row>
    <row r="8897" spans="8:17" x14ac:dyDescent="0.25">
      <c r="H8897" s="59">
        <v>324418</v>
      </c>
      <c r="I8897" s="59" t="s">
        <v>69</v>
      </c>
      <c r="J8897" s="59">
        <v>27340082</v>
      </c>
      <c r="K8897" s="59" t="s">
        <v>9227</v>
      </c>
      <c r="L8897" s="61" t="s">
        <v>114</v>
      </c>
      <c r="M8897" s="61">
        <f>VLOOKUP(H8897,zdroj!C:F,4,0)</f>
        <v>0</v>
      </c>
      <c r="N8897" s="61" t="str">
        <f t="shared" si="276"/>
        <v>katB</v>
      </c>
      <c r="P8897" s="72" t="str">
        <f t="shared" si="277"/>
        <v/>
      </c>
      <c r="Q8897" s="61" t="s">
        <v>30</v>
      </c>
    </row>
    <row r="8898" spans="8:17" x14ac:dyDescent="0.25">
      <c r="H8898" s="59">
        <v>324418</v>
      </c>
      <c r="I8898" s="59" t="s">
        <v>69</v>
      </c>
      <c r="J8898" s="59">
        <v>27340091</v>
      </c>
      <c r="K8898" s="59" t="s">
        <v>9228</v>
      </c>
      <c r="L8898" s="61" t="s">
        <v>114</v>
      </c>
      <c r="M8898" s="61">
        <f>VLOOKUP(H8898,zdroj!C:F,4,0)</f>
        <v>0</v>
      </c>
      <c r="N8898" s="61" t="str">
        <f t="shared" si="276"/>
        <v>katB</v>
      </c>
      <c r="P8898" s="72" t="str">
        <f t="shared" si="277"/>
        <v/>
      </c>
      <c r="Q8898" s="61" t="s">
        <v>30</v>
      </c>
    </row>
    <row r="8899" spans="8:17" x14ac:dyDescent="0.25">
      <c r="H8899" s="59">
        <v>324418</v>
      </c>
      <c r="I8899" s="59" t="s">
        <v>69</v>
      </c>
      <c r="J8899" s="59">
        <v>27340104</v>
      </c>
      <c r="K8899" s="59" t="s">
        <v>9229</v>
      </c>
      <c r="L8899" s="61" t="s">
        <v>114</v>
      </c>
      <c r="M8899" s="61">
        <f>VLOOKUP(H8899,zdroj!C:F,4,0)</f>
        <v>0</v>
      </c>
      <c r="N8899" s="61" t="str">
        <f t="shared" si="276"/>
        <v>katB</v>
      </c>
      <c r="P8899" s="72" t="str">
        <f t="shared" si="277"/>
        <v/>
      </c>
      <c r="Q8899" s="61" t="s">
        <v>30</v>
      </c>
    </row>
    <row r="8900" spans="8:17" x14ac:dyDescent="0.25">
      <c r="H8900" s="59">
        <v>324418</v>
      </c>
      <c r="I8900" s="59" t="s">
        <v>69</v>
      </c>
      <c r="J8900" s="59">
        <v>27340112</v>
      </c>
      <c r="K8900" s="59" t="s">
        <v>9230</v>
      </c>
      <c r="L8900" s="61" t="s">
        <v>114</v>
      </c>
      <c r="M8900" s="61">
        <f>VLOOKUP(H8900,zdroj!C:F,4,0)</f>
        <v>0</v>
      </c>
      <c r="N8900" s="61" t="str">
        <f t="shared" si="276"/>
        <v>katB</v>
      </c>
      <c r="P8900" s="72" t="str">
        <f t="shared" si="277"/>
        <v/>
      </c>
      <c r="Q8900" s="61" t="s">
        <v>30</v>
      </c>
    </row>
    <row r="8901" spans="8:17" x14ac:dyDescent="0.25">
      <c r="H8901" s="59">
        <v>324418</v>
      </c>
      <c r="I8901" s="59" t="s">
        <v>69</v>
      </c>
      <c r="J8901" s="59">
        <v>27340121</v>
      </c>
      <c r="K8901" s="59" t="s">
        <v>9231</v>
      </c>
      <c r="L8901" s="61" t="s">
        <v>114</v>
      </c>
      <c r="M8901" s="61">
        <f>VLOOKUP(H8901,zdroj!C:F,4,0)</f>
        <v>0</v>
      </c>
      <c r="N8901" s="61" t="str">
        <f t="shared" si="276"/>
        <v>katB</v>
      </c>
      <c r="P8901" s="72" t="str">
        <f t="shared" si="277"/>
        <v/>
      </c>
      <c r="Q8901" s="61" t="s">
        <v>30</v>
      </c>
    </row>
    <row r="8902" spans="8:17" x14ac:dyDescent="0.25">
      <c r="H8902" s="59">
        <v>324418</v>
      </c>
      <c r="I8902" s="59" t="s">
        <v>69</v>
      </c>
      <c r="J8902" s="59">
        <v>27340139</v>
      </c>
      <c r="K8902" s="59" t="s">
        <v>9232</v>
      </c>
      <c r="L8902" s="61" t="s">
        <v>114</v>
      </c>
      <c r="M8902" s="61">
        <f>VLOOKUP(H8902,zdroj!C:F,4,0)</f>
        <v>0</v>
      </c>
      <c r="N8902" s="61" t="str">
        <f t="shared" si="276"/>
        <v>katB</v>
      </c>
      <c r="P8902" s="72" t="str">
        <f t="shared" si="277"/>
        <v/>
      </c>
      <c r="Q8902" s="61" t="s">
        <v>30</v>
      </c>
    </row>
    <row r="8903" spans="8:17" x14ac:dyDescent="0.25">
      <c r="H8903" s="59">
        <v>324418</v>
      </c>
      <c r="I8903" s="59" t="s">
        <v>69</v>
      </c>
      <c r="J8903" s="59">
        <v>27340147</v>
      </c>
      <c r="K8903" s="59" t="s">
        <v>9233</v>
      </c>
      <c r="L8903" s="61" t="s">
        <v>114</v>
      </c>
      <c r="M8903" s="61">
        <f>VLOOKUP(H8903,zdroj!C:F,4,0)</f>
        <v>0</v>
      </c>
      <c r="N8903" s="61" t="str">
        <f t="shared" ref="N8903:N8966" si="278">IF(M8903="A",IF(L8903="katA","katB",L8903),L8903)</f>
        <v>katB</v>
      </c>
      <c r="P8903" s="72" t="str">
        <f t="shared" ref="P8903:P8966" si="279">IF(O8903="A",1,"")</f>
        <v/>
      </c>
      <c r="Q8903" s="61" t="s">
        <v>30</v>
      </c>
    </row>
    <row r="8904" spans="8:17" x14ac:dyDescent="0.25">
      <c r="H8904" s="59">
        <v>324418</v>
      </c>
      <c r="I8904" s="59" t="s">
        <v>69</v>
      </c>
      <c r="J8904" s="59">
        <v>27340155</v>
      </c>
      <c r="K8904" s="59" t="s">
        <v>9234</v>
      </c>
      <c r="L8904" s="61" t="s">
        <v>114</v>
      </c>
      <c r="M8904" s="61">
        <f>VLOOKUP(H8904,zdroj!C:F,4,0)</f>
        <v>0</v>
      </c>
      <c r="N8904" s="61" t="str">
        <f t="shared" si="278"/>
        <v>katB</v>
      </c>
      <c r="P8904" s="72" t="str">
        <f t="shared" si="279"/>
        <v/>
      </c>
      <c r="Q8904" s="61" t="s">
        <v>30</v>
      </c>
    </row>
    <row r="8905" spans="8:17" x14ac:dyDescent="0.25">
      <c r="H8905" s="59">
        <v>324418</v>
      </c>
      <c r="I8905" s="59" t="s">
        <v>69</v>
      </c>
      <c r="J8905" s="59">
        <v>27340163</v>
      </c>
      <c r="K8905" s="59" t="s">
        <v>9235</v>
      </c>
      <c r="L8905" s="61" t="s">
        <v>114</v>
      </c>
      <c r="M8905" s="61">
        <f>VLOOKUP(H8905,zdroj!C:F,4,0)</f>
        <v>0</v>
      </c>
      <c r="N8905" s="61" t="str">
        <f t="shared" si="278"/>
        <v>katB</v>
      </c>
      <c r="P8905" s="72" t="str">
        <f t="shared" si="279"/>
        <v/>
      </c>
      <c r="Q8905" s="61" t="s">
        <v>30</v>
      </c>
    </row>
    <row r="8906" spans="8:17" x14ac:dyDescent="0.25">
      <c r="H8906" s="59">
        <v>324418</v>
      </c>
      <c r="I8906" s="59" t="s">
        <v>69</v>
      </c>
      <c r="J8906" s="59">
        <v>27340171</v>
      </c>
      <c r="K8906" s="59" t="s">
        <v>9236</v>
      </c>
      <c r="L8906" s="61" t="s">
        <v>114</v>
      </c>
      <c r="M8906" s="61">
        <f>VLOOKUP(H8906,zdroj!C:F,4,0)</f>
        <v>0</v>
      </c>
      <c r="N8906" s="61" t="str">
        <f t="shared" si="278"/>
        <v>katB</v>
      </c>
      <c r="P8906" s="72" t="str">
        <f t="shared" si="279"/>
        <v/>
      </c>
      <c r="Q8906" s="61" t="s">
        <v>30</v>
      </c>
    </row>
    <row r="8907" spans="8:17" x14ac:dyDescent="0.25">
      <c r="H8907" s="59">
        <v>324418</v>
      </c>
      <c r="I8907" s="59" t="s">
        <v>69</v>
      </c>
      <c r="J8907" s="59">
        <v>27340180</v>
      </c>
      <c r="K8907" s="59" t="s">
        <v>9237</v>
      </c>
      <c r="L8907" s="61" t="s">
        <v>114</v>
      </c>
      <c r="M8907" s="61">
        <f>VLOOKUP(H8907,zdroj!C:F,4,0)</f>
        <v>0</v>
      </c>
      <c r="N8907" s="61" t="str">
        <f t="shared" si="278"/>
        <v>katB</v>
      </c>
      <c r="P8907" s="72" t="str">
        <f t="shared" si="279"/>
        <v/>
      </c>
      <c r="Q8907" s="61" t="s">
        <v>30</v>
      </c>
    </row>
    <row r="8908" spans="8:17" x14ac:dyDescent="0.25">
      <c r="H8908" s="59">
        <v>324418</v>
      </c>
      <c r="I8908" s="59" t="s">
        <v>69</v>
      </c>
      <c r="J8908" s="59">
        <v>27340198</v>
      </c>
      <c r="K8908" s="59" t="s">
        <v>9238</v>
      </c>
      <c r="L8908" s="61" t="s">
        <v>114</v>
      </c>
      <c r="M8908" s="61">
        <f>VLOOKUP(H8908,zdroj!C:F,4,0)</f>
        <v>0</v>
      </c>
      <c r="N8908" s="61" t="str">
        <f t="shared" si="278"/>
        <v>katB</v>
      </c>
      <c r="P8908" s="72" t="str">
        <f t="shared" si="279"/>
        <v/>
      </c>
      <c r="Q8908" s="61" t="s">
        <v>30</v>
      </c>
    </row>
    <row r="8909" spans="8:17" x14ac:dyDescent="0.25">
      <c r="H8909" s="59">
        <v>324418</v>
      </c>
      <c r="I8909" s="59" t="s">
        <v>69</v>
      </c>
      <c r="J8909" s="59">
        <v>27340201</v>
      </c>
      <c r="K8909" s="59" t="s">
        <v>9239</v>
      </c>
      <c r="L8909" s="61" t="s">
        <v>114</v>
      </c>
      <c r="M8909" s="61">
        <f>VLOOKUP(H8909,zdroj!C:F,4,0)</f>
        <v>0</v>
      </c>
      <c r="N8909" s="61" t="str">
        <f t="shared" si="278"/>
        <v>katB</v>
      </c>
      <c r="P8909" s="72" t="str">
        <f t="shared" si="279"/>
        <v/>
      </c>
      <c r="Q8909" s="61" t="s">
        <v>30</v>
      </c>
    </row>
    <row r="8910" spans="8:17" x14ac:dyDescent="0.25">
      <c r="H8910" s="59">
        <v>324418</v>
      </c>
      <c r="I8910" s="59" t="s">
        <v>69</v>
      </c>
      <c r="J8910" s="59">
        <v>27340210</v>
      </c>
      <c r="K8910" s="59" t="s">
        <v>9240</v>
      </c>
      <c r="L8910" s="61" t="s">
        <v>114</v>
      </c>
      <c r="M8910" s="61">
        <f>VLOOKUP(H8910,zdroj!C:F,4,0)</f>
        <v>0</v>
      </c>
      <c r="N8910" s="61" t="str">
        <f t="shared" si="278"/>
        <v>katB</v>
      </c>
      <c r="P8910" s="72" t="str">
        <f t="shared" si="279"/>
        <v/>
      </c>
      <c r="Q8910" s="61" t="s">
        <v>30</v>
      </c>
    </row>
    <row r="8911" spans="8:17" x14ac:dyDescent="0.25">
      <c r="H8911" s="59">
        <v>324418</v>
      </c>
      <c r="I8911" s="59" t="s">
        <v>69</v>
      </c>
      <c r="J8911" s="59">
        <v>27340228</v>
      </c>
      <c r="K8911" s="59" t="s">
        <v>9241</v>
      </c>
      <c r="L8911" s="61" t="s">
        <v>114</v>
      </c>
      <c r="M8911" s="61">
        <f>VLOOKUP(H8911,zdroj!C:F,4,0)</f>
        <v>0</v>
      </c>
      <c r="N8911" s="61" t="str">
        <f t="shared" si="278"/>
        <v>katB</v>
      </c>
      <c r="P8911" s="72" t="str">
        <f t="shared" si="279"/>
        <v/>
      </c>
      <c r="Q8911" s="61" t="s">
        <v>30</v>
      </c>
    </row>
    <row r="8912" spans="8:17" x14ac:dyDescent="0.25">
      <c r="H8912" s="59">
        <v>324418</v>
      </c>
      <c r="I8912" s="59" t="s">
        <v>69</v>
      </c>
      <c r="J8912" s="59">
        <v>27340236</v>
      </c>
      <c r="K8912" s="59" t="s">
        <v>9242</v>
      </c>
      <c r="L8912" s="61" t="s">
        <v>114</v>
      </c>
      <c r="M8912" s="61">
        <f>VLOOKUP(H8912,zdroj!C:F,4,0)</f>
        <v>0</v>
      </c>
      <c r="N8912" s="61" t="str">
        <f t="shared" si="278"/>
        <v>katB</v>
      </c>
      <c r="P8912" s="72" t="str">
        <f t="shared" si="279"/>
        <v/>
      </c>
      <c r="Q8912" s="61" t="s">
        <v>30</v>
      </c>
    </row>
    <row r="8913" spans="8:17" x14ac:dyDescent="0.25">
      <c r="H8913" s="59">
        <v>324418</v>
      </c>
      <c r="I8913" s="59" t="s">
        <v>69</v>
      </c>
      <c r="J8913" s="59">
        <v>27340244</v>
      </c>
      <c r="K8913" s="59" t="s">
        <v>9243</v>
      </c>
      <c r="L8913" s="61" t="s">
        <v>114</v>
      </c>
      <c r="M8913" s="61">
        <f>VLOOKUP(H8913,zdroj!C:F,4,0)</f>
        <v>0</v>
      </c>
      <c r="N8913" s="61" t="str">
        <f t="shared" si="278"/>
        <v>katB</v>
      </c>
      <c r="P8913" s="72" t="str">
        <f t="shared" si="279"/>
        <v/>
      </c>
      <c r="Q8913" s="61" t="s">
        <v>30</v>
      </c>
    </row>
    <row r="8914" spans="8:17" x14ac:dyDescent="0.25">
      <c r="H8914" s="59">
        <v>324418</v>
      </c>
      <c r="I8914" s="59" t="s">
        <v>69</v>
      </c>
      <c r="J8914" s="59">
        <v>27340252</v>
      </c>
      <c r="K8914" s="59" t="s">
        <v>9244</v>
      </c>
      <c r="L8914" s="61" t="s">
        <v>114</v>
      </c>
      <c r="M8914" s="61">
        <f>VLOOKUP(H8914,zdroj!C:F,4,0)</f>
        <v>0</v>
      </c>
      <c r="N8914" s="61" t="str">
        <f t="shared" si="278"/>
        <v>katB</v>
      </c>
      <c r="P8914" s="72" t="str">
        <f t="shared" si="279"/>
        <v/>
      </c>
      <c r="Q8914" s="61" t="s">
        <v>30</v>
      </c>
    </row>
    <row r="8915" spans="8:17" x14ac:dyDescent="0.25">
      <c r="H8915" s="59">
        <v>324418</v>
      </c>
      <c r="I8915" s="59" t="s">
        <v>69</v>
      </c>
      <c r="J8915" s="59">
        <v>27340261</v>
      </c>
      <c r="K8915" s="59" t="s">
        <v>9245</v>
      </c>
      <c r="L8915" s="61" t="s">
        <v>114</v>
      </c>
      <c r="M8915" s="61">
        <f>VLOOKUP(H8915,zdroj!C:F,4,0)</f>
        <v>0</v>
      </c>
      <c r="N8915" s="61" t="str">
        <f t="shared" si="278"/>
        <v>katB</v>
      </c>
      <c r="P8915" s="72" t="str">
        <f t="shared" si="279"/>
        <v/>
      </c>
      <c r="Q8915" s="61" t="s">
        <v>30</v>
      </c>
    </row>
    <row r="8916" spans="8:17" x14ac:dyDescent="0.25">
      <c r="H8916" s="59">
        <v>324418</v>
      </c>
      <c r="I8916" s="59" t="s">
        <v>69</v>
      </c>
      <c r="J8916" s="59">
        <v>27340279</v>
      </c>
      <c r="K8916" s="59" t="s">
        <v>9246</v>
      </c>
      <c r="L8916" s="61" t="s">
        <v>114</v>
      </c>
      <c r="M8916" s="61">
        <f>VLOOKUP(H8916,zdroj!C:F,4,0)</f>
        <v>0</v>
      </c>
      <c r="N8916" s="61" t="str">
        <f t="shared" si="278"/>
        <v>katB</v>
      </c>
      <c r="P8916" s="72" t="str">
        <f t="shared" si="279"/>
        <v/>
      </c>
      <c r="Q8916" s="61" t="s">
        <v>30</v>
      </c>
    </row>
    <row r="8917" spans="8:17" x14ac:dyDescent="0.25">
      <c r="H8917" s="59">
        <v>324418</v>
      </c>
      <c r="I8917" s="59" t="s">
        <v>69</v>
      </c>
      <c r="J8917" s="59">
        <v>27340287</v>
      </c>
      <c r="K8917" s="59" t="s">
        <v>9247</v>
      </c>
      <c r="L8917" s="61" t="s">
        <v>114</v>
      </c>
      <c r="M8917" s="61">
        <f>VLOOKUP(H8917,zdroj!C:F,4,0)</f>
        <v>0</v>
      </c>
      <c r="N8917" s="61" t="str">
        <f t="shared" si="278"/>
        <v>katB</v>
      </c>
      <c r="P8917" s="72" t="str">
        <f t="shared" si="279"/>
        <v/>
      </c>
      <c r="Q8917" s="61" t="s">
        <v>30</v>
      </c>
    </row>
    <row r="8918" spans="8:17" x14ac:dyDescent="0.25">
      <c r="H8918" s="59">
        <v>324418</v>
      </c>
      <c r="I8918" s="59" t="s">
        <v>69</v>
      </c>
      <c r="J8918" s="59">
        <v>27340295</v>
      </c>
      <c r="K8918" s="59" t="s">
        <v>9248</v>
      </c>
      <c r="L8918" s="61" t="s">
        <v>114</v>
      </c>
      <c r="M8918" s="61">
        <f>VLOOKUP(H8918,zdroj!C:F,4,0)</f>
        <v>0</v>
      </c>
      <c r="N8918" s="61" t="str">
        <f t="shared" si="278"/>
        <v>katB</v>
      </c>
      <c r="P8918" s="72" t="str">
        <f t="shared" si="279"/>
        <v/>
      </c>
      <c r="Q8918" s="61" t="s">
        <v>30</v>
      </c>
    </row>
    <row r="8919" spans="8:17" x14ac:dyDescent="0.25">
      <c r="H8919" s="59">
        <v>324418</v>
      </c>
      <c r="I8919" s="59" t="s">
        <v>69</v>
      </c>
      <c r="J8919" s="59">
        <v>27340309</v>
      </c>
      <c r="K8919" s="59" t="s">
        <v>9249</v>
      </c>
      <c r="L8919" s="61" t="s">
        <v>114</v>
      </c>
      <c r="M8919" s="61">
        <f>VLOOKUP(H8919,zdroj!C:F,4,0)</f>
        <v>0</v>
      </c>
      <c r="N8919" s="61" t="str">
        <f t="shared" si="278"/>
        <v>katB</v>
      </c>
      <c r="P8919" s="72" t="str">
        <f t="shared" si="279"/>
        <v/>
      </c>
      <c r="Q8919" s="61" t="s">
        <v>30</v>
      </c>
    </row>
    <row r="8920" spans="8:17" x14ac:dyDescent="0.25">
      <c r="H8920" s="59">
        <v>324418</v>
      </c>
      <c r="I8920" s="59" t="s">
        <v>69</v>
      </c>
      <c r="J8920" s="59">
        <v>27340317</v>
      </c>
      <c r="K8920" s="59" t="s">
        <v>9250</v>
      </c>
      <c r="L8920" s="61" t="s">
        <v>114</v>
      </c>
      <c r="M8920" s="61">
        <f>VLOOKUP(H8920,zdroj!C:F,4,0)</f>
        <v>0</v>
      </c>
      <c r="N8920" s="61" t="str">
        <f t="shared" si="278"/>
        <v>katB</v>
      </c>
      <c r="P8920" s="72" t="str">
        <f t="shared" si="279"/>
        <v/>
      </c>
      <c r="Q8920" s="61" t="s">
        <v>30</v>
      </c>
    </row>
    <row r="8921" spans="8:17" x14ac:dyDescent="0.25">
      <c r="H8921" s="59">
        <v>324418</v>
      </c>
      <c r="I8921" s="59" t="s">
        <v>69</v>
      </c>
      <c r="J8921" s="59">
        <v>27340325</v>
      </c>
      <c r="K8921" s="59" t="s">
        <v>9251</v>
      </c>
      <c r="L8921" s="61" t="s">
        <v>114</v>
      </c>
      <c r="M8921" s="61">
        <f>VLOOKUP(H8921,zdroj!C:F,4,0)</f>
        <v>0</v>
      </c>
      <c r="N8921" s="61" t="str">
        <f t="shared" si="278"/>
        <v>katB</v>
      </c>
      <c r="P8921" s="72" t="str">
        <f t="shared" si="279"/>
        <v/>
      </c>
      <c r="Q8921" s="61" t="s">
        <v>30</v>
      </c>
    </row>
    <row r="8922" spans="8:17" x14ac:dyDescent="0.25">
      <c r="H8922" s="59">
        <v>324418</v>
      </c>
      <c r="I8922" s="59" t="s">
        <v>69</v>
      </c>
      <c r="J8922" s="59">
        <v>27340333</v>
      </c>
      <c r="K8922" s="59" t="s">
        <v>9252</v>
      </c>
      <c r="L8922" s="61" t="s">
        <v>114</v>
      </c>
      <c r="M8922" s="61">
        <f>VLOOKUP(H8922,zdroj!C:F,4,0)</f>
        <v>0</v>
      </c>
      <c r="N8922" s="61" t="str">
        <f t="shared" si="278"/>
        <v>katB</v>
      </c>
      <c r="P8922" s="72" t="str">
        <f t="shared" si="279"/>
        <v/>
      </c>
      <c r="Q8922" s="61" t="s">
        <v>30</v>
      </c>
    </row>
    <row r="8923" spans="8:17" x14ac:dyDescent="0.25">
      <c r="H8923" s="59">
        <v>324418</v>
      </c>
      <c r="I8923" s="59" t="s">
        <v>69</v>
      </c>
      <c r="J8923" s="59">
        <v>27340341</v>
      </c>
      <c r="K8923" s="59" t="s">
        <v>9253</v>
      </c>
      <c r="L8923" s="61" t="s">
        <v>114</v>
      </c>
      <c r="M8923" s="61">
        <f>VLOOKUP(H8923,zdroj!C:F,4,0)</f>
        <v>0</v>
      </c>
      <c r="N8923" s="61" t="str">
        <f t="shared" si="278"/>
        <v>katB</v>
      </c>
      <c r="P8923" s="72" t="str">
        <f t="shared" si="279"/>
        <v/>
      </c>
      <c r="Q8923" s="61" t="s">
        <v>30</v>
      </c>
    </row>
    <row r="8924" spans="8:17" x14ac:dyDescent="0.25">
      <c r="H8924" s="59">
        <v>324418</v>
      </c>
      <c r="I8924" s="59" t="s">
        <v>69</v>
      </c>
      <c r="J8924" s="59">
        <v>27340350</v>
      </c>
      <c r="K8924" s="59" t="s">
        <v>9254</v>
      </c>
      <c r="L8924" s="61" t="s">
        <v>114</v>
      </c>
      <c r="M8924" s="61">
        <f>VLOOKUP(H8924,zdroj!C:F,4,0)</f>
        <v>0</v>
      </c>
      <c r="N8924" s="61" t="str">
        <f t="shared" si="278"/>
        <v>katB</v>
      </c>
      <c r="P8924" s="72" t="str">
        <f t="shared" si="279"/>
        <v/>
      </c>
      <c r="Q8924" s="61" t="s">
        <v>30</v>
      </c>
    </row>
    <row r="8925" spans="8:17" x14ac:dyDescent="0.25">
      <c r="H8925" s="59">
        <v>324418</v>
      </c>
      <c r="I8925" s="59" t="s">
        <v>69</v>
      </c>
      <c r="J8925" s="59">
        <v>27340368</v>
      </c>
      <c r="K8925" s="59" t="s">
        <v>9255</v>
      </c>
      <c r="L8925" s="61" t="s">
        <v>114</v>
      </c>
      <c r="M8925" s="61">
        <f>VLOOKUP(H8925,zdroj!C:F,4,0)</f>
        <v>0</v>
      </c>
      <c r="N8925" s="61" t="str">
        <f t="shared" si="278"/>
        <v>katB</v>
      </c>
      <c r="P8925" s="72" t="str">
        <f t="shared" si="279"/>
        <v/>
      </c>
      <c r="Q8925" s="61" t="s">
        <v>30</v>
      </c>
    </row>
    <row r="8926" spans="8:17" x14ac:dyDescent="0.25">
      <c r="H8926" s="59">
        <v>324418</v>
      </c>
      <c r="I8926" s="59" t="s">
        <v>69</v>
      </c>
      <c r="J8926" s="59">
        <v>27340376</v>
      </c>
      <c r="K8926" s="59" t="s">
        <v>9256</v>
      </c>
      <c r="L8926" s="61" t="s">
        <v>114</v>
      </c>
      <c r="M8926" s="61">
        <f>VLOOKUP(H8926,zdroj!C:F,4,0)</f>
        <v>0</v>
      </c>
      <c r="N8926" s="61" t="str">
        <f t="shared" si="278"/>
        <v>katB</v>
      </c>
      <c r="P8926" s="72" t="str">
        <f t="shared" si="279"/>
        <v/>
      </c>
      <c r="Q8926" s="61" t="s">
        <v>30</v>
      </c>
    </row>
    <row r="8927" spans="8:17" x14ac:dyDescent="0.25">
      <c r="H8927" s="59">
        <v>324418</v>
      </c>
      <c r="I8927" s="59" t="s">
        <v>69</v>
      </c>
      <c r="J8927" s="59">
        <v>27340384</v>
      </c>
      <c r="K8927" s="59" t="s">
        <v>9257</v>
      </c>
      <c r="L8927" s="61" t="s">
        <v>114</v>
      </c>
      <c r="M8927" s="61">
        <f>VLOOKUP(H8927,zdroj!C:F,4,0)</f>
        <v>0</v>
      </c>
      <c r="N8927" s="61" t="str">
        <f t="shared" si="278"/>
        <v>katB</v>
      </c>
      <c r="P8927" s="72" t="str">
        <f t="shared" si="279"/>
        <v/>
      </c>
      <c r="Q8927" s="61" t="s">
        <v>30</v>
      </c>
    </row>
    <row r="8928" spans="8:17" x14ac:dyDescent="0.25">
      <c r="H8928" s="59">
        <v>324418</v>
      </c>
      <c r="I8928" s="59" t="s">
        <v>69</v>
      </c>
      <c r="J8928" s="59">
        <v>27340392</v>
      </c>
      <c r="K8928" s="59" t="s">
        <v>9258</v>
      </c>
      <c r="L8928" s="61" t="s">
        <v>114</v>
      </c>
      <c r="M8928" s="61">
        <f>VLOOKUP(H8928,zdroj!C:F,4,0)</f>
        <v>0</v>
      </c>
      <c r="N8928" s="61" t="str">
        <f t="shared" si="278"/>
        <v>katB</v>
      </c>
      <c r="P8928" s="72" t="str">
        <f t="shared" si="279"/>
        <v/>
      </c>
      <c r="Q8928" s="61" t="s">
        <v>30</v>
      </c>
    </row>
    <row r="8929" spans="8:17" x14ac:dyDescent="0.25">
      <c r="H8929" s="59">
        <v>324418</v>
      </c>
      <c r="I8929" s="59" t="s">
        <v>69</v>
      </c>
      <c r="J8929" s="59">
        <v>27340406</v>
      </c>
      <c r="K8929" s="59" t="s">
        <v>9259</v>
      </c>
      <c r="L8929" s="61" t="s">
        <v>114</v>
      </c>
      <c r="M8929" s="61">
        <f>VLOOKUP(H8929,zdroj!C:F,4,0)</f>
        <v>0</v>
      </c>
      <c r="N8929" s="61" t="str">
        <f t="shared" si="278"/>
        <v>katB</v>
      </c>
      <c r="P8929" s="72" t="str">
        <f t="shared" si="279"/>
        <v/>
      </c>
      <c r="Q8929" s="61" t="s">
        <v>30</v>
      </c>
    </row>
    <row r="8930" spans="8:17" x14ac:dyDescent="0.25">
      <c r="H8930" s="59">
        <v>324418</v>
      </c>
      <c r="I8930" s="59" t="s">
        <v>69</v>
      </c>
      <c r="J8930" s="59">
        <v>27340414</v>
      </c>
      <c r="K8930" s="59" t="s">
        <v>9260</v>
      </c>
      <c r="L8930" s="61" t="s">
        <v>114</v>
      </c>
      <c r="M8930" s="61">
        <f>VLOOKUP(H8930,zdroj!C:F,4,0)</f>
        <v>0</v>
      </c>
      <c r="N8930" s="61" t="str">
        <f t="shared" si="278"/>
        <v>katB</v>
      </c>
      <c r="P8930" s="72" t="str">
        <f t="shared" si="279"/>
        <v/>
      </c>
      <c r="Q8930" s="61" t="s">
        <v>30</v>
      </c>
    </row>
    <row r="8931" spans="8:17" x14ac:dyDescent="0.25">
      <c r="H8931" s="59">
        <v>324418</v>
      </c>
      <c r="I8931" s="59" t="s">
        <v>69</v>
      </c>
      <c r="J8931" s="59">
        <v>27340422</v>
      </c>
      <c r="K8931" s="59" t="s">
        <v>9261</v>
      </c>
      <c r="L8931" s="61" t="s">
        <v>114</v>
      </c>
      <c r="M8931" s="61">
        <f>VLOOKUP(H8931,zdroj!C:F,4,0)</f>
        <v>0</v>
      </c>
      <c r="N8931" s="61" t="str">
        <f t="shared" si="278"/>
        <v>katB</v>
      </c>
      <c r="P8931" s="72" t="str">
        <f t="shared" si="279"/>
        <v/>
      </c>
      <c r="Q8931" s="61" t="s">
        <v>30</v>
      </c>
    </row>
    <row r="8932" spans="8:17" x14ac:dyDescent="0.25">
      <c r="H8932" s="59">
        <v>324418</v>
      </c>
      <c r="I8932" s="59" t="s">
        <v>69</v>
      </c>
      <c r="J8932" s="59">
        <v>27340431</v>
      </c>
      <c r="K8932" s="59" t="s">
        <v>9262</v>
      </c>
      <c r="L8932" s="61" t="s">
        <v>114</v>
      </c>
      <c r="M8932" s="61">
        <f>VLOOKUP(H8932,zdroj!C:F,4,0)</f>
        <v>0</v>
      </c>
      <c r="N8932" s="61" t="str">
        <f t="shared" si="278"/>
        <v>katB</v>
      </c>
      <c r="P8932" s="72" t="str">
        <f t="shared" si="279"/>
        <v/>
      </c>
      <c r="Q8932" s="61" t="s">
        <v>30</v>
      </c>
    </row>
    <row r="8933" spans="8:17" x14ac:dyDescent="0.25">
      <c r="H8933" s="59">
        <v>324418</v>
      </c>
      <c r="I8933" s="59" t="s">
        <v>69</v>
      </c>
      <c r="J8933" s="59">
        <v>27340449</v>
      </c>
      <c r="K8933" s="59" t="s">
        <v>9263</v>
      </c>
      <c r="L8933" s="61" t="s">
        <v>114</v>
      </c>
      <c r="M8933" s="61">
        <f>VLOOKUP(H8933,zdroj!C:F,4,0)</f>
        <v>0</v>
      </c>
      <c r="N8933" s="61" t="str">
        <f t="shared" si="278"/>
        <v>katB</v>
      </c>
      <c r="P8933" s="72" t="str">
        <f t="shared" si="279"/>
        <v/>
      </c>
      <c r="Q8933" s="61" t="s">
        <v>30</v>
      </c>
    </row>
    <row r="8934" spans="8:17" x14ac:dyDescent="0.25">
      <c r="H8934" s="59">
        <v>324418</v>
      </c>
      <c r="I8934" s="59" t="s">
        <v>69</v>
      </c>
      <c r="J8934" s="59">
        <v>27340457</v>
      </c>
      <c r="K8934" s="59" t="s">
        <v>9264</v>
      </c>
      <c r="L8934" s="61" t="s">
        <v>114</v>
      </c>
      <c r="M8934" s="61">
        <f>VLOOKUP(H8934,zdroj!C:F,4,0)</f>
        <v>0</v>
      </c>
      <c r="N8934" s="61" t="str">
        <f t="shared" si="278"/>
        <v>katB</v>
      </c>
      <c r="P8934" s="72" t="str">
        <f t="shared" si="279"/>
        <v/>
      </c>
      <c r="Q8934" s="61" t="s">
        <v>30</v>
      </c>
    </row>
    <row r="8935" spans="8:17" x14ac:dyDescent="0.25">
      <c r="H8935" s="59">
        <v>324418</v>
      </c>
      <c r="I8935" s="59" t="s">
        <v>69</v>
      </c>
      <c r="J8935" s="59">
        <v>27340465</v>
      </c>
      <c r="K8935" s="59" t="s">
        <v>9265</v>
      </c>
      <c r="L8935" s="61" t="s">
        <v>114</v>
      </c>
      <c r="M8935" s="61">
        <f>VLOOKUP(H8935,zdroj!C:F,4,0)</f>
        <v>0</v>
      </c>
      <c r="N8935" s="61" t="str">
        <f t="shared" si="278"/>
        <v>katB</v>
      </c>
      <c r="P8935" s="72" t="str">
        <f t="shared" si="279"/>
        <v/>
      </c>
      <c r="Q8935" s="61" t="s">
        <v>30</v>
      </c>
    </row>
    <row r="8936" spans="8:17" x14ac:dyDescent="0.25">
      <c r="H8936" s="59">
        <v>324418</v>
      </c>
      <c r="I8936" s="59" t="s">
        <v>69</v>
      </c>
      <c r="J8936" s="59">
        <v>27340473</v>
      </c>
      <c r="K8936" s="59" t="s">
        <v>9266</v>
      </c>
      <c r="L8936" s="61" t="s">
        <v>114</v>
      </c>
      <c r="M8936" s="61">
        <f>VLOOKUP(H8936,zdroj!C:F,4,0)</f>
        <v>0</v>
      </c>
      <c r="N8936" s="61" t="str">
        <f t="shared" si="278"/>
        <v>katB</v>
      </c>
      <c r="P8936" s="72" t="str">
        <f t="shared" si="279"/>
        <v/>
      </c>
      <c r="Q8936" s="61" t="s">
        <v>30</v>
      </c>
    </row>
    <row r="8937" spans="8:17" x14ac:dyDescent="0.25">
      <c r="H8937" s="59">
        <v>324418</v>
      </c>
      <c r="I8937" s="59" t="s">
        <v>69</v>
      </c>
      <c r="J8937" s="59">
        <v>27340481</v>
      </c>
      <c r="K8937" s="59" t="s">
        <v>9267</v>
      </c>
      <c r="L8937" s="61" t="s">
        <v>114</v>
      </c>
      <c r="M8937" s="61">
        <f>VLOOKUP(H8937,zdroj!C:F,4,0)</f>
        <v>0</v>
      </c>
      <c r="N8937" s="61" t="str">
        <f t="shared" si="278"/>
        <v>katB</v>
      </c>
      <c r="P8937" s="72" t="str">
        <f t="shared" si="279"/>
        <v/>
      </c>
      <c r="Q8937" s="61" t="s">
        <v>30</v>
      </c>
    </row>
    <row r="8938" spans="8:17" x14ac:dyDescent="0.25">
      <c r="H8938" s="59">
        <v>324418</v>
      </c>
      <c r="I8938" s="59" t="s">
        <v>69</v>
      </c>
      <c r="J8938" s="59">
        <v>27340490</v>
      </c>
      <c r="K8938" s="59" t="s">
        <v>9268</v>
      </c>
      <c r="L8938" s="61" t="s">
        <v>114</v>
      </c>
      <c r="M8938" s="61">
        <f>VLOOKUP(H8938,zdroj!C:F,4,0)</f>
        <v>0</v>
      </c>
      <c r="N8938" s="61" t="str">
        <f t="shared" si="278"/>
        <v>katB</v>
      </c>
      <c r="P8938" s="72" t="str">
        <f t="shared" si="279"/>
        <v/>
      </c>
      <c r="Q8938" s="61" t="s">
        <v>30</v>
      </c>
    </row>
    <row r="8939" spans="8:17" x14ac:dyDescent="0.25">
      <c r="H8939" s="59">
        <v>324418</v>
      </c>
      <c r="I8939" s="59" t="s">
        <v>69</v>
      </c>
      <c r="J8939" s="59">
        <v>72707194</v>
      </c>
      <c r="K8939" s="59" t="s">
        <v>9269</v>
      </c>
      <c r="L8939" s="61" t="s">
        <v>114</v>
      </c>
      <c r="M8939" s="61">
        <f>VLOOKUP(H8939,zdroj!C:F,4,0)</f>
        <v>0</v>
      </c>
      <c r="N8939" s="61" t="str">
        <f t="shared" si="278"/>
        <v>katB</v>
      </c>
      <c r="P8939" s="72" t="str">
        <f t="shared" si="279"/>
        <v/>
      </c>
      <c r="Q8939" s="61" t="s">
        <v>33</v>
      </c>
    </row>
    <row r="8940" spans="8:17" x14ac:dyDescent="0.25">
      <c r="H8940" s="59">
        <v>324418</v>
      </c>
      <c r="I8940" s="59" t="s">
        <v>69</v>
      </c>
      <c r="J8940" s="59">
        <v>72737301</v>
      </c>
      <c r="K8940" s="59" t="s">
        <v>9270</v>
      </c>
      <c r="L8940" s="61" t="s">
        <v>114</v>
      </c>
      <c r="M8940" s="61">
        <f>VLOOKUP(H8940,zdroj!C:F,4,0)</f>
        <v>0</v>
      </c>
      <c r="N8940" s="61" t="str">
        <f t="shared" si="278"/>
        <v>katB</v>
      </c>
      <c r="P8940" s="72" t="str">
        <f t="shared" si="279"/>
        <v/>
      </c>
      <c r="Q8940" s="61" t="s">
        <v>30</v>
      </c>
    </row>
    <row r="8941" spans="8:17" x14ac:dyDescent="0.25">
      <c r="H8941" s="59">
        <v>324418</v>
      </c>
      <c r="I8941" s="59" t="s">
        <v>69</v>
      </c>
      <c r="J8941" s="59">
        <v>72849550</v>
      </c>
      <c r="K8941" s="59" t="s">
        <v>9271</v>
      </c>
      <c r="L8941" s="61" t="s">
        <v>114</v>
      </c>
      <c r="M8941" s="61">
        <f>VLOOKUP(H8941,zdroj!C:F,4,0)</f>
        <v>0</v>
      </c>
      <c r="N8941" s="61" t="str">
        <f t="shared" si="278"/>
        <v>katB</v>
      </c>
      <c r="P8941" s="72" t="str">
        <f t="shared" si="279"/>
        <v/>
      </c>
      <c r="Q8941" s="61" t="s">
        <v>30</v>
      </c>
    </row>
    <row r="8942" spans="8:17" x14ac:dyDescent="0.25">
      <c r="H8942" s="59">
        <v>324418</v>
      </c>
      <c r="I8942" s="59" t="s">
        <v>69</v>
      </c>
      <c r="J8942" s="59">
        <v>73991619</v>
      </c>
      <c r="K8942" s="59" t="s">
        <v>9272</v>
      </c>
      <c r="L8942" s="61" t="s">
        <v>114</v>
      </c>
      <c r="M8942" s="61">
        <f>VLOOKUP(H8942,zdroj!C:F,4,0)</f>
        <v>0</v>
      </c>
      <c r="N8942" s="61" t="str">
        <f t="shared" si="278"/>
        <v>katB</v>
      </c>
      <c r="P8942" s="72" t="str">
        <f t="shared" si="279"/>
        <v/>
      </c>
      <c r="Q8942" s="61" t="s">
        <v>30</v>
      </c>
    </row>
    <row r="8943" spans="8:17" x14ac:dyDescent="0.25">
      <c r="H8943" s="59">
        <v>324418</v>
      </c>
      <c r="I8943" s="59" t="s">
        <v>69</v>
      </c>
      <c r="J8943" s="59">
        <v>75720281</v>
      </c>
      <c r="K8943" s="59" t="s">
        <v>9273</v>
      </c>
      <c r="L8943" s="61" t="s">
        <v>114</v>
      </c>
      <c r="M8943" s="61">
        <f>VLOOKUP(H8943,zdroj!C:F,4,0)</f>
        <v>0</v>
      </c>
      <c r="N8943" s="61" t="str">
        <f t="shared" si="278"/>
        <v>katB</v>
      </c>
      <c r="P8943" s="72" t="str">
        <f t="shared" si="279"/>
        <v/>
      </c>
      <c r="Q8943" s="61" t="s">
        <v>30</v>
      </c>
    </row>
    <row r="8944" spans="8:17" x14ac:dyDescent="0.25">
      <c r="H8944" s="59">
        <v>324418</v>
      </c>
      <c r="I8944" s="59" t="s">
        <v>69</v>
      </c>
      <c r="J8944" s="59">
        <v>75781379</v>
      </c>
      <c r="K8944" s="59" t="s">
        <v>9274</v>
      </c>
      <c r="L8944" s="61" t="s">
        <v>114</v>
      </c>
      <c r="M8944" s="61">
        <f>VLOOKUP(H8944,zdroj!C:F,4,0)</f>
        <v>0</v>
      </c>
      <c r="N8944" s="61" t="str">
        <f t="shared" si="278"/>
        <v>katB</v>
      </c>
      <c r="P8944" s="72" t="str">
        <f t="shared" si="279"/>
        <v/>
      </c>
      <c r="Q8944" s="61" t="s">
        <v>30</v>
      </c>
    </row>
    <row r="8945" spans="8:17" x14ac:dyDescent="0.25">
      <c r="H8945" s="59">
        <v>324418</v>
      </c>
      <c r="I8945" s="59" t="s">
        <v>69</v>
      </c>
      <c r="J8945" s="59">
        <v>76233456</v>
      </c>
      <c r="K8945" s="59" t="s">
        <v>9275</v>
      </c>
      <c r="L8945" s="61" t="s">
        <v>114</v>
      </c>
      <c r="M8945" s="61">
        <f>VLOOKUP(H8945,zdroj!C:F,4,0)</f>
        <v>0</v>
      </c>
      <c r="N8945" s="61" t="str">
        <f t="shared" si="278"/>
        <v>katB</v>
      </c>
      <c r="P8945" s="72" t="str">
        <f t="shared" si="279"/>
        <v/>
      </c>
      <c r="Q8945" s="61" t="s">
        <v>30</v>
      </c>
    </row>
    <row r="8946" spans="8:17" x14ac:dyDescent="0.25">
      <c r="H8946" s="59">
        <v>324418</v>
      </c>
      <c r="I8946" s="59" t="s">
        <v>69</v>
      </c>
      <c r="J8946" s="59">
        <v>77552709</v>
      </c>
      <c r="K8946" s="59" t="s">
        <v>9276</v>
      </c>
      <c r="L8946" s="61" t="s">
        <v>114</v>
      </c>
      <c r="M8946" s="61">
        <f>VLOOKUP(H8946,zdroj!C:F,4,0)</f>
        <v>0</v>
      </c>
      <c r="N8946" s="61" t="str">
        <f t="shared" si="278"/>
        <v>katB</v>
      </c>
      <c r="P8946" s="72" t="str">
        <f t="shared" si="279"/>
        <v/>
      </c>
      <c r="Q8946" s="61" t="s">
        <v>30</v>
      </c>
    </row>
    <row r="8947" spans="8:17" x14ac:dyDescent="0.25">
      <c r="H8947" s="59">
        <v>324418</v>
      </c>
      <c r="I8947" s="59" t="s">
        <v>69</v>
      </c>
      <c r="J8947" s="59">
        <v>77652266</v>
      </c>
      <c r="K8947" s="59" t="s">
        <v>9277</v>
      </c>
      <c r="L8947" s="61" t="s">
        <v>114</v>
      </c>
      <c r="M8947" s="61">
        <f>VLOOKUP(H8947,zdroj!C:F,4,0)</f>
        <v>0</v>
      </c>
      <c r="N8947" s="61" t="str">
        <f t="shared" si="278"/>
        <v>katB</v>
      </c>
      <c r="P8947" s="72" t="str">
        <f t="shared" si="279"/>
        <v/>
      </c>
      <c r="Q8947" s="61" t="s">
        <v>30</v>
      </c>
    </row>
    <row r="8948" spans="8:17" x14ac:dyDescent="0.25">
      <c r="H8948" s="59">
        <v>324418</v>
      </c>
      <c r="I8948" s="59" t="s">
        <v>69</v>
      </c>
      <c r="J8948" s="59">
        <v>78011515</v>
      </c>
      <c r="K8948" s="59" t="s">
        <v>9278</v>
      </c>
      <c r="L8948" s="61" t="s">
        <v>114</v>
      </c>
      <c r="M8948" s="61">
        <f>VLOOKUP(H8948,zdroj!C:F,4,0)</f>
        <v>0</v>
      </c>
      <c r="N8948" s="61" t="str">
        <f t="shared" si="278"/>
        <v>katB</v>
      </c>
      <c r="P8948" s="72" t="str">
        <f t="shared" si="279"/>
        <v/>
      </c>
      <c r="Q8948" s="61" t="s">
        <v>30</v>
      </c>
    </row>
    <row r="8949" spans="8:17" x14ac:dyDescent="0.25">
      <c r="H8949" s="59">
        <v>324418</v>
      </c>
      <c r="I8949" s="59" t="s">
        <v>69</v>
      </c>
      <c r="J8949" s="59">
        <v>78050707</v>
      </c>
      <c r="K8949" s="59" t="s">
        <v>9279</v>
      </c>
      <c r="L8949" s="61" t="s">
        <v>114</v>
      </c>
      <c r="M8949" s="61">
        <f>VLOOKUP(H8949,zdroj!C:F,4,0)</f>
        <v>0</v>
      </c>
      <c r="N8949" s="61" t="str">
        <f t="shared" si="278"/>
        <v>katB</v>
      </c>
      <c r="P8949" s="72" t="str">
        <f t="shared" si="279"/>
        <v/>
      </c>
      <c r="Q8949" s="61" t="s">
        <v>30</v>
      </c>
    </row>
    <row r="8950" spans="8:17" x14ac:dyDescent="0.25">
      <c r="H8950" s="59">
        <v>324418</v>
      </c>
      <c r="I8950" s="59" t="s">
        <v>69</v>
      </c>
      <c r="J8950" s="59">
        <v>78107881</v>
      </c>
      <c r="K8950" s="59" t="s">
        <v>9280</v>
      </c>
      <c r="L8950" s="61" t="s">
        <v>114</v>
      </c>
      <c r="M8950" s="61">
        <f>VLOOKUP(H8950,zdroj!C:F,4,0)</f>
        <v>0</v>
      </c>
      <c r="N8950" s="61" t="str">
        <f t="shared" si="278"/>
        <v>katB</v>
      </c>
      <c r="P8950" s="72" t="str">
        <f t="shared" si="279"/>
        <v/>
      </c>
      <c r="Q8950" s="61" t="s">
        <v>30</v>
      </c>
    </row>
    <row r="8951" spans="8:17" x14ac:dyDescent="0.25">
      <c r="H8951" s="59">
        <v>324418</v>
      </c>
      <c r="I8951" s="59" t="s">
        <v>69</v>
      </c>
      <c r="J8951" s="59">
        <v>78568111</v>
      </c>
      <c r="K8951" s="59" t="s">
        <v>9281</v>
      </c>
      <c r="L8951" s="61" t="s">
        <v>114</v>
      </c>
      <c r="M8951" s="61">
        <f>VLOOKUP(H8951,zdroj!C:F,4,0)</f>
        <v>0</v>
      </c>
      <c r="N8951" s="61" t="str">
        <f t="shared" si="278"/>
        <v>katB</v>
      </c>
      <c r="P8951" s="72" t="str">
        <f t="shared" si="279"/>
        <v/>
      </c>
      <c r="Q8951" s="61" t="s">
        <v>31</v>
      </c>
    </row>
    <row r="8952" spans="8:17" x14ac:dyDescent="0.25">
      <c r="H8952" s="59">
        <v>324418</v>
      </c>
      <c r="I8952" s="59" t="s">
        <v>69</v>
      </c>
      <c r="J8952" s="59">
        <v>78734266</v>
      </c>
      <c r="K8952" s="59" t="s">
        <v>9282</v>
      </c>
      <c r="L8952" s="61" t="s">
        <v>114</v>
      </c>
      <c r="M8952" s="61">
        <f>VLOOKUP(H8952,zdroj!C:F,4,0)</f>
        <v>0</v>
      </c>
      <c r="N8952" s="61" t="str">
        <f t="shared" si="278"/>
        <v>katB</v>
      </c>
      <c r="P8952" s="72" t="str">
        <f t="shared" si="279"/>
        <v/>
      </c>
      <c r="Q8952" s="61" t="s">
        <v>30</v>
      </c>
    </row>
    <row r="8953" spans="8:17" x14ac:dyDescent="0.25">
      <c r="H8953" s="59">
        <v>324418</v>
      </c>
      <c r="I8953" s="59" t="s">
        <v>69</v>
      </c>
      <c r="J8953" s="59">
        <v>78734291</v>
      </c>
      <c r="K8953" s="59" t="s">
        <v>9283</v>
      </c>
      <c r="L8953" s="61" t="s">
        <v>114</v>
      </c>
      <c r="M8953" s="61">
        <f>VLOOKUP(H8953,zdroj!C:F,4,0)</f>
        <v>0</v>
      </c>
      <c r="N8953" s="61" t="str">
        <f t="shared" si="278"/>
        <v>katB</v>
      </c>
      <c r="P8953" s="72" t="str">
        <f t="shared" si="279"/>
        <v/>
      </c>
      <c r="Q8953" s="61" t="s">
        <v>30</v>
      </c>
    </row>
    <row r="8954" spans="8:17" x14ac:dyDescent="0.25">
      <c r="H8954" s="59">
        <v>324418</v>
      </c>
      <c r="I8954" s="59" t="s">
        <v>69</v>
      </c>
      <c r="J8954" s="59">
        <v>78738601</v>
      </c>
      <c r="K8954" s="59" t="s">
        <v>9284</v>
      </c>
      <c r="L8954" s="61" t="s">
        <v>114</v>
      </c>
      <c r="M8954" s="61">
        <f>VLOOKUP(H8954,zdroj!C:F,4,0)</f>
        <v>0</v>
      </c>
      <c r="N8954" s="61" t="str">
        <f t="shared" si="278"/>
        <v>katB</v>
      </c>
      <c r="P8954" s="72" t="str">
        <f t="shared" si="279"/>
        <v/>
      </c>
      <c r="Q8954" s="61" t="s">
        <v>30</v>
      </c>
    </row>
    <row r="8955" spans="8:17" x14ac:dyDescent="0.25">
      <c r="H8955" s="59">
        <v>324418</v>
      </c>
      <c r="I8955" s="59" t="s">
        <v>69</v>
      </c>
      <c r="J8955" s="59">
        <v>78738644</v>
      </c>
      <c r="K8955" s="59" t="s">
        <v>9285</v>
      </c>
      <c r="L8955" s="61" t="s">
        <v>114</v>
      </c>
      <c r="M8955" s="61">
        <f>VLOOKUP(H8955,zdroj!C:F,4,0)</f>
        <v>0</v>
      </c>
      <c r="N8955" s="61" t="str">
        <f t="shared" si="278"/>
        <v>katB</v>
      </c>
      <c r="P8955" s="72" t="str">
        <f t="shared" si="279"/>
        <v/>
      </c>
      <c r="Q8955" s="61" t="s">
        <v>30</v>
      </c>
    </row>
    <row r="8956" spans="8:17" x14ac:dyDescent="0.25">
      <c r="H8956" s="59">
        <v>324418</v>
      </c>
      <c r="I8956" s="59" t="s">
        <v>69</v>
      </c>
      <c r="J8956" s="59">
        <v>78738661</v>
      </c>
      <c r="K8956" s="59" t="s">
        <v>9286</v>
      </c>
      <c r="L8956" s="61" t="s">
        <v>114</v>
      </c>
      <c r="M8956" s="61">
        <f>VLOOKUP(H8956,zdroj!C:F,4,0)</f>
        <v>0</v>
      </c>
      <c r="N8956" s="61" t="str">
        <f t="shared" si="278"/>
        <v>katB</v>
      </c>
      <c r="P8956" s="72" t="str">
        <f t="shared" si="279"/>
        <v/>
      </c>
      <c r="Q8956" s="61" t="s">
        <v>30</v>
      </c>
    </row>
    <row r="8957" spans="8:17" x14ac:dyDescent="0.25">
      <c r="H8957" s="59">
        <v>324418</v>
      </c>
      <c r="I8957" s="59" t="s">
        <v>69</v>
      </c>
      <c r="J8957" s="59">
        <v>78738741</v>
      </c>
      <c r="K8957" s="59" t="s">
        <v>9287</v>
      </c>
      <c r="L8957" s="61" t="s">
        <v>114</v>
      </c>
      <c r="M8957" s="61">
        <f>VLOOKUP(H8957,zdroj!C:F,4,0)</f>
        <v>0</v>
      </c>
      <c r="N8957" s="61" t="str">
        <f t="shared" si="278"/>
        <v>katB</v>
      </c>
      <c r="P8957" s="72" t="str">
        <f t="shared" si="279"/>
        <v/>
      </c>
      <c r="Q8957" s="61" t="s">
        <v>30</v>
      </c>
    </row>
    <row r="8958" spans="8:17" x14ac:dyDescent="0.25">
      <c r="H8958" s="59">
        <v>324418</v>
      </c>
      <c r="I8958" s="59" t="s">
        <v>69</v>
      </c>
      <c r="J8958" s="59">
        <v>78738822</v>
      </c>
      <c r="K8958" s="59" t="s">
        <v>9288</v>
      </c>
      <c r="L8958" s="61" t="s">
        <v>114</v>
      </c>
      <c r="M8958" s="61">
        <f>VLOOKUP(H8958,zdroj!C:F,4,0)</f>
        <v>0</v>
      </c>
      <c r="N8958" s="61" t="str">
        <f t="shared" si="278"/>
        <v>katB</v>
      </c>
      <c r="P8958" s="72" t="str">
        <f t="shared" si="279"/>
        <v/>
      </c>
      <c r="Q8958" s="61" t="s">
        <v>30</v>
      </c>
    </row>
    <row r="8959" spans="8:17" x14ac:dyDescent="0.25">
      <c r="H8959" s="59">
        <v>324418</v>
      </c>
      <c r="I8959" s="59" t="s">
        <v>69</v>
      </c>
      <c r="J8959" s="59">
        <v>78738881</v>
      </c>
      <c r="K8959" s="59" t="s">
        <v>9289</v>
      </c>
      <c r="L8959" s="61" t="s">
        <v>114</v>
      </c>
      <c r="M8959" s="61">
        <f>VLOOKUP(H8959,zdroj!C:F,4,0)</f>
        <v>0</v>
      </c>
      <c r="N8959" s="61" t="str">
        <f t="shared" si="278"/>
        <v>katB</v>
      </c>
      <c r="P8959" s="72" t="str">
        <f t="shared" si="279"/>
        <v/>
      </c>
      <c r="Q8959" s="61" t="s">
        <v>30</v>
      </c>
    </row>
    <row r="8960" spans="8:17" x14ac:dyDescent="0.25">
      <c r="H8960" s="59">
        <v>324418</v>
      </c>
      <c r="I8960" s="59" t="s">
        <v>69</v>
      </c>
      <c r="J8960" s="59">
        <v>78814341</v>
      </c>
      <c r="K8960" s="59" t="s">
        <v>9290</v>
      </c>
      <c r="L8960" s="61" t="s">
        <v>114</v>
      </c>
      <c r="M8960" s="61">
        <f>VLOOKUP(H8960,zdroj!C:F,4,0)</f>
        <v>0</v>
      </c>
      <c r="N8960" s="61" t="str">
        <f t="shared" si="278"/>
        <v>katB</v>
      </c>
      <c r="P8960" s="72" t="str">
        <f t="shared" si="279"/>
        <v/>
      </c>
      <c r="Q8960" s="61" t="s">
        <v>30</v>
      </c>
    </row>
    <row r="8961" spans="8:17" x14ac:dyDescent="0.25">
      <c r="H8961" s="59">
        <v>324418</v>
      </c>
      <c r="I8961" s="59" t="s">
        <v>69</v>
      </c>
      <c r="J8961" s="59">
        <v>79085946</v>
      </c>
      <c r="K8961" s="59" t="s">
        <v>9291</v>
      </c>
      <c r="L8961" s="61" t="s">
        <v>114</v>
      </c>
      <c r="M8961" s="61">
        <f>VLOOKUP(H8961,zdroj!C:F,4,0)</f>
        <v>0</v>
      </c>
      <c r="N8961" s="61" t="str">
        <f t="shared" si="278"/>
        <v>katB</v>
      </c>
      <c r="P8961" s="72" t="str">
        <f t="shared" si="279"/>
        <v/>
      </c>
      <c r="Q8961" s="61" t="s">
        <v>30</v>
      </c>
    </row>
    <row r="8962" spans="8:17" x14ac:dyDescent="0.25">
      <c r="H8962" s="59">
        <v>324418</v>
      </c>
      <c r="I8962" s="59" t="s">
        <v>69</v>
      </c>
      <c r="J8962" s="59">
        <v>79086047</v>
      </c>
      <c r="K8962" s="59" t="s">
        <v>9292</v>
      </c>
      <c r="L8962" s="61" t="s">
        <v>114</v>
      </c>
      <c r="M8962" s="61">
        <f>VLOOKUP(H8962,zdroj!C:F,4,0)</f>
        <v>0</v>
      </c>
      <c r="N8962" s="61" t="str">
        <f t="shared" si="278"/>
        <v>katB</v>
      </c>
      <c r="P8962" s="72" t="str">
        <f t="shared" si="279"/>
        <v/>
      </c>
      <c r="Q8962" s="61" t="s">
        <v>30</v>
      </c>
    </row>
    <row r="8963" spans="8:17" x14ac:dyDescent="0.25">
      <c r="H8963" s="59">
        <v>324418</v>
      </c>
      <c r="I8963" s="59" t="s">
        <v>69</v>
      </c>
      <c r="J8963" s="59">
        <v>79086098</v>
      </c>
      <c r="K8963" s="59" t="s">
        <v>9293</v>
      </c>
      <c r="L8963" s="61" t="s">
        <v>114</v>
      </c>
      <c r="M8963" s="61">
        <f>VLOOKUP(H8963,zdroj!C:F,4,0)</f>
        <v>0</v>
      </c>
      <c r="N8963" s="61" t="str">
        <f t="shared" si="278"/>
        <v>katB</v>
      </c>
      <c r="P8963" s="72" t="str">
        <f t="shared" si="279"/>
        <v/>
      </c>
      <c r="Q8963" s="61" t="s">
        <v>30</v>
      </c>
    </row>
    <row r="8964" spans="8:17" x14ac:dyDescent="0.25">
      <c r="H8964" s="59">
        <v>324418</v>
      </c>
      <c r="I8964" s="59" t="s">
        <v>69</v>
      </c>
      <c r="J8964" s="59">
        <v>79144497</v>
      </c>
      <c r="K8964" s="59" t="s">
        <v>9294</v>
      </c>
      <c r="L8964" s="61" t="s">
        <v>114</v>
      </c>
      <c r="M8964" s="61">
        <f>VLOOKUP(H8964,zdroj!C:F,4,0)</f>
        <v>0</v>
      </c>
      <c r="N8964" s="61" t="str">
        <f t="shared" si="278"/>
        <v>katB</v>
      </c>
      <c r="P8964" s="72" t="str">
        <f t="shared" si="279"/>
        <v/>
      </c>
      <c r="Q8964" s="61" t="s">
        <v>30</v>
      </c>
    </row>
    <row r="8965" spans="8:17" x14ac:dyDescent="0.25">
      <c r="H8965" s="59">
        <v>324418</v>
      </c>
      <c r="I8965" s="59" t="s">
        <v>69</v>
      </c>
      <c r="J8965" s="59">
        <v>79171460</v>
      </c>
      <c r="K8965" s="59" t="s">
        <v>9295</v>
      </c>
      <c r="L8965" s="61" t="s">
        <v>114</v>
      </c>
      <c r="M8965" s="61">
        <f>VLOOKUP(H8965,zdroj!C:F,4,0)</f>
        <v>0</v>
      </c>
      <c r="N8965" s="61" t="str">
        <f t="shared" si="278"/>
        <v>katB</v>
      </c>
      <c r="P8965" s="72" t="str">
        <f t="shared" si="279"/>
        <v/>
      </c>
      <c r="Q8965" s="61" t="s">
        <v>30</v>
      </c>
    </row>
    <row r="8966" spans="8:17" x14ac:dyDescent="0.25">
      <c r="H8966" s="59">
        <v>324418</v>
      </c>
      <c r="I8966" s="59" t="s">
        <v>69</v>
      </c>
      <c r="J8966" s="59">
        <v>79224318</v>
      </c>
      <c r="K8966" s="59" t="s">
        <v>9296</v>
      </c>
      <c r="L8966" s="61" t="s">
        <v>114</v>
      </c>
      <c r="M8966" s="61">
        <f>VLOOKUP(H8966,zdroj!C:F,4,0)</f>
        <v>0</v>
      </c>
      <c r="N8966" s="61" t="str">
        <f t="shared" si="278"/>
        <v>katB</v>
      </c>
      <c r="P8966" s="72" t="str">
        <f t="shared" si="279"/>
        <v/>
      </c>
      <c r="Q8966" s="61" t="s">
        <v>30</v>
      </c>
    </row>
    <row r="8967" spans="8:17" x14ac:dyDescent="0.25">
      <c r="H8967" s="59">
        <v>324418</v>
      </c>
      <c r="I8967" s="59" t="s">
        <v>69</v>
      </c>
      <c r="J8967" s="59">
        <v>79243037</v>
      </c>
      <c r="K8967" s="59" t="s">
        <v>9297</v>
      </c>
      <c r="L8967" s="61" t="s">
        <v>114</v>
      </c>
      <c r="M8967" s="61">
        <f>VLOOKUP(H8967,zdroj!C:F,4,0)</f>
        <v>0</v>
      </c>
      <c r="N8967" s="61" t="str">
        <f t="shared" ref="N8967:N9030" si="280">IF(M8967="A",IF(L8967="katA","katB",L8967),L8967)</f>
        <v>katB</v>
      </c>
      <c r="P8967" s="72" t="str">
        <f t="shared" ref="P8967:P9030" si="281">IF(O8967="A",1,"")</f>
        <v/>
      </c>
      <c r="Q8967" s="61" t="s">
        <v>30</v>
      </c>
    </row>
    <row r="8968" spans="8:17" x14ac:dyDescent="0.25">
      <c r="H8968" s="59">
        <v>324418</v>
      </c>
      <c r="I8968" s="59" t="s">
        <v>69</v>
      </c>
      <c r="J8968" s="59">
        <v>79322191</v>
      </c>
      <c r="K8968" s="59" t="s">
        <v>9298</v>
      </c>
      <c r="L8968" s="61" t="s">
        <v>114</v>
      </c>
      <c r="M8968" s="61">
        <f>VLOOKUP(H8968,zdroj!C:F,4,0)</f>
        <v>0</v>
      </c>
      <c r="N8968" s="61" t="str">
        <f t="shared" si="280"/>
        <v>katB</v>
      </c>
      <c r="P8968" s="72" t="str">
        <f t="shared" si="281"/>
        <v/>
      </c>
      <c r="Q8968" s="61" t="s">
        <v>30</v>
      </c>
    </row>
    <row r="8969" spans="8:17" x14ac:dyDescent="0.25">
      <c r="H8969" s="59">
        <v>324418</v>
      </c>
      <c r="I8969" s="59" t="s">
        <v>69</v>
      </c>
      <c r="J8969" s="59">
        <v>79376045</v>
      </c>
      <c r="K8969" s="59" t="s">
        <v>9299</v>
      </c>
      <c r="L8969" s="61" t="s">
        <v>114</v>
      </c>
      <c r="M8969" s="61">
        <f>VLOOKUP(H8969,zdroj!C:F,4,0)</f>
        <v>0</v>
      </c>
      <c r="N8969" s="61" t="str">
        <f t="shared" si="280"/>
        <v>katB</v>
      </c>
      <c r="P8969" s="72" t="str">
        <f t="shared" si="281"/>
        <v/>
      </c>
      <c r="Q8969" s="61" t="s">
        <v>30</v>
      </c>
    </row>
    <row r="8970" spans="8:17" x14ac:dyDescent="0.25">
      <c r="H8970" s="59">
        <v>324418</v>
      </c>
      <c r="I8970" s="59" t="s">
        <v>69</v>
      </c>
      <c r="J8970" s="59">
        <v>79413528</v>
      </c>
      <c r="K8970" s="59" t="s">
        <v>9300</v>
      </c>
      <c r="L8970" s="61" t="s">
        <v>114</v>
      </c>
      <c r="M8970" s="61">
        <f>VLOOKUP(H8970,zdroj!C:F,4,0)</f>
        <v>0</v>
      </c>
      <c r="N8970" s="61" t="str">
        <f t="shared" si="280"/>
        <v>katB</v>
      </c>
      <c r="P8970" s="72" t="str">
        <f t="shared" si="281"/>
        <v/>
      </c>
      <c r="Q8970" s="61" t="s">
        <v>30</v>
      </c>
    </row>
    <row r="8971" spans="8:17" x14ac:dyDescent="0.25">
      <c r="H8971" s="59">
        <v>324418</v>
      </c>
      <c r="I8971" s="59" t="s">
        <v>69</v>
      </c>
      <c r="J8971" s="59">
        <v>79413617</v>
      </c>
      <c r="K8971" s="59" t="s">
        <v>9301</v>
      </c>
      <c r="L8971" s="61" t="s">
        <v>114</v>
      </c>
      <c r="M8971" s="61">
        <f>VLOOKUP(H8971,zdroj!C:F,4,0)</f>
        <v>0</v>
      </c>
      <c r="N8971" s="61" t="str">
        <f t="shared" si="280"/>
        <v>katB</v>
      </c>
      <c r="P8971" s="72" t="str">
        <f t="shared" si="281"/>
        <v/>
      </c>
      <c r="Q8971" s="61" t="s">
        <v>30</v>
      </c>
    </row>
    <row r="8972" spans="8:17" x14ac:dyDescent="0.25">
      <c r="H8972" s="59">
        <v>324418</v>
      </c>
      <c r="I8972" s="59" t="s">
        <v>69</v>
      </c>
      <c r="J8972" s="59">
        <v>79465048</v>
      </c>
      <c r="K8972" s="59" t="s">
        <v>9302</v>
      </c>
      <c r="L8972" s="61" t="s">
        <v>114</v>
      </c>
      <c r="M8972" s="61">
        <f>VLOOKUP(H8972,zdroj!C:F,4,0)</f>
        <v>0</v>
      </c>
      <c r="N8972" s="61" t="str">
        <f t="shared" si="280"/>
        <v>katB</v>
      </c>
      <c r="P8972" s="72" t="str">
        <f t="shared" si="281"/>
        <v/>
      </c>
      <c r="Q8972" s="61" t="s">
        <v>30</v>
      </c>
    </row>
    <row r="8973" spans="8:17" x14ac:dyDescent="0.25">
      <c r="H8973" s="59">
        <v>324418</v>
      </c>
      <c r="I8973" s="59" t="s">
        <v>69</v>
      </c>
      <c r="J8973" s="59">
        <v>79465331</v>
      </c>
      <c r="K8973" s="59" t="s">
        <v>9303</v>
      </c>
      <c r="L8973" s="61" t="s">
        <v>114</v>
      </c>
      <c r="M8973" s="61">
        <f>VLOOKUP(H8973,zdroj!C:F,4,0)</f>
        <v>0</v>
      </c>
      <c r="N8973" s="61" t="str">
        <f t="shared" si="280"/>
        <v>katB</v>
      </c>
      <c r="P8973" s="72" t="str">
        <f t="shared" si="281"/>
        <v/>
      </c>
      <c r="Q8973" s="61" t="s">
        <v>30</v>
      </c>
    </row>
    <row r="8974" spans="8:17" x14ac:dyDescent="0.25">
      <c r="H8974" s="59">
        <v>324418</v>
      </c>
      <c r="I8974" s="59" t="s">
        <v>69</v>
      </c>
      <c r="J8974" s="59">
        <v>79671560</v>
      </c>
      <c r="K8974" s="59" t="s">
        <v>9304</v>
      </c>
      <c r="L8974" s="61" t="s">
        <v>114</v>
      </c>
      <c r="M8974" s="61">
        <f>VLOOKUP(H8974,zdroj!C:F,4,0)</f>
        <v>0</v>
      </c>
      <c r="N8974" s="61" t="str">
        <f t="shared" si="280"/>
        <v>katB</v>
      </c>
      <c r="P8974" s="72" t="str">
        <f t="shared" si="281"/>
        <v/>
      </c>
      <c r="Q8974" s="61" t="s">
        <v>30</v>
      </c>
    </row>
    <row r="8975" spans="8:17" x14ac:dyDescent="0.25">
      <c r="H8975" s="59">
        <v>324418</v>
      </c>
      <c r="I8975" s="59" t="s">
        <v>69</v>
      </c>
      <c r="J8975" s="59">
        <v>80068405</v>
      </c>
      <c r="K8975" s="59" t="s">
        <v>9305</v>
      </c>
      <c r="L8975" s="61" t="s">
        <v>114</v>
      </c>
      <c r="M8975" s="61">
        <f>VLOOKUP(H8975,zdroj!C:F,4,0)</f>
        <v>0</v>
      </c>
      <c r="N8975" s="61" t="str">
        <f t="shared" si="280"/>
        <v>katB</v>
      </c>
      <c r="P8975" s="72" t="str">
        <f t="shared" si="281"/>
        <v/>
      </c>
      <c r="Q8975" s="61" t="s">
        <v>30</v>
      </c>
    </row>
    <row r="8976" spans="8:17" x14ac:dyDescent="0.25">
      <c r="H8976" s="59">
        <v>324418</v>
      </c>
      <c r="I8976" s="59" t="s">
        <v>69</v>
      </c>
      <c r="J8976" s="59">
        <v>80158676</v>
      </c>
      <c r="K8976" s="59" t="s">
        <v>9306</v>
      </c>
      <c r="L8976" s="61" t="s">
        <v>114</v>
      </c>
      <c r="M8976" s="61">
        <f>VLOOKUP(H8976,zdroj!C:F,4,0)</f>
        <v>0</v>
      </c>
      <c r="N8976" s="61" t="str">
        <f t="shared" si="280"/>
        <v>katB</v>
      </c>
      <c r="P8976" s="72" t="str">
        <f t="shared" si="281"/>
        <v/>
      </c>
      <c r="Q8976" s="61" t="s">
        <v>30</v>
      </c>
    </row>
    <row r="8977" spans="8:17" x14ac:dyDescent="0.25">
      <c r="H8977" s="59">
        <v>324418</v>
      </c>
      <c r="I8977" s="59" t="s">
        <v>69</v>
      </c>
      <c r="J8977" s="59">
        <v>80158820</v>
      </c>
      <c r="K8977" s="59" t="s">
        <v>9307</v>
      </c>
      <c r="L8977" s="61" t="s">
        <v>114</v>
      </c>
      <c r="M8977" s="61">
        <f>VLOOKUP(H8977,zdroj!C:F,4,0)</f>
        <v>0</v>
      </c>
      <c r="N8977" s="61" t="str">
        <f t="shared" si="280"/>
        <v>katB</v>
      </c>
      <c r="P8977" s="72" t="str">
        <f t="shared" si="281"/>
        <v/>
      </c>
      <c r="Q8977" s="61" t="s">
        <v>30</v>
      </c>
    </row>
    <row r="8978" spans="8:17" x14ac:dyDescent="0.25">
      <c r="H8978" s="59">
        <v>324418</v>
      </c>
      <c r="I8978" s="59" t="s">
        <v>69</v>
      </c>
      <c r="J8978" s="59">
        <v>80158871</v>
      </c>
      <c r="K8978" s="59" t="s">
        <v>9308</v>
      </c>
      <c r="L8978" s="61" t="s">
        <v>114</v>
      </c>
      <c r="M8978" s="61">
        <f>VLOOKUP(H8978,zdroj!C:F,4,0)</f>
        <v>0</v>
      </c>
      <c r="N8978" s="61" t="str">
        <f t="shared" si="280"/>
        <v>katB</v>
      </c>
      <c r="P8978" s="72" t="str">
        <f t="shared" si="281"/>
        <v/>
      </c>
      <c r="Q8978" s="61" t="s">
        <v>30</v>
      </c>
    </row>
    <row r="8979" spans="8:17" x14ac:dyDescent="0.25">
      <c r="H8979" s="59">
        <v>324418</v>
      </c>
      <c r="I8979" s="59" t="s">
        <v>69</v>
      </c>
      <c r="J8979" s="59">
        <v>80158943</v>
      </c>
      <c r="K8979" s="59" t="s">
        <v>9309</v>
      </c>
      <c r="L8979" s="61" t="s">
        <v>114</v>
      </c>
      <c r="M8979" s="61">
        <f>VLOOKUP(H8979,zdroj!C:F,4,0)</f>
        <v>0</v>
      </c>
      <c r="N8979" s="61" t="str">
        <f t="shared" si="280"/>
        <v>katB</v>
      </c>
      <c r="P8979" s="72" t="str">
        <f t="shared" si="281"/>
        <v/>
      </c>
      <c r="Q8979" s="61" t="s">
        <v>30</v>
      </c>
    </row>
    <row r="8980" spans="8:17" x14ac:dyDescent="0.25">
      <c r="H8980" s="59">
        <v>324418</v>
      </c>
      <c r="I8980" s="59" t="s">
        <v>69</v>
      </c>
      <c r="J8980" s="59">
        <v>80158960</v>
      </c>
      <c r="K8980" s="59" t="s">
        <v>9310</v>
      </c>
      <c r="L8980" s="61" t="s">
        <v>114</v>
      </c>
      <c r="M8980" s="61">
        <f>VLOOKUP(H8980,zdroj!C:F,4,0)</f>
        <v>0</v>
      </c>
      <c r="N8980" s="61" t="str">
        <f t="shared" si="280"/>
        <v>katB</v>
      </c>
      <c r="P8980" s="72" t="str">
        <f t="shared" si="281"/>
        <v/>
      </c>
      <c r="Q8980" s="61" t="s">
        <v>30</v>
      </c>
    </row>
    <row r="8981" spans="8:17" x14ac:dyDescent="0.25">
      <c r="H8981" s="59">
        <v>324418</v>
      </c>
      <c r="I8981" s="59" t="s">
        <v>69</v>
      </c>
      <c r="J8981" s="59">
        <v>80159028</v>
      </c>
      <c r="K8981" s="59" t="s">
        <v>9311</v>
      </c>
      <c r="L8981" s="61" t="s">
        <v>114</v>
      </c>
      <c r="M8981" s="61">
        <f>VLOOKUP(H8981,zdroj!C:F,4,0)</f>
        <v>0</v>
      </c>
      <c r="N8981" s="61" t="str">
        <f t="shared" si="280"/>
        <v>katB</v>
      </c>
      <c r="P8981" s="72" t="str">
        <f t="shared" si="281"/>
        <v/>
      </c>
      <c r="Q8981" s="61" t="s">
        <v>30</v>
      </c>
    </row>
    <row r="8982" spans="8:17" x14ac:dyDescent="0.25">
      <c r="H8982" s="59">
        <v>324418</v>
      </c>
      <c r="I8982" s="59" t="s">
        <v>69</v>
      </c>
      <c r="J8982" s="59">
        <v>80159150</v>
      </c>
      <c r="K8982" s="59" t="s">
        <v>9312</v>
      </c>
      <c r="L8982" s="61" t="s">
        <v>114</v>
      </c>
      <c r="M8982" s="61">
        <f>VLOOKUP(H8982,zdroj!C:F,4,0)</f>
        <v>0</v>
      </c>
      <c r="N8982" s="61" t="str">
        <f t="shared" si="280"/>
        <v>katB</v>
      </c>
      <c r="P8982" s="72" t="str">
        <f t="shared" si="281"/>
        <v/>
      </c>
      <c r="Q8982" s="61" t="s">
        <v>30</v>
      </c>
    </row>
    <row r="8983" spans="8:17" x14ac:dyDescent="0.25">
      <c r="H8983" s="59">
        <v>324418</v>
      </c>
      <c r="I8983" s="59" t="s">
        <v>69</v>
      </c>
      <c r="J8983" s="59">
        <v>80327338</v>
      </c>
      <c r="K8983" s="59" t="s">
        <v>9313</v>
      </c>
      <c r="L8983" s="61" t="s">
        <v>114</v>
      </c>
      <c r="M8983" s="61">
        <f>VLOOKUP(H8983,zdroj!C:F,4,0)</f>
        <v>0</v>
      </c>
      <c r="N8983" s="61" t="str">
        <f t="shared" si="280"/>
        <v>katB</v>
      </c>
      <c r="P8983" s="72" t="str">
        <f t="shared" si="281"/>
        <v/>
      </c>
      <c r="Q8983" s="61" t="s">
        <v>30</v>
      </c>
    </row>
    <row r="8984" spans="8:17" x14ac:dyDescent="0.25">
      <c r="H8984" s="59">
        <v>324418</v>
      </c>
      <c r="I8984" s="59" t="s">
        <v>69</v>
      </c>
      <c r="J8984" s="59">
        <v>80442480</v>
      </c>
      <c r="K8984" s="59" t="s">
        <v>9314</v>
      </c>
      <c r="L8984" s="61" t="s">
        <v>114</v>
      </c>
      <c r="M8984" s="61">
        <f>VLOOKUP(H8984,zdroj!C:F,4,0)</f>
        <v>0</v>
      </c>
      <c r="N8984" s="61" t="str">
        <f t="shared" si="280"/>
        <v>katB</v>
      </c>
      <c r="P8984" s="72" t="str">
        <f t="shared" si="281"/>
        <v/>
      </c>
      <c r="Q8984" s="61" t="s">
        <v>30</v>
      </c>
    </row>
    <row r="8985" spans="8:17" x14ac:dyDescent="0.25">
      <c r="H8985" s="59">
        <v>324418</v>
      </c>
      <c r="I8985" s="59" t="s">
        <v>69</v>
      </c>
      <c r="J8985" s="59">
        <v>80676693</v>
      </c>
      <c r="K8985" s="59" t="s">
        <v>9315</v>
      </c>
      <c r="L8985" s="61" t="s">
        <v>114</v>
      </c>
      <c r="M8985" s="61">
        <f>VLOOKUP(H8985,zdroj!C:F,4,0)</f>
        <v>0</v>
      </c>
      <c r="N8985" s="61" t="str">
        <f t="shared" si="280"/>
        <v>katB</v>
      </c>
      <c r="P8985" s="72" t="str">
        <f t="shared" si="281"/>
        <v/>
      </c>
      <c r="Q8985" s="61" t="s">
        <v>30</v>
      </c>
    </row>
    <row r="8986" spans="8:17" x14ac:dyDescent="0.25">
      <c r="H8986" s="59">
        <v>324418</v>
      </c>
      <c r="I8986" s="59" t="s">
        <v>69</v>
      </c>
      <c r="J8986" s="59">
        <v>80924191</v>
      </c>
      <c r="K8986" s="59" t="s">
        <v>9316</v>
      </c>
      <c r="L8986" s="61" t="s">
        <v>114</v>
      </c>
      <c r="M8986" s="61">
        <f>VLOOKUP(H8986,zdroj!C:F,4,0)</f>
        <v>0</v>
      </c>
      <c r="N8986" s="61" t="str">
        <f t="shared" si="280"/>
        <v>katB</v>
      </c>
      <c r="P8986" s="72" t="str">
        <f t="shared" si="281"/>
        <v/>
      </c>
      <c r="Q8986" s="61" t="s">
        <v>30</v>
      </c>
    </row>
    <row r="8987" spans="8:17" x14ac:dyDescent="0.25">
      <c r="H8987" s="59">
        <v>324418</v>
      </c>
      <c r="I8987" s="59" t="s">
        <v>69</v>
      </c>
      <c r="J8987" s="59">
        <v>81180756</v>
      </c>
      <c r="K8987" s="59" t="s">
        <v>9317</v>
      </c>
      <c r="L8987" s="61" t="s">
        <v>114</v>
      </c>
      <c r="M8987" s="61">
        <f>VLOOKUP(H8987,zdroj!C:F,4,0)</f>
        <v>0</v>
      </c>
      <c r="N8987" s="61" t="str">
        <f t="shared" si="280"/>
        <v>katB</v>
      </c>
      <c r="P8987" s="72" t="str">
        <f t="shared" si="281"/>
        <v/>
      </c>
      <c r="Q8987" s="61" t="s">
        <v>30</v>
      </c>
    </row>
    <row r="8988" spans="8:17" x14ac:dyDescent="0.25">
      <c r="H8988" s="59">
        <v>324418</v>
      </c>
      <c r="I8988" s="59" t="s">
        <v>69</v>
      </c>
      <c r="J8988" s="59">
        <v>81239513</v>
      </c>
      <c r="K8988" s="59" t="s">
        <v>9318</v>
      </c>
      <c r="L8988" s="61" t="s">
        <v>114</v>
      </c>
      <c r="M8988" s="61">
        <f>VLOOKUP(H8988,zdroj!C:F,4,0)</f>
        <v>0</v>
      </c>
      <c r="N8988" s="61" t="str">
        <f t="shared" si="280"/>
        <v>katB</v>
      </c>
      <c r="P8988" s="72" t="str">
        <f t="shared" si="281"/>
        <v/>
      </c>
      <c r="Q8988" s="61" t="s">
        <v>30</v>
      </c>
    </row>
    <row r="8989" spans="8:17" x14ac:dyDescent="0.25">
      <c r="H8989" s="59">
        <v>324418</v>
      </c>
      <c r="I8989" s="59" t="s">
        <v>69</v>
      </c>
      <c r="J8989" s="59">
        <v>81239564</v>
      </c>
      <c r="K8989" s="59" t="s">
        <v>9319</v>
      </c>
      <c r="L8989" s="61" t="s">
        <v>114</v>
      </c>
      <c r="M8989" s="61">
        <f>VLOOKUP(H8989,zdroj!C:F,4,0)</f>
        <v>0</v>
      </c>
      <c r="N8989" s="61" t="str">
        <f t="shared" si="280"/>
        <v>katB</v>
      </c>
      <c r="P8989" s="72" t="str">
        <f t="shared" si="281"/>
        <v/>
      </c>
      <c r="Q8989" s="61" t="s">
        <v>30</v>
      </c>
    </row>
    <row r="8990" spans="8:17" x14ac:dyDescent="0.25">
      <c r="H8990" s="59">
        <v>324418</v>
      </c>
      <c r="I8990" s="59" t="s">
        <v>69</v>
      </c>
      <c r="J8990" s="59">
        <v>81330308</v>
      </c>
      <c r="K8990" s="59" t="s">
        <v>9320</v>
      </c>
      <c r="L8990" s="61" t="s">
        <v>114</v>
      </c>
      <c r="M8990" s="61">
        <f>VLOOKUP(H8990,zdroj!C:F,4,0)</f>
        <v>0</v>
      </c>
      <c r="N8990" s="61" t="str">
        <f t="shared" si="280"/>
        <v>katB</v>
      </c>
      <c r="P8990" s="72" t="str">
        <f t="shared" si="281"/>
        <v/>
      </c>
      <c r="Q8990" s="61" t="s">
        <v>30</v>
      </c>
    </row>
    <row r="8991" spans="8:17" x14ac:dyDescent="0.25">
      <c r="H8991" s="59">
        <v>324418</v>
      </c>
      <c r="I8991" s="59" t="s">
        <v>69</v>
      </c>
      <c r="J8991" s="59">
        <v>81366876</v>
      </c>
      <c r="K8991" s="59" t="s">
        <v>9321</v>
      </c>
      <c r="L8991" s="61" t="s">
        <v>114</v>
      </c>
      <c r="M8991" s="61">
        <f>VLOOKUP(H8991,zdroj!C:F,4,0)</f>
        <v>0</v>
      </c>
      <c r="N8991" s="61" t="str">
        <f t="shared" si="280"/>
        <v>katB</v>
      </c>
      <c r="P8991" s="72" t="str">
        <f t="shared" si="281"/>
        <v/>
      </c>
      <c r="Q8991" s="61" t="s">
        <v>30</v>
      </c>
    </row>
    <row r="8992" spans="8:17" x14ac:dyDescent="0.25">
      <c r="H8992" s="59">
        <v>324418</v>
      </c>
      <c r="I8992" s="59" t="s">
        <v>69</v>
      </c>
      <c r="J8992" s="59">
        <v>81366914</v>
      </c>
      <c r="K8992" s="59" t="s">
        <v>9322</v>
      </c>
      <c r="L8992" s="61" t="s">
        <v>114</v>
      </c>
      <c r="M8992" s="61">
        <f>VLOOKUP(H8992,zdroj!C:F,4,0)</f>
        <v>0</v>
      </c>
      <c r="N8992" s="61" t="str">
        <f t="shared" si="280"/>
        <v>katB</v>
      </c>
      <c r="P8992" s="72" t="str">
        <f t="shared" si="281"/>
        <v/>
      </c>
      <c r="Q8992" s="61" t="s">
        <v>30</v>
      </c>
    </row>
    <row r="8993" spans="8:17" x14ac:dyDescent="0.25">
      <c r="H8993" s="59">
        <v>324418</v>
      </c>
      <c r="I8993" s="59" t="s">
        <v>69</v>
      </c>
      <c r="J8993" s="59">
        <v>81366973</v>
      </c>
      <c r="K8993" s="59" t="s">
        <v>9323</v>
      </c>
      <c r="L8993" s="61" t="s">
        <v>114</v>
      </c>
      <c r="M8993" s="61">
        <f>VLOOKUP(H8993,zdroj!C:F,4,0)</f>
        <v>0</v>
      </c>
      <c r="N8993" s="61" t="str">
        <f t="shared" si="280"/>
        <v>katB</v>
      </c>
      <c r="P8993" s="72" t="str">
        <f t="shared" si="281"/>
        <v/>
      </c>
      <c r="Q8993" s="61" t="s">
        <v>30</v>
      </c>
    </row>
    <row r="8994" spans="8:17" x14ac:dyDescent="0.25">
      <c r="H8994" s="59">
        <v>324418</v>
      </c>
      <c r="I8994" s="59" t="s">
        <v>69</v>
      </c>
      <c r="J8994" s="59">
        <v>81436220</v>
      </c>
      <c r="K8994" s="59" t="s">
        <v>9324</v>
      </c>
      <c r="L8994" s="61" t="s">
        <v>114</v>
      </c>
      <c r="M8994" s="61">
        <f>VLOOKUP(H8994,zdroj!C:F,4,0)</f>
        <v>0</v>
      </c>
      <c r="N8994" s="61" t="str">
        <f t="shared" si="280"/>
        <v>katB</v>
      </c>
      <c r="P8994" s="72" t="str">
        <f t="shared" si="281"/>
        <v/>
      </c>
      <c r="Q8994" s="61" t="s">
        <v>30</v>
      </c>
    </row>
    <row r="8995" spans="8:17" x14ac:dyDescent="0.25">
      <c r="H8995" s="59">
        <v>324418</v>
      </c>
      <c r="I8995" s="59" t="s">
        <v>69</v>
      </c>
      <c r="J8995" s="59">
        <v>81503776</v>
      </c>
      <c r="K8995" s="59" t="s">
        <v>9325</v>
      </c>
      <c r="L8995" s="61" t="s">
        <v>114</v>
      </c>
      <c r="M8995" s="61">
        <f>VLOOKUP(H8995,zdroj!C:F,4,0)</f>
        <v>0</v>
      </c>
      <c r="N8995" s="61" t="str">
        <f t="shared" si="280"/>
        <v>katB</v>
      </c>
      <c r="P8995" s="72" t="str">
        <f t="shared" si="281"/>
        <v/>
      </c>
      <c r="Q8995" s="61" t="s">
        <v>30</v>
      </c>
    </row>
    <row r="8996" spans="8:17" x14ac:dyDescent="0.25">
      <c r="H8996" s="59">
        <v>143847</v>
      </c>
      <c r="I8996" s="59" t="s">
        <v>69</v>
      </c>
      <c r="J8996" s="59">
        <v>7588763</v>
      </c>
      <c r="K8996" s="59" t="s">
        <v>9326</v>
      </c>
      <c r="L8996" s="61" t="s">
        <v>114</v>
      </c>
      <c r="M8996" s="61">
        <f>VLOOKUP(H8996,zdroj!C:F,4,0)</f>
        <v>0</v>
      </c>
      <c r="N8996" s="61" t="str">
        <f t="shared" si="280"/>
        <v>katB</v>
      </c>
      <c r="P8996" s="72" t="str">
        <f t="shared" si="281"/>
        <v/>
      </c>
      <c r="Q8996" s="61" t="s">
        <v>30</v>
      </c>
    </row>
    <row r="8997" spans="8:17" x14ac:dyDescent="0.25">
      <c r="H8997" s="59">
        <v>143847</v>
      </c>
      <c r="I8997" s="59" t="s">
        <v>69</v>
      </c>
      <c r="J8997" s="59">
        <v>7588771</v>
      </c>
      <c r="K8997" s="59" t="s">
        <v>9327</v>
      </c>
      <c r="L8997" s="61" t="s">
        <v>114</v>
      </c>
      <c r="M8997" s="61">
        <f>VLOOKUP(H8997,zdroj!C:F,4,0)</f>
        <v>0</v>
      </c>
      <c r="N8997" s="61" t="str">
        <f t="shared" si="280"/>
        <v>katB</v>
      </c>
      <c r="P8997" s="72" t="str">
        <f t="shared" si="281"/>
        <v/>
      </c>
      <c r="Q8997" s="61" t="s">
        <v>30</v>
      </c>
    </row>
    <row r="8998" spans="8:17" x14ac:dyDescent="0.25">
      <c r="H8998" s="59">
        <v>143847</v>
      </c>
      <c r="I8998" s="59" t="s">
        <v>69</v>
      </c>
      <c r="J8998" s="59">
        <v>7588780</v>
      </c>
      <c r="K8998" s="59" t="s">
        <v>9328</v>
      </c>
      <c r="L8998" s="61" t="s">
        <v>114</v>
      </c>
      <c r="M8998" s="61">
        <f>VLOOKUP(H8998,zdroj!C:F,4,0)</f>
        <v>0</v>
      </c>
      <c r="N8998" s="61" t="str">
        <f t="shared" si="280"/>
        <v>katB</v>
      </c>
      <c r="P8998" s="72" t="str">
        <f t="shared" si="281"/>
        <v/>
      </c>
      <c r="Q8998" s="61" t="s">
        <v>30</v>
      </c>
    </row>
    <row r="8999" spans="8:17" x14ac:dyDescent="0.25">
      <c r="H8999" s="59">
        <v>143847</v>
      </c>
      <c r="I8999" s="59" t="s">
        <v>69</v>
      </c>
      <c r="J8999" s="59">
        <v>7588798</v>
      </c>
      <c r="K8999" s="59" t="s">
        <v>9329</v>
      </c>
      <c r="L8999" s="61" t="s">
        <v>114</v>
      </c>
      <c r="M8999" s="61">
        <f>VLOOKUP(H8999,zdroj!C:F,4,0)</f>
        <v>0</v>
      </c>
      <c r="N8999" s="61" t="str">
        <f t="shared" si="280"/>
        <v>katB</v>
      </c>
      <c r="P8999" s="72" t="str">
        <f t="shared" si="281"/>
        <v/>
      </c>
      <c r="Q8999" s="61" t="s">
        <v>30</v>
      </c>
    </row>
    <row r="9000" spans="8:17" x14ac:dyDescent="0.25">
      <c r="H9000" s="59">
        <v>143847</v>
      </c>
      <c r="I9000" s="59" t="s">
        <v>69</v>
      </c>
      <c r="J9000" s="59">
        <v>7588801</v>
      </c>
      <c r="K9000" s="59" t="s">
        <v>9330</v>
      </c>
      <c r="L9000" s="61" t="s">
        <v>114</v>
      </c>
      <c r="M9000" s="61">
        <f>VLOOKUP(H9000,zdroj!C:F,4,0)</f>
        <v>0</v>
      </c>
      <c r="N9000" s="61" t="str">
        <f t="shared" si="280"/>
        <v>katB</v>
      </c>
      <c r="P9000" s="72" t="str">
        <f t="shared" si="281"/>
        <v/>
      </c>
      <c r="Q9000" s="61" t="s">
        <v>30</v>
      </c>
    </row>
    <row r="9001" spans="8:17" x14ac:dyDescent="0.25">
      <c r="H9001" s="59">
        <v>143847</v>
      </c>
      <c r="I9001" s="59" t="s">
        <v>69</v>
      </c>
      <c r="J9001" s="59">
        <v>7588810</v>
      </c>
      <c r="K9001" s="59" t="s">
        <v>9331</v>
      </c>
      <c r="L9001" s="61" t="s">
        <v>114</v>
      </c>
      <c r="M9001" s="61">
        <f>VLOOKUP(H9001,zdroj!C:F,4,0)</f>
        <v>0</v>
      </c>
      <c r="N9001" s="61" t="str">
        <f t="shared" si="280"/>
        <v>katB</v>
      </c>
      <c r="P9001" s="72" t="str">
        <f t="shared" si="281"/>
        <v/>
      </c>
      <c r="Q9001" s="61" t="s">
        <v>30</v>
      </c>
    </row>
    <row r="9002" spans="8:17" x14ac:dyDescent="0.25">
      <c r="H9002" s="59">
        <v>143847</v>
      </c>
      <c r="I9002" s="59" t="s">
        <v>69</v>
      </c>
      <c r="J9002" s="59">
        <v>7588828</v>
      </c>
      <c r="K9002" s="59" t="s">
        <v>9332</v>
      </c>
      <c r="L9002" s="61" t="s">
        <v>114</v>
      </c>
      <c r="M9002" s="61">
        <f>VLOOKUP(H9002,zdroj!C:F,4,0)</f>
        <v>0</v>
      </c>
      <c r="N9002" s="61" t="str">
        <f t="shared" si="280"/>
        <v>katB</v>
      </c>
      <c r="P9002" s="72" t="str">
        <f t="shared" si="281"/>
        <v/>
      </c>
      <c r="Q9002" s="61" t="s">
        <v>30</v>
      </c>
    </row>
    <row r="9003" spans="8:17" x14ac:dyDescent="0.25">
      <c r="H9003" s="59">
        <v>143847</v>
      </c>
      <c r="I9003" s="59" t="s">
        <v>69</v>
      </c>
      <c r="J9003" s="59">
        <v>7588836</v>
      </c>
      <c r="K9003" s="59" t="s">
        <v>9333</v>
      </c>
      <c r="L9003" s="61" t="s">
        <v>114</v>
      </c>
      <c r="M9003" s="61">
        <f>VLOOKUP(H9003,zdroj!C:F,4,0)</f>
        <v>0</v>
      </c>
      <c r="N9003" s="61" t="str">
        <f t="shared" si="280"/>
        <v>katB</v>
      </c>
      <c r="P9003" s="72" t="str">
        <f t="shared" si="281"/>
        <v/>
      </c>
      <c r="Q9003" s="61" t="s">
        <v>30</v>
      </c>
    </row>
    <row r="9004" spans="8:17" x14ac:dyDescent="0.25">
      <c r="H9004" s="59">
        <v>143847</v>
      </c>
      <c r="I9004" s="59" t="s">
        <v>69</v>
      </c>
      <c r="J9004" s="59">
        <v>7588844</v>
      </c>
      <c r="K9004" s="59" t="s">
        <v>9334</v>
      </c>
      <c r="L9004" s="61" t="s">
        <v>114</v>
      </c>
      <c r="M9004" s="61">
        <f>VLOOKUP(H9004,zdroj!C:F,4,0)</f>
        <v>0</v>
      </c>
      <c r="N9004" s="61" t="str">
        <f t="shared" si="280"/>
        <v>katB</v>
      </c>
      <c r="P9004" s="72" t="str">
        <f t="shared" si="281"/>
        <v/>
      </c>
      <c r="Q9004" s="61" t="s">
        <v>30</v>
      </c>
    </row>
    <row r="9005" spans="8:17" x14ac:dyDescent="0.25">
      <c r="H9005" s="59">
        <v>143847</v>
      </c>
      <c r="I9005" s="59" t="s">
        <v>69</v>
      </c>
      <c r="J9005" s="59">
        <v>7588852</v>
      </c>
      <c r="K9005" s="59" t="s">
        <v>9335</v>
      </c>
      <c r="L9005" s="61" t="s">
        <v>114</v>
      </c>
      <c r="M9005" s="61">
        <f>VLOOKUP(H9005,zdroj!C:F,4,0)</f>
        <v>0</v>
      </c>
      <c r="N9005" s="61" t="str">
        <f t="shared" si="280"/>
        <v>katB</v>
      </c>
      <c r="P9005" s="72" t="str">
        <f t="shared" si="281"/>
        <v/>
      </c>
      <c r="Q9005" s="61" t="s">
        <v>30</v>
      </c>
    </row>
    <row r="9006" spans="8:17" x14ac:dyDescent="0.25">
      <c r="H9006" s="59">
        <v>143847</v>
      </c>
      <c r="I9006" s="59" t="s">
        <v>69</v>
      </c>
      <c r="J9006" s="59">
        <v>7588879</v>
      </c>
      <c r="K9006" s="59" t="s">
        <v>9336</v>
      </c>
      <c r="L9006" s="61" t="s">
        <v>114</v>
      </c>
      <c r="M9006" s="61">
        <f>VLOOKUP(H9006,zdroj!C:F,4,0)</f>
        <v>0</v>
      </c>
      <c r="N9006" s="61" t="str">
        <f t="shared" si="280"/>
        <v>katB</v>
      </c>
      <c r="P9006" s="72" t="str">
        <f t="shared" si="281"/>
        <v/>
      </c>
      <c r="Q9006" s="61" t="s">
        <v>30</v>
      </c>
    </row>
    <row r="9007" spans="8:17" x14ac:dyDescent="0.25">
      <c r="H9007" s="59">
        <v>143847</v>
      </c>
      <c r="I9007" s="59" t="s">
        <v>69</v>
      </c>
      <c r="J9007" s="59">
        <v>7588887</v>
      </c>
      <c r="K9007" s="59" t="s">
        <v>9337</v>
      </c>
      <c r="L9007" s="61" t="s">
        <v>114</v>
      </c>
      <c r="M9007" s="61">
        <f>VLOOKUP(H9007,zdroj!C:F,4,0)</f>
        <v>0</v>
      </c>
      <c r="N9007" s="61" t="str">
        <f t="shared" si="280"/>
        <v>katB</v>
      </c>
      <c r="P9007" s="72" t="str">
        <f t="shared" si="281"/>
        <v/>
      </c>
      <c r="Q9007" s="61" t="s">
        <v>30</v>
      </c>
    </row>
    <row r="9008" spans="8:17" x14ac:dyDescent="0.25">
      <c r="H9008" s="59">
        <v>143847</v>
      </c>
      <c r="I9008" s="59" t="s">
        <v>69</v>
      </c>
      <c r="J9008" s="59">
        <v>7588895</v>
      </c>
      <c r="K9008" s="59" t="s">
        <v>9338</v>
      </c>
      <c r="L9008" s="61" t="s">
        <v>114</v>
      </c>
      <c r="M9008" s="61">
        <f>VLOOKUP(H9008,zdroj!C:F,4,0)</f>
        <v>0</v>
      </c>
      <c r="N9008" s="61" t="str">
        <f t="shared" si="280"/>
        <v>katB</v>
      </c>
      <c r="P9008" s="72" t="str">
        <f t="shared" si="281"/>
        <v/>
      </c>
      <c r="Q9008" s="61" t="s">
        <v>30</v>
      </c>
    </row>
    <row r="9009" spans="8:17" x14ac:dyDescent="0.25">
      <c r="H9009" s="59">
        <v>143847</v>
      </c>
      <c r="I9009" s="59" t="s">
        <v>69</v>
      </c>
      <c r="J9009" s="59">
        <v>7588909</v>
      </c>
      <c r="K9009" s="59" t="s">
        <v>9339</v>
      </c>
      <c r="L9009" s="61" t="s">
        <v>114</v>
      </c>
      <c r="M9009" s="61">
        <f>VLOOKUP(H9009,zdroj!C:F,4,0)</f>
        <v>0</v>
      </c>
      <c r="N9009" s="61" t="str">
        <f t="shared" si="280"/>
        <v>katB</v>
      </c>
      <c r="P9009" s="72" t="str">
        <f t="shared" si="281"/>
        <v/>
      </c>
      <c r="Q9009" s="61" t="s">
        <v>30</v>
      </c>
    </row>
    <row r="9010" spans="8:17" x14ac:dyDescent="0.25">
      <c r="H9010" s="59">
        <v>143847</v>
      </c>
      <c r="I9010" s="59" t="s">
        <v>69</v>
      </c>
      <c r="J9010" s="59">
        <v>7588917</v>
      </c>
      <c r="K9010" s="59" t="s">
        <v>9340</v>
      </c>
      <c r="L9010" s="61" t="s">
        <v>114</v>
      </c>
      <c r="M9010" s="61">
        <f>VLOOKUP(H9010,zdroj!C:F,4,0)</f>
        <v>0</v>
      </c>
      <c r="N9010" s="61" t="str">
        <f t="shared" si="280"/>
        <v>katB</v>
      </c>
      <c r="P9010" s="72" t="str">
        <f t="shared" si="281"/>
        <v/>
      </c>
      <c r="Q9010" s="61" t="s">
        <v>30</v>
      </c>
    </row>
    <row r="9011" spans="8:17" x14ac:dyDescent="0.25">
      <c r="H9011" s="59">
        <v>143847</v>
      </c>
      <c r="I9011" s="59" t="s">
        <v>69</v>
      </c>
      <c r="J9011" s="59">
        <v>7588925</v>
      </c>
      <c r="K9011" s="59" t="s">
        <v>9341</v>
      </c>
      <c r="L9011" s="61" t="s">
        <v>114</v>
      </c>
      <c r="M9011" s="61">
        <f>VLOOKUP(H9011,zdroj!C:F,4,0)</f>
        <v>0</v>
      </c>
      <c r="N9011" s="61" t="str">
        <f t="shared" si="280"/>
        <v>katB</v>
      </c>
      <c r="P9011" s="72" t="str">
        <f t="shared" si="281"/>
        <v/>
      </c>
      <c r="Q9011" s="61" t="s">
        <v>30</v>
      </c>
    </row>
    <row r="9012" spans="8:17" x14ac:dyDescent="0.25">
      <c r="H9012" s="59">
        <v>143847</v>
      </c>
      <c r="I9012" s="59" t="s">
        <v>69</v>
      </c>
      <c r="J9012" s="59">
        <v>7588933</v>
      </c>
      <c r="K9012" s="59" t="s">
        <v>9342</v>
      </c>
      <c r="L9012" s="61" t="s">
        <v>114</v>
      </c>
      <c r="M9012" s="61">
        <f>VLOOKUP(H9012,zdroj!C:F,4,0)</f>
        <v>0</v>
      </c>
      <c r="N9012" s="61" t="str">
        <f t="shared" si="280"/>
        <v>katB</v>
      </c>
      <c r="P9012" s="72" t="str">
        <f t="shared" si="281"/>
        <v/>
      </c>
      <c r="Q9012" s="61" t="s">
        <v>30</v>
      </c>
    </row>
    <row r="9013" spans="8:17" x14ac:dyDescent="0.25">
      <c r="H9013" s="59">
        <v>143847</v>
      </c>
      <c r="I9013" s="59" t="s">
        <v>69</v>
      </c>
      <c r="J9013" s="59">
        <v>7588941</v>
      </c>
      <c r="K9013" s="59" t="s">
        <v>9343</v>
      </c>
      <c r="L9013" s="61" t="s">
        <v>114</v>
      </c>
      <c r="M9013" s="61">
        <f>VLOOKUP(H9013,zdroj!C:F,4,0)</f>
        <v>0</v>
      </c>
      <c r="N9013" s="61" t="str">
        <f t="shared" si="280"/>
        <v>katB</v>
      </c>
      <c r="P9013" s="72" t="str">
        <f t="shared" si="281"/>
        <v/>
      </c>
      <c r="Q9013" s="61" t="s">
        <v>30</v>
      </c>
    </row>
    <row r="9014" spans="8:17" x14ac:dyDescent="0.25">
      <c r="H9014" s="59">
        <v>143847</v>
      </c>
      <c r="I9014" s="59" t="s">
        <v>69</v>
      </c>
      <c r="J9014" s="59">
        <v>7588950</v>
      </c>
      <c r="K9014" s="59" t="s">
        <v>9344</v>
      </c>
      <c r="L9014" s="61" t="s">
        <v>114</v>
      </c>
      <c r="M9014" s="61">
        <f>VLOOKUP(H9014,zdroj!C:F,4,0)</f>
        <v>0</v>
      </c>
      <c r="N9014" s="61" t="str">
        <f t="shared" si="280"/>
        <v>katB</v>
      </c>
      <c r="P9014" s="72" t="str">
        <f t="shared" si="281"/>
        <v/>
      </c>
      <c r="Q9014" s="61" t="s">
        <v>30</v>
      </c>
    </row>
    <row r="9015" spans="8:17" x14ac:dyDescent="0.25">
      <c r="H9015" s="59">
        <v>143847</v>
      </c>
      <c r="I9015" s="59" t="s">
        <v>69</v>
      </c>
      <c r="J9015" s="59">
        <v>7588968</v>
      </c>
      <c r="K9015" s="59" t="s">
        <v>9345</v>
      </c>
      <c r="L9015" s="61" t="s">
        <v>114</v>
      </c>
      <c r="M9015" s="61">
        <f>VLOOKUP(H9015,zdroj!C:F,4,0)</f>
        <v>0</v>
      </c>
      <c r="N9015" s="61" t="str">
        <f t="shared" si="280"/>
        <v>katB</v>
      </c>
      <c r="P9015" s="72" t="str">
        <f t="shared" si="281"/>
        <v/>
      </c>
      <c r="Q9015" s="61" t="s">
        <v>30</v>
      </c>
    </row>
    <row r="9016" spans="8:17" x14ac:dyDescent="0.25">
      <c r="H9016" s="59">
        <v>143847</v>
      </c>
      <c r="I9016" s="59" t="s">
        <v>69</v>
      </c>
      <c r="J9016" s="59">
        <v>7588984</v>
      </c>
      <c r="K9016" s="59" t="s">
        <v>9346</v>
      </c>
      <c r="L9016" s="61" t="s">
        <v>114</v>
      </c>
      <c r="M9016" s="61">
        <f>VLOOKUP(H9016,zdroj!C:F,4,0)</f>
        <v>0</v>
      </c>
      <c r="N9016" s="61" t="str">
        <f t="shared" si="280"/>
        <v>katB</v>
      </c>
      <c r="P9016" s="72" t="str">
        <f t="shared" si="281"/>
        <v/>
      </c>
      <c r="Q9016" s="61" t="s">
        <v>30</v>
      </c>
    </row>
    <row r="9017" spans="8:17" x14ac:dyDescent="0.25">
      <c r="H9017" s="59">
        <v>143847</v>
      </c>
      <c r="I9017" s="59" t="s">
        <v>69</v>
      </c>
      <c r="J9017" s="59">
        <v>7588992</v>
      </c>
      <c r="K9017" s="59" t="s">
        <v>9347</v>
      </c>
      <c r="L9017" s="61" t="s">
        <v>114</v>
      </c>
      <c r="M9017" s="61">
        <f>VLOOKUP(H9017,zdroj!C:F,4,0)</f>
        <v>0</v>
      </c>
      <c r="N9017" s="61" t="str">
        <f t="shared" si="280"/>
        <v>katB</v>
      </c>
      <c r="P9017" s="72" t="str">
        <f t="shared" si="281"/>
        <v/>
      </c>
      <c r="Q9017" s="61" t="s">
        <v>30</v>
      </c>
    </row>
    <row r="9018" spans="8:17" x14ac:dyDescent="0.25">
      <c r="H9018" s="59">
        <v>143847</v>
      </c>
      <c r="I9018" s="59" t="s">
        <v>69</v>
      </c>
      <c r="J9018" s="59">
        <v>7589000</v>
      </c>
      <c r="K9018" s="59" t="s">
        <v>9348</v>
      </c>
      <c r="L9018" s="61" t="s">
        <v>114</v>
      </c>
      <c r="M9018" s="61">
        <f>VLOOKUP(H9018,zdroj!C:F,4,0)</f>
        <v>0</v>
      </c>
      <c r="N9018" s="61" t="str">
        <f t="shared" si="280"/>
        <v>katB</v>
      </c>
      <c r="P9018" s="72" t="str">
        <f t="shared" si="281"/>
        <v/>
      </c>
      <c r="Q9018" s="61" t="s">
        <v>30</v>
      </c>
    </row>
    <row r="9019" spans="8:17" x14ac:dyDescent="0.25">
      <c r="H9019" s="59">
        <v>143847</v>
      </c>
      <c r="I9019" s="59" t="s">
        <v>69</v>
      </c>
      <c r="J9019" s="59">
        <v>7589018</v>
      </c>
      <c r="K9019" s="59" t="s">
        <v>9349</v>
      </c>
      <c r="L9019" s="61" t="s">
        <v>114</v>
      </c>
      <c r="M9019" s="61">
        <f>VLOOKUP(H9019,zdroj!C:F,4,0)</f>
        <v>0</v>
      </c>
      <c r="N9019" s="61" t="str">
        <f t="shared" si="280"/>
        <v>katB</v>
      </c>
      <c r="P9019" s="72" t="str">
        <f t="shared" si="281"/>
        <v/>
      </c>
      <c r="Q9019" s="61" t="s">
        <v>30</v>
      </c>
    </row>
    <row r="9020" spans="8:17" x14ac:dyDescent="0.25">
      <c r="H9020" s="59">
        <v>143847</v>
      </c>
      <c r="I9020" s="59" t="s">
        <v>69</v>
      </c>
      <c r="J9020" s="59">
        <v>7589026</v>
      </c>
      <c r="K9020" s="59" t="s">
        <v>9350</v>
      </c>
      <c r="L9020" s="61" t="s">
        <v>114</v>
      </c>
      <c r="M9020" s="61">
        <f>VLOOKUP(H9020,zdroj!C:F,4,0)</f>
        <v>0</v>
      </c>
      <c r="N9020" s="61" t="str">
        <f t="shared" si="280"/>
        <v>katB</v>
      </c>
      <c r="P9020" s="72" t="str">
        <f t="shared" si="281"/>
        <v/>
      </c>
      <c r="Q9020" s="61" t="s">
        <v>30</v>
      </c>
    </row>
    <row r="9021" spans="8:17" x14ac:dyDescent="0.25">
      <c r="H9021" s="59">
        <v>143847</v>
      </c>
      <c r="I9021" s="59" t="s">
        <v>69</v>
      </c>
      <c r="J9021" s="59">
        <v>7589034</v>
      </c>
      <c r="K9021" s="59" t="s">
        <v>9351</v>
      </c>
      <c r="L9021" s="61" t="s">
        <v>114</v>
      </c>
      <c r="M9021" s="61">
        <f>VLOOKUP(H9021,zdroj!C:F,4,0)</f>
        <v>0</v>
      </c>
      <c r="N9021" s="61" t="str">
        <f t="shared" si="280"/>
        <v>katB</v>
      </c>
      <c r="P9021" s="72" t="str">
        <f t="shared" si="281"/>
        <v/>
      </c>
      <c r="Q9021" s="61" t="s">
        <v>30</v>
      </c>
    </row>
    <row r="9022" spans="8:17" x14ac:dyDescent="0.25">
      <c r="H9022" s="59">
        <v>143847</v>
      </c>
      <c r="I9022" s="59" t="s">
        <v>69</v>
      </c>
      <c r="J9022" s="59">
        <v>7589042</v>
      </c>
      <c r="K9022" s="59" t="s">
        <v>9352</v>
      </c>
      <c r="L9022" s="61" t="s">
        <v>114</v>
      </c>
      <c r="M9022" s="61">
        <f>VLOOKUP(H9022,zdroj!C:F,4,0)</f>
        <v>0</v>
      </c>
      <c r="N9022" s="61" t="str">
        <f t="shared" si="280"/>
        <v>katB</v>
      </c>
      <c r="P9022" s="72" t="str">
        <f t="shared" si="281"/>
        <v/>
      </c>
      <c r="Q9022" s="61" t="s">
        <v>30</v>
      </c>
    </row>
    <row r="9023" spans="8:17" x14ac:dyDescent="0.25">
      <c r="H9023" s="59">
        <v>143847</v>
      </c>
      <c r="I9023" s="59" t="s">
        <v>69</v>
      </c>
      <c r="J9023" s="59">
        <v>7589051</v>
      </c>
      <c r="K9023" s="59" t="s">
        <v>9353</v>
      </c>
      <c r="L9023" s="61" t="s">
        <v>114</v>
      </c>
      <c r="M9023" s="61">
        <f>VLOOKUP(H9023,zdroj!C:F,4,0)</f>
        <v>0</v>
      </c>
      <c r="N9023" s="61" t="str">
        <f t="shared" si="280"/>
        <v>katB</v>
      </c>
      <c r="P9023" s="72" t="str">
        <f t="shared" si="281"/>
        <v/>
      </c>
      <c r="Q9023" s="61" t="s">
        <v>30</v>
      </c>
    </row>
    <row r="9024" spans="8:17" x14ac:dyDescent="0.25">
      <c r="H9024" s="59">
        <v>143847</v>
      </c>
      <c r="I9024" s="59" t="s">
        <v>69</v>
      </c>
      <c r="J9024" s="59">
        <v>7589069</v>
      </c>
      <c r="K9024" s="59" t="s">
        <v>9354</v>
      </c>
      <c r="L9024" s="61" t="s">
        <v>114</v>
      </c>
      <c r="M9024" s="61">
        <f>VLOOKUP(H9024,zdroj!C:F,4,0)</f>
        <v>0</v>
      </c>
      <c r="N9024" s="61" t="str">
        <f t="shared" si="280"/>
        <v>katB</v>
      </c>
      <c r="P9024" s="72" t="str">
        <f t="shared" si="281"/>
        <v/>
      </c>
      <c r="Q9024" s="61" t="s">
        <v>30</v>
      </c>
    </row>
    <row r="9025" spans="8:17" x14ac:dyDescent="0.25">
      <c r="H9025" s="59">
        <v>143847</v>
      </c>
      <c r="I9025" s="59" t="s">
        <v>69</v>
      </c>
      <c r="J9025" s="59">
        <v>7589077</v>
      </c>
      <c r="K9025" s="59" t="s">
        <v>9355</v>
      </c>
      <c r="L9025" s="61" t="s">
        <v>114</v>
      </c>
      <c r="M9025" s="61">
        <f>VLOOKUP(H9025,zdroj!C:F,4,0)</f>
        <v>0</v>
      </c>
      <c r="N9025" s="61" t="str">
        <f t="shared" si="280"/>
        <v>katB</v>
      </c>
      <c r="P9025" s="72" t="str">
        <f t="shared" si="281"/>
        <v/>
      </c>
      <c r="Q9025" s="61" t="s">
        <v>30</v>
      </c>
    </row>
    <row r="9026" spans="8:17" x14ac:dyDescent="0.25">
      <c r="H9026" s="59">
        <v>143847</v>
      </c>
      <c r="I9026" s="59" t="s">
        <v>69</v>
      </c>
      <c r="J9026" s="59">
        <v>7589085</v>
      </c>
      <c r="K9026" s="59" t="s">
        <v>9356</v>
      </c>
      <c r="L9026" s="61" t="s">
        <v>114</v>
      </c>
      <c r="M9026" s="61">
        <f>VLOOKUP(H9026,zdroj!C:F,4,0)</f>
        <v>0</v>
      </c>
      <c r="N9026" s="61" t="str">
        <f t="shared" si="280"/>
        <v>katB</v>
      </c>
      <c r="P9026" s="72" t="str">
        <f t="shared" si="281"/>
        <v/>
      </c>
      <c r="Q9026" s="61" t="s">
        <v>30</v>
      </c>
    </row>
    <row r="9027" spans="8:17" x14ac:dyDescent="0.25">
      <c r="H9027" s="59">
        <v>143847</v>
      </c>
      <c r="I9027" s="59" t="s">
        <v>69</v>
      </c>
      <c r="J9027" s="59">
        <v>7589093</v>
      </c>
      <c r="K9027" s="59" t="s">
        <v>9357</v>
      </c>
      <c r="L9027" s="61" t="s">
        <v>114</v>
      </c>
      <c r="M9027" s="61">
        <f>VLOOKUP(H9027,zdroj!C:F,4,0)</f>
        <v>0</v>
      </c>
      <c r="N9027" s="61" t="str">
        <f t="shared" si="280"/>
        <v>katB</v>
      </c>
      <c r="P9027" s="72" t="str">
        <f t="shared" si="281"/>
        <v/>
      </c>
      <c r="Q9027" s="61" t="s">
        <v>30</v>
      </c>
    </row>
    <row r="9028" spans="8:17" x14ac:dyDescent="0.25">
      <c r="H9028" s="59">
        <v>143847</v>
      </c>
      <c r="I9028" s="59" t="s">
        <v>69</v>
      </c>
      <c r="J9028" s="59">
        <v>7589107</v>
      </c>
      <c r="K9028" s="59" t="s">
        <v>9358</v>
      </c>
      <c r="L9028" s="61" t="s">
        <v>114</v>
      </c>
      <c r="M9028" s="61">
        <f>VLOOKUP(H9028,zdroj!C:F,4,0)</f>
        <v>0</v>
      </c>
      <c r="N9028" s="61" t="str">
        <f t="shared" si="280"/>
        <v>katB</v>
      </c>
      <c r="P9028" s="72" t="str">
        <f t="shared" si="281"/>
        <v/>
      </c>
      <c r="Q9028" s="61" t="s">
        <v>30</v>
      </c>
    </row>
    <row r="9029" spans="8:17" x14ac:dyDescent="0.25">
      <c r="H9029" s="59">
        <v>143847</v>
      </c>
      <c r="I9029" s="59" t="s">
        <v>69</v>
      </c>
      <c r="J9029" s="59">
        <v>7589115</v>
      </c>
      <c r="K9029" s="59" t="s">
        <v>9359</v>
      </c>
      <c r="L9029" s="61" t="s">
        <v>114</v>
      </c>
      <c r="M9029" s="61">
        <f>VLOOKUP(H9029,zdroj!C:F,4,0)</f>
        <v>0</v>
      </c>
      <c r="N9029" s="61" t="str">
        <f t="shared" si="280"/>
        <v>katB</v>
      </c>
      <c r="P9029" s="72" t="str">
        <f t="shared" si="281"/>
        <v/>
      </c>
      <c r="Q9029" s="61" t="s">
        <v>30</v>
      </c>
    </row>
    <row r="9030" spans="8:17" x14ac:dyDescent="0.25">
      <c r="H9030" s="59">
        <v>143847</v>
      </c>
      <c r="I9030" s="59" t="s">
        <v>69</v>
      </c>
      <c r="J9030" s="59">
        <v>7589123</v>
      </c>
      <c r="K9030" s="59" t="s">
        <v>9360</v>
      </c>
      <c r="L9030" s="61" t="s">
        <v>114</v>
      </c>
      <c r="M9030" s="61">
        <f>VLOOKUP(H9030,zdroj!C:F,4,0)</f>
        <v>0</v>
      </c>
      <c r="N9030" s="61" t="str">
        <f t="shared" si="280"/>
        <v>katB</v>
      </c>
      <c r="P9030" s="72" t="str">
        <f t="shared" si="281"/>
        <v/>
      </c>
      <c r="Q9030" s="61" t="s">
        <v>30</v>
      </c>
    </row>
    <row r="9031" spans="8:17" x14ac:dyDescent="0.25">
      <c r="H9031" s="59">
        <v>143847</v>
      </c>
      <c r="I9031" s="59" t="s">
        <v>69</v>
      </c>
      <c r="J9031" s="59">
        <v>7589131</v>
      </c>
      <c r="K9031" s="59" t="s">
        <v>9361</v>
      </c>
      <c r="L9031" s="61" t="s">
        <v>114</v>
      </c>
      <c r="M9031" s="61">
        <f>VLOOKUP(H9031,zdroj!C:F,4,0)</f>
        <v>0</v>
      </c>
      <c r="N9031" s="61" t="str">
        <f t="shared" ref="N9031:N9094" si="282">IF(M9031="A",IF(L9031="katA","katB",L9031),L9031)</f>
        <v>katB</v>
      </c>
      <c r="P9031" s="72" t="str">
        <f t="shared" ref="P9031:P9094" si="283">IF(O9031="A",1,"")</f>
        <v/>
      </c>
      <c r="Q9031" s="61" t="s">
        <v>30</v>
      </c>
    </row>
    <row r="9032" spans="8:17" x14ac:dyDescent="0.25">
      <c r="H9032" s="59">
        <v>143847</v>
      </c>
      <c r="I9032" s="59" t="s">
        <v>69</v>
      </c>
      <c r="J9032" s="59">
        <v>7589140</v>
      </c>
      <c r="K9032" s="59" t="s">
        <v>9362</v>
      </c>
      <c r="L9032" s="61" t="s">
        <v>114</v>
      </c>
      <c r="M9032" s="61">
        <f>VLOOKUP(H9032,zdroj!C:F,4,0)</f>
        <v>0</v>
      </c>
      <c r="N9032" s="61" t="str">
        <f t="shared" si="282"/>
        <v>katB</v>
      </c>
      <c r="P9032" s="72" t="str">
        <f t="shared" si="283"/>
        <v/>
      </c>
      <c r="Q9032" s="61" t="s">
        <v>30</v>
      </c>
    </row>
    <row r="9033" spans="8:17" x14ac:dyDescent="0.25">
      <c r="H9033" s="59">
        <v>143847</v>
      </c>
      <c r="I9033" s="59" t="s">
        <v>69</v>
      </c>
      <c r="J9033" s="59">
        <v>7589158</v>
      </c>
      <c r="K9033" s="59" t="s">
        <v>9363</v>
      </c>
      <c r="L9033" s="61" t="s">
        <v>114</v>
      </c>
      <c r="M9033" s="61">
        <f>VLOOKUP(H9033,zdroj!C:F,4,0)</f>
        <v>0</v>
      </c>
      <c r="N9033" s="61" t="str">
        <f t="shared" si="282"/>
        <v>katB</v>
      </c>
      <c r="P9033" s="72" t="str">
        <f t="shared" si="283"/>
        <v/>
      </c>
      <c r="Q9033" s="61" t="s">
        <v>30</v>
      </c>
    </row>
    <row r="9034" spans="8:17" x14ac:dyDescent="0.25">
      <c r="H9034" s="59">
        <v>143847</v>
      </c>
      <c r="I9034" s="59" t="s">
        <v>69</v>
      </c>
      <c r="J9034" s="59">
        <v>7589166</v>
      </c>
      <c r="K9034" s="59" t="s">
        <v>9364</v>
      </c>
      <c r="L9034" s="61" t="s">
        <v>114</v>
      </c>
      <c r="M9034" s="61">
        <f>VLOOKUP(H9034,zdroj!C:F,4,0)</f>
        <v>0</v>
      </c>
      <c r="N9034" s="61" t="str">
        <f t="shared" si="282"/>
        <v>katB</v>
      </c>
      <c r="P9034" s="72" t="str">
        <f t="shared" si="283"/>
        <v/>
      </c>
      <c r="Q9034" s="61" t="s">
        <v>30</v>
      </c>
    </row>
    <row r="9035" spans="8:17" x14ac:dyDescent="0.25">
      <c r="H9035" s="59">
        <v>143847</v>
      </c>
      <c r="I9035" s="59" t="s">
        <v>69</v>
      </c>
      <c r="J9035" s="59">
        <v>7589174</v>
      </c>
      <c r="K9035" s="59" t="s">
        <v>9365</v>
      </c>
      <c r="L9035" s="61" t="s">
        <v>114</v>
      </c>
      <c r="M9035" s="61">
        <f>VLOOKUP(H9035,zdroj!C:F,4,0)</f>
        <v>0</v>
      </c>
      <c r="N9035" s="61" t="str">
        <f t="shared" si="282"/>
        <v>katB</v>
      </c>
      <c r="P9035" s="72" t="str">
        <f t="shared" si="283"/>
        <v/>
      </c>
      <c r="Q9035" s="61" t="s">
        <v>30</v>
      </c>
    </row>
    <row r="9036" spans="8:17" x14ac:dyDescent="0.25">
      <c r="H9036" s="59">
        <v>143847</v>
      </c>
      <c r="I9036" s="59" t="s">
        <v>69</v>
      </c>
      <c r="J9036" s="59">
        <v>7589182</v>
      </c>
      <c r="K9036" s="59" t="s">
        <v>9366</v>
      </c>
      <c r="L9036" s="61" t="s">
        <v>114</v>
      </c>
      <c r="M9036" s="61">
        <f>VLOOKUP(H9036,zdroj!C:F,4,0)</f>
        <v>0</v>
      </c>
      <c r="N9036" s="61" t="str">
        <f t="shared" si="282"/>
        <v>katB</v>
      </c>
      <c r="P9036" s="72" t="str">
        <f t="shared" si="283"/>
        <v/>
      </c>
      <c r="Q9036" s="61" t="s">
        <v>30</v>
      </c>
    </row>
    <row r="9037" spans="8:17" x14ac:dyDescent="0.25">
      <c r="H9037" s="59">
        <v>143847</v>
      </c>
      <c r="I9037" s="59" t="s">
        <v>69</v>
      </c>
      <c r="J9037" s="59">
        <v>7589191</v>
      </c>
      <c r="K9037" s="59" t="s">
        <v>9367</v>
      </c>
      <c r="L9037" s="61" t="s">
        <v>114</v>
      </c>
      <c r="M9037" s="61">
        <f>VLOOKUP(H9037,zdroj!C:F,4,0)</f>
        <v>0</v>
      </c>
      <c r="N9037" s="61" t="str">
        <f t="shared" si="282"/>
        <v>katB</v>
      </c>
      <c r="P9037" s="72" t="str">
        <f t="shared" si="283"/>
        <v/>
      </c>
      <c r="Q9037" s="61" t="s">
        <v>30</v>
      </c>
    </row>
    <row r="9038" spans="8:17" x14ac:dyDescent="0.25">
      <c r="H9038" s="59">
        <v>143847</v>
      </c>
      <c r="I9038" s="59" t="s">
        <v>69</v>
      </c>
      <c r="J9038" s="59">
        <v>7589204</v>
      </c>
      <c r="K9038" s="59" t="s">
        <v>9368</v>
      </c>
      <c r="L9038" s="61" t="s">
        <v>114</v>
      </c>
      <c r="M9038" s="61">
        <f>VLOOKUP(H9038,zdroj!C:F,4,0)</f>
        <v>0</v>
      </c>
      <c r="N9038" s="61" t="str">
        <f t="shared" si="282"/>
        <v>katB</v>
      </c>
      <c r="P9038" s="72" t="str">
        <f t="shared" si="283"/>
        <v/>
      </c>
      <c r="Q9038" s="61" t="s">
        <v>30</v>
      </c>
    </row>
    <row r="9039" spans="8:17" x14ac:dyDescent="0.25">
      <c r="H9039" s="59">
        <v>143847</v>
      </c>
      <c r="I9039" s="59" t="s">
        <v>69</v>
      </c>
      <c r="J9039" s="59">
        <v>7589212</v>
      </c>
      <c r="K9039" s="59" t="s">
        <v>9369</v>
      </c>
      <c r="L9039" s="61" t="s">
        <v>114</v>
      </c>
      <c r="M9039" s="61">
        <f>VLOOKUP(H9039,zdroj!C:F,4,0)</f>
        <v>0</v>
      </c>
      <c r="N9039" s="61" t="str">
        <f t="shared" si="282"/>
        <v>katB</v>
      </c>
      <c r="P9039" s="72" t="str">
        <f t="shared" si="283"/>
        <v/>
      </c>
      <c r="Q9039" s="61" t="s">
        <v>30</v>
      </c>
    </row>
    <row r="9040" spans="8:17" x14ac:dyDescent="0.25">
      <c r="H9040" s="59">
        <v>143847</v>
      </c>
      <c r="I9040" s="59" t="s">
        <v>69</v>
      </c>
      <c r="J9040" s="59">
        <v>7589221</v>
      </c>
      <c r="K9040" s="59" t="s">
        <v>9370</v>
      </c>
      <c r="L9040" s="61" t="s">
        <v>114</v>
      </c>
      <c r="M9040" s="61">
        <f>VLOOKUP(H9040,zdroj!C:F,4,0)</f>
        <v>0</v>
      </c>
      <c r="N9040" s="61" t="str">
        <f t="shared" si="282"/>
        <v>katB</v>
      </c>
      <c r="P9040" s="72" t="str">
        <f t="shared" si="283"/>
        <v/>
      </c>
      <c r="Q9040" s="61" t="s">
        <v>30</v>
      </c>
    </row>
    <row r="9041" spans="8:17" x14ac:dyDescent="0.25">
      <c r="H9041" s="59">
        <v>143847</v>
      </c>
      <c r="I9041" s="59" t="s">
        <v>69</v>
      </c>
      <c r="J9041" s="59">
        <v>7589239</v>
      </c>
      <c r="K9041" s="59" t="s">
        <v>9371</v>
      </c>
      <c r="L9041" s="61" t="s">
        <v>114</v>
      </c>
      <c r="M9041" s="61">
        <f>VLOOKUP(H9041,zdroj!C:F,4,0)</f>
        <v>0</v>
      </c>
      <c r="N9041" s="61" t="str">
        <f t="shared" si="282"/>
        <v>katB</v>
      </c>
      <c r="P9041" s="72" t="str">
        <f t="shared" si="283"/>
        <v/>
      </c>
      <c r="Q9041" s="61" t="s">
        <v>30</v>
      </c>
    </row>
    <row r="9042" spans="8:17" x14ac:dyDescent="0.25">
      <c r="H9042" s="59">
        <v>143847</v>
      </c>
      <c r="I9042" s="59" t="s">
        <v>69</v>
      </c>
      <c r="J9042" s="59">
        <v>7589247</v>
      </c>
      <c r="K9042" s="59" t="s">
        <v>9372</v>
      </c>
      <c r="L9042" s="61" t="s">
        <v>114</v>
      </c>
      <c r="M9042" s="61">
        <f>VLOOKUP(H9042,zdroj!C:F,4,0)</f>
        <v>0</v>
      </c>
      <c r="N9042" s="61" t="str">
        <f t="shared" si="282"/>
        <v>katB</v>
      </c>
      <c r="P9042" s="72" t="str">
        <f t="shared" si="283"/>
        <v/>
      </c>
      <c r="Q9042" s="61" t="s">
        <v>30</v>
      </c>
    </row>
    <row r="9043" spans="8:17" x14ac:dyDescent="0.25">
      <c r="H9043" s="59">
        <v>143847</v>
      </c>
      <c r="I9043" s="59" t="s">
        <v>69</v>
      </c>
      <c r="J9043" s="59">
        <v>7589255</v>
      </c>
      <c r="K9043" s="59" t="s">
        <v>9373</v>
      </c>
      <c r="L9043" s="61" t="s">
        <v>114</v>
      </c>
      <c r="M9043" s="61">
        <f>VLOOKUP(H9043,zdroj!C:F,4,0)</f>
        <v>0</v>
      </c>
      <c r="N9043" s="61" t="str">
        <f t="shared" si="282"/>
        <v>katB</v>
      </c>
      <c r="P9043" s="72" t="str">
        <f t="shared" si="283"/>
        <v/>
      </c>
      <c r="Q9043" s="61" t="s">
        <v>30</v>
      </c>
    </row>
    <row r="9044" spans="8:17" x14ac:dyDescent="0.25">
      <c r="H9044" s="59">
        <v>143847</v>
      </c>
      <c r="I9044" s="59" t="s">
        <v>69</v>
      </c>
      <c r="J9044" s="59">
        <v>7589263</v>
      </c>
      <c r="K9044" s="59" t="s">
        <v>9374</v>
      </c>
      <c r="L9044" s="61" t="s">
        <v>114</v>
      </c>
      <c r="M9044" s="61">
        <f>VLOOKUP(H9044,zdroj!C:F,4,0)</f>
        <v>0</v>
      </c>
      <c r="N9044" s="61" t="str">
        <f t="shared" si="282"/>
        <v>katB</v>
      </c>
      <c r="P9044" s="72" t="str">
        <f t="shared" si="283"/>
        <v/>
      </c>
      <c r="Q9044" s="61" t="s">
        <v>30</v>
      </c>
    </row>
    <row r="9045" spans="8:17" x14ac:dyDescent="0.25">
      <c r="H9045" s="59">
        <v>143847</v>
      </c>
      <c r="I9045" s="59" t="s">
        <v>69</v>
      </c>
      <c r="J9045" s="59">
        <v>7589271</v>
      </c>
      <c r="K9045" s="59" t="s">
        <v>9375</v>
      </c>
      <c r="L9045" s="61" t="s">
        <v>114</v>
      </c>
      <c r="M9045" s="61">
        <f>VLOOKUP(H9045,zdroj!C:F,4,0)</f>
        <v>0</v>
      </c>
      <c r="N9045" s="61" t="str">
        <f t="shared" si="282"/>
        <v>katB</v>
      </c>
      <c r="P9045" s="72" t="str">
        <f t="shared" si="283"/>
        <v/>
      </c>
      <c r="Q9045" s="61" t="s">
        <v>30</v>
      </c>
    </row>
    <row r="9046" spans="8:17" x14ac:dyDescent="0.25">
      <c r="H9046" s="59">
        <v>143847</v>
      </c>
      <c r="I9046" s="59" t="s">
        <v>69</v>
      </c>
      <c r="J9046" s="59">
        <v>7589280</v>
      </c>
      <c r="K9046" s="59" t="s">
        <v>9376</v>
      </c>
      <c r="L9046" s="61" t="s">
        <v>114</v>
      </c>
      <c r="M9046" s="61">
        <f>VLOOKUP(H9046,zdroj!C:F,4,0)</f>
        <v>0</v>
      </c>
      <c r="N9046" s="61" t="str">
        <f t="shared" si="282"/>
        <v>katB</v>
      </c>
      <c r="P9046" s="72" t="str">
        <f t="shared" si="283"/>
        <v/>
      </c>
      <c r="Q9046" s="61" t="s">
        <v>30</v>
      </c>
    </row>
    <row r="9047" spans="8:17" x14ac:dyDescent="0.25">
      <c r="H9047" s="59">
        <v>143847</v>
      </c>
      <c r="I9047" s="59" t="s">
        <v>69</v>
      </c>
      <c r="J9047" s="59">
        <v>7589298</v>
      </c>
      <c r="K9047" s="59" t="s">
        <v>9377</v>
      </c>
      <c r="L9047" s="61" t="s">
        <v>114</v>
      </c>
      <c r="M9047" s="61">
        <f>VLOOKUP(H9047,zdroj!C:F,4,0)</f>
        <v>0</v>
      </c>
      <c r="N9047" s="61" t="str">
        <f t="shared" si="282"/>
        <v>katB</v>
      </c>
      <c r="P9047" s="72" t="str">
        <f t="shared" si="283"/>
        <v/>
      </c>
      <c r="Q9047" s="61" t="s">
        <v>30</v>
      </c>
    </row>
    <row r="9048" spans="8:17" x14ac:dyDescent="0.25">
      <c r="H9048" s="59">
        <v>143847</v>
      </c>
      <c r="I9048" s="59" t="s">
        <v>69</v>
      </c>
      <c r="J9048" s="59">
        <v>7589301</v>
      </c>
      <c r="K9048" s="59" t="s">
        <v>9378</v>
      </c>
      <c r="L9048" s="61" t="s">
        <v>114</v>
      </c>
      <c r="M9048" s="61">
        <f>VLOOKUP(H9048,zdroj!C:F,4,0)</f>
        <v>0</v>
      </c>
      <c r="N9048" s="61" t="str">
        <f t="shared" si="282"/>
        <v>katB</v>
      </c>
      <c r="P9048" s="72" t="str">
        <f t="shared" si="283"/>
        <v/>
      </c>
      <c r="Q9048" s="61" t="s">
        <v>30</v>
      </c>
    </row>
    <row r="9049" spans="8:17" x14ac:dyDescent="0.25">
      <c r="H9049" s="59">
        <v>143847</v>
      </c>
      <c r="I9049" s="59" t="s">
        <v>69</v>
      </c>
      <c r="J9049" s="59">
        <v>7589310</v>
      </c>
      <c r="K9049" s="59" t="s">
        <v>9379</v>
      </c>
      <c r="L9049" s="61" t="s">
        <v>114</v>
      </c>
      <c r="M9049" s="61">
        <f>VLOOKUP(H9049,zdroj!C:F,4,0)</f>
        <v>0</v>
      </c>
      <c r="N9049" s="61" t="str">
        <f t="shared" si="282"/>
        <v>katB</v>
      </c>
      <c r="P9049" s="72" t="str">
        <f t="shared" si="283"/>
        <v/>
      </c>
      <c r="Q9049" s="61" t="s">
        <v>30</v>
      </c>
    </row>
    <row r="9050" spans="8:17" x14ac:dyDescent="0.25">
      <c r="H9050" s="59">
        <v>143847</v>
      </c>
      <c r="I9050" s="59" t="s">
        <v>69</v>
      </c>
      <c r="J9050" s="59">
        <v>7589328</v>
      </c>
      <c r="K9050" s="59" t="s">
        <v>9380</v>
      </c>
      <c r="L9050" s="61" t="s">
        <v>114</v>
      </c>
      <c r="M9050" s="61">
        <f>VLOOKUP(H9050,zdroj!C:F,4,0)</f>
        <v>0</v>
      </c>
      <c r="N9050" s="61" t="str">
        <f t="shared" si="282"/>
        <v>katB</v>
      </c>
      <c r="P9050" s="72" t="str">
        <f t="shared" si="283"/>
        <v/>
      </c>
      <c r="Q9050" s="61" t="s">
        <v>30</v>
      </c>
    </row>
    <row r="9051" spans="8:17" x14ac:dyDescent="0.25">
      <c r="H9051" s="59">
        <v>143847</v>
      </c>
      <c r="I9051" s="59" t="s">
        <v>69</v>
      </c>
      <c r="J9051" s="59">
        <v>7589336</v>
      </c>
      <c r="K9051" s="59" t="s">
        <v>9381</v>
      </c>
      <c r="L9051" s="61" t="s">
        <v>114</v>
      </c>
      <c r="M9051" s="61">
        <f>VLOOKUP(H9051,zdroj!C:F,4,0)</f>
        <v>0</v>
      </c>
      <c r="N9051" s="61" t="str">
        <f t="shared" si="282"/>
        <v>katB</v>
      </c>
      <c r="P9051" s="72" t="str">
        <f t="shared" si="283"/>
        <v/>
      </c>
      <c r="Q9051" s="61" t="s">
        <v>30</v>
      </c>
    </row>
    <row r="9052" spans="8:17" x14ac:dyDescent="0.25">
      <c r="H9052" s="59">
        <v>143847</v>
      </c>
      <c r="I9052" s="59" t="s">
        <v>69</v>
      </c>
      <c r="J9052" s="59">
        <v>7589344</v>
      </c>
      <c r="K9052" s="59" t="s">
        <v>9382</v>
      </c>
      <c r="L9052" s="61" t="s">
        <v>114</v>
      </c>
      <c r="M9052" s="61">
        <f>VLOOKUP(H9052,zdroj!C:F,4,0)</f>
        <v>0</v>
      </c>
      <c r="N9052" s="61" t="str">
        <f t="shared" si="282"/>
        <v>katB</v>
      </c>
      <c r="P9052" s="72" t="str">
        <f t="shared" si="283"/>
        <v/>
      </c>
      <c r="Q9052" s="61" t="s">
        <v>30</v>
      </c>
    </row>
    <row r="9053" spans="8:17" x14ac:dyDescent="0.25">
      <c r="H9053" s="59">
        <v>143847</v>
      </c>
      <c r="I9053" s="59" t="s">
        <v>69</v>
      </c>
      <c r="J9053" s="59">
        <v>7589352</v>
      </c>
      <c r="K9053" s="59" t="s">
        <v>9383</v>
      </c>
      <c r="L9053" s="61" t="s">
        <v>114</v>
      </c>
      <c r="M9053" s="61">
        <f>VLOOKUP(H9053,zdroj!C:F,4,0)</f>
        <v>0</v>
      </c>
      <c r="N9053" s="61" t="str">
        <f t="shared" si="282"/>
        <v>katB</v>
      </c>
      <c r="P9053" s="72" t="str">
        <f t="shared" si="283"/>
        <v/>
      </c>
      <c r="Q9053" s="61" t="s">
        <v>30</v>
      </c>
    </row>
    <row r="9054" spans="8:17" x14ac:dyDescent="0.25">
      <c r="H9054" s="59">
        <v>143847</v>
      </c>
      <c r="I9054" s="59" t="s">
        <v>69</v>
      </c>
      <c r="J9054" s="59">
        <v>7589361</v>
      </c>
      <c r="K9054" s="59" t="s">
        <v>9384</v>
      </c>
      <c r="L9054" s="61" t="s">
        <v>114</v>
      </c>
      <c r="M9054" s="61">
        <f>VLOOKUP(H9054,zdroj!C:F,4,0)</f>
        <v>0</v>
      </c>
      <c r="N9054" s="61" t="str">
        <f t="shared" si="282"/>
        <v>katB</v>
      </c>
      <c r="P9054" s="72" t="str">
        <f t="shared" si="283"/>
        <v/>
      </c>
      <c r="Q9054" s="61" t="s">
        <v>30</v>
      </c>
    </row>
    <row r="9055" spans="8:17" x14ac:dyDescent="0.25">
      <c r="H9055" s="59">
        <v>143847</v>
      </c>
      <c r="I9055" s="59" t="s">
        <v>69</v>
      </c>
      <c r="J9055" s="59">
        <v>7589379</v>
      </c>
      <c r="K9055" s="59" t="s">
        <v>9385</v>
      </c>
      <c r="L9055" s="61" t="s">
        <v>114</v>
      </c>
      <c r="M9055" s="61">
        <f>VLOOKUP(H9055,zdroj!C:F,4,0)</f>
        <v>0</v>
      </c>
      <c r="N9055" s="61" t="str">
        <f t="shared" si="282"/>
        <v>katB</v>
      </c>
      <c r="P9055" s="72" t="str">
        <f t="shared" si="283"/>
        <v/>
      </c>
      <c r="Q9055" s="61" t="s">
        <v>30</v>
      </c>
    </row>
    <row r="9056" spans="8:17" x14ac:dyDescent="0.25">
      <c r="H9056" s="59">
        <v>143847</v>
      </c>
      <c r="I9056" s="59" t="s">
        <v>69</v>
      </c>
      <c r="J9056" s="59">
        <v>7589387</v>
      </c>
      <c r="K9056" s="59" t="s">
        <v>9386</v>
      </c>
      <c r="L9056" s="61" t="s">
        <v>114</v>
      </c>
      <c r="M9056" s="61">
        <f>VLOOKUP(H9056,zdroj!C:F,4,0)</f>
        <v>0</v>
      </c>
      <c r="N9056" s="61" t="str">
        <f t="shared" si="282"/>
        <v>katB</v>
      </c>
      <c r="P9056" s="72" t="str">
        <f t="shared" si="283"/>
        <v/>
      </c>
      <c r="Q9056" s="61" t="s">
        <v>30</v>
      </c>
    </row>
    <row r="9057" spans="8:17" x14ac:dyDescent="0.25">
      <c r="H9057" s="59">
        <v>143847</v>
      </c>
      <c r="I9057" s="59" t="s">
        <v>69</v>
      </c>
      <c r="J9057" s="59">
        <v>7589395</v>
      </c>
      <c r="K9057" s="59" t="s">
        <v>9387</v>
      </c>
      <c r="L9057" s="61" t="s">
        <v>114</v>
      </c>
      <c r="M9057" s="61">
        <f>VLOOKUP(H9057,zdroj!C:F,4,0)</f>
        <v>0</v>
      </c>
      <c r="N9057" s="61" t="str">
        <f t="shared" si="282"/>
        <v>katB</v>
      </c>
      <c r="P9057" s="72" t="str">
        <f t="shared" si="283"/>
        <v/>
      </c>
      <c r="Q9057" s="61" t="s">
        <v>30</v>
      </c>
    </row>
    <row r="9058" spans="8:17" x14ac:dyDescent="0.25">
      <c r="H9058" s="59">
        <v>143847</v>
      </c>
      <c r="I9058" s="59" t="s">
        <v>69</v>
      </c>
      <c r="J9058" s="59">
        <v>7589409</v>
      </c>
      <c r="K9058" s="59" t="s">
        <v>9388</v>
      </c>
      <c r="L9058" s="61" t="s">
        <v>114</v>
      </c>
      <c r="M9058" s="61">
        <f>VLOOKUP(H9058,zdroj!C:F,4,0)</f>
        <v>0</v>
      </c>
      <c r="N9058" s="61" t="str">
        <f t="shared" si="282"/>
        <v>katB</v>
      </c>
      <c r="P9058" s="72" t="str">
        <f t="shared" si="283"/>
        <v/>
      </c>
      <c r="Q9058" s="61" t="s">
        <v>30</v>
      </c>
    </row>
    <row r="9059" spans="8:17" x14ac:dyDescent="0.25">
      <c r="H9059" s="59">
        <v>143847</v>
      </c>
      <c r="I9059" s="59" t="s">
        <v>69</v>
      </c>
      <c r="J9059" s="59">
        <v>7589417</v>
      </c>
      <c r="K9059" s="59" t="s">
        <v>9389</v>
      </c>
      <c r="L9059" s="61" t="s">
        <v>114</v>
      </c>
      <c r="M9059" s="61">
        <f>VLOOKUP(H9059,zdroj!C:F,4,0)</f>
        <v>0</v>
      </c>
      <c r="N9059" s="61" t="str">
        <f t="shared" si="282"/>
        <v>katB</v>
      </c>
      <c r="P9059" s="72" t="str">
        <f t="shared" si="283"/>
        <v/>
      </c>
      <c r="Q9059" s="61" t="s">
        <v>30</v>
      </c>
    </row>
    <row r="9060" spans="8:17" x14ac:dyDescent="0.25">
      <c r="H9060" s="59">
        <v>143847</v>
      </c>
      <c r="I9060" s="59" t="s">
        <v>69</v>
      </c>
      <c r="J9060" s="59">
        <v>7589425</v>
      </c>
      <c r="K9060" s="59" t="s">
        <v>9390</v>
      </c>
      <c r="L9060" s="61" t="s">
        <v>114</v>
      </c>
      <c r="M9060" s="61">
        <f>VLOOKUP(H9060,zdroj!C:F,4,0)</f>
        <v>0</v>
      </c>
      <c r="N9060" s="61" t="str">
        <f t="shared" si="282"/>
        <v>katB</v>
      </c>
      <c r="P9060" s="72" t="str">
        <f t="shared" si="283"/>
        <v/>
      </c>
      <c r="Q9060" s="61" t="s">
        <v>30</v>
      </c>
    </row>
    <row r="9061" spans="8:17" x14ac:dyDescent="0.25">
      <c r="H9061" s="59">
        <v>143847</v>
      </c>
      <c r="I9061" s="59" t="s">
        <v>69</v>
      </c>
      <c r="J9061" s="59">
        <v>7589433</v>
      </c>
      <c r="K9061" s="59" t="s">
        <v>9391</v>
      </c>
      <c r="L9061" s="61" t="s">
        <v>114</v>
      </c>
      <c r="M9061" s="61">
        <f>VLOOKUP(H9061,zdroj!C:F,4,0)</f>
        <v>0</v>
      </c>
      <c r="N9061" s="61" t="str">
        <f t="shared" si="282"/>
        <v>katB</v>
      </c>
      <c r="P9061" s="72" t="str">
        <f t="shared" si="283"/>
        <v/>
      </c>
      <c r="Q9061" s="61" t="s">
        <v>30</v>
      </c>
    </row>
    <row r="9062" spans="8:17" x14ac:dyDescent="0.25">
      <c r="H9062" s="59">
        <v>143847</v>
      </c>
      <c r="I9062" s="59" t="s">
        <v>69</v>
      </c>
      <c r="J9062" s="59">
        <v>7589441</v>
      </c>
      <c r="K9062" s="59" t="s">
        <v>9392</v>
      </c>
      <c r="L9062" s="61" t="s">
        <v>114</v>
      </c>
      <c r="M9062" s="61">
        <f>VLOOKUP(H9062,zdroj!C:F,4,0)</f>
        <v>0</v>
      </c>
      <c r="N9062" s="61" t="str">
        <f t="shared" si="282"/>
        <v>katB</v>
      </c>
      <c r="P9062" s="72" t="str">
        <f t="shared" si="283"/>
        <v/>
      </c>
      <c r="Q9062" s="61" t="s">
        <v>30</v>
      </c>
    </row>
    <row r="9063" spans="8:17" x14ac:dyDescent="0.25">
      <c r="H9063" s="59">
        <v>143847</v>
      </c>
      <c r="I9063" s="59" t="s">
        <v>69</v>
      </c>
      <c r="J9063" s="59">
        <v>7589450</v>
      </c>
      <c r="K9063" s="59" t="s">
        <v>9393</v>
      </c>
      <c r="L9063" s="61" t="s">
        <v>114</v>
      </c>
      <c r="M9063" s="61">
        <f>VLOOKUP(H9063,zdroj!C:F,4,0)</f>
        <v>0</v>
      </c>
      <c r="N9063" s="61" t="str">
        <f t="shared" si="282"/>
        <v>katB</v>
      </c>
      <c r="P9063" s="72" t="str">
        <f t="shared" si="283"/>
        <v/>
      </c>
      <c r="Q9063" s="61" t="s">
        <v>30</v>
      </c>
    </row>
    <row r="9064" spans="8:17" x14ac:dyDescent="0.25">
      <c r="H9064" s="59">
        <v>143847</v>
      </c>
      <c r="I9064" s="59" t="s">
        <v>69</v>
      </c>
      <c r="J9064" s="59">
        <v>7589468</v>
      </c>
      <c r="K9064" s="59" t="s">
        <v>9394</v>
      </c>
      <c r="L9064" s="61" t="s">
        <v>114</v>
      </c>
      <c r="M9064" s="61">
        <f>VLOOKUP(H9064,zdroj!C:F,4,0)</f>
        <v>0</v>
      </c>
      <c r="N9064" s="61" t="str">
        <f t="shared" si="282"/>
        <v>katB</v>
      </c>
      <c r="P9064" s="72" t="str">
        <f t="shared" si="283"/>
        <v/>
      </c>
      <c r="Q9064" s="61" t="s">
        <v>30</v>
      </c>
    </row>
    <row r="9065" spans="8:17" x14ac:dyDescent="0.25">
      <c r="H9065" s="59">
        <v>143847</v>
      </c>
      <c r="I9065" s="59" t="s">
        <v>69</v>
      </c>
      <c r="J9065" s="59">
        <v>7589476</v>
      </c>
      <c r="K9065" s="59" t="s">
        <v>9395</v>
      </c>
      <c r="L9065" s="61" t="s">
        <v>114</v>
      </c>
      <c r="M9065" s="61">
        <f>VLOOKUP(H9065,zdroj!C:F,4,0)</f>
        <v>0</v>
      </c>
      <c r="N9065" s="61" t="str">
        <f t="shared" si="282"/>
        <v>katB</v>
      </c>
      <c r="P9065" s="72" t="str">
        <f t="shared" si="283"/>
        <v/>
      </c>
      <c r="Q9065" s="61" t="s">
        <v>30</v>
      </c>
    </row>
    <row r="9066" spans="8:17" x14ac:dyDescent="0.25">
      <c r="H9066" s="59">
        <v>143847</v>
      </c>
      <c r="I9066" s="59" t="s">
        <v>69</v>
      </c>
      <c r="J9066" s="59">
        <v>7589484</v>
      </c>
      <c r="K9066" s="59" t="s">
        <v>9396</v>
      </c>
      <c r="L9066" s="61" t="s">
        <v>114</v>
      </c>
      <c r="M9066" s="61">
        <f>VLOOKUP(H9066,zdroj!C:F,4,0)</f>
        <v>0</v>
      </c>
      <c r="N9066" s="61" t="str">
        <f t="shared" si="282"/>
        <v>katB</v>
      </c>
      <c r="P9066" s="72" t="str">
        <f t="shared" si="283"/>
        <v/>
      </c>
      <c r="Q9066" s="61" t="s">
        <v>33</v>
      </c>
    </row>
    <row r="9067" spans="8:17" x14ac:dyDescent="0.25">
      <c r="H9067" s="59">
        <v>143847</v>
      </c>
      <c r="I9067" s="59" t="s">
        <v>69</v>
      </c>
      <c r="J9067" s="59">
        <v>7589492</v>
      </c>
      <c r="K9067" s="59" t="s">
        <v>9397</v>
      </c>
      <c r="L9067" s="61" t="s">
        <v>81</v>
      </c>
      <c r="M9067" s="61">
        <f>VLOOKUP(H9067,zdroj!C:F,4,0)</f>
        <v>0</v>
      </c>
      <c r="N9067" s="61" t="str">
        <f t="shared" si="282"/>
        <v>-</v>
      </c>
      <c r="P9067" s="72" t="str">
        <f t="shared" si="283"/>
        <v/>
      </c>
      <c r="Q9067" s="61" t="s">
        <v>88</v>
      </c>
    </row>
    <row r="9068" spans="8:17" x14ac:dyDescent="0.25">
      <c r="H9068" s="59">
        <v>143847</v>
      </c>
      <c r="I9068" s="59" t="s">
        <v>69</v>
      </c>
      <c r="J9068" s="59">
        <v>25227068</v>
      </c>
      <c r="K9068" s="59" t="s">
        <v>9398</v>
      </c>
      <c r="L9068" s="61" t="s">
        <v>114</v>
      </c>
      <c r="M9068" s="61">
        <f>VLOOKUP(H9068,zdroj!C:F,4,0)</f>
        <v>0</v>
      </c>
      <c r="N9068" s="61" t="str">
        <f t="shared" si="282"/>
        <v>katB</v>
      </c>
      <c r="P9068" s="72" t="str">
        <f t="shared" si="283"/>
        <v/>
      </c>
      <c r="Q9068" s="61" t="s">
        <v>30</v>
      </c>
    </row>
    <row r="9069" spans="8:17" x14ac:dyDescent="0.25">
      <c r="H9069" s="59">
        <v>143847</v>
      </c>
      <c r="I9069" s="59" t="s">
        <v>69</v>
      </c>
      <c r="J9069" s="59">
        <v>25684647</v>
      </c>
      <c r="K9069" s="59" t="s">
        <v>9399</v>
      </c>
      <c r="L9069" s="61" t="s">
        <v>114</v>
      </c>
      <c r="M9069" s="61">
        <f>VLOOKUP(H9069,zdroj!C:F,4,0)</f>
        <v>0</v>
      </c>
      <c r="N9069" s="61" t="str">
        <f t="shared" si="282"/>
        <v>katB</v>
      </c>
      <c r="P9069" s="72" t="str">
        <f t="shared" si="283"/>
        <v/>
      </c>
      <c r="Q9069" s="61" t="s">
        <v>30</v>
      </c>
    </row>
    <row r="9070" spans="8:17" x14ac:dyDescent="0.25">
      <c r="H9070" s="59">
        <v>143847</v>
      </c>
      <c r="I9070" s="59" t="s">
        <v>69</v>
      </c>
      <c r="J9070" s="59">
        <v>26267926</v>
      </c>
      <c r="K9070" s="59" t="s">
        <v>9400</v>
      </c>
      <c r="L9070" s="61" t="s">
        <v>114</v>
      </c>
      <c r="M9070" s="61">
        <f>VLOOKUP(H9070,zdroj!C:F,4,0)</f>
        <v>0</v>
      </c>
      <c r="N9070" s="61" t="str">
        <f t="shared" si="282"/>
        <v>katB</v>
      </c>
      <c r="P9070" s="72" t="str">
        <f t="shared" si="283"/>
        <v/>
      </c>
      <c r="Q9070" s="61" t="s">
        <v>30</v>
      </c>
    </row>
    <row r="9071" spans="8:17" x14ac:dyDescent="0.25">
      <c r="H9071" s="59">
        <v>143847</v>
      </c>
      <c r="I9071" s="59" t="s">
        <v>69</v>
      </c>
      <c r="J9071" s="59">
        <v>26415356</v>
      </c>
      <c r="K9071" s="59" t="s">
        <v>9401</v>
      </c>
      <c r="L9071" s="61" t="s">
        <v>114</v>
      </c>
      <c r="M9071" s="61">
        <f>VLOOKUP(H9071,zdroj!C:F,4,0)</f>
        <v>0</v>
      </c>
      <c r="N9071" s="61" t="str">
        <f t="shared" si="282"/>
        <v>katB</v>
      </c>
      <c r="P9071" s="72" t="str">
        <f t="shared" si="283"/>
        <v/>
      </c>
      <c r="Q9071" s="61" t="s">
        <v>30</v>
      </c>
    </row>
    <row r="9072" spans="8:17" x14ac:dyDescent="0.25">
      <c r="H9072" s="59">
        <v>143847</v>
      </c>
      <c r="I9072" s="59" t="s">
        <v>69</v>
      </c>
      <c r="J9072" s="59">
        <v>26415364</v>
      </c>
      <c r="K9072" s="59" t="s">
        <v>9402</v>
      </c>
      <c r="L9072" s="61" t="s">
        <v>114</v>
      </c>
      <c r="M9072" s="61">
        <f>VLOOKUP(H9072,zdroj!C:F,4,0)</f>
        <v>0</v>
      </c>
      <c r="N9072" s="61" t="str">
        <f t="shared" si="282"/>
        <v>katB</v>
      </c>
      <c r="P9072" s="72" t="str">
        <f t="shared" si="283"/>
        <v/>
      </c>
      <c r="Q9072" s="61" t="s">
        <v>30</v>
      </c>
    </row>
    <row r="9073" spans="8:17" x14ac:dyDescent="0.25">
      <c r="H9073" s="59">
        <v>143847</v>
      </c>
      <c r="I9073" s="59" t="s">
        <v>69</v>
      </c>
      <c r="J9073" s="59">
        <v>26585910</v>
      </c>
      <c r="K9073" s="59" t="s">
        <v>9403</v>
      </c>
      <c r="L9073" s="61" t="s">
        <v>114</v>
      </c>
      <c r="M9073" s="61">
        <f>VLOOKUP(H9073,zdroj!C:F,4,0)</f>
        <v>0</v>
      </c>
      <c r="N9073" s="61" t="str">
        <f t="shared" si="282"/>
        <v>katB</v>
      </c>
      <c r="P9073" s="72" t="str">
        <f t="shared" si="283"/>
        <v/>
      </c>
      <c r="Q9073" s="61" t="s">
        <v>30</v>
      </c>
    </row>
    <row r="9074" spans="8:17" x14ac:dyDescent="0.25">
      <c r="H9074" s="59">
        <v>143847</v>
      </c>
      <c r="I9074" s="59" t="s">
        <v>69</v>
      </c>
      <c r="J9074" s="59">
        <v>26924927</v>
      </c>
      <c r="K9074" s="59" t="s">
        <v>9404</v>
      </c>
      <c r="L9074" s="61" t="s">
        <v>114</v>
      </c>
      <c r="M9074" s="61">
        <f>VLOOKUP(H9074,zdroj!C:F,4,0)</f>
        <v>0</v>
      </c>
      <c r="N9074" s="61" t="str">
        <f t="shared" si="282"/>
        <v>katB</v>
      </c>
      <c r="P9074" s="72" t="str">
        <f t="shared" si="283"/>
        <v/>
      </c>
      <c r="Q9074" s="61" t="s">
        <v>30</v>
      </c>
    </row>
    <row r="9075" spans="8:17" x14ac:dyDescent="0.25">
      <c r="H9075" s="59">
        <v>143847</v>
      </c>
      <c r="I9075" s="59" t="s">
        <v>69</v>
      </c>
      <c r="J9075" s="59">
        <v>27078094</v>
      </c>
      <c r="K9075" s="59" t="s">
        <v>9405</v>
      </c>
      <c r="L9075" s="61" t="s">
        <v>114</v>
      </c>
      <c r="M9075" s="61">
        <f>VLOOKUP(H9075,zdroj!C:F,4,0)</f>
        <v>0</v>
      </c>
      <c r="N9075" s="61" t="str">
        <f t="shared" si="282"/>
        <v>katB</v>
      </c>
      <c r="P9075" s="72" t="str">
        <f t="shared" si="283"/>
        <v/>
      </c>
      <c r="Q9075" s="61" t="s">
        <v>30</v>
      </c>
    </row>
    <row r="9076" spans="8:17" x14ac:dyDescent="0.25">
      <c r="H9076" s="59">
        <v>143847</v>
      </c>
      <c r="I9076" s="59" t="s">
        <v>69</v>
      </c>
      <c r="J9076" s="59">
        <v>27078108</v>
      </c>
      <c r="K9076" s="59" t="s">
        <v>9406</v>
      </c>
      <c r="L9076" s="61" t="s">
        <v>114</v>
      </c>
      <c r="M9076" s="61">
        <f>VLOOKUP(H9076,zdroj!C:F,4,0)</f>
        <v>0</v>
      </c>
      <c r="N9076" s="61" t="str">
        <f t="shared" si="282"/>
        <v>katB</v>
      </c>
      <c r="P9076" s="72" t="str">
        <f t="shared" si="283"/>
        <v/>
      </c>
      <c r="Q9076" s="61" t="s">
        <v>30</v>
      </c>
    </row>
    <row r="9077" spans="8:17" x14ac:dyDescent="0.25">
      <c r="H9077" s="59">
        <v>143847</v>
      </c>
      <c r="I9077" s="59" t="s">
        <v>69</v>
      </c>
      <c r="J9077" s="59">
        <v>27078116</v>
      </c>
      <c r="K9077" s="59" t="s">
        <v>9407</v>
      </c>
      <c r="L9077" s="61" t="s">
        <v>81</v>
      </c>
      <c r="M9077" s="61">
        <f>VLOOKUP(H9077,zdroj!C:F,4,0)</f>
        <v>0</v>
      </c>
      <c r="N9077" s="61" t="str">
        <f t="shared" si="282"/>
        <v>-</v>
      </c>
      <c r="P9077" s="72" t="str">
        <f t="shared" si="283"/>
        <v/>
      </c>
      <c r="Q9077" s="61" t="s">
        <v>88</v>
      </c>
    </row>
    <row r="9078" spans="8:17" x14ac:dyDescent="0.25">
      <c r="H9078" s="59">
        <v>143847</v>
      </c>
      <c r="I9078" s="59" t="s">
        <v>69</v>
      </c>
      <c r="J9078" s="59">
        <v>27078124</v>
      </c>
      <c r="K9078" s="59" t="s">
        <v>9408</v>
      </c>
      <c r="L9078" s="61" t="s">
        <v>81</v>
      </c>
      <c r="M9078" s="61">
        <f>VLOOKUP(H9078,zdroj!C:F,4,0)</f>
        <v>0</v>
      </c>
      <c r="N9078" s="61" t="str">
        <f t="shared" si="282"/>
        <v>-</v>
      </c>
      <c r="P9078" s="72" t="str">
        <f t="shared" si="283"/>
        <v/>
      </c>
      <c r="Q9078" s="61" t="s">
        <v>86</v>
      </c>
    </row>
    <row r="9079" spans="8:17" x14ac:dyDescent="0.25">
      <c r="H9079" s="59">
        <v>143847</v>
      </c>
      <c r="I9079" s="59" t="s">
        <v>69</v>
      </c>
      <c r="J9079" s="59">
        <v>27078132</v>
      </c>
      <c r="K9079" s="59" t="s">
        <v>9409</v>
      </c>
      <c r="L9079" s="61" t="s">
        <v>81</v>
      </c>
      <c r="M9079" s="61">
        <f>VLOOKUP(H9079,zdroj!C:F,4,0)</f>
        <v>0</v>
      </c>
      <c r="N9079" s="61" t="str">
        <f t="shared" si="282"/>
        <v>-</v>
      </c>
      <c r="P9079" s="72" t="str">
        <f t="shared" si="283"/>
        <v/>
      </c>
      <c r="Q9079" s="61" t="s">
        <v>88</v>
      </c>
    </row>
    <row r="9080" spans="8:17" x14ac:dyDescent="0.25">
      <c r="H9080" s="59">
        <v>143847</v>
      </c>
      <c r="I9080" s="59" t="s">
        <v>69</v>
      </c>
      <c r="J9080" s="59">
        <v>27295095</v>
      </c>
      <c r="K9080" s="59" t="s">
        <v>9410</v>
      </c>
      <c r="L9080" s="61" t="s">
        <v>81</v>
      </c>
      <c r="M9080" s="61">
        <f>VLOOKUP(H9080,zdroj!C:F,4,0)</f>
        <v>0</v>
      </c>
      <c r="N9080" s="61" t="str">
        <f t="shared" si="282"/>
        <v>-</v>
      </c>
      <c r="P9080" s="72" t="str">
        <f t="shared" si="283"/>
        <v/>
      </c>
      <c r="Q9080" s="61" t="s">
        <v>88</v>
      </c>
    </row>
    <row r="9081" spans="8:17" x14ac:dyDescent="0.25">
      <c r="H9081" s="59">
        <v>143847</v>
      </c>
      <c r="I9081" s="59" t="s">
        <v>69</v>
      </c>
      <c r="J9081" s="59">
        <v>27329623</v>
      </c>
      <c r="K9081" s="59" t="s">
        <v>9411</v>
      </c>
      <c r="L9081" s="61" t="s">
        <v>81</v>
      </c>
      <c r="M9081" s="61">
        <f>VLOOKUP(H9081,zdroj!C:F,4,0)</f>
        <v>0</v>
      </c>
      <c r="N9081" s="61" t="str">
        <f t="shared" si="282"/>
        <v>-</v>
      </c>
      <c r="P9081" s="72" t="str">
        <f t="shared" si="283"/>
        <v/>
      </c>
      <c r="Q9081" s="61" t="s">
        <v>84</v>
      </c>
    </row>
    <row r="9082" spans="8:17" x14ac:dyDescent="0.25">
      <c r="H9082" s="59">
        <v>143847</v>
      </c>
      <c r="I9082" s="59" t="s">
        <v>69</v>
      </c>
      <c r="J9082" s="59">
        <v>27595218</v>
      </c>
      <c r="K9082" s="59" t="s">
        <v>9412</v>
      </c>
      <c r="L9082" s="61" t="s">
        <v>114</v>
      </c>
      <c r="M9082" s="61">
        <f>VLOOKUP(H9082,zdroj!C:F,4,0)</f>
        <v>0</v>
      </c>
      <c r="N9082" s="61" t="str">
        <f t="shared" si="282"/>
        <v>katB</v>
      </c>
      <c r="P9082" s="72" t="str">
        <f t="shared" si="283"/>
        <v/>
      </c>
      <c r="Q9082" s="61" t="s">
        <v>30</v>
      </c>
    </row>
    <row r="9083" spans="8:17" x14ac:dyDescent="0.25">
      <c r="H9083" s="59">
        <v>143847</v>
      </c>
      <c r="I9083" s="59" t="s">
        <v>69</v>
      </c>
      <c r="J9083" s="59">
        <v>27771075</v>
      </c>
      <c r="K9083" s="59" t="s">
        <v>9413</v>
      </c>
      <c r="L9083" s="61" t="s">
        <v>114</v>
      </c>
      <c r="M9083" s="61">
        <f>VLOOKUP(H9083,zdroj!C:F,4,0)</f>
        <v>0</v>
      </c>
      <c r="N9083" s="61" t="str">
        <f t="shared" si="282"/>
        <v>katB</v>
      </c>
      <c r="P9083" s="72" t="str">
        <f t="shared" si="283"/>
        <v/>
      </c>
      <c r="Q9083" s="61" t="s">
        <v>30</v>
      </c>
    </row>
    <row r="9084" spans="8:17" x14ac:dyDescent="0.25">
      <c r="H9084" s="59">
        <v>143847</v>
      </c>
      <c r="I9084" s="59" t="s">
        <v>69</v>
      </c>
      <c r="J9084" s="59">
        <v>27837033</v>
      </c>
      <c r="K9084" s="59" t="s">
        <v>9414</v>
      </c>
      <c r="L9084" s="61" t="s">
        <v>114</v>
      </c>
      <c r="M9084" s="61">
        <f>VLOOKUP(H9084,zdroj!C:F,4,0)</f>
        <v>0</v>
      </c>
      <c r="N9084" s="61" t="str">
        <f t="shared" si="282"/>
        <v>katB</v>
      </c>
      <c r="P9084" s="72" t="str">
        <f t="shared" si="283"/>
        <v/>
      </c>
      <c r="Q9084" s="61" t="s">
        <v>30</v>
      </c>
    </row>
    <row r="9085" spans="8:17" x14ac:dyDescent="0.25">
      <c r="H9085" s="59">
        <v>143847</v>
      </c>
      <c r="I9085" s="59" t="s">
        <v>69</v>
      </c>
      <c r="J9085" s="59">
        <v>27895441</v>
      </c>
      <c r="K9085" s="59" t="s">
        <v>9415</v>
      </c>
      <c r="L9085" s="61" t="s">
        <v>114</v>
      </c>
      <c r="M9085" s="61">
        <f>VLOOKUP(H9085,zdroj!C:F,4,0)</f>
        <v>0</v>
      </c>
      <c r="N9085" s="61" t="str">
        <f t="shared" si="282"/>
        <v>katB</v>
      </c>
      <c r="P9085" s="72" t="str">
        <f t="shared" si="283"/>
        <v/>
      </c>
      <c r="Q9085" s="61" t="s">
        <v>30</v>
      </c>
    </row>
    <row r="9086" spans="8:17" x14ac:dyDescent="0.25">
      <c r="H9086" s="59">
        <v>143847</v>
      </c>
      <c r="I9086" s="59" t="s">
        <v>69</v>
      </c>
      <c r="J9086" s="59">
        <v>28218833</v>
      </c>
      <c r="K9086" s="59" t="s">
        <v>9416</v>
      </c>
      <c r="L9086" s="61" t="s">
        <v>114</v>
      </c>
      <c r="M9086" s="61">
        <f>VLOOKUP(H9086,zdroj!C:F,4,0)</f>
        <v>0</v>
      </c>
      <c r="N9086" s="61" t="str">
        <f t="shared" si="282"/>
        <v>katB</v>
      </c>
      <c r="P9086" s="72" t="str">
        <f t="shared" si="283"/>
        <v/>
      </c>
      <c r="Q9086" s="61" t="s">
        <v>30</v>
      </c>
    </row>
    <row r="9087" spans="8:17" x14ac:dyDescent="0.25">
      <c r="H9087" s="59">
        <v>143847</v>
      </c>
      <c r="I9087" s="59" t="s">
        <v>69</v>
      </c>
      <c r="J9087" s="59">
        <v>28218841</v>
      </c>
      <c r="K9087" s="59" t="s">
        <v>9417</v>
      </c>
      <c r="L9087" s="61" t="s">
        <v>114</v>
      </c>
      <c r="M9087" s="61">
        <f>VLOOKUP(H9087,zdroj!C:F,4,0)</f>
        <v>0</v>
      </c>
      <c r="N9087" s="61" t="str">
        <f t="shared" si="282"/>
        <v>katB</v>
      </c>
      <c r="P9087" s="72" t="str">
        <f t="shared" si="283"/>
        <v/>
      </c>
      <c r="Q9087" s="61" t="s">
        <v>30</v>
      </c>
    </row>
    <row r="9088" spans="8:17" x14ac:dyDescent="0.25">
      <c r="H9088" s="59">
        <v>143847</v>
      </c>
      <c r="I9088" s="59" t="s">
        <v>69</v>
      </c>
      <c r="J9088" s="59">
        <v>28218850</v>
      </c>
      <c r="K9088" s="59" t="s">
        <v>9418</v>
      </c>
      <c r="L9088" s="61" t="s">
        <v>114</v>
      </c>
      <c r="M9088" s="61">
        <f>VLOOKUP(H9088,zdroj!C:F,4,0)</f>
        <v>0</v>
      </c>
      <c r="N9088" s="61" t="str">
        <f t="shared" si="282"/>
        <v>katB</v>
      </c>
      <c r="P9088" s="72" t="str">
        <f t="shared" si="283"/>
        <v/>
      </c>
      <c r="Q9088" s="61" t="s">
        <v>30</v>
      </c>
    </row>
    <row r="9089" spans="8:17" x14ac:dyDescent="0.25">
      <c r="H9089" s="59">
        <v>143847</v>
      </c>
      <c r="I9089" s="59" t="s">
        <v>69</v>
      </c>
      <c r="J9089" s="59">
        <v>28218868</v>
      </c>
      <c r="K9089" s="59" t="s">
        <v>9419</v>
      </c>
      <c r="L9089" s="61" t="s">
        <v>114</v>
      </c>
      <c r="M9089" s="61">
        <f>VLOOKUP(H9089,zdroj!C:F,4,0)</f>
        <v>0</v>
      </c>
      <c r="N9089" s="61" t="str">
        <f t="shared" si="282"/>
        <v>katB</v>
      </c>
      <c r="P9089" s="72" t="str">
        <f t="shared" si="283"/>
        <v/>
      </c>
      <c r="Q9089" s="61" t="s">
        <v>30</v>
      </c>
    </row>
    <row r="9090" spans="8:17" x14ac:dyDescent="0.25">
      <c r="H9090" s="59">
        <v>143847</v>
      </c>
      <c r="I9090" s="59" t="s">
        <v>69</v>
      </c>
      <c r="J9090" s="59">
        <v>28291085</v>
      </c>
      <c r="K9090" s="59" t="s">
        <v>9420</v>
      </c>
      <c r="L9090" s="61" t="s">
        <v>114</v>
      </c>
      <c r="M9090" s="61">
        <f>VLOOKUP(H9090,zdroj!C:F,4,0)</f>
        <v>0</v>
      </c>
      <c r="N9090" s="61" t="str">
        <f t="shared" si="282"/>
        <v>katB</v>
      </c>
      <c r="P9090" s="72" t="str">
        <f t="shared" si="283"/>
        <v/>
      </c>
      <c r="Q9090" s="61" t="s">
        <v>30</v>
      </c>
    </row>
    <row r="9091" spans="8:17" x14ac:dyDescent="0.25">
      <c r="H9091" s="59">
        <v>143847</v>
      </c>
      <c r="I9091" s="59" t="s">
        <v>69</v>
      </c>
      <c r="J9091" s="59">
        <v>28296681</v>
      </c>
      <c r="K9091" s="59" t="s">
        <v>9421</v>
      </c>
      <c r="L9091" s="61" t="s">
        <v>114</v>
      </c>
      <c r="M9091" s="61">
        <f>VLOOKUP(H9091,zdroj!C:F,4,0)</f>
        <v>0</v>
      </c>
      <c r="N9091" s="61" t="str">
        <f t="shared" si="282"/>
        <v>katB</v>
      </c>
      <c r="P9091" s="72" t="str">
        <f t="shared" si="283"/>
        <v/>
      </c>
      <c r="Q9091" s="61" t="s">
        <v>30</v>
      </c>
    </row>
    <row r="9092" spans="8:17" x14ac:dyDescent="0.25">
      <c r="H9092" s="59">
        <v>143847</v>
      </c>
      <c r="I9092" s="59" t="s">
        <v>69</v>
      </c>
      <c r="J9092" s="59">
        <v>28296699</v>
      </c>
      <c r="K9092" s="59" t="s">
        <v>9422</v>
      </c>
      <c r="L9092" s="61" t="s">
        <v>114</v>
      </c>
      <c r="M9092" s="61">
        <f>VLOOKUP(H9092,zdroj!C:F,4,0)</f>
        <v>0</v>
      </c>
      <c r="N9092" s="61" t="str">
        <f t="shared" si="282"/>
        <v>katB</v>
      </c>
      <c r="P9092" s="72" t="str">
        <f t="shared" si="283"/>
        <v/>
      </c>
      <c r="Q9092" s="61" t="s">
        <v>30</v>
      </c>
    </row>
    <row r="9093" spans="8:17" x14ac:dyDescent="0.25">
      <c r="H9093" s="59">
        <v>143847</v>
      </c>
      <c r="I9093" s="59" t="s">
        <v>69</v>
      </c>
      <c r="J9093" s="59">
        <v>28296702</v>
      </c>
      <c r="K9093" s="59" t="s">
        <v>9423</v>
      </c>
      <c r="L9093" s="61" t="s">
        <v>114</v>
      </c>
      <c r="M9093" s="61">
        <f>VLOOKUP(H9093,zdroj!C:F,4,0)</f>
        <v>0</v>
      </c>
      <c r="N9093" s="61" t="str">
        <f t="shared" si="282"/>
        <v>katB</v>
      </c>
      <c r="P9093" s="72" t="str">
        <f t="shared" si="283"/>
        <v/>
      </c>
      <c r="Q9093" s="61" t="s">
        <v>30</v>
      </c>
    </row>
    <row r="9094" spans="8:17" x14ac:dyDescent="0.25">
      <c r="H9094" s="59">
        <v>143847</v>
      </c>
      <c r="I9094" s="59" t="s">
        <v>69</v>
      </c>
      <c r="J9094" s="59">
        <v>28296711</v>
      </c>
      <c r="K9094" s="59" t="s">
        <v>9424</v>
      </c>
      <c r="L9094" s="61" t="s">
        <v>114</v>
      </c>
      <c r="M9094" s="61">
        <f>VLOOKUP(H9094,zdroj!C:F,4,0)</f>
        <v>0</v>
      </c>
      <c r="N9094" s="61" t="str">
        <f t="shared" si="282"/>
        <v>katB</v>
      </c>
      <c r="P9094" s="72" t="str">
        <f t="shared" si="283"/>
        <v/>
      </c>
      <c r="Q9094" s="61" t="s">
        <v>30</v>
      </c>
    </row>
    <row r="9095" spans="8:17" x14ac:dyDescent="0.25">
      <c r="H9095" s="59">
        <v>143847</v>
      </c>
      <c r="I9095" s="59" t="s">
        <v>69</v>
      </c>
      <c r="J9095" s="59">
        <v>28296729</v>
      </c>
      <c r="K9095" s="59" t="s">
        <v>9425</v>
      </c>
      <c r="L9095" s="61" t="s">
        <v>114</v>
      </c>
      <c r="M9095" s="61">
        <f>VLOOKUP(H9095,zdroj!C:F,4,0)</f>
        <v>0</v>
      </c>
      <c r="N9095" s="61" t="str">
        <f t="shared" ref="N9095:N9158" si="284">IF(M9095="A",IF(L9095="katA","katB",L9095),L9095)</f>
        <v>katB</v>
      </c>
      <c r="P9095" s="72" t="str">
        <f t="shared" ref="P9095:P9158" si="285">IF(O9095="A",1,"")</f>
        <v/>
      </c>
      <c r="Q9095" s="61" t="s">
        <v>30</v>
      </c>
    </row>
    <row r="9096" spans="8:17" x14ac:dyDescent="0.25">
      <c r="H9096" s="59">
        <v>143847</v>
      </c>
      <c r="I9096" s="59" t="s">
        <v>69</v>
      </c>
      <c r="J9096" s="59">
        <v>28296737</v>
      </c>
      <c r="K9096" s="59" t="s">
        <v>9426</v>
      </c>
      <c r="L9096" s="61" t="s">
        <v>114</v>
      </c>
      <c r="M9096" s="61">
        <f>VLOOKUP(H9096,zdroj!C:F,4,0)</f>
        <v>0</v>
      </c>
      <c r="N9096" s="61" t="str">
        <f t="shared" si="284"/>
        <v>katB</v>
      </c>
      <c r="P9096" s="72" t="str">
        <f t="shared" si="285"/>
        <v/>
      </c>
      <c r="Q9096" s="61" t="s">
        <v>30</v>
      </c>
    </row>
    <row r="9097" spans="8:17" x14ac:dyDescent="0.25">
      <c r="H9097" s="59">
        <v>143847</v>
      </c>
      <c r="I9097" s="59" t="s">
        <v>69</v>
      </c>
      <c r="J9097" s="59">
        <v>28296745</v>
      </c>
      <c r="K9097" s="59" t="s">
        <v>9427</v>
      </c>
      <c r="L9097" s="61" t="s">
        <v>114</v>
      </c>
      <c r="M9097" s="61">
        <f>VLOOKUP(H9097,zdroj!C:F,4,0)</f>
        <v>0</v>
      </c>
      <c r="N9097" s="61" t="str">
        <f t="shared" si="284"/>
        <v>katB</v>
      </c>
      <c r="P9097" s="72" t="str">
        <f t="shared" si="285"/>
        <v/>
      </c>
      <c r="Q9097" s="61" t="s">
        <v>30</v>
      </c>
    </row>
    <row r="9098" spans="8:17" x14ac:dyDescent="0.25">
      <c r="H9098" s="59">
        <v>143847</v>
      </c>
      <c r="I9098" s="59" t="s">
        <v>69</v>
      </c>
      <c r="J9098" s="59">
        <v>28296753</v>
      </c>
      <c r="K9098" s="59" t="s">
        <v>9428</v>
      </c>
      <c r="L9098" s="61" t="s">
        <v>114</v>
      </c>
      <c r="M9098" s="61">
        <f>VLOOKUP(H9098,zdroj!C:F,4,0)</f>
        <v>0</v>
      </c>
      <c r="N9098" s="61" t="str">
        <f t="shared" si="284"/>
        <v>katB</v>
      </c>
      <c r="P9098" s="72" t="str">
        <f t="shared" si="285"/>
        <v/>
      </c>
      <c r="Q9098" s="61" t="s">
        <v>30</v>
      </c>
    </row>
    <row r="9099" spans="8:17" x14ac:dyDescent="0.25">
      <c r="H9099" s="59">
        <v>143847</v>
      </c>
      <c r="I9099" s="59" t="s">
        <v>69</v>
      </c>
      <c r="J9099" s="59">
        <v>28296761</v>
      </c>
      <c r="K9099" s="59" t="s">
        <v>9429</v>
      </c>
      <c r="L9099" s="61" t="s">
        <v>114</v>
      </c>
      <c r="M9099" s="61">
        <f>VLOOKUP(H9099,zdroj!C:F,4,0)</f>
        <v>0</v>
      </c>
      <c r="N9099" s="61" t="str">
        <f t="shared" si="284"/>
        <v>katB</v>
      </c>
      <c r="P9099" s="72" t="str">
        <f t="shared" si="285"/>
        <v/>
      </c>
      <c r="Q9099" s="61" t="s">
        <v>30</v>
      </c>
    </row>
    <row r="9100" spans="8:17" x14ac:dyDescent="0.25">
      <c r="H9100" s="59">
        <v>143847</v>
      </c>
      <c r="I9100" s="59" t="s">
        <v>69</v>
      </c>
      <c r="J9100" s="59">
        <v>28296770</v>
      </c>
      <c r="K9100" s="59" t="s">
        <v>9430</v>
      </c>
      <c r="L9100" s="61" t="s">
        <v>114</v>
      </c>
      <c r="M9100" s="61">
        <f>VLOOKUP(H9100,zdroj!C:F,4,0)</f>
        <v>0</v>
      </c>
      <c r="N9100" s="61" t="str">
        <f t="shared" si="284"/>
        <v>katB</v>
      </c>
      <c r="P9100" s="72" t="str">
        <f t="shared" si="285"/>
        <v/>
      </c>
      <c r="Q9100" s="61" t="s">
        <v>30</v>
      </c>
    </row>
    <row r="9101" spans="8:17" x14ac:dyDescent="0.25">
      <c r="H9101" s="59">
        <v>143847</v>
      </c>
      <c r="I9101" s="59" t="s">
        <v>69</v>
      </c>
      <c r="J9101" s="59">
        <v>28296788</v>
      </c>
      <c r="K9101" s="59" t="s">
        <v>9431</v>
      </c>
      <c r="L9101" s="61" t="s">
        <v>114</v>
      </c>
      <c r="M9101" s="61">
        <f>VLOOKUP(H9101,zdroj!C:F,4,0)</f>
        <v>0</v>
      </c>
      <c r="N9101" s="61" t="str">
        <f t="shared" si="284"/>
        <v>katB</v>
      </c>
      <c r="P9101" s="72" t="str">
        <f t="shared" si="285"/>
        <v/>
      </c>
      <c r="Q9101" s="61" t="s">
        <v>30</v>
      </c>
    </row>
    <row r="9102" spans="8:17" x14ac:dyDescent="0.25">
      <c r="H9102" s="59">
        <v>143847</v>
      </c>
      <c r="I9102" s="59" t="s">
        <v>69</v>
      </c>
      <c r="J9102" s="59">
        <v>28296796</v>
      </c>
      <c r="K9102" s="59" t="s">
        <v>9432</v>
      </c>
      <c r="L9102" s="61" t="s">
        <v>114</v>
      </c>
      <c r="M9102" s="61">
        <f>VLOOKUP(H9102,zdroj!C:F,4,0)</f>
        <v>0</v>
      </c>
      <c r="N9102" s="61" t="str">
        <f t="shared" si="284"/>
        <v>katB</v>
      </c>
      <c r="P9102" s="72" t="str">
        <f t="shared" si="285"/>
        <v/>
      </c>
      <c r="Q9102" s="61" t="s">
        <v>30</v>
      </c>
    </row>
    <row r="9103" spans="8:17" x14ac:dyDescent="0.25">
      <c r="H9103" s="59">
        <v>143847</v>
      </c>
      <c r="I9103" s="59" t="s">
        <v>69</v>
      </c>
      <c r="J9103" s="59">
        <v>28296800</v>
      </c>
      <c r="K9103" s="59" t="s">
        <v>9433</v>
      </c>
      <c r="L9103" s="61" t="s">
        <v>114</v>
      </c>
      <c r="M9103" s="61">
        <f>VLOOKUP(H9103,zdroj!C:F,4,0)</f>
        <v>0</v>
      </c>
      <c r="N9103" s="61" t="str">
        <f t="shared" si="284"/>
        <v>katB</v>
      </c>
      <c r="P9103" s="72" t="str">
        <f t="shared" si="285"/>
        <v/>
      </c>
      <c r="Q9103" s="61" t="s">
        <v>30</v>
      </c>
    </row>
    <row r="9104" spans="8:17" x14ac:dyDescent="0.25">
      <c r="H9104" s="59">
        <v>143847</v>
      </c>
      <c r="I9104" s="59" t="s">
        <v>69</v>
      </c>
      <c r="J9104" s="59">
        <v>28296818</v>
      </c>
      <c r="K9104" s="59" t="s">
        <v>9434</v>
      </c>
      <c r="L9104" s="61" t="s">
        <v>114</v>
      </c>
      <c r="M9104" s="61">
        <f>VLOOKUP(H9104,zdroj!C:F,4,0)</f>
        <v>0</v>
      </c>
      <c r="N9104" s="61" t="str">
        <f t="shared" si="284"/>
        <v>katB</v>
      </c>
      <c r="P9104" s="72" t="str">
        <f t="shared" si="285"/>
        <v/>
      </c>
      <c r="Q9104" s="61" t="s">
        <v>30</v>
      </c>
    </row>
    <row r="9105" spans="8:17" x14ac:dyDescent="0.25">
      <c r="H9105" s="59">
        <v>143847</v>
      </c>
      <c r="I9105" s="59" t="s">
        <v>69</v>
      </c>
      <c r="J9105" s="59">
        <v>28296826</v>
      </c>
      <c r="K9105" s="59" t="s">
        <v>9435</v>
      </c>
      <c r="L9105" s="61" t="s">
        <v>114</v>
      </c>
      <c r="M9105" s="61">
        <f>VLOOKUP(H9105,zdroj!C:F,4,0)</f>
        <v>0</v>
      </c>
      <c r="N9105" s="61" t="str">
        <f t="shared" si="284"/>
        <v>katB</v>
      </c>
      <c r="P9105" s="72" t="str">
        <f t="shared" si="285"/>
        <v/>
      </c>
      <c r="Q9105" s="61" t="s">
        <v>30</v>
      </c>
    </row>
    <row r="9106" spans="8:17" x14ac:dyDescent="0.25">
      <c r="H9106" s="59">
        <v>143847</v>
      </c>
      <c r="I9106" s="59" t="s">
        <v>69</v>
      </c>
      <c r="J9106" s="59">
        <v>28296834</v>
      </c>
      <c r="K9106" s="59" t="s">
        <v>9436</v>
      </c>
      <c r="L9106" s="61" t="s">
        <v>114</v>
      </c>
      <c r="M9106" s="61">
        <f>VLOOKUP(H9106,zdroj!C:F,4,0)</f>
        <v>0</v>
      </c>
      <c r="N9106" s="61" t="str">
        <f t="shared" si="284"/>
        <v>katB</v>
      </c>
      <c r="P9106" s="72" t="str">
        <f t="shared" si="285"/>
        <v/>
      </c>
      <c r="Q9106" s="61" t="s">
        <v>30</v>
      </c>
    </row>
    <row r="9107" spans="8:17" x14ac:dyDescent="0.25">
      <c r="H9107" s="59">
        <v>143847</v>
      </c>
      <c r="I9107" s="59" t="s">
        <v>69</v>
      </c>
      <c r="J9107" s="59">
        <v>28296842</v>
      </c>
      <c r="K9107" s="59" t="s">
        <v>9437</v>
      </c>
      <c r="L9107" s="61" t="s">
        <v>114</v>
      </c>
      <c r="M9107" s="61">
        <f>VLOOKUP(H9107,zdroj!C:F,4,0)</f>
        <v>0</v>
      </c>
      <c r="N9107" s="61" t="str">
        <f t="shared" si="284"/>
        <v>katB</v>
      </c>
      <c r="P9107" s="72" t="str">
        <f t="shared" si="285"/>
        <v/>
      </c>
      <c r="Q9107" s="61" t="s">
        <v>30</v>
      </c>
    </row>
    <row r="9108" spans="8:17" x14ac:dyDescent="0.25">
      <c r="H9108" s="59">
        <v>143847</v>
      </c>
      <c r="I9108" s="59" t="s">
        <v>69</v>
      </c>
      <c r="J9108" s="59">
        <v>28296851</v>
      </c>
      <c r="K9108" s="59" t="s">
        <v>9438</v>
      </c>
      <c r="L9108" s="61" t="s">
        <v>114</v>
      </c>
      <c r="M9108" s="61">
        <f>VLOOKUP(H9108,zdroj!C:F,4,0)</f>
        <v>0</v>
      </c>
      <c r="N9108" s="61" t="str">
        <f t="shared" si="284"/>
        <v>katB</v>
      </c>
      <c r="P9108" s="72" t="str">
        <f t="shared" si="285"/>
        <v/>
      </c>
      <c r="Q9108" s="61" t="s">
        <v>30</v>
      </c>
    </row>
    <row r="9109" spans="8:17" x14ac:dyDescent="0.25">
      <c r="H9109" s="59">
        <v>143847</v>
      </c>
      <c r="I9109" s="59" t="s">
        <v>69</v>
      </c>
      <c r="J9109" s="59">
        <v>28296869</v>
      </c>
      <c r="K9109" s="59" t="s">
        <v>9439</v>
      </c>
      <c r="L9109" s="61" t="s">
        <v>114</v>
      </c>
      <c r="M9109" s="61">
        <f>VLOOKUP(H9109,zdroj!C:F,4,0)</f>
        <v>0</v>
      </c>
      <c r="N9109" s="61" t="str">
        <f t="shared" si="284"/>
        <v>katB</v>
      </c>
      <c r="P9109" s="72" t="str">
        <f t="shared" si="285"/>
        <v/>
      </c>
      <c r="Q9109" s="61" t="s">
        <v>30</v>
      </c>
    </row>
    <row r="9110" spans="8:17" x14ac:dyDescent="0.25">
      <c r="H9110" s="59">
        <v>143847</v>
      </c>
      <c r="I9110" s="59" t="s">
        <v>69</v>
      </c>
      <c r="J9110" s="59">
        <v>28296877</v>
      </c>
      <c r="K9110" s="59" t="s">
        <v>9440</v>
      </c>
      <c r="L9110" s="61" t="s">
        <v>114</v>
      </c>
      <c r="M9110" s="61">
        <f>VLOOKUP(H9110,zdroj!C:F,4,0)</f>
        <v>0</v>
      </c>
      <c r="N9110" s="61" t="str">
        <f t="shared" si="284"/>
        <v>katB</v>
      </c>
      <c r="P9110" s="72" t="str">
        <f t="shared" si="285"/>
        <v/>
      </c>
      <c r="Q9110" s="61" t="s">
        <v>30</v>
      </c>
    </row>
    <row r="9111" spans="8:17" x14ac:dyDescent="0.25">
      <c r="H9111" s="59">
        <v>143847</v>
      </c>
      <c r="I9111" s="59" t="s">
        <v>69</v>
      </c>
      <c r="J9111" s="59">
        <v>28296885</v>
      </c>
      <c r="K9111" s="59" t="s">
        <v>9441</v>
      </c>
      <c r="L9111" s="61" t="s">
        <v>114</v>
      </c>
      <c r="M9111" s="61">
        <f>VLOOKUP(H9111,zdroj!C:F,4,0)</f>
        <v>0</v>
      </c>
      <c r="N9111" s="61" t="str">
        <f t="shared" si="284"/>
        <v>katB</v>
      </c>
      <c r="P9111" s="72" t="str">
        <f t="shared" si="285"/>
        <v/>
      </c>
      <c r="Q9111" s="61" t="s">
        <v>30</v>
      </c>
    </row>
    <row r="9112" spans="8:17" x14ac:dyDescent="0.25">
      <c r="H9112" s="59">
        <v>143847</v>
      </c>
      <c r="I9112" s="59" t="s">
        <v>69</v>
      </c>
      <c r="J9112" s="59">
        <v>28296893</v>
      </c>
      <c r="K9112" s="59" t="s">
        <v>9442</v>
      </c>
      <c r="L9112" s="61" t="s">
        <v>114</v>
      </c>
      <c r="M9112" s="61">
        <f>VLOOKUP(H9112,zdroj!C:F,4,0)</f>
        <v>0</v>
      </c>
      <c r="N9112" s="61" t="str">
        <f t="shared" si="284"/>
        <v>katB</v>
      </c>
      <c r="P9112" s="72" t="str">
        <f t="shared" si="285"/>
        <v/>
      </c>
      <c r="Q9112" s="61" t="s">
        <v>30</v>
      </c>
    </row>
    <row r="9113" spans="8:17" x14ac:dyDescent="0.25">
      <c r="H9113" s="59">
        <v>143847</v>
      </c>
      <c r="I9113" s="59" t="s">
        <v>69</v>
      </c>
      <c r="J9113" s="59">
        <v>28296907</v>
      </c>
      <c r="K9113" s="59" t="s">
        <v>9443</v>
      </c>
      <c r="L9113" s="61" t="s">
        <v>114</v>
      </c>
      <c r="M9113" s="61">
        <f>VLOOKUP(H9113,zdroj!C:F,4,0)</f>
        <v>0</v>
      </c>
      <c r="N9113" s="61" t="str">
        <f t="shared" si="284"/>
        <v>katB</v>
      </c>
      <c r="P9113" s="72" t="str">
        <f t="shared" si="285"/>
        <v/>
      </c>
      <c r="Q9113" s="61" t="s">
        <v>30</v>
      </c>
    </row>
    <row r="9114" spans="8:17" x14ac:dyDescent="0.25">
      <c r="H9114" s="59">
        <v>143847</v>
      </c>
      <c r="I9114" s="59" t="s">
        <v>69</v>
      </c>
      <c r="J9114" s="59">
        <v>28296915</v>
      </c>
      <c r="K9114" s="59" t="s">
        <v>9444</v>
      </c>
      <c r="L9114" s="61" t="s">
        <v>114</v>
      </c>
      <c r="M9114" s="61">
        <f>VLOOKUP(H9114,zdroj!C:F,4,0)</f>
        <v>0</v>
      </c>
      <c r="N9114" s="61" t="str">
        <f t="shared" si="284"/>
        <v>katB</v>
      </c>
      <c r="P9114" s="72" t="str">
        <f t="shared" si="285"/>
        <v/>
      </c>
      <c r="Q9114" s="61" t="s">
        <v>30</v>
      </c>
    </row>
    <row r="9115" spans="8:17" x14ac:dyDescent="0.25">
      <c r="H9115" s="59">
        <v>143847</v>
      </c>
      <c r="I9115" s="59" t="s">
        <v>69</v>
      </c>
      <c r="J9115" s="59">
        <v>28296923</v>
      </c>
      <c r="K9115" s="59" t="s">
        <v>9445</v>
      </c>
      <c r="L9115" s="61" t="s">
        <v>114</v>
      </c>
      <c r="M9115" s="61">
        <f>VLOOKUP(H9115,zdroj!C:F,4,0)</f>
        <v>0</v>
      </c>
      <c r="N9115" s="61" t="str">
        <f t="shared" si="284"/>
        <v>katB</v>
      </c>
      <c r="P9115" s="72" t="str">
        <f t="shared" si="285"/>
        <v/>
      </c>
      <c r="Q9115" s="61" t="s">
        <v>30</v>
      </c>
    </row>
    <row r="9116" spans="8:17" x14ac:dyDescent="0.25">
      <c r="H9116" s="59">
        <v>143847</v>
      </c>
      <c r="I9116" s="59" t="s">
        <v>69</v>
      </c>
      <c r="J9116" s="59">
        <v>28296931</v>
      </c>
      <c r="K9116" s="59" t="s">
        <v>9446</v>
      </c>
      <c r="L9116" s="61" t="s">
        <v>114</v>
      </c>
      <c r="M9116" s="61">
        <f>VLOOKUP(H9116,zdroj!C:F,4,0)</f>
        <v>0</v>
      </c>
      <c r="N9116" s="61" t="str">
        <f t="shared" si="284"/>
        <v>katB</v>
      </c>
      <c r="P9116" s="72" t="str">
        <f t="shared" si="285"/>
        <v/>
      </c>
      <c r="Q9116" s="61" t="s">
        <v>30</v>
      </c>
    </row>
    <row r="9117" spans="8:17" x14ac:dyDescent="0.25">
      <c r="H9117" s="59">
        <v>143847</v>
      </c>
      <c r="I9117" s="59" t="s">
        <v>69</v>
      </c>
      <c r="J9117" s="59">
        <v>28296940</v>
      </c>
      <c r="K9117" s="59" t="s">
        <v>9447</v>
      </c>
      <c r="L9117" s="61" t="s">
        <v>114</v>
      </c>
      <c r="M9117" s="61">
        <f>VLOOKUP(H9117,zdroj!C:F,4,0)</f>
        <v>0</v>
      </c>
      <c r="N9117" s="61" t="str">
        <f t="shared" si="284"/>
        <v>katB</v>
      </c>
      <c r="P9117" s="72" t="str">
        <f t="shared" si="285"/>
        <v/>
      </c>
      <c r="Q9117" s="61" t="s">
        <v>30</v>
      </c>
    </row>
    <row r="9118" spans="8:17" x14ac:dyDescent="0.25">
      <c r="H9118" s="59">
        <v>143847</v>
      </c>
      <c r="I9118" s="59" t="s">
        <v>69</v>
      </c>
      <c r="J9118" s="59">
        <v>28296958</v>
      </c>
      <c r="K9118" s="59" t="s">
        <v>9448</v>
      </c>
      <c r="L9118" s="61" t="s">
        <v>114</v>
      </c>
      <c r="M9118" s="61">
        <f>VLOOKUP(H9118,zdroj!C:F,4,0)</f>
        <v>0</v>
      </c>
      <c r="N9118" s="61" t="str">
        <f t="shared" si="284"/>
        <v>katB</v>
      </c>
      <c r="P9118" s="72" t="str">
        <f t="shared" si="285"/>
        <v/>
      </c>
      <c r="Q9118" s="61" t="s">
        <v>30</v>
      </c>
    </row>
    <row r="9119" spans="8:17" x14ac:dyDescent="0.25">
      <c r="H9119" s="59">
        <v>143847</v>
      </c>
      <c r="I9119" s="59" t="s">
        <v>69</v>
      </c>
      <c r="J9119" s="59">
        <v>28296966</v>
      </c>
      <c r="K9119" s="59" t="s">
        <v>9449</v>
      </c>
      <c r="L9119" s="61" t="s">
        <v>114</v>
      </c>
      <c r="M9119" s="61">
        <f>VLOOKUP(H9119,zdroj!C:F,4,0)</f>
        <v>0</v>
      </c>
      <c r="N9119" s="61" t="str">
        <f t="shared" si="284"/>
        <v>katB</v>
      </c>
      <c r="P9119" s="72" t="str">
        <f t="shared" si="285"/>
        <v/>
      </c>
      <c r="Q9119" s="61" t="s">
        <v>30</v>
      </c>
    </row>
    <row r="9120" spans="8:17" x14ac:dyDescent="0.25">
      <c r="H9120" s="59">
        <v>143847</v>
      </c>
      <c r="I9120" s="59" t="s">
        <v>69</v>
      </c>
      <c r="J9120" s="59">
        <v>28296974</v>
      </c>
      <c r="K9120" s="59" t="s">
        <v>9450</v>
      </c>
      <c r="L9120" s="61" t="s">
        <v>114</v>
      </c>
      <c r="M9120" s="61">
        <f>VLOOKUP(H9120,zdroj!C:F,4,0)</f>
        <v>0</v>
      </c>
      <c r="N9120" s="61" t="str">
        <f t="shared" si="284"/>
        <v>katB</v>
      </c>
      <c r="P9120" s="72" t="str">
        <f t="shared" si="285"/>
        <v/>
      </c>
      <c r="Q9120" s="61" t="s">
        <v>30</v>
      </c>
    </row>
    <row r="9121" spans="8:17" x14ac:dyDescent="0.25">
      <c r="H9121" s="59">
        <v>143847</v>
      </c>
      <c r="I9121" s="59" t="s">
        <v>69</v>
      </c>
      <c r="J9121" s="59">
        <v>28296982</v>
      </c>
      <c r="K9121" s="59" t="s">
        <v>9451</v>
      </c>
      <c r="L9121" s="61" t="s">
        <v>114</v>
      </c>
      <c r="M9121" s="61">
        <f>VLOOKUP(H9121,zdroj!C:F,4,0)</f>
        <v>0</v>
      </c>
      <c r="N9121" s="61" t="str">
        <f t="shared" si="284"/>
        <v>katB</v>
      </c>
      <c r="P9121" s="72" t="str">
        <f t="shared" si="285"/>
        <v/>
      </c>
      <c r="Q9121" s="61" t="s">
        <v>30</v>
      </c>
    </row>
    <row r="9122" spans="8:17" x14ac:dyDescent="0.25">
      <c r="H9122" s="59">
        <v>143847</v>
      </c>
      <c r="I9122" s="59" t="s">
        <v>69</v>
      </c>
      <c r="J9122" s="59">
        <v>28296991</v>
      </c>
      <c r="K9122" s="59" t="s">
        <v>9452</v>
      </c>
      <c r="L9122" s="61" t="s">
        <v>114</v>
      </c>
      <c r="M9122" s="61">
        <f>VLOOKUP(H9122,zdroj!C:F,4,0)</f>
        <v>0</v>
      </c>
      <c r="N9122" s="61" t="str">
        <f t="shared" si="284"/>
        <v>katB</v>
      </c>
      <c r="P9122" s="72" t="str">
        <f t="shared" si="285"/>
        <v/>
      </c>
      <c r="Q9122" s="61" t="s">
        <v>30</v>
      </c>
    </row>
    <row r="9123" spans="8:17" x14ac:dyDescent="0.25">
      <c r="H9123" s="59">
        <v>143847</v>
      </c>
      <c r="I9123" s="59" t="s">
        <v>69</v>
      </c>
      <c r="J9123" s="59">
        <v>28297008</v>
      </c>
      <c r="K9123" s="59" t="s">
        <v>9453</v>
      </c>
      <c r="L9123" s="61" t="s">
        <v>114</v>
      </c>
      <c r="M9123" s="61">
        <f>VLOOKUP(H9123,zdroj!C:F,4,0)</f>
        <v>0</v>
      </c>
      <c r="N9123" s="61" t="str">
        <f t="shared" si="284"/>
        <v>katB</v>
      </c>
      <c r="P9123" s="72" t="str">
        <f t="shared" si="285"/>
        <v/>
      </c>
      <c r="Q9123" s="61" t="s">
        <v>30</v>
      </c>
    </row>
    <row r="9124" spans="8:17" x14ac:dyDescent="0.25">
      <c r="H9124" s="59">
        <v>143847</v>
      </c>
      <c r="I9124" s="59" t="s">
        <v>69</v>
      </c>
      <c r="J9124" s="59">
        <v>28297016</v>
      </c>
      <c r="K9124" s="59" t="s">
        <v>9454</v>
      </c>
      <c r="L9124" s="61" t="s">
        <v>114</v>
      </c>
      <c r="M9124" s="61">
        <f>VLOOKUP(H9124,zdroj!C:F,4,0)</f>
        <v>0</v>
      </c>
      <c r="N9124" s="61" t="str">
        <f t="shared" si="284"/>
        <v>katB</v>
      </c>
      <c r="P9124" s="72" t="str">
        <f t="shared" si="285"/>
        <v/>
      </c>
      <c r="Q9124" s="61" t="s">
        <v>30</v>
      </c>
    </row>
    <row r="9125" spans="8:17" x14ac:dyDescent="0.25">
      <c r="H9125" s="59">
        <v>143847</v>
      </c>
      <c r="I9125" s="59" t="s">
        <v>69</v>
      </c>
      <c r="J9125" s="59">
        <v>28297024</v>
      </c>
      <c r="K9125" s="59" t="s">
        <v>9455</v>
      </c>
      <c r="L9125" s="61" t="s">
        <v>114</v>
      </c>
      <c r="M9125" s="61">
        <f>VLOOKUP(H9125,zdroj!C:F,4,0)</f>
        <v>0</v>
      </c>
      <c r="N9125" s="61" t="str">
        <f t="shared" si="284"/>
        <v>katB</v>
      </c>
      <c r="P9125" s="72" t="str">
        <f t="shared" si="285"/>
        <v/>
      </c>
      <c r="Q9125" s="61" t="s">
        <v>30</v>
      </c>
    </row>
    <row r="9126" spans="8:17" x14ac:dyDescent="0.25">
      <c r="H9126" s="59">
        <v>143847</v>
      </c>
      <c r="I9126" s="59" t="s">
        <v>69</v>
      </c>
      <c r="J9126" s="59">
        <v>28297032</v>
      </c>
      <c r="K9126" s="59" t="s">
        <v>9456</v>
      </c>
      <c r="L9126" s="61" t="s">
        <v>81</v>
      </c>
      <c r="M9126" s="61">
        <f>VLOOKUP(H9126,zdroj!C:F,4,0)</f>
        <v>0</v>
      </c>
      <c r="N9126" s="61" t="str">
        <f t="shared" si="284"/>
        <v>-</v>
      </c>
      <c r="P9126" s="72" t="str">
        <f t="shared" si="285"/>
        <v/>
      </c>
      <c r="Q9126" s="61" t="s">
        <v>84</v>
      </c>
    </row>
    <row r="9127" spans="8:17" x14ac:dyDescent="0.25">
      <c r="H9127" s="59">
        <v>143847</v>
      </c>
      <c r="I9127" s="59" t="s">
        <v>69</v>
      </c>
      <c r="J9127" s="59">
        <v>28377311</v>
      </c>
      <c r="K9127" s="59" t="s">
        <v>9457</v>
      </c>
      <c r="L9127" s="61" t="s">
        <v>114</v>
      </c>
      <c r="M9127" s="61">
        <f>VLOOKUP(H9127,zdroj!C:F,4,0)</f>
        <v>0</v>
      </c>
      <c r="N9127" s="61" t="str">
        <f t="shared" si="284"/>
        <v>katB</v>
      </c>
      <c r="P9127" s="72" t="str">
        <f t="shared" si="285"/>
        <v/>
      </c>
      <c r="Q9127" s="61" t="s">
        <v>30</v>
      </c>
    </row>
    <row r="9128" spans="8:17" x14ac:dyDescent="0.25">
      <c r="H9128" s="59">
        <v>143847</v>
      </c>
      <c r="I9128" s="59" t="s">
        <v>69</v>
      </c>
      <c r="J9128" s="59">
        <v>28476310</v>
      </c>
      <c r="K9128" s="59" t="s">
        <v>9458</v>
      </c>
      <c r="L9128" s="61" t="s">
        <v>81</v>
      </c>
      <c r="M9128" s="61">
        <f>VLOOKUP(H9128,zdroj!C:F,4,0)</f>
        <v>0</v>
      </c>
      <c r="N9128" s="61" t="str">
        <f t="shared" si="284"/>
        <v>-</v>
      </c>
      <c r="P9128" s="72" t="str">
        <f t="shared" si="285"/>
        <v/>
      </c>
      <c r="Q9128" s="61" t="s">
        <v>88</v>
      </c>
    </row>
    <row r="9129" spans="8:17" x14ac:dyDescent="0.25">
      <c r="H9129" s="59">
        <v>143847</v>
      </c>
      <c r="I9129" s="59" t="s">
        <v>69</v>
      </c>
      <c r="J9129" s="59">
        <v>30881927</v>
      </c>
      <c r="K9129" s="59" t="s">
        <v>9459</v>
      </c>
      <c r="L9129" s="61" t="s">
        <v>81</v>
      </c>
      <c r="M9129" s="61">
        <f>VLOOKUP(H9129,zdroj!C:F,4,0)</f>
        <v>0</v>
      </c>
      <c r="N9129" s="61" t="str">
        <f t="shared" si="284"/>
        <v>-</v>
      </c>
      <c r="P9129" s="72" t="str">
        <f t="shared" si="285"/>
        <v/>
      </c>
      <c r="Q9129" s="61" t="s">
        <v>88</v>
      </c>
    </row>
    <row r="9130" spans="8:17" x14ac:dyDescent="0.25">
      <c r="H9130" s="59">
        <v>143847</v>
      </c>
      <c r="I9130" s="59" t="s">
        <v>69</v>
      </c>
      <c r="J9130" s="59">
        <v>31294910</v>
      </c>
      <c r="K9130" s="59" t="s">
        <v>9460</v>
      </c>
      <c r="L9130" s="61" t="s">
        <v>114</v>
      </c>
      <c r="M9130" s="61">
        <f>VLOOKUP(H9130,zdroj!C:F,4,0)</f>
        <v>0</v>
      </c>
      <c r="N9130" s="61" t="str">
        <f t="shared" si="284"/>
        <v>katB</v>
      </c>
      <c r="P9130" s="72" t="str">
        <f t="shared" si="285"/>
        <v/>
      </c>
      <c r="Q9130" s="61" t="s">
        <v>30</v>
      </c>
    </row>
    <row r="9131" spans="8:17" x14ac:dyDescent="0.25">
      <c r="H9131" s="59">
        <v>143847</v>
      </c>
      <c r="I9131" s="59" t="s">
        <v>69</v>
      </c>
      <c r="J9131" s="59">
        <v>40326594</v>
      </c>
      <c r="K9131" s="59" t="s">
        <v>9461</v>
      </c>
      <c r="L9131" s="61" t="s">
        <v>114</v>
      </c>
      <c r="M9131" s="61">
        <f>VLOOKUP(H9131,zdroj!C:F,4,0)</f>
        <v>0</v>
      </c>
      <c r="N9131" s="61" t="str">
        <f t="shared" si="284"/>
        <v>katB</v>
      </c>
      <c r="P9131" s="72" t="str">
        <f t="shared" si="285"/>
        <v/>
      </c>
      <c r="Q9131" s="61" t="s">
        <v>30</v>
      </c>
    </row>
    <row r="9132" spans="8:17" x14ac:dyDescent="0.25">
      <c r="H9132" s="59">
        <v>143847</v>
      </c>
      <c r="I9132" s="59" t="s">
        <v>69</v>
      </c>
      <c r="J9132" s="59">
        <v>40326616</v>
      </c>
      <c r="K9132" s="59" t="s">
        <v>9462</v>
      </c>
      <c r="L9132" s="61" t="s">
        <v>114</v>
      </c>
      <c r="M9132" s="61">
        <f>VLOOKUP(H9132,zdroj!C:F,4,0)</f>
        <v>0</v>
      </c>
      <c r="N9132" s="61" t="str">
        <f t="shared" si="284"/>
        <v>katB</v>
      </c>
      <c r="P9132" s="72" t="str">
        <f t="shared" si="285"/>
        <v/>
      </c>
      <c r="Q9132" s="61" t="s">
        <v>30</v>
      </c>
    </row>
    <row r="9133" spans="8:17" x14ac:dyDescent="0.25">
      <c r="H9133" s="59">
        <v>143847</v>
      </c>
      <c r="I9133" s="59" t="s">
        <v>69</v>
      </c>
      <c r="J9133" s="59">
        <v>40327001</v>
      </c>
      <c r="K9133" s="59" t="s">
        <v>9463</v>
      </c>
      <c r="L9133" s="61" t="s">
        <v>114</v>
      </c>
      <c r="M9133" s="61">
        <f>VLOOKUP(H9133,zdroj!C:F,4,0)</f>
        <v>0</v>
      </c>
      <c r="N9133" s="61" t="str">
        <f t="shared" si="284"/>
        <v>katB</v>
      </c>
      <c r="P9133" s="72" t="str">
        <f t="shared" si="285"/>
        <v/>
      </c>
      <c r="Q9133" s="61" t="s">
        <v>30</v>
      </c>
    </row>
    <row r="9134" spans="8:17" x14ac:dyDescent="0.25">
      <c r="H9134" s="59">
        <v>143847</v>
      </c>
      <c r="I9134" s="59" t="s">
        <v>69</v>
      </c>
      <c r="J9134" s="59">
        <v>40327086</v>
      </c>
      <c r="K9134" s="59" t="s">
        <v>9464</v>
      </c>
      <c r="L9134" s="61" t="s">
        <v>114</v>
      </c>
      <c r="M9134" s="61">
        <f>VLOOKUP(H9134,zdroj!C:F,4,0)</f>
        <v>0</v>
      </c>
      <c r="N9134" s="61" t="str">
        <f t="shared" si="284"/>
        <v>katB</v>
      </c>
      <c r="P9134" s="72" t="str">
        <f t="shared" si="285"/>
        <v/>
      </c>
      <c r="Q9134" s="61" t="s">
        <v>30</v>
      </c>
    </row>
    <row r="9135" spans="8:17" x14ac:dyDescent="0.25">
      <c r="H9135" s="59">
        <v>143847</v>
      </c>
      <c r="I9135" s="59" t="s">
        <v>69</v>
      </c>
      <c r="J9135" s="59">
        <v>40327221</v>
      </c>
      <c r="K9135" s="59" t="s">
        <v>9465</v>
      </c>
      <c r="L9135" s="61" t="s">
        <v>114</v>
      </c>
      <c r="M9135" s="61">
        <f>VLOOKUP(H9135,zdroj!C:F,4,0)</f>
        <v>0</v>
      </c>
      <c r="N9135" s="61" t="str">
        <f t="shared" si="284"/>
        <v>katB</v>
      </c>
      <c r="P9135" s="72" t="str">
        <f t="shared" si="285"/>
        <v/>
      </c>
      <c r="Q9135" s="61" t="s">
        <v>30</v>
      </c>
    </row>
    <row r="9136" spans="8:17" x14ac:dyDescent="0.25">
      <c r="H9136" s="59">
        <v>143847</v>
      </c>
      <c r="I9136" s="59" t="s">
        <v>69</v>
      </c>
      <c r="J9136" s="59">
        <v>40518566</v>
      </c>
      <c r="K9136" s="59" t="s">
        <v>9466</v>
      </c>
      <c r="L9136" s="61" t="s">
        <v>114</v>
      </c>
      <c r="M9136" s="61">
        <f>VLOOKUP(H9136,zdroj!C:F,4,0)</f>
        <v>0</v>
      </c>
      <c r="N9136" s="61" t="str">
        <f t="shared" si="284"/>
        <v>katB</v>
      </c>
      <c r="P9136" s="72" t="str">
        <f t="shared" si="285"/>
        <v/>
      </c>
      <c r="Q9136" s="61" t="s">
        <v>30</v>
      </c>
    </row>
    <row r="9137" spans="8:17" x14ac:dyDescent="0.25">
      <c r="H9137" s="59">
        <v>143847</v>
      </c>
      <c r="I9137" s="59" t="s">
        <v>69</v>
      </c>
      <c r="J9137" s="59">
        <v>40953581</v>
      </c>
      <c r="K9137" s="59" t="s">
        <v>9467</v>
      </c>
      <c r="L9137" s="61" t="s">
        <v>114</v>
      </c>
      <c r="M9137" s="61">
        <f>VLOOKUP(H9137,zdroj!C:F,4,0)</f>
        <v>0</v>
      </c>
      <c r="N9137" s="61" t="str">
        <f t="shared" si="284"/>
        <v>katB</v>
      </c>
      <c r="P9137" s="72" t="str">
        <f t="shared" si="285"/>
        <v/>
      </c>
      <c r="Q9137" s="61" t="s">
        <v>30</v>
      </c>
    </row>
    <row r="9138" spans="8:17" x14ac:dyDescent="0.25">
      <c r="H9138" s="59">
        <v>143847</v>
      </c>
      <c r="I9138" s="59" t="s">
        <v>69</v>
      </c>
      <c r="J9138" s="59">
        <v>40953955</v>
      </c>
      <c r="K9138" s="59" t="s">
        <v>9468</v>
      </c>
      <c r="L9138" s="61" t="s">
        <v>114</v>
      </c>
      <c r="M9138" s="61">
        <f>VLOOKUP(H9138,zdroj!C:F,4,0)</f>
        <v>0</v>
      </c>
      <c r="N9138" s="61" t="str">
        <f t="shared" si="284"/>
        <v>katB</v>
      </c>
      <c r="P9138" s="72" t="str">
        <f t="shared" si="285"/>
        <v/>
      </c>
      <c r="Q9138" s="61" t="s">
        <v>30</v>
      </c>
    </row>
    <row r="9139" spans="8:17" x14ac:dyDescent="0.25">
      <c r="H9139" s="59">
        <v>143847</v>
      </c>
      <c r="I9139" s="59" t="s">
        <v>69</v>
      </c>
      <c r="J9139" s="59">
        <v>40958701</v>
      </c>
      <c r="K9139" s="59" t="s">
        <v>9469</v>
      </c>
      <c r="L9139" s="61" t="s">
        <v>114</v>
      </c>
      <c r="M9139" s="61">
        <f>VLOOKUP(H9139,zdroj!C:F,4,0)</f>
        <v>0</v>
      </c>
      <c r="N9139" s="61" t="str">
        <f t="shared" si="284"/>
        <v>katB</v>
      </c>
      <c r="P9139" s="72" t="str">
        <f t="shared" si="285"/>
        <v/>
      </c>
      <c r="Q9139" s="61" t="s">
        <v>30</v>
      </c>
    </row>
    <row r="9140" spans="8:17" x14ac:dyDescent="0.25">
      <c r="H9140" s="59">
        <v>143847</v>
      </c>
      <c r="I9140" s="59" t="s">
        <v>69</v>
      </c>
      <c r="J9140" s="59">
        <v>41047362</v>
      </c>
      <c r="K9140" s="59" t="s">
        <v>9470</v>
      </c>
      <c r="L9140" s="61" t="s">
        <v>114</v>
      </c>
      <c r="M9140" s="61">
        <f>VLOOKUP(H9140,zdroj!C:F,4,0)</f>
        <v>0</v>
      </c>
      <c r="N9140" s="61" t="str">
        <f t="shared" si="284"/>
        <v>katB</v>
      </c>
      <c r="P9140" s="72" t="str">
        <f t="shared" si="285"/>
        <v/>
      </c>
      <c r="Q9140" s="61" t="s">
        <v>30</v>
      </c>
    </row>
    <row r="9141" spans="8:17" x14ac:dyDescent="0.25">
      <c r="H9141" s="59">
        <v>143847</v>
      </c>
      <c r="I9141" s="59" t="s">
        <v>69</v>
      </c>
      <c r="J9141" s="59">
        <v>41047907</v>
      </c>
      <c r="K9141" s="59" t="s">
        <v>9471</v>
      </c>
      <c r="L9141" s="61" t="s">
        <v>114</v>
      </c>
      <c r="M9141" s="61">
        <f>VLOOKUP(H9141,zdroj!C:F,4,0)</f>
        <v>0</v>
      </c>
      <c r="N9141" s="61" t="str">
        <f t="shared" si="284"/>
        <v>katB</v>
      </c>
      <c r="P9141" s="72" t="str">
        <f t="shared" si="285"/>
        <v/>
      </c>
      <c r="Q9141" s="61" t="s">
        <v>30</v>
      </c>
    </row>
    <row r="9142" spans="8:17" x14ac:dyDescent="0.25">
      <c r="H9142" s="59">
        <v>143847</v>
      </c>
      <c r="I9142" s="59" t="s">
        <v>69</v>
      </c>
      <c r="J9142" s="59">
        <v>41221877</v>
      </c>
      <c r="K9142" s="59" t="s">
        <v>9472</v>
      </c>
      <c r="L9142" s="61" t="s">
        <v>114</v>
      </c>
      <c r="M9142" s="61">
        <f>VLOOKUP(H9142,zdroj!C:F,4,0)</f>
        <v>0</v>
      </c>
      <c r="N9142" s="61" t="str">
        <f t="shared" si="284"/>
        <v>katB</v>
      </c>
      <c r="P9142" s="72" t="str">
        <f t="shared" si="285"/>
        <v/>
      </c>
      <c r="Q9142" s="61" t="s">
        <v>30</v>
      </c>
    </row>
    <row r="9143" spans="8:17" x14ac:dyDescent="0.25">
      <c r="H9143" s="59">
        <v>143847</v>
      </c>
      <c r="I9143" s="59" t="s">
        <v>69</v>
      </c>
      <c r="J9143" s="59">
        <v>41632796</v>
      </c>
      <c r="K9143" s="59" t="s">
        <v>9473</v>
      </c>
      <c r="L9143" s="61" t="s">
        <v>114</v>
      </c>
      <c r="M9143" s="61">
        <f>VLOOKUP(H9143,zdroj!C:F,4,0)</f>
        <v>0</v>
      </c>
      <c r="N9143" s="61" t="str">
        <f t="shared" si="284"/>
        <v>katB</v>
      </c>
      <c r="P9143" s="72" t="str">
        <f t="shared" si="285"/>
        <v/>
      </c>
      <c r="Q9143" s="61" t="s">
        <v>30</v>
      </c>
    </row>
    <row r="9144" spans="8:17" x14ac:dyDescent="0.25">
      <c r="H9144" s="59">
        <v>143847</v>
      </c>
      <c r="I9144" s="59" t="s">
        <v>69</v>
      </c>
      <c r="J9144" s="59">
        <v>42054265</v>
      </c>
      <c r="K9144" s="59" t="s">
        <v>9474</v>
      </c>
      <c r="L9144" s="61" t="s">
        <v>114</v>
      </c>
      <c r="M9144" s="61">
        <f>VLOOKUP(H9144,zdroj!C:F,4,0)</f>
        <v>0</v>
      </c>
      <c r="N9144" s="61" t="str">
        <f t="shared" si="284"/>
        <v>katB</v>
      </c>
      <c r="P9144" s="72" t="str">
        <f t="shared" si="285"/>
        <v/>
      </c>
      <c r="Q9144" s="61" t="s">
        <v>30</v>
      </c>
    </row>
    <row r="9145" spans="8:17" x14ac:dyDescent="0.25">
      <c r="H9145" s="59">
        <v>143847</v>
      </c>
      <c r="I9145" s="59" t="s">
        <v>69</v>
      </c>
      <c r="J9145" s="59">
        <v>42144680</v>
      </c>
      <c r="K9145" s="59" t="s">
        <v>9475</v>
      </c>
      <c r="L9145" s="61" t="s">
        <v>114</v>
      </c>
      <c r="M9145" s="61">
        <f>VLOOKUP(H9145,zdroj!C:F,4,0)</f>
        <v>0</v>
      </c>
      <c r="N9145" s="61" t="str">
        <f t="shared" si="284"/>
        <v>katB</v>
      </c>
      <c r="P9145" s="72" t="str">
        <f t="shared" si="285"/>
        <v/>
      </c>
      <c r="Q9145" s="61" t="s">
        <v>30</v>
      </c>
    </row>
    <row r="9146" spans="8:17" x14ac:dyDescent="0.25">
      <c r="H9146" s="59">
        <v>143847</v>
      </c>
      <c r="I9146" s="59" t="s">
        <v>69</v>
      </c>
      <c r="J9146" s="59">
        <v>42229413</v>
      </c>
      <c r="K9146" s="59" t="s">
        <v>9476</v>
      </c>
      <c r="L9146" s="61" t="s">
        <v>114</v>
      </c>
      <c r="M9146" s="61">
        <f>VLOOKUP(H9146,zdroj!C:F,4,0)</f>
        <v>0</v>
      </c>
      <c r="N9146" s="61" t="str">
        <f t="shared" si="284"/>
        <v>katB</v>
      </c>
      <c r="P9146" s="72" t="str">
        <f t="shared" si="285"/>
        <v/>
      </c>
      <c r="Q9146" s="61" t="s">
        <v>30</v>
      </c>
    </row>
    <row r="9147" spans="8:17" x14ac:dyDescent="0.25">
      <c r="H9147" s="59">
        <v>143847</v>
      </c>
      <c r="I9147" s="59" t="s">
        <v>69</v>
      </c>
      <c r="J9147" s="59">
        <v>42540640</v>
      </c>
      <c r="K9147" s="59" t="s">
        <v>9477</v>
      </c>
      <c r="L9147" s="61" t="s">
        <v>114</v>
      </c>
      <c r="M9147" s="61">
        <f>VLOOKUP(H9147,zdroj!C:F,4,0)</f>
        <v>0</v>
      </c>
      <c r="N9147" s="61" t="str">
        <f t="shared" si="284"/>
        <v>katB</v>
      </c>
      <c r="P9147" s="72" t="str">
        <f t="shared" si="285"/>
        <v/>
      </c>
      <c r="Q9147" s="61" t="s">
        <v>30</v>
      </c>
    </row>
    <row r="9148" spans="8:17" x14ac:dyDescent="0.25">
      <c r="H9148" s="59">
        <v>143847</v>
      </c>
      <c r="I9148" s="59" t="s">
        <v>69</v>
      </c>
      <c r="J9148" s="59">
        <v>72342862</v>
      </c>
      <c r="K9148" s="59" t="s">
        <v>9478</v>
      </c>
      <c r="L9148" s="61" t="s">
        <v>114</v>
      </c>
      <c r="M9148" s="61">
        <f>VLOOKUP(H9148,zdroj!C:F,4,0)</f>
        <v>0</v>
      </c>
      <c r="N9148" s="61" t="str">
        <f t="shared" si="284"/>
        <v>katB</v>
      </c>
      <c r="P9148" s="72" t="str">
        <f t="shared" si="285"/>
        <v/>
      </c>
      <c r="Q9148" s="61" t="s">
        <v>30</v>
      </c>
    </row>
    <row r="9149" spans="8:17" x14ac:dyDescent="0.25">
      <c r="H9149" s="59">
        <v>143847</v>
      </c>
      <c r="I9149" s="59" t="s">
        <v>69</v>
      </c>
      <c r="J9149" s="59">
        <v>72665939</v>
      </c>
      <c r="K9149" s="59" t="s">
        <v>9479</v>
      </c>
      <c r="L9149" s="61" t="s">
        <v>114</v>
      </c>
      <c r="M9149" s="61">
        <f>VLOOKUP(H9149,zdroj!C:F,4,0)</f>
        <v>0</v>
      </c>
      <c r="N9149" s="61" t="str">
        <f t="shared" si="284"/>
        <v>katB</v>
      </c>
      <c r="P9149" s="72" t="str">
        <f t="shared" si="285"/>
        <v/>
      </c>
      <c r="Q9149" s="61" t="s">
        <v>30</v>
      </c>
    </row>
    <row r="9150" spans="8:17" x14ac:dyDescent="0.25">
      <c r="H9150" s="59">
        <v>143847</v>
      </c>
      <c r="I9150" s="59" t="s">
        <v>69</v>
      </c>
      <c r="J9150" s="59">
        <v>73158666</v>
      </c>
      <c r="K9150" s="59" t="s">
        <v>9480</v>
      </c>
      <c r="L9150" s="61" t="s">
        <v>114</v>
      </c>
      <c r="M9150" s="61">
        <f>VLOOKUP(H9150,zdroj!C:F,4,0)</f>
        <v>0</v>
      </c>
      <c r="N9150" s="61" t="str">
        <f t="shared" si="284"/>
        <v>katB</v>
      </c>
      <c r="P9150" s="72" t="str">
        <f t="shared" si="285"/>
        <v/>
      </c>
      <c r="Q9150" s="61" t="s">
        <v>30</v>
      </c>
    </row>
    <row r="9151" spans="8:17" x14ac:dyDescent="0.25">
      <c r="H9151" s="59">
        <v>143847</v>
      </c>
      <c r="I9151" s="59" t="s">
        <v>69</v>
      </c>
      <c r="J9151" s="59">
        <v>73398128</v>
      </c>
      <c r="K9151" s="59" t="s">
        <v>9481</v>
      </c>
      <c r="L9151" s="61" t="s">
        <v>114</v>
      </c>
      <c r="M9151" s="61">
        <f>VLOOKUP(H9151,zdroj!C:F,4,0)</f>
        <v>0</v>
      </c>
      <c r="N9151" s="61" t="str">
        <f t="shared" si="284"/>
        <v>katB</v>
      </c>
      <c r="P9151" s="72" t="str">
        <f t="shared" si="285"/>
        <v/>
      </c>
      <c r="Q9151" s="61" t="s">
        <v>30</v>
      </c>
    </row>
    <row r="9152" spans="8:17" x14ac:dyDescent="0.25">
      <c r="H9152" s="59">
        <v>143847</v>
      </c>
      <c r="I9152" s="59" t="s">
        <v>69</v>
      </c>
      <c r="J9152" s="59">
        <v>73533343</v>
      </c>
      <c r="K9152" s="59" t="s">
        <v>9482</v>
      </c>
      <c r="L9152" s="61" t="s">
        <v>114</v>
      </c>
      <c r="M9152" s="61">
        <f>VLOOKUP(H9152,zdroj!C:F,4,0)</f>
        <v>0</v>
      </c>
      <c r="N9152" s="61" t="str">
        <f t="shared" si="284"/>
        <v>katB</v>
      </c>
      <c r="P9152" s="72" t="str">
        <f t="shared" si="285"/>
        <v/>
      </c>
      <c r="Q9152" s="61" t="s">
        <v>30</v>
      </c>
    </row>
    <row r="9153" spans="8:17" x14ac:dyDescent="0.25">
      <c r="H9153" s="59">
        <v>143847</v>
      </c>
      <c r="I9153" s="59" t="s">
        <v>69</v>
      </c>
      <c r="J9153" s="59">
        <v>73604712</v>
      </c>
      <c r="K9153" s="59" t="s">
        <v>9483</v>
      </c>
      <c r="L9153" s="61" t="s">
        <v>114</v>
      </c>
      <c r="M9153" s="61">
        <f>VLOOKUP(H9153,zdroj!C:F,4,0)</f>
        <v>0</v>
      </c>
      <c r="N9153" s="61" t="str">
        <f t="shared" si="284"/>
        <v>katB</v>
      </c>
      <c r="P9153" s="72" t="str">
        <f t="shared" si="285"/>
        <v/>
      </c>
      <c r="Q9153" s="61" t="s">
        <v>30</v>
      </c>
    </row>
    <row r="9154" spans="8:17" x14ac:dyDescent="0.25">
      <c r="H9154" s="59">
        <v>143847</v>
      </c>
      <c r="I9154" s="59" t="s">
        <v>69</v>
      </c>
      <c r="J9154" s="59">
        <v>75425599</v>
      </c>
      <c r="K9154" s="59" t="s">
        <v>9484</v>
      </c>
      <c r="L9154" s="61" t="s">
        <v>114</v>
      </c>
      <c r="M9154" s="61">
        <f>VLOOKUP(H9154,zdroj!C:F,4,0)</f>
        <v>0</v>
      </c>
      <c r="N9154" s="61" t="str">
        <f t="shared" si="284"/>
        <v>katB</v>
      </c>
      <c r="P9154" s="72" t="str">
        <f t="shared" si="285"/>
        <v/>
      </c>
      <c r="Q9154" s="61" t="s">
        <v>30</v>
      </c>
    </row>
    <row r="9155" spans="8:17" x14ac:dyDescent="0.25">
      <c r="H9155" s="59">
        <v>143847</v>
      </c>
      <c r="I9155" s="59" t="s">
        <v>69</v>
      </c>
      <c r="J9155" s="59">
        <v>76057950</v>
      </c>
      <c r="K9155" s="59" t="s">
        <v>9485</v>
      </c>
      <c r="L9155" s="61" t="s">
        <v>114</v>
      </c>
      <c r="M9155" s="61">
        <f>VLOOKUP(H9155,zdroj!C:F,4,0)</f>
        <v>0</v>
      </c>
      <c r="N9155" s="61" t="str">
        <f t="shared" si="284"/>
        <v>katB</v>
      </c>
      <c r="P9155" s="72" t="str">
        <f t="shared" si="285"/>
        <v/>
      </c>
      <c r="Q9155" s="61" t="s">
        <v>30</v>
      </c>
    </row>
    <row r="9156" spans="8:17" x14ac:dyDescent="0.25">
      <c r="H9156" s="59">
        <v>143847</v>
      </c>
      <c r="I9156" s="59" t="s">
        <v>69</v>
      </c>
      <c r="J9156" s="59">
        <v>76120295</v>
      </c>
      <c r="K9156" s="59" t="s">
        <v>9486</v>
      </c>
      <c r="L9156" s="61" t="s">
        <v>114</v>
      </c>
      <c r="M9156" s="61">
        <f>VLOOKUP(H9156,zdroj!C:F,4,0)</f>
        <v>0</v>
      </c>
      <c r="N9156" s="61" t="str">
        <f t="shared" si="284"/>
        <v>katB</v>
      </c>
      <c r="P9156" s="72" t="str">
        <f t="shared" si="285"/>
        <v/>
      </c>
      <c r="Q9156" s="61" t="s">
        <v>30</v>
      </c>
    </row>
    <row r="9157" spans="8:17" x14ac:dyDescent="0.25">
      <c r="H9157" s="59">
        <v>143847</v>
      </c>
      <c r="I9157" s="59" t="s">
        <v>69</v>
      </c>
      <c r="J9157" s="59">
        <v>77514017</v>
      </c>
      <c r="K9157" s="59" t="s">
        <v>9487</v>
      </c>
      <c r="L9157" s="61" t="s">
        <v>114</v>
      </c>
      <c r="M9157" s="61">
        <f>VLOOKUP(H9157,zdroj!C:F,4,0)</f>
        <v>0</v>
      </c>
      <c r="N9157" s="61" t="str">
        <f t="shared" si="284"/>
        <v>katB</v>
      </c>
      <c r="P9157" s="72" t="str">
        <f t="shared" si="285"/>
        <v/>
      </c>
      <c r="Q9157" s="61" t="s">
        <v>30</v>
      </c>
    </row>
    <row r="9158" spans="8:17" x14ac:dyDescent="0.25">
      <c r="H9158" s="59">
        <v>143847</v>
      </c>
      <c r="I9158" s="59" t="s">
        <v>69</v>
      </c>
      <c r="J9158" s="59">
        <v>77514254</v>
      </c>
      <c r="K9158" s="59" t="s">
        <v>9488</v>
      </c>
      <c r="L9158" s="61" t="s">
        <v>114</v>
      </c>
      <c r="M9158" s="61">
        <f>VLOOKUP(H9158,zdroj!C:F,4,0)</f>
        <v>0</v>
      </c>
      <c r="N9158" s="61" t="str">
        <f t="shared" si="284"/>
        <v>katB</v>
      </c>
      <c r="P9158" s="72" t="str">
        <f t="shared" si="285"/>
        <v/>
      </c>
      <c r="Q9158" s="61" t="s">
        <v>30</v>
      </c>
    </row>
    <row r="9159" spans="8:17" x14ac:dyDescent="0.25">
      <c r="H9159" s="59">
        <v>143847</v>
      </c>
      <c r="I9159" s="59" t="s">
        <v>69</v>
      </c>
      <c r="J9159" s="59">
        <v>77519451</v>
      </c>
      <c r="K9159" s="59" t="s">
        <v>9489</v>
      </c>
      <c r="L9159" s="61" t="s">
        <v>114</v>
      </c>
      <c r="M9159" s="61">
        <f>VLOOKUP(H9159,zdroj!C:F,4,0)</f>
        <v>0</v>
      </c>
      <c r="N9159" s="61" t="str">
        <f t="shared" ref="N9159:N9222" si="286">IF(M9159="A",IF(L9159="katA","katB",L9159),L9159)</f>
        <v>katB</v>
      </c>
      <c r="P9159" s="72" t="str">
        <f t="shared" ref="P9159:P9222" si="287">IF(O9159="A",1,"")</f>
        <v/>
      </c>
      <c r="Q9159" s="61" t="s">
        <v>30</v>
      </c>
    </row>
    <row r="9160" spans="8:17" x14ac:dyDescent="0.25">
      <c r="H9160" s="59">
        <v>143847</v>
      </c>
      <c r="I9160" s="59" t="s">
        <v>69</v>
      </c>
      <c r="J9160" s="59">
        <v>77557573</v>
      </c>
      <c r="K9160" s="59" t="s">
        <v>9490</v>
      </c>
      <c r="L9160" s="61" t="s">
        <v>114</v>
      </c>
      <c r="M9160" s="61">
        <f>VLOOKUP(H9160,zdroj!C:F,4,0)</f>
        <v>0</v>
      </c>
      <c r="N9160" s="61" t="str">
        <f t="shared" si="286"/>
        <v>katB</v>
      </c>
      <c r="P9160" s="72" t="str">
        <f t="shared" si="287"/>
        <v/>
      </c>
      <c r="Q9160" s="61" t="s">
        <v>30</v>
      </c>
    </row>
    <row r="9161" spans="8:17" x14ac:dyDescent="0.25">
      <c r="H9161" s="59">
        <v>143847</v>
      </c>
      <c r="I9161" s="59" t="s">
        <v>69</v>
      </c>
      <c r="J9161" s="59">
        <v>77557611</v>
      </c>
      <c r="K9161" s="59" t="s">
        <v>9491</v>
      </c>
      <c r="L9161" s="61" t="s">
        <v>114</v>
      </c>
      <c r="M9161" s="61">
        <f>VLOOKUP(H9161,zdroj!C:F,4,0)</f>
        <v>0</v>
      </c>
      <c r="N9161" s="61" t="str">
        <f t="shared" si="286"/>
        <v>katB</v>
      </c>
      <c r="P9161" s="72" t="str">
        <f t="shared" si="287"/>
        <v/>
      </c>
      <c r="Q9161" s="61" t="s">
        <v>30</v>
      </c>
    </row>
    <row r="9162" spans="8:17" x14ac:dyDescent="0.25">
      <c r="H9162" s="59">
        <v>143847</v>
      </c>
      <c r="I9162" s="59" t="s">
        <v>69</v>
      </c>
      <c r="J9162" s="59">
        <v>77563093</v>
      </c>
      <c r="K9162" s="59" t="s">
        <v>9492</v>
      </c>
      <c r="L9162" s="61" t="s">
        <v>114</v>
      </c>
      <c r="M9162" s="61">
        <f>VLOOKUP(H9162,zdroj!C:F,4,0)</f>
        <v>0</v>
      </c>
      <c r="N9162" s="61" t="str">
        <f t="shared" si="286"/>
        <v>katB</v>
      </c>
      <c r="P9162" s="72" t="str">
        <f t="shared" si="287"/>
        <v/>
      </c>
      <c r="Q9162" s="61" t="s">
        <v>30</v>
      </c>
    </row>
    <row r="9163" spans="8:17" x14ac:dyDescent="0.25">
      <c r="H9163" s="59">
        <v>143847</v>
      </c>
      <c r="I9163" s="59" t="s">
        <v>69</v>
      </c>
      <c r="J9163" s="59">
        <v>77657845</v>
      </c>
      <c r="K9163" s="59" t="s">
        <v>9493</v>
      </c>
      <c r="L9163" s="61" t="s">
        <v>114</v>
      </c>
      <c r="M9163" s="61">
        <f>VLOOKUP(H9163,zdroj!C:F,4,0)</f>
        <v>0</v>
      </c>
      <c r="N9163" s="61" t="str">
        <f t="shared" si="286"/>
        <v>katB</v>
      </c>
      <c r="P9163" s="72" t="str">
        <f t="shared" si="287"/>
        <v/>
      </c>
      <c r="Q9163" s="61" t="s">
        <v>30</v>
      </c>
    </row>
    <row r="9164" spans="8:17" x14ac:dyDescent="0.25">
      <c r="H9164" s="59">
        <v>143847</v>
      </c>
      <c r="I9164" s="59" t="s">
        <v>69</v>
      </c>
      <c r="J9164" s="59">
        <v>77857739</v>
      </c>
      <c r="K9164" s="59" t="s">
        <v>9494</v>
      </c>
      <c r="L9164" s="61" t="s">
        <v>114</v>
      </c>
      <c r="M9164" s="61">
        <f>VLOOKUP(H9164,zdroj!C:F,4,0)</f>
        <v>0</v>
      </c>
      <c r="N9164" s="61" t="str">
        <f t="shared" si="286"/>
        <v>katB</v>
      </c>
      <c r="P9164" s="72" t="str">
        <f t="shared" si="287"/>
        <v/>
      </c>
      <c r="Q9164" s="61" t="s">
        <v>30</v>
      </c>
    </row>
    <row r="9165" spans="8:17" x14ac:dyDescent="0.25">
      <c r="H9165" s="59">
        <v>143847</v>
      </c>
      <c r="I9165" s="59" t="s">
        <v>69</v>
      </c>
      <c r="J9165" s="59">
        <v>77952332</v>
      </c>
      <c r="K9165" s="59" t="s">
        <v>9495</v>
      </c>
      <c r="L9165" s="61" t="s">
        <v>114</v>
      </c>
      <c r="M9165" s="61">
        <f>VLOOKUP(H9165,zdroj!C:F,4,0)</f>
        <v>0</v>
      </c>
      <c r="N9165" s="61" t="str">
        <f t="shared" si="286"/>
        <v>katB</v>
      </c>
      <c r="P9165" s="72" t="str">
        <f t="shared" si="287"/>
        <v/>
      </c>
      <c r="Q9165" s="61" t="s">
        <v>30</v>
      </c>
    </row>
    <row r="9166" spans="8:17" x14ac:dyDescent="0.25">
      <c r="H9166" s="59">
        <v>143847</v>
      </c>
      <c r="I9166" s="59" t="s">
        <v>69</v>
      </c>
      <c r="J9166" s="59">
        <v>78063591</v>
      </c>
      <c r="K9166" s="59" t="s">
        <v>9496</v>
      </c>
      <c r="L9166" s="61" t="s">
        <v>114</v>
      </c>
      <c r="M9166" s="61">
        <f>VLOOKUP(H9166,zdroj!C:F,4,0)</f>
        <v>0</v>
      </c>
      <c r="N9166" s="61" t="str">
        <f t="shared" si="286"/>
        <v>katB</v>
      </c>
      <c r="P9166" s="72" t="str">
        <f t="shared" si="287"/>
        <v/>
      </c>
      <c r="Q9166" s="61" t="s">
        <v>30</v>
      </c>
    </row>
    <row r="9167" spans="8:17" x14ac:dyDescent="0.25">
      <c r="H9167" s="59">
        <v>143847</v>
      </c>
      <c r="I9167" s="59" t="s">
        <v>69</v>
      </c>
      <c r="J9167" s="59">
        <v>78063809</v>
      </c>
      <c r="K9167" s="59" t="s">
        <v>9497</v>
      </c>
      <c r="L9167" s="61" t="s">
        <v>114</v>
      </c>
      <c r="M9167" s="61">
        <f>VLOOKUP(H9167,zdroj!C:F,4,0)</f>
        <v>0</v>
      </c>
      <c r="N9167" s="61" t="str">
        <f t="shared" si="286"/>
        <v>katB</v>
      </c>
      <c r="P9167" s="72" t="str">
        <f t="shared" si="287"/>
        <v/>
      </c>
      <c r="Q9167" s="61" t="s">
        <v>30</v>
      </c>
    </row>
    <row r="9168" spans="8:17" x14ac:dyDescent="0.25">
      <c r="H9168" s="59">
        <v>143847</v>
      </c>
      <c r="I9168" s="59" t="s">
        <v>69</v>
      </c>
      <c r="J9168" s="59">
        <v>78225221</v>
      </c>
      <c r="K9168" s="59" t="s">
        <v>9498</v>
      </c>
      <c r="L9168" s="61" t="s">
        <v>114</v>
      </c>
      <c r="M9168" s="61">
        <f>VLOOKUP(H9168,zdroj!C:F,4,0)</f>
        <v>0</v>
      </c>
      <c r="N9168" s="61" t="str">
        <f t="shared" si="286"/>
        <v>katB</v>
      </c>
      <c r="P9168" s="72" t="str">
        <f t="shared" si="287"/>
        <v/>
      </c>
      <c r="Q9168" s="61" t="s">
        <v>30</v>
      </c>
    </row>
    <row r="9169" spans="8:17" x14ac:dyDescent="0.25">
      <c r="H9169" s="59">
        <v>143847</v>
      </c>
      <c r="I9169" s="59" t="s">
        <v>69</v>
      </c>
      <c r="J9169" s="59">
        <v>78225353</v>
      </c>
      <c r="K9169" s="59" t="s">
        <v>9499</v>
      </c>
      <c r="L9169" s="61" t="s">
        <v>114</v>
      </c>
      <c r="M9169" s="61">
        <f>VLOOKUP(H9169,zdroj!C:F,4,0)</f>
        <v>0</v>
      </c>
      <c r="N9169" s="61" t="str">
        <f t="shared" si="286"/>
        <v>katB</v>
      </c>
      <c r="P9169" s="72" t="str">
        <f t="shared" si="287"/>
        <v/>
      </c>
      <c r="Q9169" s="61" t="s">
        <v>30</v>
      </c>
    </row>
    <row r="9170" spans="8:17" x14ac:dyDescent="0.25">
      <c r="H9170" s="59">
        <v>143847</v>
      </c>
      <c r="I9170" s="59" t="s">
        <v>69</v>
      </c>
      <c r="J9170" s="59">
        <v>78297061</v>
      </c>
      <c r="K9170" s="59" t="s">
        <v>9500</v>
      </c>
      <c r="L9170" s="61" t="s">
        <v>114</v>
      </c>
      <c r="M9170" s="61">
        <f>VLOOKUP(H9170,zdroj!C:F,4,0)</f>
        <v>0</v>
      </c>
      <c r="N9170" s="61" t="str">
        <f t="shared" si="286"/>
        <v>katB</v>
      </c>
      <c r="P9170" s="72" t="str">
        <f t="shared" si="287"/>
        <v/>
      </c>
      <c r="Q9170" s="61" t="s">
        <v>30</v>
      </c>
    </row>
    <row r="9171" spans="8:17" x14ac:dyDescent="0.25">
      <c r="H9171" s="59">
        <v>143847</v>
      </c>
      <c r="I9171" s="59" t="s">
        <v>69</v>
      </c>
      <c r="J9171" s="59">
        <v>78533333</v>
      </c>
      <c r="K9171" s="59" t="s">
        <v>9501</v>
      </c>
      <c r="L9171" s="61" t="s">
        <v>81</v>
      </c>
      <c r="M9171" s="61">
        <f>VLOOKUP(H9171,zdroj!C:F,4,0)</f>
        <v>0</v>
      </c>
      <c r="N9171" s="61" t="str">
        <f t="shared" si="286"/>
        <v>-</v>
      </c>
      <c r="P9171" s="72" t="str">
        <f t="shared" si="287"/>
        <v/>
      </c>
      <c r="Q9171" s="61" t="s">
        <v>84</v>
      </c>
    </row>
    <row r="9172" spans="8:17" x14ac:dyDescent="0.25">
      <c r="H9172" s="59">
        <v>143847</v>
      </c>
      <c r="I9172" s="59" t="s">
        <v>69</v>
      </c>
      <c r="J9172" s="59">
        <v>78533651</v>
      </c>
      <c r="K9172" s="59" t="s">
        <v>9502</v>
      </c>
      <c r="L9172" s="61" t="s">
        <v>114</v>
      </c>
      <c r="M9172" s="61">
        <f>VLOOKUP(H9172,zdroj!C:F,4,0)</f>
        <v>0</v>
      </c>
      <c r="N9172" s="61" t="str">
        <f t="shared" si="286"/>
        <v>katB</v>
      </c>
      <c r="P9172" s="72" t="str">
        <f t="shared" si="287"/>
        <v/>
      </c>
      <c r="Q9172" s="61" t="s">
        <v>30</v>
      </c>
    </row>
    <row r="9173" spans="8:17" x14ac:dyDescent="0.25">
      <c r="H9173" s="59">
        <v>143847</v>
      </c>
      <c r="I9173" s="59" t="s">
        <v>69</v>
      </c>
      <c r="J9173" s="59">
        <v>78533775</v>
      </c>
      <c r="K9173" s="59" t="s">
        <v>9503</v>
      </c>
      <c r="L9173" s="61" t="s">
        <v>114</v>
      </c>
      <c r="M9173" s="61">
        <f>VLOOKUP(H9173,zdroj!C:F,4,0)</f>
        <v>0</v>
      </c>
      <c r="N9173" s="61" t="str">
        <f t="shared" si="286"/>
        <v>katB</v>
      </c>
      <c r="P9173" s="72" t="str">
        <f t="shared" si="287"/>
        <v/>
      </c>
      <c r="Q9173" s="61" t="s">
        <v>30</v>
      </c>
    </row>
    <row r="9174" spans="8:17" x14ac:dyDescent="0.25">
      <c r="H9174" s="59">
        <v>143847</v>
      </c>
      <c r="I9174" s="59" t="s">
        <v>69</v>
      </c>
      <c r="J9174" s="59">
        <v>78533872</v>
      </c>
      <c r="K9174" s="59" t="s">
        <v>9504</v>
      </c>
      <c r="L9174" s="61" t="s">
        <v>114</v>
      </c>
      <c r="M9174" s="61">
        <f>VLOOKUP(H9174,zdroj!C:F,4,0)</f>
        <v>0</v>
      </c>
      <c r="N9174" s="61" t="str">
        <f t="shared" si="286"/>
        <v>katB</v>
      </c>
      <c r="P9174" s="72" t="str">
        <f t="shared" si="287"/>
        <v/>
      </c>
      <c r="Q9174" s="61" t="s">
        <v>30</v>
      </c>
    </row>
    <row r="9175" spans="8:17" x14ac:dyDescent="0.25">
      <c r="H9175" s="59">
        <v>143847</v>
      </c>
      <c r="I9175" s="59" t="s">
        <v>69</v>
      </c>
      <c r="J9175" s="59">
        <v>78534194</v>
      </c>
      <c r="K9175" s="59" t="s">
        <v>9505</v>
      </c>
      <c r="L9175" s="61" t="s">
        <v>114</v>
      </c>
      <c r="M9175" s="61">
        <f>VLOOKUP(H9175,zdroj!C:F,4,0)</f>
        <v>0</v>
      </c>
      <c r="N9175" s="61" t="str">
        <f t="shared" si="286"/>
        <v>katB</v>
      </c>
      <c r="P9175" s="72" t="str">
        <f t="shared" si="287"/>
        <v/>
      </c>
      <c r="Q9175" s="61" t="s">
        <v>30</v>
      </c>
    </row>
    <row r="9176" spans="8:17" x14ac:dyDescent="0.25">
      <c r="H9176" s="59">
        <v>143847</v>
      </c>
      <c r="I9176" s="59" t="s">
        <v>69</v>
      </c>
      <c r="J9176" s="59">
        <v>78534224</v>
      </c>
      <c r="K9176" s="59" t="s">
        <v>9506</v>
      </c>
      <c r="L9176" s="61" t="s">
        <v>114</v>
      </c>
      <c r="M9176" s="61">
        <f>VLOOKUP(H9176,zdroj!C:F,4,0)</f>
        <v>0</v>
      </c>
      <c r="N9176" s="61" t="str">
        <f t="shared" si="286"/>
        <v>katB</v>
      </c>
      <c r="P9176" s="72" t="str">
        <f t="shared" si="287"/>
        <v/>
      </c>
      <c r="Q9176" s="61" t="s">
        <v>30</v>
      </c>
    </row>
    <row r="9177" spans="8:17" x14ac:dyDescent="0.25">
      <c r="H9177" s="59">
        <v>143847</v>
      </c>
      <c r="I9177" s="59" t="s">
        <v>69</v>
      </c>
      <c r="J9177" s="59">
        <v>78534259</v>
      </c>
      <c r="K9177" s="59" t="s">
        <v>9507</v>
      </c>
      <c r="L9177" s="61" t="s">
        <v>114</v>
      </c>
      <c r="M9177" s="61">
        <f>VLOOKUP(H9177,zdroj!C:F,4,0)</f>
        <v>0</v>
      </c>
      <c r="N9177" s="61" t="str">
        <f t="shared" si="286"/>
        <v>katB</v>
      </c>
      <c r="P9177" s="72" t="str">
        <f t="shared" si="287"/>
        <v/>
      </c>
      <c r="Q9177" s="61" t="s">
        <v>30</v>
      </c>
    </row>
    <row r="9178" spans="8:17" x14ac:dyDescent="0.25">
      <c r="H9178" s="59">
        <v>143847</v>
      </c>
      <c r="I9178" s="59" t="s">
        <v>69</v>
      </c>
      <c r="J9178" s="59">
        <v>78534283</v>
      </c>
      <c r="K9178" s="59" t="s">
        <v>9508</v>
      </c>
      <c r="L9178" s="61" t="s">
        <v>114</v>
      </c>
      <c r="M9178" s="61">
        <f>VLOOKUP(H9178,zdroj!C:F,4,0)</f>
        <v>0</v>
      </c>
      <c r="N9178" s="61" t="str">
        <f t="shared" si="286"/>
        <v>katB</v>
      </c>
      <c r="P9178" s="72" t="str">
        <f t="shared" si="287"/>
        <v/>
      </c>
      <c r="Q9178" s="61" t="s">
        <v>30</v>
      </c>
    </row>
    <row r="9179" spans="8:17" x14ac:dyDescent="0.25">
      <c r="H9179" s="59">
        <v>143847</v>
      </c>
      <c r="I9179" s="59" t="s">
        <v>69</v>
      </c>
      <c r="J9179" s="59">
        <v>78534305</v>
      </c>
      <c r="K9179" s="59" t="s">
        <v>9509</v>
      </c>
      <c r="L9179" s="61" t="s">
        <v>114</v>
      </c>
      <c r="M9179" s="61">
        <f>VLOOKUP(H9179,zdroj!C:F,4,0)</f>
        <v>0</v>
      </c>
      <c r="N9179" s="61" t="str">
        <f t="shared" si="286"/>
        <v>katB</v>
      </c>
      <c r="P9179" s="72" t="str">
        <f t="shared" si="287"/>
        <v/>
      </c>
      <c r="Q9179" s="61" t="s">
        <v>30</v>
      </c>
    </row>
    <row r="9180" spans="8:17" x14ac:dyDescent="0.25">
      <c r="H9180" s="59">
        <v>143847</v>
      </c>
      <c r="I9180" s="59" t="s">
        <v>69</v>
      </c>
      <c r="J9180" s="59">
        <v>78584094</v>
      </c>
      <c r="K9180" s="59" t="s">
        <v>9510</v>
      </c>
      <c r="L9180" s="61" t="s">
        <v>114</v>
      </c>
      <c r="M9180" s="61">
        <f>VLOOKUP(H9180,zdroj!C:F,4,0)</f>
        <v>0</v>
      </c>
      <c r="N9180" s="61" t="str">
        <f t="shared" si="286"/>
        <v>katB</v>
      </c>
      <c r="P9180" s="72" t="str">
        <f t="shared" si="287"/>
        <v/>
      </c>
      <c r="Q9180" s="61" t="s">
        <v>30</v>
      </c>
    </row>
    <row r="9181" spans="8:17" x14ac:dyDescent="0.25">
      <c r="H9181" s="59">
        <v>143847</v>
      </c>
      <c r="I9181" s="59" t="s">
        <v>69</v>
      </c>
      <c r="J9181" s="59">
        <v>78714184</v>
      </c>
      <c r="K9181" s="59" t="s">
        <v>9511</v>
      </c>
      <c r="L9181" s="61" t="s">
        <v>114</v>
      </c>
      <c r="M9181" s="61">
        <f>VLOOKUP(H9181,zdroj!C:F,4,0)</f>
        <v>0</v>
      </c>
      <c r="N9181" s="61" t="str">
        <f t="shared" si="286"/>
        <v>katB</v>
      </c>
      <c r="P9181" s="72" t="str">
        <f t="shared" si="287"/>
        <v/>
      </c>
      <c r="Q9181" s="61" t="s">
        <v>30</v>
      </c>
    </row>
    <row r="9182" spans="8:17" x14ac:dyDescent="0.25">
      <c r="H9182" s="59">
        <v>143847</v>
      </c>
      <c r="I9182" s="59" t="s">
        <v>69</v>
      </c>
      <c r="J9182" s="59">
        <v>78714206</v>
      </c>
      <c r="K9182" s="59" t="s">
        <v>9512</v>
      </c>
      <c r="L9182" s="61" t="s">
        <v>114</v>
      </c>
      <c r="M9182" s="61">
        <f>VLOOKUP(H9182,zdroj!C:F,4,0)</f>
        <v>0</v>
      </c>
      <c r="N9182" s="61" t="str">
        <f t="shared" si="286"/>
        <v>katB</v>
      </c>
      <c r="P9182" s="72" t="str">
        <f t="shared" si="287"/>
        <v/>
      </c>
      <c r="Q9182" s="61" t="s">
        <v>30</v>
      </c>
    </row>
    <row r="9183" spans="8:17" x14ac:dyDescent="0.25">
      <c r="H9183" s="59">
        <v>143847</v>
      </c>
      <c r="I9183" s="59" t="s">
        <v>69</v>
      </c>
      <c r="J9183" s="59">
        <v>78803446</v>
      </c>
      <c r="K9183" s="59" t="s">
        <v>9513</v>
      </c>
      <c r="L9183" s="61" t="s">
        <v>114</v>
      </c>
      <c r="M9183" s="61">
        <f>VLOOKUP(H9183,zdroj!C:F,4,0)</f>
        <v>0</v>
      </c>
      <c r="N9183" s="61" t="str">
        <f t="shared" si="286"/>
        <v>katB</v>
      </c>
      <c r="P9183" s="72" t="str">
        <f t="shared" si="287"/>
        <v/>
      </c>
      <c r="Q9183" s="61" t="s">
        <v>30</v>
      </c>
    </row>
    <row r="9184" spans="8:17" x14ac:dyDescent="0.25">
      <c r="H9184" s="59">
        <v>143847</v>
      </c>
      <c r="I9184" s="59" t="s">
        <v>69</v>
      </c>
      <c r="J9184" s="59">
        <v>78803781</v>
      </c>
      <c r="K9184" s="59" t="s">
        <v>9514</v>
      </c>
      <c r="L9184" s="61" t="s">
        <v>114</v>
      </c>
      <c r="M9184" s="61">
        <f>VLOOKUP(H9184,zdroj!C:F,4,0)</f>
        <v>0</v>
      </c>
      <c r="N9184" s="61" t="str">
        <f t="shared" si="286"/>
        <v>katB</v>
      </c>
      <c r="P9184" s="72" t="str">
        <f t="shared" si="287"/>
        <v/>
      </c>
      <c r="Q9184" s="61" t="s">
        <v>30</v>
      </c>
    </row>
    <row r="9185" spans="8:17" x14ac:dyDescent="0.25">
      <c r="H9185" s="59">
        <v>143847</v>
      </c>
      <c r="I9185" s="59" t="s">
        <v>69</v>
      </c>
      <c r="J9185" s="59">
        <v>78840171</v>
      </c>
      <c r="K9185" s="59" t="s">
        <v>9515</v>
      </c>
      <c r="L9185" s="61" t="s">
        <v>81</v>
      </c>
      <c r="M9185" s="61">
        <f>VLOOKUP(H9185,zdroj!C:F,4,0)</f>
        <v>0</v>
      </c>
      <c r="N9185" s="61" t="str">
        <f t="shared" si="286"/>
        <v>-</v>
      </c>
      <c r="P9185" s="72" t="str">
        <f t="shared" si="287"/>
        <v/>
      </c>
      <c r="Q9185" s="61" t="s">
        <v>84</v>
      </c>
    </row>
    <row r="9186" spans="8:17" x14ac:dyDescent="0.25">
      <c r="H9186" s="59">
        <v>143847</v>
      </c>
      <c r="I9186" s="59" t="s">
        <v>69</v>
      </c>
      <c r="J9186" s="59">
        <v>78840236</v>
      </c>
      <c r="K9186" s="59" t="s">
        <v>9516</v>
      </c>
      <c r="L9186" s="61" t="s">
        <v>81</v>
      </c>
      <c r="M9186" s="61">
        <f>VLOOKUP(H9186,zdroj!C:F,4,0)</f>
        <v>0</v>
      </c>
      <c r="N9186" s="61" t="str">
        <f t="shared" si="286"/>
        <v>-</v>
      </c>
      <c r="P9186" s="72" t="str">
        <f t="shared" si="287"/>
        <v/>
      </c>
      <c r="Q9186" s="61" t="s">
        <v>84</v>
      </c>
    </row>
    <row r="9187" spans="8:17" x14ac:dyDescent="0.25">
      <c r="H9187" s="59">
        <v>143847</v>
      </c>
      <c r="I9187" s="59" t="s">
        <v>69</v>
      </c>
      <c r="J9187" s="59">
        <v>78840678</v>
      </c>
      <c r="K9187" s="59" t="s">
        <v>9517</v>
      </c>
      <c r="L9187" s="61" t="s">
        <v>114</v>
      </c>
      <c r="M9187" s="61">
        <f>VLOOKUP(H9187,zdroj!C:F,4,0)</f>
        <v>0</v>
      </c>
      <c r="N9187" s="61" t="str">
        <f t="shared" si="286"/>
        <v>katB</v>
      </c>
      <c r="P9187" s="72" t="str">
        <f t="shared" si="287"/>
        <v/>
      </c>
      <c r="Q9187" s="61" t="s">
        <v>30</v>
      </c>
    </row>
    <row r="9188" spans="8:17" x14ac:dyDescent="0.25">
      <c r="H9188" s="59">
        <v>143847</v>
      </c>
      <c r="I9188" s="59" t="s">
        <v>69</v>
      </c>
      <c r="J9188" s="59">
        <v>78840694</v>
      </c>
      <c r="K9188" s="59" t="s">
        <v>9518</v>
      </c>
      <c r="L9188" s="61" t="s">
        <v>114</v>
      </c>
      <c r="M9188" s="61">
        <f>VLOOKUP(H9188,zdroj!C:F,4,0)</f>
        <v>0</v>
      </c>
      <c r="N9188" s="61" t="str">
        <f t="shared" si="286"/>
        <v>katB</v>
      </c>
      <c r="P9188" s="72" t="str">
        <f t="shared" si="287"/>
        <v/>
      </c>
      <c r="Q9188" s="61" t="s">
        <v>30</v>
      </c>
    </row>
    <row r="9189" spans="8:17" x14ac:dyDescent="0.25">
      <c r="H9189" s="59">
        <v>143847</v>
      </c>
      <c r="I9189" s="59" t="s">
        <v>69</v>
      </c>
      <c r="J9189" s="59">
        <v>78840856</v>
      </c>
      <c r="K9189" s="59" t="s">
        <v>9519</v>
      </c>
      <c r="L9189" s="61" t="s">
        <v>114</v>
      </c>
      <c r="M9189" s="61">
        <f>VLOOKUP(H9189,zdroj!C:F,4,0)</f>
        <v>0</v>
      </c>
      <c r="N9189" s="61" t="str">
        <f t="shared" si="286"/>
        <v>katB</v>
      </c>
      <c r="P9189" s="72" t="str">
        <f t="shared" si="287"/>
        <v/>
      </c>
      <c r="Q9189" s="61" t="s">
        <v>30</v>
      </c>
    </row>
    <row r="9190" spans="8:17" x14ac:dyDescent="0.25">
      <c r="H9190" s="59">
        <v>143847</v>
      </c>
      <c r="I9190" s="59" t="s">
        <v>69</v>
      </c>
      <c r="J9190" s="59">
        <v>78841127</v>
      </c>
      <c r="K9190" s="59" t="s">
        <v>9520</v>
      </c>
      <c r="L9190" s="61" t="s">
        <v>114</v>
      </c>
      <c r="M9190" s="61">
        <f>VLOOKUP(H9190,zdroj!C:F,4,0)</f>
        <v>0</v>
      </c>
      <c r="N9190" s="61" t="str">
        <f t="shared" si="286"/>
        <v>katB</v>
      </c>
      <c r="P9190" s="72" t="str">
        <f t="shared" si="287"/>
        <v/>
      </c>
      <c r="Q9190" s="61" t="s">
        <v>30</v>
      </c>
    </row>
    <row r="9191" spans="8:17" x14ac:dyDescent="0.25">
      <c r="H9191" s="59">
        <v>143847</v>
      </c>
      <c r="I9191" s="59" t="s">
        <v>69</v>
      </c>
      <c r="J9191" s="59">
        <v>78841372</v>
      </c>
      <c r="K9191" s="59" t="s">
        <v>9521</v>
      </c>
      <c r="L9191" s="61" t="s">
        <v>114</v>
      </c>
      <c r="M9191" s="61">
        <f>VLOOKUP(H9191,zdroj!C:F,4,0)</f>
        <v>0</v>
      </c>
      <c r="N9191" s="61" t="str">
        <f t="shared" si="286"/>
        <v>katB</v>
      </c>
      <c r="P9191" s="72" t="str">
        <f t="shared" si="287"/>
        <v/>
      </c>
      <c r="Q9191" s="61" t="s">
        <v>30</v>
      </c>
    </row>
    <row r="9192" spans="8:17" x14ac:dyDescent="0.25">
      <c r="H9192" s="59">
        <v>143847</v>
      </c>
      <c r="I9192" s="59" t="s">
        <v>69</v>
      </c>
      <c r="J9192" s="59">
        <v>78841470</v>
      </c>
      <c r="K9192" s="59" t="s">
        <v>9522</v>
      </c>
      <c r="L9192" s="61" t="s">
        <v>114</v>
      </c>
      <c r="M9192" s="61">
        <f>VLOOKUP(H9192,zdroj!C:F,4,0)</f>
        <v>0</v>
      </c>
      <c r="N9192" s="61" t="str">
        <f t="shared" si="286"/>
        <v>katB</v>
      </c>
      <c r="P9192" s="72" t="str">
        <f t="shared" si="287"/>
        <v/>
      </c>
      <c r="Q9192" s="61" t="s">
        <v>30</v>
      </c>
    </row>
    <row r="9193" spans="8:17" x14ac:dyDescent="0.25">
      <c r="H9193" s="59">
        <v>143847</v>
      </c>
      <c r="I9193" s="59" t="s">
        <v>69</v>
      </c>
      <c r="J9193" s="59">
        <v>78841534</v>
      </c>
      <c r="K9193" s="59" t="s">
        <v>9523</v>
      </c>
      <c r="L9193" s="61" t="s">
        <v>81</v>
      </c>
      <c r="M9193" s="61">
        <f>VLOOKUP(H9193,zdroj!C:F,4,0)</f>
        <v>0</v>
      </c>
      <c r="N9193" s="61" t="str">
        <f t="shared" si="286"/>
        <v>-</v>
      </c>
      <c r="P9193" s="72" t="str">
        <f t="shared" si="287"/>
        <v/>
      </c>
      <c r="Q9193" s="61" t="s">
        <v>84</v>
      </c>
    </row>
    <row r="9194" spans="8:17" x14ac:dyDescent="0.25">
      <c r="H9194" s="59">
        <v>143847</v>
      </c>
      <c r="I9194" s="59" t="s">
        <v>69</v>
      </c>
      <c r="J9194" s="59">
        <v>78872227</v>
      </c>
      <c r="K9194" s="59" t="s">
        <v>9524</v>
      </c>
      <c r="L9194" s="61" t="s">
        <v>114</v>
      </c>
      <c r="M9194" s="61">
        <f>VLOOKUP(H9194,zdroj!C:F,4,0)</f>
        <v>0</v>
      </c>
      <c r="N9194" s="61" t="str">
        <f t="shared" si="286"/>
        <v>katB</v>
      </c>
      <c r="P9194" s="72" t="str">
        <f t="shared" si="287"/>
        <v/>
      </c>
      <c r="Q9194" s="61" t="s">
        <v>30</v>
      </c>
    </row>
    <row r="9195" spans="8:17" x14ac:dyDescent="0.25">
      <c r="H9195" s="59">
        <v>143847</v>
      </c>
      <c r="I9195" s="59" t="s">
        <v>69</v>
      </c>
      <c r="J9195" s="59">
        <v>78872294</v>
      </c>
      <c r="K9195" s="59" t="s">
        <v>9525</v>
      </c>
      <c r="L9195" s="61" t="s">
        <v>114</v>
      </c>
      <c r="M9195" s="61">
        <f>VLOOKUP(H9195,zdroj!C:F,4,0)</f>
        <v>0</v>
      </c>
      <c r="N9195" s="61" t="str">
        <f t="shared" si="286"/>
        <v>katB</v>
      </c>
      <c r="P9195" s="72" t="str">
        <f t="shared" si="287"/>
        <v/>
      </c>
      <c r="Q9195" s="61" t="s">
        <v>30</v>
      </c>
    </row>
    <row r="9196" spans="8:17" x14ac:dyDescent="0.25">
      <c r="H9196" s="59">
        <v>143847</v>
      </c>
      <c r="I9196" s="59" t="s">
        <v>69</v>
      </c>
      <c r="J9196" s="59">
        <v>78872332</v>
      </c>
      <c r="K9196" s="59" t="s">
        <v>9526</v>
      </c>
      <c r="L9196" s="61" t="s">
        <v>114</v>
      </c>
      <c r="M9196" s="61">
        <f>VLOOKUP(H9196,zdroj!C:F,4,0)</f>
        <v>0</v>
      </c>
      <c r="N9196" s="61" t="str">
        <f t="shared" si="286"/>
        <v>katB</v>
      </c>
      <c r="P9196" s="72" t="str">
        <f t="shared" si="287"/>
        <v/>
      </c>
      <c r="Q9196" s="61" t="s">
        <v>30</v>
      </c>
    </row>
    <row r="9197" spans="8:17" x14ac:dyDescent="0.25">
      <c r="H9197" s="59">
        <v>143847</v>
      </c>
      <c r="I9197" s="59" t="s">
        <v>69</v>
      </c>
      <c r="J9197" s="59">
        <v>78872405</v>
      </c>
      <c r="K9197" s="59" t="s">
        <v>9527</v>
      </c>
      <c r="L9197" s="61" t="s">
        <v>114</v>
      </c>
      <c r="M9197" s="61">
        <f>VLOOKUP(H9197,zdroj!C:F,4,0)</f>
        <v>0</v>
      </c>
      <c r="N9197" s="61" t="str">
        <f t="shared" si="286"/>
        <v>katB</v>
      </c>
      <c r="P9197" s="72" t="str">
        <f t="shared" si="287"/>
        <v/>
      </c>
      <c r="Q9197" s="61" t="s">
        <v>30</v>
      </c>
    </row>
    <row r="9198" spans="8:17" x14ac:dyDescent="0.25">
      <c r="H9198" s="59">
        <v>143847</v>
      </c>
      <c r="I9198" s="59" t="s">
        <v>69</v>
      </c>
      <c r="J9198" s="59">
        <v>78872464</v>
      </c>
      <c r="K9198" s="59" t="s">
        <v>9528</v>
      </c>
      <c r="L9198" s="61" t="s">
        <v>114</v>
      </c>
      <c r="M9198" s="61">
        <f>VLOOKUP(H9198,zdroj!C:F,4,0)</f>
        <v>0</v>
      </c>
      <c r="N9198" s="61" t="str">
        <f t="shared" si="286"/>
        <v>katB</v>
      </c>
      <c r="P9198" s="72" t="str">
        <f t="shared" si="287"/>
        <v/>
      </c>
      <c r="Q9198" s="61" t="s">
        <v>30</v>
      </c>
    </row>
    <row r="9199" spans="8:17" x14ac:dyDescent="0.25">
      <c r="H9199" s="59">
        <v>143847</v>
      </c>
      <c r="I9199" s="59" t="s">
        <v>69</v>
      </c>
      <c r="J9199" s="59">
        <v>78872499</v>
      </c>
      <c r="K9199" s="59" t="s">
        <v>9529</v>
      </c>
      <c r="L9199" s="61" t="s">
        <v>114</v>
      </c>
      <c r="M9199" s="61">
        <f>VLOOKUP(H9199,zdroj!C:F,4,0)</f>
        <v>0</v>
      </c>
      <c r="N9199" s="61" t="str">
        <f t="shared" si="286"/>
        <v>katB</v>
      </c>
      <c r="P9199" s="72" t="str">
        <f t="shared" si="287"/>
        <v/>
      </c>
      <c r="Q9199" s="61" t="s">
        <v>30</v>
      </c>
    </row>
    <row r="9200" spans="8:17" x14ac:dyDescent="0.25">
      <c r="H9200" s="59">
        <v>143847</v>
      </c>
      <c r="I9200" s="59" t="s">
        <v>69</v>
      </c>
      <c r="J9200" s="59">
        <v>78952042</v>
      </c>
      <c r="K9200" s="59" t="s">
        <v>9530</v>
      </c>
      <c r="L9200" s="61" t="s">
        <v>114</v>
      </c>
      <c r="M9200" s="61">
        <f>VLOOKUP(H9200,zdroj!C:F,4,0)</f>
        <v>0</v>
      </c>
      <c r="N9200" s="61" t="str">
        <f t="shared" si="286"/>
        <v>katB</v>
      </c>
      <c r="P9200" s="72" t="str">
        <f t="shared" si="287"/>
        <v/>
      </c>
      <c r="Q9200" s="61" t="s">
        <v>30</v>
      </c>
    </row>
    <row r="9201" spans="8:17" x14ac:dyDescent="0.25">
      <c r="H9201" s="59">
        <v>143847</v>
      </c>
      <c r="I9201" s="59" t="s">
        <v>69</v>
      </c>
      <c r="J9201" s="59">
        <v>79010831</v>
      </c>
      <c r="K9201" s="59" t="s">
        <v>9531</v>
      </c>
      <c r="L9201" s="61" t="s">
        <v>114</v>
      </c>
      <c r="M9201" s="61">
        <f>VLOOKUP(H9201,zdroj!C:F,4,0)</f>
        <v>0</v>
      </c>
      <c r="N9201" s="61" t="str">
        <f t="shared" si="286"/>
        <v>katB</v>
      </c>
      <c r="P9201" s="72" t="str">
        <f t="shared" si="287"/>
        <v/>
      </c>
      <c r="Q9201" s="61" t="s">
        <v>30</v>
      </c>
    </row>
    <row r="9202" spans="8:17" x14ac:dyDescent="0.25">
      <c r="H9202" s="59">
        <v>143847</v>
      </c>
      <c r="I9202" s="59" t="s">
        <v>69</v>
      </c>
      <c r="J9202" s="59">
        <v>79011292</v>
      </c>
      <c r="K9202" s="59" t="s">
        <v>9532</v>
      </c>
      <c r="L9202" s="61" t="s">
        <v>114</v>
      </c>
      <c r="M9202" s="61">
        <f>VLOOKUP(H9202,zdroj!C:F,4,0)</f>
        <v>0</v>
      </c>
      <c r="N9202" s="61" t="str">
        <f t="shared" si="286"/>
        <v>katB</v>
      </c>
      <c r="P9202" s="72" t="str">
        <f t="shared" si="287"/>
        <v/>
      </c>
      <c r="Q9202" s="61" t="s">
        <v>30</v>
      </c>
    </row>
    <row r="9203" spans="8:17" x14ac:dyDescent="0.25">
      <c r="H9203" s="59">
        <v>143847</v>
      </c>
      <c r="I9203" s="59" t="s">
        <v>69</v>
      </c>
      <c r="J9203" s="59">
        <v>79012094</v>
      </c>
      <c r="K9203" s="59" t="s">
        <v>9533</v>
      </c>
      <c r="L9203" s="61" t="s">
        <v>114</v>
      </c>
      <c r="M9203" s="61">
        <f>VLOOKUP(H9203,zdroj!C:F,4,0)</f>
        <v>0</v>
      </c>
      <c r="N9203" s="61" t="str">
        <f t="shared" si="286"/>
        <v>katB</v>
      </c>
      <c r="P9203" s="72" t="str">
        <f t="shared" si="287"/>
        <v/>
      </c>
      <c r="Q9203" s="61" t="s">
        <v>30</v>
      </c>
    </row>
    <row r="9204" spans="8:17" x14ac:dyDescent="0.25">
      <c r="H9204" s="59">
        <v>143847</v>
      </c>
      <c r="I9204" s="59" t="s">
        <v>69</v>
      </c>
      <c r="J9204" s="59">
        <v>79240569</v>
      </c>
      <c r="K9204" s="59" t="s">
        <v>9534</v>
      </c>
      <c r="L9204" s="61" t="s">
        <v>114</v>
      </c>
      <c r="M9204" s="61">
        <f>VLOOKUP(H9204,zdroj!C:F,4,0)</f>
        <v>0</v>
      </c>
      <c r="N9204" s="61" t="str">
        <f t="shared" si="286"/>
        <v>katB</v>
      </c>
      <c r="P9204" s="72" t="str">
        <f t="shared" si="287"/>
        <v/>
      </c>
      <c r="Q9204" s="61" t="s">
        <v>30</v>
      </c>
    </row>
    <row r="9205" spans="8:17" x14ac:dyDescent="0.25">
      <c r="H9205" s="59">
        <v>143847</v>
      </c>
      <c r="I9205" s="59" t="s">
        <v>69</v>
      </c>
      <c r="J9205" s="59">
        <v>79582478</v>
      </c>
      <c r="K9205" s="59" t="s">
        <v>9535</v>
      </c>
      <c r="L9205" s="61" t="s">
        <v>114</v>
      </c>
      <c r="M9205" s="61">
        <f>VLOOKUP(H9205,zdroj!C:F,4,0)</f>
        <v>0</v>
      </c>
      <c r="N9205" s="61" t="str">
        <f t="shared" si="286"/>
        <v>katB</v>
      </c>
      <c r="P9205" s="72" t="str">
        <f t="shared" si="287"/>
        <v/>
      </c>
      <c r="Q9205" s="61" t="s">
        <v>30</v>
      </c>
    </row>
    <row r="9206" spans="8:17" x14ac:dyDescent="0.25">
      <c r="H9206" s="59">
        <v>143847</v>
      </c>
      <c r="I9206" s="59" t="s">
        <v>69</v>
      </c>
      <c r="J9206" s="59">
        <v>79763413</v>
      </c>
      <c r="K9206" s="59" t="s">
        <v>9536</v>
      </c>
      <c r="L9206" s="61" t="s">
        <v>114</v>
      </c>
      <c r="M9206" s="61">
        <f>VLOOKUP(H9206,zdroj!C:F,4,0)</f>
        <v>0</v>
      </c>
      <c r="N9206" s="61" t="str">
        <f t="shared" si="286"/>
        <v>katB</v>
      </c>
      <c r="P9206" s="72" t="str">
        <f t="shared" si="287"/>
        <v/>
      </c>
      <c r="Q9206" s="61" t="s">
        <v>30</v>
      </c>
    </row>
    <row r="9207" spans="8:17" x14ac:dyDescent="0.25">
      <c r="H9207" s="59">
        <v>143847</v>
      </c>
      <c r="I9207" s="59" t="s">
        <v>69</v>
      </c>
      <c r="J9207" s="59">
        <v>79763502</v>
      </c>
      <c r="K9207" s="59" t="s">
        <v>9537</v>
      </c>
      <c r="L9207" s="61" t="s">
        <v>114</v>
      </c>
      <c r="M9207" s="61">
        <f>VLOOKUP(H9207,zdroj!C:F,4,0)</f>
        <v>0</v>
      </c>
      <c r="N9207" s="61" t="str">
        <f t="shared" si="286"/>
        <v>katB</v>
      </c>
      <c r="P9207" s="72" t="str">
        <f t="shared" si="287"/>
        <v/>
      </c>
      <c r="Q9207" s="61" t="s">
        <v>30</v>
      </c>
    </row>
    <row r="9208" spans="8:17" x14ac:dyDescent="0.25">
      <c r="H9208" s="59">
        <v>143847</v>
      </c>
      <c r="I9208" s="59" t="s">
        <v>69</v>
      </c>
      <c r="J9208" s="59">
        <v>79763618</v>
      </c>
      <c r="K9208" s="59" t="s">
        <v>9538</v>
      </c>
      <c r="L9208" s="61" t="s">
        <v>114</v>
      </c>
      <c r="M9208" s="61">
        <f>VLOOKUP(H9208,zdroj!C:F,4,0)</f>
        <v>0</v>
      </c>
      <c r="N9208" s="61" t="str">
        <f t="shared" si="286"/>
        <v>katB</v>
      </c>
      <c r="P9208" s="72" t="str">
        <f t="shared" si="287"/>
        <v/>
      </c>
      <c r="Q9208" s="61" t="s">
        <v>30</v>
      </c>
    </row>
    <row r="9209" spans="8:17" x14ac:dyDescent="0.25">
      <c r="H9209" s="59">
        <v>143847</v>
      </c>
      <c r="I9209" s="59" t="s">
        <v>69</v>
      </c>
      <c r="J9209" s="59">
        <v>80026702</v>
      </c>
      <c r="K9209" s="59" t="s">
        <v>9539</v>
      </c>
      <c r="L9209" s="61" t="s">
        <v>114</v>
      </c>
      <c r="M9209" s="61">
        <f>VLOOKUP(H9209,zdroj!C:F,4,0)</f>
        <v>0</v>
      </c>
      <c r="N9209" s="61" t="str">
        <f t="shared" si="286"/>
        <v>katB</v>
      </c>
      <c r="P9209" s="72" t="str">
        <f t="shared" si="287"/>
        <v/>
      </c>
      <c r="Q9209" s="61" t="s">
        <v>30</v>
      </c>
    </row>
    <row r="9210" spans="8:17" x14ac:dyDescent="0.25">
      <c r="H9210" s="59">
        <v>143847</v>
      </c>
      <c r="I9210" s="59" t="s">
        <v>69</v>
      </c>
      <c r="J9210" s="59">
        <v>80444296</v>
      </c>
      <c r="K9210" s="59" t="s">
        <v>9540</v>
      </c>
      <c r="L9210" s="61" t="s">
        <v>114</v>
      </c>
      <c r="M9210" s="61">
        <f>VLOOKUP(H9210,zdroj!C:F,4,0)</f>
        <v>0</v>
      </c>
      <c r="N9210" s="61" t="str">
        <f t="shared" si="286"/>
        <v>katB</v>
      </c>
      <c r="P9210" s="72" t="str">
        <f t="shared" si="287"/>
        <v/>
      </c>
      <c r="Q9210" s="61" t="s">
        <v>30</v>
      </c>
    </row>
    <row r="9211" spans="8:17" x14ac:dyDescent="0.25">
      <c r="H9211" s="59">
        <v>143847</v>
      </c>
      <c r="I9211" s="59" t="s">
        <v>69</v>
      </c>
      <c r="J9211" s="59">
        <v>80444334</v>
      </c>
      <c r="K9211" s="59" t="s">
        <v>9541</v>
      </c>
      <c r="L9211" s="61" t="s">
        <v>114</v>
      </c>
      <c r="M9211" s="61">
        <f>VLOOKUP(H9211,zdroj!C:F,4,0)</f>
        <v>0</v>
      </c>
      <c r="N9211" s="61" t="str">
        <f t="shared" si="286"/>
        <v>katB</v>
      </c>
      <c r="P9211" s="72" t="str">
        <f t="shared" si="287"/>
        <v/>
      </c>
      <c r="Q9211" s="61" t="s">
        <v>30</v>
      </c>
    </row>
    <row r="9212" spans="8:17" x14ac:dyDescent="0.25">
      <c r="H9212" s="59">
        <v>143847</v>
      </c>
      <c r="I9212" s="59" t="s">
        <v>69</v>
      </c>
      <c r="J9212" s="59">
        <v>80444351</v>
      </c>
      <c r="K9212" s="59" t="s">
        <v>9542</v>
      </c>
      <c r="L9212" s="61" t="s">
        <v>114</v>
      </c>
      <c r="M9212" s="61">
        <f>VLOOKUP(H9212,zdroj!C:F,4,0)</f>
        <v>0</v>
      </c>
      <c r="N9212" s="61" t="str">
        <f t="shared" si="286"/>
        <v>katB</v>
      </c>
      <c r="P9212" s="72" t="str">
        <f t="shared" si="287"/>
        <v/>
      </c>
      <c r="Q9212" s="61" t="s">
        <v>30</v>
      </c>
    </row>
    <row r="9213" spans="8:17" x14ac:dyDescent="0.25">
      <c r="H9213" s="59">
        <v>143847</v>
      </c>
      <c r="I9213" s="59" t="s">
        <v>69</v>
      </c>
      <c r="J9213" s="59">
        <v>80617697</v>
      </c>
      <c r="K9213" s="59" t="s">
        <v>9543</v>
      </c>
      <c r="L9213" s="61" t="s">
        <v>114</v>
      </c>
      <c r="M9213" s="61">
        <f>VLOOKUP(H9213,zdroj!C:F,4,0)</f>
        <v>0</v>
      </c>
      <c r="N9213" s="61" t="str">
        <f t="shared" si="286"/>
        <v>katB</v>
      </c>
      <c r="P9213" s="72" t="str">
        <f t="shared" si="287"/>
        <v/>
      </c>
      <c r="Q9213" s="61" t="s">
        <v>30</v>
      </c>
    </row>
    <row r="9214" spans="8:17" x14ac:dyDescent="0.25">
      <c r="H9214" s="59">
        <v>143847</v>
      </c>
      <c r="I9214" s="59" t="s">
        <v>69</v>
      </c>
      <c r="J9214" s="59">
        <v>80940668</v>
      </c>
      <c r="K9214" s="59" t="s">
        <v>9544</v>
      </c>
      <c r="L9214" s="61" t="s">
        <v>81</v>
      </c>
      <c r="M9214" s="61">
        <f>VLOOKUP(H9214,zdroj!C:F,4,0)</f>
        <v>0</v>
      </c>
      <c r="N9214" s="61" t="str">
        <f t="shared" si="286"/>
        <v>-</v>
      </c>
      <c r="P9214" s="72" t="str">
        <f t="shared" si="287"/>
        <v/>
      </c>
      <c r="Q9214" s="61" t="s">
        <v>84</v>
      </c>
    </row>
    <row r="9215" spans="8:17" x14ac:dyDescent="0.25">
      <c r="H9215" s="59">
        <v>143847</v>
      </c>
      <c r="I9215" s="59" t="s">
        <v>69</v>
      </c>
      <c r="J9215" s="59">
        <v>80986528</v>
      </c>
      <c r="K9215" s="59" t="s">
        <v>9545</v>
      </c>
      <c r="L9215" s="61" t="s">
        <v>114</v>
      </c>
      <c r="M9215" s="61">
        <f>VLOOKUP(H9215,zdroj!C:F,4,0)</f>
        <v>0</v>
      </c>
      <c r="N9215" s="61" t="str">
        <f t="shared" si="286"/>
        <v>katB</v>
      </c>
      <c r="P9215" s="72" t="str">
        <f t="shared" si="287"/>
        <v/>
      </c>
      <c r="Q9215" s="61" t="s">
        <v>30</v>
      </c>
    </row>
    <row r="9216" spans="8:17" x14ac:dyDescent="0.25">
      <c r="H9216" s="59">
        <v>143847</v>
      </c>
      <c r="I9216" s="59" t="s">
        <v>69</v>
      </c>
      <c r="J9216" s="59">
        <v>81162049</v>
      </c>
      <c r="K9216" s="59" t="s">
        <v>9546</v>
      </c>
      <c r="L9216" s="61" t="s">
        <v>81</v>
      </c>
      <c r="M9216" s="61">
        <f>VLOOKUP(H9216,zdroj!C:F,4,0)</f>
        <v>0</v>
      </c>
      <c r="N9216" s="61" t="str">
        <f t="shared" si="286"/>
        <v>-</v>
      </c>
      <c r="P9216" s="72" t="str">
        <f t="shared" si="287"/>
        <v/>
      </c>
      <c r="Q9216" s="61" t="s">
        <v>86</v>
      </c>
    </row>
    <row r="9217" spans="8:17" x14ac:dyDescent="0.25">
      <c r="H9217" s="59">
        <v>143847</v>
      </c>
      <c r="I9217" s="59" t="s">
        <v>69</v>
      </c>
      <c r="J9217" s="59">
        <v>81174144</v>
      </c>
      <c r="K9217" s="59" t="s">
        <v>9547</v>
      </c>
      <c r="L9217" s="61" t="s">
        <v>114</v>
      </c>
      <c r="M9217" s="61">
        <f>VLOOKUP(H9217,zdroj!C:F,4,0)</f>
        <v>0</v>
      </c>
      <c r="N9217" s="61" t="str">
        <f t="shared" si="286"/>
        <v>katB</v>
      </c>
      <c r="P9217" s="72" t="str">
        <f t="shared" si="287"/>
        <v/>
      </c>
      <c r="Q9217" s="61" t="s">
        <v>30</v>
      </c>
    </row>
    <row r="9218" spans="8:17" x14ac:dyDescent="0.25">
      <c r="H9218" s="59">
        <v>143847</v>
      </c>
      <c r="I9218" s="59" t="s">
        <v>69</v>
      </c>
      <c r="J9218" s="59">
        <v>81174161</v>
      </c>
      <c r="K9218" s="59" t="s">
        <v>9548</v>
      </c>
      <c r="L9218" s="61" t="s">
        <v>114</v>
      </c>
      <c r="M9218" s="61">
        <f>VLOOKUP(H9218,zdroj!C:F,4,0)</f>
        <v>0</v>
      </c>
      <c r="N9218" s="61" t="str">
        <f t="shared" si="286"/>
        <v>katB</v>
      </c>
      <c r="P9218" s="72" t="str">
        <f t="shared" si="287"/>
        <v/>
      </c>
      <c r="Q9218" s="61" t="s">
        <v>30</v>
      </c>
    </row>
    <row r="9219" spans="8:17" x14ac:dyDescent="0.25">
      <c r="H9219" s="59">
        <v>143847</v>
      </c>
      <c r="I9219" s="59" t="s">
        <v>69</v>
      </c>
      <c r="J9219" s="59">
        <v>81174314</v>
      </c>
      <c r="K9219" s="59" t="s">
        <v>9549</v>
      </c>
      <c r="L9219" s="61" t="s">
        <v>114</v>
      </c>
      <c r="M9219" s="61">
        <f>VLOOKUP(H9219,zdroj!C:F,4,0)</f>
        <v>0</v>
      </c>
      <c r="N9219" s="61" t="str">
        <f t="shared" si="286"/>
        <v>katB</v>
      </c>
      <c r="P9219" s="72" t="str">
        <f t="shared" si="287"/>
        <v/>
      </c>
      <c r="Q9219" s="61" t="s">
        <v>30</v>
      </c>
    </row>
    <row r="9220" spans="8:17" x14ac:dyDescent="0.25">
      <c r="H9220" s="59">
        <v>143847</v>
      </c>
      <c r="I9220" s="59" t="s">
        <v>69</v>
      </c>
      <c r="J9220" s="59">
        <v>81174331</v>
      </c>
      <c r="K9220" s="59" t="s">
        <v>9550</v>
      </c>
      <c r="L9220" s="61" t="s">
        <v>114</v>
      </c>
      <c r="M9220" s="61">
        <f>VLOOKUP(H9220,zdroj!C:F,4,0)</f>
        <v>0</v>
      </c>
      <c r="N9220" s="61" t="str">
        <f t="shared" si="286"/>
        <v>katB</v>
      </c>
      <c r="P9220" s="72" t="str">
        <f t="shared" si="287"/>
        <v/>
      </c>
      <c r="Q9220" s="61" t="s">
        <v>30</v>
      </c>
    </row>
    <row r="9221" spans="8:17" x14ac:dyDescent="0.25">
      <c r="H9221" s="59">
        <v>143847</v>
      </c>
      <c r="I9221" s="59" t="s">
        <v>69</v>
      </c>
      <c r="J9221" s="59">
        <v>81213824</v>
      </c>
      <c r="K9221" s="59" t="s">
        <v>9551</v>
      </c>
      <c r="L9221" s="61" t="s">
        <v>114</v>
      </c>
      <c r="M9221" s="61">
        <f>VLOOKUP(H9221,zdroj!C:F,4,0)</f>
        <v>0</v>
      </c>
      <c r="N9221" s="61" t="str">
        <f t="shared" si="286"/>
        <v>katB</v>
      </c>
      <c r="P9221" s="72" t="str">
        <f t="shared" si="287"/>
        <v/>
      </c>
      <c r="Q9221" s="61" t="s">
        <v>30</v>
      </c>
    </row>
    <row r="9222" spans="8:17" x14ac:dyDescent="0.25">
      <c r="H9222" s="59">
        <v>143847</v>
      </c>
      <c r="I9222" s="59" t="s">
        <v>69</v>
      </c>
      <c r="J9222" s="59">
        <v>81213948</v>
      </c>
      <c r="K9222" s="59" t="s">
        <v>9552</v>
      </c>
      <c r="L9222" s="61" t="s">
        <v>114</v>
      </c>
      <c r="M9222" s="61">
        <f>VLOOKUP(H9222,zdroj!C:F,4,0)</f>
        <v>0</v>
      </c>
      <c r="N9222" s="61" t="str">
        <f t="shared" si="286"/>
        <v>katB</v>
      </c>
      <c r="P9222" s="72" t="str">
        <f t="shared" si="287"/>
        <v/>
      </c>
      <c r="Q9222" s="61" t="s">
        <v>30</v>
      </c>
    </row>
    <row r="9223" spans="8:17" x14ac:dyDescent="0.25">
      <c r="H9223" s="59">
        <v>143847</v>
      </c>
      <c r="I9223" s="59" t="s">
        <v>69</v>
      </c>
      <c r="J9223" s="59">
        <v>81268513</v>
      </c>
      <c r="K9223" s="59" t="s">
        <v>9553</v>
      </c>
      <c r="L9223" s="61" t="s">
        <v>114</v>
      </c>
      <c r="M9223" s="61">
        <f>VLOOKUP(H9223,zdroj!C:F,4,0)</f>
        <v>0</v>
      </c>
      <c r="N9223" s="61" t="str">
        <f t="shared" ref="N9223:N9286" si="288">IF(M9223="A",IF(L9223="katA","katB",L9223),L9223)</f>
        <v>katB</v>
      </c>
      <c r="P9223" s="72" t="str">
        <f t="shared" ref="P9223:P9286" si="289">IF(O9223="A",1,"")</f>
        <v/>
      </c>
      <c r="Q9223" s="61" t="s">
        <v>30</v>
      </c>
    </row>
    <row r="9224" spans="8:17" x14ac:dyDescent="0.25">
      <c r="H9224" s="59">
        <v>143847</v>
      </c>
      <c r="I9224" s="59" t="s">
        <v>69</v>
      </c>
      <c r="J9224" s="59">
        <v>81383711</v>
      </c>
      <c r="K9224" s="59" t="s">
        <v>9554</v>
      </c>
      <c r="L9224" s="61" t="s">
        <v>114</v>
      </c>
      <c r="M9224" s="61">
        <f>VLOOKUP(H9224,zdroj!C:F,4,0)</f>
        <v>0</v>
      </c>
      <c r="N9224" s="61" t="str">
        <f t="shared" si="288"/>
        <v>katB</v>
      </c>
      <c r="P9224" s="72" t="str">
        <f t="shared" si="289"/>
        <v/>
      </c>
      <c r="Q9224" s="61" t="s">
        <v>30</v>
      </c>
    </row>
    <row r="9225" spans="8:17" x14ac:dyDescent="0.25">
      <c r="H9225" s="59">
        <v>155373</v>
      </c>
      <c r="I9225" s="59" t="s">
        <v>69</v>
      </c>
      <c r="J9225" s="59">
        <v>7622929</v>
      </c>
      <c r="K9225" s="59" t="s">
        <v>9555</v>
      </c>
      <c r="L9225" s="61" t="s">
        <v>114</v>
      </c>
      <c r="M9225" s="61">
        <f>VLOOKUP(H9225,zdroj!C:F,4,0)</f>
        <v>0</v>
      </c>
      <c r="N9225" s="61" t="str">
        <f t="shared" si="288"/>
        <v>katB</v>
      </c>
      <c r="P9225" s="72" t="str">
        <f t="shared" si="289"/>
        <v/>
      </c>
      <c r="Q9225" s="61" t="s">
        <v>30</v>
      </c>
    </row>
    <row r="9226" spans="8:17" x14ac:dyDescent="0.25">
      <c r="H9226" s="59">
        <v>155373</v>
      </c>
      <c r="I9226" s="59" t="s">
        <v>69</v>
      </c>
      <c r="J9226" s="59">
        <v>7622945</v>
      </c>
      <c r="K9226" s="59" t="s">
        <v>9556</v>
      </c>
      <c r="L9226" s="61" t="s">
        <v>114</v>
      </c>
      <c r="M9226" s="61">
        <f>VLOOKUP(H9226,zdroj!C:F,4,0)</f>
        <v>0</v>
      </c>
      <c r="N9226" s="61" t="str">
        <f t="shared" si="288"/>
        <v>katB</v>
      </c>
      <c r="P9226" s="72" t="str">
        <f t="shared" si="289"/>
        <v/>
      </c>
      <c r="Q9226" s="61" t="s">
        <v>30</v>
      </c>
    </row>
    <row r="9227" spans="8:17" x14ac:dyDescent="0.25">
      <c r="H9227" s="59">
        <v>155373</v>
      </c>
      <c r="I9227" s="59" t="s">
        <v>69</v>
      </c>
      <c r="J9227" s="59">
        <v>7622953</v>
      </c>
      <c r="K9227" s="59" t="s">
        <v>9557</v>
      </c>
      <c r="L9227" s="61" t="s">
        <v>114</v>
      </c>
      <c r="M9227" s="61">
        <f>VLOOKUP(H9227,zdroj!C:F,4,0)</f>
        <v>0</v>
      </c>
      <c r="N9227" s="61" t="str">
        <f t="shared" si="288"/>
        <v>katB</v>
      </c>
      <c r="P9227" s="72" t="str">
        <f t="shared" si="289"/>
        <v/>
      </c>
      <c r="Q9227" s="61" t="s">
        <v>30</v>
      </c>
    </row>
    <row r="9228" spans="8:17" x14ac:dyDescent="0.25">
      <c r="H9228" s="59">
        <v>155373</v>
      </c>
      <c r="I9228" s="59" t="s">
        <v>69</v>
      </c>
      <c r="J9228" s="59">
        <v>7622961</v>
      </c>
      <c r="K9228" s="59" t="s">
        <v>9558</v>
      </c>
      <c r="L9228" s="61" t="s">
        <v>114</v>
      </c>
      <c r="M9228" s="61">
        <f>VLOOKUP(H9228,zdroj!C:F,4,0)</f>
        <v>0</v>
      </c>
      <c r="N9228" s="61" t="str">
        <f t="shared" si="288"/>
        <v>katB</v>
      </c>
      <c r="P9228" s="72" t="str">
        <f t="shared" si="289"/>
        <v/>
      </c>
      <c r="Q9228" s="61" t="s">
        <v>30</v>
      </c>
    </row>
    <row r="9229" spans="8:17" x14ac:dyDescent="0.25">
      <c r="H9229" s="59">
        <v>155373</v>
      </c>
      <c r="I9229" s="59" t="s">
        <v>69</v>
      </c>
      <c r="J9229" s="59">
        <v>7622970</v>
      </c>
      <c r="K9229" s="59" t="s">
        <v>9559</v>
      </c>
      <c r="L9229" s="61" t="s">
        <v>114</v>
      </c>
      <c r="M9229" s="61">
        <f>VLOOKUP(H9229,zdroj!C:F,4,0)</f>
        <v>0</v>
      </c>
      <c r="N9229" s="61" t="str">
        <f t="shared" si="288"/>
        <v>katB</v>
      </c>
      <c r="P9229" s="72" t="str">
        <f t="shared" si="289"/>
        <v/>
      </c>
      <c r="Q9229" s="61" t="s">
        <v>30</v>
      </c>
    </row>
    <row r="9230" spans="8:17" x14ac:dyDescent="0.25">
      <c r="H9230" s="59">
        <v>155373</v>
      </c>
      <c r="I9230" s="59" t="s">
        <v>69</v>
      </c>
      <c r="J9230" s="59">
        <v>7622988</v>
      </c>
      <c r="K9230" s="59" t="s">
        <v>9560</v>
      </c>
      <c r="L9230" s="61" t="s">
        <v>114</v>
      </c>
      <c r="M9230" s="61">
        <f>VLOOKUP(H9230,zdroj!C:F,4,0)</f>
        <v>0</v>
      </c>
      <c r="N9230" s="61" t="str">
        <f t="shared" si="288"/>
        <v>katB</v>
      </c>
      <c r="P9230" s="72" t="str">
        <f t="shared" si="289"/>
        <v/>
      </c>
      <c r="Q9230" s="61" t="s">
        <v>30</v>
      </c>
    </row>
    <row r="9231" spans="8:17" x14ac:dyDescent="0.25">
      <c r="H9231" s="59">
        <v>155373</v>
      </c>
      <c r="I9231" s="59" t="s">
        <v>69</v>
      </c>
      <c r="J9231" s="59">
        <v>7622996</v>
      </c>
      <c r="K9231" s="59" t="s">
        <v>9561</v>
      </c>
      <c r="L9231" s="61" t="s">
        <v>114</v>
      </c>
      <c r="M9231" s="61">
        <f>VLOOKUP(H9231,zdroj!C:F,4,0)</f>
        <v>0</v>
      </c>
      <c r="N9231" s="61" t="str">
        <f t="shared" si="288"/>
        <v>katB</v>
      </c>
      <c r="P9231" s="72" t="str">
        <f t="shared" si="289"/>
        <v/>
      </c>
      <c r="Q9231" s="61" t="s">
        <v>30</v>
      </c>
    </row>
    <row r="9232" spans="8:17" x14ac:dyDescent="0.25">
      <c r="H9232" s="59">
        <v>155373</v>
      </c>
      <c r="I9232" s="59" t="s">
        <v>69</v>
      </c>
      <c r="J9232" s="59">
        <v>7623003</v>
      </c>
      <c r="K9232" s="59" t="s">
        <v>9562</v>
      </c>
      <c r="L9232" s="61" t="s">
        <v>114</v>
      </c>
      <c r="M9232" s="61">
        <f>VLOOKUP(H9232,zdroj!C:F,4,0)</f>
        <v>0</v>
      </c>
      <c r="N9232" s="61" t="str">
        <f t="shared" si="288"/>
        <v>katB</v>
      </c>
      <c r="P9232" s="72" t="str">
        <f t="shared" si="289"/>
        <v/>
      </c>
      <c r="Q9232" s="61" t="s">
        <v>30</v>
      </c>
    </row>
    <row r="9233" spans="8:17" x14ac:dyDescent="0.25">
      <c r="H9233" s="59">
        <v>155373</v>
      </c>
      <c r="I9233" s="59" t="s">
        <v>69</v>
      </c>
      <c r="J9233" s="59">
        <v>7623011</v>
      </c>
      <c r="K9233" s="59" t="s">
        <v>9563</v>
      </c>
      <c r="L9233" s="61" t="s">
        <v>114</v>
      </c>
      <c r="M9233" s="61">
        <f>VLOOKUP(H9233,zdroj!C:F,4,0)</f>
        <v>0</v>
      </c>
      <c r="N9233" s="61" t="str">
        <f t="shared" si="288"/>
        <v>katB</v>
      </c>
      <c r="P9233" s="72" t="str">
        <f t="shared" si="289"/>
        <v/>
      </c>
      <c r="Q9233" s="61" t="s">
        <v>30</v>
      </c>
    </row>
    <row r="9234" spans="8:17" x14ac:dyDescent="0.25">
      <c r="H9234" s="59">
        <v>155373</v>
      </c>
      <c r="I9234" s="59" t="s">
        <v>69</v>
      </c>
      <c r="J9234" s="59">
        <v>7623020</v>
      </c>
      <c r="K9234" s="59" t="s">
        <v>9564</v>
      </c>
      <c r="L9234" s="61" t="s">
        <v>114</v>
      </c>
      <c r="M9234" s="61">
        <f>VLOOKUP(H9234,zdroj!C:F,4,0)</f>
        <v>0</v>
      </c>
      <c r="N9234" s="61" t="str">
        <f t="shared" si="288"/>
        <v>katB</v>
      </c>
      <c r="P9234" s="72" t="str">
        <f t="shared" si="289"/>
        <v/>
      </c>
      <c r="Q9234" s="61" t="s">
        <v>30</v>
      </c>
    </row>
    <row r="9235" spans="8:17" x14ac:dyDescent="0.25">
      <c r="H9235" s="59">
        <v>155373</v>
      </c>
      <c r="I9235" s="59" t="s">
        <v>69</v>
      </c>
      <c r="J9235" s="59">
        <v>7623038</v>
      </c>
      <c r="K9235" s="59" t="s">
        <v>9565</v>
      </c>
      <c r="L9235" s="61" t="s">
        <v>114</v>
      </c>
      <c r="M9235" s="61">
        <f>VLOOKUP(H9235,zdroj!C:F,4,0)</f>
        <v>0</v>
      </c>
      <c r="N9235" s="61" t="str">
        <f t="shared" si="288"/>
        <v>katB</v>
      </c>
      <c r="P9235" s="72" t="str">
        <f t="shared" si="289"/>
        <v/>
      </c>
      <c r="Q9235" s="61" t="s">
        <v>33</v>
      </c>
    </row>
    <row r="9236" spans="8:17" x14ac:dyDescent="0.25">
      <c r="H9236" s="59">
        <v>155373</v>
      </c>
      <c r="I9236" s="59" t="s">
        <v>69</v>
      </c>
      <c r="J9236" s="59">
        <v>7623046</v>
      </c>
      <c r="K9236" s="59" t="s">
        <v>9566</v>
      </c>
      <c r="L9236" s="61" t="s">
        <v>114</v>
      </c>
      <c r="M9236" s="61">
        <f>VLOOKUP(H9236,zdroj!C:F,4,0)</f>
        <v>0</v>
      </c>
      <c r="N9236" s="61" t="str">
        <f t="shared" si="288"/>
        <v>katB</v>
      </c>
      <c r="P9236" s="72" t="str">
        <f t="shared" si="289"/>
        <v/>
      </c>
      <c r="Q9236" s="61" t="s">
        <v>30</v>
      </c>
    </row>
    <row r="9237" spans="8:17" x14ac:dyDescent="0.25">
      <c r="H9237" s="59">
        <v>155373</v>
      </c>
      <c r="I9237" s="59" t="s">
        <v>69</v>
      </c>
      <c r="J9237" s="59">
        <v>7623054</v>
      </c>
      <c r="K9237" s="59" t="s">
        <v>9567</v>
      </c>
      <c r="L9237" s="61" t="s">
        <v>114</v>
      </c>
      <c r="M9237" s="61">
        <f>VLOOKUP(H9237,zdroj!C:F,4,0)</f>
        <v>0</v>
      </c>
      <c r="N9237" s="61" t="str">
        <f t="shared" si="288"/>
        <v>katB</v>
      </c>
      <c r="P9237" s="72" t="str">
        <f t="shared" si="289"/>
        <v/>
      </c>
      <c r="Q9237" s="61" t="s">
        <v>30</v>
      </c>
    </row>
    <row r="9238" spans="8:17" x14ac:dyDescent="0.25">
      <c r="H9238" s="59">
        <v>155373</v>
      </c>
      <c r="I9238" s="59" t="s">
        <v>69</v>
      </c>
      <c r="J9238" s="59">
        <v>7623062</v>
      </c>
      <c r="K9238" s="59" t="s">
        <v>9568</v>
      </c>
      <c r="L9238" s="61" t="s">
        <v>114</v>
      </c>
      <c r="M9238" s="61">
        <f>VLOOKUP(H9238,zdroj!C:F,4,0)</f>
        <v>0</v>
      </c>
      <c r="N9238" s="61" t="str">
        <f t="shared" si="288"/>
        <v>katB</v>
      </c>
      <c r="P9238" s="72" t="str">
        <f t="shared" si="289"/>
        <v/>
      </c>
      <c r="Q9238" s="61" t="s">
        <v>30</v>
      </c>
    </row>
    <row r="9239" spans="8:17" x14ac:dyDescent="0.25">
      <c r="H9239" s="59">
        <v>155373</v>
      </c>
      <c r="I9239" s="59" t="s">
        <v>69</v>
      </c>
      <c r="J9239" s="59">
        <v>7623071</v>
      </c>
      <c r="K9239" s="59" t="s">
        <v>9569</v>
      </c>
      <c r="L9239" s="61" t="s">
        <v>114</v>
      </c>
      <c r="M9239" s="61">
        <f>VLOOKUP(H9239,zdroj!C:F,4,0)</f>
        <v>0</v>
      </c>
      <c r="N9239" s="61" t="str">
        <f t="shared" si="288"/>
        <v>katB</v>
      </c>
      <c r="P9239" s="72" t="str">
        <f t="shared" si="289"/>
        <v/>
      </c>
      <c r="Q9239" s="61" t="s">
        <v>30</v>
      </c>
    </row>
    <row r="9240" spans="8:17" x14ac:dyDescent="0.25">
      <c r="H9240" s="59">
        <v>155373</v>
      </c>
      <c r="I9240" s="59" t="s">
        <v>69</v>
      </c>
      <c r="J9240" s="59">
        <v>7623089</v>
      </c>
      <c r="K9240" s="59" t="s">
        <v>9570</v>
      </c>
      <c r="L9240" s="61" t="s">
        <v>114</v>
      </c>
      <c r="M9240" s="61">
        <f>VLOOKUP(H9240,zdroj!C:F,4,0)</f>
        <v>0</v>
      </c>
      <c r="N9240" s="61" t="str">
        <f t="shared" si="288"/>
        <v>katB</v>
      </c>
      <c r="P9240" s="72" t="str">
        <f t="shared" si="289"/>
        <v/>
      </c>
      <c r="Q9240" s="61" t="s">
        <v>30</v>
      </c>
    </row>
    <row r="9241" spans="8:17" x14ac:dyDescent="0.25">
      <c r="H9241" s="59">
        <v>155373</v>
      </c>
      <c r="I9241" s="59" t="s">
        <v>69</v>
      </c>
      <c r="J9241" s="59">
        <v>7623097</v>
      </c>
      <c r="K9241" s="59" t="s">
        <v>9571</v>
      </c>
      <c r="L9241" s="61" t="s">
        <v>81</v>
      </c>
      <c r="M9241" s="61">
        <f>VLOOKUP(H9241,zdroj!C:F,4,0)</f>
        <v>0</v>
      </c>
      <c r="N9241" s="61" t="str">
        <f t="shared" si="288"/>
        <v>-</v>
      </c>
      <c r="P9241" s="72" t="str">
        <f t="shared" si="289"/>
        <v/>
      </c>
      <c r="Q9241" s="61" t="s">
        <v>86</v>
      </c>
    </row>
    <row r="9242" spans="8:17" x14ac:dyDescent="0.25">
      <c r="H9242" s="59">
        <v>155373</v>
      </c>
      <c r="I9242" s="59" t="s">
        <v>69</v>
      </c>
      <c r="J9242" s="59">
        <v>7623101</v>
      </c>
      <c r="K9242" s="59" t="s">
        <v>9572</v>
      </c>
      <c r="L9242" s="61" t="s">
        <v>114</v>
      </c>
      <c r="M9242" s="61">
        <f>VLOOKUP(H9242,zdroj!C:F,4,0)</f>
        <v>0</v>
      </c>
      <c r="N9242" s="61" t="str">
        <f t="shared" si="288"/>
        <v>katB</v>
      </c>
      <c r="P9242" s="72" t="str">
        <f t="shared" si="289"/>
        <v/>
      </c>
      <c r="Q9242" s="61" t="s">
        <v>30</v>
      </c>
    </row>
    <row r="9243" spans="8:17" x14ac:dyDescent="0.25">
      <c r="H9243" s="59">
        <v>155373</v>
      </c>
      <c r="I9243" s="59" t="s">
        <v>69</v>
      </c>
      <c r="J9243" s="59">
        <v>7623119</v>
      </c>
      <c r="K9243" s="59" t="s">
        <v>9573</v>
      </c>
      <c r="L9243" s="61" t="s">
        <v>114</v>
      </c>
      <c r="M9243" s="61">
        <f>VLOOKUP(H9243,zdroj!C:F,4,0)</f>
        <v>0</v>
      </c>
      <c r="N9243" s="61" t="str">
        <f t="shared" si="288"/>
        <v>katB</v>
      </c>
      <c r="P9243" s="72" t="str">
        <f t="shared" si="289"/>
        <v/>
      </c>
      <c r="Q9243" s="61" t="s">
        <v>30</v>
      </c>
    </row>
    <row r="9244" spans="8:17" x14ac:dyDescent="0.25">
      <c r="H9244" s="59">
        <v>155373</v>
      </c>
      <c r="I9244" s="59" t="s">
        <v>69</v>
      </c>
      <c r="J9244" s="59">
        <v>7623127</v>
      </c>
      <c r="K9244" s="59" t="s">
        <v>9574</v>
      </c>
      <c r="L9244" s="61" t="s">
        <v>114</v>
      </c>
      <c r="M9244" s="61">
        <f>VLOOKUP(H9244,zdroj!C:F,4,0)</f>
        <v>0</v>
      </c>
      <c r="N9244" s="61" t="str">
        <f t="shared" si="288"/>
        <v>katB</v>
      </c>
      <c r="P9244" s="72" t="str">
        <f t="shared" si="289"/>
        <v/>
      </c>
      <c r="Q9244" s="61" t="s">
        <v>30</v>
      </c>
    </row>
    <row r="9245" spans="8:17" x14ac:dyDescent="0.25">
      <c r="H9245" s="59">
        <v>155373</v>
      </c>
      <c r="I9245" s="59" t="s">
        <v>69</v>
      </c>
      <c r="J9245" s="59">
        <v>7623143</v>
      </c>
      <c r="K9245" s="59" t="s">
        <v>9575</v>
      </c>
      <c r="L9245" s="61" t="s">
        <v>114</v>
      </c>
      <c r="M9245" s="61">
        <f>VLOOKUP(H9245,zdroj!C:F,4,0)</f>
        <v>0</v>
      </c>
      <c r="N9245" s="61" t="str">
        <f t="shared" si="288"/>
        <v>katB</v>
      </c>
      <c r="P9245" s="72" t="str">
        <f t="shared" si="289"/>
        <v/>
      </c>
      <c r="Q9245" s="61" t="s">
        <v>30</v>
      </c>
    </row>
    <row r="9246" spans="8:17" x14ac:dyDescent="0.25">
      <c r="H9246" s="59">
        <v>155373</v>
      </c>
      <c r="I9246" s="59" t="s">
        <v>69</v>
      </c>
      <c r="J9246" s="59">
        <v>7623151</v>
      </c>
      <c r="K9246" s="59" t="s">
        <v>9576</v>
      </c>
      <c r="L9246" s="61" t="s">
        <v>114</v>
      </c>
      <c r="M9246" s="61">
        <f>VLOOKUP(H9246,zdroj!C:F,4,0)</f>
        <v>0</v>
      </c>
      <c r="N9246" s="61" t="str">
        <f t="shared" si="288"/>
        <v>katB</v>
      </c>
      <c r="P9246" s="72" t="str">
        <f t="shared" si="289"/>
        <v/>
      </c>
      <c r="Q9246" s="61" t="s">
        <v>30</v>
      </c>
    </row>
    <row r="9247" spans="8:17" x14ac:dyDescent="0.25">
      <c r="H9247" s="59">
        <v>155373</v>
      </c>
      <c r="I9247" s="59" t="s">
        <v>69</v>
      </c>
      <c r="J9247" s="59">
        <v>7623160</v>
      </c>
      <c r="K9247" s="59" t="s">
        <v>9577</v>
      </c>
      <c r="L9247" s="61" t="s">
        <v>114</v>
      </c>
      <c r="M9247" s="61">
        <f>VLOOKUP(H9247,zdroj!C:F,4,0)</f>
        <v>0</v>
      </c>
      <c r="N9247" s="61" t="str">
        <f t="shared" si="288"/>
        <v>katB</v>
      </c>
      <c r="P9247" s="72" t="str">
        <f t="shared" si="289"/>
        <v/>
      </c>
      <c r="Q9247" s="61" t="s">
        <v>30</v>
      </c>
    </row>
    <row r="9248" spans="8:17" x14ac:dyDescent="0.25">
      <c r="H9248" s="59">
        <v>155373</v>
      </c>
      <c r="I9248" s="59" t="s">
        <v>69</v>
      </c>
      <c r="J9248" s="59">
        <v>7623178</v>
      </c>
      <c r="K9248" s="59" t="s">
        <v>9578</v>
      </c>
      <c r="L9248" s="61" t="s">
        <v>114</v>
      </c>
      <c r="M9248" s="61">
        <f>VLOOKUP(H9248,zdroj!C:F,4,0)</f>
        <v>0</v>
      </c>
      <c r="N9248" s="61" t="str">
        <f t="shared" si="288"/>
        <v>katB</v>
      </c>
      <c r="P9248" s="72" t="str">
        <f t="shared" si="289"/>
        <v/>
      </c>
      <c r="Q9248" s="61" t="s">
        <v>30</v>
      </c>
    </row>
    <row r="9249" spans="8:17" x14ac:dyDescent="0.25">
      <c r="H9249" s="59">
        <v>155373</v>
      </c>
      <c r="I9249" s="59" t="s">
        <v>69</v>
      </c>
      <c r="J9249" s="59">
        <v>7623186</v>
      </c>
      <c r="K9249" s="59" t="s">
        <v>9579</v>
      </c>
      <c r="L9249" s="61" t="s">
        <v>114</v>
      </c>
      <c r="M9249" s="61">
        <f>VLOOKUP(H9249,zdroj!C:F,4,0)</f>
        <v>0</v>
      </c>
      <c r="N9249" s="61" t="str">
        <f t="shared" si="288"/>
        <v>katB</v>
      </c>
      <c r="P9249" s="72" t="str">
        <f t="shared" si="289"/>
        <v/>
      </c>
      <c r="Q9249" s="61" t="s">
        <v>30</v>
      </c>
    </row>
    <row r="9250" spans="8:17" x14ac:dyDescent="0.25">
      <c r="H9250" s="59">
        <v>155373</v>
      </c>
      <c r="I9250" s="59" t="s">
        <v>69</v>
      </c>
      <c r="J9250" s="59">
        <v>7623194</v>
      </c>
      <c r="K9250" s="59" t="s">
        <v>9580</v>
      </c>
      <c r="L9250" s="61" t="s">
        <v>114</v>
      </c>
      <c r="M9250" s="61">
        <f>VLOOKUP(H9250,zdroj!C:F,4,0)</f>
        <v>0</v>
      </c>
      <c r="N9250" s="61" t="str">
        <f t="shared" si="288"/>
        <v>katB</v>
      </c>
      <c r="P9250" s="72" t="str">
        <f t="shared" si="289"/>
        <v/>
      </c>
      <c r="Q9250" s="61" t="s">
        <v>30</v>
      </c>
    </row>
    <row r="9251" spans="8:17" x14ac:dyDescent="0.25">
      <c r="H9251" s="59">
        <v>155373</v>
      </c>
      <c r="I9251" s="59" t="s">
        <v>69</v>
      </c>
      <c r="J9251" s="59">
        <v>7623208</v>
      </c>
      <c r="K9251" s="59" t="s">
        <v>9581</v>
      </c>
      <c r="L9251" s="61" t="s">
        <v>114</v>
      </c>
      <c r="M9251" s="61">
        <f>VLOOKUP(H9251,zdroj!C:F,4,0)</f>
        <v>0</v>
      </c>
      <c r="N9251" s="61" t="str">
        <f t="shared" si="288"/>
        <v>katB</v>
      </c>
      <c r="P9251" s="72" t="str">
        <f t="shared" si="289"/>
        <v/>
      </c>
      <c r="Q9251" s="61" t="s">
        <v>30</v>
      </c>
    </row>
    <row r="9252" spans="8:17" x14ac:dyDescent="0.25">
      <c r="H9252" s="59">
        <v>155373</v>
      </c>
      <c r="I9252" s="59" t="s">
        <v>69</v>
      </c>
      <c r="J9252" s="59">
        <v>7623216</v>
      </c>
      <c r="K9252" s="59" t="s">
        <v>9582</v>
      </c>
      <c r="L9252" s="61" t="s">
        <v>114</v>
      </c>
      <c r="M9252" s="61">
        <f>VLOOKUP(H9252,zdroj!C:F,4,0)</f>
        <v>0</v>
      </c>
      <c r="N9252" s="61" t="str">
        <f t="shared" si="288"/>
        <v>katB</v>
      </c>
      <c r="P9252" s="72" t="str">
        <f t="shared" si="289"/>
        <v/>
      </c>
      <c r="Q9252" s="61" t="s">
        <v>30</v>
      </c>
    </row>
    <row r="9253" spans="8:17" x14ac:dyDescent="0.25">
      <c r="H9253" s="59">
        <v>155373</v>
      </c>
      <c r="I9253" s="59" t="s">
        <v>69</v>
      </c>
      <c r="J9253" s="59">
        <v>7623224</v>
      </c>
      <c r="K9253" s="59" t="s">
        <v>9583</v>
      </c>
      <c r="L9253" s="61" t="s">
        <v>114</v>
      </c>
      <c r="M9253" s="61">
        <f>VLOOKUP(H9253,zdroj!C:F,4,0)</f>
        <v>0</v>
      </c>
      <c r="N9253" s="61" t="str">
        <f t="shared" si="288"/>
        <v>katB</v>
      </c>
      <c r="P9253" s="72" t="str">
        <f t="shared" si="289"/>
        <v/>
      </c>
      <c r="Q9253" s="61" t="s">
        <v>30</v>
      </c>
    </row>
    <row r="9254" spans="8:17" x14ac:dyDescent="0.25">
      <c r="H9254" s="59">
        <v>155373</v>
      </c>
      <c r="I9254" s="59" t="s">
        <v>69</v>
      </c>
      <c r="J9254" s="59">
        <v>7623232</v>
      </c>
      <c r="K9254" s="59" t="s">
        <v>9584</v>
      </c>
      <c r="L9254" s="61" t="s">
        <v>114</v>
      </c>
      <c r="M9254" s="61">
        <f>VLOOKUP(H9254,zdroj!C:F,4,0)</f>
        <v>0</v>
      </c>
      <c r="N9254" s="61" t="str">
        <f t="shared" si="288"/>
        <v>katB</v>
      </c>
      <c r="P9254" s="72" t="str">
        <f t="shared" si="289"/>
        <v/>
      </c>
      <c r="Q9254" s="61" t="s">
        <v>31</v>
      </c>
    </row>
    <row r="9255" spans="8:17" x14ac:dyDescent="0.25">
      <c r="H9255" s="59">
        <v>155373</v>
      </c>
      <c r="I9255" s="59" t="s">
        <v>69</v>
      </c>
      <c r="J9255" s="59">
        <v>7623241</v>
      </c>
      <c r="K9255" s="59" t="s">
        <v>9585</v>
      </c>
      <c r="L9255" s="61" t="s">
        <v>114</v>
      </c>
      <c r="M9255" s="61">
        <f>VLOOKUP(H9255,zdroj!C:F,4,0)</f>
        <v>0</v>
      </c>
      <c r="N9255" s="61" t="str">
        <f t="shared" si="288"/>
        <v>katB</v>
      </c>
      <c r="P9255" s="72" t="str">
        <f t="shared" si="289"/>
        <v/>
      </c>
      <c r="Q9255" s="61" t="s">
        <v>30</v>
      </c>
    </row>
    <row r="9256" spans="8:17" x14ac:dyDescent="0.25">
      <c r="H9256" s="59">
        <v>155373</v>
      </c>
      <c r="I9256" s="59" t="s">
        <v>69</v>
      </c>
      <c r="J9256" s="59">
        <v>7623259</v>
      </c>
      <c r="K9256" s="59" t="s">
        <v>9586</v>
      </c>
      <c r="L9256" s="61" t="s">
        <v>114</v>
      </c>
      <c r="M9256" s="61">
        <f>VLOOKUP(H9256,zdroj!C:F,4,0)</f>
        <v>0</v>
      </c>
      <c r="N9256" s="61" t="str">
        <f t="shared" si="288"/>
        <v>katB</v>
      </c>
      <c r="P9256" s="72" t="str">
        <f t="shared" si="289"/>
        <v/>
      </c>
      <c r="Q9256" s="61" t="s">
        <v>30</v>
      </c>
    </row>
    <row r="9257" spans="8:17" x14ac:dyDescent="0.25">
      <c r="H9257" s="59">
        <v>155373</v>
      </c>
      <c r="I9257" s="59" t="s">
        <v>69</v>
      </c>
      <c r="J9257" s="59">
        <v>7623267</v>
      </c>
      <c r="K9257" s="59" t="s">
        <v>9587</v>
      </c>
      <c r="L9257" s="61" t="s">
        <v>114</v>
      </c>
      <c r="M9257" s="61">
        <f>VLOOKUP(H9257,zdroj!C:F,4,0)</f>
        <v>0</v>
      </c>
      <c r="N9257" s="61" t="str">
        <f t="shared" si="288"/>
        <v>katB</v>
      </c>
      <c r="P9257" s="72" t="str">
        <f t="shared" si="289"/>
        <v/>
      </c>
      <c r="Q9257" s="61" t="s">
        <v>30</v>
      </c>
    </row>
    <row r="9258" spans="8:17" x14ac:dyDescent="0.25">
      <c r="H9258" s="59">
        <v>155373</v>
      </c>
      <c r="I9258" s="59" t="s">
        <v>69</v>
      </c>
      <c r="J9258" s="59">
        <v>7623275</v>
      </c>
      <c r="K9258" s="59" t="s">
        <v>9588</v>
      </c>
      <c r="L9258" s="61" t="s">
        <v>114</v>
      </c>
      <c r="M9258" s="61">
        <f>VLOOKUP(H9258,zdroj!C:F,4,0)</f>
        <v>0</v>
      </c>
      <c r="N9258" s="61" t="str">
        <f t="shared" si="288"/>
        <v>katB</v>
      </c>
      <c r="P9258" s="72" t="str">
        <f t="shared" si="289"/>
        <v/>
      </c>
      <c r="Q9258" s="61" t="s">
        <v>30</v>
      </c>
    </row>
    <row r="9259" spans="8:17" x14ac:dyDescent="0.25">
      <c r="H9259" s="59">
        <v>155373</v>
      </c>
      <c r="I9259" s="59" t="s">
        <v>69</v>
      </c>
      <c r="J9259" s="59">
        <v>7623283</v>
      </c>
      <c r="K9259" s="59" t="s">
        <v>9589</v>
      </c>
      <c r="L9259" s="61" t="s">
        <v>114</v>
      </c>
      <c r="M9259" s="61">
        <f>VLOOKUP(H9259,zdroj!C:F,4,0)</f>
        <v>0</v>
      </c>
      <c r="N9259" s="61" t="str">
        <f t="shared" si="288"/>
        <v>katB</v>
      </c>
      <c r="P9259" s="72" t="str">
        <f t="shared" si="289"/>
        <v/>
      </c>
      <c r="Q9259" s="61" t="s">
        <v>30</v>
      </c>
    </row>
    <row r="9260" spans="8:17" x14ac:dyDescent="0.25">
      <c r="H9260" s="59">
        <v>155373</v>
      </c>
      <c r="I9260" s="59" t="s">
        <v>69</v>
      </c>
      <c r="J9260" s="59">
        <v>7623291</v>
      </c>
      <c r="K9260" s="59" t="s">
        <v>9590</v>
      </c>
      <c r="L9260" s="61" t="s">
        <v>114</v>
      </c>
      <c r="M9260" s="61">
        <f>VLOOKUP(H9260,zdroj!C:F,4,0)</f>
        <v>0</v>
      </c>
      <c r="N9260" s="61" t="str">
        <f t="shared" si="288"/>
        <v>katB</v>
      </c>
      <c r="P9260" s="72" t="str">
        <f t="shared" si="289"/>
        <v/>
      </c>
      <c r="Q9260" s="61" t="s">
        <v>30</v>
      </c>
    </row>
    <row r="9261" spans="8:17" x14ac:dyDescent="0.25">
      <c r="H9261" s="59">
        <v>155373</v>
      </c>
      <c r="I9261" s="59" t="s">
        <v>69</v>
      </c>
      <c r="J9261" s="59">
        <v>7623305</v>
      </c>
      <c r="K9261" s="59" t="s">
        <v>9591</v>
      </c>
      <c r="L9261" s="61" t="s">
        <v>114</v>
      </c>
      <c r="M9261" s="61">
        <f>VLOOKUP(H9261,zdroj!C:F,4,0)</f>
        <v>0</v>
      </c>
      <c r="N9261" s="61" t="str">
        <f t="shared" si="288"/>
        <v>katB</v>
      </c>
      <c r="P9261" s="72" t="str">
        <f t="shared" si="289"/>
        <v/>
      </c>
      <c r="Q9261" s="61" t="s">
        <v>30</v>
      </c>
    </row>
    <row r="9262" spans="8:17" x14ac:dyDescent="0.25">
      <c r="H9262" s="59">
        <v>155373</v>
      </c>
      <c r="I9262" s="59" t="s">
        <v>69</v>
      </c>
      <c r="J9262" s="59">
        <v>7623313</v>
      </c>
      <c r="K9262" s="59" t="s">
        <v>9592</v>
      </c>
      <c r="L9262" s="61" t="s">
        <v>114</v>
      </c>
      <c r="M9262" s="61">
        <f>VLOOKUP(H9262,zdroj!C:F,4,0)</f>
        <v>0</v>
      </c>
      <c r="N9262" s="61" t="str">
        <f t="shared" si="288"/>
        <v>katB</v>
      </c>
      <c r="P9262" s="72" t="str">
        <f t="shared" si="289"/>
        <v/>
      </c>
      <c r="Q9262" s="61" t="s">
        <v>30</v>
      </c>
    </row>
    <row r="9263" spans="8:17" x14ac:dyDescent="0.25">
      <c r="H9263" s="59">
        <v>155373</v>
      </c>
      <c r="I9263" s="59" t="s">
        <v>69</v>
      </c>
      <c r="J9263" s="59">
        <v>7623321</v>
      </c>
      <c r="K9263" s="59" t="s">
        <v>9593</v>
      </c>
      <c r="L9263" s="61" t="s">
        <v>114</v>
      </c>
      <c r="M9263" s="61">
        <f>VLOOKUP(H9263,zdroj!C:F,4,0)</f>
        <v>0</v>
      </c>
      <c r="N9263" s="61" t="str">
        <f t="shared" si="288"/>
        <v>katB</v>
      </c>
      <c r="P9263" s="72" t="str">
        <f t="shared" si="289"/>
        <v/>
      </c>
      <c r="Q9263" s="61" t="s">
        <v>30</v>
      </c>
    </row>
    <row r="9264" spans="8:17" x14ac:dyDescent="0.25">
      <c r="H9264" s="59">
        <v>155373</v>
      </c>
      <c r="I9264" s="59" t="s">
        <v>69</v>
      </c>
      <c r="J9264" s="59">
        <v>7623330</v>
      </c>
      <c r="K9264" s="59" t="s">
        <v>9594</v>
      </c>
      <c r="L9264" s="61" t="s">
        <v>114</v>
      </c>
      <c r="M9264" s="61">
        <f>VLOOKUP(H9264,zdroj!C:F,4,0)</f>
        <v>0</v>
      </c>
      <c r="N9264" s="61" t="str">
        <f t="shared" si="288"/>
        <v>katB</v>
      </c>
      <c r="P9264" s="72" t="str">
        <f t="shared" si="289"/>
        <v/>
      </c>
      <c r="Q9264" s="61" t="s">
        <v>30</v>
      </c>
    </row>
    <row r="9265" spans="8:17" x14ac:dyDescent="0.25">
      <c r="H9265" s="59">
        <v>155373</v>
      </c>
      <c r="I9265" s="59" t="s">
        <v>69</v>
      </c>
      <c r="J9265" s="59">
        <v>7623348</v>
      </c>
      <c r="K9265" s="59" t="s">
        <v>9595</v>
      </c>
      <c r="L9265" s="61" t="s">
        <v>114</v>
      </c>
      <c r="M9265" s="61">
        <f>VLOOKUP(H9265,zdroj!C:F,4,0)</f>
        <v>0</v>
      </c>
      <c r="N9265" s="61" t="str">
        <f t="shared" si="288"/>
        <v>katB</v>
      </c>
      <c r="P9265" s="72" t="str">
        <f t="shared" si="289"/>
        <v/>
      </c>
      <c r="Q9265" s="61" t="s">
        <v>30</v>
      </c>
    </row>
    <row r="9266" spans="8:17" x14ac:dyDescent="0.25">
      <c r="H9266" s="59">
        <v>155373</v>
      </c>
      <c r="I9266" s="59" t="s">
        <v>69</v>
      </c>
      <c r="J9266" s="59">
        <v>7623356</v>
      </c>
      <c r="K9266" s="59" t="s">
        <v>9596</v>
      </c>
      <c r="L9266" s="61" t="s">
        <v>114</v>
      </c>
      <c r="M9266" s="61">
        <f>VLOOKUP(H9266,zdroj!C:F,4,0)</f>
        <v>0</v>
      </c>
      <c r="N9266" s="61" t="str">
        <f t="shared" si="288"/>
        <v>katB</v>
      </c>
      <c r="P9266" s="72" t="str">
        <f t="shared" si="289"/>
        <v/>
      </c>
      <c r="Q9266" s="61" t="s">
        <v>30</v>
      </c>
    </row>
    <row r="9267" spans="8:17" x14ac:dyDescent="0.25">
      <c r="H9267" s="59">
        <v>155373</v>
      </c>
      <c r="I9267" s="59" t="s">
        <v>69</v>
      </c>
      <c r="J9267" s="59">
        <v>7623364</v>
      </c>
      <c r="K9267" s="59" t="s">
        <v>9597</v>
      </c>
      <c r="L9267" s="61" t="s">
        <v>114</v>
      </c>
      <c r="M9267" s="61">
        <f>VLOOKUP(H9267,zdroj!C:F,4,0)</f>
        <v>0</v>
      </c>
      <c r="N9267" s="61" t="str">
        <f t="shared" si="288"/>
        <v>katB</v>
      </c>
      <c r="P9267" s="72" t="str">
        <f t="shared" si="289"/>
        <v/>
      </c>
      <c r="Q9267" s="61" t="s">
        <v>30</v>
      </c>
    </row>
    <row r="9268" spans="8:17" x14ac:dyDescent="0.25">
      <c r="H9268" s="59">
        <v>155373</v>
      </c>
      <c r="I9268" s="59" t="s">
        <v>69</v>
      </c>
      <c r="J9268" s="59">
        <v>7623372</v>
      </c>
      <c r="K9268" s="59" t="s">
        <v>9598</v>
      </c>
      <c r="L9268" s="61" t="s">
        <v>114</v>
      </c>
      <c r="M9268" s="61">
        <f>VLOOKUP(H9268,zdroj!C:F,4,0)</f>
        <v>0</v>
      </c>
      <c r="N9268" s="61" t="str">
        <f t="shared" si="288"/>
        <v>katB</v>
      </c>
      <c r="P9268" s="72" t="str">
        <f t="shared" si="289"/>
        <v/>
      </c>
      <c r="Q9268" s="61" t="s">
        <v>30</v>
      </c>
    </row>
    <row r="9269" spans="8:17" x14ac:dyDescent="0.25">
      <c r="H9269" s="59">
        <v>155373</v>
      </c>
      <c r="I9269" s="59" t="s">
        <v>69</v>
      </c>
      <c r="J9269" s="59">
        <v>7623381</v>
      </c>
      <c r="K9269" s="59" t="s">
        <v>9599</v>
      </c>
      <c r="L9269" s="61" t="s">
        <v>114</v>
      </c>
      <c r="M9269" s="61">
        <f>VLOOKUP(H9269,zdroj!C:F,4,0)</f>
        <v>0</v>
      </c>
      <c r="N9269" s="61" t="str">
        <f t="shared" si="288"/>
        <v>katB</v>
      </c>
      <c r="P9269" s="72" t="str">
        <f t="shared" si="289"/>
        <v/>
      </c>
      <c r="Q9269" s="61" t="s">
        <v>30</v>
      </c>
    </row>
    <row r="9270" spans="8:17" x14ac:dyDescent="0.25">
      <c r="H9270" s="59">
        <v>155373</v>
      </c>
      <c r="I9270" s="59" t="s">
        <v>69</v>
      </c>
      <c r="J9270" s="59">
        <v>7623399</v>
      </c>
      <c r="K9270" s="59" t="s">
        <v>9600</v>
      </c>
      <c r="L9270" s="61" t="s">
        <v>114</v>
      </c>
      <c r="M9270" s="61">
        <f>VLOOKUP(H9270,zdroj!C:F,4,0)</f>
        <v>0</v>
      </c>
      <c r="N9270" s="61" t="str">
        <f t="shared" si="288"/>
        <v>katB</v>
      </c>
      <c r="P9270" s="72" t="str">
        <f t="shared" si="289"/>
        <v/>
      </c>
      <c r="Q9270" s="61" t="s">
        <v>30</v>
      </c>
    </row>
    <row r="9271" spans="8:17" x14ac:dyDescent="0.25">
      <c r="H9271" s="59">
        <v>155373</v>
      </c>
      <c r="I9271" s="59" t="s">
        <v>69</v>
      </c>
      <c r="J9271" s="59">
        <v>7623402</v>
      </c>
      <c r="K9271" s="59" t="s">
        <v>9601</v>
      </c>
      <c r="L9271" s="61" t="s">
        <v>114</v>
      </c>
      <c r="M9271" s="61">
        <f>VLOOKUP(H9271,zdroj!C:F,4,0)</f>
        <v>0</v>
      </c>
      <c r="N9271" s="61" t="str">
        <f t="shared" si="288"/>
        <v>katB</v>
      </c>
      <c r="P9271" s="72" t="str">
        <f t="shared" si="289"/>
        <v/>
      </c>
      <c r="Q9271" s="61" t="s">
        <v>30</v>
      </c>
    </row>
    <row r="9272" spans="8:17" x14ac:dyDescent="0.25">
      <c r="H9272" s="59">
        <v>155373</v>
      </c>
      <c r="I9272" s="59" t="s">
        <v>69</v>
      </c>
      <c r="J9272" s="59">
        <v>7623411</v>
      </c>
      <c r="K9272" s="59" t="s">
        <v>9602</v>
      </c>
      <c r="L9272" s="61" t="s">
        <v>114</v>
      </c>
      <c r="M9272" s="61">
        <f>VLOOKUP(H9272,zdroj!C:F,4,0)</f>
        <v>0</v>
      </c>
      <c r="N9272" s="61" t="str">
        <f t="shared" si="288"/>
        <v>katB</v>
      </c>
      <c r="P9272" s="72" t="str">
        <f t="shared" si="289"/>
        <v/>
      </c>
      <c r="Q9272" s="61" t="s">
        <v>30</v>
      </c>
    </row>
    <row r="9273" spans="8:17" x14ac:dyDescent="0.25">
      <c r="H9273" s="59">
        <v>155373</v>
      </c>
      <c r="I9273" s="59" t="s">
        <v>69</v>
      </c>
      <c r="J9273" s="59">
        <v>7623429</v>
      </c>
      <c r="K9273" s="59" t="s">
        <v>9603</v>
      </c>
      <c r="L9273" s="61" t="s">
        <v>114</v>
      </c>
      <c r="M9273" s="61">
        <f>VLOOKUP(H9273,zdroj!C:F,4,0)</f>
        <v>0</v>
      </c>
      <c r="N9273" s="61" t="str">
        <f t="shared" si="288"/>
        <v>katB</v>
      </c>
      <c r="P9273" s="72" t="str">
        <f t="shared" si="289"/>
        <v/>
      </c>
      <c r="Q9273" s="61" t="s">
        <v>30</v>
      </c>
    </row>
    <row r="9274" spans="8:17" x14ac:dyDescent="0.25">
      <c r="H9274" s="59">
        <v>155373</v>
      </c>
      <c r="I9274" s="59" t="s">
        <v>69</v>
      </c>
      <c r="J9274" s="59">
        <v>7623437</v>
      </c>
      <c r="K9274" s="59" t="s">
        <v>9604</v>
      </c>
      <c r="L9274" s="61" t="s">
        <v>114</v>
      </c>
      <c r="M9274" s="61">
        <f>VLOOKUP(H9274,zdroj!C:F,4,0)</f>
        <v>0</v>
      </c>
      <c r="N9274" s="61" t="str">
        <f t="shared" si="288"/>
        <v>katB</v>
      </c>
      <c r="P9274" s="72" t="str">
        <f t="shared" si="289"/>
        <v/>
      </c>
      <c r="Q9274" s="61" t="s">
        <v>30</v>
      </c>
    </row>
    <row r="9275" spans="8:17" x14ac:dyDescent="0.25">
      <c r="H9275" s="59">
        <v>155373</v>
      </c>
      <c r="I9275" s="59" t="s">
        <v>69</v>
      </c>
      <c r="J9275" s="59">
        <v>7623445</v>
      </c>
      <c r="K9275" s="59" t="s">
        <v>9605</v>
      </c>
      <c r="L9275" s="61" t="s">
        <v>114</v>
      </c>
      <c r="M9275" s="61">
        <f>VLOOKUP(H9275,zdroj!C:F,4,0)</f>
        <v>0</v>
      </c>
      <c r="N9275" s="61" t="str">
        <f t="shared" si="288"/>
        <v>katB</v>
      </c>
      <c r="P9275" s="72" t="str">
        <f t="shared" si="289"/>
        <v/>
      </c>
      <c r="Q9275" s="61" t="s">
        <v>30</v>
      </c>
    </row>
    <row r="9276" spans="8:17" x14ac:dyDescent="0.25">
      <c r="H9276" s="59">
        <v>155373</v>
      </c>
      <c r="I9276" s="59" t="s">
        <v>69</v>
      </c>
      <c r="J9276" s="59">
        <v>7623453</v>
      </c>
      <c r="K9276" s="59" t="s">
        <v>9606</v>
      </c>
      <c r="L9276" s="61" t="s">
        <v>114</v>
      </c>
      <c r="M9276" s="61">
        <f>VLOOKUP(H9276,zdroj!C:F,4,0)</f>
        <v>0</v>
      </c>
      <c r="N9276" s="61" t="str">
        <f t="shared" si="288"/>
        <v>katB</v>
      </c>
      <c r="P9276" s="72" t="str">
        <f t="shared" si="289"/>
        <v/>
      </c>
      <c r="Q9276" s="61" t="s">
        <v>30</v>
      </c>
    </row>
    <row r="9277" spans="8:17" x14ac:dyDescent="0.25">
      <c r="H9277" s="59">
        <v>155373</v>
      </c>
      <c r="I9277" s="59" t="s">
        <v>69</v>
      </c>
      <c r="J9277" s="59">
        <v>7623461</v>
      </c>
      <c r="K9277" s="59" t="s">
        <v>9607</v>
      </c>
      <c r="L9277" s="61" t="s">
        <v>114</v>
      </c>
      <c r="M9277" s="61">
        <f>VLOOKUP(H9277,zdroj!C:F,4,0)</f>
        <v>0</v>
      </c>
      <c r="N9277" s="61" t="str">
        <f t="shared" si="288"/>
        <v>katB</v>
      </c>
      <c r="P9277" s="72" t="str">
        <f t="shared" si="289"/>
        <v/>
      </c>
      <c r="Q9277" s="61" t="s">
        <v>30</v>
      </c>
    </row>
    <row r="9278" spans="8:17" x14ac:dyDescent="0.25">
      <c r="H9278" s="59">
        <v>155373</v>
      </c>
      <c r="I9278" s="59" t="s">
        <v>69</v>
      </c>
      <c r="J9278" s="59">
        <v>7623470</v>
      </c>
      <c r="K9278" s="59" t="s">
        <v>9608</v>
      </c>
      <c r="L9278" s="61" t="s">
        <v>114</v>
      </c>
      <c r="M9278" s="61">
        <f>VLOOKUP(H9278,zdroj!C:F,4,0)</f>
        <v>0</v>
      </c>
      <c r="N9278" s="61" t="str">
        <f t="shared" si="288"/>
        <v>katB</v>
      </c>
      <c r="P9278" s="72" t="str">
        <f t="shared" si="289"/>
        <v/>
      </c>
      <c r="Q9278" s="61" t="s">
        <v>31</v>
      </c>
    </row>
    <row r="9279" spans="8:17" x14ac:dyDescent="0.25">
      <c r="H9279" s="59">
        <v>155373</v>
      </c>
      <c r="I9279" s="59" t="s">
        <v>69</v>
      </c>
      <c r="J9279" s="59">
        <v>7623488</v>
      </c>
      <c r="K9279" s="59" t="s">
        <v>9609</v>
      </c>
      <c r="L9279" s="61" t="s">
        <v>81</v>
      </c>
      <c r="M9279" s="61">
        <f>VLOOKUP(H9279,zdroj!C:F,4,0)</f>
        <v>0</v>
      </c>
      <c r="N9279" s="61" t="str">
        <f t="shared" si="288"/>
        <v>-</v>
      </c>
      <c r="P9279" s="72" t="str">
        <f t="shared" si="289"/>
        <v/>
      </c>
      <c r="Q9279" s="61" t="s">
        <v>88</v>
      </c>
    </row>
    <row r="9280" spans="8:17" x14ac:dyDescent="0.25">
      <c r="H9280" s="59">
        <v>155373</v>
      </c>
      <c r="I9280" s="59" t="s">
        <v>69</v>
      </c>
      <c r="J9280" s="59">
        <v>7623496</v>
      </c>
      <c r="K9280" s="59" t="s">
        <v>9610</v>
      </c>
      <c r="L9280" s="61" t="s">
        <v>114</v>
      </c>
      <c r="M9280" s="61">
        <f>VLOOKUP(H9280,zdroj!C:F,4,0)</f>
        <v>0</v>
      </c>
      <c r="N9280" s="61" t="str">
        <f t="shared" si="288"/>
        <v>katB</v>
      </c>
      <c r="P9280" s="72" t="str">
        <f t="shared" si="289"/>
        <v/>
      </c>
      <c r="Q9280" s="61" t="s">
        <v>30</v>
      </c>
    </row>
    <row r="9281" spans="8:17" x14ac:dyDescent="0.25">
      <c r="H9281" s="59">
        <v>155373</v>
      </c>
      <c r="I9281" s="59" t="s">
        <v>69</v>
      </c>
      <c r="J9281" s="59">
        <v>7623500</v>
      </c>
      <c r="K9281" s="59" t="s">
        <v>9611</v>
      </c>
      <c r="L9281" s="61" t="s">
        <v>114</v>
      </c>
      <c r="M9281" s="61">
        <f>VLOOKUP(H9281,zdroj!C:F,4,0)</f>
        <v>0</v>
      </c>
      <c r="N9281" s="61" t="str">
        <f t="shared" si="288"/>
        <v>katB</v>
      </c>
      <c r="P9281" s="72" t="str">
        <f t="shared" si="289"/>
        <v/>
      </c>
      <c r="Q9281" s="61" t="s">
        <v>30</v>
      </c>
    </row>
    <row r="9282" spans="8:17" x14ac:dyDescent="0.25">
      <c r="H9282" s="59">
        <v>155373</v>
      </c>
      <c r="I9282" s="59" t="s">
        <v>69</v>
      </c>
      <c r="J9282" s="59">
        <v>7623518</v>
      </c>
      <c r="K9282" s="59" t="s">
        <v>9612</v>
      </c>
      <c r="L9282" s="61" t="s">
        <v>114</v>
      </c>
      <c r="M9282" s="61">
        <f>VLOOKUP(H9282,zdroj!C:F,4,0)</f>
        <v>0</v>
      </c>
      <c r="N9282" s="61" t="str">
        <f t="shared" si="288"/>
        <v>katB</v>
      </c>
      <c r="P9282" s="72" t="str">
        <f t="shared" si="289"/>
        <v/>
      </c>
      <c r="Q9282" s="61" t="s">
        <v>30</v>
      </c>
    </row>
    <row r="9283" spans="8:17" x14ac:dyDescent="0.25">
      <c r="H9283" s="59">
        <v>155373</v>
      </c>
      <c r="I9283" s="59" t="s">
        <v>69</v>
      </c>
      <c r="J9283" s="59">
        <v>7623526</v>
      </c>
      <c r="K9283" s="59" t="s">
        <v>9613</v>
      </c>
      <c r="L9283" s="61" t="s">
        <v>114</v>
      </c>
      <c r="M9283" s="61">
        <f>VLOOKUP(H9283,zdroj!C:F,4,0)</f>
        <v>0</v>
      </c>
      <c r="N9283" s="61" t="str">
        <f t="shared" si="288"/>
        <v>katB</v>
      </c>
      <c r="P9283" s="72" t="str">
        <f t="shared" si="289"/>
        <v/>
      </c>
      <c r="Q9283" s="61" t="s">
        <v>31</v>
      </c>
    </row>
    <row r="9284" spans="8:17" x14ac:dyDescent="0.25">
      <c r="H9284" s="59">
        <v>155373</v>
      </c>
      <c r="I9284" s="59" t="s">
        <v>69</v>
      </c>
      <c r="J9284" s="59">
        <v>7623666</v>
      </c>
      <c r="K9284" s="59" t="s">
        <v>9614</v>
      </c>
      <c r="L9284" s="61" t="s">
        <v>81</v>
      </c>
      <c r="M9284" s="61">
        <f>VLOOKUP(H9284,zdroj!C:F,4,0)</f>
        <v>0</v>
      </c>
      <c r="N9284" s="61" t="str">
        <f t="shared" si="288"/>
        <v>-</v>
      </c>
      <c r="P9284" s="72" t="str">
        <f t="shared" si="289"/>
        <v/>
      </c>
      <c r="Q9284" s="61" t="s">
        <v>88</v>
      </c>
    </row>
    <row r="9285" spans="8:17" x14ac:dyDescent="0.25">
      <c r="H9285" s="59">
        <v>155373</v>
      </c>
      <c r="I9285" s="59" t="s">
        <v>69</v>
      </c>
      <c r="J9285" s="59">
        <v>25434781</v>
      </c>
      <c r="K9285" s="59" t="s">
        <v>9615</v>
      </c>
      <c r="L9285" s="61" t="s">
        <v>114</v>
      </c>
      <c r="M9285" s="61">
        <f>VLOOKUP(H9285,zdroj!C:F,4,0)</f>
        <v>0</v>
      </c>
      <c r="N9285" s="61" t="str">
        <f t="shared" si="288"/>
        <v>katB</v>
      </c>
      <c r="P9285" s="72" t="str">
        <f t="shared" si="289"/>
        <v/>
      </c>
      <c r="Q9285" s="61" t="s">
        <v>30</v>
      </c>
    </row>
    <row r="9286" spans="8:17" x14ac:dyDescent="0.25">
      <c r="H9286" s="59">
        <v>155373</v>
      </c>
      <c r="I9286" s="59" t="s">
        <v>69</v>
      </c>
      <c r="J9286" s="59">
        <v>25450000</v>
      </c>
      <c r="K9286" s="59" t="s">
        <v>9616</v>
      </c>
      <c r="L9286" s="61" t="s">
        <v>114</v>
      </c>
      <c r="M9286" s="61">
        <f>VLOOKUP(H9286,zdroj!C:F,4,0)</f>
        <v>0</v>
      </c>
      <c r="N9286" s="61" t="str">
        <f t="shared" si="288"/>
        <v>katB</v>
      </c>
      <c r="P9286" s="72" t="str">
        <f t="shared" si="289"/>
        <v/>
      </c>
      <c r="Q9286" s="61" t="s">
        <v>30</v>
      </c>
    </row>
    <row r="9287" spans="8:17" x14ac:dyDescent="0.25">
      <c r="H9287" s="59">
        <v>155373</v>
      </c>
      <c r="I9287" s="59" t="s">
        <v>69</v>
      </c>
      <c r="J9287" s="59">
        <v>25662503</v>
      </c>
      <c r="K9287" s="59" t="s">
        <v>9617</v>
      </c>
      <c r="L9287" s="61" t="s">
        <v>114</v>
      </c>
      <c r="M9287" s="61">
        <f>VLOOKUP(H9287,zdroj!C:F,4,0)</f>
        <v>0</v>
      </c>
      <c r="N9287" s="61" t="str">
        <f t="shared" ref="N9287:N9350" si="290">IF(M9287="A",IF(L9287="katA","katB",L9287),L9287)</f>
        <v>katB</v>
      </c>
      <c r="P9287" s="72" t="str">
        <f t="shared" ref="P9287:P9350" si="291">IF(O9287="A",1,"")</f>
        <v/>
      </c>
      <c r="Q9287" s="61" t="s">
        <v>30</v>
      </c>
    </row>
    <row r="9288" spans="8:17" x14ac:dyDescent="0.25">
      <c r="H9288" s="59">
        <v>155373</v>
      </c>
      <c r="I9288" s="59" t="s">
        <v>69</v>
      </c>
      <c r="J9288" s="59">
        <v>25684655</v>
      </c>
      <c r="K9288" s="59" t="s">
        <v>9618</v>
      </c>
      <c r="L9288" s="61" t="s">
        <v>114</v>
      </c>
      <c r="M9288" s="61">
        <f>VLOOKUP(H9288,zdroj!C:F,4,0)</f>
        <v>0</v>
      </c>
      <c r="N9288" s="61" t="str">
        <f t="shared" si="290"/>
        <v>katB</v>
      </c>
      <c r="P9288" s="72" t="str">
        <f t="shared" si="291"/>
        <v/>
      </c>
      <c r="Q9288" s="61" t="s">
        <v>30</v>
      </c>
    </row>
    <row r="9289" spans="8:17" x14ac:dyDescent="0.25">
      <c r="H9289" s="59">
        <v>155373</v>
      </c>
      <c r="I9289" s="59" t="s">
        <v>69</v>
      </c>
      <c r="J9289" s="59">
        <v>25684663</v>
      </c>
      <c r="K9289" s="59" t="s">
        <v>9619</v>
      </c>
      <c r="L9289" s="61" t="s">
        <v>114</v>
      </c>
      <c r="M9289" s="61">
        <f>VLOOKUP(H9289,zdroj!C:F,4,0)</f>
        <v>0</v>
      </c>
      <c r="N9289" s="61" t="str">
        <f t="shared" si="290"/>
        <v>katB</v>
      </c>
      <c r="P9289" s="72" t="str">
        <f t="shared" si="291"/>
        <v/>
      </c>
      <c r="Q9289" s="61" t="s">
        <v>30</v>
      </c>
    </row>
    <row r="9290" spans="8:17" x14ac:dyDescent="0.25">
      <c r="H9290" s="59">
        <v>155373</v>
      </c>
      <c r="I9290" s="59" t="s">
        <v>69</v>
      </c>
      <c r="J9290" s="59">
        <v>25865064</v>
      </c>
      <c r="K9290" s="59" t="s">
        <v>9620</v>
      </c>
      <c r="L9290" s="61" t="s">
        <v>114</v>
      </c>
      <c r="M9290" s="61">
        <f>VLOOKUP(H9290,zdroj!C:F,4,0)</f>
        <v>0</v>
      </c>
      <c r="N9290" s="61" t="str">
        <f t="shared" si="290"/>
        <v>katB</v>
      </c>
      <c r="P9290" s="72" t="str">
        <f t="shared" si="291"/>
        <v/>
      </c>
      <c r="Q9290" s="61" t="s">
        <v>30</v>
      </c>
    </row>
    <row r="9291" spans="8:17" x14ac:dyDescent="0.25">
      <c r="H9291" s="59">
        <v>155373</v>
      </c>
      <c r="I9291" s="59" t="s">
        <v>69</v>
      </c>
      <c r="J9291" s="59">
        <v>25867636</v>
      </c>
      <c r="K9291" s="59" t="s">
        <v>9621</v>
      </c>
      <c r="L9291" s="61" t="s">
        <v>114</v>
      </c>
      <c r="M9291" s="61">
        <f>VLOOKUP(H9291,zdroj!C:F,4,0)</f>
        <v>0</v>
      </c>
      <c r="N9291" s="61" t="str">
        <f t="shared" si="290"/>
        <v>katB</v>
      </c>
      <c r="P9291" s="72" t="str">
        <f t="shared" si="291"/>
        <v/>
      </c>
      <c r="Q9291" s="61" t="s">
        <v>30</v>
      </c>
    </row>
    <row r="9292" spans="8:17" x14ac:dyDescent="0.25">
      <c r="H9292" s="59">
        <v>155373</v>
      </c>
      <c r="I9292" s="59" t="s">
        <v>69</v>
      </c>
      <c r="J9292" s="59">
        <v>26055830</v>
      </c>
      <c r="K9292" s="59" t="s">
        <v>9622</v>
      </c>
      <c r="L9292" s="61" t="s">
        <v>114</v>
      </c>
      <c r="M9292" s="61">
        <f>VLOOKUP(H9292,zdroj!C:F,4,0)</f>
        <v>0</v>
      </c>
      <c r="N9292" s="61" t="str">
        <f t="shared" si="290"/>
        <v>katB</v>
      </c>
      <c r="P9292" s="72" t="str">
        <f t="shared" si="291"/>
        <v/>
      </c>
      <c r="Q9292" s="61" t="s">
        <v>30</v>
      </c>
    </row>
    <row r="9293" spans="8:17" x14ac:dyDescent="0.25">
      <c r="H9293" s="59">
        <v>155373</v>
      </c>
      <c r="I9293" s="59" t="s">
        <v>69</v>
      </c>
      <c r="J9293" s="59">
        <v>26188881</v>
      </c>
      <c r="K9293" s="59" t="s">
        <v>9623</v>
      </c>
      <c r="L9293" s="61" t="s">
        <v>114</v>
      </c>
      <c r="M9293" s="61">
        <f>VLOOKUP(H9293,zdroj!C:F,4,0)</f>
        <v>0</v>
      </c>
      <c r="N9293" s="61" t="str">
        <f t="shared" si="290"/>
        <v>katB</v>
      </c>
      <c r="P9293" s="72" t="str">
        <f t="shared" si="291"/>
        <v/>
      </c>
      <c r="Q9293" s="61" t="s">
        <v>30</v>
      </c>
    </row>
    <row r="9294" spans="8:17" x14ac:dyDescent="0.25">
      <c r="H9294" s="59">
        <v>155373</v>
      </c>
      <c r="I9294" s="59" t="s">
        <v>69</v>
      </c>
      <c r="J9294" s="59">
        <v>26433605</v>
      </c>
      <c r="K9294" s="59" t="s">
        <v>9624</v>
      </c>
      <c r="L9294" s="61" t="s">
        <v>114</v>
      </c>
      <c r="M9294" s="61">
        <f>VLOOKUP(H9294,zdroj!C:F,4,0)</f>
        <v>0</v>
      </c>
      <c r="N9294" s="61" t="str">
        <f t="shared" si="290"/>
        <v>katB</v>
      </c>
      <c r="P9294" s="72" t="str">
        <f t="shared" si="291"/>
        <v/>
      </c>
      <c r="Q9294" s="61" t="s">
        <v>30</v>
      </c>
    </row>
    <row r="9295" spans="8:17" x14ac:dyDescent="0.25">
      <c r="H9295" s="59">
        <v>155373</v>
      </c>
      <c r="I9295" s="59" t="s">
        <v>69</v>
      </c>
      <c r="J9295" s="59">
        <v>26473615</v>
      </c>
      <c r="K9295" s="59" t="s">
        <v>9625</v>
      </c>
      <c r="L9295" s="61" t="s">
        <v>114</v>
      </c>
      <c r="M9295" s="61">
        <f>VLOOKUP(H9295,zdroj!C:F,4,0)</f>
        <v>0</v>
      </c>
      <c r="N9295" s="61" t="str">
        <f t="shared" si="290"/>
        <v>katB</v>
      </c>
      <c r="P9295" s="72" t="str">
        <f t="shared" si="291"/>
        <v/>
      </c>
      <c r="Q9295" s="61" t="s">
        <v>30</v>
      </c>
    </row>
    <row r="9296" spans="8:17" x14ac:dyDescent="0.25">
      <c r="H9296" s="59">
        <v>155373</v>
      </c>
      <c r="I9296" s="59" t="s">
        <v>69</v>
      </c>
      <c r="J9296" s="59">
        <v>26479761</v>
      </c>
      <c r="K9296" s="59" t="s">
        <v>9626</v>
      </c>
      <c r="L9296" s="61" t="s">
        <v>114</v>
      </c>
      <c r="M9296" s="61">
        <f>VLOOKUP(H9296,zdroj!C:F,4,0)</f>
        <v>0</v>
      </c>
      <c r="N9296" s="61" t="str">
        <f t="shared" si="290"/>
        <v>katB</v>
      </c>
      <c r="P9296" s="72" t="str">
        <f t="shared" si="291"/>
        <v/>
      </c>
      <c r="Q9296" s="61" t="s">
        <v>30</v>
      </c>
    </row>
    <row r="9297" spans="8:17" x14ac:dyDescent="0.25">
      <c r="H9297" s="59">
        <v>155373</v>
      </c>
      <c r="I9297" s="59" t="s">
        <v>69</v>
      </c>
      <c r="J9297" s="59">
        <v>26622840</v>
      </c>
      <c r="K9297" s="59" t="s">
        <v>9627</v>
      </c>
      <c r="L9297" s="61" t="s">
        <v>114</v>
      </c>
      <c r="M9297" s="61">
        <f>VLOOKUP(H9297,zdroj!C:F,4,0)</f>
        <v>0</v>
      </c>
      <c r="N9297" s="61" t="str">
        <f t="shared" si="290"/>
        <v>katB</v>
      </c>
      <c r="P9297" s="72" t="str">
        <f t="shared" si="291"/>
        <v/>
      </c>
      <c r="Q9297" s="61" t="s">
        <v>30</v>
      </c>
    </row>
    <row r="9298" spans="8:17" x14ac:dyDescent="0.25">
      <c r="H9298" s="59">
        <v>155373</v>
      </c>
      <c r="I9298" s="59" t="s">
        <v>69</v>
      </c>
      <c r="J9298" s="59">
        <v>26750261</v>
      </c>
      <c r="K9298" s="59" t="s">
        <v>9628</v>
      </c>
      <c r="L9298" s="61" t="s">
        <v>114</v>
      </c>
      <c r="M9298" s="61">
        <f>VLOOKUP(H9298,zdroj!C:F,4,0)</f>
        <v>0</v>
      </c>
      <c r="N9298" s="61" t="str">
        <f t="shared" si="290"/>
        <v>katB</v>
      </c>
      <c r="P9298" s="72" t="str">
        <f t="shared" si="291"/>
        <v/>
      </c>
      <c r="Q9298" s="61" t="s">
        <v>30</v>
      </c>
    </row>
    <row r="9299" spans="8:17" x14ac:dyDescent="0.25">
      <c r="H9299" s="59">
        <v>155373</v>
      </c>
      <c r="I9299" s="59" t="s">
        <v>69</v>
      </c>
      <c r="J9299" s="59">
        <v>26750279</v>
      </c>
      <c r="K9299" s="59" t="s">
        <v>9629</v>
      </c>
      <c r="L9299" s="61" t="s">
        <v>114</v>
      </c>
      <c r="M9299" s="61">
        <f>VLOOKUP(H9299,zdroj!C:F,4,0)</f>
        <v>0</v>
      </c>
      <c r="N9299" s="61" t="str">
        <f t="shared" si="290"/>
        <v>katB</v>
      </c>
      <c r="P9299" s="72" t="str">
        <f t="shared" si="291"/>
        <v/>
      </c>
      <c r="Q9299" s="61" t="s">
        <v>30</v>
      </c>
    </row>
    <row r="9300" spans="8:17" x14ac:dyDescent="0.25">
      <c r="H9300" s="59">
        <v>155373</v>
      </c>
      <c r="I9300" s="59" t="s">
        <v>69</v>
      </c>
      <c r="J9300" s="59">
        <v>26750287</v>
      </c>
      <c r="K9300" s="59" t="s">
        <v>9630</v>
      </c>
      <c r="L9300" s="61" t="s">
        <v>114</v>
      </c>
      <c r="M9300" s="61">
        <f>VLOOKUP(H9300,zdroj!C:F,4,0)</f>
        <v>0</v>
      </c>
      <c r="N9300" s="61" t="str">
        <f t="shared" si="290"/>
        <v>katB</v>
      </c>
      <c r="P9300" s="72" t="str">
        <f t="shared" si="291"/>
        <v/>
      </c>
      <c r="Q9300" s="61" t="s">
        <v>30</v>
      </c>
    </row>
    <row r="9301" spans="8:17" x14ac:dyDescent="0.25">
      <c r="H9301" s="59">
        <v>155373</v>
      </c>
      <c r="I9301" s="59" t="s">
        <v>69</v>
      </c>
      <c r="J9301" s="59">
        <v>26924935</v>
      </c>
      <c r="K9301" s="59" t="s">
        <v>9631</v>
      </c>
      <c r="L9301" s="61" t="s">
        <v>114</v>
      </c>
      <c r="M9301" s="61">
        <f>VLOOKUP(H9301,zdroj!C:F,4,0)</f>
        <v>0</v>
      </c>
      <c r="N9301" s="61" t="str">
        <f t="shared" si="290"/>
        <v>katB</v>
      </c>
      <c r="P9301" s="72" t="str">
        <f t="shared" si="291"/>
        <v/>
      </c>
      <c r="Q9301" s="61" t="s">
        <v>30</v>
      </c>
    </row>
    <row r="9302" spans="8:17" x14ac:dyDescent="0.25">
      <c r="H9302" s="59">
        <v>155373</v>
      </c>
      <c r="I9302" s="59" t="s">
        <v>69</v>
      </c>
      <c r="J9302" s="59">
        <v>26924951</v>
      </c>
      <c r="K9302" s="59" t="s">
        <v>9632</v>
      </c>
      <c r="L9302" s="61" t="s">
        <v>114</v>
      </c>
      <c r="M9302" s="61">
        <f>VLOOKUP(H9302,zdroj!C:F,4,0)</f>
        <v>0</v>
      </c>
      <c r="N9302" s="61" t="str">
        <f t="shared" si="290"/>
        <v>katB</v>
      </c>
      <c r="P9302" s="72" t="str">
        <f t="shared" si="291"/>
        <v/>
      </c>
      <c r="Q9302" s="61" t="s">
        <v>30</v>
      </c>
    </row>
    <row r="9303" spans="8:17" x14ac:dyDescent="0.25">
      <c r="H9303" s="59">
        <v>155373</v>
      </c>
      <c r="I9303" s="59" t="s">
        <v>69</v>
      </c>
      <c r="J9303" s="59">
        <v>26924960</v>
      </c>
      <c r="K9303" s="59" t="s">
        <v>9633</v>
      </c>
      <c r="L9303" s="61" t="s">
        <v>114</v>
      </c>
      <c r="M9303" s="61">
        <f>VLOOKUP(H9303,zdroj!C:F,4,0)</f>
        <v>0</v>
      </c>
      <c r="N9303" s="61" t="str">
        <f t="shared" si="290"/>
        <v>katB</v>
      </c>
      <c r="P9303" s="72" t="str">
        <f t="shared" si="291"/>
        <v/>
      </c>
      <c r="Q9303" s="61" t="s">
        <v>30</v>
      </c>
    </row>
    <row r="9304" spans="8:17" x14ac:dyDescent="0.25">
      <c r="H9304" s="59">
        <v>155373</v>
      </c>
      <c r="I9304" s="59" t="s">
        <v>69</v>
      </c>
      <c r="J9304" s="59">
        <v>27243214</v>
      </c>
      <c r="K9304" s="59" t="s">
        <v>9634</v>
      </c>
      <c r="L9304" s="61" t="s">
        <v>114</v>
      </c>
      <c r="M9304" s="61">
        <f>VLOOKUP(H9304,zdroj!C:F,4,0)</f>
        <v>0</v>
      </c>
      <c r="N9304" s="61" t="str">
        <f t="shared" si="290"/>
        <v>katB</v>
      </c>
      <c r="P9304" s="72" t="str">
        <f t="shared" si="291"/>
        <v/>
      </c>
      <c r="Q9304" s="61" t="s">
        <v>30</v>
      </c>
    </row>
    <row r="9305" spans="8:17" x14ac:dyDescent="0.25">
      <c r="H9305" s="59">
        <v>155373</v>
      </c>
      <c r="I9305" s="59" t="s">
        <v>69</v>
      </c>
      <c r="J9305" s="59">
        <v>27466833</v>
      </c>
      <c r="K9305" s="59" t="s">
        <v>9635</v>
      </c>
      <c r="L9305" s="61" t="s">
        <v>81</v>
      </c>
      <c r="M9305" s="61">
        <f>VLOOKUP(H9305,zdroj!C:F,4,0)</f>
        <v>0</v>
      </c>
      <c r="N9305" s="61" t="str">
        <f t="shared" si="290"/>
        <v>-</v>
      </c>
      <c r="P9305" s="72" t="str">
        <f t="shared" si="291"/>
        <v/>
      </c>
      <c r="Q9305" s="61" t="s">
        <v>86</v>
      </c>
    </row>
    <row r="9306" spans="8:17" x14ac:dyDescent="0.25">
      <c r="H9306" s="59">
        <v>155373</v>
      </c>
      <c r="I9306" s="59" t="s">
        <v>69</v>
      </c>
      <c r="J9306" s="59">
        <v>27567923</v>
      </c>
      <c r="K9306" s="59" t="s">
        <v>9636</v>
      </c>
      <c r="L9306" s="61" t="s">
        <v>114</v>
      </c>
      <c r="M9306" s="61">
        <f>VLOOKUP(H9306,zdroj!C:F,4,0)</f>
        <v>0</v>
      </c>
      <c r="N9306" s="61" t="str">
        <f t="shared" si="290"/>
        <v>katB</v>
      </c>
      <c r="P9306" s="72" t="str">
        <f t="shared" si="291"/>
        <v/>
      </c>
      <c r="Q9306" s="61" t="s">
        <v>30</v>
      </c>
    </row>
    <row r="9307" spans="8:17" x14ac:dyDescent="0.25">
      <c r="H9307" s="59">
        <v>155373</v>
      </c>
      <c r="I9307" s="59" t="s">
        <v>69</v>
      </c>
      <c r="J9307" s="59">
        <v>27577872</v>
      </c>
      <c r="K9307" s="59" t="s">
        <v>9637</v>
      </c>
      <c r="L9307" s="61" t="s">
        <v>114</v>
      </c>
      <c r="M9307" s="61">
        <f>VLOOKUP(H9307,zdroj!C:F,4,0)</f>
        <v>0</v>
      </c>
      <c r="N9307" s="61" t="str">
        <f t="shared" si="290"/>
        <v>katB</v>
      </c>
      <c r="P9307" s="72" t="str">
        <f t="shared" si="291"/>
        <v/>
      </c>
      <c r="Q9307" s="61" t="s">
        <v>30</v>
      </c>
    </row>
    <row r="9308" spans="8:17" x14ac:dyDescent="0.25">
      <c r="H9308" s="59">
        <v>155373</v>
      </c>
      <c r="I9308" s="59" t="s">
        <v>69</v>
      </c>
      <c r="J9308" s="59">
        <v>27673260</v>
      </c>
      <c r="K9308" s="59" t="s">
        <v>9638</v>
      </c>
      <c r="L9308" s="61" t="s">
        <v>114</v>
      </c>
      <c r="M9308" s="61">
        <f>VLOOKUP(H9308,zdroj!C:F,4,0)</f>
        <v>0</v>
      </c>
      <c r="N9308" s="61" t="str">
        <f t="shared" si="290"/>
        <v>katB</v>
      </c>
      <c r="P9308" s="72" t="str">
        <f t="shared" si="291"/>
        <v/>
      </c>
      <c r="Q9308" s="61" t="s">
        <v>30</v>
      </c>
    </row>
    <row r="9309" spans="8:17" x14ac:dyDescent="0.25">
      <c r="H9309" s="59">
        <v>155373</v>
      </c>
      <c r="I9309" s="59" t="s">
        <v>69</v>
      </c>
      <c r="J9309" s="59">
        <v>27751554</v>
      </c>
      <c r="K9309" s="59" t="s">
        <v>9639</v>
      </c>
      <c r="L9309" s="61" t="s">
        <v>114</v>
      </c>
      <c r="M9309" s="61">
        <f>VLOOKUP(H9309,zdroj!C:F,4,0)</f>
        <v>0</v>
      </c>
      <c r="N9309" s="61" t="str">
        <f t="shared" si="290"/>
        <v>katB</v>
      </c>
      <c r="P9309" s="72" t="str">
        <f t="shared" si="291"/>
        <v/>
      </c>
      <c r="Q9309" s="61" t="s">
        <v>30</v>
      </c>
    </row>
    <row r="9310" spans="8:17" x14ac:dyDescent="0.25">
      <c r="H9310" s="59">
        <v>155373</v>
      </c>
      <c r="I9310" s="59" t="s">
        <v>69</v>
      </c>
      <c r="J9310" s="59">
        <v>27763625</v>
      </c>
      <c r="K9310" s="59" t="s">
        <v>9640</v>
      </c>
      <c r="L9310" s="61" t="s">
        <v>114</v>
      </c>
      <c r="M9310" s="61">
        <f>VLOOKUP(H9310,zdroj!C:F,4,0)</f>
        <v>0</v>
      </c>
      <c r="N9310" s="61" t="str">
        <f t="shared" si="290"/>
        <v>katB</v>
      </c>
      <c r="P9310" s="72" t="str">
        <f t="shared" si="291"/>
        <v/>
      </c>
      <c r="Q9310" s="61" t="s">
        <v>30</v>
      </c>
    </row>
    <row r="9311" spans="8:17" x14ac:dyDescent="0.25">
      <c r="H9311" s="59">
        <v>155373</v>
      </c>
      <c r="I9311" s="59" t="s">
        <v>69</v>
      </c>
      <c r="J9311" s="59">
        <v>27776140</v>
      </c>
      <c r="K9311" s="59" t="s">
        <v>9641</v>
      </c>
      <c r="L9311" s="61" t="s">
        <v>114</v>
      </c>
      <c r="M9311" s="61">
        <f>VLOOKUP(H9311,zdroj!C:F,4,0)</f>
        <v>0</v>
      </c>
      <c r="N9311" s="61" t="str">
        <f t="shared" si="290"/>
        <v>katB</v>
      </c>
      <c r="P9311" s="72" t="str">
        <f t="shared" si="291"/>
        <v/>
      </c>
      <c r="Q9311" s="61" t="s">
        <v>30</v>
      </c>
    </row>
    <row r="9312" spans="8:17" x14ac:dyDescent="0.25">
      <c r="H9312" s="59">
        <v>155373</v>
      </c>
      <c r="I9312" s="59" t="s">
        <v>69</v>
      </c>
      <c r="J9312" s="59">
        <v>27789853</v>
      </c>
      <c r="K9312" s="59" t="s">
        <v>9642</v>
      </c>
      <c r="L9312" s="61" t="s">
        <v>114</v>
      </c>
      <c r="M9312" s="61">
        <f>VLOOKUP(H9312,zdroj!C:F,4,0)</f>
        <v>0</v>
      </c>
      <c r="N9312" s="61" t="str">
        <f t="shared" si="290"/>
        <v>katB</v>
      </c>
      <c r="P9312" s="72" t="str">
        <f t="shared" si="291"/>
        <v/>
      </c>
      <c r="Q9312" s="61" t="s">
        <v>30</v>
      </c>
    </row>
    <row r="9313" spans="8:17" x14ac:dyDescent="0.25">
      <c r="H9313" s="59">
        <v>155373</v>
      </c>
      <c r="I9313" s="59" t="s">
        <v>69</v>
      </c>
      <c r="J9313" s="59">
        <v>28020090</v>
      </c>
      <c r="K9313" s="59" t="s">
        <v>9643</v>
      </c>
      <c r="L9313" s="61" t="s">
        <v>114</v>
      </c>
      <c r="M9313" s="61">
        <f>VLOOKUP(H9313,zdroj!C:F,4,0)</f>
        <v>0</v>
      </c>
      <c r="N9313" s="61" t="str">
        <f t="shared" si="290"/>
        <v>katB</v>
      </c>
      <c r="P9313" s="72" t="str">
        <f t="shared" si="291"/>
        <v/>
      </c>
      <c r="Q9313" s="61" t="s">
        <v>30</v>
      </c>
    </row>
    <row r="9314" spans="8:17" x14ac:dyDescent="0.25">
      <c r="H9314" s="59">
        <v>155373</v>
      </c>
      <c r="I9314" s="59" t="s">
        <v>69</v>
      </c>
      <c r="J9314" s="59">
        <v>28180011</v>
      </c>
      <c r="K9314" s="59" t="s">
        <v>9644</v>
      </c>
      <c r="L9314" s="61" t="s">
        <v>114</v>
      </c>
      <c r="M9314" s="61">
        <f>VLOOKUP(H9314,zdroj!C:F,4,0)</f>
        <v>0</v>
      </c>
      <c r="N9314" s="61" t="str">
        <f t="shared" si="290"/>
        <v>katB</v>
      </c>
      <c r="P9314" s="72" t="str">
        <f t="shared" si="291"/>
        <v/>
      </c>
      <c r="Q9314" s="61" t="s">
        <v>30</v>
      </c>
    </row>
    <row r="9315" spans="8:17" x14ac:dyDescent="0.25">
      <c r="H9315" s="59">
        <v>155373</v>
      </c>
      <c r="I9315" s="59" t="s">
        <v>69</v>
      </c>
      <c r="J9315" s="59">
        <v>28420454</v>
      </c>
      <c r="K9315" s="59" t="s">
        <v>9645</v>
      </c>
      <c r="L9315" s="61" t="s">
        <v>114</v>
      </c>
      <c r="M9315" s="61">
        <f>VLOOKUP(H9315,zdroj!C:F,4,0)</f>
        <v>0</v>
      </c>
      <c r="N9315" s="61" t="str">
        <f t="shared" si="290"/>
        <v>katB</v>
      </c>
      <c r="P9315" s="72" t="str">
        <f t="shared" si="291"/>
        <v/>
      </c>
      <c r="Q9315" s="61" t="s">
        <v>30</v>
      </c>
    </row>
    <row r="9316" spans="8:17" x14ac:dyDescent="0.25">
      <c r="H9316" s="59">
        <v>155373</v>
      </c>
      <c r="I9316" s="59" t="s">
        <v>69</v>
      </c>
      <c r="J9316" s="59">
        <v>28420462</v>
      </c>
      <c r="K9316" s="59" t="s">
        <v>9646</v>
      </c>
      <c r="L9316" s="61" t="s">
        <v>114</v>
      </c>
      <c r="M9316" s="61">
        <f>VLOOKUP(H9316,zdroj!C:F,4,0)</f>
        <v>0</v>
      </c>
      <c r="N9316" s="61" t="str">
        <f t="shared" si="290"/>
        <v>katB</v>
      </c>
      <c r="P9316" s="72" t="str">
        <f t="shared" si="291"/>
        <v/>
      </c>
      <c r="Q9316" s="61" t="s">
        <v>30</v>
      </c>
    </row>
    <row r="9317" spans="8:17" x14ac:dyDescent="0.25">
      <c r="H9317" s="59">
        <v>155373</v>
      </c>
      <c r="I9317" s="59" t="s">
        <v>69</v>
      </c>
      <c r="J9317" s="59">
        <v>30899851</v>
      </c>
      <c r="K9317" s="59" t="s">
        <v>9647</v>
      </c>
      <c r="L9317" s="61" t="s">
        <v>81</v>
      </c>
      <c r="M9317" s="61">
        <f>VLOOKUP(H9317,zdroj!C:F,4,0)</f>
        <v>0</v>
      </c>
      <c r="N9317" s="61" t="str">
        <f t="shared" si="290"/>
        <v>-</v>
      </c>
      <c r="P9317" s="72" t="str">
        <f t="shared" si="291"/>
        <v/>
      </c>
      <c r="Q9317" s="61" t="s">
        <v>88</v>
      </c>
    </row>
    <row r="9318" spans="8:17" x14ac:dyDescent="0.25">
      <c r="H9318" s="59">
        <v>155373</v>
      </c>
      <c r="I9318" s="59" t="s">
        <v>69</v>
      </c>
      <c r="J9318" s="59">
        <v>30899869</v>
      </c>
      <c r="K9318" s="59" t="s">
        <v>9648</v>
      </c>
      <c r="L9318" s="61" t="s">
        <v>81</v>
      </c>
      <c r="M9318" s="61">
        <f>VLOOKUP(H9318,zdroj!C:F,4,0)</f>
        <v>0</v>
      </c>
      <c r="N9318" s="61" t="str">
        <f t="shared" si="290"/>
        <v>-</v>
      </c>
      <c r="P9318" s="72" t="str">
        <f t="shared" si="291"/>
        <v/>
      </c>
      <c r="Q9318" s="61" t="s">
        <v>88</v>
      </c>
    </row>
    <row r="9319" spans="8:17" x14ac:dyDescent="0.25">
      <c r="H9319" s="59">
        <v>155373</v>
      </c>
      <c r="I9319" s="59" t="s">
        <v>69</v>
      </c>
      <c r="J9319" s="59">
        <v>40123677</v>
      </c>
      <c r="K9319" s="59" t="s">
        <v>9649</v>
      </c>
      <c r="L9319" s="61" t="s">
        <v>81</v>
      </c>
      <c r="M9319" s="61">
        <f>VLOOKUP(H9319,zdroj!C:F,4,0)</f>
        <v>0</v>
      </c>
      <c r="N9319" s="61" t="str">
        <f t="shared" si="290"/>
        <v>-</v>
      </c>
      <c r="P9319" s="72" t="str">
        <f t="shared" si="291"/>
        <v/>
      </c>
      <c r="Q9319" s="61" t="s">
        <v>86</v>
      </c>
    </row>
    <row r="9320" spans="8:17" x14ac:dyDescent="0.25">
      <c r="H9320" s="59">
        <v>155373</v>
      </c>
      <c r="I9320" s="59" t="s">
        <v>69</v>
      </c>
      <c r="J9320" s="59">
        <v>40573681</v>
      </c>
      <c r="K9320" s="59" t="s">
        <v>9650</v>
      </c>
      <c r="L9320" s="61" t="s">
        <v>114</v>
      </c>
      <c r="M9320" s="61">
        <f>VLOOKUP(H9320,zdroj!C:F,4,0)</f>
        <v>0</v>
      </c>
      <c r="N9320" s="61" t="str">
        <f t="shared" si="290"/>
        <v>katB</v>
      </c>
      <c r="P9320" s="72" t="str">
        <f t="shared" si="291"/>
        <v/>
      </c>
      <c r="Q9320" s="61" t="s">
        <v>30</v>
      </c>
    </row>
    <row r="9321" spans="8:17" x14ac:dyDescent="0.25">
      <c r="H9321" s="59">
        <v>155373</v>
      </c>
      <c r="I9321" s="59" t="s">
        <v>69</v>
      </c>
      <c r="J9321" s="59">
        <v>41435133</v>
      </c>
      <c r="K9321" s="59" t="s">
        <v>9651</v>
      </c>
      <c r="L9321" s="61" t="s">
        <v>114</v>
      </c>
      <c r="M9321" s="61">
        <f>VLOOKUP(H9321,zdroj!C:F,4,0)</f>
        <v>0</v>
      </c>
      <c r="N9321" s="61" t="str">
        <f t="shared" si="290"/>
        <v>katB</v>
      </c>
      <c r="P9321" s="72" t="str">
        <f t="shared" si="291"/>
        <v/>
      </c>
      <c r="Q9321" s="61" t="s">
        <v>30</v>
      </c>
    </row>
    <row r="9322" spans="8:17" x14ac:dyDescent="0.25">
      <c r="H9322" s="59">
        <v>155373</v>
      </c>
      <c r="I9322" s="59" t="s">
        <v>69</v>
      </c>
      <c r="J9322" s="59">
        <v>41669967</v>
      </c>
      <c r="K9322" s="59" t="s">
        <v>9652</v>
      </c>
      <c r="L9322" s="61" t="s">
        <v>114</v>
      </c>
      <c r="M9322" s="61">
        <f>VLOOKUP(H9322,zdroj!C:F,4,0)</f>
        <v>0</v>
      </c>
      <c r="N9322" s="61" t="str">
        <f t="shared" si="290"/>
        <v>katB</v>
      </c>
      <c r="P9322" s="72" t="str">
        <f t="shared" si="291"/>
        <v/>
      </c>
      <c r="Q9322" s="61" t="s">
        <v>30</v>
      </c>
    </row>
    <row r="9323" spans="8:17" x14ac:dyDescent="0.25">
      <c r="H9323" s="59">
        <v>155373</v>
      </c>
      <c r="I9323" s="59" t="s">
        <v>69</v>
      </c>
      <c r="J9323" s="59">
        <v>71061401</v>
      </c>
      <c r="K9323" s="59" t="s">
        <v>9653</v>
      </c>
      <c r="L9323" s="61" t="s">
        <v>114</v>
      </c>
      <c r="M9323" s="61">
        <f>VLOOKUP(H9323,zdroj!C:F,4,0)</f>
        <v>0</v>
      </c>
      <c r="N9323" s="61" t="str">
        <f t="shared" si="290"/>
        <v>katB</v>
      </c>
      <c r="P9323" s="72" t="str">
        <f t="shared" si="291"/>
        <v/>
      </c>
      <c r="Q9323" s="61" t="s">
        <v>30</v>
      </c>
    </row>
    <row r="9324" spans="8:17" x14ac:dyDescent="0.25">
      <c r="H9324" s="59">
        <v>155373</v>
      </c>
      <c r="I9324" s="59" t="s">
        <v>69</v>
      </c>
      <c r="J9324" s="59">
        <v>72308460</v>
      </c>
      <c r="K9324" s="59" t="s">
        <v>9654</v>
      </c>
      <c r="L9324" s="61" t="s">
        <v>114</v>
      </c>
      <c r="M9324" s="61">
        <f>VLOOKUP(H9324,zdroj!C:F,4,0)</f>
        <v>0</v>
      </c>
      <c r="N9324" s="61" t="str">
        <f t="shared" si="290"/>
        <v>katB</v>
      </c>
      <c r="P9324" s="72" t="str">
        <f t="shared" si="291"/>
        <v/>
      </c>
      <c r="Q9324" s="61" t="s">
        <v>30</v>
      </c>
    </row>
    <row r="9325" spans="8:17" x14ac:dyDescent="0.25">
      <c r="H9325" s="59">
        <v>155373</v>
      </c>
      <c r="I9325" s="59" t="s">
        <v>69</v>
      </c>
      <c r="J9325" s="59">
        <v>73480762</v>
      </c>
      <c r="K9325" s="59" t="s">
        <v>9655</v>
      </c>
      <c r="L9325" s="61" t="s">
        <v>114</v>
      </c>
      <c r="M9325" s="61">
        <f>VLOOKUP(H9325,zdroj!C:F,4,0)</f>
        <v>0</v>
      </c>
      <c r="N9325" s="61" t="str">
        <f t="shared" si="290"/>
        <v>katB</v>
      </c>
      <c r="P9325" s="72" t="str">
        <f t="shared" si="291"/>
        <v/>
      </c>
      <c r="Q9325" s="61" t="s">
        <v>30</v>
      </c>
    </row>
    <row r="9326" spans="8:17" x14ac:dyDescent="0.25">
      <c r="H9326" s="59">
        <v>155373</v>
      </c>
      <c r="I9326" s="59" t="s">
        <v>69</v>
      </c>
      <c r="J9326" s="59">
        <v>75000237</v>
      </c>
      <c r="K9326" s="59" t="s">
        <v>9656</v>
      </c>
      <c r="L9326" s="61" t="s">
        <v>114</v>
      </c>
      <c r="M9326" s="61">
        <f>VLOOKUP(H9326,zdroj!C:F,4,0)</f>
        <v>0</v>
      </c>
      <c r="N9326" s="61" t="str">
        <f t="shared" si="290"/>
        <v>katB</v>
      </c>
      <c r="P9326" s="72" t="str">
        <f t="shared" si="291"/>
        <v/>
      </c>
      <c r="Q9326" s="61" t="s">
        <v>30</v>
      </c>
    </row>
    <row r="9327" spans="8:17" x14ac:dyDescent="0.25">
      <c r="H9327" s="59">
        <v>155373</v>
      </c>
      <c r="I9327" s="59" t="s">
        <v>69</v>
      </c>
      <c r="J9327" s="59">
        <v>75001314</v>
      </c>
      <c r="K9327" s="59" t="s">
        <v>9657</v>
      </c>
      <c r="L9327" s="61" t="s">
        <v>114</v>
      </c>
      <c r="M9327" s="61">
        <f>VLOOKUP(H9327,zdroj!C:F,4,0)</f>
        <v>0</v>
      </c>
      <c r="N9327" s="61" t="str">
        <f t="shared" si="290"/>
        <v>katB</v>
      </c>
      <c r="P9327" s="72" t="str">
        <f t="shared" si="291"/>
        <v/>
      </c>
      <c r="Q9327" s="61" t="s">
        <v>30</v>
      </c>
    </row>
    <row r="9328" spans="8:17" x14ac:dyDescent="0.25">
      <c r="H9328" s="59">
        <v>155373</v>
      </c>
      <c r="I9328" s="59" t="s">
        <v>69</v>
      </c>
      <c r="J9328" s="59">
        <v>75497051</v>
      </c>
      <c r="K9328" s="59" t="s">
        <v>9658</v>
      </c>
      <c r="L9328" s="61" t="s">
        <v>114</v>
      </c>
      <c r="M9328" s="61">
        <f>VLOOKUP(H9328,zdroj!C:F,4,0)</f>
        <v>0</v>
      </c>
      <c r="N9328" s="61" t="str">
        <f t="shared" si="290"/>
        <v>katB</v>
      </c>
      <c r="P9328" s="72" t="str">
        <f t="shared" si="291"/>
        <v/>
      </c>
      <c r="Q9328" s="61" t="s">
        <v>30</v>
      </c>
    </row>
    <row r="9329" spans="8:17" x14ac:dyDescent="0.25">
      <c r="H9329" s="59">
        <v>155373</v>
      </c>
      <c r="I9329" s="59" t="s">
        <v>69</v>
      </c>
      <c r="J9329" s="59">
        <v>79302491</v>
      </c>
      <c r="K9329" s="59" t="s">
        <v>9659</v>
      </c>
      <c r="L9329" s="61" t="s">
        <v>81</v>
      </c>
      <c r="M9329" s="61">
        <f>VLOOKUP(H9329,zdroj!C:F,4,0)</f>
        <v>0</v>
      </c>
      <c r="N9329" s="61" t="str">
        <f t="shared" si="290"/>
        <v>-</v>
      </c>
      <c r="P9329" s="72" t="str">
        <f t="shared" si="291"/>
        <v/>
      </c>
      <c r="Q9329" s="61" t="s">
        <v>88</v>
      </c>
    </row>
    <row r="9330" spans="8:17" x14ac:dyDescent="0.25">
      <c r="H9330" s="59">
        <v>155373</v>
      </c>
      <c r="I9330" s="59" t="s">
        <v>69</v>
      </c>
      <c r="J9330" s="59">
        <v>80134360</v>
      </c>
      <c r="K9330" s="59" t="s">
        <v>9660</v>
      </c>
      <c r="L9330" s="61" t="s">
        <v>114</v>
      </c>
      <c r="M9330" s="61">
        <f>VLOOKUP(H9330,zdroj!C:F,4,0)</f>
        <v>0</v>
      </c>
      <c r="N9330" s="61" t="str">
        <f t="shared" si="290"/>
        <v>katB</v>
      </c>
      <c r="P9330" s="72" t="str">
        <f t="shared" si="291"/>
        <v/>
      </c>
      <c r="Q9330" s="61" t="s">
        <v>30</v>
      </c>
    </row>
    <row r="9331" spans="8:17" x14ac:dyDescent="0.25">
      <c r="H9331" s="59">
        <v>155373</v>
      </c>
      <c r="I9331" s="59" t="s">
        <v>69</v>
      </c>
      <c r="J9331" s="59">
        <v>80367607</v>
      </c>
      <c r="K9331" s="59" t="s">
        <v>9661</v>
      </c>
      <c r="L9331" s="61" t="s">
        <v>114</v>
      </c>
      <c r="M9331" s="61">
        <f>VLOOKUP(H9331,zdroj!C:F,4,0)</f>
        <v>0</v>
      </c>
      <c r="N9331" s="61" t="str">
        <f t="shared" si="290"/>
        <v>katB</v>
      </c>
      <c r="P9331" s="72" t="str">
        <f t="shared" si="291"/>
        <v/>
      </c>
      <c r="Q9331" s="61" t="s">
        <v>30</v>
      </c>
    </row>
    <row r="9332" spans="8:17" x14ac:dyDescent="0.25">
      <c r="H9332" s="59">
        <v>155373</v>
      </c>
      <c r="I9332" s="59" t="s">
        <v>69</v>
      </c>
      <c r="J9332" s="59">
        <v>81221487</v>
      </c>
      <c r="K9332" s="59" t="s">
        <v>9662</v>
      </c>
      <c r="L9332" s="61" t="s">
        <v>81</v>
      </c>
      <c r="M9332" s="61">
        <f>VLOOKUP(H9332,zdroj!C:F,4,0)</f>
        <v>0</v>
      </c>
      <c r="N9332" s="61" t="str">
        <f t="shared" si="290"/>
        <v>-</v>
      </c>
      <c r="P9332" s="72" t="str">
        <f t="shared" si="291"/>
        <v/>
      </c>
      <c r="Q9332" s="61" t="s">
        <v>88</v>
      </c>
    </row>
    <row r="9333" spans="8:17" x14ac:dyDescent="0.25">
      <c r="H9333" s="59">
        <v>155373</v>
      </c>
      <c r="I9333" s="59" t="s">
        <v>69</v>
      </c>
      <c r="J9333" s="59">
        <v>81226101</v>
      </c>
      <c r="K9333" s="59" t="s">
        <v>9663</v>
      </c>
      <c r="L9333" s="61" t="s">
        <v>114</v>
      </c>
      <c r="M9333" s="61">
        <f>VLOOKUP(H9333,zdroj!C:F,4,0)</f>
        <v>0</v>
      </c>
      <c r="N9333" s="61" t="str">
        <f t="shared" si="290"/>
        <v>katB</v>
      </c>
      <c r="P9333" s="72" t="str">
        <f t="shared" si="291"/>
        <v/>
      </c>
      <c r="Q9333" s="61" t="s">
        <v>30</v>
      </c>
    </row>
    <row r="9334" spans="8:17" x14ac:dyDescent="0.25">
      <c r="H9334" s="59">
        <v>155373</v>
      </c>
      <c r="I9334" s="59" t="s">
        <v>69</v>
      </c>
      <c r="J9334" s="59">
        <v>81226144</v>
      </c>
      <c r="K9334" s="59" t="s">
        <v>9664</v>
      </c>
      <c r="L9334" s="61" t="s">
        <v>81</v>
      </c>
      <c r="M9334" s="61">
        <f>VLOOKUP(H9334,zdroj!C:F,4,0)</f>
        <v>0</v>
      </c>
      <c r="N9334" s="61" t="str">
        <f t="shared" si="290"/>
        <v>-</v>
      </c>
      <c r="P9334" s="72" t="str">
        <f t="shared" si="291"/>
        <v/>
      </c>
      <c r="Q9334" s="61" t="s">
        <v>88</v>
      </c>
    </row>
    <row r="9335" spans="8:17" x14ac:dyDescent="0.25">
      <c r="H9335" s="59">
        <v>121801</v>
      </c>
      <c r="I9335" s="59" t="s">
        <v>69</v>
      </c>
      <c r="J9335" s="59">
        <v>7575408</v>
      </c>
      <c r="K9335" s="59" t="s">
        <v>9665</v>
      </c>
      <c r="L9335" s="61" t="s">
        <v>114</v>
      </c>
      <c r="M9335" s="61">
        <f>VLOOKUP(H9335,zdroj!C:F,4,0)</f>
        <v>0</v>
      </c>
      <c r="N9335" s="61" t="str">
        <f t="shared" si="290"/>
        <v>katB</v>
      </c>
      <c r="P9335" s="72" t="str">
        <f t="shared" si="291"/>
        <v/>
      </c>
      <c r="Q9335" s="61" t="s">
        <v>31</v>
      </c>
    </row>
    <row r="9336" spans="8:17" x14ac:dyDescent="0.25">
      <c r="H9336" s="59">
        <v>121801</v>
      </c>
      <c r="I9336" s="59" t="s">
        <v>69</v>
      </c>
      <c r="J9336" s="59">
        <v>7575416</v>
      </c>
      <c r="K9336" s="59" t="s">
        <v>9666</v>
      </c>
      <c r="L9336" s="61" t="s">
        <v>114</v>
      </c>
      <c r="M9336" s="61">
        <f>VLOOKUP(H9336,zdroj!C:F,4,0)</f>
        <v>0</v>
      </c>
      <c r="N9336" s="61" t="str">
        <f t="shared" si="290"/>
        <v>katB</v>
      </c>
      <c r="P9336" s="72" t="str">
        <f t="shared" si="291"/>
        <v/>
      </c>
      <c r="Q9336" s="61" t="s">
        <v>30</v>
      </c>
    </row>
    <row r="9337" spans="8:17" x14ac:dyDescent="0.25">
      <c r="H9337" s="59">
        <v>121801</v>
      </c>
      <c r="I9337" s="59" t="s">
        <v>69</v>
      </c>
      <c r="J9337" s="59">
        <v>7575424</v>
      </c>
      <c r="K9337" s="59" t="s">
        <v>9667</v>
      </c>
      <c r="L9337" s="61" t="s">
        <v>114</v>
      </c>
      <c r="M9337" s="61">
        <f>VLOOKUP(H9337,zdroj!C:F,4,0)</f>
        <v>0</v>
      </c>
      <c r="N9337" s="61" t="str">
        <f t="shared" si="290"/>
        <v>katB</v>
      </c>
      <c r="P9337" s="72" t="str">
        <f t="shared" si="291"/>
        <v/>
      </c>
      <c r="Q9337" s="61" t="s">
        <v>30</v>
      </c>
    </row>
    <row r="9338" spans="8:17" x14ac:dyDescent="0.25">
      <c r="H9338" s="59">
        <v>121801</v>
      </c>
      <c r="I9338" s="59" t="s">
        <v>69</v>
      </c>
      <c r="J9338" s="59">
        <v>7575432</v>
      </c>
      <c r="K9338" s="59" t="s">
        <v>9668</v>
      </c>
      <c r="L9338" s="61" t="s">
        <v>114</v>
      </c>
      <c r="M9338" s="61">
        <f>VLOOKUP(H9338,zdroj!C:F,4,0)</f>
        <v>0</v>
      </c>
      <c r="N9338" s="61" t="str">
        <f t="shared" si="290"/>
        <v>katB</v>
      </c>
      <c r="P9338" s="72" t="str">
        <f t="shared" si="291"/>
        <v/>
      </c>
      <c r="Q9338" s="61" t="s">
        <v>30</v>
      </c>
    </row>
    <row r="9339" spans="8:17" x14ac:dyDescent="0.25">
      <c r="H9339" s="59">
        <v>121801</v>
      </c>
      <c r="I9339" s="59" t="s">
        <v>69</v>
      </c>
      <c r="J9339" s="59">
        <v>7575441</v>
      </c>
      <c r="K9339" s="59" t="s">
        <v>9669</v>
      </c>
      <c r="L9339" s="61" t="s">
        <v>114</v>
      </c>
      <c r="M9339" s="61">
        <f>VLOOKUP(H9339,zdroj!C:F,4,0)</f>
        <v>0</v>
      </c>
      <c r="N9339" s="61" t="str">
        <f t="shared" si="290"/>
        <v>katB</v>
      </c>
      <c r="P9339" s="72" t="str">
        <f t="shared" si="291"/>
        <v/>
      </c>
      <c r="Q9339" s="61" t="s">
        <v>30</v>
      </c>
    </row>
    <row r="9340" spans="8:17" x14ac:dyDescent="0.25">
      <c r="H9340" s="59">
        <v>121801</v>
      </c>
      <c r="I9340" s="59" t="s">
        <v>69</v>
      </c>
      <c r="J9340" s="59">
        <v>7575459</v>
      </c>
      <c r="K9340" s="59" t="s">
        <v>9670</v>
      </c>
      <c r="L9340" s="61" t="s">
        <v>114</v>
      </c>
      <c r="M9340" s="61">
        <f>VLOOKUP(H9340,zdroj!C:F,4,0)</f>
        <v>0</v>
      </c>
      <c r="N9340" s="61" t="str">
        <f t="shared" si="290"/>
        <v>katB</v>
      </c>
      <c r="P9340" s="72" t="str">
        <f t="shared" si="291"/>
        <v/>
      </c>
      <c r="Q9340" s="61" t="s">
        <v>30</v>
      </c>
    </row>
    <row r="9341" spans="8:17" x14ac:dyDescent="0.25">
      <c r="H9341" s="59">
        <v>121801</v>
      </c>
      <c r="I9341" s="59" t="s">
        <v>69</v>
      </c>
      <c r="J9341" s="59">
        <v>7575467</v>
      </c>
      <c r="K9341" s="59" t="s">
        <v>9671</v>
      </c>
      <c r="L9341" s="61" t="s">
        <v>114</v>
      </c>
      <c r="M9341" s="61">
        <f>VLOOKUP(H9341,zdroj!C:F,4,0)</f>
        <v>0</v>
      </c>
      <c r="N9341" s="61" t="str">
        <f t="shared" si="290"/>
        <v>katB</v>
      </c>
      <c r="P9341" s="72" t="str">
        <f t="shared" si="291"/>
        <v/>
      </c>
      <c r="Q9341" s="61" t="s">
        <v>30</v>
      </c>
    </row>
    <row r="9342" spans="8:17" x14ac:dyDescent="0.25">
      <c r="H9342" s="59">
        <v>121801</v>
      </c>
      <c r="I9342" s="59" t="s">
        <v>69</v>
      </c>
      <c r="J9342" s="59">
        <v>7575475</v>
      </c>
      <c r="K9342" s="59" t="s">
        <v>9672</v>
      </c>
      <c r="L9342" s="61" t="s">
        <v>114</v>
      </c>
      <c r="M9342" s="61">
        <f>VLOOKUP(H9342,zdroj!C:F,4,0)</f>
        <v>0</v>
      </c>
      <c r="N9342" s="61" t="str">
        <f t="shared" si="290"/>
        <v>katB</v>
      </c>
      <c r="P9342" s="72" t="str">
        <f t="shared" si="291"/>
        <v/>
      </c>
      <c r="Q9342" s="61" t="s">
        <v>30</v>
      </c>
    </row>
    <row r="9343" spans="8:17" x14ac:dyDescent="0.25">
      <c r="H9343" s="59">
        <v>121801</v>
      </c>
      <c r="I9343" s="59" t="s">
        <v>69</v>
      </c>
      <c r="J9343" s="59">
        <v>7575483</v>
      </c>
      <c r="K9343" s="59" t="s">
        <v>9673</v>
      </c>
      <c r="L9343" s="61" t="s">
        <v>114</v>
      </c>
      <c r="M9343" s="61">
        <f>VLOOKUP(H9343,zdroj!C:F,4,0)</f>
        <v>0</v>
      </c>
      <c r="N9343" s="61" t="str">
        <f t="shared" si="290"/>
        <v>katB</v>
      </c>
      <c r="P9343" s="72" t="str">
        <f t="shared" si="291"/>
        <v/>
      </c>
      <c r="Q9343" s="61" t="s">
        <v>30</v>
      </c>
    </row>
    <row r="9344" spans="8:17" x14ac:dyDescent="0.25">
      <c r="H9344" s="59">
        <v>121801</v>
      </c>
      <c r="I9344" s="59" t="s">
        <v>69</v>
      </c>
      <c r="J9344" s="59">
        <v>7575491</v>
      </c>
      <c r="K9344" s="59" t="s">
        <v>9674</v>
      </c>
      <c r="L9344" s="61" t="s">
        <v>114</v>
      </c>
      <c r="M9344" s="61">
        <f>VLOOKUP(H9344,zdroj!C:F,4,0)</f>
        <v>0</v>
      </c>
      <c r="N9344" s="61" t="str">
        <f t="shared" si="290"/>
        <v>katB</v>
      </c>
      <c r="P9344" s="72" t="str">
        <f t="shared" si="291"/>
        <v/>
      </c>
      <c r="Q9344" s="61" t="s">
        <v>30</v>
      </c>
    </row>
    <row r="9345" spans="8:17" x14ac:dyDescent="0.25">
      <c r="H9345" s="59">
        <v>121801</v>
      </c>
      <c r="I9345" s="59" t="s">
        <v>69</v>
      </c>
      <c r="J9345" s="59">
        <v>7575505</v>
      </c>
      <c r="K9345" s="59" t="s">
        <v>9675</v>
      </c>
      <c r="L9345" s="61" t="s">
        <v>114</v>
      </c>
      <c r="M9345" s="61">
        <f>VLOOKUP(H9345,zdroj!C:F,4,0)</f>
        <v>0</v>
      </c>
      <c r="N9345" s="61" t="str">
        <f t="shared" si="290"/>
        <v>katB</v>
      </c>
      <c r="P9345" s="72" t="str">
        <f t="shared" si="291"/>
        <v/>
      </c>
      <c r="Q9345" s="61" t="s">
        <v>30</v>
      </c>
    </row>
    <row r="9346" spans="8:17" x14ac:dyDescent="0.25">
      <c r="H9346" s="59">
        <v>121801</v>
      </c>
      <c r="I9346" s="59" t="s">
        <v>69</v>
      </c>
      <c r="J9346" s="59">
        <v>7575513</v>
      </c>
      <c r="K9346" s="59" t="s">
        <v>9676</v>
      </c>
      <c r="L9346" s="61" t="s">
        <v>114</v>
      </c>
      <c r="M9346" s="61">
        <f>VLOOKUP(H9346,zdroj!C:F,4,0)</f>
        <v>0</v>
      </c>
      <c r="N9346" s="61" t="str">
        <f t="shared" si="290"/>
        <v>katB</v>
      </c>
      <c r="P9346" s="72" t="str">
        <f t="shared" si="291"/>
        <v/>
      </c>
      <c r="Q9346" s="61" t="s">
        <v>30</v>
      </c>
    </row>
    <row r="9347" spans="8:17" x14ac:dyDescent="0.25">
      <c r="H9347" s="59">
        <v>121801</v>
      </c>
      <c r="I9347" s="59" t="s">
        <v>69</v>
      </c>
      <c r="J9347" s="59">
        <v>7575530</v>
      </c>
      <c r="K9347" s="59" t="s">
        <v>9677</v>
      </c>
      <c r="L9347" s="61" t="s">
        <v>81</v>
      </c>
      <c r="M9347" s="61">
        <f>VLOOKUP(H9347,zdroj!C:F,4,0)</f>
        <v>0</v>
      </c>
      <c r="N9347" s="61" t="str">
        <f t="shared" si="290"/>
        <v>-</v>
      </c>
      <c r="P9347" s="72" t="str">
        <f t="shared" si="291"/>
        <v/>
      </c>
      <c r="Q9347" s="61" t="s">
        <v>88</v>
      </c>
    </row>
    <row r="9348" spans="8:17" x14ac:dyDescent="0.25">
      <c r="H9348" s="59">
        <v>121801</v>
      </c>
      <c r="I9348" s="59" t="s">
        <v>69</v>
      </c>
      <c r="J9348" s="59">
        <v>7575548</v>
      </c>
      <c r="K9348" s="59" t="s">
        <v>9678</v>
      </c>
      <c r="L9348" s="61" t="s">
        <v>114</v>
      </c>
      <c r="M9348" s="61">
        <f>VLOOKUP(H9348,zdroj!C:F,4,0)</f>
        <v>0</v>
      </c>
      <c r="N9348" s="61" t="str">
        <f t="shared" si="290"/>
        <v>katB</v>
      </c>
      <c r="P9348" s="72" t="str">
        <f t="shared" si="291"/>
        <v/>
      </c>
      <c r="Q9348" s="61" t="s">
        <v>30</v>
      </c>
    </row>
    <row r="9349" spans="8:17" x14ac:dyDescent="0.25">
      <c r="H9349" s="59">
        <v>121801</v>
      </c>
      <c r="I9349" s="59" t="s">
        <v>69</v>
      </c>
      <c r="J9349" s="59">
        <v>7575556</v>
      </c>
      <c r="K9349" s="59" t="s">
        <v>9679</v>
      </c>
      <c r="L9349" s="61" t="s">
        <v>114</v>
      </c>
      <c r="M9349" s="61">
        <f>VLOOKUP(H9349,zdroj!C:F,4,0)</f>
        <v>0</v>
      </c>
      <c r="N9349" s="61" t="str">
        <f t="shared" si="290"/>
        <v>katB</v>
      </c>
      <c r="P9349" s="72" t="str">
        <f t="shared" si="291"/>
        <v/>
      </c>
      <c r="Q9349" s="61" t="s">
        <v>30</v>
      </c>
    </row>
    <row r="9350" spans="8:17" x14ac:dyDescent="0.25">
      <c r="H9350" s="59">
        <v>121801</v>
      </c>
      <c r="I9350" s="59" t="s">
        <v>69</v>
      </c>
      <c r="J9350" s="59">
        <v>7575564</v>
      </c>
      <c r="K9350" s="59" t="s">
        <v>9680</v>
      </c>
      <c r="L9350" s="61" t="s">
        <v>81</v>
      </c>
      <c r="M9350" s="61">
        <f>VLOOKUP(H9350,zdroj!C:F,4,0)</f>
        <v>0</v>
      </c>
      <c r="N9350" s="61" t="str">
        <f t="shared" si="290"/>
        <v>-</v>
      </c>
      <c r="P9350" s="72" t="str">
        <f t="shared" si="291"/>
        <v/>
      </c>
      <c r="Q9350" s="61" t="s">
        <v>88</v>
      </c>
    </row>
    <row r="9351" spans="8:17" x14ac:dyDescent="0.25">
      <c r="H9351" s="59">
        <v>121801</v>
      </c>
      <c r="I9351" s="59" t="s">
        <v>69</v>
      </c>
      <c r="J9351" s="59">
        <v>7575572</v>
      </c>
      <c r="K9351" s="59" t="s">
        <v>9681</v>
      </c>
      <c r="L9351" s="61" t="s">
        <v>114</v>
      </c>
      <c r="M9351" s="61">
        <f>VLOOKUP(H9351,zdroj!C:F,4,0)</f>
        <v>0</v>
      </c>
      <c r="N9351" s="61" t="str">
        <f t="shared" ref="N9351:N9414" si="292">IF(M9351="A",IF(L9351="katA","katB",L9351),L9351)</f>
        <v>katB</v>
      </c>
      <c r="P9351" s="72" t="str">
        <f t="shared" ref="P9351:P9414" si="293">IF(O9351="A",1,"")</f>
        <v/>
      </c>
      <c r="Q9351" s="61" t="s">
        <v>30</v>
      </c>
    </row>
    <row r="9352" spans="8:17" x14ac:dyDescent="0.25">
      <c r="H9352" s="59">
        <v>121801</v>
      </c>
      <c r="I9352" s="59" t="s">
        <v>69</v>
      </c>
      <c r="J9352" s="59">
        <v>7575581</v>
      </c>
      <c r="K9352" s="59" t="s">
        <v>9682</v>
      </c>
      <c r="L9352" s="61" t="s">
        <v>114</v>
      </c>
      <c r="M9352" s="61">
        <f>VLOOKUP(H9352,zdroj!C:F,4,0)</f>
        <v>0</v>
      </c>
      <c r="N9352" s="61" t="str">
        <f t="shared" si="292"/>
        <v>katB</v>
      </c>
      <c r="P9352" s="72" t="str">
        <f t="shared" si="293"/>
        <v/>
      </c>
      <c r="Q9352" s="61" t="s">
        <v>30</v>
      </c>
    </row>
    <row r="9353" spans="8:17" x14ac:dyDescent="0.25">
      <c r="H9353" s="59">
        <v>121801</v>
      </c>
      <c r="I9353" s="59" t="s">
        <v>69</v>
      </c>
      <c r="J9353" s="59">
        <v>7575599</v>
      </c>
      <c r="K9353" s="59" t="s">
        <v>9683</v>
      </c>
      <c r="L9353" s="61" t="s">
        <v>114</v>
      </c>
      <c r="M9353" s="61">
        <f>VLOOKUP(H9353,zdroj!C:F,4,0)</f>
        <v>0</v>
      </c>
      <c r="N9353" s="61" t="str">
        <f t="shared" si="292"/>
        <v>katB</v>
      </c>
      <c r="P9353" s="72" t="str">
        <f t="shared" si="293"/>
        <v/>
      </c>
      <c r="Q9353" s="61" t="s">
        <v>30</v>
      </c>
    </row>
    <row r="9354" spans="8:17" x14ac:dyDescent="0.25">
      <c r="H9354" s="59">
        <v>121801</v>
      </c>
      <c r="I9354" s="59" t="s">
        <v>69</v>
      </c>
      <c r="J9354" s="59">
        <v>7575602</v>
      </c>
      <c r="K9354" s="59" t="s">
        <v>9684</v>
      </c>
      <c r="L9354" s="61" t="s">
        <v>114</v>
      </c>
      <c r="M9354" s="61">
        <f>VLOOKUP(H9354,zdroj!C:F,4,0)</f>
        <v>0</v>
      </c>
      <c r="N9354" s="61" t="str">
        <f t="shared" si="292"/>
        <v>katB</v>
      </c>
      <c r="P9354" s="72" t="str">
        <f t="shared" si="293"/>
        <v/>
      </c>
      <c r="Q9354" s="61" t="s">
        <v>30</v>
      </c>
    </row>
    <row r="9355" spans="8:17" x14ac:dyDescent="0.25">
      <c r="H9355" s="59">
        <v>121801</v>
      </c>
      <c r="I9355" s="59" t="s">
        <v>69</v>
      </c>
      <c r="J9355" s="59">
        <v>7575611</v>
      </c>
      <c r="K9355" s="59" t="s">
        <v>9685</v>
      </c>
      <c r="L9355" s="61" t="s">
        <v>114</v>
      </c>
      <c r="M9355" s="61">
        <f>VLOOKUP(H9355,zdroj!C:F,4,0)</f>
        <v>0</v>
      </c>
      <c r="N9355" s="61" t="str">
        <f t="shared" si="292"/>
        <v>katB</v>
      </c>
      <c r="P9355" s="72" t="str">
        <f t="shared" si="293"/>
        <v/>
      </c>
      <c r="Q9355" s="61" t="s">
        <v>30</v>
      </c>
    </row>
    <row r="9356" spans="8:17" x14ac:dyDescent="0.25">
      <c r="H9356" s="59">
        <v>121801</v>
      </c>
      <c r="I9356" s="59" t="s">
        <v>69</v>
      </c>
      <c r="J9356" s="59">
        <v>7575629</v>
      </c>
      <c r="K9356" s="59" t="s">
        <v>9686</v>
      </c>
      <c r="L9356" s="61" t="s">
        <v>114</v>
      </c>
      <c r="M9356" s="61">
        <f>VLOOKUP(H9356,zdroj!C:F,4,0)</f>
        <v>0</v>
      </c>
      <c r="N9356" s="61" t="str">
        <f t="shared" si="292"/>
        <v>katB</v>
      </c>
      <c r="P9356" s="72" t="str">
        <f t="shared" si="293"/>
        <v/>
      </c>
      <c r="Q9356" s="61" t="s">
        <v>30</v>
      </c>
    </row>
    <row r="9357" spans="8:17" x14ac:dyDescent="0.25">
      <c r="H9357" s="59">
        <v>121801</v>
      </c>
      <c r="I9357" s="59" t="s">
        <v>69</v>
      </c>
      <c r="J9357" s="59">
        <v>7575637</v>
      </c>
      <c r="K9357" s="59" t="s">
        <v>9687</v>
      </c>
      <c r="L9357" s="61" t="s">
        <v>114</v>
      </c>
      <c r="M9357" s="61">
        <f>VLOOKUP(H9357,zdroj!C:F,4,0)</f>
        <v>0</v>
      </c>
      <c r="N9357" s="61" t="str">
        <f t="shared" si="292"/>
        <v>katB</v>
      </c>
      <c r="P9357" s="72" t="str">
        <f t="shared" si="293"/>
        <v/>
      </c>
      <c r="Q9357" s="61" t="s">
        <v>30</v>
      </c>
    </row>
    <row r="9358" spans="8:17" x14ac:dyDescent="0.25">
      <c r="H9358" s="59">
        <v>121801</v>
      </c>
      <c r="I9358" s="59" t="s">
        <v>69</v>
      </c>
      <c r="J9358" s="59">
        <v>7575645</v>
      </c>
      <c r="K9358" s="59" t="s">
        <v>9688</v>
      </c>
      <c r="L9358" s="61" t="s">
        <v>114</v>
      </c>
      <c r="M9358" s="61">
        <f>VLOOKUP(H9358,zdroj!C:F,4,0)</f>
        <v>0</v>
      </c>
      <c r="N9358" s="61" t="str">
        <f t="shared" si="292"/>
        <v>katB</v>
      </c>
      <c r="P9358" s="72" t="str">
        <f t="shared" si="293"/>
        <v/>
      </c>
      <c r="Q9358" s="61" t="s">
        <v>30</v>
      </c>
    </row>
    <row r="9359" spans="8:17" x14ac:dyDescent="0.25">
      <c r="H9359" s="59">
        <v>121801</v>
      </c>
      <c r="I9359" s="59" t="s">
        <v>69</v>
      </c>
      <c r="J9359" s="59">
        <v>7575653</v>
      </c>
      <c r="K9359" s="59" t="s">
        <v>9689</v>
      </c>
      <c r="L9359" s="61" t="s">
        <v>114</v>
      </c>
      <c r="M9359" s="61">
        <f>VLOOKUP(H9359,zdroj!C:F,4,0)</f>
        <v>0</v>
      </c>
      <c r="N9359" s="61" t="str">
        <f t="shared" si="292"/>
        <v>katB</v>
      </c>
      <c r="P9359" s="72" t="str">
        <f t="shared" si="293"/>
        <v/>
      </c>
      <c r="Q9359" s="61" t="s">
        <v>30</v>
      </c>
    </row>
    <row r="9360" spans="8:17" x14ac:dyDescent="0.25">
      <c r="H9360" s="59">
        <v>121801</v>
      </c>
      <c r="I9360" s="59" t="s">
        <v>69</v>
      </c>
      <c r="J9360" s="59">
        <v>7575661</v>
      </c>
      <c r="K9360" s="59" t="s">
        <v>9690</v>
      </c>
      <c r="L9360" s="61" t="s">
        <v>114</v>
      </c>
      <c r="M9360" s="61">
        <f>VLOOKUP(H9360,zdroj!C:F,4,0)</f>
        <v>0</v>
      </c>
      <c r="N9360" s="61" t="str">
        <f t="shared" si="292"/>
        <v>katB</v>
      </c>
      <c r="P9360" s="72" t="str">
        <f t="shared" si="293"/>
        <v/>
      </c>
      <c r="Q9360" s="61" t="s">
        <v>30</v>
      </c>
    </row>
    <row r="9361" spans="8:17" x14ac:dyDescent="0.25">
      <c r="H9361" s="59">
        <v>121801</v>
      </c>
      <c r="I9361" s="59" t="s">
        <v>69</v>
      </c>
      <c r="J9361" s="59">
        <v>7575670</v>
      </c>
      <c r="K9361" s="59" t="s">
        <v>9691</v>
      </c>
      <c r="L9361" s="61" t="s">
        <v>114</v>
      </c>
      <c r="M9361" s="61">
        <f>VLOOKUP(H9361,zdroj!C:F,4,0)</f>
        <v>0</v>
      </c>
      <c r="N9361" s="61" t="str">
        <f t="shared" si="292"/>
        <v>katB</v>
      </c>
      <c r="P9361" s="72" t="str">
        <f t="shared" si="293"/>
        <v/>
      </c>
      <c r="Q9361" s="61" t="s">
        <v>30</v>
      </c>
    </row>
    <row r="9362" spans="8:17" x14ac:dyDescent="0.25">
      <c r="H9362" s="59">
        <v>121801</v>
      </c>
      <c r="I9362" s="59" t="s">
        <v>69</v>
      </c>
      <c r="J9362" s="59">
        <v>7575688</v>
      </c>
      <c r="K9362" s="59" t="s">
        <v>9692</v>
      </c>
      <c r="L9362" s="61" t="s">
        <v>114</v>
      </c>
      <c r="M9362" s="61">
        <f>VLOOKUP(H9362,zdroj!C:F,4,0)</f>
        <v>0</v>
      </c>
      <c r="N9362" s="61" t="str">
        <f t="shared" si="292"/>
        <v>katB</v>
      </c>
      <c r="P9362" s="72" t="str">
        <f t="shared" si="293"/>
        <v/>
      </c>
      <c r="Q9362" s="61" t="s">
        <v>30</v>
      </c>
    </row>
    <row r="9363" spans="8:17" x14ac:dyDescent="0.25">
      <c r="H9363" s="59">
        <v>121801</v>
      </c>
      <c r="I9363" s="59" t="s">
        <v>69</v>
      </c>
      <c r="J9363" s="59">
        <v>7575696</v>
      </c>
      <c r="K9363" s="59" t="s">
        <v>9693</v>
      </c>
      <c r="L9363" s="61" t="s">
        <v>114</v>
      </c>
      <c r="M9363" s="61">
        <f>VLOOKUP(H9363,zdroj!C:F,4,0)</f>
        <v>0</v>
      </c>
      <c r="N9363" s="61" t="str">
        <f t="shared" si="292"/>
        <v>katB</v>
      </c>
      <c r="P9363" s="72" t="str">
        <f t="shared" si="293"/>
        <v/>
      </c>
      <c r="Q9363" s="61" t="s">
        <v>30</v>
      </c>
    </row>
    <row r="9364" spans="8:17" x14ac:dyDescent="0.25">
      <c r="H9364" s="59">
        <v>121801</v>
      </c>
      <c r="I9364" s="59" t="s">
        <v>69</v>
      </c>
      <c r="J9364" s="59">
        <v>7575700</v>
      </c>
      <c r="K9364" s="59" t="s">
        <v>9694</v>
      </c>
      <c r="L9364" s="61" t="s">
        <v>114</v>
      </c>
      <c r="M9364" s="61">
        <f>VLOOKUP(H9364,zdroj!C:F,4,0)</f>
        <v>0</v>
      </c>
      <c r="N9364" s="61" t="str">
        <f t="shared" si="292"/>
        <v>katB</v>
      </c>
      <c r="P9364" s="72" t="str">
        <f t="shared" si="293"/>
        <v/>
      </c>
      <c r="Q9364" s="61" t="s">
        <v>30</v>
      </c>
    </row>
    <row r="9365" spans="8:17" x14ac:dyDescent="0.25">
      <c r="H9365" s="59">
        <v>121801</v>
      </c>
      <c r="I9365" s="59" t="s">
        <v>69</v>
      </c>
      <c r="J9365" s="59">
        <v>7575718</v>
      </c>
      <c r="K9365" s="59" t="s">
        <v>9695</v>
      </c>
      <c r="L9365" s="61" t="s">
        <v>114</v>
      </c>
      <c r="M9365" s="61">
        <f>VLOOKUP(H9365,zdroj!C:F,4,0)</f>
        <v>0</v>
      </c>
      <c r="N9365" s="61" t="str">
        <f t="shared" si="292"/>
        <v>katB</v>
      </c>
      <c r="P9365" s="72" t="str">
        <f t="shared" si="293"/>
        <v/>
      </c>
      <c r="Q9365" s="61" t="s">
        <v>30</v>
      </c>
    </row>
    <row r="9366" spans="8:17" x14ac:dyDescent="0.25">
      <c r="H9366" s="59">
        <v>121801</v>
      </c>
      <c r="I9366" s="59" t="s">
        <v>69</v>
      </c>
      <c r="J9366" s="59">
        <v>7575726</v>
      </c>
      <c r="K9366" s="59" t="s">
        <v>9696</v>
      </c>
      <c r="L9366" s="61" t="s">
        <v>114</v>
      </c>
      <c r="M9366" s="61">
        <f>VLOOKUP(H9366,zdroj!C:F,4,0)</f>
        <v>0</v>
      </c>
      <c r="N9366" s="61" t="str">
        <f t="shared" si="292"/>
        <v>katB</v>
      </c>
      <c r="P9366" s="72" t="str">
        <f t="shared" si="293"/>
        <v/>
      </c>
      <c r="Q9366" s="61" t="s">
        <v>30</v>
      </c>
    </row>
    <row r="9367" spans="8:17" x14ac:dyDescent="0.25">
      <c r="H9367" s="59">
        <v>121801</v>
      </c>
      <c r="I9367" s="59" t="s">
        <v>69</v>
      </c>
      <c r="J9367" s="59">
        <v>7575734</v>
      </c>
      <c r="K9367" s="59" t="s">
        <v>9697</v>
      </c>
      <c r="L9367" s="61" t="s">
        <v>114</v>
      </c>
      <c r="M9367" s="61">
        <f>VLOOKUP(H9367,zdroj!C:F,4,0)</f>
        <v>0</v>
      </c>
      <c r="N9367" s="61" t="str">
        <f t="shared" si="292"/>
        <v>katB</v>
      </c>
      <c r="P9367" s="72" t="str">
        <f t="shared" si="293"/>
        <v/>
      </c>
      <c r="Q9367" s="61" t="s">
        <v>30</v>
      </c>
    </row>
    <row r="9368" spans="8:17" x14ac:dyDescent="0.25">
      <c r="H9368" s="59">
        <v>121801</v>
      </c>
      <c r="I9368" s="59" t="s">
        <v>69</v>
      </c>
      <c r="J9368" s="59">
        <v>7575742</v>
      </c>
      <c r="K9368" s="59" t="s">
        <v>9698</v>
      </c>
      <c r="L9368" s="61" t="s">
        <v>114</v>
      </c>
      <c r="M9368" s="61">
        <f>VLOOKUP(H9368,zdroj!C:F,4,0)</f>
        <v>0</v>
      </c>
      <c r="N9368" s="61" t="str">
        <f t="shared" si="292"/>
        <v>katB</v>
      </c>
      <c r="P9368" s="72" t="str">
        <f t="shared" si="293"/>
        <v/>
      </c>
      <c r="Q9368" s="61" t="s">
        <v>30</v>
      </c>
    </row>
    <row r="9369" spans="8:17" x14ac:dyDescent="0.25">
      <c r="H9369" s="59">
        <v>121801</v>
      </c>
      <c r="I9369" s="59" t="s">
        <v>69</v>
      </c>
      <c r="J9369" s="59">
        <v>7575751</v>
      </c>
      <c r="K9369" s="59" t="s">
        <v>9699</v>
      </c>
      <c r="L9369" s="61" t="s">
        <v>114</v>
      </c>
      <c r="M9369" s="61">
        <f>VLOOKUP(H9369,zdroj!C:F,4,0)</f>
        <v>0</v>
      </c>
      <c r="N9369" s="61" t="str">
        <f t="shared" si="292"/>
        <v>katB</v>
      </c>
      <c r="P9369" s="72" t="str">
        <f t="shared" si="293"/>
        <v/>
      </c>
      <c r="Q9369" s="61" t="s">
        <v>30</v>
      </c>
    </row>
    <row r="9370" spans="8:17" x14ac:dyDescent="0.25">
      <c r="H9370" s="59">
        <v>121801</v>
      </c>
      <c r="I9370" s="59" t="s">
        <v>69</v>
      </c>
      <c r="J9370" s="59">
        <v>7575769</v>
      </c>
      <c r="K9370" s="59" t="s">
        <v>9700</v>
      </c>
      <c r="L9370" s="61" t="s">
        <v>114</v>
      </c>
      <c r="M9370" s="61">
        <f>VLOOKUP(H9370,zdroj!C:F,4,0)</f>
        <v>0</v>
      </c>
      <c r="N9370" s="61" t="str">
        <f t="shared" si="292"/>
        <v>katB</v>
      </c>
      <c r="P9370" s="72" t="str">
        <f t="shared" si="293"/>
        <v/>
      </c>
      <c r="Q9370" s="61" t="s">
        <v>30</v>
      </c>
    </row>
    <row r="9371" spans="8:17" x14ac:dyDescent="0.25">
      <c r="H9371" s="59">
        <v>121801</v>
      </c>
      <c r="I9371" s="59" t="s">
        <v>69</v>
      </c>
      <c r="J9371" s="59">
        <v>7575777</v>
      </c>
      <c r="K9371" s="59" t="s">
        <v>9701</v>
      </c>
      <c r="L9371" s="61" t="s">
        <v>114</v>
      </c>
      <c r="M9371" s="61">
        <f>VLOOKUP(H9371,zdroj!C:F,4,0)</f>
        <v>0</v>
      </c>
      <c r="N9371" s="61" t="str">
        <f t="shared" si="292"/>
        <v>katB</v>
      </c>
      <c r="P9371" s="72" t="str">
        <f t="shared" si="293"/>
        <v/>
      </c>
      <c r="Q9371" s="61" t="s">
        <v>30</v>
      </c>
    </row>
    <row r="9372" spans="8:17" x14ac:dyDescent="0.25">
      <c r="H9372" s="59">
        <v>121801</v>
      </c>
      <c r="I9372" s="59" t="s">
        <v>69</v>
      </c>
      <c r="J9372" s="59">
        <v>7575785</v>
      </c>
      <c r="K9372" s="59" t="s">
        <v>9702</v>
      </c>
      <c r="L9372" s="61" t="s">
        <v>114</v>
      </c>
      <c r="M9372" s="61">
        <f>VLOOKUP(H9372,zdroj!C:F,4,0)</f>
        <v>0</v>
      </c>
      <c r="N9372" s="61" t="str">
        <f t="shared" si="292"/>
        <v>katB</v>
      </c>
      <c r="P9372" s="72" t="str">
        <f t="shared" si="293"/>
        <v/>
      </c>
      <c r="Q9372" s="61" t="s">
        <v>30</v>
      </c>
    </row>
    <row r="9373" spans="8:17" x14ac:dyDescent="0.25">
      <c r="H9373" s="59">
        <v>121801</v>
      </c>
      <c r="I9373" s="59" t="s">
        <v>69</v>
      </c>
      <c r="J9373" s="59">
        <v>7575793</v>
      </c>
      <c r="K9373" s="59" t="s">
        <v>9703</v>
      </c>
      <c r="L9373" s="61" t="s">
        <v>114</v>
      </c>
      <c r="M9373" s="61">
        <f>VLOOKUP(H9373,zdroj!C:F,4,0)</f>
        <v>0</v>
      </c>
      <c r="N9373" s="61" t="str">
        <f t="shared" si="292"/>
        <v>katB</v>
      </c>
      <c r="P9373" s="72" t="str">
        <f t="shared" si="293"/>
        <v/>
      </c>
      <c r="Q9373" s="61" t="s">
        <v>30</v>
      </c>
    </row>
    <row r="9374" spans="8:17" x14ac:dyDescent="0.25">
      <c r="H9374" s="59">
        <v>121801</v>
      </c>
      <c r="I9374" s="59" t="s">
        <v>69</v>
      </c>
      <c r="J9374" s="59">
        <v>7575807</v>
      </c>
      <c r="K9374" s="59" t="s">
        <v>9704</v>
      </c>
      <c r="L9374" s="61" t="s">
        <v>114</v>
      </c>
      <c r="M9374" s="61">
        <f>VLOOKUP(H9374,zdroj!C:F,4,0)</f>
        <v>0</v>
      </c>
      <c r="N9374" s="61" t="str">
        <f t="shared" si="292"/>
        <v>katB</v>
      </c>
      <c r="P9374" s="72" t="str">
        <f t="shared" si="293"/>
        <v/>
      </c>
      <c r="Q9374" s="61" t="s">
        <v>30</v>
      </c>
    </row>
    <row r="9375" spans="8:17" x14ac:dyDescent="0.25">
      <c r="H9375" s="59">
        <v>121801</v>
      </c>
      <c r="I9375" s="59" t="s">
        <v>69</v>
      </c>
      <c r="J9375" s="59">
        <v>7575815</v>
      </c>
      <c r="K9375" s="59" t="s">
        <v>9705</v>
      </c>
      <c r="L9375" s="61" t="s">
        <v>114</v>
      </c>
      <c r="M9375" s="61">
        <f>VLOOKUP(H9375,zdroj!C:F,4,0)</f>
        <v>0</v>
      </c>
      <c r="N9375" s="61" t="str">
        <f t="shared" si="292"/>
        <v>katB</v>
      </c>
      <c r="P9375" s="72" t="str">
        <f t="shared" si="293"/>
        <v/>
      </c>
      <c r="Q9375" s="61" t="s">
        <v>30</v>
      </c>
    </row>
    <row r="9376" spans="8:17" x14ac:dyDescent="0.25">
      <c r="H9376" s="59">
        <v>121801</v>
      </c>
      <c r="I9376" s="59" t="s">
        <v>69</v>
      </c>
      <c r="J9376" s="59">
        <v>7575823</v>
      </c>
      <c r="K9376" s="59" t="s">
        <v>9706</v>
      </c>
      <c r="L9376" s="61" t="s">
        <v>114</v>
      </c>
      <c r="M9376" s="61">
        <f>VLOOKUP(H9376,zdroj!C:F,4,0)</f>
        <v>0</v>
      </c>
      <c r="N9376" s="61" t="str">
        <f t="shared" si="292"/>
        <v>katB</v>
      </c>
      <c r="P9376" s="72" t="str">
        <f t="shared" si="293"/>
        <v/>
      </c>
      <c r="Q9376" s="61" t="s">
        <v>30</v>
      </c>
    </row>
    <row r="9377" spans="8:18" x14ac:dyDescent="0.25">
      <c r="H9377" s="59">
        <v>121801</v>
      </c>
      <c r="I9377" s="59" t="s">
        <v>69</v>
      </c>
      <c r="J9377" s="59">
        <v>7575831</v>
      </c>
      <c r="K9377" s="59" t="s">
        <v>9707</v>
      </c>
      <c r="L9377" s="61" t="s">
        <v>114</v>
      </c>
      <c r="M9377" s="61">
        <f>VLOOKUP(H9377,zdroj!C:F,4,0)</f>
        <v>0</v>
      </c>
      <c r="N9377" s="61" t="str">
        <f t="shared" si="292"/>
        <v>katB</v>
      </c>
      <c r="P9377" s="72" t="str">
        <f t="shared" si="293"/>
        <v/>
      </c>
      <c r="Q9377" s="61" t="s">
        <v>30</v>
      </c>
    </row>
    <row r="9378" spans="8:18" x14ac:dyDescent="0.25">
      <c r="H9378" s="59">
        <v>121801</v>
      </c>
      <c r="I9378" s="59" t="s">
        <v>69</v>
      </c>
      <c r="J9378" s="59">
        <v>7575840</v>
      </c>
      <c r="K9378" s="59" t="s">
        <v>9708</v>
      </c>
      <c r="L9378" s="61" t="s">
        <v>114</v>
      </c>
      <c r="M9378" s="61">
        <f>VLOOKUP(H9378,zdroj!C:F,4,0)</f>
        <v>0</v>
      </c>
      <c r="N9378" s="61" t="str">
        <f t="shared" si="292"/>
        <v>katB</v>
      </c>
      <c r="P9378" s="72" t="str">
        <f t="shared" si="293"/>
        <v/>
      </c>
      <c r="Q9378" s="61" t="s">
        <v>30</v>
      </c>
    </row>
    <row r="9379" spans="8:18" x14ac:dyDescent="0.25">
      <c r="H9379" s="59">
        <v>121801</v>
      </c>
      <c r="I9379" s="59" t="s">
        <v>69</v>
      </c>
      <c r="J9379" s="59">
        <v>7575858</v>
      </c>
      <c r="K9379" s="59" t="s">
        <v>9709</v>
      </c>
      <c r="L9379" s="61" t="s">
        <v>114</v>
      </c>
      <c r="M9379" s="61">
        <f>VLOOKUP(H9379,zdroj!C:F,4,0)</f>
        <v>0</v>
      </c>
      <c r="N9379" s="61" t="str">
        <f t="shared" si="292"/>
        <v>katB</v>
      </c>
      <c r="P9379" s="72" t="str">
        <f t="shared" si="293"/>
        <v/>
      </c>
      <c r="Q9379" s="61" t="s">
        <v>30</v>
      </c>
    </row>
    <row r="9380" spans="8:18" x14ac:dyDescent="0.25">
      <c r="H9380" s="59">
        <v>121801</v>
      </c>
      <c r="I9380" s="59" t="s">
        <v>69</v>
      </c>
      <c r="J9380" s="59">
        <v>7575866</v>
      </c>
      <c r="K9380" s="59" t="s">
        <v>9710</v>
      </c>
      <c r="L9380" s="61" t="s">
        <v>114</v>
      </c>
      <c r="M9380" s="61">
        <f>VLOOKUP(H9380,zdroj!C:F,4,0)</f>
        <v>0</v>
      </c>
      <c r="N9380" s="61" t="str">
        <f t="shared" si="292"/>
        <v>katB</v>
      </c>
      <c r="P9380" s="72" t="str">
        <f t="shared" si="293"/>
        <v/>
      </c>
      <c r="Q9380" s="61" t="s">
        <v>30</v>
      </c>
    </row>
    <row r="9381" spans="8:18" x14ac:dyDescent="0.25">
      <c r="H9381" s="59">
        <v>121801</v>
      </c>
      <c r="I9381" s="59" t="s">
        <v>69</v>
      </c>
      <c r="J9381" s="59">
        <v>7575874</v>
      </c>
      <c r="K9381" s="59" t="s">
        <v>9711</v>
      </c>
      <c r="L9381" s="61" t="s">
        <v>114</v>
      </c>
      <c r="M9381" s="61">
        <f>VLOOKUP(H9381,zdroj!C:F,4,0)</f>
        <v>0</v>
      </c>
      <c r="N9381" s="61" t="str">
        <f t="shared" si="292"/>
        <v>katB</v>
      </c>
      <c r="P9381" s="72" t="str">
        <f t="shared" si="293"/>
        <v/>
      </c>
      <c r="Q9381" s="61" t="s">
        <v>33</v>
      </c>
    </row>
    <row r="9382" spans="8:18" x14ac:dyDescent="0.25">
      <c r="H9382" s="59">
        <v>121801</v>
      </c>
      <c r="I9382" s="59" t="s">
        <v>69</v>
      </c>
      <c r="J9382" s="59">
        <v>7575882</v>
      </c>
      <c r="K9382" s="59" t="s">
        <v>9712</v>
      </c>
      <c r="L9382" s="61" t="s">
        <v>114</v>
      </c>
      <c r="M9382" s="61">
        <f>VLOOKUP(H9382,zdroj!C:F,4,0)</f>
        <v>0</v>
      </c>
      <c r="N9382" s="61" t="str">
        <f t="shared" si="292"/>
        <v>katB</v>
      </c>
      <c r="P9382" s="72" t="str">
        <f t="shared" si="293"/>
        <v/>
      </c>
      <c r="Q9382" s="61" t="s">
        <v>30</v>
      </c>
    </row>
    <row r="9383" spans="8:18" x14ac:dyDescent="0.25">
      <c r="H9383" s="59">
        <v>121801</v>
      </c>
      <c r="I9383" s="59" t="s">
        <v>69</v>
      </c>
      <c r="J9383" s="59">
        <v>26604035</v>
      </c>
      <c r="K9383" s="59" t="s">
        <v>9713</v>
      </c>
      <c r="L9383" s="61" t="s">
        <v>114</v>
      </c>
      <c r="M9383" s="61">
        <f>VLOOKUP(H9383,zdroj!C:F,4,0)</f>
        <v>0</v>
      </c>
      <c r="N9383" s="61" t="str">
        <f t="shared" si="292"/>
        <v>katB</v>
      </c>
      <c r="P9383" s="72" t="str">
        <f t="shared" si="293"/>
        <v/>
      </c>
      <c r="Q9383" s="61" t="s">
        <v>30</v>
      </c>
    </row>
    <row r="9384" spans="8:18" x14ac:dyDescent="0.25">
      <c r="H9384" s="59">
        <v>121801</v>
      </c>
      <c r="I9384" s="59" t="s">
        <v>69</v>
      </c>
      <c r="J9384" s="59">
        <v>27802558</v>
      </c>
      <c r="K9384" s="59" t="s">
        <v>9714</v>
      </c>
      <c r="L9384" s="61" t="s">
        <v>114</v>
      </c>
      <c r="M9384" s="61">
        <f>VLOOKUP(H9384,zdroj!C:F,4,0)</f>
        <v>0</v>
      </c>
      <c r="N9384" s="61" t="str">
        <f t="shared" si="292"/>
        <v>katB</v>
      </c>
      <c r="P9384" s="72" t="str">
        <f t="shared" si="293"/>
        <v/>
      </c>
      <c r="Q9384" s="61" t="s">
        <v>30</v>
      </c>
    </row>
    <row r="9385" spans="8:18" x14ac:dyDescent="0.25">
      <c r="H9385" s="59">
        <v>121801</v>
      </c>
      <c r="I9385" s="59" t="s">
        <v>69</v>
      </c>
      <c r="J9385" s="59">
        <v>77657861</v>
      </c>
      <c r="K9385" s="59" t="s">
        <v>9715</v>
      </c>
      <c r="L9385" s="61" t="s">
        <v>114</v>
      </c>
      <c r="M9385" s="61">
        <f>VLOOKUP(H9385,zdroj!C:F,4,0)</f>
        <v>0</v>
      </c>
      <c r="N9385" s="61" t="str">
        <f t="shared" si="292"/>
        <v>katB</v>
      </c>
      <c r="P9385" s="72" t="str">
        <f t="shared" si="293"/>
        <v/>
      </c>
      <c r="Q9385" s="61" t="s">
        <v>30</v>
      </c>
    </row>
    <row r="9386" spans="8:18" x14ac:dyDescent="0.25">
      <c r="H9386" s="59">
        <v>121801</v>
      </c>
      <c r="I9386" s="59" t="s">
        <v>69</v>
      </c>
      <c r="J9386" s="59">
        <v>79300308</v>
      </c>
      <c r="K9386" s="59" t="s">
        <v>9716</v>
      </c>
      <c r="L9386" s="61" t="s">
        <v>81</v>
      </c>
      <c r="M9386" s="61">
        <f>VLOOKUP(H9386,zdroj!C:F,4,0)</f>
        <v>0</v>
      </c>
      <c r="N9386" s="61" t="str">
        <f t="shared" si="292"/>
        <v>-</v>
      </c>
      <c r="P9386" s="72" t="str">
        <f t="shared" si="293"/>
        <v/>
      </c>
      <c r="Q9386" s="61" t="s">
        <v>88</v>
      </c>
    </row>
    <row r="9387" spans="8:18" x14ac:dyDescent="0.25">
      <c r="H9387" s="59">
        <v>124516</v>
      </c>
      <c r="I9387" s="59" t="s">
        <v>71</v>
      </c>
      <c r="J9387" s="59">
        <v>7577214</v>
      </c>
      <c r="K9387" s="59" t="s">
        <v>9717</v>
      </c>
      <c r="L9387" s="61" t="s">
        <v>113</v>
      </c>
      <c r="M9387" s="61">
        <f>VLOOKUP(H9387,zdroj!C:F,4,0)</f>
        <v>0</v>
      </c>
      <c r="N9387" s="61" t="str">
        <f t="shared" si="292"/>
        <v>katA</v>
      </c>
      <c r="P9387" s="72" t="str">
        <f t="shared" si="293"/>
        <v/>
      </c>
      <c r="Q9387" s="61" t="s">
        <v>30</v>
      </c>
    </row>
    <row r="9388" spans="8:18" x14ac:dyDescent="0.25">
      <c r="H9388" s="59">
        <v>124516</v>
      </c>
      <c r="I9388" s="59" t="s">
        <v>71</v>
      </c>
      <c r="J9388" s="59">
        <v>7577222</v>
      </c>
      <c r="K9388" s="59" t="s">
        <v>9718</v>
      </c>
      <c r="L9388" s="61" t="s">
        <v>113</v>
      </c>
      <c r="M9388" s="61">
        <f>VLOOKUP(H9388,zdroj!C:F,4,0)</f>
        <v>0</v>
      </c>
      <c r="N9388" s="61" t="str">
        <f t="shared" si="292"/>
        <v>katA</v>
      </c>
      <c r="P9388" s="72" t="str">
        <f t="shared" si="293"/>
        <v/>
      </c>
      <c r="Q9388" s="61" t="s">
        <v>30</v>
      </c>
    </row>
    <row r="9389" spans="8:18" x14ac:dyDescent="0.25">
      <c r="H9389" s="59">
        <v>124516</v>
      </c>
      <c r="I9389" s="59" t="s">
        <v>71</v>
      </c>
      <c r="J9389" s="59">
        <v>7577231</v>
      </c>
      <c r="K9389" s="59" t="s">
        <v>9719</v>
      </c>
      <c r="L9389" s="61" t="s">
        <v>114</v>
      </c>
      <c r="M9389" s="61">
        <f>VLOOKUP(H9389,zdroj!C:F,4,0)</f>
        <v>0</v>
      </c>
      <c r="N9389" s="61" t="str">
        <f t="shared" si="292"/>
        <v>katB</v>
      </c>
      <c r="P9389" s="72" t="str">
        <f t="shared" si="293"/>
        <v/>
      </c>
      <c r="Q9389" s="61" t="s">
        <v>31</v>
      </c>
      <c r="R9389" s="61" t="s">
        <v>91</v>
      </c>
    </row>
    <row r="9390" spans="8:18" x14ac:dyDescent="0.25">
      <c r="H9390" s="59">
        <v>124516</v>
      </c>
      <c r="I9390" s="59" t="s">
        <v>71</v>
      </c>
      <c r="J9390" s="59">
        <v>7577249</v>
      </c>
      <c r="K9390" s="59" t="s">
        <v>9720</v>
      </c>
      <c r="L9390" s="61" t="s">
        <v>114</v>
      </c>
      <c r="M9390" s="61">
        <f>VLOOKUP(H9390,zdroj!C:F,4,0)</f>
        <v>0</v>
      </c>
      <c r="N9390" s="61" t="str">
        <f t="shared" si="292"/>
        <v>katB</v>
      </c>
      <c r="P9390" s="72" t="str">
        <f t="shared" si="293"/>
        <v/>
      </c>
      <c r="Q9390" s="61" t="s">
        <v>30</v>
      </c>
      <c r="R9390" s="61" t="s">
        <v>91</v>
      </c>
    </row>
    <row r="9391" spans="8:18" x14ac:dyDescent="0.25">
      <c r="H9391" s="59">
        <v>124516</v>
      </c>
      <c r="I9391" s="59" t="s">
        <v>71</v>
      </c>
      <c r="J9391" s="59">
        <v>7577257</v>
      </c>
      <c r="K9391" s="59" t="s">
        <v>9721</v>
      </c>
      <c r="L9391" s="61" t="s">
        <v>114</v>
      </c>
      <c r="M9391" s="61">
        <f>VLOOKUP(H9391,zdroj!C:F,4,0)</f>
        <v>0</v>
      </c>
      <c r="N9391" s="61" t="str">
        <f t="shared" si="292"/>
        <v>katB</v>
      </c>
      <c r="P9391" s="72" t="str">
        <f t="shared" si="293"/>
        <v/>
      </c>
      <c r="Q9391" s="61" t="s">
        <v>30</v>
      </c>
      <c r="R9391" s="61" t="s">
        <v>91</v>
      </c>
    </row>
    <row r="9392" spans="8:18" x14ac:dyDescent="0.25">
      <c r="H9392" s="59">
        <v>124516</v>
      </c>
      <c r="I9392" s="59" t="s">
        <v>71</v>
      </c>
      <c r="J9392" s="59">
        <v>7577265</v>
      </c>
      <c r="K9392" s="59" t="s">
        <v>9722</v>
      </c>
      <c r="L9392" s="61" t="s">
        <v>113</v>
      </c>
      <c r="M9392" s="61">
        <f>VLOOKUP(H9392,zdroj!C:F,4,0)</f>
        <v>0</v>
      </c>
      <c r="N9392" s="61" t="str">
        <f t="shared" si="292"/>
        <v>katA</v>
      </c>
      <c r="P9392" s="72" t="str">
        <f t="shared" si="293"/>
        <v/>
      </c>
      <c r="Q9392" s="61" t="s">
        <v>30</v>
      </c>
    </row>
    <row r="9393" spans="8:18" x14ac:dyDescent="0.25">
      <c r="H9393" s="59">
        <v>124516</v>
      </c>
      <c r="I9393" s="59" t="s">
        <v>71</v>
      </c>
      <c r="J9393" s="59">
        <v>7577273</v>
      </c>
      <c r="K9393" s="59" t="s">
        <v>9723</v>
      </c>
      <c r="L9393" s="61" t="s">
        <v>113</v>
      </c>
      <c r="M9393" s="61">
        <f>VLOOKUP(H9393,zdroj!C:F,4,0)</f>
        <v>0</v>
      </c>
      <c r="N9393" s="61" t="str">
        <f t="shared" si="292"/>
        <v>katA</v>
      </c>
      <c r="P9393" s="72" t="str">
        <f t="shared" si="293"/>
        <v/>
      </c>
      <c r="Q9393" s="61" t="s">
        <v>30</v>
      </c>
    </row>
    <row r="9394" spans="8:18" x14ac:dyDescent="0.25">
      <c r="H9394" s="59">
        <v>124516</v>
      </c>
      <c r="I9394" s="59" t="s">
        <v>71</v>
      </c>
      <c r="J9394" s="59">
        <v>7577281</v>
      </c>
      <c r="K9394" s="59" t="s">
        <v>9724</v>
      </c>
      <c r="L9394" s="61" t="s">
        <v>114</v>
      </c>
      <c r="M9394" s="61">
        <f>VLOOKUP(H9394,zdroj!C:F,4,0)</f>
        <v>0</v>
      </c>
      <c r="N9394" s="61" t="str">
        <f t="shared" si="292"/>
        <v>katB</v>
      </c>
      <c r="P9394" s="72" t="str">
        <f t="shared" si="293"/>
        <v/>
      </c>
      <c r="Q9394" s="61" t="s">
        <v>30</v>
      </c>
      <c r="R9394" s="61" t="s">
        <v>91</v>
      </c>
    </row>
    <row r="9395" spans="8:18" x14ac:dyDescent="0.25">
      <c r="H9395" s="59">
        <v>124516</v>
      </c>
      <c r="I9395" s="59" t="s">
        <v>71</v>
      </c>
      <c r="J9395" s="59">
        <v>7577290</v>
      </c>
      <c r="K9395" s="59" t="s">
        <v>9725</v>
      </c>
      <c r="L9395" s="61" t="s">
        <v>114</v>
      </c>
      <c r="M9395" s="61">
        <f>VLOOKUP(H9395,zdroj!C:F,4,0)</f>
        <v>0</v>
      </c>
      <c r="N9395" s="61" t="str">
        <f t="shared" si="292"/>
        <v>katB</v>
      </c>
      <c r="P9395" s="72" t="str">
        <f t="shared" si="293"/>
        <v/>
      </c>
      <c r="Q9395" s="61" t="s">
        <v>30</v>
      </c>
      <c r="R9395" s="61" t="s">
        <v>91</v>
      </c>
    </row>
    <row r="9396" spans="8:18" x14ac:dyDescent="0.25">
      <c r="H9396" s="59">
        <v>124516</v>
      </c>
      <c r="I9396" s="59" t="s">
        <v>71</v>
      </c>
      <c r="J9396" s="59">
        <v>7577303</v>
      </c>
      <c r="K9396" s="59" t="s">
        <v>9726</v>
      </c>
      <c r="L9396" s="61" t="s">
        <v>113</v>
      </c>
      <c r="M9396" s="61">
        <f>VLOOKUP(H9396,zdroj!C:F,4,0)</f>
        <v>0</v>
      </c>
      <c r="N9396" s="61" t="str">
        <f t="shared" si="292"/>
        <v>katA</v>
      </c>
      <c r="P9396" s="72" t="str">
        <f t="shared" si="293"/>
        <v/>
      </c>
      <c r="Q9396" s="61" t="s">
        <v>30</v>
      </c>
    </row>
    <row r="9397" spans="8:18" x14ac:dyDescent="0.25">
      <c r="H9397" s="59">
        <v>124516</v>
      </c>
      <c r="I9397" s="59" t="s">
        <v>71</v>
      </c>
      <c r="J9397" s="59">
        <v>7577311</v>
      </c>
      <c r="K9397" s="59" t="s">
        <v>9727</v>
      </c>
      <c r="L9397" s="61" t="s">
        <v>113</v>
      </c>
      <c r="M9397" s="61">
        <f>VLOOKUP(H9397,zdroj!C:F,4,0)</f>
        <v>0</v>
      </c>
      <c r="N9397" s="61" t="str">
        <f t="shared" si="292"/>
        <v>katA</v>
      </c>
      <c r="P9397" s="72" t="str">
        <f t="shared" si="293"/>
        <v/>
      </c>
      <c r="Q9397" s="61" t="s">
        <v>30</v>
      </c>
    </row>
    <row r="9398" spans="8:18" x14ac:dyDescent="0.25">
      <c r="H9398" s="59">
        <v>124516</v>
      </c>
      <c r="I9398" s="59" t="s">
        <v>71</v>
      </c>
      <c r="J9398" s="59">
        <v>7577320</v>
      </c>
      <c r="K9398" s="59" t="s">
        <v>9728</v>
      </c>
      <c r="L9398" s="61" t="s">
        <v>113</v>
      </c>
      <c r="M9398" s="61">
        <f>VLOOKUP(H9398,zdroj!C:F,4,0)</f>
        <v>0</v>
      </c>
      <c r="N9398" s="61" t="str">
        <f t="shared" si="292"/>
        <v>katA</v>
      </c>
      <c r="P9398" s="72" t="str">
        <f t="shared" si="293"/>
        <v/>
      </c>
      <c r="Q9398" s="61" t="s">
        <v>30</v>
      </c>
    </row>
    <row r="9399" spans="8:18" x14ac:dyDescent="0.25">
      <c r="H9399" s="59">
        <v>124516</v>
      </c>
      <c r="I9399" s="59" t="s">
        <v>71</v>
      </c>
      <c r="J9399" s="59">
        <v>7577338</v>
      </c>
      <c r="K9399" s="59" t="s">
        <v>9729</v>
      </c>
      <c r="L9399" s="61" t="s">
        <v>113</v>
      </c>
      <c r="M9399" s="61">
        <f>VLOOKUP(H9399,zdroj!C:F,4,0)</f>
        <v>0</v>
      </c>
      <c r="N9399" s="61" t="str">
        <f t="shared" si="292"/>
        <v>katA</v>
      </c>
      <c r="P9399" s="72" t="str">
        <f t="shared" si="293"/>
        <v/>
      </c>
      <c r="Q9399" s="61" t="s">
        <v>30</v>
      </c>
    </row>
    <row r="9400" spans="8:18" x14ac:dyDescent="0.25">
      <c r="H9400" s="59">
        <v>124516</v>
      </c>
      <c r="I9400" s="59" t="s">
        <v>71</v>
      </c>
      <c r="J9400" s="59">
        <v>7577346</v>
      </c>
      <c r="K9400" s="59" t="s">
        <v>9730</v>
      </c>
      <c r="L9400" s="61" t="s">
        <v>113</v>
      </c>
      <c r="M9400" s="61">
        <f>VLOOKUP(H9400,zdroj!C:F,4,0)</f>
        <v>0</v>
      </c>
      <c r="N9400" s="61" t="str">
        <f t="shared" si="292"/>
        <v>katA</v>
      </c>
      <c r="P9400" s="72" t="str">
        <f t="shared" si="293"/>
        <v/>
      </c>
      <c r="Q9400" s="61" t="s">
        <v>30</v>
      </c>
    </row>
    <row r="9401" spans="8:18" x14ac:dyDescent="0.25">
      <c r="H9401" s="59">
        <v>124516</v>
      </c>
      <c r="I9401" s="59" t="s">
        <v>71</v>
      </c>
      <c r="J9401" s="59">
        <v>7577354</v>
      </c>
      <c r="K9401" s="59" t="s">
        <v>9731</v>
      </c>
      <c r="L9401" s="61" t="s">
        <v>113</v>
      </c>
      <c r="M9401" s="61">
        <f>VLOOKUP(H9401,zdroj!C:F,4,0)</f>
        <v>0</v>
      </c>
      <c r="N9401" s="61" t="str">
        <f t="shared" si="292"/>
        <v>katA</v>
      </c>
      <c r="P9401" s="72" t="str">
        <f t="shared" si="293"/>
        <v/>
      </c>
      <c r="Q9401" s="61" t="s">
        <v>30</v>
      </c>
    </row>
    <row r="9402" spans="8:18" x14ac:dyDescent="0.25">
      <c r="H9402" s="59">
        <v>124516</v>
      </c>
      <c r="I9402" s="59" t="s">
        <v>71</v>
      </c>
      <c r="J9402" s="59">
        <v>7577362</v>
      </c>
      <c r="K9402" s="59" t="s">
        <v>9732</v>
      </c>
      <c r="L9402" s="61" t="s">
        <v>113</v>
      </c>
      <c r="M9402" s="61">
        <f>VLOOKUP(H9402,zdroj!C:F,4,0)</f>
        <v>0</v>
      </c>
      <c r="N9402" s="61" t="str">
        <f t="shared" si="292"/>
        <v>katA</v>
      </c>
      <c r="P9402" s="72" t="str">
        <f t="shared" si="293"/>
        <v/>
      </c>
      <c r="Q9402" s="61" t="s">
        <v>30</v>
      </c>
    </row>
    <row r="9403" spans="8:18" x14ac:dyDescent="0.25">
      <c r="H9403" s="59">
        <v>124516</v>
      </c>
      <c r="I9403" s="59" t="s">
        <v>71</v>
      </c>
      <c r="J9403" s="59">
        <v>7577371</v>
      </c>
      <c r="K9403" s="59" t="s">
        <v>9733</v>
      </c>
      <c r="L9403" s="61" t="s">
        <v>113</v>
      </c>
      <c r="M9403" s="61">
        <f>VLOOKUP(H9403,zdroj!C:F,4,0)</f>
        <v>0</v>
      </c>
      <c r="N9403" s="61" t="str">
        <f t="shared" si="292"/>
        <v>katA</v>
      </c>
      <c r="P9403" s="72" t="str">
        <f t="shared" si="293"/>
        <v/>
      </c>
      <c r="Q9403" s="61" t="s">
        <v>30</v>
      </c>
    </row>
    <row r="9404" spans="8:18" x14ac:dyDescent="0.25">
      <c r="H9404" s="59">
        <v>124516</v>
      </c>
      <c r="I9404" s="59" t="s">
        <v>71</v>
      </c>
      <c r="J9404" s="59">
        <v>7577389</v>
      </c>
      <c r="K9404" s="59" t="s">
        <v>9734</v>
      </c>
      <c r="L9404" s="61" t="s">
        <v>113</v>
      </c>
      <c r="M9404" s="61">
        <f>VLOOKUP(H9404,zdroj!C:F,4,0)</f>
        <v>0</v>
      </c>
      <c r="N9404" s="61" t="str">
        <f t="shared" si="292"/>
        <v>katA</v>
      </c>
      <c r="P9404" s="72" t="str">
        <f t="shared" si="293"/>
        <v/>
      </c>
      <c r="Q9404" s="61" t="s">
        <v>30</v>
      </c>
    </row>
    <row r="9405" spans="8:18" x14ac:dyDescent="0.25">
      <c r="H9405" s="59">
        <v>124516</v>
      </c>
      <c r="I9405" s="59" t="s">
        <v>71</v>
      </c>
      <c r="J9405" s="59">
        <v>7577397</v>
      </c>
      <c r="K9405" s="59" t="s">
        <v>9735</v>
      </c>
      <c r="L9405" s="61" t="s">
        <v>113</v>
      </c>
      <c r="M9405" s="61">
        <f>VLOOKUP(H9405,zdroj!C:F,4,0)</f>
        <v>0</v>
      </c>
      <c r="N9405" s="61" t="str">
        <f t="shared" si="292"/>
        <v>katA</v>
      </c>
      <c r="P9405" s="72" t="str">
        <f t="shared" si="293"/>
        <v/>
      </c>
      <c r="Q9405" s="61" t="s">
        <v>30</v>
      </c>
    </row>
    <row r="9406" spans="8:18" x14ac:dyDescent="0.25">
      <c r="H9406" s="59">
        <v>124516</v>
      </c>
      <c r="I9406" s="59" t="s">
        <v>71</v>
      </c>
      <c r="J9406" s="59">
        <v>7577401</v>
      </c>
      <c r="K9406" s="59" t="s">
        <v>9736</v>
      </c>
      <c r="L9406" s="61" t="s">
        <v>113</v>
      </c>
      <c r="M9406" s="61">
        <f>VLOOKUP(H9406,zdroj!C:F,4,0)</f>
        <v>0</v>
      </c>
      <c r="N9406" s="61" t="str">
        <f t="shared" si="292"/>
        <v>katA</v>
      </c>
      <c r="P9406" s="72" t="str">
        <f t="shared" si="293"/>
        <v/>
      </c>
      <c r="Q9406" s="61" t="s">
        <v>30</v>
      </c>
    </row>
    <row r="9407" spans="8:18" x14ac:dyDescent="0.25">
      <c r="H9407" s="59">
        <v>124516</v>
      </c>
      <c r="I9407" s="59" t="s">
        <v>71</v>
      </c>
      <c r="J9407" s="59">
        <v>7577419</v>
      </c>
      <c r="K9407" s="59" t="s">
        <v>9737</v>
      </c>
      <c r="L9407" s="61" t="s">
        <v>113</v>
      </c>
      <c r="M9407" s="61">
        <f>VLOOKUP(H9407,zdroj!C:F,4,0)</f>
        <v>0</v>
      </c>
      <c r="N9407" s="61" t="str">
        <f t="shared" si="292"/>
        <v>katA</v>
      </c>
      <c r="P9407" s="72" t="str">
        <f t="shared" si="293"/>
        <v/>
      </c>
      <c r="Q9407" s="61" t="s">
        <v>30</v>
      </c>
    </row>
    <row r="9408" spans="8:18" x14ac:dyDescent="0.25">
      <c r="H9408" s="59">
        <v>124516</v>
      </c>
      <c r="I9408" s="59" t="s">
        <v>71</v>
      </c>
      <c r="J9408" s="59">
        <v>7577427</v>
      </c>
      <c r="K9408" s="59" t="s">
        <v>9738</v>
      </c>
      <c r="L9408" s="61" t="s">
        <v>113</v>
      </c>
      <c r="M9408" s="61">
        <f>VLOOKUP(H9408,zdroj!C:F,4,0)</f>
        <v>0</v>
      </c>
      <c r="N9408" s="61" t="str">
        <f t="shared" si="292"/>
        <v>katA</v>
      </c>
      <c r="P9408" s="72" t="str">
        <f t="shared" si="293"/>
        <v/>
      </c>
      <c r="Q9408" s="61" t="s">
        <v>30</v>
      </c>
    </row>
    <row r="9409" spans="8:18" x14ac:dyDescent="0.25">
      <c r="H9409" s="59">
        <v>124516</v>
      </c>
      <c r="I9409" s="59" t="s">
        <v>71</v>
      </c>
      <c r="J9409" s="59">
        <v>7577435</v>
      </c>
      <c r="K9409" s="59" t="s">
        <v>9739</v>
      </c>
      <c r="L9409" s="61" t="s">
        <v>113</v>
      </c>
      <c r="M9409" s="61">
        <f>VLOOKUP(H9409,zdroj!C:F,4,0)</f>
        <v>0</v>
      </c>
      <c r="N9409" s="61" t="str">
        <f t="shared" si="292"/>
        <v>katA</v>
      </c>
      <c r="P9409" s="72" t="str">
        <f t="shared" si="293"/>
        <v/>
      </c>
      <c r="Q9409" s="61" t="s">
        <v>30</v>
      </c>
    </row>
    <row r="9410" spans="8:18" x14ac:dyDescent="0.25">
      <c r="H9410" s="59">
        <v>124516</v>
      </c>
      <c r="I9410" s="59" t="s">
        <v>71</v>
      </c>
      <c r="J9410" s="59">
        <v>7577443</v>
      </c>
      <c r="K9410" s="59" t="s">
        <v>9740</v>
      </c>
      <c r="L9410" s="61" t="s">
        <v>113</v>
      </c>
      <c r="M9410" s="61">
        <f>VLOOKUP(H9410,zdroj!C:F,4,0)</f>
        <v>0</v>
      </c>
      <c r="N9410" s="61" t="str">
        <f t="shared" si="292"/>
        <v>katA</v>
      </c>
      <c r="P9410" s="72" t="str">
        <f t="shared" si="293"/>
        <v/>
      </c>
      <c r="Q9410" s="61" t="s">
        <v>30</v>
      </c>
    </row>
    <row r="9411" spans="8:18" x14ac:dyDescent="0.25">
      <c r="H9411" s="59">
        <v>124516</v>
      </c>
      <c r="I9411" s="59" t="s">
        <v>71</v>
      </c>
      <c r="J9411" s="59">
        <v>7577451</v>
      </c>
      <c r="K9411" s="59" t="s">
        <v>9741</v>
      </c>
      <c r="L9411" s="61" t="s">
        <v>113</v>
      </c>
      <c r="M9411" s="61">
        <f>VLOOKUP(H9411,zdroj!C:F,4,0)</f>
        <v>0</v>
      </c>
      <c r="N9411" s="61" t="str">
        <f t="shared" si="292"/>
        <v>katA</v>
      </c>
      <c r="P9411" s="72" t="str">
        <f t="shared" si="293"/>
        <v/>
      </c>
      <c r="Q9411" s="61" t="s">
        <v>30</v>
      </c>
    </row>
    <row r="9412" spans="8:18" x14ac:dyDescent="0.25">
      <c r="H9412" s="59">
        <v>124516</v>
      </c>
      <c r="I9412" s="59" t="s">
        <v>71</v>
      </c>
      <c r="J9412" s="59">
        <v>7577478</v>
      </c>
      <c r="K9412" s="59" t="s">
        <v>9742</v>
      </c>
      <c r="L9412" s="61" t="s">
        <v>113</v>
      </c>
      <c r="M9412" s="61">
        <f>VLOOKUP(H9412,zdroj!C:F,4,0)</f>
        <v>0</v>
      </c>
      <c r="N9412" s="61" t="str">
        <f t="shared" si="292"/>
        <v>katA</v>
      </c>
      <c r="P9412" s="72" t="str">
        <f t="shared" si="293"/>
        <v/>
      </c>
      <c r="Q9412" s="61" t="s">
        <v>30</v>
      </c>
    </row>
    <row r="9413" spans="8:18" x14ac:dyDescent="0.25">
      <c r="H9413" s="59">
        <v>124516</v>
      </c>
      <c r="I9413" s="59" t="s">
        <v>71</v>
      </c>
      <c r="J9413" s="59">
        <v>7577486</v>
      </c>
      <c r="K9413" s="59" t="s">
        <v>9743</v>
      </c>
      <c r="L9413" s="61" t="s">
        <v>113</v>
      </c>
      <c r="M9413" s="61">
        <f>VLOOKUP(H9413,zdroj!C:F,4,0)</f>
        <v>0</v>
      </c>
      <c r="N9413" s="61" t="str">
        <f t="shared" si="292"/>
        <v>katA</v>
      </c>
      <c r="P9413" s="72" t="str">
        <f t="shared" si="293"/>
        <v/>
      </c>
      <c r="Q9413" s="61" t="s">
        <v>30</v>
      </c>
    </row>
    <row r="9414" spans="8:18" x14ac:dyDescent="0.25">
      <c r="H9414" s="59">
        <v>124516</v>
      </c>
      <c r="I9414" s="59" t="s">
        <v>71</v>
      </c>
      <c r="J9414" s="59">
        <v>7577494</v>
      </c>
      <c r="K9414" s="59" t="s">
        <v>9744</v>
      </c>
      <c r="L9414" s="61" t="s">
        <v>113</v>
      </c>
      <c r="M9414" s="61">
        <f>VLOOKUP(H9414,zdroj!C:F,4,0)</f>
        <v>0</v>
      </c>
      <c r="N9414" s="61" t="str">
        <f t="shared" si="292"/>
        <v>katA</v>
      </c>
      <c r="P9414" s="72" t="str">
        <f t="shared" si="293"/>
        <v/>
      </c>
      <c r="Q9414" s="61" t="s">
        <v>30</v>
      </c>
    </row>
    <row r="9415" spans="8:18" x14ac:dyDescent="0.25">
      <c r="H9415" s="59">
        <v>124516</v>
      </c>
      <c r="I9415" s="59" t="s">
        <v>71</v>
      </c>
      <c r="J9415" s="59">
        <v>7577508</v>
      </c>
      <c r="K9415" s="59" t="s">
        <v>9745</v>
      </c>
      <c r="L9415" s="61" t="s">
        <v>113</v>
      </c>
      <c r="M9415" s="61">
        <f>VLOOKUP(H9415,zdroj!C:F,4,0)</f>
        <v>0</v>
      </c>
      <c r="N9415" s="61" t="str">
        <f t="shared" ref="N9415:N9478" si="294">IF(M9415="A",IF(L9415="katA","katB",L9415),L9415)</f>
        <v>katA</v>
      </c>
      <c r="P9415" s="72" t="str">
        <f t="shared" ref="P9415:P9478" si="295">IF(O9415="A",1,"")</f>
        <v/>
      </c>
      <c r="Q9415" s="61" t="s">
        <v>30</v>
      </c>
    </row>
    <row r="9416" spans="8:18" x14ac:dyDescent="0.25">
      <c r="H9416" s="59">
        <v>124516</v>
      </c>
      <c r="I9416" s="59" t="s">
        <v>71</v>
      </c>
      <c r="J9416" s="59">
        <v>7577516</v>
      </c>
      <c r="K9416" s="59" t="s">
        <v>9746</v>
      </c>
      <c r="L9416" s="61" t="s">
        <v>114</v>
      </c>
      <c r="M9416" s="61">
        <f>VLOOKUP(H9416,zdroj!C:F,4,0)</f>
        <v>0</v>
      </c>
      <c r="N9416" s="61" t="str">
        <f t="shared" si="294"/>
        <v>katB</v>
      </c>
      <c r="P9416" s="72" t="str">
        <f t="shared" si="295"/>
        <v/>
      </c>
      <c r="Q9416" s="61" t="s">
        <v>30</v>
      </c>
      <c r="R9416" s="61" t="s">
        <v>91</v>
      </c>
    </row>
    <row r="9417" spans="8:18" x14ac:dyDescent="0.25">
      <c r="H9417" s="59">
        <v>124516</v>
      </c>
      <c r="I9417" s="59" t="s">
        <v>71</v>
      </c>
      <c r="J9417" s="59">
        <v>7577524</v>
      </c>
      <c r="K9417" s="59" t="s">
        <v>9747</v>
      </c>
      <c r="L9417" s="61" t="s">
        <v>114</v>
      </c>
      <c r="M9417" s="61">
        <f>VLOOKUP(H9417,zdroj!C:F,4,0)</f>
        <v>0</v>
      </c>
      <c r="N9417" s="61" t="str">
        <f t="shared" si="294"/>
        <v>katB</v>
      </c>
      <c r="P9417" s="72" t="str">
        <f t="shared" si="295"/>
        <v/>
      </c>
      <c r="Q9417" s="61" t="s">
        <v>30</v>
      </c>
      <c r="R9417" s="61" t="s">
        <v>91</v>
      </c>
    </row>
    <row r="9418" spans="8:18" x14ac:dyDescent="0.25">
      <c r="H9418" s="59">
        <v>124516</v>
      </c>
      <c r="I9418" s="59" t="s">
        <v>71</v>
      </c>
      <c r="J9418" s="59">
        <v>7577532</v>
      </c>
      <c r="K9418" s="59" t="s">
        <v>9748</v>
      </c>
      <c r="L9418" s="61" t="s">
        <v>114</v>
      </c>
      <c r="M9418" s="61">
        <f>VLOOKUP(H9418,zdroj!C:F,4,0)</f>
        <v>0</v>
      </c>
      <c r="N9418" s="61" t="str">
        <f t="shared" si="294"/>
        <v>katB</v>
      </c>
      <c r="P9418" s="72" t="str">
        <f t="shared" si="295"/>
        <v/>
      </c>
      <c r="Q9418" s="61" t="s">
        <v>30</v>
      </c>
      <c r="R9418" s="61" t="s">
        <v>91</v>
      </c>
    </row>
    <row r="9419" spans="8:18" x14ac:dyDescent="0.25">
      <c r="H9419" s="59">
        <v>124516</v>
      </c>
      <c r="I9419" s="59" t="s">
        <v>71</v>
      </c>
      <c r="J9419" s="59">
        <v>7577541</v>
      </c>
      <c r="K9419" s="59" t="s">
        <v>9749</v>
      </c>
      <c r="L9419" s="61" t="s">
        <v>113</v>
      </c>
      <c r="M9419" s="61">
        <f>VLOOKUP(H9419,zdroj!C:F,4,0)</f>
        <v>0</v>
      </c>
      <c r="N9419" s="61" t="str">
        <f t="shared" si="294"/>
        <v>katA</v>
      </c>
      <c r="P9419" s="72" t="str">
        <f t="shared" si="295"/>
        <v/>
      </c>
      <c r="Q9419" s="61" t="s">
        <v>30</v>
      </c>
    </row>
    <row r="9420" spans="8:18" x14ac:dyDescent="0.25">
      <c r="H9420" s="59">
        <v>124516</v>
      </c>
      <c r="I9420" s="59" t="s">
        <v>71</v>
      </c>
      <c r="J9420" s="59">
        <v>7577559</v>
      </c>
      <c r="K9420" s="59" t="s">
        <v>9750</v>
      </c>
      <c r="L9420" s="61" t="s">
        <v>113</v>
      </c>
      <c r="M9420" s="61">
        <f>VLOOKUP(H9420,zdroj!C:F,4,0)</f>
        <v>0</v>
      </c>
      <c r="N9420" s="61" t="str">
        <f t="shared" si="294"/>
        <v>katA</v>
      </c>
      <c r="P9420" s="72" t="str">
        <f t="shared" si="295"/>
        <v/>
      </c>
      <c r="Q9420" s="61" t="s">
        <v>30</v>
      </c>
    </row>
    <row r="9421" spans="8:18" x14ac:dyDescent="0.25">
      <c r="H9421" s="59">
        <v>124516</v>
      </c>
      <c r="I9421" s="59" t="s">
        <v>71</v>
      </c>
      <c r="J9421" s="59">
        <v>7577567</v>
      </c>
      <c r="K9421" s="59" t="s">
        <v>9751</v>
      </c>
      <c r="L9421" s="61" t="s">
        <v>113</v>
      </c>
      <c r="M9421" s="61">
        <f>VLOOKUP(H9421,zdroj!C:F,4,0)</f>
        <v>0</v>
      </c>
      <c r="N9421" s="61" t="str">
        <f t="shared" si="294"/>
        <v>katA</v>
      </c>
      <c r="P9421" s="72" t="str">
        <f t="shared" si="295"/>
        <v/>
      </c>
      <c r="Q9421" s="61" t="s">
        <v>30</v>
      </c>
    </row>
    <row r="9422" spans="8:18" x14ac:dyDescent="0.25">
      <c r="H9422" s="59">
        <v>124516</v>
      </c>
      <c r="I9422" s="59" t="s">
        <v>71</v>
      </c>
      <c r="J9422" s="59">
        <v>7577575</v>
      </c>
      <c r="K9422" s="59" t="s">
        <v>9752</v>
      </c>
      <c r="L9422" s="61" t="s">
        <v>113</v>
      </c>
      <c r="M9422" s="61">
        <f>VLOOKUP(H9422,zdroj!C:F,4,0)</f>
        <v>0</v>
      </c>
      <c r="N9422" s="61" t="str">
        <f t="shared" si="294"/>
        <v>katA</v>
      </c>
      <c r="P9422" s="72" t="str">
        <f t="shared" si="295"/>
        <v/>
      </c>
      <c r="Q9422" s="61" t="s">
        <v>30</v>
      </c>
    </row>
    <row r="9423" spans="8:18" x14ac:dyDescent="0.25">
      <c r="H9423" s="59">
        <v>124516</v>
      </c>
      <c r="I9423" s="59" t="s">
        <v>71</v>
      </c>
      <c r="J9423" s="59">
        <v>7577583</v>
      </c>
      <c r="K9423" s="59" t="s">
        <v>9753</v>
      </c>
      <c r="L9423" s="61" t="s">
        <v>113</v>
      </c>
      <c r="M9423" s="61">
        <f>VLOOKUP(H9423,zdroj!C:F,4,0)</f>
        <v>0</v>
      </c>
      <c r="N9423" s="61" t="str">
        <f t="shared" si="294"/>
        <v>katA</v>
      </c>
      <c r="P9423" s="72" t="str">
        <f t="shared" si="295"/>
        <v/>
      </c>
      <c r="Q9423" s="61" t="s">
        <v>30</v>
      </c>
    </row>
    <row r="9424" spans="8:18" x14ac:dyDescent="0.25">
      <c r="H9424" s="59">
        <v>124516</v>
      </c>
      <c r="I9424" s="59" t="s">
        <v>71</v>
      </c>
      <c r="J9424" s="59">
        <v>7577591</v>
      </c>
      <c r="K9424" s="59" t="s">
        <v>9754</v>
      </c>
      <c r="L9424" s="61" t="s">
        <v>113</v>
      </c>
      <c r="M9424" s="61">
        <f>VLOOKUP(H9424,zdroj!C:F,4,0)</f>
        <v>0</v>
      </c>
      <c r="N9424" s="61" t="str">
        <f t="shared" si="294"/>
        <v>katA</v>
      </c>
      <c r="P9424" s="72" t="str">
        <f t="shared" si="295"/>
        <v/>
      </c>
      <c r="Q9424" s="61" t="s">
        <v>30</v>
      </c>
    </row>
    <row r="9425" spans="8:18" x14ac:dyDescent="0.25">
      <c r="H9425" s="59">
        <v>124516</v>
      </c>
      <c r="I9425" s="59" t="s">
        <v>71</v>
      </c>
      <c r="J9425" s="59">
        <v>7577605</v>
      </c>
      <c r="K9425" s="59" t="s">
        <v>9755</v>
      </c>
      <c r="L9425" s="61" t="s">
        <v>113</v>
      </c>
      <c r="M9425" s="61">
        <f>VLOOKUP(H9425,zdroj!C:F,4,0)</f>
        <v>0</v>
      </c>
      <c r="N9425" s="61" t="str">
        <f t="shared" si="294"/>
        <v>katA</v>
      </c>
      <c r="P9425" s="72" t="str">
        <f t="shared" si="295"/>
        <v/>
      </c>
      <c r="Q9425" s="61" t="s">
        <v>30</v>
      </c>
    </row>
    <row r="9426" spans="8:18" x14ac:dyDescent="0.25">
      <c r="H9426" s="59">
        <v>124516</v>
      </c>
      <c r="I9426" s="59" t="s">
        <v>71</v>
      </c>
      <c r="J9426" s="59">
        <v>7577630</v>
      </c>
      <c r="K9426" s="59" t="s">
        <v>9756</v>
      </c>
      <c r="L9426" s="61" t="s">
        <v>113</v>
      </c>
      <c r="M9426" s="61">
        <f>VLOOKUP(H9426,zdroj!C:F,4,0)</f>
        <v>0</v>
      </c>
      <c r="N9426" s="61" t="str">
        <f t="shared" si="294"/>
        <v>katA</v>
      </c>
      <c r="P9426" s="72" t="str">
        <f t="shared" si="295"/>
        <v/>
      </c>
      <c r="Q9426" s="61" t="s">
        <v>30</v>
      </c>
    </row>
    <row r="9427" spans="8:18" x14ac:dyDescent="0.25">
      <c r="H9427" s="59">
        <v>124516</v>
      </c>
      <c r="I9427" s="59" t="s">
        <v>71</v>
      </c>
      <c r="J9427" s="59">
        <v>7577648</v>
      </c>
      <c r="K9427" s="59" t="s">
        <v>9757</v>
      </c>
      <c r="L9427" s="61" t="s">
        <v>113</v>
      </c>
      <c r="M9427" s="61">
        <f>VLOOKUP(H9427,zdroj!C:F,4,0)</f>
        <v>0</v>
      </c>
      <c r="N9427" s="61" t="str">
        <f t="shared" si="294"/>
        <v>katA</v>
      </c>
      <c r="P9427" s="72" t="str">
        <f t="shared" si="295"/>
        <v/>
      </c>
      <c r="Q9427" s="61" t="s">
        <v>30</v>
      </c>
    </row>
    <row r="9428" spans="8:18" x14ac:dyDescent="0.25">
      <c r="H9428" s="59">
        <v>124516</v>
      </c>
      <c r="I9428" s="59" t="s">
        <v>71</v>
      </c>
      <c r="J9428" s="59">
        <v>7577656</v>
      </c>
      <c r="K9428" s="59" t="s">
        <v>9758</v>
      </c>
      <c r="L9428" s="61" t="s">
        <v>113</v>
      </c>
      <c r="M9428" s="61">
        <f>VLOOKUP(H9428,zdroj!C:F,4,0)</f>
        <v>0</v>
      </c>
      <c r="N9428" s="61" t="str">
        <f t="shared" si="294"/>
        <v>katA</v>
      </c>
      <c r="P9428" s="72" t="str">
        <f t="shared" si="295"/>
        <v/>
      </c>
      <c r="Q9428" s="61" t="s">
        <v>30</v>
      </c>
    </row>
    <row r="9429" spans="8:18" x14ac:dyDescent="0.25">
      <c r="H9429" s="59">
        <v>124516</v>
      </c>
      <c r="I9429" s="59" t="s">
        <v>71</v>
      </c>
      <c r="J9429" s="59">
        <v>7577664</v>
      </c>
      <c r="K9429" s="59" t="s">
        <v>9759</v>
      </c>
      <c r="L9429" s="61" t="s">
        <v>113</v>
      </c>
      <c r="M9429" s="61">
        <f>VLOOKUP(H9429,zdroj!C:F,4,0)</f>
        <v>0</v>
      </c>
      <c r="N9429" s="61" t="str">
        <f t="shared" si="294"/>
        <v>katA</v>
      </c>
      <c r="P9429" s="72" t="str">
        <f t="shared" si="295"/>
        <v/>
      </c>
      <c r="Q9429" s="61" t="s">
        <v>30</v>
      </c>
    </row>
    <row r="9430" spans="8:18" x14ac:dyDescent="0.25">
      <c r="H9430" s="59">
        <v>124516</v>
      </c>
      <c r="I9430" s="59" t="s">
        <v>71</v>
      </c>
      <c r="J9430" s="59">
        <v>7577672</v>
      </c>
      <c r="K9430" s="59" t="s">
        <v>9760</v>
      </c>
      <c r="L9430" s="61" t="s">
        <v>81</v>
      </c>
      <c r="M9430" s="61">
        <f>VLOOKUP(H9430,zdroj!C:F,4,0)</f>
        <v>0</v>
      </c>
      <c r="N9430" s="61" t="str">
        <f t="shared" si="294"/>
        <v>-</v>
      </c>
      <c r="P9430" s="72" t="str">
        <f t="shared" si="295"/>
        <v/>
      </c>
      <c r="Q9430" s="61" t="s">
        <v>88</v>
      </c>
    </row>
    <row r="9431" spans="8:18" x14ac:dyDescent="0.25">
      <c r="H9431" s="59">
        <v>124516</v>
      </c>
      <c r="I9431" s="59" t="s">
        <v>71</v>
      </c>
      <c r="J9431" s="59">
        <v>7577681</v>
      </c>
      <c r="K9431" s="59" t="s">
        <v>9761</v>
      </c>
      <c r="L9431" s="61" t="s">
        <v>113</v>
      </c>
      <c r="M9431" s="61">
        <f>VLOOKUP(H9431,zdroj!C:F,4,0)</f>
        <v>0</v>
      </c>
      <c r="N9431" s="61" t="str">
        <f t="shared" si="294"/>
        <v>katA</v>
      </c>
      <c r="P9431" s="72" t="str">
        <f t="shared" si="295"/>
        <v/>
      </c>
      <c r="Q9431" s="61" t="s">
        <v>30</v>
      </c>
    </row>
    <row r="9432" spans="8:18" x14ac:dyDescent="0.25">
      <c r="H9432" s="59">
        <v>124516</v>
      </c>
      <c r="I9432" s="59" t="s">
        <v>71</v>
      </c>
      <c r="J9432" s="59">
        <v>7577699</v>
      </c>
      <c r="K9432" s="59" t="s">
        <v>9762</v>
      </c>
      <c r="L9432" s="61" t="s">
        <v>113</v>
      </c>
      <c r="M9432" s="61">
        <f>VLOOKUP(H9432,zdroj!C:F,4,0)</f>
        <v>0</v>
      </c>
      <c r="N9432" s="61" t="str">
        <f t="shared" si="294"/>
        <v>katA</v>
      </c>
      <c r="P9432" s="72" t="str">
        <f t="shared" si="295"/>
        <v/>
      </c>
      <c r="Q9432" s="61" t="s">
        <v>30</v>
      </c>
    </row>
    <row r="9433" spans="8:18" x14ac:dyDescent="0.25">
      <c r="H9433" s="59">
        <v>124516</v>
      </c>
      <c r="I9433" s="59" t="s">
        <v>71</v>
      </c>
      <c r="J9433" s="59">
        <v>7577702</v>
      </c>
      <c r="K9433" s="59" t="s">
        <v>9763</v>
      </c>
      <c r="L9433" s="61" t="s">
        <v>113</v>
      </c>
      <c r="M9433" s="61">
        <f>VLOOKUP(H9433,zdroj!C:F,4,0)</f>
        <v>0</v>
      </c>
      <c r="N9433" s="61" t="str">
        <f t="shared" si="294"/>
        <v>katA</v>
      </c>
      <c r="P9433" s="72" t="str">
        <f t="shared" si="295"/>
        <v/>
      </c>
      <c r="Q9433" s="61" t="s">
        <v>30</v>
      </c>
    </row>
    <row r="9434" spans="8:18" x14ac:dyDescent="0.25">
      <c r="H9434" s="59">
        <v>124516</v>
      </c>
      <c r="I9434" s="59" t="s">
        <v>71</v>
      </c>
      <c r="J9434" s="59">
        <v>7577729</v>
      </c>
      <c r="K9434" s="59" t="s">
        <v>9764</v>
      </c>
      <c r="L9434" s="61" t="s">
        <v>114</v>
      </c>
      <c r="M9434" s="61">
        <f>VLOOKUP(H9434,zdroj!C:F,4,0)</f>
        <v>0</v>
      </c>
      <c r="N9434" s="61" t="str">
        <f t="shared" si="294"/>
        <v>katB</v>
      </c>
      <c r="P9434" s="72" t="str">
        <f t="shared" si="295"/>
        <v/>
      </c>
      <c r="Q9434" s="61" t="s">
        <v>30</v>
      </c>
      <c r="R9434" s="61" t="s">
        <v>91</v>
      </c>
    </row>
    <row r="9435" spans="8:18" x14ac:dyDescent="0.25">
      <c r="H9435" s="59">
        <v>124516</v>
      </c>
      <c r="I9435" s="59" t="s">
        <v>71</v>
      </c>
      <c r="J9435" s="59">
        <v>7577737</v>
      </c>
      <c r="K9435" s="59" t="s">
        <v>9765</v>
      </c>
      <c r="L9435" s="61" t="s">
        <v>113</v>
      </c>
      <c r="M9435" s="61">
        <f>VLOOKUP(H9435,zdroj!C:F,4,0)</f>
        <v>0</v>
      </c>
      <c r="N9435" s="61" t="str">
        <f t="shared" si="294"/>
        <v>katA</v>
      </c>
      <c r="P9435" s="72" t="str">
        <f t="shared" si="295"/>
        <v/>
      </c>
      <c r="Q9435" s="61" t="s">
        <v>30</v>
      </c>
    </row>
    <row r="9436" spans="8:18" x14ac:dyDescent="0.25">
      <c r="H9436" s="59">
        <v>124516</v>
      </c>
      <c r="I9436" s="59" t="s">
        <v>71</v>
      </c>
      <c r="J9436" s="59">
        <v>7577745</v>
      </c>
      <c r="K9436" s="59" t="s">
        <v>9766</v>
      </c>
      <c r="L9436" s="61" t="s">
        <v>114</v>
      </c>
      <c r="M9436" s="61">
        <f>VLOOKUP(H9436,zdroj!C:F,4,0)</f>
        <v>0</v>
      </c>
      <c r="N9436" s="61" t="str">
        <f t="shared" si="294"/>
        <v>katB</v>
      </c>
      <c r="P9436" s="72" t="str">
        <f t="shared" si="295"/>
        <v/>
      </c>
      <c r="Q9436" s="61" t="s">
        <v>30</v>
      </c>
      <c r="R9436" s="61" t="s">
        <v>91</v>
      </c>
    </row>
    <row r="9437" spans="8:18" x14ac:dyDescent="0.25">
      <c r="H9437" s="59">
        <v>124516</v>
      </c>
      <c r="I9437" s="59" t="s">
        <v>71</v>
      </c>
      <c r="J9437" s="59">
        <v>7577753</v>
      </c>
      <c r="K9437" s="59" t="s">
        <v>9767</v>
      </c>
      <c r="L9437" s="61" t="s">
        <v>113</v>
      </c>
      <c r="M9437" s="61">
        <f>VLOOKUP(H9437,zdroj!C:F,4,0)</f>
        <v>0</v>
      </c>
      <c r="N9437" s="61" t="str">
        <f t="shared" si="294"/>
        <v>katA</v>
      </c>
      <c r="P9437" s="72" t="str">
        <f t="shared" si="295"/>
        <v/>
      </c>
      <c r="Q9437" s="61" t="s">
        <v>31</v>
      </c>
    </row>
    <row r="9438" spans="8:18" x14ac:dyDescent="0.25">
      <c r="H9438" s="59">
        <v>124516</v>
      </c>
      <c r="I9438" s="59" t="s">
        <v>71</v>
      </c>
      <c r="J9438" s="59">
        <v>7577761</v>
      </c>
      <c r="K9438" s="59" t="s">
        <v>9768</v>
      </c>
      <c r="L9438" s="61" t="s">
        <v>114</v>
      </c>
      <c r="M9438" s="61">
        <f>VLOOKUP(H9438,zdroj!C:F,4,0)</f>
        <v>0</v>
      </c>
      <c r="N9438" s="61" t="str">
        <f t="shared" si="294"/>
        <v>katB</v>
      </c>
      <c r="P9438" s="72" t="str">
        <f t="shared" si="295"/>
        <v/>
      </c>
      <c r="Q9438" s="61" t="s">
        <v>30</v>
      </c>
      <c r="R9438" s="61" t="s">
        <v>91</v>
      </c>
    </row>
    <row r="9439" spans="8:18" x14ac:dyDescent="0.25">
      <c r="H9439" s="59">
        <v>124516</v>
      </c>
      <c r="I9439" s="59" t="s">
        <v>71</v>
      </c>
      <c r="J9439" s="59">
        <v>7577770</v>
      </c>
      <c r="K9439" s="59" t="s">
        <v>9769</v>
      </c>
      <c r="L9439" s="61" t="s">
        <v>114</v>
      </c>
      <c r="M9439" s="61">
        <f>VLOOKUP(H9439,zdroj!C:F,4,0)</f>
        <v>0</v>
      </c>
      <c r="N9439" s="61" t="str">
        <f t="shared" si="294"/>
        <v>katB</v>
      </c>
      <c r="P9439" s="72" t="str">
        <f t="shared" si="295"/>
        <v/>
      </c>
      <c r="Q9439" s="61" t="s">
        <v>30</v>
      </c>
      <c r="R9439" s="61" t="s">
        <v>91</v>
      </c>
    </row>
    <row r="9440" spans="8:18" x14ac:dyDescent="0.25">
      <c r="H9440" s="59">
        <v>124516</v>
      </c>
      <c r="I9440" s="59" t="s">
        <v>71</v>
      </c>
      <c r="J9440" s="59">
        <v>7577788</v>
      </c>
      <c r="K9440" s="59" t="s">
        <v>9770</v>
      </c>
      <c r="L9440" s="61" t="s">
        <v>113</v>
      </c>
      <c r="M9440" s="61">
        <f>VLOOKUP(H9440,zdroj!C:F,4,0)</f>
        <v>0</v>
      </c>
      <c r="N9440" s="61" t="str">
        <f t="shared" si="294"/>
        <v>katA</v>
      </c>
      <c r="P9440" s="72" t="str">
        <f t="shared" si="295"/>
        <v/>
      </c>
      <c r="Q9440" s="61" t="s">
        <v>30</v>
      </c>
    </row>
    <row r="9441" spans="8:18" x14ac:dyDescent="0.25">
      <c r="H9441" s="59">
        <v>124516</v>
      </c>
      <c r="I9441" s="59" t="s">
        <v>71</v>
      </c>
      <c r="J9441" s="59">
        <v>25915410</v>
      </c>
      <c r="K9441" s="59" t="s">
        <v>9771</v>
      </c>
      <c r="L9441" s="61" t="s">
        <v>113</v>
      </c>
      <c r="M9441" s="61">
        <f>VLOOKUP(H9441,zdroj!C:F,4,0)</f>
        <v>0</v>
      </c>
      <c r="N9441" s="61" t="str">
        <f t="shared" si="294"/>
        <v>katA</v>
      </c>
      <c r="P9441" s="72" t="str">
        <f t="shared" si="295"/>
        <v/>
      </c>
      <c r="Q9441" s="61" t="s">
        <v>33</v>
      </c>
    </row>
    <row r="9442" spans="8:18" x14ac:dyDescent="0.25">
      <c r="H9442" s="59">
        <v>124516</v>
      </c>
      <c r="I9442" s="59" t="s">
        <v>71</v>
      </c>
      <c r="J9442" s="59">
        <v>26924978</v>
      </c>
      <c r="K9442" s="59" t="s">
        <v>9772</v>
      </c>
      <c r="L9442" s="61" t="s">
        <v>113</v>
      </c>
      <c r="M9442" s="61">
        <f>VLOOKUP(H9442,zdroj!C:F,4,0)</f>
        <v>0</v>
      </c>
      <c r="N9442" s="61" t="str">
        <f t="shared" si="294"/>
        <v>katA</v>
      </c>
      <c r="P9442" s="72" t="str">
        <f t="shared" si="295"/>
        <v/>
      </c>
      <c r="Q9442" s="61" t="s">
        <v>30</v>
      </c>
    </row>
    <row r="9443" spans="8:18" x14ac:dyDescent="0.25">
      <c r="H9443" s="59">
        <v>124516</v>
      </c>
      <c r="I9443" s="59" t="s">
        <v>71</v>
      </c>
      <c r="J9443" s="59">
        <v>27572978</v>
      </c>
      <c r="K9443" s="59" t="s">
        <v>9773</v>
      </c>
      <c r="L9443" s="61" t="s">
        <v>113</v>
      </c>
      <c r="M9443" s="61">
        <f>VLOOKUP(H9443,zdroj!C:F,4,0)</f>
        <v>0</v>
      </c>
      <c r="N9443" s="61" t="str">
        <f t="shared" si="294"/>
        <v>katA</v>
      </c>
      <c r="P9443" s="72" t="str">
        <f t="shared" si="295"/>
        <v/>
      </c>
      <c r="Q9443" s="61" t="s">
        <v>30</v>
      </c>
    </row>
    <row r="9444" spans="8:18" x14ac:dyDescent="0.25">
      <c r="H9444" s="59">
        <v>124516</v>
      </c>
      <c r="I9444" s="59" t="s">
        <v>71</v>
      </c>
      <c r="J9444" s="59">
        <v>41504305</v>
      </c>
      <c r="K9444" s="59" t="s">
        <v>9774</v>
      </c>
      <c r="L9444" s="61" t="s">
        <v>113</v>
      </c>
      <c r="M9444" s="61">
        <f>VLOOKUP(H9444,zdroj!C:F,4,0)</f>
        <v>0</v>
      </c>
      <c r="N9444" s="61" t="str">
        <f t="shared" si="294"/>
        <v>katA</v>
      </c>
      <c r="P9444" s="72" t="str">
        <f t="shared" si="295"/>
        <v/>
      </c>
      <c r="Q9444" s="61" t="s">
        <v>30</v>
      </c>
    </row>
    <row r="9445" spans="8:18" x14ac:dyDescent="0.25">
      <c r="H9445" s="59">
        <v>124516</v>
      </c>
      <c r="I9445" s="59" t="s">
        <v>71</v>
      </c>
      <c r="J9445" s="59">
        <v>41947240</v>
      </c>
      <c r="K9445" s="59" t="s">
        <v>9775</v>
      </c>
      <c r="L9445" s="61" t="s">
        <v>113</v>
      </c>
      <c r="M9445" s="61">
        <f>VLOOKUP(H9445,zdroj!C:F,4,0)</f>
        <v>0</v>
      </c>
      <c r="N9445" s="61" t="str">
        <f t="shared" si="294"/>
        <v>katA</v>
      </c>
      <c r="P9445" s="72" t="str">
        <f t="shared" si="295"/>
        <v/>
      </c>
      <c r="Q9445" s="61" t="s">
        <v>30</v>
      </c>
    </row>
    <row r="9446" spans="8:18" x14ac:dyDescent="0.25">
      <c r="H9446" s="59">
        <v>124516</v>
      </c>
      <c r="I9446" s="59" t="s">
        <v>71</v>
      </c>
      <c r="J9446" s="59">
        <v>42762430</v>
      </c>
      <c r="K9446" s="59" t="s">
        <v>9776</v>
      </c>
      <c r="L9446" s="61" t="s">
        <v>113</v>
      </c>
      <c r="M9446" s="61">
        <f>VLOOKUP(H9446,zdroj!C:F,4,0)</f>
        <v>0</v>
      </c>
      <c r="N9446" s="61" t="str">
        <f t="shared" si="294"/>
        <v>katA</v>
      </c>
      <c r="P9446" s="72" t="str">
        <f t="shared" si="295"/>
        <v/>
      </c>
      <c r="Q9446" s="61" t="s">
        <v>30</v>
      </c>
    </row>
    <row r="9447" spans="8:18" x14ac:dyDescent="0.25">
      <c r="H9447" s="59">
        <v>124516</v>
      </c>
      <c r="I9447" s="59" t="s">
        <v>71</v>
      </c>
      <c r="J9447" s="59">
        <v>73061301</v>
      </c>
      <c r="K9447" s="59" t="s">
        <v>9777</v>
      </c>
      <c r="L9447" s="61" t="s">
        <v>113</v>
      </c>
      <c r="M9447" s="61">
        <f>VLOOKUP(H9447,zdroj!C:F,4,0)</f>
        <v>0</v>
      </c>
      <c r="N9447" s="61" t="str">
        <f t="shared" si="294"/>
        <v>katA</v>
      </c>
      <c r="P9447" s="72" t="str">
        <f t="shared" si="295"/>
        <v/>
      </c>
      <c r="Q9447" s="61" t="s">
        <v>30</v>
      </c>
    </row>
    <row r="9448" spans="8:18" x14ac:dyDescent="0.25">
      <c r="H9448" s="59">
        <v>124516</v>
      </c>
      <c r="I9448" s="59" t="s">
        <v>71</v>
      </c>
      <c r="J9448" s="59">
        <v>74141341</v>
      </c>
      <c r="K9448" s="59" t="s">
        <v>9778</v>
      </c>
      <c r="L9448" s="61" t="s">
        <v>113</v>
      </c>
      <c r="M9448" s="61">
        <f>VLOOKUP(H9448,zdroj!C:F,4,0)</f>
        <v>0</v>
      </c>
      <c r="N9448" s="61" t="str">
        <f t="shared" si="294"/>
        <v>katA</v>
      </c>
      <c r="P9448" s="72" t="str">
        <f t="shared" si="295"/>
        <v/>
      </c>
      <c r="Q9448" s="61" t="s">
        <v>30</v>
      </c>
    </row>
    <row r="9449" spans="8:18" x14ac:dyDescent="0.25">
      <c r="H9449" s="59">
        <v>124516</v>
      </c>
      <c r="I9449" s="59" t="s">
        <v>71</v>
      </c>
      <c r="J9449" s="59">
        <v>75163870</v>
      </c>
      <c r="K9449" s="59" t="s">
        <v>9779</v>
      </c>
      <c r="L9449" s="61" t="s">
        <v>113</v>
      </c>
      <c r="M9449" s="61">
        <f>VLOOKUP(H9449,zdroj!C:F,4,0)</f>
        <v>0</v>
      </c>
      <c r="N9449" s="61" t="str">
        <f t="shared" si="294"/>
        <v>katA</v>
      </c>
      <c r="P9449" s="72" t="str">
        <f t="shared" si="295"/>
        <v/>
      </c>
      <c r="Q9449" s="61" t="s">
        <v>30</v>
      </c>
    </row>
    <row r="9450" spans="8:18" x14ac:dyDescent="0.25">
      <c r="H9450" s="59">
        <v>124516</v>
      </c>
      <c r="I9450" s="59" t="s">
        <v>71</v>
      </c>
      <c r="J9450" s="59">
        <v>75163951</v>
      </c>
      <c r="K9450" s="59" t="s">
        <v>9780</v>
      </c>
      <c r="L9450" s="61" t="s">
        <v>114</v>
      </c>
      <c r="M9450" s="61">
        <f>VLOOKUP(H9450,zdroj!C:F,4,0)</f>
        <v>0</v>
      </c>
      <c r="N9450" s="61" t="str">
        <f t="shared" si="294"/>
        <v>katB</v>
      </c>
      <c r="P9450" s="72" t="str">
        <f t="shared" si="295"/>
        <v/>
      </c>
      <c r="Q9450" s="61" t="s">
        <v>30</v>
      </c>
      <c r="R9450" s="61" t="s">
        <v>91</v>
      </c>
    </row>
    <row r="9451" spans="8:18" x14ac:dyDescent="0.25">
      <c r="H9451" s="59">
        <v>124516</v>
      </c>
      <c r="I9451" s="59" t="s">
        <v>71</v>
      </c>
      <c r="J9451" s="59">
        <v>77856813</v>
      </c>
      <c r="K9451" s="59" t="s">
        <v>9781</v>
      </c>
      <c r="L9451" s="61" t="s">
        <v>113</v>
      </c>
      <c r="M9451" s="61">
        <f>VLOOKUP(H9451,zdroj!C:F,4,0)</f>
        <v>0</v>
      </c>
      <c r="N9451" s="61" t="str">
        <f t="shared" si="294"/>
        <v>katA</v>
      </c>
      <c r="P9451" s="72" t="str">
        <f t="shared" si="295"/>
        <v/>
      </c>
      <c r="Q9451" s="61" t="s">
        <v>30</v>
      </c>
    </row>
    <row r="9452" spans="8:18" x14ac:dyDescent="0.25">
      <c r="H9452" s="59">
        <v>124516</v>
      </c>
      <c r="I9452" s="59" t="s">
        <v>71</v>
      </c>
      <c r="J9452" s="59">
        <v>79423671</v>
      </c>
      <c r="K9452" s="59" t="s">
        <v>9782</v>
      </c>
      <c r="L9452" s="61" t="s">
        <v>113</v>
      </c>
      <c r="M9452" s="61">
        <f>VLOOKUP(H9452,zdroj!C:F,4,0)</f>
        <v>0</v>
      </c>
      <c r="N9452" s="61" t="str">
        <f t="shared" si="294"/>
        <v>katA</v>
      </c>
      <c r="P9452" s="72" t="str">
        <f t="shared" si="295"/>
        <v/>
      </c>
      <c r="Q9452" s="61" t="s">
        <v>30</v>
      </c>
    </row>
    <row r="9453" spans="8:18" x14ac:dyDescent="0.25">
      <c r="H9453" s="59">
        <v>124516</v>
      </c>
      <c r="I9453" s="59" t="s">
        <v>71</v>
      </c>
      <c r="J9453" s="59">
        <v>80574696</v>
      </c>
      <c r="K9453" s="59" t="s">
        <v>9783</v>
      </c>
      <c r="L9453" s="61" t="s">
        <v>114</v>
      </c>
      <c r="M9453" s="61">
        <f>VLOOKUP(H9453,zdroj!C:F,4,0)</f>
        <v>0</v>
      </c>
      <c r="N9453" s="61" t="str">
        <f t="shared" si="294"/>
        <v>katB</v>
      </c>
      <c r="P9453" s="72" t="str">
        <f t="shared" si="295"/>
        <v/>
      </c>
      <c r="Q9453" s="61" t="s">
        <v>31</v>
      </c>
      <c r="R9453" s="61" t="s">
        <v>91</v>
      </c>
    </row>
    <row r="9454" spans="8:18" x14ac:dyDescent="0.25">
      <c r="H9454" s="59">
        <v>124516</v>
      </c>
      <c r="I9454" s="59" t="s">
        <v>71</v>
      </c>
      <c r="J9454" s="59">
        <v>81200382</v>
      </c>
      <c r="K9454" s="59" t="s">
        <v>9784</v>
      </c>
      <c r="L9454" s="61" t="s">
        <v>113</v>
      </c>
      <c r="M9454" s="61">
        <f>VLOOKUP(H9454,zdroj!C:F,4,0)</f>
        <v>0</v>
      </c>
      <c r="N9454" s="61" t="str">
        <f t="shared" si="294"/>
        <v>katA</v>
      </c>
      <c r="P9454" s="72" t="str">
        <f t="shared" si="295"/>
        <v/>
      </c>
      <c r="Q9454" s="61" t="s">
        <v>30</v>
      </c>
    </row>
    <row r="9455" spans="8:18" x14ac:dyDescent="0.25">
      <c r="H9455" s="59">
        <v>28894</v>
      </c>
      <c r="I9455" s="59" t="s">
        <v>71</v>
      </c>
      <c r="J9455" s="59">
        <v>1677446</v>
      </c>
      <c r="K9455" s="59" t="s">
        <v>9785</v>
      </c>
      <c r="L9455" s="61" t="s">
        <v>113</v>
      </c>
      <c r="M9455" s="61">
        <f>VLOOKUP(H9455,zdroj!C:F,4,0)</f>
        <v>0</v>
      </c>
      <c r="N9455" s="61" t="str">
        <f t="shared" si="294"/>
        <v>katA</v>
      </c>
      <c r="P9455" s="72" t="str">
        <f t="shared" si="295"/>
        <v/>
      </c>
      <c r="Q9455" s="61" t="s">
        <v>31</v>
      </c>
    </row>
    <row r="9456" spans="8:18" x14ac:dyDescent="0.25">
      <c r="H9456" s="59">
        <v>28894</v>
      </c>
      <c r="I9456" s="59" t="s">
        <v>71</v>
      </c>
      <c r="J9456" s="59">
        <v>1677454</v>
      </c>
      <c r="K9456" s="59" t="s">
        <v>9786</v>
      </c>
      <c r="L9456" s="61" t="s">
        <v>114</v>
      </c>
      <c r="M9456" s="61">
        <f>VLOOKUP(H9456,zdroj!C:F,4,0)</f>
        <v>0</v>
      </c>
      <c r="N9456" s="61" t="str">
        <f t="shared" si="294"/>
        <v>katB</v>
      </c>
      <c r="P9456" s="72" t="str">
        <f t="shared" si="295"/>
        <v/>
      </c>
      <c r="Q9456" s="61" t="s">
        <v>31</v>
      </c>
      <c r="R9456" s="61" t="s">
        <v>91</v>
      </c>
    </row>
    <row r="9457" spans="8:18" x14ac:dyDescent="0.25">
      <c r="H9457" s="59">
        <v>28894</v>
      </c>
      <c r="I9457" s="59" t="s">
        <v>71</v>
      </c>
      <c r="J9457" s="59">
        <v>1677462</v>
      </c>
      <c r="K9457" s="59" t="s">
        <v>9787</v>
      </c>
      <c r="L9457" s="61" t="s">
        <v>113</v>
      </c>
      <c r="M9457" s="61">
        <f>VLOOKUP(H9457,zdroj!C:F,4,0)</f>
        <v>0</v>
      </c>
      <c r="N9457" s="61" t="str">
        <f t="shared" si="294"/>
        <v>katA</v>
      </c>
      <c r="P9457" s="72" t="str">
        <f t="shared" si="295"/>
        <v/>
      </c>
      <c r="Q9457" s="61" t="s">
        <v>31</v>
      </c>
    </row>
    <row r="9458" spans="8:18" x14ac:dyDescent="0.25">
      <c r="H9458" s="59">
        <v>28894</v>
      </c>
      <c r="I9458" s="59" t="s">
        <v>71</v>
      </c>
      <c r="J9458" s="59">
        <v>1677471</v>
      </c>
      <c r="K9458" s="59" t="s">
        <v>9788</v>
      </c>
      <c r="L9458" s="61" t="s">
        <v>114</v>
      </c>
      <c r="M9458" s="61">
        <f>VLOOKUP(H9458,zdroj!C:F,4,0)</f>
        <v>0</v>
      </c>
      <c r="N9458" s="61" t="str">
        <f t="shared" si="294"/>
        <v>katB</v>
      </c>
      <c r="P9458" s="72" t="str">
        <f t="shared" si="295"/>
        <v/>
      </c>
      <c r="Q9458" s="61" t="s">
        <v>30</v>
      </c>
      <c r="R9458" s="61" t="s">
        <v>91</v>
      </c>
    </row>
    <row r="9459" spans="8:18" x14ac:dyDescent="0.25">
      <c r="H9459" s="59">
        <v>28894</v>
      </c>
      <c r="I9459" s="59" t="s">
        <v>71</v>
      </c>
      <c r="J9459" s="59">
        <v>1677489</v>
      </c>
      <c r="K9459" s="59" t="s">
        <v>9789</v>
      </c>
      <c r="L9459" s="61" t="s">
        <v>113</v>
      </c>
      <c r="M9459" s="61">
        <f>VLOOKUP(H9459,zdroj!C:F,4,0)</f>
        <v>0</v>
      </c>
      <c r="N9459" s="61" t="str">
        <f t="shared" si="294"/>
        <v>katA</v>
      </c>
      <c r="P9459" s="72" t="str">
        <f t="shared" si="295"/>
        <v/>
      </c>
      <c r="Q9459" s="61" t="s">
        <v>31</v>
      </c>
    </row>
    <row r="9460" spans="8:18" x14ac:dyDescent="0.25">
      <c r="H9460" s="59">
        <v>28894</v>
      </c>
      <c r="I9460" s="59" t="s">
        <v>71</v>
      </c>
      <c r="J9460" s="59">
        <v>1677497</v>
      </c>
      <c r="K9460" s="59" t="s">
        <v>9790</v>
      </c>
      <c r="L9460" s="61" t="s">
        <v>113</v>
      </c>
      <c r="M9460" s="61">
        <f>VLOOKUP(H9460,zdroj!C:F,4,0)</f>
        <v>0</v>
      </c>
      <c r="N9460" s="61" t="str">
        <f t="shared" si="294"/>
        <v>katA</v>
      </c>
      <c r="P9460" s="72" t="str">
        <f t="shared" si="295"/>
        <v/>
      </c>
      <c r="Q9460" s="61" t="s">
        <v>31</v>
      </c>
    </row>
    <row r="9461" spans="8:18" x14ac:dyDescent="0.25">
      <c r="H9461" s="59">
        <v>28894</v>
      </c>
      <c r="I9461" s="59" t="s">
        <v>71</v>
      </c>
      <c r="J9461" s="59">
        <v>1677501</v>
      </c>
      <c r="K9461" s="59" t="s">
        <v>9791</v>
      </c>
      <c r="L9461" s="61" t="s">
        <v>113</v>
      </c>
      <c r="M9461" s="61">
        <f>VLOOKUP(H9461,zdroj!C:F,4,0)</f>
        <v>0</v>
      </c>
      <c r="N9461" s="61" t="str">
        <f t="shared" si="294"/>
        <v>katA</v>
      </c>
      <c r="P9461" s="72" t="str">
        <f t="shared" si="295"/>
        <v/>
      </c>
      <c r="Q9461" s="61" t="s">
        <v>30</v>
      </c>
    </row>
    <row r="9462" spans="8:18" x14ac:dyDescent="0.25">
      <c r="H9462" s="59">
        <v>28894</v>
      </c>
      <c r="I9462" s="59" t="s">
        <v>71</v>
      </c>
      <c r="J9462" s="59">
        <v>1677519</v>
      </c>
      <c r="K9462" s="59" t="s">
        <v>9792</v>
      </c>
      <c r="L9462" s="61" t="s">
        <v>113</v>
      </c>
      <c r="M9462" s="61">
        <f>VLOOKUP(H9462,zdroj!C:F,4,0)</f>
        <v>0</v>
      </c>
      <c r="N9462" s="61" t="str">
        <f t="shared" si="294"/>
        <v>katA</v>
      </c>
      <c r="P9462" s="72" t="str">
        <f t="shared" si="295"/>
        <v/>
      </c>
      <c r="Q9462" s="61" t="s">
        <v>31</v>
      </c>
    </row>
    <row r="9463" spans="8:18" x14ac:dyDescent="0.25">
      <c r="H9463" s="59">
        <v>28894</v>
      </c>
      <c r="I9463" s="59" t="s">
        <v>71</v>
      </c>
      <c r="J9463" s="59">
        <v>1677527</v>
      </c>
      <c r="K9463" s="59" t="s">
        <v>9793</v>
      </c>
      <c r="L9463" s="61" t="s">
        <v>114</v>
      </c>
      <c r="M9463" s="61">
        <f>VLOOKUP(H9463,zdroj!C:F,4,0)</f>
        <v>0</v>
      </c>
      <c r="N9463" s="61" t="str">
        <f t="shared" si="294"/>
        <v>katB</v>
      </c>
      <c r="P9463" s="72" t="str">
        <f t="shared" si="295"/>
        <v/>
      </c>
      <c r="Q9463" s="61" t="s">
        <v>31</v>
      </c>
      <c r="R9463" s="61" t="s">
        <v>91</v>
      </c>
    </row>
    <row r="9464" spans="8:18" x14ac:dyDescent="0.25">
      <c r="H9464" s="59">
        <v>28894</v>
      </c>
      <c r="I9464" s="59" t="s">
        <v>71</v>
      </c>
      <c r="J9464" s="59">
        <v>1677535</v>
      </c>
      <c r="K9464" s="59" t="s">
        <v>9794</v>
      </c>
      <c r="L9464" s="61" t="s">
        <v>113</v>
      </c>
      <c r="M9464" s="61">
        <f>VLOOKUP(H9464,zdroj!C:F,4,0)</f>
        <v>0</v>
      </c>
      <c r="N9464" s="61" t="str">
        <f t="shared" si="294"/>
        <v>katA</v>
      </c>
      <c r="P9464" s="72" t="str">
        <f t="shared" si="295"/>
        <v/>
      </c>
      <c r="Q9464" s="61" t="s">
        <v>31</v>
      </c>
    </row>
    <row r="9465" spans="8:18" x14ac:dyDescent="0.25">
      <c r="H9465" s="59">
        <v>28894</v>
      </c>
      <c r="I9465" s="59" t="s">
        <v>71</v>
      </c>
      <c r="J9465" s="59">
        <v>1677543</v>
      </c>
      <c r="K9465" s="59" t="s">
        <v>9795</v>
      </c>
      <c r="L9465" s="61" t="s">
        <v>113</v>
      </c>
      <c r="M9465" s="61">
        <f>VLOOKUP(H9465,zdroj!C:F,4,0)</f>
        <v>0</v>
      </c>
      <c r="N9465" s="61" t="str">
        <f t="shared" si="294"/>
        <v>katA</v>
      </c>
      <c r="P9465" s="72" t="str">
        <f t="shared" si="295"/>
        <v/>
      </c>
      <c r="Q9465" s="61" t="s">
        <v>31</v>
      </c>
    </row>
    <row r="9466" spans="8:18" x14ac:dyDescent="0.25">
      <c r="H9466" s="59">
        <v>28894</v>
      </c>
      <c r="I9466" s="59" t="s">
        <v>71</v>
      </c>
      <c r="J9466" s="59">
        <v>1677551</v>
      </c>
      <c r="K9466" s="59" t="s">
        <v>9796</v>
      </c>
      <c r="L9466" s="61" t="s">
        <v>113</v>
      </c>
      <c r="M9466" s="61">
        <f>VLOOKUP(H9466,zdroj!C:F,4,0)</f>
        <v>0</v>
      </c>
      <c r="N9466" s="61" t="str">
        <f t="shared" si="294"/>
        <v>katA</v>
      </c>
      <c r="P9466" s="72" t="str">
        <f t="shared" si="295"/>
        <v/>
      </c>
      <c r="Q9466" s="61" t="s">
        <v>31</v>
      </c>
    </row>
    <row r="9467" spans="8:18" x14ac:dyDescent="0.25">
      <c r="H9467" s="59">
        <v>28894</v>
      </c>
      <c r="I9467" s="59" t="s">
        <v>71</v>
      </c>
      <c r="J9467" s="59">
        <v>1677560</v>
      </c>
      <c r="K9467" s="59" t="s">
        <v>9797</v>
      </c>
      <c r="L9467" s="61" t="s">
        <v>114</v>
      </c>
      <c r="M9467" s="61">
        <f>VLOOKUP(H9467,zdroj!C:F,4,0)</f>
        <v>0</v>
      </c>
      <c r="N9467" s="61" t="str">
        <f t="shared" si="294"/>
        <v>katB</v>
      </c>
      <c r="P9467" s="72" t="str">
        <f t="shared" si="295"/>
        <v/>
      </c>
      <c r="Q9467" s="61" t="s">
        <v>31</v>
      </c>
      <c r="R9467" s="61" t="s">
        <v>91</v>
      </c>
    </row>
    <row r="9468" spans="8:18" x14ac:dyDescent="0.25">
      <c r="H9468" s="59">
        <v>28894</v>
      </c>
      <c r="I9468" s="59" t="s">
        <v>71</v>
      </c>
      <c r="J9468" s="59">
        <v>1677578</v>
      </c>
      <c r="K9468" s="59" t="s">
        <v>9798</v>
      </c>
      <c r="L9468" s="61" t="s">
        <v>113</v>
      </c>
      <c r="M9468" s="61">
        <f>VLOOKUP(H9468,zdroj!C:F,4,0)</f>
        <v>0</v>
      </c>
      <c r="N9468" s="61" t="str">
        <f t="shared" si="294"/>
        <v>katA</v>
      </c>
      <c r="P9468" s="72" t="str">
        <f t="shared" si="295"/>
        <v/>
      </c>
      <c r="Q9468" s="61" t="s">
        <v>31</v>
      </c>
    </row>
    <row r="9469" spans="8:18" x14ac:dyDescent="0.25">
      <c r="H9469" s="59">
        <v>28894</v>
      </c>
      <c r="I9469" s="59" t="s">
        <v>71</v>
      </c>
      <c r="J9469" s="59">
        <v>1677586</v>
      </c>
      <c r="K9469" s="59" t="s">
        <v>9799</v>
      </c>
      <c r="L9469" s="61" t="s">
        <v>113</v>
      </c>
      <c r="M9469" s="61">
        <f>VLOOKUP(H9469,zdroj!C:F,4,0)</f>
        <v>0</v>
      </c>
      <c r="N9469" s="61" t="str">
        <f t="shared" si="294"/>
        <v>katA</v>
      </c>
      <c r="P9469" s="72" t="str">
        <f t="shared" si="295"/>
        <v/>
      </c>
      <c r="Q9469" s="61" t="s">
        <v>31</v>
      </c>
    </row>
    <row r="9470" spans="8:18" x14ac:dyDescent="0.25">
      <c r="H9470" s="59">
        <v>28894</v>
      </c>
      <c r="I9470" s="59" t="s">
        <v>71</v>
      </c>
      <c r="J9470" s="59">
        <v>1677594</v>
      </c>
      <c r="K9470" s="59" t="s">
        <v>9800</v>
      </c>
      <c r="L9470" s="61" t="s">
        <v>113</v>
      </c>
      <c r="M9470" s="61">
        <f>VLOOKUP(H9470,zdroj!C:F,4,0)</f>
        <v>0</v>
      </c>
      <c r="N9470" s="61" t="str">
        <f t="shared" si="294"/>
        <v>katA</v>
      </c>
      <c r="P9470" s="72" t="str">
        <f t="shared" si="295"/>
        <v/>
      </c>
      <c r="Q9470" s="61" t="s">
        <v>31</v>
      </c>
    </row>
    <row r="9471" spans="8:18" x14ac:dyDescent="0.25">
      <c r="H9471" s="59">
        <v>28894</v>
      </c>
      <c r="I9471" s="59" t="s">
        <v>71</v>
      </c>
      <c r="J9471" s="59">
        <v>1677608</v>
      </c>
      <c r="K9471" s="59" t="s">
        <v>9801</v>
      </c>
      <c r="L9471" s="61" t="s">
        <v>114</v>
      </c>
      <c r="M9471" s="61">
        <f>VLOOKUP(H9471,zdroj!C:F,4,0)</f>
        <v>0</v>
      </c>
      <c r="N9471" s="61" t="str">
        <f t="shared" si="294"/>
        <v>katB</v>
      </c>
      <c r="P9471" s="72" t="str">
        <f t="shared" si="295"/>
        <v/>
      </c>
      <c r="Q9471" s="61" t="s">
        <v>30</v>
      </c>
      <c r="R9471" s="61" t="s">
        <v>91</v>
      </c>
    </row>
    <row r="9472" spans="8:18" x14ac:dyDescent="0.25">
      <c r="H9472" s="59">
        <v>28894</v>
      </c>
      <c r="I9472" s="59" t="s">
        <v>71</v>
      </c>
      <c r="J9472" s="59">
        <v>1677616</v>
      </c>
      <c r="K9472" s="59" t="s">
        <v>9802</v>
      </c>
      <c r="L9472" s="61" t="s">
        <v>114</v>
      </c>
      <c r="M9472" s="61">
        <f>VLOOKUP(H9472,zdroj!C:F,4,0)</f>
        <v>0</v>
      </c>
      <c r="N9472" s="61" t="str">
        <f t="shared" si="294"/>
        <v>katB</v>
      </c>
      <c r="P9472" s="72" t="str">
        <f t="shared" si="295"/>
        <v/>
      </c>
      <c r="Q9472" s="61" t="s">
        <v>30</v>
      </c>
      <c r="R9472" s="61" t="s">
        <v>91</v>
      </c>
    </row>
    <row r="9473" spans="8:18" x14ac:dyDescent="0.25">
      <c r="H9473" s="59">
        <v>28894</v>
      </c>
      <c r="I9473" s="59" t="s">
        <v>71</v>
      </c>
      <c r="J9473" s="59">
        <v>1677624</v>
      </c>
      <c r="K9473" s="59" t="s">
        <v>9803</v>
      </c>
      <c r="L9473" s="61" t="s">
        <v>114</v>
      </c>
      <c r="M9473" s="61">
        <f>VLOOKUP(H9473,zdroj!C:F,4,0)</f>
        <v>0</v>
      </c>
      <c r="N9473" s="61" t="str">
        <f t="shared" si="294"/>
        <v>katB</v>
      </c>
      <c r="P9473" s="72" t="str">
        <f t="shared" si="295"/>
        <v/>
      </c>
      <c r="Q9473" s="61" t="s">
        <v>31</v>
      </c>
      <c r="R9473" s="61" t="s">
        <v>91</v>
      </c>
    </row>
    <row r="9474" spans="8:18" x14ac:dyDescent="0.25">
      <c r="H9474" s="59">
        <v>28894</v>
      </c>
      <c r="I9474" s="59" t="s">
        <v>71</v>
      </c>
      <c r="J9474" s="59">
        <v>1677632</v>
      </c>
      <c r="K9474" s="59" t="s">
        <v>9804</v>
      </c>
      <c r="L9474" s="61" t="s">
        <v>114</v>
      </c>
      <c r="M9474" s="61">
        <f>VLOOKUP(H9474,zdroj!C:F,4,0)</f>
        <v>0</v>
      </c>
      <c r="N9474" s="61" t="str">
        <f t="shared" si="294"/>
        <v>katB</v>
      </c>
      <c r="P9474" s="72" t="str">
        <f t="shared" si="295"/>
        <v/>
      </c>
      <c r="Q9474" s="61" t="s">
        <v>31</v>
      </c>
      <c r="R9474" s="61" t="s">
        <v>91</v>
      </c>
    </row>
    <row r="9475" spans="8:18" x14ac:dyDescent="0.25">
      <c r="H9475" s="59">
        <v>28894</v>
      </c>
      <c r="I9475" s="59" t="s">
        <v>71</v>
      </c>
      <c r="J9475" s="59">
        <v>1677641</v>
      </c>
      <c r="K9475" s="59" t="s">
        <v>9805</v>
      </c>
      <c r="L9475" s="61" t="s">
        <v>113</v>
      </c>
      <c r="M9475" s="61">
        <f>VLOOKUP(H9475,zdroj!C:F,4,0)</f>
        <v>0</v>
      </c>
      <c r="N9475" s="61" t="str">
        <f t="shared" si="294"/>
        <v>katA</v>
      </c>
      <c r="P9475" s="72" t="str">
        <f t="shared" si="295"/>
        <v/>
      </c>
      <c r="Q9475" s="61" t="s">
        <v>31</v>
      </c>
    </row>
    <row r="9476" spans="8:18" x14ac:dyDescent="0.25">
      <c r="H9476" s="59">
        <v>28894</v>
      </c>
      <c r="I9476" s="59" t="s">
        <v>71</v>
      </c>
      <c r="J9476" s="59">
        <v>1677659</v>
      </c>
      <c r="K9476" s="59" t="s">
        <v>9806</v>
      </c>
      <c r="L9476" s="61" t="s">
        <v>114</v>
      </c>
      <c r="M9476" s="61">
        <f>VLOOKUP(H9476,zdroj!C:F,4,0)</f>
        <v>0</v>
      </c>
      <c r="N9476" s="61" t="str">
        <f t="shared" si="294"/>
        <v>katB</v>
      </c>
      <c r="P9476" s="72" t="str">
        <f t="shared" si="295"/>
        <v/>
      </c>
      <c r="Q9476" s="61" t="s">
        <v>31</v>
      </c>
      <c r="R9476" s="61" t="s">
        <v>91</v>
      </c>
    </row>
    <row r="9477" spans="8:18" x14ac:dyDescent="0.25">
      <c r="H9477" s="59">
        <v>28894</v>
      </c>
      <c r="I9477" s="59" t="s">
        <v>71</v>
      </c>
      <c r="J9477" s="59">
        <v>1677667</v>
      </c>
      <c r="K9477" s="59" t="s">
        <v>9807</v>
      </c>
      <c r="L9477" s="61" t="s">
        <v>113</v>
      </c>
      <c r="M9477" s="61">
        <f>VLOOKUP(H9477,zdroj!C:F,4,0)</f>
        <v>0</v>
      </c>
      <c r="N9477" s="61" t="str">
        <f t="shared" si="294"/>
        <v>katA</v>
      </c>
      <c r="P9477" s="72" t="str">
        <f t="shared" si="295"/>
        <v/>
      </c>
      <c r="Q9477" s="61" t="s">
        <v>31</v>
      </c>
    </row>
    <row r="9478" spans="8:18" x14ac:dyDescent="0.25">
      <c r="H9478" s="59">
        <v>28894</v>
      </c>
      <c r="I9478" s="59" t="s">
        <v>71</v>
      </c>
      <c r="J9478" s="59">
        <v>1677675</v>
      </c>
      <c r="K9478" s="59" t="s">
        <v>9808</v>
      </c>
      <c r="L9478" s="61" t="s">
        <v>114</v>
      </c>
      <c r="M9478" s="61">
        <f>VLOOKUP(H9478,zdroj!C:F,4,0)</f>
        <v>0</v>
      </c>
      <c r="N9478" s="61" t="str">
        <f t="shared" si="294"/>
        <v>katB</v>
      </c>
      <c r="P9478" s="72" t="str">
        <f t="shared" si="295"/>
        <v/>
      </c>
      <c r="Q9478" s="61" t="s">
        <v>30</v>
      </c>
      <c r="R9478" s="61" t="s">
        <v>91</v>
      </c>
    </row>
    <row r="9479" spans="8:18" x14ac:dyDescent="0.25">
      <c r="H9479" s="59">
        <v>28894</v>
      </c>
      <c r="I9479" s="59" t="s">
        <v>71</v>
      </c>
      <c r="J9479" s="59">
        <v>1677683</v>
      </c>
      <c r="K9479" s="59" t="s">
        <v>9809</v>
      </c>
      <c r="L9479" s="61" t="s">
        <v>113</v>
      </c>
      <c r="M9479" s="61">
        <f>VLOOKUP(H9479,zdroj!C:F,4,0)</f>
        <v>0</v>
      </c>
      <c r="N9479" s="61" t="str">
        <f t="shared" ref="N9479:N9542" si="296">IF(M9479="A",IF(L9479="katA","katB",L9479),L9479)</f>
        <v>katA</v>
      </c>
      <c r="P9479" s="72" t="str">
        <f t="shared" ref="P9479:P9542" si="297">IF(O9479="A",1,"")</f>
        <v/>
      </c>
      <c r="Q9479" s="61" t="s">
        <v>30</v>
      </c>
    </row>
    <row r="9480" spans="8:18" x14ac:dyDescent="0.25">
      <c r="H9480" s="59">
        <v>28894</v>
      </c>
      <c r="I9480" s="59" t="s">
        <v>71</v>
      </c>
      <c r="J9480" s="59">
        <v>1677691</v>
      </c>
      <c r="K9480" s="59" t="s">
        <v>9810</v>
      </c>
      <c r="L9480" s="61" t="s">
        <v>113</v>
      </c>
      <c r="M9480" s="61">
        <f>VLOOKUP(H9480,zdroj!C:F,4,0)</f>
        <v>0</v>
      </c>
      <c r="N9480" s="61" t="str">
        <f t="shared" si="296"/>
        <v>katA</v>
      </c>
      <c r="P9480" s="72" t="str">
        <f t="shared" si="297"/>
        <v/>
      </c>
      <c r="Q9480" s="61" t="s">
        <v>30</v>
      </c>
    </row>
    <row r="9481" spans="8:18" x14ac:dyDescent="0.25">
      <c r="H9481" s="59">
        <v>28894</v>
      </c>
      <c r="I9481" s="59" t="s">
        <v>71</v>
      </c>
      <c r="J9481" s="59">
        <v>1677705</v>
      </c>
      <c r="K9481" s="59" t="s">
        <v>9811</v>
      </c>
      <c r="L9481" s="61" t="s">
        <v>113</v>
      </c>
      <c r="M9481" s="61">
        <f>VLOOKUP(H9481,zdroj!C:F,4,0)</f>
        <v>0</v>
      </c>
      <c r="N9481" s="61" t="str">
        <f t="shared" si="296"/>
        <v>katA</v>
      </c>
      <c r="P9481" s="72" t="str">
        <f t="shared" si="297"/>
        <v/>
      </c>
      <c r="Q9481" s="61" t="s">
        <v>31</v>
      </c>
    </row>
    <row r="9482" spans="8:18" x14ac:dyDescent="0.25">
      <c r="H9482" s="59">
        <v>28894</v>
      </c>
      <c r="I9482" s="59" t="s">
        <v>71</v>
      </c>
      <c r="J9482" s="59">
        <v>1677713</v>
      </c>
      <c r="K9482" s="59" t="s">
        <v>9812</v>
      </c>
      <c r="L9482" s="61" t="s">
        <v>114</v>
      </c>
      <c r="M9482" s="61">
        <f>VLOOKUP(H9482,zdroj!C:F,4,0)</f>
        <v>0</v>
      </c>
      <c r="N9482" s="61" t="str">
        <f t="shared" si="296"/>
        <v>katB</v>
      </c>
      <c r="P9482" s="72" t="str">
        <f t="shared" si="297"/>
        <v/>
      </c>
      <c r="Q9482" s="61" t="s">
        <v>30</v>
      </c>
      <c r="R9482" s="61" t="s">
        <v>91</v>
      </c>
    </row>
    <row r="9483" spans="8:18" x14ac:dyDescent="0.25">
      <c r="H9483" s="59">
        <v>28894</v>
      </c>
      <c r="I9483" s="59" t="s">
        <v>71</v>
      </c>
      <c r="J9483" s="59">
        <v>1677721</v>
      </c>
      <c r="K9483" s="59" t="s">
        <v>9813</v>
      </c>
      <c r="L9483" s="61" t="s">
        <v>113</v>
      </c>
      <c r="M9483" s="61">
        <f>VLOOKUP(H9483,zdroj!C:F,4,0)</f>
        <v>0</v>
      </c>
      <c r="N9483" s="61" t="str">
        <f t="shared" si="296"/>
        <v>katA</v>
      </c>
      <c r="P9483" s="72" t="str">
        <f t="shared" si="297"/>
        <v/>
      </c>
      <c r="Q9483" s="61" t="s">
        <v>31</v>
      </c>
    </row>
    <row r="9484" spans="8:18" x14ac:dyDescent="0.25">
      <c r="H9484" s="59">
        <v>28894</v>
      </c>
      <c r="I9484" s="59" t="s">
        <v>71</v>
      </c>
      <c r="J9484" s="59">
        <v>1677730</v>
      </c>
      <c r="K9484" s="59" t="s">
        <v>9814</v>
      </c>
      <c r="L9484" s="61" t="s">
        <v>113</v>
      </c>
      <c r="M9484" s="61">
        <f>VLOOKUP(H9484,zdroj!C:F,4,0)</f>
        <v>0</v>
      </c>
      <c r="N9484" s="61" t="str">
        <f t="shared" si="296"/>
        <v>katA</v>
      </c>
      <c r="P9484" s="72" t="str">
        <f t="shared" si="297"/>
        <v/>
      </c>
      <c r="Q9484" s="61" t="s">
        <v>31</v>
      </c>
    </row>
    <row r="9485" spans="8:18" x14ac:dyDescent="0.25">
      <c r="H9485" s="59">
        <v>28894</v>
      </c>
      <c r="I9485" s="59" t="s">
        <v>71</v>
      </c>
      <c r="J9485" s="59">
        <v>1677748</v>
      </c>
      <c r="K9485" s="59" t="s">
        <v>9815</v>
      </c>
      <c r="L9485" s="61" t="s">
        <v>113</v>
      </c>
      <c r="M9485" s="61">
        <f>VLOOKUP(H9485,zdroj!C:F,4,0)</f>
        <v>0</v>
      </c>
      <c r="N9485" s="61" t="str">
        <f t="shared" si="296"/>
        <v>katA</v>
      </c>
      <c r="P9485" s="72" t="str">
        <f t="shared" si="297"/>
        <v/>
      </c>
      <c r="Q9485" s="61" t="s">
        <v>31</v>
      </c>
    </row>
    <row r="9486" spans="8:18" x14ac:dyDescent="0.25">
      <c r="H9486" s="59">
        <v>28894</v>
      </c>
      <c r="I9486" s="59" t="s">
        <v>71</v>
      </c>
      <c r="J9486" s="59">
        <v>1677756</v>
      </c>
      <c r="K9486" s="59" t="s">
        <v>9816</v>
      </c>
      <c r="L9486" s="61" t="s">
        <v>114</v>
      </c>
      <c r="M9486" s="61">
        <f>VLOOKUP(H9486,zdroj!C:F,4,0)</f>
        <v>0</v>
      </c>
      <c r="N9486" s="61" t="str">
        <f t="shared" si="296"/>
        <v>katB</v>
      </c>
      <c r="P9486" s="72" t="str">
        <f t="shared" si="297"/>
        <v/>
      </c>
      <c r="Q9486" s="61" t="s">
        <v>30</v>
      </c>
      <c r="R9486" s="61" t="s">
        <v>91</v>
      </c>
    </row>
    <row r="9487" spans="8:18" x14ac:dyDescent="0.25">
      <c r="H9487" s="59">
        <v>28894</v>
      </c>
      <c r="I9487" s="59" t="s">
        <v>71</v>
      </c>
      <c r="J9487" s="59">
        <v>1677764</v>
      </c>
      <c r="K9487" s="59" t="s">
        <v>9817</v>
      </c>
      <c r="L9487" s="61" t="s">
        <v>113</v>
      </c>
      <c r="M9487" s="61">
        <f>VLOOKUP(H9487,zdroj!C:F,4,0)</f>
        <v>0</v>
      </c>
      <c r="N9487" s="61" t="str">
        <f t="shared" si="296"/>
        <v>katA</v>
      </c>
      <c r="P9487" s="72" t="str">
        <f t="shared" si="297"/>
        <v/>
      </c>
      <c r="Q9487" s="61" t="s">
        <v>30</v>
      </c>
    </row>
    <row r="9488" spans="8:18" x14ac:dyDescent="0.25">
      <c r="H9488" s="59">
        <v>28894</v>
      </c>
      <c r="I9488" s="59" t="s">
        <v>71</v>
      </c>
      <c r="J9488" s="59">
        <v>1677772</v>
      </c>
      <c r="K9488" s="59" t="s">
        <v>9818</v>
      </c>
      <c r="L9488" s="61" t="s">
        <v>81</v>
      </c>
      <c r="M9488" s="61">
        <f>VLOOKUP(H9488,zdroj!C:F,4,0)</f>
        <v>0</v>
      </c>
      <c r="N9488" s="61" t="str">
        <f t="shared" si="296"/>
        <v>-</v>
      </c>
      <c r="P9488" s="72" t="str">
        <f t="shared" si="297"/>
        <v/>
      </c>
      <c r="Q9488" s="61" t="s">
        <v>86</v>
      </c>
    </row>
    <row r="9489" spans="8:18" x14ac:dyDescent="0.25">
      <c r="H9489" s="59">
        <v>28894</v>
      </c>
      <c r="I9489" s="59" t="s">
        <v>71</v>
      </c>
      <c r="J9489" s="59">
        <v>1677781</v>
      </c>
      <c r="K9489" s="59" t="s">
        <v>9819</v>
      </c>
      <c r="L9489" s="61" t="s">
        <v>113</v>
      </c>
      <c r="M9489" s="61">
        <f>VLOOKUP(H9489,zdroj!C:F,4,0)</f>
        <v>0</v>
      </c>
      <c r="N9489" s="61" t="str">
        <f t="shared" si="296"/>
        <v>katA</v>
      </c>
      <c r="P9489" s="72" t="str">
        <f t="shared" si="297"/>
        <v/>
      </c>
      <c r="Q9489" s="61" t="s">
        <v>30</v>
      </c>
    </row>
    <row r="9490" spans="8:18" x14ac:dyDescent="0.25">
      <c r="H9490" s="59">
        <v>28894</v>
      </c>
      <c r="I9490" s="59" t="s">
        <v>71</v>
      </c>
      <c r="J9490" s="59">
        <v>1677799</v>
      </c>
      <c r="K9490" s="59" t="s">
        <v>9820</v>
      </c>
      <c r="L9490" s="61" t="s">
        <v>113</v>
      </c>
      <c r="M9490" s="61">
        <f>VLOOKUP(H9490,zdroj!C:F,4,0)</f>
        <v>0</v>
      </c>
      <c r="N9490" s="61" t="str">
        <f t="shared" si="296"/>
        <v>katA</v>
      </c>
      <c r="P9490" s="72" t="str">
        <f t="shared" si="297"/>
        <v/>
      </c>
      <c r="Q9490" s="61" t="s">
        <v>31</v>
      </c>
    </row>
    <row r="9491" spans="8:18" x14ac:dyDescent="0.25">
      <c r="H9491" s="59">
        <v>28894</v>
      </c>
      <c r="I9491" s="59" t="s">
        <v>71</v>
      </c>
      <c r="J9491" s="59">
        <v>1677802</v>
      </c>
      <c r="K9491" s="59" t="s">
        <v>9821</v>
      </c>
      <c r="L9491" s="61" t="s">
        <v>113</v>
      </c>
      <c r="M9491" s="61">
        <f>VLOOKUP(H9491,zdroj!C:F,4,0)</f>
        <v>0</v>
      </c>
      <c r="N9491" s="61" t="str">
        <f t="shared" si="296"/>
        <v>katA</v>
      </c>
      <c r="P9491" s="72" t="str">
        <f t="shared" si="297"/>
        <v/>
      </c>
      <c r="Q9491" s="61" t="s">
        <v>30</v>
      </c>
    </row>
    <row r="9492" spans="8:18" x14ac:dyDescent="0.25">
      <c r="H9492" s="59">
        <v>28894</v>
      </c>
      <c r="I9492" s="59" t="s">
        <v>71</v>
      </c>
      <c r="J9492" s="59">
        <v>1677811</v>
      </c>
      <c r="K9492" s="59" t="s">
        <v>9822</v>
      </c>
      <c r="L9492" s="61" t="s">
        <v>113</v>
      </c>
      <c r="M9492" s="61">
        <f>VLOOKUP(H9492,zdroj!C:F,4,0)</f>
        <v>0</v>
      </c>
      <c r="N9492" s="61" t="str">
        <f t="shared" si="296"/>
        <v>katA</v>
      </c>
      <c r="P9492" s="72" t="str">
        <f t="shared" si="297"/>
        <v/>
      </c>
      <c r="Q9492" s="61" t="s">
        <v>30</v>
      </c>
    </row>
    <row r="9493" spans="8:18" x14ac:dyDescent="0.25">
      <c r="H9493" s="59">
        <v>28894</v>
      </c>
      <c r="I9493" s="59" t="s">
        <v>71</v>
      </c>
      <c r="J9493" s="59">
        <v>1677829</v>
      </c>
      <c r="K9493" s="59" t="s">
        <v>9823</v>
      </c>
      <c r="L9493" s="61" t="s">
        <v>114</v>
      </c>
      <c r="M9493" s="61">
        <f>VLOOKUP(H9493,zdroj!C:F,4,0)</f>
        <v>0</v>
      </c>
      <c r="N9493" s="61" t="str">
        <f t="shared" si="296"/>
        <v>katB</v>
      </c>
      <c r="P9493" s="72" t="str">
        <f t="shared" si="297"/>
        <v/>
      </c>
      <c r="Q9493" s="61" t="s">
        <v>30</v>
      </c>
      <c r="R9493" s="61" t="s">
        <v>91</v>
      </c>
    </row>
    <row r="9494" spans="8:18" x14ac:dyDescent="0.25">
      <c r="H9494" s="59">
        <v>28894</v>
      </c>
      <c r="I9494" s="59" t="s">
        <v>71</v>
      </c>
      <c r="J9494" s="59">
        <v>1677837</v>
      </c>
      <c r="K9494" s="59" t="s">
        <v>9824</v>
      </c>
      <c r="L9494" s="61" t="s">
        <v>114</v>
      </c>
      <c r="M9494" s="61">
        <f>VLOOKUP(H9494,zdroj!C:F,4,0)</f>
        <v>0</v>
      </c>
      <c r="N9494" s="61" t="str">
        <f t="shared" si="296"/>
        <v>katB</v>
      </c>
      <c r="P9494" s="72" t="str">
        <f t="shared" si="297"/>
        <v/>
      </c>
      <c r="Q9494" s="61" t="s">
        <v>30</v>
      </c>
      <c r="R9494" s="61" t="s">
        <v>91</v>
      </c>
    </row>
    <row r="9495" spans="8:18" x14ac:dyDescent="0.25">
      <c r="H9495" s="59">
        <v>28894</v>
      </c>
      <c r="I9495" s="59" t="s">
        <v>71</v>
      </c>
      <c r="J9495" s="59">
        <v>25366378</v>
      </c>
      <c r="K9495" s="59" t="s">
        <v>9825</v>
      </c>
      <c r="L9495" s="61" t="s">
        <v>81</v>
      </c>
      <c r="M9495" s="61">
        <f>VLOOKUP(H9495,zdroj!C:F,4,0)</f>
        <v>0</v>
      </c>
      <c r="N9495" s="61" t="str">
        <f t="shared" si="296"/>
        <v>-</v>
      </c>
      <c r="P9495" s="72" t="str">
        <f t="shared" si="297"/>
        <v/>
      </c>
      <c r="Q9495" s="61" t="s">
        <v>88</v>
      </c>
    </row>
    <row r="9496" spans="8:18" x14ac:dyDescent="0.25">
      <c r="H9496" s="59">
        <v>28894</v>
      </c>
      <c r="I9496" s="59" t="s">
        <v>71</v>
      </c>
      <c r="J9496" s="59">
        <v>25842251</v>
      </c>
      <c r="K9496" s="59" t="s">
        <v>9826</v>
      </c>
      <c r="L9496" s="61" t="s">
        <v>114</v>
      </c>
      <c r="M9496" s="61">
        <f>VLOOKUP(H9496,zdroj!C:F,4,0)</f>
        <v>0</v>
      </c>
      <c r="N9496" s="61" t="str">
        <f t="shared" si="296"/>
        <v>katB</v>
      </c>
      <c r="P9496" s="72" t="str">
        <f t="shared" si="297"/>
        <v/>
      </c>
      <c r="Q9496" s="61" t="s">
        <v>30</v>
      </c>
      <c r="R9496" s="61" t="s">
        <v>91</v>
      </c>
    </row>
    <row r="9497" spans="8:18" x14ac:dyDescent="0.25">
      <c r="H9497" s="59">
        <v>28894</v>
      </c>
      <c r="I9497" s="59" t="s">
        <v>71</v>
      </c>
      <c r="J9497" s="59">
        <v>26279576</v>
      </c>
      <c r="K9497" s="59" t="s">
        <v>9827</v>
      </c>
      <c r="L9497" s="61" t="s">
        <v>113</v>
      </c>
      <c r="M9497" s="61">
        <f>VLOOKUP(H9497,zdroj!C:F,4,0)</f>
        <v>0</v>
      </c>
      <c r="N9497" s="61" t="str">
        <f t="shared" si="296"/>
        <v>katA</v>
      </c>
      <c r="P9497" s="72" t="str">
        <f t="shared" si="297"/>
        <v/>
      </c>
      <c r="Q9497" s="61" t="s">
        <v>30</v>
      </c>
    </row>
    <row r="9498" spans="8:18" x14ac:dyDescent="0.25">
      <c r="H9498" s="59">
        <v>28894</v>
      </c>
      <c r="I9498" s="59" t="s">
        <v>71</v>
      </c>
      <c r="J9498" s="59">
        <v>26310589</v>
      </c>
      <c r="K9498" s="59" t="s">
        <v>9828</v>
      </c>
      <c r="L9498" s="61" t="s">
        <v>113</v>
      </c>
      <c r="M9498" s="61">
        <f>VLOOKUP(H9498,zdroj!C:F,4,0)</f>
        <v>0</v>
      </c>
      <c r="N9498" s="61" t="str">
        <f t="shared" si="296"/>
        <v>katA</v>
      </c>
      <c r="P9498" s="72" t="str">
        <f t="shared" si="297"/>
        <v/>
      </c>
      <c r="Q9498" s="61" t="s">
        <v>30</v>
      </c>
    </row>
    <row r="9499" spans="8:18" x14ac:dyDescent="0.25">
      <c r="H9499" s="59">
        <v>28894</v>
      </c>
      <c r="I9499" s="59" t="s">
        <v>71</v>
      </c>
      <c r="J9499" s="59">
        <v>27077381</v>
      </c>
      <c r="K9499" s="59" t="s">
        <v>9829</v>
      </c>
      <c r="L9499" s="61" t="s">
        <v>114</v>
      </c>
      <c r="M9499" s="61">
        <f>VLOOKUP(H9499,zdroj!C:F,4,0)</f>
        <v>0</v>
      </c>
      <c r="N9499" s="61" t="str">
        <f t="shared" si="296"/>
        <v>katB</v>
      </c>
      <c r="P9499" s="72" t="str">
        <f t="shared" si="297"/>
        <v/>
      </c>
      <c r="Q9499" s="61" t="s">
        <v>30</v>
      </c>
      <c r="R9499" s="61" t="s">
        <v>91</v>
      </c>
    </row>
    <row r="9500" spans="8:18" x14ac:dyDescent="0.25">
      <c r="H9500" s="59">
        <v>28894</v>
      </c>
      <c r="I9500" s="59" t="s">
        <v>71</v>
      </c>
      <c r="J9500" s="59">
        <v>76316033</v>
      </c>
      <c r="K9500" s="59" t="s">
        <v>9830</v>
      </c>
      <c r="L9500" s="61" t="s">
        <v>113</v>
      </c>
      <c r="M9500" s="61">
        <f>VLOOKUP(H9500,zdroj!C:F,4,0)</f>
        <v>0</v>
      </c>
      <c r="N9500" s="61" t="str">
        <f t="shared" si="296"/>
        <v>katA</v>
      </c>
      <c r="P9500" s="72" t="str">
        <f t="shared" si="297"/>
        <v/>
      </c>
      <c r="Q9500" s="61" t="s">
        <v>30</v>
      </c>
    </row>
    <row r="9501" spans="8:18" x14ac:dyDescent="0.25">
      <c r="H9501" s="59">
        <v>28894</v>
      </c>
      <c r="I9501" s="59" t="s">
        <v>71</v>
      </c>
      <c r="J9501" s="59">
        <v>79191878</v>
      </c>
      <c r="K9501" s="59" t="s">
        <v>9831</v>
      </c>
      <c r="L9501" s="61" t="s">
        <v>113</v>
      </c>
      <c r="M9501" s="61">
        <f>VLOOKUP(H9501,zdroj!C:F,4,0)</f>
        <v>0</v>
      </c>
      <c r="N9501" s="61" t="str">
        <f t="shared" si="296"/>
        <v>katA</v>
      </c>
      <c r="P9501" s="72" t="str">
        <f t="shared" si="297"/>
        <v/>
      </c>
      <c r="Q9501" s="61" t="s">
        <v>31</v>
      </c>
    </row>
    <row r="9502" spans="8:18" x14ac:dyDescent="0.25">
      <c r="H9502" s="59">
        <v>28894</v>
      </c>
      <c r="I9502" s="59" t="s">
        <v>71</v>
      </c>
      <c r="J9502" s="59">
        <v>81244215</v>
      </c>
      <c r="K9502" s="59" t="s">
        <v>9832</v>
      </c>
      <c r="L9502" s="61" t="s">
        <v>113</v>
      </c>
      <c r="M9502" s="61">
        <f>VLOOKUP(H9502,zdroj!C:F,4,0)</f>
        <v>0</v>
      </c>
      <c r="N9502" s="61" t="str">
        <f t="shared" si="296"/>
        <v>katA</v>
      </c>
      <c r="P9502" s="72" t="str">
        <f t="shared" si="297"/>
        <v/>
      </c>
      <c r="Q9502" s="61" t="s">
        <v>30</v>
      </c>
    </row>
    <row r="9503" spans="8:18" x14ac:dyDescent="0.25">
      <c r="H9503" s="59">
        <v>58513</v>
      </c>
      <c r="I9503" s="59" t="s">
        <v>72</v>
      </c>
      <c r="J9503" s="59">
        <v>1677845</v>
      </c>
      <c r="K9503" s="59" t="s">
        <v>9833</v>
      </c>
      <c r="L9503" s="61" t="s">
        <v>81</v>
      </c>
      <c r="M9503" s="61">
        <f>VLOOKUP(H9503,zdroj!C:F,4,0)</f>
        <v>0</v>
      </c>
      <c r="N9503" s="61" t="str">
        <f t="shared" si="296"/>
        <v>-</v>
      </c>
      <c r="P9503" s="72" t="str">
        <f t="shared" si="297"/>
        <v/>
      </c>
      <c r="Q9503" s="61" t="s">
        <v>86</v>
      </c>
    </row>
    <row r="9504" spans="8:18" x14ac:dyDescent="0.25">
      <c r="H9504" s="59">
        <v>58513</v>
      </c>
      <c r="I9504" s="59" t="s">
        <v>72</v>
      </c>
      <c r="J9504" s="59">
        <v>1677853</v>
      </c>
      <c r="K9504" s="59" t="s">
        <v>9834</v>
      </c>
      <c r="L9504" s="61" t="s">
        <v>81</v>
      </c>
      <c r="M9504" s="61">
        <f>VLOOKUP(H9504,zdroj!C:F,4,0)</f>
        <v>0</v>
      </c>
      <c r="N9504" s="61" t="str">
        <f t="shared" si="296"/>
        <v>-</v>
      </c>
      <c r="P9504" s="72" t="str">
        <f t="shared" si="297"/>
        <v/>
      </c>
      <c r="Q9504" s="61" t="s">
        <v>88</v>
      </c>
    </row>
    <row r="9505" spans="8:17" x14ac:dyDescent="0.25">
      <c r="H9505" s="59">
        <v>58513</v>
      </c>
      <c r="I9505" s="59" t="s">
        <v>72</v>
      </c>
      <c r="J9505" s="59">
        <v>1677861</v>
      </c>
      <c r="K9505" s="59" t="s">
        <v>9835</v>
      </c>
      <c r="L9505" s="61" t="s">
        <v>81</v>
      </c>
      <c r="M9505" s="61">
        <f>VLOOKUP(H9505,zdroj!C:F,4,0)</f>
        <v>0</v>
      </c>
      <c r="N9505" s="61" t="str">
        <f t="shared" si="296"/>
        <v>-</v>
      </c>
      <c r="P9505" s="72" t="str">
        <f t="shared" si="297"/>
        <v/>
      </c>
      <c r="Q9505" s="61" t="s">
        <v>88</v>
      </c>
    </row>
    <row r="9506" spans="8:17" x14ac:dyDescent="0.25">
      <c r="H9506" s="59">
        <v>58513</v>
      </c>
      <c r="I9506" s="59" t="s">
        <v>72</v>
      </c>
      <c r="J9506" s="59">
        <v>1677888</v>
      </c>
      <c r="K9506" s="59" t="s">
        <v>9836</v>
      </c>
      <c r="L9506" s="61" t="s">
        <v>81</v>
      </c>
      <c r="M9506" s="61">
        <f>VLOOKUP(H9506,zdroj!C:F,4,0)</f>
        <v>0</v>
      </c>
      <c r="N9506" s="61" t="str">
        <f t="shared" si="296"/>
        <v>-</v>
      </c>
      <c r="P9506" s="72" t="str">
        <f t="shared" si="297"/>
        <v/>
      </c>
      <c r="Q9506" s="61" t="s">
        <v>86</v>
      </c>
    </row>
    <row r="9507" spans="8:17" x14ac:dyDescent="0.25">
      <c r="H9507" s="59">
        <v>58513</v>
      </c>
      <c r="I9507" s="59" t="s">
        <v>72</v>
      </c>
      <c r="J9507" s="59">
        <v>1677896</v>
      </c>
      <c r="K9507" s="59" t="s">
        <v>9837</v>
      </c>
      <c r="L9507" s="61" t="s">
        <v>115</v>
      </c>
      <c r="M9507" s="61">
        <f>VLOOKUP(H9507,zdroj!C:F,4,0)</f>
        <v>0</v>
      </c>
      <c r="N9507" s="61" t="str">
        <f t="shared" si="296"/>
        <v>katC</v>
      </c>
      <c r="P9507" s="72" t="str">
        <f t="shared" si="297"/>
        <v/>
      </c>
      <c r="Q9507" s="61" t="s">
        <v>31</v>
      </c>
    </row>
    <row r="9508" spans="8:17" x14ac:dyDescent="0.25">
      <c r="H9508" s="59">
        <v>58513</v>
      </c>
      <c r="I9508" s="59" t="s">
        <v>72</v>
      </c>
      <c r="J9508" s="59">
        <v>1677900</v>
      </c>
      <c r="K9508" s="59" t="s">
        <v>9838</v>
      </c>
      <c r="L9508" s="61" t="s">
        <v>115</v>
      </c>
      <c r="M9508" s="61">
        <f>VLOOKUP(H9508,zdroj!C:F,4,0)</f>
        <v>0</v>
      </c>
      <c r="N9508" s="61" t="str">
        <f t="shared" si="296"/>
        <v>katC</v>
      </c>
      <c r="P9508" s="72" t="str">
        <f t="shared" si="297"/>
        <v/>
      </c>
      <c r="Q9508" s="61" t="s">
        <v>31</v>
      </c>
    </row>
    <row r="9509" spans="8:17" x14ac:dyDescent="0.25">
      <c r="H9509" s="59">
        <v>58513</v>
      </c>
      <c r="I9509" s="59" t="s">
        <v>72</v>
      </c>
      <c r="J9509" s="59">
        <v>1677918</v>
      </c>
      <c r="K9509" s="59" t="s">
        <v>9839</v>
      </c>
      <c r="L9509" s="61" t="s">
        <v>115</v>
      </c>
      <c r="M9509" s="61">
        <f>VLOOKUP(H9509,zdroj!C:F,4,0)</f>
        <v>0</v>
      </c>
      <c r="N9509" s="61" t="str">
        <f t="shared" si="296"/>
        <v>katC</v>
      </c>
      <c r="P9509" s="72" t="str">
        <f t="shared" si="297"/>
        <v/>
      </c>
      <c r="Q9509" s="61" t="s">
        <v>31</v>
      </c>
    </row>
    <row r="9510" spans="8:17" x14ac:dyDescent="0.25">
      <c r="H9510" s="59">
        <v>58513</v>
      </c>
      <c r="I9510" s="59" t="s">
        <v>72</v>
      </c>
      <c r="J9510" s="59">
        <v>1677926</v>
      </c>
      <c r="K9510" s="59" t="s">
        <v>9840</v>
      </c>
      <c r="L9510" s="61" t="s">
        <v>81</v>
      </c>
      <c r="M9510" s="61">
        <f>VLOOKUP(H9510,zdroj!C:F,4,0)</f>
        <v>0</v>
      </c>
      <c r="N9510" s="61" t="str">
        <f t="shared" si="296"/>
        <v>-</v>
      </c>
      <c r="P9510" s="72" t="str">
        <f t="shared" si="297"/>
        <v/>
      </c>
      <c r="Q9510" s="61" t="s">
        <v>86</v>
      </c>
    </row>
    <row r="9511" spans="8:17" x14ac:dyDescent="0.25">
      <c r="H9511" s="59">
        <v>58513</v>
      </c>
      <c r="I9511" s="59" t="s">
        <v>72</v>
      </c>
      <c r="J9511" s="59">
        <v>1677934</v>
      </c>
      <c r="K9511" s="59" t="s">
        <v>9841</v>
      </c>
      <c r="L9511" s="61" t="s">
        <v>115</v>
      </c>
      <c r="M9511" s="61">
        <f>VLOOKUP(H9511,zdroj!C:F,4,0)</f>
        <v>0</v>
      </c>
      <c r="N9511" s="61" t="str">
        <f t="shared" si="296"/>
        <v>katC</v>
      </c>
      <c r="P9511" s="72" t="str">
        <f t="shared" si="297"/>
        <v/>
      </c>
      <c r="Q9511" s="61" t="s">
        <v>31</v>
      </c>
    </row>
    <row r="9512" spans="8:17" x14ac:dyDescent="0.25">
      <c r="H9512" s="59">
        <v>58513</v>
      </c>
      <c r="I9512" s="59" t="s">
        <v>72</v>
      </c>
      <c r="J9512" s="59">
        <v>1677942</v>
      </c>
      <c r="K9512" s="59" t="s">
        <v>9842</v>
      </c>
      <c r="L9512" s="61" t="s">
        <v>81</v>
      </c>
      <c r="M9512" s="61">
        <f>VLOOKUP(H9512,zdroj!C:F,4,0)</f>
        <v>0</v>
      </c>
      <c r="N9512" s="61" t="str">
        <f t="shared" si="296"/>
        <v>-</v>
      </c>
      <c r="P9512" s="72" t="str">
        <f t="shared" si="297"/>
        <v/>
      </c>
      <c r="Q9512" s="61" t="s">
        <v>86</v>
      </c>
    </row>
    <row r="9513" spans="8:17" x14ac:dyDescent="0.25">
      <c r="H9513" s="59">
        <v>58513</v>
      </c>
      <c r="I9513" s="59" t="s">
        <v>72</v>
      </c>
      <c r="J9513" s="59">
        <v>1677951</v>
      </c>
      <c r="K9513" s="59" t="s">
        <v>9843</v>
      </c>
      <c r="L9513" s="61" t="s">
        <v>81</v>
      </c>
      <c r="M9513" s="61">
        <f>VLOOKUP(H9513,zdroj!C:F,4,0)</f>
        <v>0</v>
      </c>
      <c r="N9513" s="61" t="str">
        <f t="shared" si="296"/>
        <v>-</v>
      </c>
      <c r="P9513" s="72" t="str">
        <f t="shared" si="297"/>
        <v/>
      </c>
      <c r="Q9513" s="61" t="s">
        <v>88</v>
      </c>
    </row>
    <row r="9514" spans="8:17" x14ac:dyDescent="0.25">
      <c r="H9514" s="59">
        <v>58513</v>
      </c>
      <c r="I9514" s="59" t="s">
        <v>72</v>
      </c>
      <c r="J9514" s="59">
        <v>1677969</v>
      </c>
      <c r="K9514" s="59" t="s">
        <v>9844</v>
      </c>
      <c r="L9514" s="61" t="s">
        <v>81</v>
      </c>
      <c r="M9514" s="61">
        <f>VLOOKUP(H9514,zdroj!C:F,4,0)</f>
        <v>0</v>
      </c>
      <c r="N9514" s="61" t="str">
        <f t="shared" si="296"/>
        <v>-</v>
      </c>
      <c r="P9514" s="72" t="str">
        <f t="shared" si="297"/>
        <v/>
      </c>
      <c r="Q9514" s="61" t="s">
        <v>86</v>
      </c>
    </row>
    <row r="9515" spans="8:17" x14ac:dyDescent="0.25">
      <c r="H9515" s="59">
        <v>58513</v>
      </c>
      <c r="I9515" s="59" t="s">
        <v>72</v>
      </c>
      <c r="J9515" s="59">
        <v>1677977</v>
      </c>
      <c r="K9515" s="59" t="s">
        <v>9845</v>
      </c>
      <c r="L9515" s="61" t="s">
        <v>81</v>
      </c>
      <c r="M9515" s="61">
        <f>VLOOKUP(H9515,zdroj!C:F,4,0)</f>
        <v>0</v>
      </c>
      <c r="N9515" s="61" t="str">
        <f t="shared" si="296"/>
        <v>-</v>
      </c>
      <c r="P9515" s="72" t="str">
        <f t="shared" si="297"/>
        <v/>
      </c>
      <c r="Q9515" s="61" t="s">
        <v>86</v>
      </c>
    </row>
    <row r="9516" spans="8:17" x14ac:dyDescent="0.25">
      <c r="H9516" s="59">
        <v>58513</v>
      </c>
      <c r="I9516" s="59" t="s">
        <v>72</v>
      </c>
      <c r="J9516" s="59">
        <v>1677985</v>
      </c>
      <c r="K9516" s="59" t="s">
        <v>9846</v>
      </c>
      <c r="L9516" s="61" t="s">
        <v>115</v>
      </c>
      <c r="M9516" s="61">
        <f>VLOOKUP(H9516,zdroj!C:F,4,0)</f>
        <v>0</v>
      </c>
      <c r="N9516" s="61" t="str">
        <f t="shared" si="296"/>
        <v>katC</v>
      </c>
      <c r="P9516" s="72" t="str">
        <f t="shared" si="297"/>
        <v/>
      </c>
      <c r="Q9516" s="61" t="s">
        <v>31</v>
      </c>
    </row>
    <row r="9517" spans="8:17" x14ac:dyDescent="0.25">
      <c r="H9517" s="59">
        <v>58513</v>
      </c>
      <c r="I9517" s="59" t="s">
        <v>72</v>
      </c>
      <c r="J9517" s="59">
        <v>1678001</v>
      </c>
      <c r="K9517" s="59" t="s">
        <v>9847</v>
      </c>
      <c r="L9517" s="61" t="s">
        <v>115</v>
      </c>
      <c r="M9517" s="61">
        <f>VLOOKUP(H9517,zdroj!C:F,4,0)</f>
        <v>0</v>
      </c>
      <c r="N9517" s="61" t="str">
        <f t="shared" si="296"/>
        <v>katC</v>
      </c>
      <c r="P9517" s="72" t="str">
        <f t="shared" si="297"/>
        <v/>
      </c>
      <c r="Q9517" s="61" t="s">
        <v>31</v>
      </c>
    </row>
    <row r="9518" spans="8:17" x14ac:dyDescent="0.25">
      <c r="H9518" s="59">
        <v>58513</v>
      </c>
      <c r="I9518" s="59" t="s">
        <v>72</v>
      </c>
      <c r="J9518" s="59">
        <v>1678019</v>
      </c>
      <c r="K9518" s="59" t="s">
        <v>9848</v>
      </c>
      <c r="L9518" s="61" t="s">
        <v>115</v>
      </c>
      <c r="M9518" s="61">
        <f>VLOOKUP(H9518,zdroj!C:F,4,0)</f>
        <v>0</v>
      </c>
      <c r="N9518" s="61" t="str">
        <f t="shared" si="296"/>
        <v>katC</v>
      </c>
      <c r="P9518" s="72" t="str">
        <f t="shared" si="297"/>
        <v/>
      </c>
      <c r="Q9518" s="61" t="s">
        <v>31</v>
      </c>
    </row>
    <row r="9519" spans="8:17" x14ac:dyDescent="0.25">
      <c r="H9519" s="59">
        <v>58513</v>
      </c>
      <c r="I9519" s="59" t="s">
        <v>72</v>
      </c>
      <c r="J9519" s="59">
        <v>1678027</v>
      </c>
      <c r="K9519" s="59" t="s">
        <v>9849</v>
      </c>
      <c r="L9519" s="61" t="s">
        <v>115</v>
      </c>
      <c r="M9519" s="61">
        <f>VLOOKUP(H9519,zdroj!C:F,4,0)</f>
        <v>0</v>
      </c>
      <c r="N9519" s="61" t="str">
        <f t="shared" si="296"/>
        <v>katC</v>
      </c>
      <c r="P9519" s="72" t="str">
        <f t="shared" si="297"/>
        <v/>
      </c>
      <c r="Q9519" s="61" t="s">
        <v>33</v>
      </c>
    </row>
    <row r="9520" spans="8:17" x14ac:dyDescent="0.25">
      <c r="H9520" s="59">
        <v>58513</v>
      </c>
      <c r="I9520" s="59" t="s">
        <v>72</v>
      </c>
      <c r="J9520" s="59">
        <v>1678035</v>
      </c>
      <c r="K9520" s="59" t="s">
        <v>9850</v>
      </c>
      <c r="L9520" s="61" t="s">
        <v>81</v>
      </c>
      <c r="M9520" s="61">
        <f>VLOOKUP(H9520,zdroj!C:F,4,0)</f>
        <v>0</v>
      </c>
      <c r="N9520" s="61" t="str">
        <f t="shared" si="296"/>
        <v>-</v>
      </c>
      <c r="P9520" s="72" t="str">
        <f t="shared" si="297"/>
        <v/>
      </c>
      <c r="Q9520" s="61" t="s">
        <v>86</v>
      </c>
    </row>
    <row r="9521" spans="8:17" x14ac:dyDescent="0.25">
      <c r="H9521" s="59">
        <v>58513</v>
      </c>
      <c r="I9521" s="59" t="s">
        <v>72</v>
      </c>
      <c r="J9521" s="59">
        <v>1678043</v>
      </c>
      <c r="K9521" s="59" t="s">
        <v>9851</v>
      </c>
      <c r="L9521" s="61" t="s">
        <v>81</v>
      </c>
      <c r="M9521" s="61">
        <f>VLOOKUP(H9521,zdroj!C:F,4,0)</f>
        <v>0</v>
      </c>
      <c r="N9521" s="61" t="str">
        <f t="shared" si="296"/>
        <v>-</v>
      </c>
      <c r="P9521" s="72" t="str">
        <f t="shared" si="297"/>
        <v/>
      </c>
      <c r="Q9521" s="61" t="s">
        <v>86</v>
      </c>
    </row>
    <row r="9522" spans="8:17" x14ac:dyDescent="0.25">
      <c r="H9522" s="59">
        <v>58513</v>
      </c>
      <c r="I9522" s="59" t="s">
        <v>72</v>
      </c>
      <c r="J9522" s="59">
        <v>1678051</v>
      </c>
      <c r="K9522" s="59" t="s">
        <v>9852</v>
      </c>
      <c r="L9522" s="61" t="s">
        <v>81</v>
      </c>
      <c r="M9522" s="61">
        <f>VLOOKUP(H9522,zdroj!C:F,4,0)</f>
        <v>0</v>
      </c>
      <c r="N9522" s="61" t="str">
        <f t="shared" si="296"/>
        <v>-</v>
      </c>
      <c r="P9522" s="72" t="str">
        <f t="shared" si="297"/>
        <v/>
      </c>
      <c r="Q9522" s="61" t="s">
        <v>86</v>
      </c>
    </row>
    <row r="9523" spans="8:17" x14ac:dyDescent="0.25">
      <c r="H9523" s="59">
        <v>58513</v>
      </c>
      <c r="I9523" s="59" t="s">
        <v>72</v>
      </c>
      <c r="J9523" s="59">
        <v>1678060</v>
      </c>
      <c r="K9523" s="59" t="s">
        <v>9853</v>
      </c>
      <c r="L9523" s="61" t="s">
        <v>81</v>
      </c>
      <c r="M9523" s="61">
        <f>VLOOKUP(H9523,zdroj!C:F,4,0)</f>
        <v>0</v>
      </c>
      <c r="N9523" s="61" t="str">
        <f t="shared" si="296"/>
        <v>-</v>
      </c>
      <c r="P9523" s="72" t="str">
        <f t="shared" si="297"/>
        <v/>
      </c>
      <c r="Q9523" s="61" t="s">
        <v>86</v>
      </c>
    </row>
    <row r="9524" spans="8:17" x14ac:dyDescent="0.25">
      <c r="H9524" s="59">
        <v>58513</v>
      </c>
      <c r="I9524" s="59" t="s">
        <v>72</v>
      </c>
      <c r="J9524" s="59">
        <v>1678078</v>
      </c>
      <c r="K9524" s="59" t="s">
        <v>9854</v>
      </c>
      <c r="L9524" s="61" t="s">
        <v>81</v>
      </c>
      <c r="M9524" s="61">
        <f>VLOOKUP(H9524,zdroj!C:F,4,0)</f>
        <v>0</v>
      </c>
      <c r="N9524" s="61" t="str">
        <f t="shared" si="296"/>
        <v>-</v>
      </c>
      <c r="P9524" s="72" t="str">
        <f t="shared" si="297"/>
        <v/>
      </c>
      <c r="Q9524" s="61" t="s">
        <v>86</v>
      </c>
    </row>
    <row r="9525" spans="8:17" x14ac:dyDescent="0.25">
      <c r="H9525" s="59">
        <v>58513</v>
      </c>
      <c r="I9525" s="59" t="s">
        <v>72</v>
      </c>
      <c r="J9525" s="59">
        <v>1678086</v>
      </c>
      <c r="K9525" s="59" t="s">
        <v>9855</v>
      </c>
      <c r="L9525" s="61" t="s">
        <v>81</v>
      </c>
      <c r="M9525" s="61">
        <f>VLOOKUP(H9525,zdroj!C:F,4,0)</f>
        <v>0</v>
      </c>
      <c r="N9525" s="61" t="str">
        <f t="shared" si="296"/>
        <v>-</v>
      </c>
      <c r="P9525" s="72" t="str">
        <f t="shared" si="297"/>
        <v/>
      </c>
      <c r="Q9525" s="61" t="s">
        <v>86</v>
      </c>
    </row>
    <row r="9526" spans="8:17" x14ac:dyDescent="0.25">
      <c r="H9526" s="59">
        <v>58513</v>
      </c>
      <c r="I9526" s="59" t="s">
        <v>72</v>
      </c>
      <c r="J9526" s="59">
        <v>1678094</v>
      </c>
      <c r="K9526" s="59" t="s">
        <v>9856</v>
      </c>
      <c r="L9526" s="61" t="s">
        <v>115</v>
      </c>
      <c r="M9526" s="61">
        <f>VLOOKUP(H9526,zdroj!C:F,4,0)</f>
        <v>0</v>
      </c>
      <c r="N9526" s="61" t="str">
        <f t="shared" si="296"/>
        <v>katC</v>
      </c>
      <c r="P9526" s="72" t="str">
        <f t="shared" si="297"/>
        <v/>
      </c>
      <c r="Q9526" s="61" t="s">
        <v>33</v>
      </c>
    </row>
    <row r="9527" spans="8:17" x14ac:dyDescent="0.25">
      <c r="H9527" s="59">
        <v>58513</v>
      </c>
      <c r="I9527" s="59" t="s">
        <v>72</v>
      </c>
      <c r="J9527" s="59">
        <v>1678108</v>
      </c>
      <c r="K9527" s="59" t="s">
        <v>9857</v>
      </c>
      <c r="L9527" s="61" t="s">
        <v>81</v>
      </c>
      <c r="M9527" s="61">
        <f>VLOOKUP(H9527,zdroj!C:F,4,0)</f>
        <v>0</v>
      </c>
      <c r="N9527" s="61" t="str">
        <f t="shared" si="296"/>
        <v>-</v>
      </c>
      <c r="P9527" s="72" t="str">
        <f t="shared" si="297"/>
        <v/>
      </c>
      <c r="Q9527" s="61" t="s">
        <v>86</v>
      </c>
    </row>
    <row r="9528" spans="8:17" x14ac:dyDescent="0.25">
      <c r="H9528" s="59">
        <v>58513</v>
      </c>
      <c r="I9528" s="59" t="s">
        <v>72</v>
      </c>
      <c r="J9528" s="59">
        <v>1678116</v>
      </c>
      <c r="K9528" s="59" t="s">
        <v>9858</v>
      </c>
      <c r="L9528" s="61" t="s">
        <v>81</v>
      </c>
      <c r="M9528" s="61">
        <f>VLOOKUP(H9528,zdroj!C:F,4,0)</f>
        <v>0</v>
      </c>
      <c r="N9528" s="61" t="str">
        <f t="shared" si="296"/>
        <v>-</v>
      </c>
      <c r="P9528" s="72" t="str">
        <f t="shared" si="297"/>
        <v/>
      </c>
      <c r="Q9528" s="61" t="s">
        <v>86</v>
      </c>
    </row>
    <row r="9529" spans="8:17" x14ac:dyDescent="0.25">
      <c r="H9529" s="59">
        <v>58513</v>
      </c>
      <c r="I9529" s="59" t="s">
        <v>72</v>
      </c>
      <c r="J9529" s="59">
        <v>1678124</v>
      </c>
      <c r="K9529" s="59" t="s">
        <v>9859</v>
      </c>
      <c r="L9529" s="61" t="s">
        <v>81</v>
      </c>
      <c r="M9529" s="61">
        <f>VLOOKUP(H9529,zdroj!C:F,4,0)</f>
        <v>0</v>
      </c>
      <c r="N9529" s="61" t="str">
        <f t="shared" si="296"/>
        <v>-</v>
      </c>
      <c r="P9529" s="72" t="str">
        <f t="shared" si="297"/>
        <v/>
      </c>
      <c r="Q9529" s="61" t="s">
        <v>86</v>
      </c>
    </row>
    <row r="9530" spans="8:17" x14ac:dyDescent="0.25">
      <c r="H9530" s="59">
        <v>58513</v>
      </c>
      <c r="I9530" s="59" t="s">
        <v>72</v>
      </c>
      <c r="J9530" s="59">
        <v>1678132</v>
      </c>
      <c r="K9530" s="59" t="s">
        <v>9860</v>
      </c>
      <c r="L9530" s="61" t="s">
        <v>115</v>
      </c>
      <c r="M9530" s="61">
        <f>VLOOKUP(H9530,zdroj!C:F,4,0)</f>
        <v>0</v>
      </c>
      <c r="N9530" s="61" t="str">
        <f t="shared" si="296"/>
        <v>katC</v>
      </c>
      <c r="P9530" s="72" t="str">
        <f t="shared" si="297"/>
        <v/>
      </c>
      <c r="Q9530" s="61" t="s">
        <v>31</v>
      </c>
    </row>
    <row r="9531" spans="8:17" x14ac:dyDescent="0.25">
      <c r="H9531" s="59">
        <v>58513</v>
      </c>
      <c r="I9531" s="59" t="s">
        <v>72</v>
      </c>
      <c r="J9531" s="59">
        <v>1678141</v>
      </c>
      <c r="K9531" s="59" t="s">
        <v>9861</v>
      </c>
      <c r="L9531" s="61" t="s">
        <v>115</v>
      </c>
      <c r="M9531" s="61">
        <f>VLOOKUP(H9531,zdroj!C:F,4,0)</f>
        <v>0</v>
      </c>
      <c r="N9531" s="61" t="str">
        <f t="shared" si="296"/>
        <v>katC</v>
      </c>
      <c r="P9531" s="72" t="str">
        <f t="shared" si="297"/>
        <v/>
      </c>
      <c r="Q9531" s="61" t="s">
        <v>31</v>
      </c>
    </row>
    <row r="9532" spans="8:17" x14ac:dyDescent="0.25">
      <c r="H9532" s="59">
        <v>58513</v>
      </c>
      <c r="I9532" s="59" t="s">
        <v>72</v>
      </c>
      <c r="J9532" s="59">
        <v>1678159</v>
      </c>
      <c r="K9532" s="59" t="s">
        <v>9862</v>
      </c>
      <c r="L9532" s="61" t="s">
        <v>81</v>
      </c>
      <c r="M9532" s="61">
        <f>VLOOKUP(H9532,zdroj!C:F,4,0)</f>
        <v>0</v>
      </c>
      <c r="N9532" s="61" t="str">
        <f t="shared" si="296"/>
        <v>-</v>
      </c>
      <c r="P9532" s="72" t="str">
        <f t="shared" si="297"/>
        <v/>
      </c>
      <c r="Q9532" s="61" t="s">
        <v>86</v>
      </c>
    </row>
    <row r="9533" spans="8:17" x14ac:dyDescent="0.25">
      <c r="H9533" s="59">
        <v>58513</v>
      </c>
      <c r="I9533" s="59" t="s">
        <v>72</v>
      </c>
      <c r="J9533" s="59">
        <v>1678167</v>
      </c>
      <c r="K9533" s="59" t="s">
        <v>9863</v>
      </c>
      <c r="L9533" s="61" t="s">
        <v>115</v>
      </c>
      <c r="M9533" s="61">
        <f>VLOOKUP(H9533,zdroj!C:F,4,0)</f>
        <v>0</v>
      </c>
      <c r="N9533" s="61" t="str">
        <f t="shared" si="296"/>
        <v>katC</v>
      </c>
      <c r="P9533" s="72" t="str">
        <f t="shared" si="297"/>
        <v/>
      </c>
      <c r="Q9533" s="61" t="s">
        <v>31</v>
      </c>
    </row>
    <row r="9534" spans="8:17" x14ac:dyDescent="0.25">
      <c r="H9534" s="59">
        <v>58513</v>
      </c>
      <c r="I9534" s="59" t="s">
        <v>72</v>
      </c>
      <c r="J9534" s="59">
        <v>1678175</v>
      </c>
      <c r="K9534" s="59" t="s">
        <v>9864</v>
      </c>
      <c r="L9534" s="61" t="s">
        <v>81</v>
      </c>
      <c r="M9534" s="61">
        <f>VLOOKUP(H9534,zdroj!C:F,4,0)</f>
        <v>0</v>
      </c>
      <c r="N9534" s="61" t="str">
        <f t="shared" si="296"/>
        <v>-</v>
      </c>
      <c r="P9534" s="72" t="str">
        <f t="shared" si="297"/>
        <v/>
      </c>
      <c r="Q9534" s="61" t="s">
        <v>88</v>
      </c>
    </row>
    <row r="9535" spans="8:17" x14ac:dyDescent="0.25">
      <c r="H9535" s="59">
        <v>58513</v>
      </c>
      <c r="I9535" s="59" t="s">
        <v>72</v>
      </c>
      <c r="J9535" s="59">
        <v>1678183</v>
      </c>
      <c r="K9535" s="59" t="s">
        <v>9865</v>
      </c>
      <c r="L9535" s="61" t="s">
        <v>81</v>
      </c>
      <c r="M9535" s="61">
        <f>VLOOKUP(H9535,zdroj!C:F,4,0)</f>
        <v>0</v>
      </c>
      <c r="N9535" s="61" t="str">
        <f t="shared" si="296"/>
        <v>-</v>
      </c>
      <c r="P9535" s="72" t="str">
        <f t="shared" si="297"/>
        <v/>
      </c>
      <c r="Q9535" s="61" t="s">
        <v>86</v>
      </c>
    </row>
    <row r="9536" spans="8:17" x14ac:dyDescent="0.25">
      <c r="H9536" s="59">
        <v>58513</v>
      </c>
      <c r="I9536" s="59" t="s">
        <v>72</v>
      </c>
      <c r="J9536" s="59">
        <v>1678191</v>
      </c>
      <c r="K9536" s="59" t="s">
        <v>9866</v>
      </c>
      <c r="L9536" s="61" t="s">
        <v>115</v>
      </c>
      <c r="M9536" s="61">
        <f>VLOOKUP(H9536,zdroj!C:F,4,0)</f>
        <v>0</v>
      </c>
      <c r="N9536" s="61" t="str">
        <f t="shared" si="296"/>
        <v>katC</v>
      </c>
      <c r="P9536" s="72" t="str">
        <f t="shared" si="297"/>
        <v/>
      </c>
      <c r="Q9536" s="61" t="s">
        <v>31</v>
      </c>
    </row>
    <row r="9537" spans="8:17" x14ac:dyDescent="0.25">
      <c r="H9537" s="59">
        <v>58513</v>
      </c>
      <c r="I9537" s="59" t="s">
        <v>72</v>
      </c>
      <c r="J9537" s="59">
        <v>1678205</v>
      </c>
      <c r="K9537" s="59" t="s">
        <v>9867</v>
      </c>
      <c r="L9537" s="61" t="s">
        <v>81</v>
      </c>
      <c r="M9537" s="61">
        <f>VLOOKUP(H9537,zdroj!C:F,4,0)</f>
        <v>0</v>
      </c>
      <c r="N9537" s="61" t="str">
        <f t="shared" si="296"/>
        <v>-</v>
      </c>
      <c r="P9537" s="72" t="str">
        <f t="shared" si="297"/>
        <v/>
      </c>
      <c r="Q9537" s="61" t="s">
        <v>86</v>
      </c>
    </row>
    <row r="9538" spans="8:17" x14ac:dyDescent="0.25">
      <c r="H9538" s="59">
        <v>58513</v>
      </c>
      <c r="I9538" s="59" t="s">
        <v>72</v>
      </c>
      <c r="J9538" s="59">
        <v>1678213</v>
      </c>
      <c r="K9538" s="59" t="s">
        <v>9868</v>
      </c>
      <c r="L9538" s="61" t="s">
        <v>81</v>
      </c>
      <c r="M9538" s="61">
        <f>VLOOKUP(H9538,zdroj!C:F,4,0)</f>
        <v>0</v>
      </c>
      <c r="N9538" s="61" t="str">
        <f t="shared" si="296"/>
        <v>-</v>
      </c>
      <c r="P9538" s="72" t="str">
        <f t="shared" si="297"/>
        <v/>
      </c>
      <c r="Q9538" s="61" t="s">
        <v>86</v>
      </c>
    </row>
    <row r="9539" spans="8:17" x14ac:dyDescent="0.25">
      <c r="H9539" s="59">
        <v>58513</v>
      </c>
      <c r="I9539" s="59" t="s">
        <v>72</v>
      </c>
      <c r="J9539" s="59">
        <v>1678221</v>
      </c>
      <c r="K9539" s="59" t="s">
        <v>9869</v>
      </c>
      <c r="L9539" s="61" t="s">
        <v>115</v>
      </c>
      <c r="M9539" s="61">
        <f>VLOOKUP(H9539,zdroj!C:F,4,0)</f>
        <v>0</v>
      </c>
      <c r="N9539" s="61" t="str">
        <f t="shared" si="296"/>
        <v>katC</v>
      </c>
      <c r="P9539" s="72" t="str">
        <f t="shared" si="297"/>
        <v/>
      </c>
      <c r="Q9539" s="61" t="s">
        <v>31</v>
      </c>
    </row>
    <row r="9540" spans="8:17" x14ac:dyDescent="0.25">
      <c r="H9540" s="59">
        <v>58513</v>
      </c>
      <c r="I9540" s="59" t="s">
        <v>72</v>
      </c>
      <c r="J9540" s="59">
        <v>1678230</v>
      </c>
      <c r="K9540" s="59" t="s">
        <v>9870</v>
      </c>
      <c r="L9540" s="61" t="s">
        <v>81</v>
      </c>
      <c r="M9540" s="61">
        <f>VLOOKUP(H9540,zdroj!C:F,4,0)</f>
        <v>0</v>
      </c>
      <c r="N9540" s="61" t="str">
        <f t="shared" si="296"/>
        <v>-</v>
      </c>
      <c r="P9540" s="72" t="str">
        <f t="shared" si="297"/>
        <v/>
      </c>
      <c r="Q9540" s="61" t="s">
        <v>86</v>
      </c>
    </row>
    <row r="9541" spans="8:17" x14ac:dyDescent="0.25">
      <c r="H9541" s="59">
        <v>58513</v>
      </c>
      <c r="I9541" s="59" t="s">
        <v>72</v>
      </c>
      <c r="J9541" s="59">
        <v>1678248</v>
      </c>
      <c r="K9541" s="59" t="s">
        <v>9871</v>
      </c>
      <c r="L9541" s="61" t="s">
        <v>115</v>
      </c>
      <c r="M9541" s="61">
        <f>VLOOKUP(H9541,zdroj!C:F,4,0)</f>
        <v>0</v>
      </c>
      <c r="N9541" s="61" t="str">
        <f t="shared" si="296"/>
        <v>katC</v>
      </c>
      <c r="P9541" s="72" t="str">
        <f t="shared" si="297"/>
        <v/>
      </c>
      <c r="Q9541" s="61" t="s">
        <v>31</v>
      </c>
    </row>
    <row r="9542" spans="8:17" x14ac:dyDescent="0.25">
      <c r="H9542" s="59">
        <v>58513</v>
      </c>
      <c r="I9542" s="59" t="s">
        <v>72</v>
      </c>
      <c r="J9542" s="59">
        <v>1678256</v>
      </c>
      <c r="K9542" s="59" t="s">
        <v>9872</v>
      </c>
      <c r="L9542" s="61" t="s">
        <v>115</v>
      </c>
      <c r="M9542" s="61">
        <f>VLOOKUP(H9542,zdroj!C:F,4,0)</f>
        <v>0</v>
      </c>
      <c r="N9542" s="61" t="str">
        <f t="shared" si="296"/>
        <v>katC</v>
      </c>
      <c r="P9542" s="72" t="str">
        <f t="shared" si="297"/>
        <v/>
      </c>
      <c r="Q9542" s="61" t="s">
        <v>31</v>
      </c>
    </row>
    <row r="9543" spans="8:17" x14ac:dyDescent="0.25">
      <c r="H9543" s="59">
        <v>58513</v>
      </c>
      <c r="I9543" s="59" t="s">
        <v>72</v>
      </c>
      <c r="J9543" s="59">
        <v>1678264</v>
      </c>
      <c r="K9543" s="59" t="s">
        <v>9873</v>
      </c>
      <c r="L9543" s="61" t="s">
        <v>115</v>
      </c>
      <c r="M9543" s="61">
        <f>VLOOKUP(H9543,zdroj!C:F,4,0)</f>
        <v>0</v>
      </c>
      <c r="N9543" s="61" t="str">
        <f t="shared" ref="N9543:N9606" si="298">IF(M9543="A",IF(L9543="katA","katB",L9543),L9543)</f>
        <v>katC</v>
      </c>
      <c r="P9543" s="72" t="str">
        <f t="shared" ref="P9543:P9606" si="299">IF(O9543="A",1,"")</f>
        <v/>
      </c>
      <c r="Q9543" s="61" t="s">
        <v>31</v>
      </c>
    </row>
    <row r="9544" spans="8:17" x14ac:dyDescent="0.25">
      <c r="H9544" s="59">
        <v>58513</v>
      </c>
      <c r="I9544" s="59" t="s">
        <v>72</v>
      </c>
      <c r="J9544" s="59">
        <v>1678272</v>
      </c>
      <c r="K9544" s="59" t="s">
        <v>9874</v>
      </c>
      <c r="L9544" s="61" t="s">
        <v>81</v>
      </c>
      <c r="M9544" s="61">
        <f>VLOOKUP(H9544,zdroj!C:F,4,0)</f>
        <v>0</v>
      </c>
      <c r="N9544" s="61" t="str">
        <f t="shared" si="298"/>
        <v>-</v>
      </c>
      <c r="P9544" s="72" t="str">
        <f t="shared" si="299"/>
        <v/>
      </c>
      <c r="Q9544" s="61" t="s">
        <v>86</v>
      </c>
    </row>
    <row r="9545" spans="8:17" x14ac:dyDescent="0.25">
      <c r="H9545" s="59">
        <v>58513</v>
      </c>
      <c r="I9545" s="59" t="s">
        <v>72</v>
      </c>
      <c r="J9545" s="59">
        <v>1678281</v>
      </c>
      <c r="K9545" s="59" t="s">
        <v>9875</v>
      </c>
      <c r="L9545" s="61" t="s">
        <v>115</v>
      </c>
      <c r="M9545" s="61">
        <f>VLOOKUP(H9545,zdroj!C:F,4,0)</f>
        <v>0</v>
      </c>
      <c r="N9545" s="61" t="str">
        <f t="shared" si="298"/>
        <v>katC</v>
      </c>
      <c r="P9545" s="72" t="str">
        <f t="shared" si="299"/>
        <v/>
      </c>
      <c r="Q9545" s="61" t="s">
        <v>31</v>
      </c>
    </row>
    <row r="9546" spans="8:17" x14ac:dyDescent="0.25">
      <c r="H9546" s="59">
        <v>58513</v>
      </c>
      <c r="I9546" s="59" t="s">
        <v>72</v>
      </c>
      <c r="J9546" s="59">
        <v>1678302</v>
      </c>
      <c r="K9546" s="59" t="s">
        <v>9876</v>
      </c>
      <c r="L9546" s="61" t="s">
        <v>81</v>
      </c>
      <c r="M9546" s="61">
        <f>VLOOKUP(H9546,zdroj!C:F,4,0)</f>
        <v>0</v>
      </c>
      <c r="N9546" s="61" t="str">
        <f t="shared" si="298"/>
        <v>-</v>
      </c>
      <c r="P9546" s="72" t="str">
        <f t="shared" si="299"/>
        <v/>
      </c>
      <c r="Q9546" s="61" t="s">
        <v>88</v>
      </c>
    </row>
    <row r="9547" spans="8:17" x14ac:dyDescent="0.25">
      <c r="H9547" s="59">
        <v>58513</v>
      </c>
      <c r="I9547" s="59" t="s">
        <v>72</v>
      </c>
      <c r="J9547" s="59">
        <v>1678311</v>
      </c>
      <c r="K9547" s="59" t="s">
        <v>9877</v>
      </c>
      <c r="L9547" s="61" t="s">
        <v>81</v>
      </c>
      <c r="M9547" s="61">
        <f>VLOOKUP(H9547,zdroj!C:F,4,0)</f>
        <v>0</v>
      </c>
      <c r="N9547" s="61" t="str">
        <f t="shared" si="298"/>
        <v>-</v>
      </c>
      <c r="P9547" s="72" t="str">
        <f t="shared" si="299"/>
        <v/>
      </c>
      <c r="Q9547" s="61" t="s">
        <v>86</v>
      </c>
    </row>
    <row r="9548" spans="8:17" x14ac:dyDescent="0.25">
      <c r="H9548" s="59">
        <v>58513</v>
      </c>
      <c r="I9548" s="59" t="s">
        <v>72</v>
      </c>
      <c r="J9548" s="59">
        <v>1678329</v>
      </c>
      <c r="K9548" s="59" t="s">
        <v>9878</v>
      </c>
      <c r="L9548" s="61" t="s">
        <v>81</v>
      </c>
      <c r="M9548" s="61">
        <f>VLOOKUP(H9548,zdroj!C:F,4,0)</f>
        <v>0</v>
      </c>
      <c r="N9548" s="61" t="str">
        <f t="shared" si="298"/>
        <v>-</v>
      </c>
      <c r="P9548" s="72" t="str">
        <f t="shared" si="299"/>
        <v/>
      </c>
      <c r="Q9548" s="61" t="s">
        <v>86</v>
      </c>
    </row>
    <row r="9549" spans="8:17" x14ac:dyDescent="0.25">
      <c r="H9549" s="59">
        <v>58513</v>
      </c>
      <c r="I9549" s="59" t="s">
        <v>72</v>
      </c>
      <c r="J9549" s="59">
        <v>1678337</v>
      </c>
      <c r="K9549" s="59" t="s">
        <v>9879</v>
      </c>
      <c r="L9549" s="61" t="s">
        <v>81</v>
      </c>
      <c r="M9549" s="61">
        <f>VLOOKUP(H9549,zdroj!C:F,4,0)</f>
        <v>0</v>
      </c>
      <c r="N9549" s="61" t="str">
        <f t="shared" si="298"/>
        <v>-</v>
      </c>
      <c r="P9549" s="72" t="str">
        <f t="shared" si="299"/>
        <v/>
      </c>
      <c r="Q9549" s="61" t="s">
        <v>86</v>
      </c>
    </row>
    <row r="9550" spans="8:17" x14ac:dyDescent="0.25">
      <c r="H9550" s="59">
        <v>58513</v>
      </c>
      <c r="I9550" s="59" t="s">
        <v>72</v>
      </c>
      <c r="J9550" s="59">
        <v>1678345</v>
      </c>
      <c r="K9550" s="59" t="s">
        <v>9880</v>
      </c>
      <c r="L9550" s="61" t="s">
        <v>81</v>
      </c>
      <c r="M9550" s="61">
        <f>VLOOKUP(H9550,zdroj!C:F,4,0)</f>
        <v>0</v>
      </c>
      <c r="N9550" s="61" t="str">
        <f t="shared" si="298"/>
        <v>-</v>
      </c>
      <c r="P9550" s="72" t="str">
        <f t="shared" si="299"/>
        <v/>
      </c>
      <c r="Q9550" s="61" t="s">
        <v>86</v>
      </c>
    </row>
    <row r="9551" spans="8:17" x14ac:dyDescent="0.25">
      <c r="H9551" s="59">
        <v>58513</v>
      </c>
      <c r="I9551" s="59" t="s">
        <v>72</v>
      </c>
      <c r="J9551" s="59">
        <v>1678353</v>
      </c>
      <c r="K9551" s="59" t="s">
        <v>9881</v>
      </c>
      <c r="L9551" s="61" t="s">
        <v>81</v>
      </c>
      <c r="M9551" s="61">
        <f>VLOOKUP(H9551,zdroj!C:F,4,0)</f>
        <v>0</v>
      </c>
      <c r="N9551" s="61" t="str">
        <f t="shared" si="298"/>
        <v>-</v>
      </c>
      <c r="P9551" s="72" t="str">
        <f t="shared" si="299"/>
        <v/>
      </c>
      <c r="Q9551" s="61" t="s">
        <v>86</v>
      </c>
    </row>
    <row r="9552" spans="8:17" x14ac:dyDescent="0.25">
      <c r="H9552" s="59">
        <v>58513</v>
      </c>
      <c r="I9552" s="59" t="s">
        <v>72</v>
      </c>
      <c r="J9552" s="59">
        <v>1678361</v>
      </c>
      <c r="K9552" s="59" t="s">
        <v>9882</v>
      </c>
      <c r="L9552" s="61" t="s">
        <v>81</v>
      </c>
      <c r="M9552" s="61">
        <f>VLOOKUP(H9552,zdroj!C:F,4,0)</f>
        <v>0</v>
      </c>
      <c r="N9552" s="61" t="str">
        <f t="shared" si="298"/>
        <v>-</v>
      </c>
      <c r="P9552" s="72" t="str">
        <f t="shared" si="299"/>
        <v/>
      </c>
      <c r="Q9552" s="61" t="s">
        <v>86</v>
      </c>
    </row>
    <row r="9553" spans="8:17" x14ac:dyDescent="0.25">
      <c r="H9553" s="59">
        <v>58513</v>
      </c>
      <c r="I9553" s="59" t="s">
        <v>72</v>
      </c>
      <c r="J9553" s="59">
        <v>1678370</v>
      </c>
      <c r="K9553" s="59" t="s">
        <v>9883</v>
      </c>
      <c r="L9553" s="61" t="s">
        <v>81</v>
      </c>
      <c r="M9553" s="61">
        <f>VLOOKUP(H9553,zdroj!C:F,4,0)</f>
        <v>0</v>
      </c>
      <c r="N9553" s="61" t="str">
        <f t="shared" si="298"/>
        <v>-</v>
      </c>
      <c r="P9553" s="72" t="str">
        <f t="shared" si="299"/>
        <v/>
      </c>
      <c r="Q9553" s="61" t="s">
        <v>86</v>
      </c>
    </row>
    <row r="9554" spans="8:17" x14ac:dyDescent="0.25">
      <c r="H9554" s="59">
        <v>58513</v>
      </c>
      <c r="I9554" s="59" t="s">
        <v>72</v>
      </c>
      <c r="J9554" s="59">
        <v>1678388</v>
      </c>
      <c r="K9554" s="59" t="s">
        <v>9884</v>
      </c>
      <c r="L9554" s="61" t="s">
        <v>81</v>
      </c>
      <c r="M9554" s="61">
        <f>VLOOKUP(H9554,zdroj!C:F,4,0)</f>
        <v>0</v>
      </c>
      <c r="N9554" s="61" t="str">
        <f t="shared" si="298"/>
        <v>-</v>
      </c>
      <c r="P9554" s="72" t="str">
        <f t="shared" si="299"/>
        <v/>
      </c>
      <c r="Q9554" s="61" t="s">
        <v>86</v>
      </c>
    </row>
    <row r="9555" spans="8:17" x14ac:dyDescent="0.25">
      <c r="H9555" s="59">
        <v>58513</v>
      </c>
      <c r="I9555" s="59" t="s">
        <v>72</v>
      </c>
      <c r="J9555" s="59">
        <v>1678400</v>
      </c>
      <c r="K9555" s="59" t="s">
        <v>9885</v>
      </c>
      <c r="L9555" s="61" t="s">
        <v>81</v>
      </c>
      <c r="M9555" s="61">
        <f>VLOOKUP(H9555,zdroj!C:F,4,0)</f>
        <v>0</v>
      </c>
      <c r="N9555" s="61" t="str">
        <f t="shared" si="298"/>
        <v>-</v>
      </c>
      <c r="P9555" s="72" t="str">
        <f t="shared" si="299"/>
        <v/>
      </c>
      <c r="Q9555" s="61" t="s">
        <v>86</v>
      </c>
    </row>
    <row r="9556" spans="8:17" x14ac:dyDescent="0.25">
      <c r="H9556" s="59">
        <v>58513</v>
      </c>
      <c r="I9556" s="59" t="s">
        <v>72</v>
      </c>
      <c r="J9556" s="59">
        <v>1678418</v>
      </c>
      <c r="K9556" s="59" t="s">
        <v>9886</v>
      </c>
      <c r="L9556" s="61" t="s">
        <v>115</v>
      </c>
      <c r="M9556" s="61">
        <f>VLOOKUP(H9556,zdroj!C:F,4,0)</f>
        <v>0</v>
      </c>
      <c r="N9556" s="61" t="str">
        <f t="shared" si="298"/>
        <v>katC</v>
      </c>
      <c r="P9556" s="72" t="str">
        <f t="shared" si="299"/>
        <v/>
      </c>
      <c r="Q9556" s="61" t="s">
        <v>31</v>
      </c>
    </row>
    <row r="9557" spans="8:17" x14ac:dyDescent="0.25">
      <c r="H9557" s="59">
        <v>58513</v>
      </c>
      <c r="I9557" s="59" t="s">
        <v>72</v>
      </c>
      <c r="J9557" s="59">
        <v>1678426</v>
      </c>
      <c r="K9557" s="59" t="s">
        <v>9887</v>
      </c>
      <c r="L9557" s="61" t="s">
        <v>81</v>
      </c>
      <c r="M9557" s="61">
        <f>VLOOKUP(H9557,zdroj!C:F,4,0)</f>
        <v>0</v>
      </c>
      <c r="N9557" s="61" t="str">
        <f t="shared" si="298"/>
        <v>-</v>
      </c>
      <c r="P9557" s="72" t="str">
        <f t="shared" si="299"/>
        <v/>
      </c>
      <c r="Q9557" s="61" t="s">
        <v>86</v>
      </c>
    </row>
    <row r="9558" spans="8:17" x14ac:dyDescent="0.25">
      <c r="H9558" s="59">
        <v>58513</v>
      </c>
      <c r="I9558" s="59" t="s">
        <v>72</v>
      </c>
      <c r="J9558" s="59">
        <v>1678434</v>
      </c>
      <c r="K9558" s="59" t="s">
        <v>9888</v>
      </c>
      <c r="L9558" s="61" t="s">
        <v>115</v>
      </c>
      <c r="M9558" s="61">
        <f>VLOOKUP(H9558,zdroj!C:F,4,0)</f>
        <v>0</v>
      </c>
      <c r="N9558" s="61" t="str">
        <f t="shared" si="298"/>
        <v>katC</v>
      </c>
      <c r="P9558" s="72" t="str">
        <f t="shared" si="299"/>
        <v/>
      </c>
      <c r="Q9558" s="61" t="s">
        <v>31</v>
      </c>
    </row>
    <row r="9559" spans="8:17" x14ac:dyDescent="0.25">
      <c r="H9559" s="59">
        <v>58513</v>
      </c>
      <c r="I9559" s="59" t="s">
        <v>72</v>
      </c>
      <c r="J9559" s="59">
        <v>1678442</v>
      </c>
      <c r="K9559" s="59" t="s">
        <v>9889</v>
      </c>
      <c r="L9559" s="61" t="s">
        <v>81</v>
      </c>
      <c r="M9559" s="61">
        <f>VLOOKUP(H9559,zdroj!C:F,4,0)</f>
        <v>0</v>
      </c>
      <c r="N9559" s="61" t="str">
        <f t="shared" si="298"/>
        <v>-</v>
      </c>
      <c r="P9559" s="72" t="str">
        <f t="shared" si="299"/>
        <v/>
      </c>
      <c r="Q9559" s="61" t="s">
        <v>86</v>
      </c>
    </row>
    <row r="9560" spans="8:17" x14ac:dyDescent="0.25">
      <c r="H9560" s="59">
        <v>58513</v>
      </c>
      <c r="I9560" s="59" t="s">
        <v>72</v>
      </c>
      <c r="J9560" s="59">
        <v>1678469</v>
      </c>
      <c r="K9560" s="59" t="s">
        <v>9890</v>
      </c>
      <c r="L9560" s="61" t="s">
        <v>115</v>
      </c>
      <c r="M9560" s="61">
        <f>VLOOKUP(H9560,zdroj!C:F,4,0)</f>
        <v>0</v>
      </c>
      <c r="N9560" s="61" t="str">
        <f t="shared" si="298"/>
        <v>katC</v>
      </c>
      <c r="P9560" s="72" t="str">
        <f t="shared" si="299"/>
        <v/>
      </c>
      <c r="Q9560" s="61" t="s">
        <v>31</v>
      </c>
    </row>
    <row r="9561" spans="8:17" x14ac:dyDescent="0.25">
      <c r="H9561" s="59">
        <v>58513</v>
      </c>
      <c r="I9561" s="59" t="s">
        <v>72</v>
      </c>
      <c r="J9561" s="59">
        <v>1678477</v>
      </c>
      <c r="K9561" s="59" t="s">
        <v>9891</v>
      </c>
      <c r="L9561" s="61" t="s">
        <v>81</v>
      </c>
      <c r="M9561" s="61">
        <f>VLOOKUP(H9561,zdroj!C:F,4,0)</f>
        <v>0</v>
      </c>
      <c r="N9561" s="61" t="str">
        <f t="shared" si="298"/>
        <v>-</v>
      </c>
      <c r="P9561" s="72" t="str">
        <f t="shared" si="299"/>
        <v/>
      </c>
      <c r="Q9561" s="61" t="s">
        <v>86</v>
      </c>
    </row>
    <row r="9562" spans="8:17" x14ac:dyDescent="0.25">
      <c r="H9562" s="59">
        <v>58513</v>
      </c>
      <c r="I9562" s="59" t="s">
        <v>72</v>
      </c>
      <c r="J9562" s="59">
        <v>1678485</v>
      </c>
      <c r="K9562" s="59" t="s">
        <v>9892</v>
      </c>
      <c r="L9562" s="61" t="s">
        <v>115</v>
      </c>
      <c r="M9562" s="61">
        <f>VLOOKUP(H9562,zdroj!C:F,4,0)</f>
        <v>0</v>
      </c>
      <c r="N9562" s="61" t="str">
        <f t="shared" si="298"/>
        <v>katC</v>
      </c>
      <c r="P9562" s="72" t="str">
        <f t="shared" si="299"/>
        <v/>
      </c>
      <c r="Q9562" s="61" t="s">
        <v>31</v>
      </c>
    </row>
    <row r="9563" spans="8:17" x14ac:dyDescent="0.25">
      <c r="H9563" s="59">
        <v>58513</v>
      </c>
      <c r="I9563" s="59" t="s">
        <v>72</v>
      </c>
      <c r="J9563" s="59">
        <v>1678493</v>
      </c>
      <c r="K9563" s="59" t="s">
        <v>9893</v>
      </c>
      <c r="L9563" s="61" t="s">
        <v>81</v>
      </c>
      <c r="M9563" s="61">
        <f>VLOOKUP(H9563,zdroj!C:F,4,0)</f>
        <v>0</v>
      </c>
      <c r="N9563" s="61" t="str">
        <f t="shared" si="298"/>
        <v>-</v>
      </c>
      <c r="P9563" s="72" t="str">
        <f t="shared" si="299"/>
        <v/>
      </c>
      <c r="Q9563" s="61" t="s">
        <v>88</v>
      </c>
    </row>
    <row r="9564" spans="8:17" x14ac:dyDescent="0.25">
      <c r="H9564" s="59">
        <v>58513</v>
      </c>
      <c r="I9564" s="59" t="s">
        <v>72</v>
      </c>
      <c r="J9564" s="59">
        <v>1678507</v>
      </c>
      <c r="K9564" s="59" t="s">
        <v>9894</v>
      </c>
      <c r="L9564" s="61" t="s">
        <v>81</v>
      </c>
      <c r="M9564" s="61">
        <f>VLOOKUP(H9564,zdroj!C:F,4,0)</f>
        <v>0</v>
      </c>
      <c r="N9564" s="61" t="str">
        <f t="shared" si="298"/>
        <v>-</v>
      </c>
      <c r="P9564" s="72" t="str">
        <f t="shared" si="299"/>
        <v/>
      </c>
      <c r="Q9564" s="61" t="s">
        <v>86</v>
      </c>
    </row>
    <row r="9565" spans="8:17" x14ac:dyDescent="0.25">
      <c r="H9565" s="59">
        <v>58513</v>
      </c>
      <c r="I9565" s="59" t="s">
        <v>72</v>
      </c>
      <c r="J9565" s="59">
        <v>1678523</v>
      </c>
      <c r="K9565" s="59" t="s">
        <v>9895</v>
      </c>
      <c r="L9565" s="61" t="s">
        <v>115</v>
      </c>
      <c r="M9565" s="61">
        <f>VLOOKUP(H9565,zdroj!C:F,4,0)</f>
        <v>0</v>
      </c>
      <c r="N9565" s="61" t="str">
        <f t="shared" si="298"/>
        <v>katC</v>
      </c>
      <c r="P9565" s="72" t="str">
        <f t="shared" si="299"/>
        <v/>
      </c>
      <c r="Q9565" s="61" t="s">
        <v>31</v>
      </c>
    </row>
    <row r="9566" spans="8:17" x14ac:dyDescent="0.25">
      <c r="H9566" s="59">
        <v>58513</v>
      </c>
      <c r="I9566" s="59" t="s">
        <v>72</v>
      </c>
      <c r="J9566" s="59">
        <v>1678531</v>
      </c>
      <c r="K9566" s="59" t="s">
        <v>9896</v>
      </c>
      <c r="L9566" s="61" t="s">
        <v>81</v>
      </c>
      <c r="M9566" s="61">
        <f>VLOOKUP(H9566,zdroj!C:F,4,0)</f>
        <v>0</v>
      </c>
      <c r="N9566" s="61" t="str">
        <f t="shared" si="298"/>
        <v>-</v>
      </c>
      <c r="P9566" s="72" t="str">
        <f t="shared" si="299"/>
        <v/>
      </c>
      <c r="Q9566" s="61" t="s">
        <v>86</v>
      </c>
    </row>
    <row r="9567" spans="8:17" x14ac:dyDescent="0.25">
      <c r="H9567" s="59">
        <v>58513</v>
      </c>
      <c r="I9567" s="59" t="s">
        <v>72</v>
      </c>
      <c r="J9567" s="59">
        <v>1678540</v>
      </c>
      <c r="K9567" s="59" t="s">
        <v>9897</v>
      </c>
      <c r="L9567" s="61" t="s">
        <v>115</v>
      </c>
      <c r="M9567" s="61">
        <f>VLOOKUP(H9567,zdroj!C:F,4,0)</f>
        <v>0</v>
      </c>
      <c r="N9567" s="61" t="str">
        <f t="shared" si="298"/>
        <v>katC</v>
      </c>
      <c r="P9567" s="72" t="str">
        <f t="shared" si="299"/>
        <v/>
      </c>
      <c r="Q9567" s="61" t="s">
        <v>31</v>
      </c>
    </row>
    <row r="9568" spans="8:17" x14ac:dyDescent="0.25">
      <c r="H9568" s="59">
        <v>58513</v>
      </c>
      <c r="I9568" s="59" t="s">
        <v>72</v>
      </c>
      <c r="J9568" s="59">
        <v>1678558</v>
      </c>
      <c r="K9568" s="59" t="s">
        <v>9898</v>
      </c>
      <c r="L9568" s="61" t="s">
        <v>81</v>
      </c>
      <c r="M9568" s="61">
        <f>VLOOKUP(H9568,zdroj!C:F,4,0)</f>
        <v>0</v>
      </c>
      <c r="N9568" s="61" t="str">
        <f t="shared" si="298"/>
        <v>-</v>
      </c>
      <c r="P9568" s="72" t="str">
        <f t="shared" si="299"/>
        <v/>
      </c>
      <c r="Q9568" s="61" t="s">
        <v>86</v>
      </c>
    </row>
    <row r="9569" spans="8:17" x14ac:dyDescent="0.25">
      <c r="H9569" s="59">
        <v>58513</v>
      </c>
      <c r="I9569" s="59" t="s">
        <v>72</v>
      </c>
      <c r="J9569" s="59">
        <v>1678566</v>
      </c>
      <c r="K9569" s="59" t="s">
        <v>9899</v>
      </c>
      <c r="L9569" s="61" t="s">
        <v>115</v>
      </c>
      <c r="M9569" s="61">
        <f>VLOOKUP(H9569,zdroj!C:F,4,0)</f>
        <v>0</v>
      </c>
      <c r="N9569" s="61" t="str">
        <f t="shared" si="298"/>
        <v>katC</v>
      </c>
      <c r="P9569" s="72" t="str">
        <f t="shared" si="299"/>
        <v/>
      </c>
      <c r="Q9569" s="61" t="s">
        <v>31</v>
      </c>
    </row>
    <row r="9570" spans="8:17" x14ac:dyDescent="0.25">
      <c r="H9570" s="59">
        <v>58513</v>
      </c>
      <c r="I9570" s="59" t="s">
        <v>72</v>
      </c>
      <c r="J9570" s="59">
        <v>1678574</v>
      </c>
      <c r="K9570" s="59" t="s">
        <v>9900</v>
      </c>
      <c r="L9570" s="61" t="s">
        <v>81</v>
      </c>
      <c r="M9570" s="61">
        <f>VLOOKUP(H9570,zdroj!C:F,4,0)</f>
        <v>0</v>
      </c>
      <c r="N9570" s="61" t="str">
        <f t="shared" si="298"/>
        <v>-</v>
      </c>
      <c r="P9570" s="72" t="str">
        <f t="shared" si="299"/>
        <v/>
      </c>
      <c r="Q9570" s="61" t="s">
        <v>86</v>
      </c>
    </row>
    <row r="9571" spans="8:17" x14ac:dyDescent="0.25">
      <c r="H9571" s="59">
        <v>58513</v>
      </c>
      <c r="I9571" s="59" t="s">
        <v>72</v>
      </c>
      <c r="J9571" s="59">
        <v>1678582</v>
      </c>
      <c r="K9571" s="59" t="s">
        <v>9901</v>
      </c>
      <c r="L9571" s="61" t="s">
        <v>81</v>
      </c>
      <c r="M9571" s="61">
        <f>VLOOKUP(H9571,zdroj!C:F,4,0)</f>
        <v>0</v>
      </c>
      <c r="N9571" s="61" t="str">
        <f t="shared" si="298"/>
        <v>-</v>
      </c>
      <c r="P9571" s="72" t="str">
        <f t="shared" si="299"/>
        <v/>
      </c>
      <c r="Q9571" s="61" t="s">
        <v>86</v>
      </c>
    </row>
    <row r="9572" spans="8:17" x14ac:dyDescent="0.25">
      <c r="H9572" s="59">
        <v>58513</v>
      </c>
      <c r="I9572" s="59" t="s">
        <v>72</v>
      </c>
      <c r="J9572" s="59">
        <v>1678591</v>
      </c>
      <c r="K9572" s="59" t="s">
        <v>9902</v>
      </c>
      <c r="L9572" s="61" t="s">
        <v>81</v>
      </c>
      <c r="M9572" s="61">
        <f>VLOOKUP(H9572,zdroj!C:F,4,0)</f>
        <v>0</v>
      </c>
      <c r="N9572" s="61" t="str">
        <f t="shared" si="298"/>
        <v>-</v>
      </c>
      <c r="P9572" s="72" t="str">
        <f t="shared" si="299"/>
        <v/>
      </c>
      <c r="Q9572" s="61" t="s">
        <v>86</v>
      </c>
    </row>
    <row r="9573" spans="8:17" x14ac:dyDescent="0.25">
      <c r="H9573" s="59">
        <v>58513</v>
      </c>
      <c r="I9573" s="59" t="s">
        <v>72</v>
      </c>
      <c r="J9573" s="59">
        <v>1678604</v>
      </c>
      <c r="K9573" s="59" t="s">
        <v>9903</v>
      </c>
      <c r="L9573" s="61" t="s">
        <v>81</v>
      </c>
      <c r="M9573" s="61">
        <f>VLOOKUP(H9573,zdroj!C:F,4,0)</f>
        <v>0</v>
      </c>
      <c r="N9573" s="61" t="str">
        <f t="shared" si="298"/>
        <v>-</v>
      </c>
      <c r="P9573" s="72" t="str">
        <f t="shared" si="299"/>
        <v/>
      </c>
      <c r="Q9573" s="61" t="s">
        <v>86</v>
      </c>
    </row>
    <row r="9574" spans="8:17" x14ac:dyDescent="0.25">
      <c r="H9574" s="59">
        <v>58513</v>
      </c>
      <c r="I9574" s="59" t="s">
        <v>72</v>
      </c>
      <c r="J9574" s="59">
        <v>1678612</v>
      </c>
      <c r="K9574" s="59" t="s">
        <v>9904</v>
      </c>
      <c r="L9574" s="61" t="s">
        <v>81</v>
      </c>
      <c r="M9574" s="61">
        <f>VLOOKUP(H9574,zdroj!C:F,4,0)</f>
        <v>0</v>
      </c>
      <c r="N9574" s="61" t="str">
        <f t="shared" si="298"/>
        <v>-</v>
      </c>
      <c r="P9574" s="72" t="str">
        <f t="shared" si="299"/>
        <v/>
      </c>
      <c r="Q9574" s="61" t="s">
        <v>86</v>
      </c>
    </row>
    <row r="9575" spans="8:17" x14ac:dyDescent="0.25">
      <c r="H9575" s="59">
        <v>58513</v>
      </c>
      <c r="I9575" s="59" t="s">
        <v>72</v>
      </c>
      <c r="J9575" s="59">
        <v>1678621</v>
      </c>
      <c r="K9575" s="59" t="s">
        <v>9905</v>
      </c>
      <c r="L9575" s="61" t="s">
        <v>81</v>
      </c>
      <c r="M9575" s="61">
        <f>VLOOKUP(H9575,zdroj!C:F,4,0)</f>
        <v>0</v>
      </c>
      <c r="N9575" s="61" t="str">
        <f t="shared" si="298"/>
        <v>-</v>
      </c>
      <c r="P9575" s="72" t="str">
        <f t="shared" si="299"/>
        <v/>
      </c>
      <c r="Q9575" s="61" t="s">
        <v>86</v>
      </c>
    </row>
    <row r="9576" spans="8:17" x14ac:dyDescent="0.25">
      <c r="H9576" s="59">
        <v>58513</v>
      </c>
      <c r="I9576" s="59" t="s">
        <v>72</v>
      </c>
      <c r="J9576" s="59">
        <v>1678639</v>
      </c>
      <c r="K9576" s="59" t="s">
        <v>9906</v>
      </c>
      <c r="L9576" s="61" t="s">
        <v>81</v>
      </c>
      <c r="M9576" s="61">
        <f>VLOOKUP(H9576,zdroj!C:F,4,0)</f>
        <v>0</v>
      </c>
      <c r="N9576" s="61" t="str">
        <f t="shared" si="298"/>
        <v>-</v>
      </c>
      <c r="P9576" s="72" t="str">
        <f t="shared" si="299"/>
        <v/>
      </c>
      <c r="Q9576" s="61" t="s">
        <v>86</v>
      </c>
    </row>
    <row r="9577" spans="8:17" x14ac:dyDescent="0.25">
      <c r="H9577" s="59">
        <v>58513</v>
      </c>
      <c r="I9577" s="59" t="s">
        <v>72</v>
      </c>
      <c r="J9577" s="59">
        <v>1678647</v>
      </c>
      <c r="K9577" s="59" t="s">
        <v>9907</v>
      </c>
      <c r="L9577" s="61" t="s">
        <v>81</v>
      </c>
      <c r="M9577" s="61">
        <f>VLOOKUP(H9577,zdroj!C:F,4,0)</f>
        <v>0</v>
      </c>
      <c r="N9577" s="61" t="str">
        <f t="shared" si="298"/>
        <v>-</v>
      </c>
      <c r="P9577" s="72" t="str">
        <f t="shared" si="299"/>
        <v/>
      </c>
      <c r="Q9577" s="61" t="s">
        <v>86</v>
      </c>
    </row>
    <row r="9578" spans="8:17" x14ac:dyDescent="0.25">
      <c r="H9578" s="59">
        <v>58513</v>
      </c>
      <c r="I9578" s="59" t="s">
        <v>72</v>
      </c>
      <c r="J9578" s="59">
        <v>1678655</v>
      </c>
      <c r="K9578" s="59" t="s">
        <v>9908</v>
      </c>
      <c r="L9578" s="61" t="s">
        <v>81</v>
      </c>
      <c r="M9578" s="61">
        <f>VLOOKUP(H9578,zdroj!C:F,4,0)</f>
        <v>0</v>
      </c>
      <c r="N9578" s="61" t="str">
        <f t="shared" si="298"/>
        <v>-</v>
      </c>
      <c r="P9578" s="72" t="str">
        <f t="shared" si="299"/>
        <v/>
      </c>
      <c r="Q9578" s="61" t="s">
        <v>86</v>
      </c>
    </row>
    <row r="9579" spans="8:17" x14ac:dyDescent="0.25">
      <c r="H9579" s="59">
        <v>58513</v>
      </c>
      <c r="I9579" s="59" t="s">
        <v>72</v>
      </c>
      <c r="J9579" s="59">
        <v>1678663</v>
      </c>
      <c r="K9579" s="59" t="s">
        <v>9909</v>
      </c>
      <c r="L9579" s="61" t="s">
        <v>81</v>
      </c>
      <c r="M9579" s="61">
        <f>VLOOKUP(H9579,zdroj!C:F,4,0)</f>
        <v>0</v>
      </c>
      <c r="N9579" s="61" t="str">
        <f t="shared" si="298"/>
        <v>-</v>
      </c>
      <c r="P9579" s="72" t="str">
        <f t="shared" si="299"/>
        <v/>
      </c>
      <c r="Q9579" s="61" t="s">
        <v>88</v>
      </c>
    </row>
    <row r="9580" spans="8:17" x14ac:dyDescent="0.25">
      <c r="H9580" s="59">
        <v>58513</v>
      </c>
      <c r="I9580" s="59" t="s">
        <v>72</v>
      </c>
      <c r="J9580" s="59">
        <v>1678671</v>
      </c>
      <c r="K9580" s="59" t="s">
        <v>9910</v>
      </c>
      <c r="L9580" s="61" t="s">
        <v>81</v>
      </c>
      <c r="M9580" s="61">
        <f>VLOOKUP(H9580,zdroj!C:F,4,0)</f>
        <v>0</v>
      </c>
      <c r="N9580" s="61" t="str">
        <f t="shared" si="298"/>
        <v>-</v>
      </c>
      <c r="P9580" s="72" t="str">
        <f t="shared" si="299"/>
        <v/>
      </c>
      <c r="Q9580" s="61" t="s">
        <v>86</v>
      </c>
    </row>
    <row r="9581" spans="8:17" x14ac:dyDescent="0.25">
      <c r="H9581" s="59">
        <v>58513</v>
      </c>
      <c r="I9581" s="59" t="s">
        <v>72</v>
      </c>
      <c r="J9581" s="59">
        <v>1678680</v>
      </c>
      <c r="K9581" s="59" t="s">
        <v>9911</v>
      </c>
      <c r="L9581" s="61" t="s">
        <v>81</v>
      </c>
      <c r="M9581" s="61">
        <f>VLOOKUP(H9581,zdroj!C:F,4,0)</f>
        <v>0</v>
      </c>
      <c r="N9581" s="61" t="str">
        <f t="shared" si="298"/>
        <v>-</v>
      </c>
      <c r="P9581" s="72" t="str">
        <f t="shared" si="299"/>
        <v/>
      </c>
      <c r="Q9581" s="61" t="s">
        <v>86</v>
      </c>
    </row>
    <row r="9582" spans="8:17" x14ac:dyDescent="0.25">
      <c r="H9582" s="59">
        <v>58513</v>
      </c>
      <c r="I9582" s="59" t="s">
        <v>72</v>
      </c>
      <c r="J9582" s="59">
        <v>1678698</v>
      </c>
      <c r="K9582" s="59" t="s">
        <v>9912</v>
      </c>
      <c r="L9582" s="61" t="s">
        <v>81</v>
      </c>
      <c r="M9582" s="61">
        <f>VLOOKUP(H9582,zdroj!C:F,4,0)</f>
        <v>0</v>
      </c>
      <c r="N9582" s="61" t="str">
        <f t="shared" si="298"/>
        <v>-</v>
      </c>
      <c r="P9582" s="72" t="str">
        <f t="shared" si="299"/>
        <v/>
      </c>
      <c r="Q9582" s="61" t="s">
        <v>86</v>
      </c>
    </row>
    <row r="9583" spans="8:17" x14ac:dyDescent="0.25">
      <c r="H9583" s="59">
        <v>58513</v>
      </c>
      <c r="I9583" s="59" t="s">
        <v>72</v>
      </c>
      <c r="J9583" s="59">
        <v>1678701</v>
      </c>
      <c r="K9583" s="59" t="s">
        <v>9913</v>
      </c>
      <c r="L9583" s="61" t="s">
        <v>81</v>
      </c>
      <c r="M9583" s="61">
        <f>VLOOKUP(H9583,zdroj!C:F,4,0)</f>
        <v>0</v>
      </c>
      <c r="N9583" s="61" t="str">
        <f t="shared" si="298"/>
        <v>-</v>
      </c>
      <c r="P9583" s="72" t="str">
        <f t="shared" si="299"/>
        <v/>
      </c>
      <c r="Q9583" s="61" t="s">
        <v>88</v>
      </c>
    </row>
    <row r="9584" spans="8:17" x14ac:dyDescent="0.25">
      <c r="H9584" s="59">
        <v>58513</v>
      </c>
      <c r="I9584" s="59" t="s">
        <v>72</v>
      </c>
      <c r="J9584" s="59">
        <v>1678710</v>
      </c>
      <c r="K9584" s="59" t="s">
        <v>9914</v>
      </c>
      <c r="L9584" s="61" t="s">
        <v>81</v>
      </c>
      <c r="M9584" s="61">
        <f>VLOOKUP(H9584,zdroj!C:F,4,0)</f>
        <v>0</v>
      </c>
      <c r="N9584" s="61" t="str">
        <f t="shared" si="298"/>
        <v>-</v>
      </c>
      <c r="P9584" s="72" t="str">
        <f t="shared" si="299"/>
        <v/>
      </c>
      <c r="Q9584" s="61" t="s">
        <v>86</v>
      </c>
    </row>
    <row r="9585" spans="8:17" x14ac:dyDescent="0.25">
      <c r="H9585" s="59">
        <v>58513</v>
      </c>
      <c r="I9585" s="59" t="s">
        <v>72</v>
      </c>
      <c r="J9585" s="59">
        <v>1678728</v>
      </c>
      <c r="K9585" s="59" t="s">
        <v>9915</v>
      </c>
      <c r="L9585" s="61" t="s">
        <v>81</v>
      </c>
      <c r="M9585" s="61">
        <f>VLOOKUP(H9585,zdroj!C:F,4,0)</f>
        <v>0</v>
      </c>
      <c r="N9585" s="61" t="str">
        <f t="shared" si="298"/>
        <v>-</v>
      </c>
      <c r="P9585" s="72" t="str">
        <f t="shared" si="299"/>
        <v/>
      </c>
      <c r="Q9585" s="61" t="s">
        <v>86</v>
      </c>
    </row>
    <row r="9586" spans="8:17" x14ac:dyDescent="0.25">
      <c r="H9586" s="59">
        <v>58513</v>
      </c>
      <c r="I9586" s="59" t="s">
        <v>72</v>
      </c>
      <c r="J9586" s="59">
        <v>1678736</v>
      </c>
      <c r="K9586" s="59" t="s">
        <v>9916</v>
      </c>
      <c r="L9586" s="61" t="s">
        <v>81</v>
      </c>
      <c r="M9586" s="61">
        <f>VLOOKUP(H9586,zdroj!C:F,4,0)</f>
        <v>0</v>
      </c>
      <c r="N9586" s="61" t="str">
        <f t="shared" si="298"/>
        <v>-</v>
      </c>
      <c r="P9586" s="72" t="str">
        <f t="shared" si="299"/>
        <v/>
      </c>
      <c r="Q9586" s="61" t="s">
        <v>86</v>
      </c>
    </row>
    <row r="9587" spans="8:17" x14ac:dyDescent="0.25">
      <c r="H9587" s="59">
        <v>58513</v>
      </c>
      <c r="I9587" s="59" t="s">
        <v>72</v>
      </c>
      <c r="J9587" s="59">
        <v>1678744</v>
      </c>
      <c r="K9587" s="59" t="s">
        <v>9917</v>
      </c>
      <c r="L9587" s="61" t="s">
        <v>81</v>
      </c>
      <c r="M9587" s="61">
        <f>VLOOKUP(H9587,zdroj!C:F,4,0)</f>
        <v>0</v>
      </c>
      <c r="N9587" s="61" t="str">
        <f t="shared" si="298"/>
        <v>-</v>
      </c>
      <c r="P9587" s="72" t="str">
        <f t="shared" si="299"/>
        <v/>
      </c>
      <c r="Q9587" s="61" t="s">
        <v>86</v>
      </c>
    </row>
    <row r="9588" spans="8:17" x14ac:dyDescent="0.25">
      <c r="H9588" s="59">
        <v>58513</v>
      </c>
      <c r="I9588" s="59" t="s">
        <v>72</v>
      </c>
      <c r="J9588" s="59">
        <v>1678752</v>
      </c>
      <c r="K9588" s="59" t="s">
        <v>9918</v>
      </c>
      <c r="L9588" s="61" t="s">
        <v>81</v>
      </c>
      <c r="M9588" s="61">
        <f>VLOOKUP(H9588,zdroj!C:F,4,0)</f>
        <v>0</v>
      </c>
      <c r="N9588" s="61" t="str">
        <f t="shared" si="298"/>
        <v>-</v>
      </c>
      <c r="P9588" s="72" t="str">
        <f t="shared" si="299"/>
        <v/>
      </c>
      <c r="Q9588" s="61" t="s">
        <v>86</v>
      </c>
    </row>
    <row r="9589" spans="8:17" x14ac:dyDescent="0.25">
      <c r="H9589" s="59">
        <v>58513</v>
      </c>
      <c r="I9589" s="59" t="s">
        <v>72</v>
      </c>
      <c r="J9589" s="59">
        <v>1678761</v>
      </c>
      <c r="K9589" s="59" t="s">
        <v>9919</v>
      </c>
      <c r="L9589" s="61" t="s">
        <v>115</v>
      </c>
      <c r="M9589" s="61">
        <f>VLOOKUP(H9589,zdroj!C:F,4,0)</f>
        <v>0</v>
      </c>
      <c r="N9589" s="61" t="str">
        <f t="shared" si="298"/>
        <v>katC</v>
      </c>
      <c r="P9589" s="72" t="str">
        <f t="shared" si="299"/>
        <v/>
      </c>
      <c r="Q9589" s="61" t="s">
        <v>31</v>
      </c>
    </row>
    <row r="9590" spans="8:17" x14ac:dyDescent="0.25">
      <c r="H9590" s="59">
        <v>58513</v>
      </c>
      <c r="I9590" s="59" t="s">
        <v>72</v>
      </c>
      <c r="J9590" s="59">
        <v>1678779</v>
      </c>
      <c r="K9590" s="59" t="s">
        <v>9920</v>
      </c>
      <c r="L9590" s="61" t="s">
        <v>81</v>
      </c>
      <c r="M9590" s="61">
        <f>VLOOKUP(H9590,zdroj!C:F,4,0)</f>
        <v>0</v>
      </c>
      <c r="N9590" s="61" t="str">
        <f t="shared" si="298"/>
        <v>-</v>
      </c>
      <c r="P9590" s="72" t="str">
        <f t="shared" si="299"/>
        <v/>
      </c>
      <c r="Q9590" s="61" t="s">
        <v>86</v>
      </c>
    </row>
    <row r="9591" spans="8:17" x14ac:dyDescent="0.25">
      <c r="H9591" s="59">
        <v>58513</v>
      </c>
      <c r="I9591" s="59" t="s">
        <v>72</v>
      </c>
      <c r="J9591" s="59">
        <v>1678787</v>
      </c>
      <c r="K9591" s="59" t="s">
        <v>9921</v>
      </c>
      <c r="L9591" s="61" t="s">
        <v>81</v>
      </c>
      <c r="M9591" s="61">
        <f>VLOOKUP(H9591,zdroj!C:F,4,0)</f>
        <v>0</v>
      </c>
      <c r="N9591" s="61" t="str">
        <f t="shared" si="298"/>
        <v>-</v>
      </c>
      <c r="P9591" s="72" t="str">
        <f t="shared" si="299"/>
        <v/>
      </c>
      <c r="Q9591" s="61" t="s">
        <v>86</v>
      </c>
    </row>
    <row r="9592" spans="8:17" x14ac:dyDescent="0.25">
      <c r="H9592" s="59">
        <v>58513</v>
      </c>
      <c r="I9592" s="59" t="s">
        <v>72</v>
      </c>
      <c r="J9592" s="59">
        <v>1678795</v>
      </c>
      <c r="K9592" s="59" t="s">
        <v>9922</v>
      </c>
      <c r="L9592" s="61" t="s">
        <v>81</v>
      </c>
      <c r="M9592" s="61">
        <f>VLOOKUP(H9592,zdroj!C:F,4,0)</f>
        <v>0</v>
      </c>
      <c r="N9592" s="61" t="str">
        <f t="shared" si="298"/>
        <v>-</v>
      </c>
      <c r="P9592" s="72" t="str">
        <f t="shared" si="299"/>
        <v/>
      </c>
      <c r="Q9592" s="61" t="s">
        <v>86</v>
      </c>
    </row>
    <row r="9593" spans="8:17" x14ac:dyDescent="0.25">
      <c r="H9593" s="59">
        <v>58513</v>
      </c>
      <c r="I9593" s="59" t="s">
        <v>72</v>
      </c>
      <c r="J9593" s="59">
        <v>1678809</v>
      </c>
      <c r="K9593" s="59" t="s">
        <v>9923</v>
      </c>
      <c r="L9593" s="61" t="s">
        <v>81</v>
      </c>
      <c r="M9593" s="61">
        <f>VLOOKUP(H9593,zdroj!C:F,4,0)</f>
        <v>0</v>
      </c>
      <c r="N9593" s="61" t="str">
        <f t="shared" si="298"/>
        <v>-</v>
      </c>
      <c r="P9593" s="72" t="str">
        <f t="shared" si="299"/>
        <v/>
      </c>
      <c r="Q9593" s="61" t="s">
        <v>86</v>
      </c>
    </row>
    <row r="9594" spans="8:17" x14ac:dyDescent="0.25">
      <c r="H9594" s="59">
        <v>58513</v>
      </c>
      <c r="I9594" s="59" t="s">
        <v>72</v>
      </c>
      <c r="J9594" s="59">
        <v>1678817</v>
      </c>
      <c r="K9594" s="59" t="s">
        <v>9924</v>
      </c>
      <c r="L9594" s="61" t="s">
        <v>81</v>
      </c>
      <c r="M9594" s="61">
        <f>VLOOKUP(H9594,zdroj!C:F,4,0)</f>
        <v>0</v>
      </c>
      <c r="N9594" s="61" t="str">
        <f t="shared" si="298"/>
        <v>-</v>
      </c>
      <c r="P9594" s="72" t="str">
        <f t="shared" si="299"/>
        <v/>
      </c>
      <c r="Q9594" s="61" t="s">
        <v>86</v>
      </c>
    </row>
    <row r="9595" spans="8:17" x14ac:dyDescent="0.25">
      <c r="H9595" s="59">
        <v>58513</v>
      </c>
      <c r="I9595" s="59" t="s">
        <v>72</v>
      </c>
      <c r="J9595" s="59">
        <v>1678825</v>
      </c>
      <c r="K9595" s="59" t="s">
        <v>9925</v>
      </c>
      <c r="L9595" s="61" t="s">
        <v>81</v>
      </c>
      <c r="M9595" s="61">
        <f>VLOOKUP(H9595,zdroj!C:F,4,0)</f>
        <v>0</v>
      </c>
      <c r="N9595" s="61" t="str">
        <f t="shared" si="298"/>
        <v>-</v>
      </c>
      <c r="P9595" s="72" t="str">
        <f t="shared" si="299"/>
        <v/>
      </c>
      <c r="Q9595" s="61" t="s">
        <v>86</v>
      </c>
    </row>
    <row r="9596" spans="8:17" x14ac:dyDescent="0.25">
      <c r="H9596" s="59">
        <v>58513</v>
      </c>
      <c r="I9596" s="59" t="s">
        <v>72</v>
      </c>
      <c r="J9596" s="59">
        <v>1678833</v>
      </c>
      <c r="K9596" s="59" t="s">
        <v>9926</v>
      </c>
      <c r="L9596" s="61" t="s">
        <v>81</v>
      </c>
      <c r="M9596" s="61">
        <f>VLOOKUP(H9596,zdroj!C:F,4,0)</f>
        <v>0</v>
      </c>
      <c r="N9596" s="61" t="str">
        <f t="shared" si="298"/>
        <v>-</v>
      </c>
      <c r="P9596" s="72" t="str">
        <f t="shared" si="299"/>
        <v/>
      </c>
      <c r="Q9596" s="61" t="s">
        <v>88</v>
      </c>
    </row>
    <row r="9597" spans="8:17" x14ac:dyDescent="0.25">
      <c r="H9597" s="59">
        <v>58513</v>
      </c>
      <c r="I9597" s="59" t="s">
        <v>72</v>
      </c>
      <c r="J9597" s="59">
        <v>1678841</v>
      </c>
      <c r="K9597" s="59" t="s">
        <v>9927</v>
      </c>
      <c r="L9597" s="61" t="s">
        <v>81</v>
      </c>
      <c r="M9597" s="61">
        <f>VLOOKUP(H9597,zdroj!C:F,4,0)</f>
        <v>0</v>
      </c>
      <c r="N9597" s="61" t="str">
        <f t="shared" si="298"/>
        <v>-</v>
      </c>
      <c r="P9597" s="72" t="str">
        <f t="shared" si="299"/>
        <v/>
      </c>
      <c r="Q9597" s="61" t="s">
        <v>86</v>
      </c>
    </row>
    <row r="9598" spans="8:17" x14ac:dyDescent="0.25">
      <c r="H9598" s="59">
        <v>58513</v>
      </c>
      <c r="I9598" s="59" t="s">
        <v>72</v>
      </c>
      <c r="J9598" s="59">
        <v>1678850</v>
      </c>
      <c r="K9598" s="59" t="s">
        <v>9928</v>
      </c>
      <c r="L9598" s="61" t="s">
        <v>115</v>
      </c>
      <c r="M9598" s="61">
        <f>VLOOKUP(H9598,zdroj!C:F,4,0)</f>
        <v>0</v>
      </c>
      <c r="N9598" s="61" t="str">
        <f t="shared" si="298"/>
        <v>katC</v>
      </c>
      <c r="P9598" s="72" t="str">
        <f t="shared" si="299"/>
        <v/>
      </c>
      <c r="Q9598" s="61" t="s">
        <v>31</v>
      </c>
    </row>
    <row r="9599" spans="8:17" x14ac:dyDescent="0.25">
      <c r="H9599" s="59">
        <v>58513</v>
      </c>
      <c r="I9599" s="59" t="s">
        <v>72</v>
      </c>
      <c r="J9599" s="59">
        <v>1678868</v>
      </c>
      <c r="K9599" s="59" t="s">
        <v>9929</v>
      </c>
      <c r="L9599" s="61" t="s">
        <v>81</v>
      </c>
      <c r="M9599" s="61">
        <f>VLOOKUP(H9599,zdroj!C:F,4,0)</f>
        <v>0</v>
      </c>
      <c r="N9599" s="61" t="str">
        <f t="shared" si="298"/>
        <v>-</v>
      </c>
      <c r="P9599" s="72" t="str">
        <f t="shared" si="299"/>
        <v/>
      </c>
      <c r="Q9599" s="61" t="s">
        <v>86</v>
      </c>
    </row>
    <row r="9600" spans="8:17" x14ac:dyDescent="0.25">
      <c r="H9600" s="59">
        <v>58513</v>
      </c>
      <c r="I9600" s="59" t="s">
        <v>72</v>
      </c>
      <c r="J9600" s="59">
        <v>1678876</v>
      </c>
      <c r="K9600" s="59" t="s">
        <v>9930</v>
      </c>
      <c r="L9600" s="61" t="s">
        <v>81</v>
      </c>
      <c r="M9600" s="61">
        <f>VLOOKUP(H9600,zdroj!C:F,4,0)</f>
        <v>0</v>
      </c>
      <c r="N9600" s="61" t="str">
        <f t="shared" si="298"/>
        <v>-</v>
      </c>
      <c r="P9600" s="72" t="str">
        <f t="shared" si="299"/>
        <v/>
      </c>
      <c r="Q9600" s="61" t="s">
        <v>86</v>
      </c>
    </row>
    <row r="9601" spans="8:17" x14ac:dyDescent="0.25">
      <c r="H9601" s="59">
        <v>58513</v>
      </c>
      <c r="I9601" s="59" t="s">
        <v>72</v>
      </c>
      <c r="J9601" s="59">
        <v>1678884</v>
      </c>
      <c r="K9601" s="59" t="s">
        <v>9931</v>
      </c>
      <c r="L9601" s="61" t="s">
        <v>81</v>
      </c>
      <c r="M9601" s="61">
        <f>VLOOKUP(H9601,zdroj!C:F,4,0)</f>
        <v>0</v>
      </c>
      <c r="N9601" s="61" t="str">
        <f t="shared" si="298"/>
        <v>-</v>
      </c>
      <c r="P9601" s="72" t="str">
        <f t="shared" si="299"/>
        <v/>
      </c>
      <c r="Q9601" s="61" t="s">
        <v>86</v>
      </c>
    </row>
    <row r="9602" spans="8:17" x14ac:dyDescent="0.25">
      <c r="H9602" s="59">
        <v>58513</v>
      </c>
      <c r="I9602" s="59" t="s">
        <v>72</v>
      </c>
      <c r="J9602" s="59">
        <v>1678892</v>
      </c>
      <c r="K9602" s="59" t="s">
        <v>9932</v>
      </c>
      <c r="L9602" s="61" t="s">
        <v>81</v>
      </c>
      <c r="M9602" s="61">
        <f>VLOOKUP(H9602,zdroj!C:F,4,0)</f>
        <v>0</v>
      </c>
      <c r="N9602" s="61" t="str">
        <f t="shared" si="298"/>
        <v>-</v>
      </c>
      <c r="P9602" s="72" t="str">
        <f t="shared" si="299"/>
        <v/>
      </c>
      <c r="Q9602" s="61" t="s">
        <v>86</v>
      </c>
    </row>
    <row r="9603" spans="8:17" x14ac:dyDescent="0.25">
      <c r="H9603" s="59">
        <v>58513</v>
      </c>
      <c r="I9603" s="59" t="s">
        <v>72</v>
      </c>
      <c r="J9603" s="59">
        <v>1678906</v>
      </c>
      <c r="K9603" s="59" t="s">
        <v>9933</v>
      </c>
      <c r="L9603" s="61" t="s">
        <v>81</v>
      </c>
      <c r="M9603" s="61">
        <f>VLOOKUP(H9603,zdroj!C:F,4,0)</f>
        <v>0</v>
      </c>
      <c r="N9603" s="61" t="str">
        <f t="shared" si="298"/>
        <v>-</v>
      </c>
      <c r="P9603" s="72" t="str">
        <f t="shared" si="299"/>
        <v/>
      </c>
      <c r="Q9603" s="61" t="s">
        <v>86</v>
      </c>
    </row>
    <row r="9604" spans="8:17" x14ac:dyDescent="0.25">
      <c r="H9604" s="59">
        <v>58513</v>
      </c>
      <c r="I9604" s="59" t="s">
        <v>72</v>
      </c>
      <c r="J9604" s="59">
        <v>1678914</v>
      </c>
      <c r="K9604" s="59" t="s">
        <v>9934</v>
      </c>
      <c r="L9604" s="61" t="s">
        <v>81</v>
      </c>
      <c r="M9604" s="61">
        <f>VLOOKUP(H9604,zdroj!C:F,4,0)</f>
        <v>0</v>
      </c>
      <c r="N9604" s="61" t="str">
        <f t="shared" si="298"/>
        <v>-</v>
      </c>
      <c r="P9604" s="72" t="str">
        <f t="shared" si="299"/>
        <v/>
      </c>
      <c r="Q9604" s="61" t="s">
        <v>86</v>
      </c>
    </row>
    <row r="9605" spans="8:17" x14ac:dyDescent="0.25">
      <c r="H9605" s="59">
        <v>58513</v>
      </c>
      <c r="I9605" s="59" t="s">
        <v>72</v>
      </c>
      <c r="J9605" s="59">
        <v>1678922</v>
      </c>
      <c r="K9605" s="59" t="s">
        <v>9935</v>
      </c>
      <c r="L9605" s="61" t="s">
        <v>81</v>
      </c>
      <c r="M9605" s="61">
        <f>VLOOKUP(H9605,zdroj!C:F,4,0)</f>
        <v>0</v>
      </c>
      <c r="N9605" s="61" t="str">
        <f t="shared" si="298"/>
        <v>-</v>
      </c>
      <c r="P9605" s="72" t="str">
        <f t="shared" si="299"/>
        <v/>
      </c>
      <c r="Q9605" s="61" t="s">
        <v>86</v>
      </c>
    </row>
    <row r="9606" spans="8:17" x14ac:dyDescent="0.25">
      <c r="H9606" s="59">
        <v>58513</v>
      </c>
      <c r="I9606" s="59" t="s">
        <v>72</v>
      </c>
      <c r="J9606" s="59">
        <v>1678931</v>
      </c>
      <c r="K9606" s="59" t="s">
        <v>9936</v>
      </c>
      <c r="L9606" s="61" t="s">
        <v>81</v>
      </c>
      <c r="M9606" s="61">
        <f>VLOOKUP(H9606,zdroj!C:F,4,0)</f>
        <v>0</v>
      </c>
      <c r="N9606" s="61" t="str">
        <f t="shared" si="298"/>
        <v>-</v>
      </c>
      <c r="P9606" s="72" t="str">
        <f t="shared" si="299"/>
        <v/>
      </c>
      <c r="Q9606" s="61" t="s">
        <v>86</v>
      </c>
    </row>
    <row r="9607" spans="8:17" x14ac:dyDescent="0.25">
      <c r="H9607" s="59">
        <v>58513</v>
      </c>
      <c r="I9607" s="59" t="s">
        <v>72</v>
      </c>
      <c r="J9607" s="59">
        <v>1678949</v>
      </c>
      <c r="K9607" s="59" t="s">
        <v>9937</v>
      </c>
      <c r="L9607" s="61" t="s">
        <v>81</v>
      </c>
      <c r="M9607" s="61">
        <f>VLOOKUP(H9607,zdroj!C:F,4,0)</f>
        <v>0</v>
      </c>
      <c r="N9607" s="61" t="str">
        <f t="shared" ref="N9607:N9670" si="300">IF(M9607="A",IF(L9607="katA","katB",L9607),L9607)</f>
        <v>-</v>
      </c>
      <c r="P9607" s="72" t="str">
        <f t="shared" ref="P9607:P9670" si="301">IF(O9607="A",1,"")</f>
        <v/>
      </c>
      <c r="Q9607" s="61" t="s">
        <v>86</v>
      </c>
    </row>
    <row r="9608" spans="8:17" x14ac:dyDescent="0.25">
      <c r="H9608" s="59">
        <v>58513</v>
      </c>
      <c r="I9608" s="59" t="s">
        <v>72</v>
      </c>
      <c r="J9608" s="59">
        <v>1678957</v>
      </c>
      <c r="K9608" s="59" t="s">
        <v>9938</v>
      </c>
      <c r="L9608" s="61" t="s">
        <v>81</v>
      </c>
      <c r="M9608" s="61">
        <f>VLOOKUP(H9608,zdroj!C:F,4,0)</f>
        <v>0</v>
      </c>
      <c r="N9608" s="61" t="str">
        <f t="shared" si="300"/>
        <v>-</v>
      </c>
      <c r="P9608" s="72" t="str">
        <f t="shared" si="301"/>
        <v/>
      </c>
      <c r="Q9608" s="61" t="s">
        <v>86</v>
      </c>
    </row>
    <row r="9609" spans="8:17" x14ac:dyDescent="0.25">
      <c r="H9609" s="59">
        <v>58513</v>
      </c>
      <c r="I9609" s="59" t="s">
        <v>72</v>
      </c>
      <c r="J9609" s="59">
        <v>1678965</v>
      </c>
      <c r="K9609" s="59" t="s">
        <v>9939</v>
      </c>
      <c r="L9609" s="61" t="s">
        <v>81</v>
      </c>
      <c r="M9609" s="61">
        <f>VLOOKUP(H9609,zdroj!C:F,4,0)</f>
        <v>0</v>
      </c>
      <c r="N9609" s="61" t="str">
        <f t="shared" si="300"/>
        <v>-</v>
      </c>
      <c r="P9609" s="72" t="str">
        <f t="shared" si="301"/>
        <v/>
      </c>
      <c r="Q9609" s="61" t="s">
        <v>86</v>
      </c>
    </row>
    <row r="9610" spans="8:17" x14ac:dyDescent="0.25">
      <c r="H9610" s="59">
        <v>58513</v>
      </c>
      <c r="I9610" s="59" t="s">
        <v>72</v>
      </c>
      <c r="J9610" s="59">
        <v>1678973</v>
      </c>
      <c r="K9610" s="59" t="s">
        <v>9940</v>
      </c>
      <c r="L9610" s="61" t="s">
        <v>81</v>
      </c>
      <c r="M9610" s="61">
        <f>VLOOKUP(H9610,zdroj!C:F,4,0)</f>
        <v>0</v>
      </c>
      <c r="N9610" s="61" t="str">
        <f t="shared" si="300"/>
        <v>-</v>
      </c>
      <c r="P9610" s="72" t="str">
        <f t="shared" si="301"/>
        <v/>
      </c>
      <c r="Q9610" s="61" t="s">
        <v>86</v>
      </c>
    </row>
    <row r="9611" spans="8:17" x14ac:dyDescent="0.25">
      <c r="H9611" s="59">
        <v>58513</v>
      </c>
      <c r="I9611" s="59" t="s">
        <v>72</v>
      </c>
      <c r="J9611" s="59">
        <v>1678981</v>
      </c>
      <c r="K9611" s="59" t="s">
        <v>9941</v>
      </c>
      <c r="L9611" s="61" t="s">
        <v>81</v>
      </c>
      <c r="M9611" s="61">
        <f>VLOOKUP(H9611,zdroj!C:F,4,0)</f>
        <v>0</v>
      </c>
      <c r="N9611" s="61" t="str">
        <f t="shared" si="300"/>
        <v>-</v>
      </c>
      <c r="P9611" s="72" t="str">
        <f t="shared" si="301"/>
        <v/>
      </c>
      <c r="Q9611" s="61" t="s">
        <v>86</v>
      </c>
    </row>
    <row r="9612" spans="8:17" x14ac:dyDescent="0.25">
      <c r="H9612" s="59">
        <v>58513</v>
      </c>
      <c r="I9612" s="59" t="s">
        <v>72</v>
      </c>
      <c r="J9612" s="59">
        <v>1678990</v>
      </c>
      <c r="K9612" s="59" t="s">
        <v>9942</v>
      </c>
      <c r="L9612" s="61" t="s">
        <v>81</v>
      </c>
      <c r="M9612" s="61">
        <f>VLOOKUP(H9612,zdroj!C:F,4,0)</f>
        <v>0</v>
      </c>
      <c r="N9612" s="61" t="str">
        <f t="shared" si="300"/>
        <v>-</v>
      </c>
      <c r="P9612" s="72" t="str">
        <f t="shared" si="301"/>
        <v/>
      </c>
      <c r="Q9612" s="61" t="s">
        <v>86</v>
      </c>
    </row>
    <row r="9613" spans="8:17" x14ac:dyDescent="0.25">
      <c r="H9613" s="59">
        <v>58513</v>
      </c>
      <c r="I9613" s="59" t="s">
        <v>72</v>
      </c>
      <c r="J9613" s="59">
        <v>1679007</v>
      </c>
      <c r="K9613" s="59" t="s">
        <v>9943</v>
      </c>
      <c r="L9613" s="61" t="s">
        <v>81</v>
      </c>
      <c r="M9613" s="61">
        <f>VLOOKUP(H9613,zdroj!C:F,4,0)</f>
        <v>0</v>
      </c>
      <c r="N9613" s="61" t="str">
        <f t="shared" si="300"/>
        <v>-</v>
      </c>
      <c r="P9613" s="72" t="str">
        <f t="shared" si="301"/>
        <v/>
      </c>
      <c r="Q9613" s="61" t="s">
        <v>86</v>
      </c>
    </row>
    <row r="9614" spans="8:17" x14ac:dyDescent="0.25">
      <c r="H9614" s="59">
        <v>58513</v>
      </c>
      <c r="I9614" s="59" t="s">
        <v>72</v>
      </c>
      <c r="J9614" s="59">
        <v>1679015</v>
      </c>
      <c r="K9614" s="59" t="s">
        <v>9944</v>
      </c>
      <c r="L9614" s="61" t="s">
        <v>81</v>
      </c>
      <c r="M9614" s="61">
        <f>VLOOKUP(H9614,zdroj!C:F,4,0)</f>
        <v>0</v>
      </c>
      <c r="N9614" s="61" t="str">
        <f t="shared" si="300"/>
        <v>-</v>
      </c>
      <c r="P9614" s="72" t="str">
        <f t="shared" si="301"/>
        <v/>
      </c>
      <c r="Q9614" s="61" t="s">
        <v>86</v>
      </c>
    </row>
    <row r="9615" spans="8:17" x14ac:dyDescent="0.25">
      <c r="H9615" s="59">
        <v>58513</v>
      </c>
      <c r="I9615" s="59" t="s">
        <v>72</v>
      </c>
      <c r="J9615" s="59">
        <v>1679023</v>
      </c>
      <c r="K9615" s="59" t="s">
        <v>9945</v>
      </c>
      <c r="L9615" s="61" t="s">
        <v>81</v>
      </c>
      <c r="M9615" s="61">
        <f>VLOOKUP(H9615,zdroj!C:F,4,0)</f>
        <v>0</v>
      </c>
      <c r="N9615" s="61" t="str">
        <f t="shared" si="300"/>
        <v>-</v>
      </c>
      <c r="P9615" s="72" t="str">
        <f t="shared" si="301"/>
        <v/>
      </c>
      <c r="Q9615" s="61" t="s">
        <v>86</v>
      </c>
    </row>
    <row r="9616" spans="8:17" x14ac:dyDescent="0.25">
      <c r="H9616" s="59">
        <v>58513</v>
      </c>
      <c r="I9616" s="59" t="s">
        <v>72</v>
      </c>
      <c r="J9616" s="59">
        <v>1679031</v>
      </c>
      <c r="K9616" s="59" t="s">
        <v>9946</v>
      </c>
      <c r="L9616" s="61" t="s">
        <v>81</v>
      </c>
      <c r="M9616" s="61">
        <f>VLOOKUP(H9616,zdroj!C:F,4,0)</f>
        <v>0</v>
      </c>
      <c r="N9616" s="61" t="str">
        <f t="shared" si="300"/>
        <v>-</v>
      </c>
      <c r="P9616" s="72" t="str">
        <f t="shared" si="301"/>
        <v/>
      </c>
      <c r="Q9616" s="61" t="s">
        <v>86</v>
      </c>
    </row>
    <row r="9617" spans="8:17" x14ac:dyDescent="0.25">
      <c r="H9617" s="59">
        <v>58513</v>
      </c>
      <c r="I9617" s="59" t="s">
        <v>72</v>
      </c>
      <c r="J9617" s="59">
        <v>1679040</v>
      </c>
      <c r="K9617" s="59" t="s">
        <v>9947</v>
      </c>
      <c r="L9617" s="61" t="s">
        <v>81</v>
      </c>
      <c r="M9617" s="61">
        <f>VLOOKUP(H9617,zdroj!C:F,4,0)</f>
        <v>0</v>
      </c>
      <c r="N9617" s="61" t="str">
        <f t="shared" si="300"/>
        <v>-</v>
      </c>
      <c r="P9617" s="72" t="str">
        <f t="shared" si="301"/>
        <v/>
      </c>
      <c r="Q9617" s="61" t="s">
        <v>86</v>
      </c>
    </row>
    <row r="9618" spans="8:17" x14ac:dyDescent="0.25">
      <c r="H9618" s="59">
        <v>58513</v>
      </c>
      <c r="I9618" s="59" t="s">
        <v>72</v>
      </c>
      <c r="J9618" s="59">
        <v>25408658</v>
      </c>
      <c r="K9618" s="59" t="s">
        <v>9948</v>
      </c>
      <c r="L9618" s="61" t="s">
        <v>81</v>
      </c>
      <c r="M9618" s="61">
        <f>VLOOKUP(H9618,zdroj!C:F,4,0)</f>
        <v>0</v>
      </c>
      <c r="N9618" s="61" t="str">
        <f t="shared" si="300"/>
        <v>-</v>
      </c>
      <c r="P9618" s="72" t="str">
        <f t="shared" si="301"/>
        <v/>
      </c>
      <c r="Q9618" s="61" t="s">
        <v>88</v>
      </c>
    </row>
    <row r="9619" spans="8:17" x14ac:dyDescent="0.25">
      <c r="H9619" s="59">
        <v>58513</v>
      </c>
      <c r="I9619" s="59" t="s">
        <v>72</v>
      </c>
      <c r="J9619" s="59">
        <v>25408666</v>
      </c>
      <c r="K9619" s="59" t="s">
        <v>9949</v>
      </c>
      <c r="L9619" s="61" t="s">
        <v>81</v>
      </c>
      <c r="M9619" s="61">
        <f>VLOOKUP(H9619,zdroj!C:F,4,0)</f>
        <v>0</v>
      </c>
      <c r="N9619" s="61" t="str">
        <f t="shared" si="300"/>
        <v>-</v>
      </c>
      <c r="P9619" s="72" t="str">
        <f t="shared" si="301"/>
        <v/>
      </c>
      <c r="Q9619" s="61" t="s">
        <v>86</v>
      </c>
    </row>
    <row r="9620" spans="8:17" x14ac:dyDescent="0.25">
      <c r="H9620" s="59">
        <v>58513</v>
      </c>
      <c r="I9620" s="59" t="s">
        <v>72</v>
      </c>
      <c r="J9620" s="59">
        <v>25682881</v>
      </c>
      <c r="K9620" s="59" t="s">
        <v>9950</v>
      </c>
      <c r="L9620" s="61" t="s">
        <v>81</v>
      </c>
      <c r="M9620" s="61">
        <f>VLOOKUP(H9620,zdroj!C:F,4,0)</f>
        <v>0</v>
      </c>
      <c r="N9620" s="61" t="str">
        <f t="shared" si="300"/>
        <v>-</v>
      </c>
      <c r="P9620" s="72" t="str">
        <f t="shared" si="301"/>
        <v/>
      </c>
      <c r="Q9620" s="61" t="s">
        <v>86</v>
      </c>
    </row>
    <row r="9621" spans="8:17" x14ac:dyDescent="0.25">
      <c r="H9621" s="59">
        <v>58513</v>
      </c>
      <c r="I9621" s="59" t="s">
        <v>72</v>
      </c>
      <c r="J9621" s="59">
        <v>25842269</v>
      </c>
      <c r="K9621" s="59" t="s">
        <v>9951</v>
      </c>
      <c r="L9621" s="61" t="s">
        <v>81</v>
      </c>
      <c r="M9621" s="61">
        <f>VLOOKUP(H9621,zdroj!C:F,4,0)</f>
        <v>0</v>
      </c>
      <c r="N9621" s="61" t="str">
        <f t="shared" si="300"/>
        <v>-</v>
      </c>
      <c r="P9621" s="72" t="str">
        <f t="shared" si="301"/>
        <v/>
      </c>
      <c r="Q9621" s="61" t="s">
        <v>88</v>
      </c>
    </row>
    <row r="9622" spans="8:17" x14ac:dyDescent="0.25">
      <c r="H9622" s="59">
        <v>58513</v>
      </c>
      <c r="I9622" s="59" t="s">
        <v>72</v>
      </c>
      <c r="J9622" s="59">
        <v>25881108</v>
      </c>
      <c r="K9622" s="59" t="s">
        <v>9952</v>
      </c>
      <c r="L9622" s="61" t="s">
        <v>81</v>
      </c>
      <c r="M9622" s="61">
        <f>VLOOKUP(H9622,zdroj!C:F,4,0)</f>
        <v>0</v>
      </c>
      <c r="N9622" s="61" t="str">
        <f t="shared" si="300"/>
        <v>-</v>
      </c>
      <c r="P9622" s="72" t="str">
        <f t="shared" si="301"/>
        <v/>
      </c>
      <c r="Q9622" s="61" t="s">
        <v>88</v>
      </c>
    </row>
    <row r="9623" spans="8:17" x14ac:dyDescent="0.25">
      <c r="H9623" s="59">
        <v>58513</v>
      </c>
      <c r="I9623" s="59" t="s">
        <v>72</v>
      </c>
      <c r="J9623" s="59">
        <v>25906399</v>
      </c>
      <c r="K9623" s="59" t="s">
        <v>9953</v>
      </c>
      <c r="L9623" s="61" t="s">
        <v>81</v>
      </c>
      <c r="M9623" s="61">
        <f>VLOOKUP(H9623,zdroj!C:F,4,0)</f>
        <v>0</v>
      </c>
      <c r="N9623" s="61" t="str">
        <f t="shared" si="300"/>
        <v>-</v>
      </c>
      <c r="P9623" s="72" t="str">
        <f t="shared" si="301"/>
        <v/>
      </c>
      <c r="Q9623" s="61" t="s">
        <v>86</v>
      </c>
    </row>
    <row r="9624" spans="8:17" x14ac:dyDescent="0.25">
      <c r="H9624" s="59">
        <v>58513</v>
      </c>
      <c r="I9624" s="59" t="s">
        <v>72</v>
      </c>
      <c r="J9624" s="59">
        <v>26384442</v>
      </c>
      <c r="K9624" s="59" t="s">
        <v>9954</v>
      </c>
      <c r="L9624" s="61" t="s">
        <v>81</v>
      </c>
      <c r="M9624" s="61">
        <f>VLOOKUP(H9624,zdroj!C:F,4,0)</f>
        <v>0</v>
      </c>
      <c r="N9624" s="61" t="str">
        <f t="shared" si="300"/>
        <v>-</v>
      </c>
      <c r="P9624" s="72" t="str">
        <f t="shared" si="301"/>
        <v/>
      </c>
      <c r="Q9624" s="61" t="s">
        <v>88</v>
      </c>
    </row>
    <row r="9625" spans="8:17" x14ac:dyDescent="0.25">
      <c r="H9625" s="59">
        <v>58513</v>
      </c>
      <c r="I9625" s="59" t="s">
        <v>72</v>
      </c>
      <c r="J9625" s="59">
        <v>26384451</v>
      </c>
      <c r="K9625" s="59" t="s">
        <v>9955</v>
      </c>
      <c r="L9625" s="61" t="s">
        <v>81</v>
      </c>
      <c r="M9625" s="61">
        <f>VLOOKUP(H9625,zdroj!C:F,4,0)</f>
        <v>0</v>
      </c>
      <c r="N9625" s="61" t="str">
        <f t="shared" si="300"/>
        <v>-</v>
      </c>
      <c r="P9625" s="72" t="str">
        <f t="shared" si="301"/>
        <v/>
      </c>
      <c r="Q9625" s="61" t="s">
        <v>88</v>
      </c>
    </row>
    <row r="9626" spans="8:17" x14ac:dyDescent="0.25">
      <c r="H9626" s="59">
        <v>58513</v>
      </c>
      <c r="I9626" s="59" t="s">
        <v>72</v>
      </c>
      <c r="J9626" s="59">
        <v>26384469</v>
      </c>
      <c r="K9626" s="59" t="s">
        <v>9956</v>
      </c>
      <c r="L9626" s="61" t="s">
        <v>81</v>
      </c>
      <c r="M9626" s="61">
        <f>VLOOKUP(H9626,zdroj!C:F,4,0)</f>
        <v>0</v>
      </c>
      <c r="N9626" s="61" t="str">
        <f t="shared" si="300"/>
        <v>-</v>
      </c>
      <c r="P9626" s="72" t="str">
        <f t="shared" si="301"/>
        <v/>
      </c>
      <c r="Q9626" s="61" t="s">
        <v>88</v>
      </c>
    </row>
    <row r="9627" spans="8:17" x14ac:dyDescent="0.25">
      <c r="H9627" s="59">
        <v>58513</v>
      </c>
      <c r="I9627" s="59" t="s">
        <v>72</v>
      </c>
      <c r="J9627" s="59">
        <v>26384477</v>
      </c>
      <c r="K9627" s="59" t="s">
        <v>9957</v>
      </c>
      <c r="L9627" s="61" t="s">
        <v>81</v>
      </c>
      <c r="M9627" s="61">
        <f>VLOOKUP(H9627,zdroj!C:F,4,0)</f>
        <v>0</v>
      </c>
      <c r="N9627" s="61" t="str">
        <f t="shared" si="300"/>
        <v>-</v>
      </c>
      <c r="P9627" s="72" t="str">
        <f t="shared" si="301"/>
        <v/>
      </c>
      <c r="Q9627" s="61" t="s">
        <v>88</v>
      </c>
    </row>
    <row r="9628" spans="8:17" x14ac:dyDescent="0.25">
      <c r="H9628" s="59">
        <v>58513</v>
      </c>
      <c r="I9628" s="59" t="s">
        <v>72</v>
      </c>
      <c r="J9628" s="59">
        <v>26384485</v>
      </c>
      <c r="K9628" s="59" t="s">
        <v>9958</v>
      </c>
      <c r="L9628" s="61" t="s">
        <v>81</v>
      </c>
      <c r="M9628" s="61">
        <f>VLOOKUP(H9628,zdroj!C:F,4,0)</f>
        <v>0</v>
      </c>
      <c r="N9628" s="61" t="str">
        <f t="shared" si="300"/>
        <v>-</v>
      </c>
      <c r="P9628" s="72" t="str">
        <f t="shared" si="301"/>
        <v/>
      </c>
      <c r="Q9628" s="61" t="s">
        <v>88</v>
      </c>
    </row>
    <row r="9629" spans="8:17" x14ac:dyDescent="0.25">
      <c r="H9629" s="59">
        <v>58513</v>
      </c>
      <c r="I9629" s="59" t="s">
        <v>72</v>
      </c>
      <c r="J9629" s="59">
        <v>26384493</v>
      </c>
      <c r="K9629" s="59" t="s">
        <v>9959</v>
      </c>
      <c r="L9629" s="61" t="s">
        <v>81</v>
      </c>
      <c r="M9629" s="61">
        <f>VLOOKUP(H9629,zdroj!C:F,4,0)</f>
        <v>0</v>
      </c>
      <c r="N9629" s="61" t="str">
        <f t="shared" si="300"/>
        <v>-</v>
      </c>
      <c r="P9629" s="72" t="str">
        <f t="shared" si="301"/>
        <v/>
      </c>
      <c r="Q9629" s="61" t="s">
        <v>88</v>
      </c>
    </row>
    <row r="9630" spans="8:17" x14ac:dyDescent="0.25">
      <c r="H9630" s="59">
        <v>58513</v>
      </c>
      <c r="I9630" s="59" t="s">
        <v>72</v>
      </c>
      <c r="J9630" s="59">
        <v>26384507</v>
      </c>
      <c r="K9630" s="59" t="s">
        <v>9960</v>
      </c>
      <c r="L9630" s="61" t="s">
        <v>81</v>
      </c>
      <c r="M9630" s="61">
        <f>VLOOKUP(H9630,zdroj!C:F,4,0)</f>
        <v>0</v>
      </c>
      <c r="N9630" s="61" t="str">
        <f t="shared" si="300"/>
        <v>-</v>
      </c>
      <c r="P9630" s="72" t="str">
        <f t="shared" si="301"/>
        <v/>
      </c>
      <c r="Q9630" s="61" t="s">
        <v>88</v>
      </c>
    </row>
    <row r="9631" spans="8:17" x14ac:dyDescent="0.25">
      <c r="H9631" s="59">
        <v>58513</v>
      </c>
      <c r="I9631" s="59" t="s">
        <v>72</v>
      </c>
      <c r="J9631" s="59">
        <v>28200471</v>
      </c>
      <c r="K9631" s="59" t="s">
        <v>9961</v>
      </c>
      <c r="L9631" s="61" t="s">
        <v>81</v>
      </c>
      <c r="M9631" s="61">
        <f>VLOOKUP(H9631,zdroj!C:F,4,0)</f>
        <v>0</v>
      </c>
      <c r="N9631" s="61" t="str">
        <f t="shared" si="300"/>
        <v>-</v>
      </c>
      <c r="P9631" s="72" t="str">
        <f t="shared" si="301"/>
        <v/>
      </c>
      <c r="Q9631" s="61" t="s">
        <v>86</v>
      </c>
    </row>
    <row r="9632" spans="8:17" x14ac:dyDescent="0.25">
      <c r="H9632" s="59">
        <v>58513</v>
      </c>
      <c r="I9632" s="59" t="s">
        <v>72</v>
      </c>
      <c r="J9632" s="59">
        <v>41906900</v>
      </c>
      <c r="K9632" s="59" t="s">
        <v>9962</v>
      </c>
      <c r="L9632" s="61" t="s">
        <v>115</v>
      </c>
      <c r="M9632" s="61">
        <f>VLOOKUP(H9632,zdroj!C:F,4,0)</f>
        <v>0</v>
      </c>
      <c r="N9632" s="61" t="str">
        <f t="shared" si="300"/>
        <v>katC</v>
      </c>
      <c r="P9632" s="72" t="str">
        <f t="shared" si="301"/>
        <v/>
      </c>
      <c r="Q9632" s="61" t="s">
        <v>31</v>
      </c>
    </row>
    <row r="9633" spans="8:17" x14ac:dyDescent="0.25">
      <c r="H9633" s="59">
        <v>58513</v>
      </c>
      <c r="I9633" s="59" t="s">
        <v>72</v>
      </c>
      <c r="J9633" s="59">
        <v>73766011</v>
      </c>
      <c r="K9633" s="59" t="s">
        <v>9963</v>
      </c>
      <c r="L9633" s="61" t="s">
        <v>81</v>
      </c>
      <c r="M9633" s="61">
        <f>VLOOKUP(H9633,zdroj!C:F,4,0)</f>
        <v>0</v>
      </c>
      <c r="N9633" s="61" t="str">
        <f t="shared" si="300"/>
        <v>-</v>
      </c>
      <c r="P9633" s="72" t="str">
        <f t="shared" si="301"/>
        <v/>
      </c>
      <c r="Q9633" s="61" t="s">
        <v>86</v>
      </c>
    </row>
    <row r="9634" spans="8:17" x14ac:dyDescent="0.25">
      <c r="H9634" s="59">
        <v>58513</v>
      </c>
      <c r="I9634" s="59" t="s">
        <v>72</v>
      </c>
      <c r="J9634" s="59">
        <v>78792819</v>
      </c>
      <c r="K9634" s="59" t="s">
        <v>9964</v>
      </c>
      <c r="L9634" s="61" t="s">
        <v>81</v>
      </c>
      <c r="M9634" s="61">
        <f>VLOOKUP(H9634,zdroj!C:F,4,0)</f>
        <v>0</v>
      </c>
      <c r="N9634" s="61" t="str">
        <f t="shared" si="300"/>
        <v>-</v>
      </c>
      <c r="P9634" s="72" t="str">
        <f t="shared" si="301"/>
        <v/>
      </c>
      <c r="Q9634" s="61" t="s">
        <v>88</v>
      </c>
    </row>
    <row r="9635" spans="8:17" x14ac:dyDescent="0.25">
      <c r="H9635" s="59">
        <v>58513</v>
      </c>
      <c r="I9635" s="59" t="s">
        <v>72</v>
      </c>
      <c r="J9635" s="59">
        <v>80943811</v>
      </c>
      <c r="K9635" s="59" t="s">
        <v>9965</v>
      </c>
      <c r="L9635" s="61" t="s">
        <v>81</v>
      </c>
      <c r="M9635" s="61">
        <f>VLOOKUP(H9635,zdroj!C:F,4,0)</f>
        <v>0</v>
      </c>
      <c r="N9635" s="61" t="str">
        <f t="shared" si="300"/>
        <v>-</v>
      </c>
      <c r="P9635" s="72" t="str">
        <f t="shared" si="301"/>
        <v/>
      </c>
      <c r="Q9635" s="61" t="s">
        <v>88</v>
      </c>
    </row>
    <row r="9636" spans="8:17" x14ac:dyDescent="0.25">
      <c r="H9636" s="59">
        <v>197319</v>
      </c>
      <c r="I9636" s="59" t="s">
        <v>69</v>
      </c>
      <c r="J9636" s="59">
        <v>13162314</v>
      </c>
      <c r="K9636" s="59" t="s">
        <v>9966</v>
      </c>
      <c r="L9636" s="61" t="s">
        <v>114</v>
      </c>
      <c r="M9636" s="61">
        <f>VLOOKUP(H9636,zdroj!C:F,4,0)</f>
        <v>0</v>
      </c>
      <c r="N9636" s="61" t="str">
        <f t="shared" si="300"/>
        <v>katB</v>
      </c>
      <c r="P9636" s="72" t="str">
        <f t="shared" si="301"/>
        <v/>
      </c>
      <c r="Q9636" s="61" t="s">
        <v>30</v>
      </c>
    </row>
    <row r="9637" spans="8:17" x14ac:dyDescent="0.25">
      <c r="H9637" s="59">
        <v>197319</v>
      </c>
      <c r="I9637" s="59" t="s">
        <v>69</v>
      </c>
      <c r="J9637" s="59">
        <v>13162322</v>
      </c>
      <c r="K9637" s="59" t="s">
        <v>9967</v>
      </c>
      <c r="L9637" s="61" t="s">
        <v>114</v>
      </c>
      <c r="M9637" s="61">
        <f>VLOOKUP(H9637,zdroj!C:F,4,0)</f>
        <v>0</v>
      </c>
      <c r="N9637" s="61" t="str">
        <f t="shared" si="300"/>
        <v>katB</v>
      </c>
      <c r="P9637" s="72" t="str">
        <f t="shared" si="301"/>
        <v/>
      </c>
      <c r="Q9637" s="61" t="s">
        <v>30</v>
      </c>
    </row>
    <row r="9638" spans="8:17" x14ac:dyDescent="0.25">
      <c r="H9638" s="59">
        <v>197319</v>
      </c>
      <c r="I9638" s="59" t="s">
        <v>69</v>
      </c>
      <c r="J9638" s="59">
        <v>13162331</v>
      </c>
      <c r="K9638" s="59" t="s">
        <v>9968</v>
      </c>
      <c r="L9638" s="61" t="s">
        <v>114</v>
      </c>
      <c r="M9638" s="61">
        <f>VLOOKUP(H9638,zdroj!C:F,4,0)</f>
        <v>0</v>
      </c>
      <c r="N9638" s="61" t="str">
        <f t="shared" si="300"/>
        <v>katB</v>
      </c>
      <c r="P9638" s="72" t="str">
        <f t="shared" si="301"/>
        <v/>
      </c>
      <c r="Q9638" s="61" t="s">
        <v>30</v>
      </c>
    </row>
    <row r="9639" spans="8:17" x14ac:dyDescent="0.25">
      <c r="H9639" s="59">
        <v>197319</v>
      </c>
      <c r="I9639" s="59" t="s">
        <v>69</v>
      </c>
      <c r="J9639" s="59">
        <v>13162349</v>
      </c>
      <c r="K9639" s="59" t="s">
        <v>9969</v>
      </c>
      <c r="L9639" s="61" t="s">
        <v>114</v>
      </c>
      <c r="M9639" s="61">
        <f>VLOOKUP(H9639,zdroj!C:F,4,0)</f>
        <v>0</v>
      </c>
      <c r="N9639" s="61" t="str">
        <f t="shared" si="300"/>
        <v>katB</v>
      </c>
      <c r="P9639" s="72" t="str">
        <f t="shared" si="301"/>
        <v/>
      </c>
      <c r="Q9639" s="61" t="s">
        <v>30</v>
      </c>
    </row>
    <row r="9640" spans="8:17" x14ac:dyDescent="0.25">
      <c r="H9640" s="59">
        <v>197319</v>
      </c>
      <c r="I9640" s="59" t="s">
        <v>69</v>
      </c>
      <c r="J9640" s="59">
        <v>13162357</v>
      </c>
      <c r="K9640" s="59" t="s">
        <v>9970</v>
      </c>
      <c r="L9640" s="61" t="s">
        <v>114</v>
      </c>
      <c r="M9640" s="61">
        <f>VLOOKUP(H9640,zdroj!C:F,4,0)</f>
        <v>0</v>
      </c>
      <c r="N9640" s="61" t="str">
        <f t="shared" si="300"/>
        <v>katB</v>
      </c>
      <c r="P9640" s="72" t="str">
        <f t="shared" si="301"/>
        <v/>
      </c>
      <c r="Q9640" s="61" t="s">
        <v>30</v>
      </c>
    </row>
    <row r="9641" spans="8:17" x14ac:dyDescent="0.25">
      <c r="H9641" s="59">
        <v>197319</v>
      </c>
      <c r="I9641" s="59" t="s">
        <v>69</v>
      </c>
      <c r="J9641" s="59">
        <v>13162365</v>
      </c>
      <c r="K9641" s="59" t="s">
        <v>9971</v>
      </c>
      <c r="L9641" s="61" t="s">
        <v>114</v>
      </c>
      <c r="M9641" s="61">
        <f>VLOOKUP(H9641,zdroj!C:F,4,0)</f>
        <v>0</v>
      </c>
      <c r="N9641" s="61" t="str">
        <f t="shared" si="300"/>
        <v>katB</v>
      </c>
      <c r="P9641" s="72" t="str">
        <f t="shared" si="301"/>
        <v/>
      </c>
      <c r="Q9641" s="61" t="s">
        <v>30</v>
      </c>
    </row>
    <row r="9642" spans="8:17" x14ac:dyDescent="0.25">
      <c r="H9642" s="59">
        <v>197319</v>
      </c>
      <c r="I9642" s="59" t="s">
        <v>69</v>
      </c>
      <c r="J9642" s="59">
        <v>13162373</v>
      </c>
      <c r="K9642" s="59" t="s">
        <v>9972</v>
      </c>
      <c r="L9642" s="61" t="s">
        <v>114</v>
      </c>
      <c r="M9642" s="61">
        <f>VLOOKUP(H9642,zdroj!C:F,4,0)</f>
        <v>0</v>
      </c>
      <c r="N9642" s="61" t="str">
        <f t="shared" si="300"/>
        <v>katB</v>
      </c>
      <c r="P9642" s="72" t="str">
        <f t="shared" si="301"/>
        <v/>
      </c>
      <c r="Q9642" s="61" t="s">
        <v>30</v>
      </c>
    </row>
    <row r="9643" spans="8:17" x14ac:dyDescent="0.25">
      <c r="H9643" s="59">
        <v>197319</v>
      </c>
      <c r="I9643" s="59" t="s">
        <v>69</v>
      </c>
      <c r="J9643" s="59">
        <v>13162381</v>
      </c>
      <c r="K9643" s="59" t="s">
        <v>9973</v>
      </c>
      <c r="L9643" s="61" t="s">
        <v>114</v>
      </c>
      <c r="M9643" s="61">
        <f>VLOOKUP(H9643,zdroj!C:F,4,0)</f>
        <v>0</v>
      </c>
      <c r="N9643" s="61" t="str">
        <f t="shared" si="300"/>
        <v>katB</v>
      </c>
      <c r="P9643" s="72" t="str">
        <f t="shared" si="301"/>
        <v/>
      </c>
      <c r="Q9643" s="61" t="s">
        <v>30</v>
      </c>
    </row>
    <row r="9644" spans="8:17" x14ac:dyDescent="0.25">
      <c r="H9644" s="59">
        <v>197319</v>
      </c>
      <c r="I9644" s="59" t="s">
        <v>69</v>
      </c>
      <c r="J9644" s="59">
        <v>13162390</v>
      </c>
      <c r="K9644" s="59" t="s">
        <v>9974</v>
      </c>
      <c r="L9644" s="61" t="s">
        <v>114</v>
      </c>
      <c r="M9644" s="61">
        <f>VLOOKUP(H9644,zdroj!C:F,4,0)</f>
        <v>0</v>
      </c>
      <c r="N9644" s="61" t="str">
        <f t="shared" si="300"/>
        <v>katB</v>
      </c>
      <c r="P9644" s="72" t="str">
        <f t="shared" si="301"/>
        <v/>
      </c>
      <c r="Q9644" s="61" t="s">
        <v>30</v>
      </c>
    </row>
    <row r="9645" spans="8:17" x14ac:dyDescent="0.25">
      <c r="H9645" s="59">
        <v>197319</v>
      </c>
      <c r="I9645" s="59" t="s">
        <v>69</v>
      </c>
      <c r="J9645" s="59">
        <v>13162411</v>
      </c>
      <c r="K9645" s="59" t="s">
        <v>9975</v>
      </c>
      <c r="L9645" s="61" t="s">
        <v>114</v>
      </c>
      <c r="M9645" s="61">
        <f>VLOOKUP(H9645,zdroj!C:F,4,0)</f>
        <v>0</v>
      </c>
      <c r="N9645" s="61" t="str">
        <f t="shared" si="300"/>
        <v>katB</v>
      </c>
      <c r="P9645" s="72" t="str">
        <f t="shared" si="301"/>
        <v/>
      </c>
      <c r="Q9645" s="61" t="s">
        <v>30</v>
      </c>
    </row>
    <row r="9646" spans="8:17" x14ac:dyDescent="0.25">
      <c r="H9646" s="59">
        <v>197319</v>
      </c>
      <c r="I9646" s="59" t="s">
        <v>69</v>
      </c>
      <c r="J9646" s="59">
        <v>13162420</v>
      </c>
      <c r="K9646" s="59" t="s">
        <v>9976</v>
      </c>
      <c r="L9646" s="61" t="s">
        <v>114</v>
      </c>
      <c r="M9646" s="61">
        <f>VLOOKUP(H9646,zdroj!C:F,4,0)</f>
        <v>0</v>
      </c>
      <c r="N9646" s="61" t="str">
        <f t="shared" si="300"/>
        <v>katB</v>
      </c>
      <c r="P9646" s="72" t="str">
        <f t="shared" si="301"/>
        <v/>
      </c>
      <c r="Q9646" s="61" t="s">
        <v>33</v>
      </c>
    </row>
    <row r="9647" spans="8:17" x14ac:dyDescent="0.25">
      <c r="H9647" s="59">
        <v>197319</v>
      </c>
      <c r="I9647" s="59" t="s">
        <v>69</v>
      </c>
      <c r="J9647" s="59">
        <v>13162438</v>
      </c>
      <c r="K9647" s="59" t="s">
        <v>9977</v>
      </c>
      <c r="L9647" s="61" t="s">
        <v>114</v>
      </c>
      <c r="M9647" s="61">
        <f>VLOOKUP(H9647,zdroj!C:F,4,0)</f>
        <v>0</v>
      </c>
      <c r="N9647" s="61" t="str">
        <f t="shared" si="300"/>
        <v>katB</v>
      </c>
      <c r="P9647" s="72" t="str">
        <f t="shared" si="301"/>
        <v/>
      </c>
      <c r="Q9647" s="61" t="s">
        <v>30</v>
      </c>
    </row>
    <row r="9648" spans="8:17" x14ac:dyDescent="0.25">
      <c r="H9648" s="59">
        <v>197319</v>
      </c>
      <c r="I9648" s="59" t="s">
        <v>69</v>
      </c>
      <c r="J9648" s="59">
        <v>13162446</v>
      </c>
      <c r="K9648" s="59" t="s">
        <v>9978</v>
      </c>
      <c r="L9648" s="61" t="s">
        <v>114</v>
      </c>
      <c r="M9648" s="61">
        <f>VLOOKUP(H9648,zdroj!C:F,4,0)</f>
        <v>0</v>
      </c>
      <c r="N9648" s="61" t="str">
        <f t="shared" si="300"/>
        <v>katB</v>
      </c>
      <c r="P9648" s="72" t="str">
        <f t="shared" si="301"/>
        <v/>
      </c>
      <c r="Q9648" s="61" t="s">
        <v>30</v>
      </c>
    </row>
    <row r="9649" spans="8:17" x14ac:dyDescent="0.25">
      <c r="H9649" s="59">
        <v>197319</v>
      </c>
      <c r="I9649" s="59" t="s">
        <v>69</v>
      </c>
      <c r="J9649" s="59">
        <v>13162454</v>
      </c>
      <c r="K9649" s="59" t="s">
        <v>9979</v>
      </c>
      <c r="L9649" s="61" t="s">
        <v>114</v>
      </c>
      <c r="M9649" s="61">
        <f>VLOOKUP(H9649,zdroj!C:F,4,0)</f>
        <v>0</v>
      </c>
      <c r="N9649" s="61" t="str">
        <f t="shared" si="300"/>
        <v>katB</v>
      </c>
      <c r="P9649" s="72" t="str">
        <f t="shared" si="301"/>
        <v/>
      </c>
      <c r="Q9649" s="61" t="s">
        <v>30</v>
      </c>
    </row>
    <row r="9650" spans="8:17" x14ac:dyDescent="0.25">
      <c r="H9650" s="59">
        <v>197319</v>
      </c>
      <c r="I9650" s="59" t="s">
        <v>69</v>
      </c>
      <c r="J9650" s="59">
        <v>13162462</v>
      </c>
      <c r="K9650" s="59" t="s">
        <v>9980</v>
      </c>
      <c r="L9650" s="61" t="s">
        <v>114</v>
      </c>
      <c r="M9650" s="61">
        <f>VLOOKUP(H9650,zdroj!C:F,4,0)</f>
        <v>0</v>
      </c>
      <c r="N9650" s="61" t="str">
        <f t="shared" si="300"/>
        <v>katB</v>
      </c>
      <c r="P9650" s="72" t="str">
        <f t="shared" si="301"/>
        <v/>
      </c>
      <c r="Q9650" s="61" t="s">
        <v>30</v>
      </c>
    </row>
    <row r="9651" spans="8:17" x14ac:dyDescent="0.25">
      <c r="H9651" s="59">
        <v>197319</v>
      </c>
      <c r="I9651" s="59" t="s">
        <v>69</v>
      </c>
      <c r="J9651" s="59">
        <v>13162471</v>
      </c>
      <c r="K9651" s="59" t="s">
        <v>9981</v>
      </c>
      <c r="L9651" s="61" t="s">
        <v>114</v>
      </c>
      <c r="M9651" s="61">
        <f>VLOOKUP(H9651,zdroj!C:F,4,0)</f>
        <v>0</v>
      </c>
      <c r="N9651" s="61" t="str">
        <f t="shared" si="300"/>
        <v>katB</v>
      </c>
      <c r="P9651" s="72" t="str">
        <f t="shared" si="301"/>
        <v/>
      </c>
      <c r="Q9651" s="61" t="s">
        <v>30</v>
      </c>
    </row>
    <row r="9652" spans="8:17" x14ac:dyDescent="0.25">
      <c r="H9652" s="59">
        <v>197319</v>
      </c>
      <c r="I9652" s="59" t="s">
        <v>69</v>
      </c>
      <c r="J9652" s="59">
        <v>13162489</v>
      </c>
      <c r="K9652" s="59" t="s">
        <v>9982</v>
      </c>
      <c r="L9652" s="61" t="s">
        <v>114</v>
      </c>
      <c r="M9652" s="61">
        <f>VLOOKUP(H9652,zdroj!C:F,4,0)</f>
        <v>0</v>
      </c>
      <c r="N9652" s="61" t="str">
        <f t="shared" si="300"/>
        <v>katB</v>
      </c>
      <c r="P9652" s="72" t="str">
        <f t="shared" si="301"/>
        <v/>
      </c>
      <c r="Q9652" s="61" t="s">
        <v>30</v>
      </c>
    </row>
    <row r="9653" spans="8:17" x14ac:dyDescent="0.25">
      <c r="H9653" s="59">
        <v>197319</v>
      </c>
      <c r="I9653" s="59" t="s">
        <v>69</v>
      </c>
      <c r="J9653" s="59">
        <v>13162497</v>
      </c>
      <c r="K9653" s="59" t="s">
        <v>9983</v>
      </c>
      <c r="L9653" s="61" t="s">
        <v>114</v>
      </c>
      <c r="M9653" s="61">
        <f>VLOOKUP(H9653,zdroj!C:F,4,0)</f>
        <v>0</v>
      </c>
      <c r="N9653" s="61" t="str">
        <f t="shared" si="300"/>
        <v>katB</v>
      </c>
      <c r="P9653" s="72" t="str">
        <f t="shared" si="301"/>
        <v/>
      </c>
      <c r="Q9653" s="61" t="s">
        <v>30</v>
      </c>
    </row>
    <row r="9654" spans="8:17" x14ac:dyDescent="0.25">
      <c r="H9654" s="59">
        <v>197319</v>
      </c>
      <c r="I9654" s="59" t="s">
        <v>69</v>
      </c>
      <c r="J9654" s="59">
        <v>13162501</v>
      </c>
      <c r="K9654" s="59" t="s">
        <v>9984</v>
      </c>
      <c r="L9654" s="61" t="s">
        <v>114</v>
      </c>
      <c r="M9654" s="61">
        <f>VLOOKUP(H9654,zdroj!C:F,4,0)</f>
        <v>0</v>
      </c>
      <c r="N9654" s="61" t="str">
        <f t="shared" si="300"/>
        <v>katB</v>
      </c>
      <c r="P9654" s="72" t="str">
        <f t="shared" si="301"/>
        <v/>
      </c>
      <c r="Q9654" s="61" t="s">
        <v>30</v>
      </c>
    </row>
    <row r="9655" spans="8:17" x14ac:dyDescent="0.25">
      <c r="H9655" s="59">
        <v>197319</v>
      </c>
      <c r="I9655" s="59" t="s">
        <v>69</v>
      </c>
      <c r="J9655" s="59">
        <v>13162519</v>
      </c>
      <c r="K9655" s="59" t="s">
        <v>9985</v>
      </c>
      <c r="L9655" s="61" t="s">
        <v>114</v>
      </c>
      <c r="M9655" s="61">
        <f>VLOOKUP(H9655,zdroj!C:F,4,0)</f>
        <v>0</v>
      </c>
      <c r="N9655" s="61" t="str">
        <f t="shared" si="300"/>
        <v>katB</v>
      </c>
      <c r="P9655" s="72" t="str">
        <f t="shared" si="301"/>
        <v/>
      </c>
      <c r="Q9655" s="61" t="s">
        <v>30</v>
      </c>
    </row>
    <row r="9656" spans="8:17" x14ac:dyDescent="0.25">
      <c r="H9656" s="59">
        <v>197319</v>
      </c>
      <c r="I9656" s="59" t="s">
        <v>69</v>
      </c>
      <c r="J9656" s="59">
        <v>13162527</v>
      </c>
      <c r="K9656" s="59" t="s">
        <v>9986</v>
      </c>
      <c r="L9656" s="61" t="s">
        <v>114</v>
      </c>
      <c r="M9656" s="61">
        <f>VLOOKUP(H9656,zdroj!C:F,4,0)</f>
        <v>0</v>
      </c>
      <c r="N9656" s="61" t="str">
        <f t="shared" si="300"/>
        <v>katB</v>
      </c>
      <c r="P9656" s="72" t="str">
        <f t="shared" si="301"/>
        <v/>
      </c>
      <c r="Q9656" s="61" t="s">
        <v>30</v>
      </c>
    </row>
    <row r="9657" spans="8:17" x14ac:dyDescent="0.25">
      <c r="H9657" s="59">
        <v>197319</v>
      </c>
      <c r="I9657" s="59" t="s">
        <v>69</v>
      </c>
      <c r="J9657" s="59">
        <v>13162535</v>
      </c>
      <c r="K9657" s="59" t="s">
        <v>9987</v>
      </c>
      <c r="L9657" s="61" t="s">
        <v>114</v>
      </c>
      <c r="M9657" s="61">
        <f>VLOOKUP(H9657,zdroj!C:F,4,0)</f>
        <v>0</v>
      </c>
      <c r="N9657" s="61" t="str">
        <f t="shared" si="300"/>
        <v>katB</v>
      </c>
      <c r="P9657" s="72" t="str">
        <f t="shared" si="301"/>
        <v/>
      </c>
      <c r="Q9657" s="61" t="s">
        <v>30</v>
      </c>
    </row>
    <row r="9658" spans="8:17" x14ac:dyDescent="0.25">
      <c r="H9658" s="59">
        <v>197319</v>
      </c>
      <c r="I9658" s="59" t="s">
        <v>69</v>
      </c>
      <c r="J9658" s="59">
        <v>13162543</v>
      </c>
      <c r="K9658" s="59" t="s">
        <v>9988</v>
      </c>
      <c r="L9658" s="61" t="s">
        <v>114</v>
      </c>
      <c r="M9658" s="61">
        <f>VLOOKUP(H9658,zdroj!C:F,4,0)</f>
        <v>0</v>
      </c>
      <c r="N9658" s="61" t="str">
        <f t="shared" si="300"/>
        <v>katB</v>
      </c>
      <c r="P9658" s="72" t="str">
        <f t="shared" si="301"/>
        <v/>
      </c>
      <c r="Q9658" s="61" t="s">
        <v>30</v>
      </c>
    </row>
    <row r="9659" spans="8:17" x14ac:dyDescent="0.25">
      <c r="H9659" s="59">
        <v>197319</v>
      </c>
      <c r="I9659" s="59" t="s">
        <v>69</v>
      </c>
      <c r="J9659" s="59">
        <v>13162551</v>
      </c>
      <c r="K9659" s="59" t="s">
        <v>9989</v>
      </c>
      <c r="L9659" s="61" t="s">
        <v>114</v>
      </c>
      <c r="M9659" s="61">
        <f>VLOOKUP(H9659,zdroj!C:F,4,0)</f>
        <v>0</v>
      </c>
      <c r="N9659" s="61" t="str">
        <f t="shared" si="300"/>
        <v>katB</v>
      </c>
      <c r="P9659" s="72" t="str">
        <f t="shared" si="301"/>
        <v/>
      </c>
      <c r="Q9659" s="61" t="s">
        <v>30</v>
      </c>
    </row>
    <row r="9660" spans="8:17" x14ac:dyDescent="0.25">
      <c r="H9660" s="59">
        <v>197319</v>
      </c>
      <c r="I9660" s="59" t="s">
        <v>69</v>
      </c>
      <c r="J9660" s="59">
        <v>13162560</v>
      </c>
      <c r="K9660" s="59" t="s">
        <v>9990</v>
      </c>
      <c r="L9660" s="61" t="s">
        <v>114</v>
      </c>
      <c r="M9660" s="61">
        <f>VLOOKUP(H9660,zdroj!C:F,4,0)</f>
        <v>0</v>
      </c>
      <c r="N9660" s="61" t="str">
        <f t="shared" si="300"/>
        <v>katB</v>
      </c>
      <c r="P9660" s="72" t="str">
        <f t="shared" si="301"/>
        <v/>
      </c>
      <c r="Q9660" s="61" t="s">
        <v>30</v>
      </c>
    </row>
    <row r="9661" spans="8:17" x14ac:dyDescent="0.25">
      <c r="H9661" s="59">
        <v>197319</v>
      </c>
      <c r="I9661" s="59" t="s">
        <v>69</v>
      </c>
      <c r="J9661" s="59">
        <v>13162578</v>
      </c>
      <c r="K9661" s="59" t="s">
        <v>9991</v>
      </c>
      <c r="L9661" s="61" t="s">
        <v>114</v>
      </c>
      <c r="M9661" s="61">
        <f>VLOOKUP(H9661,zdroj!C:F,4,0)</f>
        <v>0</v>
      </c>
      <c r="N9661" s="61" t="str">
        <f t="shared" si="300"/>
        <v>katB</v>
      </c>
      <c r="P9661" s="72" t="str">
        <f t="shared" si="301"/>
        <v/>
      </c>
      <c r="Q9661" s="61" t="s">
        <v>30</v>
      </c>
    </row>
    <row r="9662" spans="8:17" x14ac:dyDescent="0.25">
      <c r="H9662" s="59">
        <v>197319</v>
      </c>
      <c r="I9662" s="59" t="s">
        <v>69</v>
      </c>
      <c r="J9662" s="59">
        <v>13162586</v>
      </c>
      <c r="K9662" s="59" t="s">
        <v>9992</v>
      </c>
      <c r="L9662" s="61" t="s">
        <v>114</v>
      </c>
      <c r="M9662" s="61">
        <f>VLOOKUP(H9662,zdroj!C:F,4,0)</f>
        <v>0</v>
      </c>
      <c r="N9662" s="61" t="str">
        <f t="shared" si="300"/>
        <v>katB</v>
      </c>
      <c r="P9662" s="72" t="str">
        <f t="shared" si="301"/>
        <v/>
      </c>
      <c r="Q9662" s="61" t="s">
        <v>30</v>
      </c>
    </row>
    <row r="9663" spans="8:17" x14ac:dyDescent="0.25">
      <c r="H9663" s="59">
        <v>197319</v>
      </c>
      <c r="I9663" s="59" t="s">
        <v>69</v>
      </c>
      <c r="J9663" s="59">
        <v>13162594</v>
      </c>
      <c r="K9663" s="59" t="s">
        <v>9993</v>
      </c>
      <c r="L9663" s="61" t="s">
        <v>114</v>
      </c>
      <c r="M9663" s="61">
        <f>VLOOKUP(H9663,zdroj!C:F,4,0)</f>
        <v>0</v>
      </c>
      <c r="N9663" s="61" t="str">
        <f t="shared" si="300"/>
        <v>katB</v>
      </c>
      <c r="P9663" s="72" t="str">
        <f t="shared" si="301"/>
        <v/>
      </c>
      <c r="Q9663" s="61" t="s">
        <v>30</v>
      </c>
    </row>
    <row r="9664" spans="8:17" x14ac:dyDescent="0.25">
      <c r="H9664" s="59">
        <v>197319</v>
      </c>
      <c r="I9664" s="59" t="s">
        <v>69</v>
      </c>
      <c r="J9664" s="59">
        <v>13162608</v>
      </c>
      <c r="K9664" s="59" t="s">
        <v>9994</v>
      </c>
      <c r="L9664" s="61" t="s">
        <v>114</v>
      </c>
      <c r="M9664" s="61">
        <f>VLOOKUP(H9664,zdroj!C:F,4,0)</f>
        <v>0</v>
      </c>
      <c r="N9664" s="61" t="str">
        <f t="shared" si="300"/>
        <v>katB</v>
      </c>
      <c r="P9664" s="72" t="str">
        <f t="shared" si="301"/>
        <v/>
      </c>
      <c r="Q9664" s="61" t="s">
        <v>30</v>
      </c>
    </row>
    <row r="9665" spans="8:17" x14ac:dyDescent="0.25">
      <c r="H9665" s="59">
        <v>197319</v>
      </c>
      <c r="I9665" s="59" t="s">
        <v>69</v>
      </c>
      <c r="J9665" s="59">
        <v>13162616</v>
      </c>
      <c r="K9665" s="59" t="s">
        <v>9995</v>
      </c>
      <c r="L9665" s="61" t="s">
        <v>114</v>
      </c>
      <c r="M9665" s="61">
        <f>VLOOKUP(H9665,zdroj!C:F,4,0)</f>
        <v>0</v>
      </c>
      <c r="N9665" s="61" t="str">
        <f t="shared" si="300"/>
        <v>katB</v>
      </c>
      <c r="P9665" s="72" t="str">
        <f t="shared" si="301"/>
        <v/>
      </c>
      <c r="Q9665" s="61" t="s">
        <v>30</v>
      </c>
    </row>
    <row r="9666" spans="8:17" x14ac:dyDescent="0.25">
      <c r="H9666" s="59">
        <v>197319</v>
      </c>
      <c r="I9666" s="59" t="s">
        <v>69</v>
      </c>
      <c r="J9666" s="59">
        <v>13162624</v>
      </c>
      <c r="K9666" s="59" t="s">
        <v>9996</v>
      </c>
      <c r="L9666" s="61" t="s">
        <v>114</v>
      </c>
      <c r="M9666" s="61">
        <f>VLOOKUP(H9666,zdroj!C:F,4,0)</f>
        <v>0</v>
      </c>
      <c r="N9666" s="61" t="str">
        <f t="shared" si="300"/>
        <v>katB</v>
      </c>
      <c r="P9666" s="72" t="str">
        <f t="shared" si="301"/>
        <v/>
      </c>
      <c r="Q9666" s="61" t="s">
        <v>30</v>
      </c>
    </row>
    <row r="9667" spans="8:17" x14ac:dyDescent="0.25">
      <c r="H9667" s="59">
        <v>197319</v>
      </c>
      <c r="I9667" s="59" t="s">
        <v>69</v>
      </c>
      <c r="J9667" s="59">
        <v>13162632</v>
      </c>
      <c r="K9667" s="59" t="s">
        <v>9997</v>
      </c>
      <c r="L9667" s="61" t="s">
        <v>114</v>
      </c>
      <c r="M9667" s="61">
        <f>VLOOKUP(H9667,zdroj!C:F,4,0)</f>
        <v>0</v>
      </c>
      <c r="N9667" s="61" t="str">
        <f t="shared" si="300"/>
        <v>katB</v>
      </c>
      <c r="P9667" s="72" t="str">
        <f t="shared" si="301"/>
        <v/>
      </c>
      <c r="Q9667" s="61" t="s">
        <v>30</v>
      </c>
    </row>
    <row r="9668" spans="8:17" x14ac:dyDescent="0.25">
      <c r="H9668" s="59">
        <v>197319</v>
      </c>
      <c r="I9668" s="59" t="s">
        <v>69</v>
      </c>
      <c r="J9668" s="59">
        <v>13162641</v>
      </c>
      <c r="K9668" s="59" t="s">
        <v>9998</v>
      </c>
      <c r="L9668" s="61" t="s">
        <v>114</v>
      </c>
      <c r="M9668" s="61">
        <f>VLOOKUP(H9668,zdroj!C:F,4,0)</f>
        <v>0</v>
      </c>
      <c r="N9668" s="61" t="str">
        <f t="shared" si="300"/>
        <v>katB</v>
      </c>
      <c r="P9668" s="72" t="str">
        <f t="shared" si="301"/>
        <v/>
      </c>
      <c r="Q9668" s="61" t="s">
        <v>30</v>
      </c>
    </row>
    <row r="9669" spans="8:17" x14ac:dyDescent="0.25">
      <c r="H9669" s="59">
        <v>197319</v>
      </c>
      <c r="I9669" s="59" t="s">
        <v>69</v>
      </c>
      <c r="J9669" s="59">
        <v>13162667</v>
      </c>
      <c r="K9669" s="59" t="s">
        <v>9999</v>
      </c>
      <c r="L9669" s="61" t="s">
        <v>114</v>
      </c>
      <c r="M9669" s="61">
        <f>VLOOKUP(H9669,zdroj!C:F,4,0)</f>
        <v>0</v>
      </c>
      <c r="N9669" s="61" t="str">
        <f t="shared" si="300"/>
        <v>katB</v>
      </c>
      <c r="P9669" s="72" t="str">
        <f t="shared" si="301"/>
        <v/>
      </c>
      <c r="Q9669" s="61" t="s">
        <v>30</v>
      </c>
    </row>
    <row r="9670" spans="8:17" x14ac:dyDescent="0.25">
      <c r="H9670" s="59">
        <v>197319</v>
      </c>
      <c r="I9670" s="59" t="s">
        <v>69</v>
      </c>
      <c r="J9670" s="59">
        <v>13162675</v>
      </c>
      <c r="K9670" s="59" t="s">
        <v>10000</v>
      </c>
      <c r="L9670" s="61" t="s">
        <v>114</v>
      </c>
      <c r="M9670" s="61">
        <f>VLOOKUP(H9670,zdroj!C:F,4,0)</f>
        <v>0</v>
      </c>
      <c r="N9670" s="61" t="str">
        <f t="shared" si="300"/>
        <v>katB</v>
      </c>
      <c r="P9670" s="72" t="str">
        <f t="shared" si="301"/>
        <v/>
      </c>
      <c r="Q9670" s="61" t="s">
        <v>30</v>
      </c>
    </row>
    <row r="9671" spans="8:17" x14ac:dyDescent="0.25">
      <c r="H9671" s="59">
        <v>197319</v>
      </c>
      <c r="I9671" s="59" t="s">
        <v>69</v>
      </c>
      <c r="J9671" s="59">
        <v>13162683</v>
      </c>
      <c r="K9671" s="59" t="s">
        <v>10001</v>
      </c>
      <c r="L9671" s="61" t="s">
        <v>114</v>
      </c>
      <c r="M9671" s="61">
        <f>VLOOKUP(H9671,zdroj!C:F,4,0)</f>
        <v>0</v>
      </c>
      <c r="N9671" s="61" t="str">
        <f t="shared" ref="N9671:N9734" si="302">IF(M9671="A",IF(L9671="katA","katB",L9671),L9671)</f>
        <v>katB</v>
      </c>
      <c r="P9671" s="72" t="str">
        <f t="shared" ref="P9671:P9734" si="303">IF(O9671="A",1,"")</f>
        <v/>
      </c>
      <c r="Q9671" s="61" t="s">
        <v>30</v>
      </c>
    </row>
    <row r="9672" spans="8:17" x14ac:dyDescent="0.25">
      <c r="H9672" s="59">
        <v>197319</v>
      </c>
      <c r="I9672" s="59" t="s">
        <v>69</v>
      </c>
      <c r="J9672" s="59">
        <v>13162691</v>
      </c>
      <c r="K9672" s="59" t="s">
        <v>10002</v>
      </c>
      <c r="L9672" s="61" t="s">
        <v>114</v>
      </c>
      <c r="M9672" s="61">
        <f>VLOOKUP(H9672,zdroj!C:F,4,0)</f>
        <v>0</v>
      </c>
      <c r="N9672" s="61" t="str">
        <f t="shared" si="302"/>
        <v>katB</v>
      </c>
      <c r="P9672" s="72" t="str">
        <f t="shared" si="303"/>
        <v/>
      </c>
      <c r="Q9672" s="61" t="s">
        <v>30</v>
      </c>
    </row>
    <row r="9673" spans="8:17" x14ac:dyDescent="0.25">
      <c r="H9673" s="59">
        <v>197319</v>
      </c>
      <c r="I9673" s="59" t="s">
        <v>69</v>
      </c>
      <c r="J9673" s="59">
        <v>13162705</v>
      </c>
      <c r="K9673" s="59" t="s">
        <v>10003</v>
      </c>
      <c r="L9673" s="61" t="s">
        <v>114</v>
      </c>
      <c r="M9673" s="61">
        <f>VLOOKUP(H9673,zdroj!C:F,4,0)</f>
        <v>0</v>
      </c>
      <c r="N9673" s="61" t="str">
        <f t="shared" si="302"/>
        <v>katB</v>
      </c>
      <c r="P9673" s="72" t="str">
        <f t="shared" si="303"/>
        <v/>
      </c>
      <c r="Q9673" s="61" t="s">
        <v>30</v>
      </c>
    </row>
    <row r="9674" spans="8:17" x14ac:dyDescent="0.25">
      <c r="H9674" s="59">
        <v>197319</v>
      </c>
      <c r="I9674" s="59" t="s">
        <v>69</v>
      </c>
      <c r="J9674" s="59">
        <v>13162713</v>
      </c>
      <c r="K9674" s="59" t="s">
        <v>10004</v>
      </c>
      <c r="L9674" s="61" t="s">
        <v>114</v>
      </c>
      <c r="M9674" s="61">
        <f>VLOOKUP(H9674,zdroj!C:F,4,0)</f>
        <v>0</v>
      </c>
      <c r="N9674" s="61" t="str">
        <f t="shared" si="302"/>
        <v>katB</v>
      </c>
      <c r="P9674" s="72" t="str">
        <f t="shared" si="303"/>
        <v/>
      </c>
      <c r="Q9674" s="61" t="s">
        <v>30</v>
      </c>
    </row>
    <row r="9675" spans="8:17" x14ac:dyDescent="0.25">
      <c r="H9675" s="59">
        <v>197319</v>
      </c>
      <c r="I9675" s="59" t="s">
        <v>69</v>
      </c>
      <c r="J9675" s="59">
        <v>13162721</v>
      </c>
      <c r="K9675" s="59" t="s">
        <v>10005</v>
      </c>
      <c r="L9675" s="61" t="s">
        <v>114</v>
      </c>
      <c r="M9675" s="61">
        <f>VLOOKUP(H9675,zdroj!C:F,4,0)</f>
        <v>0</v>
      </c>
      <c r="N9675" s="61" t="str">
        <f t="shared" si="302"/>
        <v>katB</v>
      </c>
      <c r="P9675" s="72" t="str">
        <f t="shared" si="303"/>
        <v/>
      </c>
      <c r="Q9675" s="61" t="s">
        <v>30</v>
      </c>
    </row>
    <row r="9676" spans="8:17" x14ac:dyDescent="0.25">
      <c r="H9676" s="59">
        <v>197319</v>
      </c>
      <c r="I9676" s="59" t="s">
        <v>69</v>
      </c>
      <c r="J9676" s="59">
        <v>13162730</v>
      </c>
      <c r="K9676" s="59" t="s">
        <v>10006</v>
      </c>
      <c r="L9676" s="61" t="s">
        <v>114</v>
      </c>
      <c r="M9676" s="61">
        <f>VLOOKUP(H9676,zdroj!C:F,4,0)</f>
        <v>0</v>
      </c>
      <c r="N9676" s="61" t="str">
        <f t="shared" si="302"/>
        <v>katB</v>
      </c>
      <c r="P9676" s="72" t="str">
        <f t="shared" si="303"/>
        <v/>
      </c>
      <c r="Q9676" s="61" t="s">
        <v>30</v>
      </c>
    </row>
    <row r="9677" spans="8:17" x14ac:dyDescent="0.25">
      <c r="H9677" s="59">
        <v>197319</v>
      </c>
      <c r="I9677" s="59" t="s">
        <v>69</v>
      </c>
      <c r="J9677" s="59">
        <v>13162748</v>
      </c>
      <c r="K9677" s="59" t="s">
        <v>10007</v>
      </c>
      <c r="L9677" s="61" t="s">
        <v>81</v>
      </c>
      <c r="M9677" s="61">
        <f>VLOOKUP(H9677,zdroj!C:F,4,0)</f>
        <v>0</v>
      </c>
      <c r="N9677" s="61" t="str">
        <f t="shared" si="302"/>
        <v>-</v>
      </c>
      <c r="P9677" s="72" t="str">
        <f t="shared" si="303"/>
        <v/>
      </c>
      <c r="Q9677" s="61" t="s">
        <v>88</v>
      </c>
    </row>
    <row r="9678" spans="8:17" x14ac:dyDescent="0.25">
      <c r="H9678" s="59">
        <v>197319</v>
      </c>
      <c r="I9678" s="59" t="s">
        <v>69</v>
      </c>
      <c r="J9678" s="59">
        <v>13162756</v>
      </c>
      <c r="K9678" s="59" t="s">
        <v>10008</v>
      </c>
      <c r="L9678" s="61" t="s">
        <v>81</v>
      </c>
      <c r="M9678" s="61">
        <f>VLOOKUP(H9678,zdroj!C:F,4,0)</f>
        <v>0</v>
      </c>
      <c r="N9678" s="61" t="str">
        <f t="shared" si="302"/>
        <v>-</v>
      </c>
      <c r="P9678" s="72" t="str">
        <f t="shared" si="303"/>
        <v/>
      </c>
      <c r="Q9678" s="61" t="s">
        <v>88</v>
      </c>
    </row>
    <row r="9679" spans="8:17" x14ac:dyDescent="0.25">
      <c r="H9679" s="59">
        <v>197319</v>
      </c>
      <c r="I9679" s="59" t="s">
        <v>69</v>
      </c>
      <c r="J9679" s="59">
        <v>13162764</v>
      </c>
      <c r="K9679" s="59" t="s">
        <v>10009</v>
      </c>
      <c r="L9679" s="61" t="s">
        <v>81</v>
      </c>
      <c r="M9679" s="61">
        <f>VLOOKUP(H9679,zdroj!C:F,4,0)</f>
        <v>0</v>
      </c>
      <c r="N9679" s="61" t="str">
        <f t="shared" si="302"/>
        <v>-</v>
      </c>
      <c r="P9679" s="72" t="str">
        <f t="shared" si="303"/>
        <v/>
      </c>
      <c r="Q9679" s="61" t="s">
        <v>88</v>
      </c>
    </row>
    <row r="9680" spans="8:17" x14ac:dyDescent="0.25">
      <c r="H9680" s="59">
        <v>197319</v>
      </c>
      <c r="I9680" s="59" t="s">
        <v>69</v>
      </c>
      <c r="J9680" s="59">
        <v>13162772</v>
      </c>
      <c r="K9680" s="59" t="s">
        <v>10010</v>
      </c>
      <c r="L9680" s="61" t="s">
        <v>81</v>
      </c>
      <c r="M9680" s="61">
        <f>VLOOKUP(H9680,zdroj!C:F,4,0)</f>
        <v>0</v>
      </c>
      <c r="N9680" s="61" t="str">
        <f t="shared" si="302"/>
        <v>-</v>
      </c>
      <c r="P9680" s="72" t="str">
        <f t="shared" si="303"/>
        <v/>
      </c>
      <c r="Q9680" s="61" t="s">
        <v>88</v>
      </c>
    </row>
    <row r="9681" spans="8:17" x14ac:dyDescent="0.25">
      <c r="H9681" s="59">
        <v>197319</v>
      </c>
      <c r="I9681" s="59" t="s">
        <v>69</v>
      </c>
      <c r="J9681" s="59">
        <v>13162781</v>
      </c>
      <c r="K9681" s="59" t="s">
        <v>10011</v>
      </c>
      <c r="L9681" s="61" t="s">
        <v>81</v>
      </c>
      <c r="M9681" s="61">
        <f>VLOOKUP(H9681,zdroj!C:F,4,0)</f>
        <v>0</v>
      </c>
      <c r="N9681" s="61" t="str">
        <f t="shared" si="302"/>
        <v>-</v>
      </c>
      <c r="P9681" s="72" t="str">
        <f t="shared" si="303"/>
        <v/>
      </c>
      <c r="Q9681" s="61" t="s">
        <v>88</v>
      </c>
    </row>
    <row r="9682" spans="8:17" x14ac:dyDescent="0.25">
      <c r="H9682" s="59">
        <v>197319</v>
      </c>
      <c r="I9682" s="59" t="s">
        <v>69</v>
      </c>
      <c r="J9682" s="59">
        <v>13162802</v>
      </c>
      <c r="K9682" s="59" t="s">
        <v>10012</v>
      </c>
      <c r="L9682" s="61" t="s">
        <v>81</v>
      </c>
      <c r="M9682" s="61">
        <f>VLOOKUP(H9682,zdroj!C:F,4,0)</f>
        <v>0</v>
      </c>
      <c r="N9682" s="61" t="str">
        <f t="shared" si="302"/>
        <v>-</v>
      </c>
      <c r="P9682" s="72" t="str">
        <f t="shared" si="303"/>
        <v/>
      </c>
      <c r="Q9682" s="61" t="s">
        <v>88</v>
      </c>
    </row>
    <row r="9683" spans="8:17" x14ac:dyDescent="0.25">
      <c r="H9683" s="59">
        <v>197319</v>
      </c>
      <c r="I9683" s="59" t="s">
        <v>69</v>
      </c>
      <c r="J9683" s="59">
        <v>13162811</v>
      </c>
      <c r="K9683" s="59" t="s">
        <v>10013</v>
      </c>
      <c r="L9683" s="61" t="s">
        <v>81</v>
      </c>
      <c r="M9683" s="61">
        <f>VLOOKUP(H9683,zdroj!C:F,4,0)</f>
        <v>0</v>
      </c>
      <c r="N9683" s="61" t="str">
        <f t="shared" si="302"/>
        <v>-</v>
      </c>
      <c r="P9683" s="72" t="str">
        <f t="shared" si="303"/>
        <v/>
      </c>
      <c r="Q9683" s="61" t="s">
        <v>88</v>
      </c>
    </row>
    <row r="9684" spans="8:17" x14ac:dyDescent="0.25">
      <c r="H9684" s="59">
        <v>197319</v>
      </c>
      <c r="I9684" s="59" t="s">
        <v>69</v>
      </c>
      <c r="J9684" s="59">
        <v>13162829</v>
      </c>
      <c r="K9684" s="59" t="s">
        <v>10014</v>
      </c>
      <c r="L9684" s="61" t="s">
        <v>81</v>
      </c>
      <c r="M9684" s="61">
        <f>VLOOKUP(H9684,zdroj!C:F,4,0)</f>
        <v>0</v>
      </c>
      <c r="N9684" s="61" t="str">
        <f t="shared" si="302"/>
        <v>-</v>
      </c>
      <c r="P9684" s="72" t="str">
        <f t="shared" si="303"/>
        <v/>
      </c>
      <c r="Q9684" s="61" t="s">
        <v>88</v>
      </c>
    </row>
    <row r="9685" spans="8:17" x14ac:dyDescent="0.25">
      <c r="H9685" s="59">
        <v>197319</v>
      </c>
      <c r="I9685" s="59" t="s">
        <v>69</v>
      </c>
      <c r="J9685" s="59">
        <v>13162837</v>
      </c>
      <c r="K9685" s="59" t="s">
        <v>10015</v>
      </c>
      <c r="L9685" s="61" t="s">
        <v>81</v>
      </c>
      <c r="M9685" s="61">
        <f>VLOOKUP(H9685,zdroj!C:F,4,0)</f>
        <v>0</v>
      </c>
      <c r="N9685" s="61" t="str">
        <f t="shared" si="302"/>
        <v>-</v>
      </c>
      <c r="P9685" s="72" t="str">
        <f t="shared" si="303"/>
        <v/>
      </c>
      <c r="Q9685" s="61" t="s">
        <v>86</v>
      </c>
    </row>
    <row r="9686" spans="8:17" x14ac:dyDescent="0.25">
      <c r="H9686" s="59">
        <v>197319</v>
      </c>
      <c r="I9686" s="59" t="s">
        <v>69</v>
      </c>
      <c r="J9686" s="59">
        <v>13162870</v>
      </c>
      <c r="K9686" s="59" t="s">
        <v>10016</v>
      </c>
      <c r="L9686" s="61" t="s">
        <v>81</v>
      </c>
      <c r="M9686" s="61">
        <f>VLOOKUP(H9686,zdroj!C:F,4,0)</f>
        <v>0</v>
      </c>
      <c r="N9686" s="61" t="str">
        <f t="shared" si="302"/>
        <v>-</v>
      </c>
      <c r="P9686" s="72" t="str">
        <f t="shared" si="303"/>
        <v/>
      </c>
      <c r="Q9686" s="61" t="s">
        <v>88</v>
      </c>
    </row>
    <row r="9687" spans="8:17" x14ac:dyDescent="0.25">
      <c r="H9687" s="59">
        <v>197319</v>
      </c>
      <c r="I9687" s="59" t="s">
        <v>69</v>
      </c>
      <c r="J9687" s="59">
        <v>13162888</v>
      </c>
      <c r="K9687" s="59" t="s">
        <v>10017</v>
      </c>
      <c r="L9687" s="61" t="s">
        <v>81</v>
      </c>
      <c r="M9687" s="61">
        <f>VLOOKUP(H9687,zdroj!C:F,4,0)</f>
        <v>0</v>
      </c>
      <c r="N9687" s="61" t="str">
        <f t="shared" si="302"/>
        <v>-</v>
      </c>
      <c r="P9687" s="72" t="str">
        <f t="shared" si="303"/>
        <v/>
      </c>
      <c r="Q9687" s="61" t="s">
        <v>88</v>
      </c>
    </row>
    <row r="9688" spans="8:17" x14ac:dyDescent="0.25">
      <c r="H9688" s="59">
        <v>197319</v>
      </c>
      <c r="I9688" s="59" t="s">
        <v>69</v>
      </c>
      <c r="J9688" s="59">
        <v>13162896</v>
      </c>
      <c r="K9688" s="59" t="s">
        <v>10018</v>
      </c>
      <c r="L9688" s="61" t="s">
        <v>81</v>
      </c>
      <c r="M9688" s="61">
        <f>VLOOKUP(H9688,zdroj!C:F,4,0)</f>
        <v>0</v>
      </c>
      <c r="N9688" s="61" t="str">
        <f t="shared" si="302"/>
        <v>-</v>
      </c>
      <c r="P9688" s="72" t="str">
        <f t="shared" si="303"/>
        <v/>
      </c>
      <c r="Q9688" s="61" t="s">
        <v>88</v>
      </c>
    </row>
    <row r="9689" spans="8:17" x14ac:dyDescent="0.25">
      <c r="H9689" s="59">
        <v>197319</v>
      </c>
      <c r="I9689" s="59" t="s">
        <v>69</v>
      </c>
      <c r="J9689" s="59">
        <v>13162900</v>
      </c>
      <c r="K9689" s="59" t="s">
        <v>10019</v>
      </c>
      <c r="L9689" s="61" t="s">
        <v>81</v>
      </c>
      <c r="M9689" s="61">
        <f>VLOOKUP(H9689,zdroj!C:F,4,0)</f>
        <v>0</v>
      </c>
      <c r="N9689" s="61" t="str">
        <f t="shared" si="302"/>
        <v>-</v>
      </c>
      <c r="P9689" s="72" t="str">
        <f t="shared" si="303"/>
        <v/>
      </c>
      <c r="Q9689" s="61" t="s">
        <v>88</v>
      </c>
    </row>
    <row r="9690" spans="8:17" x14ac:dyDescent="0.25">
      <c r="H9690" s="59">
        <v>197319</v>
      </c>
      <c r="I9690" s="59" t="s">
        <v>69</v>
      </c>
      <c r="J9690" s="59">
        <v>13162918</v>
      </c>
      <c r="K9690" s="59" t="s">
        <v>10020</v>
      </c>
      <c r="L9690" s="61" t="s">
        <v>81</v>
      </c>
      <c r="M9690" s="61">
        <f>VLOOKUP(H9690,zdroj!C:F,4,0)</f>
        <v>0</v>
      </c>
      <c r="N9690" s="61" t="str">
        <f t="shared" si="302"/>
        <v>-</v>
      </c>
      <c r="P9690" s="72" t="str">
        <f t="shared" si="303"/>
        <v/>
      </c>
      <c r="Q9690" s="61" t="s">
        <v>88</v>
      </c>
    </row>
    <row r="9691" spans="8:17" x14ac:dyDescent="0.25">
      <c r="H9691" s="59">
        <v>197319</v>
      </c>
      <c r="I9691" s="59" t="s">
        <v>69</v>
      </c>
      <c r="J9691" s="59">
        <v>13162926</v>
      </c>
      <c r="K9691" s="59" t="s">
        <v>10021</v>
      </c>
      <c r="L9691" s="61" t="s">
        <v>81</v>
      </c>
      <c r="M9691" s="61">
        <f>VLOOKUP(H9691,zdroj!C:F,4,0)</f>
        <v>0</v>
      </c>
      <c r="N9691" s="61" t="str">
        <f t="shared" si="302"/>
        <v>-</v>
      </c>
      <c r="P9691" s="72" t="str">
        <f t="shared" si="303"/>
        <v/>
      </c>
      <c r="Q9691" s="61" t="s">
        <v>88</v>
      </c>
    </row>
    <row r="9692" spans="8:17" x14ac:dyDescent="0.25">
      <c r="H9692" s="59">
        <v>197319</v>
      </c>
      <c r="I9692" s="59" t="s">
        <v>69</v>
      </c>
      <c r="J9692" s="59">
        <v>13162934</v>
      </c>
      <c r="K9692" s="59" t="s">
        <v>10022</v>
      </c>
      <c r="L9692" s="61" t="s">
        <v>81</v>
      </c>
      <c r="M9692" s="61">
        <f>VLOOKUP(H9692,zdroj!C:F,4,0)</f>
        <v>0</v>
      </c>
      <c r="N9692" s="61" t="str">
        <f t="shared" si="302"/>
        <v>-</v>
      </c>
      <c r="P9692" s="72" t="str">
        <f t="shared" si="303"/>
        <v/>
      </c>
      <c r="Q9692" s="61" t="s">
        <v>88</v>
      </c>
    </row>
    <row r="9693" spans="8:17" x14ac:dyDescent="0.25">
      <c r="H9693" s="59">
        <v>197319</v>
      </c>
      <c r="I9693" s="59" t="s">
        <v>69</v>
      </c>
      <c r="J9693" s="59">
        <v>13162942</v>
      </c>
      <c r="K9693" s="59" t="s">
        <v>10023</v>
      </c>
      <c r="L9693" s="61" t="s">
        <v>81</v>
      </c>
      <c r="M9693" s="61">
        <f>VLOOKUP(H9693,zdroj!C:F,4,0)</f>
        <v>0</v>
      </c>
      <c r="N9693" s="61" t="str">
        <f t="shared" si="302"/>
        <v>-</v>
      </c>
      <c r="P9693" s="72" t="str">
        <f t="shared" si="303"/>
        <v/>
      </c>
      <c r="Q9693" s="61" t="s">
        <v>88</v>
      </c>
    </row>
    <row r="9694" spans="8:17" x14ac:dyDescent="0.25">
      <c r="H9694" s="59">
        <v>197319</v>
      </c>
      <c r="I9694" s="59" t="s">
        <v>69</v>
      </c>
      <c r="J9694" s="59">
        <v>13162951</v>
      </c>
      <c r="K9694" s="59" t="s">
        <v>10024</v>
      </c>
      <c r="L9694" s="61" t="s">
        <v>81</v>
      </c>
      <c r="M9694" s="61">
        <f>VLOOKUP(H9694,zdroj!C:F,4,0)</f>
        <v>0</v>
      </c>
      <c r="N9694" s="61" t="str">
        <f t="shared" si="302"/>
        <v>-</v>
      </c>
      <c r="P9694" s="72" t="str">
        <f t="shared" si="303"/>
        <v/>
      </c>
      <c r="Q9694" s="61" t="s">
        <v>88</v>
      </c>
    </row>
    <row r="9695" spans="8:17" x14ac:dyDescent="0.25">
      <c r="H9695" s="59">
        <v>197319</v>
      </c>
      <c r="I9695" s="59" t="s">
        <v>69</v>
      </c>
      <c r="J9695" s="59">
        <v>13162969</v>
      </c>
      <c r="K9695" s="59" t="s">
        <v>10025</v>
      </c>
      <c r="L9695" s="61" t="s">
        <v>81</v>
      </c>
      <c r="M9695" s="61">
        <f>VLOOKUP(H9695,zdroj!C:F,4,0)</f>
        <v>0</v>
      </c>
      <c r="N9695" s="61" t="str">
        <f t="shared" si="302"/>
        <v>-</v>
      </c>
      <c r="P9695" s="72" t="str">
        <f t="shared" si="303"/>
        <v/>
      </c>
      <c r="Q9695" s="61" t="s">
        <v>88</v>
      </c>
    </row>
    <row r="9696" spans="8:17" x14ac:dyDescent="0.25">
      <c r="H9696" s="59">
        <v>197319</v>
      </c>
      <c r="I9696" s="59" t="s">
        <v>69</v>
      </c>
      <c r="J9696" s="59">
        <v>13162977</v>
      </c>
      <c r="K9696" s="59" t="s">
        <v>10026</v>
      </c>
      <c r="L9696" s="61" t="s">
        <v>81</v>
      </c>
      <c r="M9696" s="61">
        <f>VLOOKUP(H9696,zdroj!C:F,4,0)</f>
        <v>0</v>
      </c>
      <c r="N9696" s="61" t="str">
        <f t="shared" si="302"/>
        <v>-</v>
      </c>
      <c r="P9696" s="72" t="str">
        <f t="shared" si="303"/>
        <v/>
      </c>
      <c r="Q9696" s="61" t="s">
        <v>88</v>
      </c>
    </row>
    <row r="9697" spans="8:17" x14ac:dyDescent="0.25">
      <c r="H9697" s="59">
        <v>197319</v>
      </c>
      <c r="I9697" s="59" t="s">
        <v>69</v>
      </c>
      <c r="J9697" s="59">
        <v>13162985</v>
      </c>
      <c r="K9697" s="59" t="s">
        <v>10027</v>
      </c>
      <c r="L9697" s="61" t="s">
        <v>81</v>
      </c>
      <c r="M9697" s="61">
        <f>VLOOKUP(H9697,zdroj!C:F,4,0)</f>
        <v>0</v>
      </c>
      <c r="N9697" s="61" t="str">
        <f t="shared" si="302"/>
        <v>-</v>
      </c>
      <c r="P9697" s="72" t="str">
        <f t="shared" si="303"/>
        <v/>
      </c>
      <c r="Q9697" s="61" t="s">
        <v>88</v>
      </c>
    </row>
    <row r="9698" spans="8:17" x14ac:dyDescent="0.25">
      <c r="H9698" s="59">
        <v>197319</v>
      </c>
      <c r="I9698" s="59" t="s">
        <v>69</v>
      </c>
      <c r="J9698" s="59">
        <v>13162993</v>
      </c>
      <c r="K9698" s="59" t="s">
        <v>10028</v>
      </c>
      <c r="L9698" s="61" t="s">
        <v>81</v>
      </c>
      <c r="M9698" s="61">
        <f>VLOOKUP(H9698,zdroj!C:F,4,0)</f>
        <v>0</v>
      </c>
      <c r="N9698" s="61" t="str">
        <f t="shared" si="302"/>
        <v>-</v>
      </c>
      <c r="P9698" s="72" t="str">
        <f t="shared" si="303"/>
        <v/>
      </c>
      <c r="Q9698" s="61" t="s">
        <v>88</v>
      </c>
    </row>
    <row r="9699" spans="8:17" x14ac:dyDescent="0.25">
      <c r="H9699" s="59">
        <v>197319</v>
      </c>
      <c r="I9699" s="59" t="s">
        <v>69</v>
      </c>
      <c r="J9699" s="59">
        <v>13163001</v>
      </c>
      <c r="K9699" s="59" t="s">
        <v>10029</v>
      </c>
      <c r="L9699" s="61" t="s">
        <v>81</v>
      </c>
      <c r="M9699" s="61">
        <f>VLOOKUP(H9699,zdroj!C:F,4,0)</f>
        <v>0</v>
      </c>
      <c r="N9699" s="61" t="str">
        <f t="shared" si="302"/>
        <v>-</v>
      </c>
      <c r="P9699" s="72" t="str">
        <f t="shared" si="303"/>
        <v/>
      </c>
      <c r="Q9699" s="61" t="s">
        <v>88</v>
      </c>
    </row>
    <row r="9700" spans="8:17" x14ac:dyDescent="0.25">
      <c r="H9700" s="59">
        <v>197319</v>
      </c>
      <c r="I9700" s="59" t="s">
        <v>69</v>
      </c>
      <c r="J9700" s="59">
        <v>13163019</v>
      </c>
      <c r="K9700" s="59" t="s">
        <v>10030</v>
      </c>
      <c r="L9700" s="61" t="s">
        <v>81</v>
      </c>
      <c r="M9700" s="61">
        <f>VLOOKUP(H9700,zdroj!C:F,4,0)</f>
        <v>0</v>
      </c>
      <c r="N9700" s="61" t="str">
        <f t="shared" si="302"/>
        <v>-</v>
      </c>
      <c r="P9700" s="72" t="str">
        <f t="shared" si="303"/>
        <v/>
      </c>
      <c r="Q9700" s="61" t="s">
        <v>88</v>
      </c>
    </row>
    <row r="9701" spans="8:17" x14ac:dyDescent="0.25">
      <c r="H9701" s="59">
        <v>197319</v>
      </c>
      <c r="I9701" s="59" t="s">
        <v>69</v>
      </c>
      <c r="J9701" s="59">
        <v>13163027</v>
      </c>
      <c r="K9701" s="59" t="s">
        <v>10031</v>
      </c>
      <c r="L9701" s="61" t="s">
        <v>81</v>
      </c>
      <c r="M9701" s="61">
        <f>VLOOKUP(H9701,zdroj!C:F,4,0)</f>
        <v>0</v>
      </c>
      <c r="N9701" s="61" t="str">
        <f t="shared" si="302"/>
        <v>-</v>
      </c>
      <c r="P9701" s="72" t="str">
        <f t="shared" si="303"/>
        <v/>
      </c>
      <c r="Q9701" s="61" t="s">
        <v>88</v>
      </c>
    </row>
    <row r="9702" spans="8:17" x14ac:dyDescent="0.25">
      <c r="H9702" s="59">
        <v>197319</v>
      </c>
      <c r="I9702" s="59" t="s">
        <v>69</v>
      </c>
      <c r="J9702" s="59">
        <v>13163035</v>
      </c>
      <c r="K9702" s="59" t="s">
        <v>10032</v>
      </c>
      <c r="L9702" s="61" t="s">
        <v>81</v>
      </c>
      <c r="M9702" s="61">
        <f>VLOOKUP(H9702,zdroj!C:F,4,0)</f>
        <v>0</v>
      </c>
      <c r="N9702" s="61" t="str">
        <f t="shared" si="302"/>
        <v>-</v>
      </c>
      <c r="P9702" s="72" t="str">
        <f t="shared" si="303"/>
        <v/>
      </c>
      <c r="Q9702" s="61" t="s">
        <v>88</v>
      </c>
    </row>
    <row r="9703" spans="8:17" x14ac:dyDescent="0.25">
      <c r="H9703" s="59">
        <v>197319</v>
      </c>
      <c r="I9703" s="59" t="s">
        <v>69</v>
      </c>
      <c r="J9703" s="59">
        <v>13163043</v>
      </c>
      <c r="K9703" s="59" t="s">
        <v>10033</v>
      </c>
      <c r="L9703" s="61" t="s">
        <v>81</v>
      </c>
      <c r="M9703" s="61">
        <f>VLOOKUP(H9703,zdroj!C:F,4,0)</f>
        <v>0</v>
      </c>
      <c r="N9703" s="61" t="str">
        <f t="shared" si="302"/>
        <v>-</v>
      </c>
      <c r="P9703" s="72" t="str">
        <f t="shared" si="303"/>
        <v/>
      </c>
      <c r="Q9703" s="61" t="s">
        <v>88</v>
      </c>
    </row>
    <row r="9704" spans="8:17" x14ac:dyDescent="0.25">
      <c r="H9704" s="59">
        <v>197319</v>
      </c>
      <c r="I9704" s="59" t="s">
        <v>69</v>
      </c>
      <c r="J9704" s="59">
        <v>13163051</v>
      </c>
      <c r="K9704" s="59" t="s">
        <v>10034</v>
      </c>
      <c r="L9704" s="61" t="s">
        <v>81</v>
      </c>
      <c r="M9704" s="61">
        <f>VLOOKUP(H9704,zdroj!C:F,4,0)</f>
        <v>0</v>
      </c>
      <c r="N9704" s="61" t="str">
        <f t="shared" si="302"/>
        <v>-</v>
      </c>
      <c r="P9704" s="72" t="str">
        <f t="shared" si="303"/>
        <v/>
      </c>
      <c r="Q9704" s="61" t="s">
        <v>88</v>
      </c>
    </row>
    <row r="9705" spans="8:17" x14ac:dyDescent="0.25">
      <c r="H9705" s="59">
        <v>197319</v>
      </c>
      <c r="I9705" s="59" t="s">
        <v>69</v>
      </c>
      <c r="J9705" s="59">
        <v>13163078</v>
      </c>
      <c r="K9705" s="59" t="s">
        <v>10035</v>
      </c>
      <c r="L9705" s="61" t="s">
        <v>81</v>
      </c>
      <c r="M9705" s="61">
        <f>VLOOKUP(H9705,zdroj!C:F,4,0)</f>
        <v>0</v>
      </c>
      <c r="N9705" s="61" t="str">
        <f t="shared" si="302"/>
        <v>-</v>
      </c>
      <c r="P9705" s="72" t="str">
        <f t="shared" si="303"/>
        <v/>
      </c>
      <c r="Q9705" s="61" t="s">
        <v>88</v>
      </c>
    </row>
    <row r="9706" spans="8:17" x14ac:dyDescent="0.25">
      <c r="H9706" s="59">
        <v>197319</v>
      </c>
      <c r="I9706" s="59" t="s">
        <v>69</v>
      </c>
      <c r="J9706" s="59">
        <v>13163086</v>
      </c>
      <c r="K9706" s="59" t="s">
        <v>10036</v>
      </c>
      <c r="L9706" s="61" t="s">
        <v>81</v>
      </c>
      <c r="M9706" s="61">
        <f>VLOOKUP(H9706,zdroj!C:F,4,0)</f>
        <v>0</v>
      </c>
      <c r="N9706" s="61" t="str">
        <f t="shared" si="302"/>
        <v>-</v>
      </c>
      <c r="P9706" s="72" t="str">
        <f t="shared" si="303"/>
        <v/>
      </c>
      <c r="Q9706" s="61" t="s">
        <v>88</v>
      </c>
    </row>
    <row r="9707" spans="8:17" x14ac:dyDescent="0.25">
      <c r="H9707" s="59">
        <v>197319</v>
      </c>
      <c r="I9707" s="59" t="s">
        <v>69</v>
      </c>
      <c r="J9707" s="59">
        <v>13163094</v>
      </c>
      <c r="K9707" s="59" t="s">
        <v>10037</v>
      </c>
      <c r="L9707" s="61" t="s">
        <v>81</v>
      </c>
      <c r="M9707" s="61">
        <f>VLOOKUP(H9707,zdroj!C:F,4,0)</f>
        <v>0</v>
      </c>
      <c r="N9707" s="61" t="str">
        <f t="shared" si="302"/>
        <v>-</v>
      </c>
      <c r="P9707" s="72" t="str">
        <f t="shared" si="303"/>
        <v/>
      </c>
      <c r="Q9707" s="61" t="s">
        <v>88</v>
      </c>
    </row>
    <row r="9708" spans="8:17" x14ac:dyDescent="0.25">
      <c r="H9708" s="59">
        <v>197319</v>
      </c>
      <c r="I9708" s="59" t="s">
        <v>69</v>
      </c>
      <c r="J9708" s="59">
        <v>13163108</v>
      </c>
      <c r="K9708" s="59" t="s">
        <v>10038</v>
      </c>
      <c r="L9708" s="61" t="s">
        <v>81</v>
      </c>
      <c r="M9708" s="61">
        <f>VLOOKUP(H9708,zdroj!C:F,4,0)</f>
        <v>0</v>
      </c>
      <c r="N9708" s="61" t="str">
        <f t="shared" si="302"/>
        <v>-</v>
      </c>
      <c r="P9708" s="72" t="str">
        <f t="shared" si="303"/>
        <v/>
      </c>
      <c r="Q9708" s="61" t="s">
        <v>88</v>
      </c>
    </row>
    <row r="9709" spans="8:17" x14ac:dyDescent="0.25">
      <c r="H9709" s="59">
        <v>197319</v>
      </c>
      <c r="I9709" s="59" t="s">
        <v>69</v>
      </c>
      <c r="J9709" s="59">
        <v>13163124</v>
      </c>
      <c r="K9709" s="59" t="s">
        <v>10039</v>
      </c>
      <c r="L9709" s="61" t="s">
        <v>81</v>
      </c>
      <c r="M9709" s="61">
        <f>VLOOKUP(H9709,zdroj!C:F,4,0)</f>
        <v>0</v>
      </c>
      <c r="N9709" s="61" t="str">
        <f t="shared" si="302"/>
        <v>-</v>
      </c>
      <c r="P9709" s="72" t="str">
        <f t="shared" si="303"/>
        <v/>
      </c>
      <c r="Q9709" s="61" t="s">
        <v>88</v>
      </c>
    </row>
    <row r="9710" spans="8:17" x14ac:dyDescent="0.25">
      <c r="H9710" s="59">
        <v>197319</v>
      </c>
      <c r="I9710" s="59" t="s">
        <v>69</v>
      </c>
      <c r="J9710" s="59">
        <v>13163132</v>
      </c>
      <c r="K9710" s="59" t="s">
        <v>10040</v>
      </c>
      <c r="L9710" s="61" t="s">
        <v>81</v>
      </c>
      <c r="M9710" s="61">
        <f>VLOOKUP(H9710,zdroj!C:F,4,0)</f>
        <v>0</v>
      </c>
      <c r="N9710" s="61" t="str">
        <f t="shared" si="302"/>
        <v>-</v>
      </c>
      <c r="P9710" s="72" t="str">
        <f t="shared" si="303"/>
        <v/>
      </c>
      <c r="Q9710" s="61" t="s">
        <v>88</v>
      </c>
    </row>
    <row r="9711" spans="8:17" x14ac:dyDescent="0.25">
      <c r="H9711" s="59">
        <v>197319</v>
      </c>
      <c r="I9711" s="59" t="s">
        <v>69</v>
      </c>
      <c r="J9711" s="59">
        <v>13163159</v>
      </c>
      <c r="K9711" s="59" t="s">
        <v>10041</v>
      </c>
      <c r="L9711" s="61" t="s">
        <v>81</v>
      </c>
      <c r="M9711" s="61">
        <f>VLOOKUP(H9711,zdroj!C:F,4,0)</f>
        <v>0</v>
      </c>
      <c r="N9711" s="61" t="str">
        <f t="shared" si="302"/>
        <v>-</v>
      </c>
      <c r="P9711" s="72" t="str">
        <f t="shared" si="303"/>
        <v/>
      </c>
      <c r="Q9711" s="61" t="s">
        <v>88</v>
      </c>
    </row>
    <row r="9712" spans="8:17" x14ac:dyDescent="0.25">
      <c r="H9712" s="59">
        <v>197319</v>
      </c>
      <c r="I9712" s="59" t="s">
        <v>69</v>
      </c>
      <c r="J9712" s="59">
        <v>13163167</v>
      </c>
      <c r="K9712" s="59" t="s">
        <v>10042</v>
      </c>
      <c r="L9712" s="61" t="s">
        <v>81</v>
      </c>
      <c r="M9712" s="61">
        <f>VLOOKUP(H9712,zdroj!C:F,4,0)</f>
        <v>0</v>
      </c>
      <c r="N9712" s="61" t="str">
        <f t="shared" si="302"/>
        <v>-</v>
      </c>
      <c r="P9712" s="72" t="str">
        <f t="shared" si="303"/>
        <v/>
      </c>
      <c r="Q9712" s="61" t="s">
        <v>88</v>
      </c>
    </row>
    <row r="9713" spans="8:17" x14ac:dyDescent="0.25">
      <c r="H9713" s="59">
        <v>197319</v>
      </c>
      <c r="I9713" s="59" t="s">
        <v>69</v>
      </c>
      <c r="J9713" s="59">
        <v>13163175</v>
      </c>
      <c r="K9713" s="59" t="s">
        <v>10003</v>
      </c>
      <c r="L9713" s="61" t="s">
        <v>81</v>
      </c>
      <c r="M9713" s="61">
        <f>VLOOKUP(H9713,zdroj!C:F,4,0)</f>
        <v>0</v>
      </c>
      <c r="N9713" s="61" t="str">
        <f t="shared" si="302"/>
        <v>-</v>
      </c>
      <c r="P9713" s="72" t="str">
        <f t="shared" si="303"/>
        <v/>
      </c>
      <c r="Q9713" s="61" t="s">
        <v>88</v>
      </c>
    </row>
    <row r="9714" spans="8:17" x14ac:dyDescent="0.25">
      <c r="H9714" s="59">
        <v>197319</v>
      </c>
      <c r="I9714" s="59" t="s">
        <v>69</v>
      </c>
      <c r="J9714" s="59">
        <v>13163183</v>
      </c>
      <c r="K9714" s="59" t="s">
        <v>10043</v>
      </c>
      <c r="L9714" s="61" t="s">
        <v>81</v>
      </c>
      <c r="M9714" s="61">
        <f>VLOOKUP(H9714,zdroj!C:F,4,0)</f>
        <v>0</v>
      </c>
      <c r="N9714" s="61" t="str">
        <f t="shared" si="302"/>
        <v>-</v>
      </c>
      <c r="P9714" s="72" t="str">
        <f t="shared" si="303"/>
        <v/>
      </c>
      <c r="Q9714" s="61" t="s">
        <v>88</v>
      </c>
    </row>
    <row r="9715" spans="8:17" x14ac:dyDescent="0.25">
      <c r="H9715" s="59">
        <v>197319</v>
      </c>
      <c r="I9715" s="59" t="s">
        <v>69</v>
      </c>
      <c r="J9715" s="59">
        <v>13163191</v>
      </c>
      <c r="K9715" s="59" t="s">
        <v>10044</v>
      </c>
      <c r="L9715" s="61" t="s">
        <v>81</v>
      </c>
      <c r="M9715" s="61">
        <f>VLOOKUP(H9715,zdroj!C:F,4,0)</f>
        <v>0</v>
      </c>
      <c r="N9715" s="61" t="str">
        <f t="shared" si="302"/>
        <v>-</v>
      </c>
      <c r="P9715" s="72" t="str">
        <f t="shared" si="303"/>
        <v/>
      </c>
      <c r="Q9715" s="61" t="s">
        <v>88</v>
      </c>
    </row>
    <row r="9716" spans="8:17" x14ac:dyDescent="0.25">
      <c r="H9716" s="59">
        <v>197319</v>
      </c>
      <c r="I9716" s="59" t="s">
        <v>69</v>
      </c>
      <c r="J9716" s="59">
        <v>13163205</v>
      </c>
      <c r="K9716" s="59" t="s">
        <v>10006</v>
      </c>
      <c r="L9716" s="61" t="s">
        <v>81</v>
      </c>
      <c r="M9716" s="61">
        <f>VLOOKUP(H9716,zdroj!C:F,4,0)</f>
        <v>0</v>
      </c>
      <c r="N9716" s="61" t="str">
        <f t="shared" si="302"/>
        <v>-</v>
      </c>
      <c r="P9716" s="72" t="str">
        <f t="shared" si="303"/>
        <v/>
      </c>
      <c r="Q9716" s="61" t="s">
        <v>88</v>
      </c>
    </row>
    <row r="9717" spans="8:17" x14ac:dyDescent="0.25">
      <c r="H9717" s="59">
        <v>197319</v>
      </c>
      <c r="I9717" s="59" t="s">
        <v>69</v>
      </c>
      <c r="J9717" s="59">
        <v>13163213</v>
      </c>
      <c r="K9717" s="59" t="s">
        <v>10045</v>
      </c>
      <c r="L9717" s="61" t="s">
        <v>81</v>
      </c>
      <c r="M9717" s="61">
        <f>VLOOKUP(H9717,zdroj!C:F,4,0)</f>
        <v>0</v>
      </c>
      <c r="N9717" s="61" t="str">
        <f t="shared" si="302"/>
        <v>-</v>
      </c>
      <c r="P9717" s="72" t="str">
        <f t="shared" si="303"/>
        <v/>
      </c>
      <c r="Q9717" s="61" t="s">
        <v>88</v>
      </c>
    </row>
    <row r="9718" spans="8:17" x14ac:dyDescent="0.25">
      <c r="H9718" s="59">
        <v>197319</v>
      </c>
      <c r="I9718" s="59" t="s">
        <v>69</v>
      </c>
      <c r="J9718" s="59">
        <v>13163221</v>
      </c>
      <c r="K9718" s="59" t="s">
        <v>10046</v>
      </c>
      <c r="L9718" s="61" t="s">
        <v>81</v>
      </c>
      <c r="M9718" s="61">
        <f>VLOOKUP(H9718,zdroj!C:F,4,0)</f>
        <v>0</v>
      </c>
      <c r="N9718" s="61" t="str">
        <f t="shared" si="302"/>
        <v>-</v>
      </c>
      <c r="P9718" s="72" t="str">
        <f t="shared" si="303"/>
        <v/>
      </c>
      <c r="Q9718" s="61" t="s">
        <v>88</v>
      </c>
    </row>
    <row r="9719" spans="8:17" x14ac:dyDescent="0.25">
      <c r="H9719" s="59">
        <v>197319</v>
      </c>
      <c r="I9719" s="59" t="s">
        <v>69</v>
      </c>
      <c r="J9719" s="59">
        <v>13163230</v>
      </c>
      <c r="K9719" s="59" t="s">
        <v>10047</v>
      </c>
      <c r="L9719" s="61" t="s">
        <v>81</v>
      </c>
      <c r="M9719" s="61">
        <f>VLOOKUP(H9719,zdroj!C:F,4,0)</f>
        <v>0</v>
      </c>
      <c r="N9719" s="61" t="str">
        <f t="shared" si="302"/>
        <v>-</v>
      </c>
      <c r="P9719" s="72" t="str">
        <f t="shared" si="303"/>
        <v/>
      </c>
      <c r="Q9719" s="61" t="s">
        <v>88</v>
      </c>
    </row>
    <row r="9720" spans="8:17" x14ac:dyDescent="0.25">
      <c r="H9720" s="59">
        <v>197319</v>
      </c>
      <c r="I9720" s="59" t="s">
        <v>69</v>
      </c>
      <c r="J9720" s="59">
        <v>13163248</v>
      </c>
      <c r="K9720" s="59" t="s">
        <v>10048</v>
      </c>
      <c r="L9720" s="61" t="s">
        <v>81</v>
      </c>
      <c r="M9720" s="61">
        <f>VLOOKUP(H9720,zdroj!C:F,4,0)</f>
        <v>0</v>
      </c>
      <c r="N9720" s="61" t="str">
        <f t="shared" si="302"/>
        <v>-</v>
      </c>
      <c r="P9720" s="72" t="str">
        <f t="shared" si="303"/>
        <v/>
      </c>
      <c r="Q9720" s="61" t="s">
        <v>88</v>
      </c>
    </row>
    <row r="9721" spans="8:17" x14ac:dyDescent="0.25">
      <c r="H9721" s="59">
        <v>197319</v>
      </c>
      <c r="I9721" s="59" t="s">
        <v>69</v>
      </c>
      <c r="J9721" s="59">
        <v>13163256</v>
      </c>
      <c r="K9721" s="59" t="s">
        <v>10049</v>
      </c>
      <c r="L9721" s="61" t="s">
        <v>81</v>
      </c>
      <c r="M9721" s="61">
        <f>VLOOKUP(H9721,zdroj!C:F,4,0)</f>
        <v>0</v>
      </c>
      <c r="N9721" s="61" t="str">
        <f t="shared" si="302"/>
        <v>-</v>
      </c>
      <c r="P9721" s="72" t="str">
        <f t="shared" si="303"/>
        <v/>
      </c>
      <c r="Q9721" s="61" t="s">
        <v>88</v>
      </c>
    </row>
    <row r="9722" spans="8:17" x14ac:dyDescent="0.25">
      <c r="H9722" s="59">
        <v>197319</v>
      </c>
      <c r="I9722" s="59" t="s">
        <v>69</v>
      </c>
      <c r="J9722" s="59">
        <v>13163264</v>
      </c>
      <c r="K9722" s="59" t="s">
        <v>10050</v>
      </c>
      <c r="L9722" s="61" t="s">
        <v>81</v>
      </c>
      <c r="M9722" s="61">
        <f>VLOOKUP(H9722,zdroj!C:F,4,0)</f>
        <v>0</v>
      </c>
      <c r="N9722" s="61" t="str">
        <f t="shared" si="302"/>
        <v>-</v>
      </c>
      <c r="P9722" s="72" t="str">
        <f t="shared" si="303"/>
        <v/>
      </c>
      <c r="Q9722" s="61" t="s">
        <v>88</v>
      </c>
    </row>
    <row r="9723" spans="8:17" x14ac:dyDescent="0.25">
      <c r="H9723" s="59">
        <v>197319</v>
      </c>
      <c r="I9723" s="59" t="s">
        <v>69</v>
      </c>
      <c r="J9723" s="59">
        <v>13163272</v>
      </c>
      <c r="K9723" s="59" t="s">
        <v>10051</v>
      </c>
      <c r="L9723" s="61" t="s">
        <v>81</v>
      </c>
      <c r="M9723" s="61">
        <f>VLOOKUP(H9723,zdroj!C:F,4,0)</f>
        <v>0</v>
      </c>
      <c r="N9723" s="61" t="str">
        <f t="shared" si="302"/>
        <v>-</v>
      </c>
      <c r="P9723" s="72" t="str">
        <f t="shared" si="303"/>
        <v/>
      </c>
      <c r="Q9723" s="61" t="s">
        <v>88</v>
      </c>
    </row>
    <row r="9724" spans="8:17" x14ac:dyDescent="0.25">
      <c r="H9724" s="59">
        <v>197319</v>
      </c>
      <c r="I9724" s="59" t="s">
        <v>69</v>
      </c>
      <c r="J9724" s="59">
        <v>13163281</v>
      </c>
      <c r="K9724" s="59" t="s">
        <v>10052</v>
      </c>
      <c r="L9724" s="61" t="s">
        <v>81</v>
      </c>
      <c r="M9724" s="61">
        <f>VLOOKUP(H9724,zdroj!C:F,4,0)</f>
        <v>0</v>
      </c>
      <c r="N9724" s="61" t="str">
        <f t="shared" si="302"/>
        <v>-</v>
      </c>
      <c r="P9724" s="72" t="str">
        <f t="shared" si="303"/>
        <v/>
      </c>
      <c r="Q9724" s="61" t="s">
        <v>88</v>
      </c>
    </row>
    <row r="9725" spans="8:17" x14ac:dyDescent="0.25">
      <c r="H9725" s="59">
        <v>197319</v>
      </c>
      <c r="I9725" s="59" t="s">
        <v>69</v>
      </c>
      <c r="J9725" s="59">
        <v>13163299</v>
      </c>
      <c r="K9725" s="59" t="s">
        <v>10053</v>
      </c>
      <c r="L9725" s="61" t="s">
        <v>81</v>
      </c>
      <c r="M9725" s="61">
        <f>VLOOKUP(H9725,zdroj!C:F,4,0)</f>
        <v>0</v>
      </c>
      <c r="N9725" s="61" t="str">
        <f t="shared" si="302"/>
        <v>-</v>
      </c>
      <c r="P9725" s="72" t="str">
        <f t="shared" si="303"/>
        <v/>
      </c>
      <c r="Q9725" s="61" t="s">
        <v>86</v>
      </c>
    </row>
    <row r="9726" spans="8:17" x14ac:dyDescent="0.25">
      <c r="H9726" s="59">
        <v>197319</v>
      </c>
      <c r="I9726" s="59" t="s">
        <v>69</v>
      </c>
      <c r="J9726" s="59">
        <v>13163302</v>
      </c>
      <c r="K9726" s="59" t="s">
        <v>10054</v>
      </c>
      <c r="L9726" s="61" t="s">
        <v>81</v>
      </c>
      <c r="M9726" s="61">
        <f>VLOOKUP(H9726,zdroj!C:F,4,0)</f>
        <v>0</v>
      </c>
      <c r="N9726" s="61" t="str">
        <f t="shared" si="302"/>
        <v>-</v>
      </c>
      <c r="P9726" s="72" t="str">
        <f t="shared" si="303"/>
        <v/>
      </c>
      <c r="Q9726" s="61" t="s">
        <v>88</v>
      </c>
    </row>
    <row r="9727" spans="8:17" x14ac:dyDescent="0.25">
      <c r="H9727" s="59">
        <v>197319</v>
      </c>
      <c r="I9727" s="59" t="s">
        <v>69</v>
      </c>
      <c r="J9727" s="59">
        <v>13163311</v>
      </c>
      <c r="K9727" s="59" t="s">
        <v>10055</v>
      </c>
      <c r="L9727" s="61" t="s">
        <v>81</v>
      </c>
      <c r="M9727" s="61">
        <f>VLOOKUP(H9727,zdroj!C:F,4,0)</f>
        <v>0</v>
      </c>
      <c r="N9727" s="61" t="str">
        <f t="shared" si="302"/>
        <v>-</v>
      </c>
      <c r="P9727" s="72" t="str">
        <f t="shared" si="303"/>
        <v/>
      </c>
      <c r="Q9727" s="61" t="s">
        <v>88</v>
      </c>
    </row>
    <row r="9728" spans="8:17" x14ac:dyDescent="0.25">
      <c r="H9728" s="59">
        <v>197319</v>
      </c>
      <c r="I9728" s="59" t="s">
        <v>69</v>
      </c>
      <c r="J9728" s="59">
        <v>13163329</v>
      </c>
      <c r="K9728" s="59" t="s">
        <v>10056</v>
      </c>
      <c r="L9728" s="61" t="s">
        <v>81</v>
      </c>
      <c r="M9728" s="61">
        <f>VLOOKUP(H9728,zdroj!C:F,4,0)</f>
        <v>0</v>
      </c>
      <c r="N9728" s="61" t="str">
        <f t="shared" si="302"/>
        <v>-</v>
      </c>
      <c r="P9728" s="72" t="str">
        <f t="shared" si="303"/>
        <v/>
      </c>
      <c r="Q9728" s="61" t="s">
        <v>88</v>
      </c>
    </row>
    <row r="9729" spans="8:17" x14ac:dyDescent="0.25">
      <c r="H9729" s="59">
        <v>197319</v>
      </c>
      <c r="I9729" s="59" t="s">
        <v>69</v>
      </c>
      <c r="J9729" s="59">
        <v>13163337</v>
      </c>
      <c r="K9729" s="59" t="s">
        <v>10057</v>
      </c>
      <c r="L9729" s="61" t="s">
        <v>81</v>
      </c>
      <c r="M9729" s="61">
        <f>VLOOKUP(H9729,zdroj!C:F,4,0)</f>
        <v>0</v>
      </c>
      <c r="N9729" s="61" t="str">
        <f t="shared" si="302"/>
        <v>-</v>
      </c>
      <c r="P9729" s="72" t="str">
        <f t="shared" si="303"/>
        <v/>
      </c>
      <c r="Q9729" s="61" t="s">
        <v>88</v>
      </c>
    </row>
    <row r="9730" spans="8:17" x14ac:dyDescent="0.25">
      <c r="H9730" s="59">
        <v>197319</v>
      </c>
      <c r="I9730" s="59" t="s">
        <v>69</v>
      </c>
      <c r="J9730" s="59">
        <v>13163345</v>
      </c>
      <c r="K9730" s="59" t="s">
        <v>10058</v>
      </c>
      <c r="L9730" s="61" t="s">
        <v>81</v>
      </c>
      <c r="M9730" s="61">
        <f>VLOOKUP(H9730,zdroj!C:F,4,0)</f>
        <v>0</v>
      </c>
      <c r="N9730" s="61" t="str">
        <f t="shared" si="302"/>
        <v>-</v>
      </c>
      <c r="P9730" s="72" t="str">
        <f t="shared" si="303"/>
        <v/>
      </c>
      <c r="Q9730" s="61" t="s">
        <v>88</v>
      </c>
    </row>
    <row r="9731" spans="8:17" x14ac:dyDescent="0.25">
      <c r="H9731" s="59">
        <v>197319</v>
      </c>
      <c r="I9731" s="59" t="s">
        <v>69</v>
      </c>
      <c r="J9731" s="59">
        <v>13163353</v>
      </c>
      <c r="K9731" s="59" t="s">
        <v>10059</v>
      </c>
      <c r="L9731" s="61" t="s">
        <v>81</v>
      </c>
      <c r="M9731" s="61">
        <f>VLOOKUP(H9731,zdroj!C:F,4,0)</f>
        <v>0</v>
      </c>
      <c r="N9731" s="61" t="str">
        <f t="shared" si="302"/>
        <v>-</v>
      </c>
      <c r="P9731" s="72" t="str">
        <f t="shared" si="303"/>
        <v/>
      </c>
      <c r="Q9731" s="61" t="s">
        <v>86</v>
      </c>
    </row>
    <row r="9732" spans="8:17" x14ac:dyDescent="0.25">
      <c r="H9732" s="59">
        <v>197319</v>
      </c>
      <c r="I9732" s="59" t="s">
        <v>69</v>
      </c>
      <c r="J9732" s="59">
        <v>13163361</v>
      </c>
      <c r="K9732" s="59" t="s">
        <v>10060</v>
      </c>
      <c r="L9732" s="61" t="s">
        <v>81</v>
      </c>
      <c r="M9732" s="61">
        <f>VLOOKUP(H9732,zdroj!C:F,4,0)</f>
        <v>0</v>
      </c>
      <c r="N9732" s="61" t="str">
        <f t="shared" si="302"/>
        <v>-</v>
      </c>
      <c r="P9732" s="72" t="str">
        <f t="shared" si="303"/>
        <v/>
      </c>
      <c r="Q9732" s="61" t="s">
        <v>86</v>
      </c>
    </row>
    <row r="9733" spans="8:17" x14ac:dyDescent="0.25">
      <c r="H9733" s="59">
        <v>197319</v>
      </c>
      <c r="I9733" s="59" t="s">
        <v>69</v>
      </c>
      <c r="J9733" s="59">
        <v>13163370</v>
      </c>
      <c r="K9733" s="59" t="s">
        <v>10061</v>
      </c>
      <c r="L9733" s="61" t="s">
        <v>81</v>
      </c>
      <c r="M9733" s="61">
        <f>VLOOKUP(H9733,zdroj!C:F,4,0)</f>
        <v>0</v>
      </c>
      <c r="N9733" s="61" t="str">
        <f t="shared" si="302"/>
        <v>-</v>
      </c>
      <c r="P9733" s="72" t="str">
        <f t="shared" si="303"/>
        <v/>
      </c>
      <c r="Q9733" s="61" t="s">
        <v>88</v>
      </c>
    </row>
    <row r="9734" spans="8:17" x14ac:dyDescent="0.25">
      <c r="H9734" s="59">
        <v>197319</v>
      </c>
      <c r="I9734" s="59" t="s">
        <v>69</v>
      </c>
      <c r="J9734" s="59">
        <v>13163388</v>
      </c>
      <c r="K9734" s="59" t="s">
        <v>10062</v>
      </c>
      <c r="L9734" s="61" t="s">
        <v>81</v>
      </c>
      <c r="M9734" s="61">
        <f>VLOOKUP(H9734,zdroj!C:F,4,0)</f>
        <v>0</v>
      </c>
      <c r="N9734" s="61" t="str">
        <f t="shared" si="302"/>
        <v>-</v>
      </c>
      <c r="P9734" s="72" t="str">
        <f t="shared" si="303"/>
        <v/>
      </c>
      <c r="Q9734" s="61" t="s">
        <v>88</v>
      </c>
    </row>
    <row r="9735" spans="8:17" x14ac:dyDescent="0.25">
      <c r="H9735" s="59">
        <v>197319</v>
      </c>
      <c r="I9735" s="59" t="s">
        <v>69</v>
      </c>
      <c r="J9735" s="59">
        <v>13163396</v>
      </c>
      <c r="K9735" s="59" t="s">
        <v>10063</v>
      </c>
      <c r="L9735" s="61" t="s">
        <v>81</v>
      </c>
      <c r="M9735" s="61">
        <f>VLOOKUP(H9735,zdroj!C:F,4,0)</f>
        <v>0</v>
      </c>
      <c r="N9735" s="61" t="str">
        <f t="shared" ref="N9735:N9798" si="304">IF(M9735="A",IF(L9735="katA","katB",L9735),L9735)</f>
        <v>-</v>
      </c>
      <c r="P9735" s="72" t="str">
        <f t="shared" ref="P9735:P9798" si="305">IF(O9735="A",1,"")</f>
        <v/>
      </c>
      <c r="Q9735" s="61" t="s">
        <v>88</v>
      </c>
    </row>
    <row r="9736" spans="8:17" x14ac:dyDescent="0.25">
      <c r="H9736" s="59">
        <v>197319</v>
      </c>
      <c r="I9736" s="59" t="s">
        <v>69</v>
      </c>
      <c r="J9736" s="59">
        <v>13163400</v>
      </c>
      <c r="K9736" s="59" t="s">
        <v>10064</v>
      </c>
      <c r="L9736" s="61" t="s">
        <v>81</v>
      </c>
      <c r="M9736" s="61">
        <f>VLOOKUP(H9736,zdroj!C:F,4,0)</f>
        <v>0</v>
      </c>
      <c r="N9736" s="61" t="str">
        <f t="shared" si="304"/>
        <v>-</v>
      </c>
      <c r="P9736" s="72" t="str">
        <f t="shared" si="305"/>
        <v/>
      </c>
      <c r="Q9736" s="61" t="s">
        <v>88</v>
      </c>
    </row>
    <row r="9737" spans="8:17" x14ac:dyDescent="0.25">
      <c r="H9737" s="59">
        <v>197319</v>
      </c>
      <c r="I9737" s="59" t="s">
        <v>69</v>
      </c>
      <c r="J9737" s="59">
        <v>13163418</v>
      </c>
      <c r="K9737" s="59" t="s">
        <v>10065</v>
      </c>
      <c r="L9737" s="61" t="s">
        <v>81</v>
      </c>
      <c r="M9737" s="61">
        <f>VLOOKUP(H9737,zdroj!C:F,4,0)</f>
        <v>0</v>
      </c>
      <c r="N9737" s="61" t="str">
        <f t="shared" si="304"/>
        <v>-</v>
      </c>
      <c r="P9737" s="72" t="str">
        <f t="shared" si="305"/>
        <v/>
      </c>
      <c r="Q9737" s="61" t="s">
        <v>88</v>
      </c>
    </row>
    <row r="9738" spans="8:17" x14ac:dyDescent="0.25">
      <c r="H9738" s="59">
        <v>197319</v>
      </c>
      <c r="I9738" s="59" t="s">
        <v>69</v>
      </c>
      <c r="J9738" s="59">
        <v>13163426</v>
      </c>
      <c r="K9738" s="59" t="s">
        <v>10066</v>
      </c>
      <c r="L9738" s="61" t="s">
        <v>81</v>
      </c>
      <c r="M9738" s="61">
        <f>VLOOKUP(H9738,zdroj!C:F,4,0)</f>
        <v>0</v>
      </c>
      <c r="N9738" s="61" t="str">
        <f t="shared" si="304"/>
        <v>-</v>
      </c>
      <c r="P9738" s="72" t="str">
        <f t="shared" si="305"/>
        <v/>
      </c>
      <c r="Q9738" s="61" t="s">
        <v>88</v>
      </c>
    </row>
    <row r="9739" spans="8:17" x14ac:dyDescent="0.25">
      <c r="H9739" s="59">
        <v>197319</v>
      </c>
      <c r="I9739" s="59" t="s">
        <v>69</v>
      </c>
      <c r="J9739" s="59">
        <v>26121930</v>
      </c>
      <c r="K9739" s="59" t="s">
        <v>10067</v>
      </c>
      <c r="L9739" s="61" t="s">
        <v>114</v>
      </c>
      <c r="M9739" s="61">
        <f>VLOOKUP(H9739,zdroj!C:F,4,0)</f>
        <v>0</v>
      </c>
      <c r="N9739" s="61" t="str">
        <f t="shared" si="304"/>
        <v>katB</v>
      </c>
      <c r="P9739" s="72" t="str">
        <f t="shared" si="305"/>
        <v/>
      </c>
      <c r="Q9739" s="61" t="s">
        <v>30</v>
      </c>
    </row>
    <row r="9740" spans="8:17" x14ac:dyDescent="0.25">
      <c r="H9740" s="59">
        <v>197319</v>
      </c>
      <c r="I9740" s="59" t="s">
        <v>69</v>
      </c>
      <c r="J9740" s="59">
        <v>26267934</v>
      </c>
      <c r="K9740" s="59" t="s">
        <v>10068</v>
      </c>
      <c r="L9740" s="61" t="s">
        <v>114</v>
      </c>
      <c r="M9740" s="61">
        <f>VLOOKUP(H9740,zdroj!C:F,4,0)</f>
        <v>0</v>
      </c>
      <c r="N9740" s="61" t="str">
        <f t="shared" si="304"/>
        <v>katB</v>
      </c>
      <c r="P9740" s="72" t="str">
        <f t="shared" si="305"/>
        <v/>
      </c>
      <c r="Q9740" s="61" t="s">
        <v>30</v>
      </c>
    </row>
    <row r="9741" spans="8:17" x14ac:dyDescent="0.25">
      <c r="H9741" s="59">
        <v>197319</v>
      </c>
      <c r="I9741" s="59" t="s">
        <v>69</v>
      </c>
      <c r="J9741" s="59">
        <v>27078141</v>
      </c>
      <c r="K9741" s="59" t="s">
        <v>10069</v>
      </c>
      <c r="L9741" s="61" t="s">
        <v>114</v>
      </c>
      <c r="M9741" s="61">
        <f>VLOOKUP(H9741,zdroj!C:F,4,0)</f>
        <v>0</v>
      </c>
      <c r="N9741" s="61" t="str">
        <f t="shared" si="304"/>
        <v>katB</v>
      </c>
      <c r="P9741" s="72" t="str">
        <f t="shared" si="305"/>
        <v/>
      </c>
      <c r="Q9741" s="61" t="s">
        <v>30</v>
      </c>
    </row>
    <row r="9742" spans="8:17" x14ac:dyDescent="0.25">
      <c r="H9742" s="59">
        <v>197319</v>
      </c>
      <c r="I9742" s="59" t="s">
        <v>69</v>
      </c>
      <c r="J9742" s="59">
        <v>27295435</v>
      </c>
      <c r="K9742" s="59" t="s">
        <v>10070</v>
      </c>
      <c r="L9742" s="61" t="s">
        <v>114</v>
      </c>
      <c r="M9742" s="61">
        <f>VLOOKUP(H9742,zdroj!C:F,4,0)</f>
        <v>0</v>
      </c>
      <c r="N9742" s="61" t="str">
        <f t="shared" si="304"/>
        <v>katB</v>
      </c>
      <c r="P9742" s="72" t="str">
        <f t="shared" si="305"/>
        <v/>
      </c>
      <c r="Q9742" s="61" t="s">
        <v>30</v>
      </c>
    </row>
    <row r="9743" spans="8:17" x14ac:dyDescent="0.25">
      <c r="H9743" s="59">
        <v>197319</v>
      </c>
      <c r="I9743" s="59" t="s">
        <v>69</v>
      </c>
      <c r="J9743" s="59">
        <v>27419568</v>
      </c>
      <c r="K9743" s="59" t="s">
        <v>10071</v>
      </c>
      <c r="L9743" s="61" t="s">
        <v>114</v>
      </c>
      <c r="M9743" s="61">
        <f>VLOOKUP(H9743,zdroj!C:F,4,0)</f>
        <v>0</v>
      </c>
      <c r="N9743" s="61" t="str">
        <f t="shared" si="304"/>
        <v>katB</v>
      </c>
      <c r="P9743" s="72" t="str">
        <f t="shared" si="305"/>
        <v/>
      </c>
      <c r="Q9743" s="61" t="s">
        <v>30</v>
      </c>
    </row>
    <row r="9744" spans="8:17" x14ac:dyDescent="0.25">
      <c r="H9744" s="59">
        <v>197319</v>
      </c>
      <c r="I9744" s="59" t="s">
        <v>69</v>
      </c>
      <c r="J9744" s="59">
        <v>27466841</v>
      </c>
      <c r="K9744" s="59" t="s">
        <v>10072</v>
      </c>
      <c r="L9744" s="61" t="s">
        <v>81</v>
      </c>
      <c r="M9744" s="61">
        <f>VLOOKUP(H9744,zdroj!C:F,4,0)</f>
        <v>0</v>
      </c>
      <c r="N9744" s="61" t="str">
        <f t="shared" si="304"/>
        <v>-</v>
      </c>
      <c r="P9744" s="72" t="str">
        <f t="shared" si="305"/>
        <v/>
      </c>
      <c r="Q9744" s="61" t="s">
        <v>88</v>
      </c>
    </row>
    <row r="9745" spans="8:18" x14ac:dyDescent="0.25">
      <c r="H9745" s="59">
        <v>197319</v>
      </c>
      <c r="I9745" s="59" t="s">
        <v>69</v>
      </c>
      <c r="J9745" s="59">
        <v>28186087</v>
      </c>
      <c r="K9745" s="59" t="s">
        <v>10045</v>
      </c>
      <c r="L9745" s="61" t="s">
        <v>114</v>
      </c>
      <c r="M9745" s="61">
        <f>VLOOKUP(H9745,zdroj!C:F,4,0)</f>
        <v>0</v>
      </c>
      <c r="N9745" s="61" t="str">
        <f t="shared" si="304"/>
        <v>katB</v>
      </c>
      <c r="P9745" s="72" t="str">
        <f t="shared" si="305"/>
        <v/>
      </c>
      <c r="Q9745" s="61" t="s">
        <v>30</v>
      </c>
    </row>
    <row r="9746" spans="8:18" x14ac:dyDescent="0.25">
      <c r="H9746" s="59">
        <v>197319</v>
      </c>
      <c r="I9746" s="59" t="s">
        <v>69</v>
      </c>
      <c r="J9746" s="59">
        <v>28331923</v>
      </c>
      <c r="K9746" s="59" t="s">
        <v>10073</v>
      </c>
      <c r="L9746" s="61" t="s">
        <v>114</v>
      </c>
      <c r="M9746" s="61">
        <f>VLOOKUP(H9746,zdroj!C:F,4,0)</f>
        <v>0</v>
      </c>
      <c r="N9746" s="61" t="str">
        <f t="shared" si="304"/>
        <v>katB</v>
      </c>
      <c r="P9746" s="72" t="str">
        <f t="shared" si="305"/>
        <v/>
      </c>
      <c r="Q9746" s="61" t="s">
        <v>30</v>
      </c>
    </row>
    <row r="9747" spans="8:18" x14ac:dyDescent="0.25">
      <c r="H9747" s="59">
        <v>197319</v>
      </c>
      <c r="I9747" s="59" t="s">
        <v>69</v>
      </c>
      <c r="J9747" s="59">
        <v>30964644</v>
      </c>
      <c r="K9747" s="59" t="s">
        <v>10074</v>
      </c>
      <c r="L9747" s="61" t="s">
        <v>81</v>
      </c>
      <c r="M9747" s="61">
        <f>VLOOKUP(H9747,zdroj!C:F,4,0)</f>
        <v>0</v>
      </c>
      <c r="N9747" s="61" t="str">
        <f t="shared" si="304"/>
        <v>-</v>
      </c>
      <c r="P9747" s="72" t="str">
        <f t="shared" si="305"/>
        <v/>
      </c>
      <c r="Q9747" s="61" t="s">
        <v>88</v>
      </c>
    </row>
    <row r="9748" spans="8:18" x14ac:dyDescent="0.25">
      <c r="H9748" s="59">
        <v>197319</v>
      </c>
      <c r="I9748" s="59" t="s">
        <v>69</v>
      </c>
      <c r="J9748" s="59">
        <v>30964652</v>
      </c>
      <c r="K9748" s="59" t="s">
        <v>10075</v>
      </c>
      <c r="L9748" s="61" t="s">
        <v>81</v>
      </c>
      <c r="M9748" s="61">
        <f>VLOOKUP(H9748,zdroj!C:F,4,0)</f>
        <v>0</v>
      </c>
      <c r="N9748" s="61" t="str">
        <f t="shared" si="304"/>
        <v>-</v>
      </c>
      <c r="P9748" s="72" t="str">
        <f t="shared" si="305"/>
        <v/>
      </c>
      <c r="Q9748" s="61" t="s">
        <v>88</v>
      </c>
    </row>
    <row r="9749" spans="8:18" x14ac:dyDescent="0.25">
      <c r="H9749" s="59">
        <v>197319</v>
      </c>
      <c r="I9749" s="59" t="s">
        <v>69</v>
      </c>
      <c r="J9749" s="59">
        <v>40518078</v>
      </c>
      <c r="K9749" s="59" t="s">
        <v>10076</v>
      </c>
      <c r="L9749" s="61" t="s">
        <v>114</v>
      </c>
      <c r="M9749" s="61">
        <f>VLOOKUP(H9749,zdroj!C:F,4,0)</f>
        <v>0</v>
      </c>
      <c r="N9749" s="61" t="str">
        <f t="shared" si="304"/>
        <v>katB</v>
      </c>
      <c r="P9749" s="72" t="str">
        <f t="shared" si="305"/>
        <v/>
      </c>
      <c r="Q9749" s="61" t="s">
        <v>30</v>
      </c>
    </row>
    <row r="9750" spans="8:18" x14ac:dyDescent="0.25">
      <c r="H9750" s="59">
        <v>197319</v>
      </c>
      <c r="I9750" s="59" t="s">
        <v>69</v>
      </c>
      <c r="J9750" s="59">
        <v>40961745</v>
      </c>
      <c r="K9750" s="59" t="s">
        <v>10077</v>
      </c>
      <c r="L9750" s="61" t="s">
        <v>114</v>
      </c>
      <c r="M9750" s="61">
        <f>VLOOKUP(H9750,zdroj!C:F,4,0)</f>
        <v>0</v>
      </c>
      <c r="N9750" s="61" t="str">
        <f t="shared" si="304"/>
        <v>katB</v>
      </c>
      <c r="P9750" s="72" t="str">
        <f t="shared" si="305"/>
        <v/>
      </c>
      <c r="Q9750" s="61" t="s">
        <v>30</v>
      </c>
    </row>
    <row r="9751" spans="8:18" x14ac:dyDescent="0.25">
      <c r="H9751" s="59">
        <v>197319</v>
      </c>
      <c r="I9751" s="59" t="s">
        <v>69</v>
      </c>
      <c r="J9751" s="59">
        <v>71805630</v>
      </c>
      <c r="K9751" s="59" t="s">
        <v>10078</v>
      </c>
      <c r="L9751" s="61" t="s">
        <v>114</v>
      </c>
      <c r="M9751" s="61">
        <f>VLOOKUP(H9751,zdroj!C:F,4,0)</f>
        <v>0</v>
      </c>
      <c r="N9751" s="61" t="str">
        <f t="shared" si="304"/>
        <v>katB</v>
      </c>
      <c r="P9751" s="72" t="str">
        <f t="shared" si="305"/>
        <v/>
      </c>
      <c r="Q9751" s="61" t="s">
        <v>30</v>
      </c>
    </row>
    <row r="9752" spans="8:18" x14ac:dyDescent="0.25">
      <c r="H9752" s="59">
        <v>197319</v>
      </c>
      <c r="I9752" s="59" t="s">
        <v>69</v>
      </c>
      <c r="J9752" s="59">
        <v>72229152</v>
      </c>
      <c r="K9752" s="59" t="s">
        <v>10079</v>
      </c>
      <c r="L9752" s="61" t="s">
        <v>114</v>
      </c>
      <c r="M9752" s="61">
        <f>VLOOKUP(H9752,zdroj!C:F,4,0)</f>
        <v>0</v>
      </c>
      <c r="N9752" s="61" t="str">
        <f t="shared" si="304"/>
        <v>katB</v>
      </c>
      <c r="P9752" s="72" t="str">
        <f t="shared" si="305"/>
        <v/>
      </c>
      <c r="Q9752" s="61" t="s">
        <v>30</v>
      </c>
    </row>
    <row r="9753" spans="8:18" x14ac:dyDescent="0.25">
      <c r="H9753" s="59">
        <v>197319</v>
      </c>
      <c r="I9753" s="59" t="s">
        <v>69</v>
      </c>
      <c r="J9753" s="59">
        <v>72408294</v>
      </c>
      <c r="K9753" s="59" t="s">
        <v>10080</v>
      </c>
      <c r="L9753" s="61" t="s">
        <v>81</v>
      </c>
      <c r="M9753" s="61">
        <f>VLOOKUP(H9753,zdroj!C:F,4,0)</f>
        <v>0</v>
      </c>
      <c r="N9753" s="61" t="str">
        <f t="shared" si="304"/>
        <v>-</v>
      </c>
      <c r="P9753" s="72" t="str">
        <f t="shared" si="305"/>
        <v/>
      </c>
      <c r="Q9753" s="61" t="s">
        <v>86</v>
      </c>
    </row>
    <row r="9754" spans="8:18" x14ac:dyDescent="0.25">
      <c r="H9754" s="59">
        <v>197319</v>
      </c>
      <c r="I9754" s="59" t="s">
        <v>69</v>
      </c>
      <c r="J9754" s="59">
        <v>73604453</v>
      </c>
      <c r="K9754" s="59" t="s">
        <v>10081</v>
      </c>
      <c r="L9754" s="61" t="s">
        <v>114</v>
      </c>
      <c r="M9754" s="61">
        <f>VLOOKUP(H9754,zdroj!C:F,4,0)</f>
        <v>0</v>
      </c>
      <c r="N9754" s="61" t="str">
        <f t="shared" si="304"/>
        <v>katB</v>
      </c>
      <c r="P9754" s="72" t="str">
        <f t="shared" si="305"/>
        <v/>
      </c>
      <c r="Q9754" s="61" t="s">
        <v>30</v>
      </c>
    </row>
    <row r="9755" spans="8:18" x14ac:dyDescent="0.25">
      <c r="H9755" s="59">
        <v>197319</v>
      </c>
      <c r="I9755" s="59" t="s">
        <v>69</v>
      </c>
      <c r="J9755" s="59">
        <v>75121131</v>
      </c>
      <c r="K9755" s="59" t="s">
        <v>10082</v>
      </c>
      <c r="L9755" s="61" t="s">
        <v>81</v>
      </c>
      <c r="M9755" s="61">
        <f>VLOOKUP(H9755,zdroj!C:F,4,0)</f>
        <v>0</v>
      </c>
      <c r="N9755" s="61" t="str">
        <f t="shared" si="304"/>
        <v>-</v>
      </c>
      <c r="P9755" s="72" t="str">
        <f t="shared" si="305"/>
        <v/>
      </c>
      <c r="Q9755" s="61" t="s">
        <v>86</v>
      </c>
    </row>
    <row r="9756" spans="8:18" x14ac:dyDescent="0.25">
      <c r="H9756" s="59">
        <v>197319</v>
      </c>
      <c r="I9756" s="59" t="s">
        <v>69</v>
      </c>
      <c r="J9756" s="59">
        <v>75177889</v>
      </c>
      <c r="K9756" s="59" t="s">
        <v>10083</v>
      </c>
      <c r="L9756" s="61" t="s">
        <v>81</v>
      </c>
      <c r="M9756" s="61">
        <f>VLOOKUP(H9756,zdroj!C:F,4,0)</f>
        <v>0</v>
      </c>
      <c r="N9756" s="61" t="str">
        <f t="shared" si="304"/>
        <v>-</v>
      </c>
      <c r="P9756" s="72" t="str">
        <f t="shared" si="305"/>
        <v/>
      </c>
      <c r="Q9756" s="61" t="s">
        <v>88</v>
      </c>
    </row>
    <row r="9757" spans="8:18" x14ac:dyDescent="0.25">
      <c r="H9757" s="59">
        <v>88811</v>
      </c>
      <c r="I9757" s="59" t="s">
        <v>71</v>
      </c>
      <c r="J9757" s="59">
        <v>1684523</v>
      </c>
      <c r="K9757" s="59" t="s">
        <v>10084</v>
      </c>
      <c r="L9757" s="61" t="s">
        <v>114</v>
      </c>
      <c r="M9757" s="61">
        <f>VLOOKUP(H9757,zdroj!C:F,4,0)</f>
        <v>0</v>
      </c>
      <c r="N9757" s="61" t="str">
        <f t="shared" si="304"/>
        <v>katB</v>
      </c>
      <c r="P9757" s="72" t="str">
        <f t="shared" si="305"/>
        <v/>
      </c>
      <c r="Q9757" s="61" t="s">
        <v>30</v>
      </c>
      <c r="R9757" s="61" t="s">
        <v>91</v>
      </c>
    </row>
    <row r="9758" spans="8:18" x14ac:dyDescent="0.25">
      <c r="H9758" s="59">
        <v>88811</v>
      </c>
      <c r="I9758" s="59" t="s">
        <v>71</v>
      </c>
      <c r="J9758" s="59">
        <v>1684531</v>
      </c>
      <c r="K9758" s="59" t="s">
        <v>10085</v>
      </c>
      <c r="L9758" s="61" t="s">
        <v>114</v>
      </c>
      <c r="M9758" s="61">
        <f>VLOOKUP(H9758,zdroj!C:F,4,0)</f>
        <v>0</v>
      </c>
      <c r="N9758" s="61" t="str">
        <f t="shared" si="304"/>
        <v>katB</v>
      </c>
      <c r="P9758" s="72" t="str">
        <f t="shared" si="305"/>
        <v/>
      </c>
      <c r="Q9758" s="61" t="s">
        <v>30</v>
      </c>
      <c r="R9758" s="61" t="s">
        <v>91</v>
      </c>
    </row>
    <row r="9759" spans="8:18" x14ac:dyDescent="0.25">
      <c r="H9759" s="59">
        <v>88811</v>
      </c>
      <c r="I9759" s="59" t="s">
        <v>71</v>
      </c>
      <c r="J9759" s="59">
        <v>1684540</v>
      </c>
      <c r="K9759" s="59" t="s">
        <v>10086</v>
      </c>
      <c r="L9759" s="61" t="s">
        <v>113</v>
      </c>
      <c r="M9759" s="61">
        <f>VLOOKUP(H9759,zdroj!C:F,4,0)</f>
        <v>0</v>
      </c>
      <c r="N9759" s="61" t="str">
        <f t="shared" si="304"/>
        <v>katA</v>
      </c>
      <c r="P9759" s="72" t="str">
        <f t="shared" si="305"/>
        <v/>
      </c>
      <c r="Q9759" s="61" t="s">
        <v>30</v>
      </c>
    </row>
    <row r="9760" spans="8:18" x14ac:dyDescent="0.25">
      <c r="H9760" s="59">
        <v>88811</v>
      </c>
      <c r="I9760" s="59" t="s">
        <v>71</v>
      </c>
      <c r="J9760" s="59">
        <v>1684558</v>
      </c>
      <c r="K9760" s="59" t="s">
        <v>10087</v>
      </c>
      <c r="L9760" s="61" t="s">
        <v>113</v>
      </c>
      <c r="M9760" s="61">
        <f>VLOOKUP(H9760,zdroj!C:F,4,0)</f>
        <v>0</v>
      </c>
      <c r="N9760" s="61" t="str">
        <f t="shared" si="304"/>
        <v>katA</v>
      </c>
      <c r="P9760" s="72" t="str">
        <f t="shared" si="305"/>
        <v/>
      </c>
      <c r="Q9760" s="61" t="s">
        <v>30</v>
      </c>
    </row>
    <row r="9761" spans="8:18" x14ac:dyDescent="0.25">
      <c r="H9761" s="59">
        <v>88811</v>
      </c>
      <c r="I9761" s="59" t="s">
        <v>71</v>
      </c>
      <c r="J9761" s="59">
        <v>1684566</v>
      </c>
      <c r="K9761" s="59" t="s">
        <v>10088</v>
      </c>
      <c r="L9761" s="61" t="s">
        <v>113</v>
      </c>
      <c r="M9761" s="61">
        <f>VLOOKUP(H9761,zdroj!C:F,4,0)</f>
        <v>0</v>
      </c>
      <c r="N9761" s="61" t="str">
        <f t="shared" si="304"/>
        <v>katA</v>
      </c>
      <c r="P9761" s="72" t="str">
        <f t="shared" si="305"/>
        <v/>
      </c>
      <c r="Q9761" s="61" t="s">
        <v>30</v>
      </c>
    </row>
    <row r="9762" spans="8:18" x14ac:dyDescent="0.25">
      <c r="H9762" s="59">
        <v>88811</v>
      </c>
      <c r="I9762" s="59" t="s">
        <v>71</v>
      </c>
      <c r="J9762" s="59">
        <v>1684591</v>
      </c>
      <c r="K9762" s="59" t="s">
        <v>10089</v>
      </c>
      <c r="L9762" s="61" t="s">
        <v>113</v>
      </c>
      <c r="M9762" s="61">
        <f>VLOOKUP(H9762,zdroj!C:F,4,0)</f>
        <v>0</v>
      </c>
      <c r="N9762" s="61" t="str">
        <f t="shared" si="304"/>
        <v>katA</v>
      </c>
      <c r="P9762" s="72" t="str">
        <f t="shared" si="305"/>
        <v/>
      </c>
      <c r="Q9762" s="61" t="s">
        <v>30</v>
      </c>
    </row>
    <row r="9763" spans="8:18" x14ac:dyDescent="0.25">
      <c r="H9763" s="59">
        <v>88811</v>
      </c>
      <c r="I9763" s="59" t="s">
        <v>71</v>
      </c>
      <c r="J9763" s="59">
        <v>1684604</v>
      </c>
      <c r="K9763" s="59" t="s">
        <v>10090</v>
      </c>
      <c r="L9763" s="61" t="s">
        <v>113</v>
      </c>
      <c r="M9763" s="61">
        <f>VLOOKUP(H9763,zdroj!C:F,4,0)</f>
        <v>0</v>
      </c>
      <c r="N9763" s="61" t="str">
        <f t="shared" si="304"/>
        <v>katA</v>
      </c>
      <c r="P9763" s="72" t="str">
        <f t="shared" si="305"/>
        <v/>
      </c>
      <c r="Q9763" s="61" t="s">
        <v>30</v>
      </c>
    </row>
    <row r="9764" spans="8:18" x14ac:dyDescent="0.25">
      <c r="H9764" s="59">
        <v>88811</v>
      </c>
      <c r="I9764" s="59" t="s">
        <v>71</v>
      </c>
      <c r="J9764" s="59">
        <v>1684612</v>
      </c>
      <c r="K9764" s="59" t="s">
        <v>10091</v>
      </c>
      <c r="L9764" s="61" t="s">
        <v>113</v>
      </c>
      <c r="M9764" s="61">
        <f>VLOOKUP(H9764,zdroj!C:F,4,0)</f>
        <v>0</v>
      </c>
      <c r="N9764" s="61" t="str">
        <f t="shared" si="304"/>
        <v>katA</v>
      </c>
      <c r="P9764" s="72" t="str">
        <f t="shared" si="305"/>
        <v/>
      </c>
      <c r="Q9764" s="61" t="s">
        <v>30</v>
      </c>
    </row>
    <row r="9765" spans="8:18" x14ac:dyDescent="0.25">
      <c r="H9765" s="59">
        <v>88811</v>
      </c>
      <c r="I9765" s="59" t="s">
        <v>71</v>
      </c>
      <c r="J9765" s="59">
        <v>1684639</v>
      </c>
      <c r="K9765" s="59" t="s">
        <v>10092</v>
      </c>
      <c r="L9765" s="61" t="s">
        <v>113</v>
      </c>
      <c r="M9765" s="61">
        <f>VLOOKUP(H9765,zdroj!C:F,4,0)</f>
        <v>0</v>
      </c>
      <c r="N9765" s="61" t="str">
        <f t="shared" si="304"/>
        <v>katA</v>
      </c>
      <c r="P9765" s="72" t="str">
        <f t="shared" si="305"/>
        <v/>
      </c>
      <c r="Q9765" s="61" t="s">
        <v>30</v>
      </c>
    </row>
    <row r="9766" spans="8:18" x14ac:dyDescent="0.25">
      <c r="H9766" s="59">
        <v>88811</v>
      </c>
      <c r="I9766" s="59" t="s">
        <v>71</v>
      </c>
      <c r="J9766" s="59">
        <v>1684647</v>
      </c>
      <c r="K9766" s="59" t="s">
        <v>10093</v>
      </c>
      <c r="L9766" s="61" t="s">
        <v>114</v>
      </c>
      <c r="M9766" s="61">
        <f>VLOOKUP(H9766,zdroj!C:F,4,0)</f>
        <v>0</v>
      </c>
      <c r="N9766" s="61" t="str">
        <f t="shared" si="304"/>
        <v>katB</v>
      </c>
      <c r="P9766" s="72" t="str">
        <f t="shared" si="305"/>
        <v/>
      </c>
      <c r="Q9766" s="61" t="s">
        <v>30</v>
      </c>
      <c r="R9766" s="61" t="s">
        <v>91</v>
      </c>
    </row>
    <row r="9767" spans="8:18" x14ac:dyDescent="0.25">
      <c r="H9767" s="59">
        <v>88811</v>
      </c>
      <c r="I9767" s="59" t="s">
        <v>71</v>
      </c>
      <c r="J9767" s="59">
        <v>1684655</v>
      </c>
      <c r="K9767" s="59" t="s">
        <v>10094</v>
      </c>
      <c r="L9767" s="61" t="s">
        <v>113</v>
      </c>
      <c r="M9767" s="61">
        <f>VLOOKUP(H9767,zdroj!C:F,4,0)</f>
        <v>0</v>
      </c>
      <c r="N9767" s="61" t="str">
        <f t="shared" si="304"/>
        <v>katA</v>
      </c>
      <c r="P9767" s="72" t="str">
        <f t="shared" si="305"/>
        <v/>
      </c>
      <c r="Q9767" s="61" t="s">
        <v>30</v>
      </c>
    </row>
    <row r="9768" spans="8:18" x14ac:dyDescent="0.25">
      <c r="H9768" s="59">
        <v>88811</v>
      </c>
      <c r="I9768" s="59" t="s">
        <v>71</v>
      </c>
      <c r="J9768" s="59">
        <v>1684663</v>
      </c>
      <c r="K9768" s="59" t="s">
        <v>10095</v>
      </c>
      <c r="L9768" s="61" t="s">
        <v>113</v>
      </c>
      <c r="M9768" s="61">
        <f>VLOOKUP(H9768,zdroj!C:F,4,0)</f>
        <v>0</v>
      </c>
      <c r="N9768" s="61" t="str">
        <f t="shared" si="304"/>
        <v>katA</v>
      </c>
      <c r="P9768" s="72" t="str">
        <f t="shared" si="305"/>
        <v/>
      </c>
      <c r="Q9768" s="61" t="s">
        <v>30</v>
      </c>
    </row>
    <row r="9769" spans="8:18" x14ac:dyDescent="0.25">
      <c r="H9769" s="59">
        <v>88811</v>
      </c>
      <c r="I9769" s="59" t="s">
        <v>71</v>
      </c>
      <c r="J9769" s="59">
        <v>1684671</v>
      </c>
      <c r="K9769" s="59" t="s">
        <v>10096</v>
      </c>
      <c r="L9769" s="61" t="s">
        <v>113</v>
      </c>
      <c r="M9769" s="61">
        <f>VLOOKUP(H9769,zdroj!C:F,4,0)</f>
        <v>0</v>
      </c>
      <c r="N9769" s="61" t="str">
        <f t="shared" si="304"/>
        <v>katA</v>
      </c>
      <c r="P9769" s="72" t="str">
        <f t="shared" si="305"/>
        <v/>
      </c>
      <c r="Q9769" s="61" t="s">
        <v>30</v>
      </c>
    </row>
    <row r="9770" spans="8:18" x14ac:dyDescent="0.25">
      <c r="H9770" s="59">
        <v>88811</v>
      </c>
      <c r="I9770" s="59" t="s">
        <v>71</v>
      </c>
      <c r="J9770" s="59">
        <v>1684680</v>
      </c>
      <c r="K9770" s="59" t="s">
        <v>10097</v>
      </c>
      <c r="L9770" s="61" t="s">
        <v>113</v>
      </c>
      <c r="M9770" s="61">
        <f>VLOOKUP(H9770,zdroj!C:F,4,0)</f>
        <v>0</v>
      </c>
      <c r="N9770" s="61" t="str">
        <f t="shared" si="304"/>
        <v>katA</v>
      </c>
      <c r="P9770" s="72" t="str">
        <f t="shared" si="305"/>
        <v/>
      </c>
      <c r="Q9770" s="61" t="s">
        <v>30</v>
      </c>
    </row>
    <row r="9771" spans="8:18" x14ac:dyDescent="0.25">
      <c r="H9771" s="59">
        <v>88811</v>
      </c>
      <c r="I9771" s="59" t="s">
        <v>71</v>
      </c>
      <c r="J9771" s="59">
        <v>1684698</v>
      </c>
      <c r="K9771" s="59" t="s">
        <v>10098</v>
      </c>
      <c r="L9771" s="61" t="s">
        <v>113</v>
      </c>
      <c r="M9771" s="61">
        <f>VLOOKUP(H9771,zdroj!C:F,4,0)</f>
        <v>0</v>
      </c>
      <c r="N9771" s="61" t="str">
        <f t="shared" si="304"/>
        <v>katA</v>
      </c>
      <c r="P9771" s="72" t="str">
        <f t="shared" si="305"/>
        <v/>
      </c>
      <c r="Q9771" s="61" t="s">
        <v>30</v>
      </c>
    </row>
    <row r="9772" spans="8:18" x14ac:dyDescent="0.25">
      <c r="H9772" s="59">
        <v>88811</v>
      </c>
      <c r="I9772" s="59" t="s">
        <v>71</v>
      </c>
      <c r="J9772" s="59">
        <v>25179080</v>
      </c>
      <c r="K9772" s="59" t="s">
        <v>10099</v>
      </c>
      <c r="L9772" s="61" t="s">
        <v>114</v>
      </c>
      <c r="M9772" s="61">
        <f>VLOOKUP(H9772,zdroj!C:F,4,0)</f>
        <v>0</v>
      </c>
      <c r="N9772" s="61" t="str">
        <f t="shared" si="304"/>
        <v>katB</v>
      </c>
      <c r="P9772" s="72" t="str">
        <f t="shared" si="305"/>
        <v/>
      </c>
      <c r="Q9772" s="61" t="s">
        <v>30</v>
      </c>
      <c r="R9772" s="61" t="s">
        <v>91</v>
      </c>
    </row>
    <row r="9773" spans="8:18" x14ac:dyDescent="0.25">
      <c r="H9773" s="59">
        <v>88811</v>
      </c>
      <c r="I9773" s="59" t="s">
        <v>71</v>
      </c>
      <c r="J9773" s="59">
        <v>76387356</v>
      </c>
      <c r="K9773" s="59" t="s">
        <v>10100</v>
      </c>
      <c r="L9773" s="61" t="s">
        <v>113</v>
      </c>
      <c r="M9773" s="61">
        <f>VLOOKUP(H9773,zdroj!C:F,4,0)</f>
        <v>0</v>
      </c>
      <c r="N9773" s="61" t="str">
        <f t="shared" si="304"/>
        <v>katA</v>
      </c>
      <c r="P9773" s="72" t="str">
        <f t="shared" si="305"/>
        <v/>
      </c>
      <c r="Q9773" s="61" t="s">
        <v>31</v>
      </c>
    </row>
    <row r="9774" spans="8:18" x14ac:dyDescent="0.25">
      <c r="H9774" s="59">
        <v>88820</v>
      </c>
      <c r="I9774" s="59" t="s">
        <v>71</v>
      </c>
      <c r="J9774" s="59">
        <v>1684701</v>
      </c>
      <c r="K9774" s="59" t="s">
        <v>10101</v>
      </c>
      <c r="L9774" s="61" t="s">
        <v>114</v>
      </c>
      <c r="M9774" s="61">
        <f>VLOOKUP(H9774,zdroj!C:F,4,0)</f>
        <v>0</v>
      </c>
      <c r="N9774" s="61" t="str">
        <f t="shared" si="304"/>
        <v>katB</v>
      </c>
      <c r="P9774" s="72" t="str">
        <f t="shared" si="305"/>
        <v/>
      </c>
      <c r="Q9774" s="61" t="s">
        <v>30</v>
      </c>
      <c r="R9774" s="61" t="s">
        <v>91</v>
      </c>
    </row>
    <row r="9775" spans="8:18" x14ac:dyDescent="0.25">
      <c r="H9775" s="59">
        <v>88820</v>
      </c>
      <c r="I9775" s="59" t="s">
        <v>71</v>
      </c>
      <c r="J9775" s="59">
        <v>1684710</v>
      </c>
      <c r="K9775" s="59" t="s">
        <v>10102</v>
      </c>
      <c r="L9775" s="61" t="s">
        <v>113</v>
      </c>
      <c r="M9775" s="61">
        <f>VLOOKUP(H9775,zdroj!C:F,4,0)</f>
        <v>0</v>
      </c>
      <c r="N9775" s="61" t="str">
        <f t="shared" si="304"/>
        <v>katA</v>
      </c>
      <c r="P9775" s="72" t="str">
        <f t="shared" si="305"/>
        <v/>
      </c>
      <c r="Q9775" s="61" t="s">
        <v>31</v>
      </c>
    </row>
    <row r="9776" spans="8:18" x14ac:dyDescent="0.25">
      <c r="H9776" s="59">
        <v>88820</v>
      </c>
      <c r="I9776" s="59" t="s">
        <v>71</v>
      </c>
      <c r="J9776" s="59">
        <v>1684728</v>
      </c>
      <c r="K9776" s="59" t="s">
        <v>10103</v>
      </c>
      <c r="L9776" s="61" t="s">
        <v>113</v>
      </c>
      <c r="M9776" s="61">
        <f>VLOOKUP(H9776,zdroj!C:F,4,0)</f>
        <v>0</v>
      </c>
      <c r="N9776" s="61" t="str">
        <f t="shared" si="304"/>
        <v>katA</v>
      </c>
      <c r="P9776" s="72" t="str">
        <f t="shared" si="305"/>
        <v/>
      </c>
      <c r="Q9776" s="61" t="s">
        <v>30</v>
      </c>
    </row>
    <row r="9777" spans="8:18" x14ac:dyDescent="0.25">
      <c r="H9777" s="59">
        <v>88820</v>
      </c>
      <c r="I9777" s="59" t="s">
        <v>71</v>
      </c>
      <c r="J9777" s="59">
        <v>1684736</v>
      </c>
      <c r="K9777" s="59" t="s">
        <v>10104</v>
      </c>
      <c r="L9777" s="61" t="s">
        <v>81</v>
      </c>
      <c r="M9777" s="61">
        <f>VLOOKUP(H9777,zdroj!C:F,4,0)</f>
        <v>0</v>
      </c>
      <c r="N9777" s="61" t="str">
        <f t="shared" si="304"/>
        <v>-</v>
      </c>
      <c r="P9777" s="72" t="str">
        <f t="shared" si="305"/>
        <v/>
      </c>
      <c r="Q9777" s="61" t="s">
        <v>88</v>
      </c>
    </row>
    <row r="9778" spans="8:18" x14ac:dyDescent="0.25">
      <c r="H9778" s="59">
        <v>88820</v>
      </c>
      <c r="I9778" s="59" t="s">
        <v>71</v>
      </c>
      <c r="J9778" s="59">
        <v>1684744</v>
      </c>
      <c r="K9778" s="59" t="s">
        <v>10105</v>
      </c>
      <c r="L9778" s="61" t="s">
        <v>113</v>
      </c>
      <c r="M9778" s="61">
        <f>VLOOKUP(H9778,zdroj!C:F,4,0)</f>
        <v>0</v>
      </c>
      <c r="N9778" s="61" t="str">
        <f t="shared" si="304"/>
        <v>katA</v>
      </c>
      <c r="P9778" s="72" t="str">
        <f t="shared" si="305"/>
        <v/>
      </c>
      <c r="Q9778" s="61" t="s">
        <v>30</v>
      </c>
    </row>
    <row r="9779" spans="8:18" x14ac:dyDescent="0.25">
      <c r="H9779" s="59">
        <v>88820</v>
      </c>
      <c r="I9779" s="59" t="s">
        <v>71</v>
      </c>
      <c r="J9779" s="59">
        <v>1684752</v>
      </c>
      <c r="K9779" s="59" t="s">
        <v>10106</v>
      </c>
      <c r="L9779" s="61" t="s">
        <v>113</v>
      </c>
      <c r="M9779" s="61">
        <f>VLOOKUP(H9779,zdroj!C:F,4,0)</f>
        <v>0</v>
      </c>
      <c r="N9779" s="61" t="str">
        <f t="shared" si="304"/>
        <v>katA</v>
      </c>
      <c r="P9779" s="72" t="str">
        <f t="shared" si="305"/>
        <v/>
      </c>
      <c r="Q9779" s="61" t="s">
        <v>30</v>
      </c>
    </row>
    <row r="9780" spans="8:18" x14ac:dyDescent="0.25">
      <c r="H9780" s="59">
        <v>88820</v>
      </c>
      <c r="I9780" s="59" t="s">
        <v>71</v>
      </c>
      <c r="J9780" s="59">
        <v>1684761</v>
      </c>
      <c r="K9780" s="59" t="s">
        <v>10107</v>
      </c>
      <c r="L9780" s="61" t="s">
        <v>113</v>
      </c>
      <c r="M9780" s="61">
        <f>VLOOKUP(H9780,zdroj!C:F,4,0)</f>
        <v>0</v>
      </c>
      <c r="N9780" s="61" t="str">
        <f t="shared" si="304"/>
        <v>katA</v>
      </c>
      <c r="P9780" s="72" t="str">
        <f t="shared" si="305"/>
        <v/>
      </c>
      <c r="Q9780" s="61" t="s">
        <v>30</v>
      </c>
    </row>
    <row r="9781" spans="8:18" x14ac:dyDescent="0.25">
      <c r="H9781" s="59">
        <v>88820</v>
      </c>
      <c r="I9781" s="59" t="s">
        <v>71</v>
      </c>
      <c r="J9781" s="59">
        <v>1684779</v>
      </c>
      <c r="K9781" s="59" t="s">
        <v>10108</v>
      </c>
      <c r="L9781" s="61" t="s">
        <v>114</v>
      </c>
      <c r="M9781" s="61">
        <f>VLOOKUP(H9781,zdroj!C:F,4,0)</f>
        <v>0</v>
      </c>
      <c r="N9781" s="61" t="str">
        <f t="shared" si="304"/>
        <v>katB</v>
      </c>
      <c r="P9781" s="72" t="str">
        <f t="shared" si="305"/>
        <v/>
      </c>
      <c r="Q9781" s="61" t="s">
        <v>30</v>
      </c>
      <c r="R9781" s="61" t="s">
        <v>91</v>
      </c>
    </row>
    <row r="9782" spans="8:18" x14ac:dyDescent="0.25">
      <c r="H9782" s="59">
        <v>88820</v>
      </c>
      <c r="I9782" s="59" t="s">
        <v>71</v>
      </c>
      <c r="J9782" s="59">
        <v>1684787</v>
      </c>
      <c r="K9782" s="59" t="s">
        <v>10109</v>
      </c>
      <c r="L9782" s="61" t="s">
        <v>81</v>
      </c>
      <c r="M9782" s="61">
        <f>VLOOKUP(H9782,zdroj!C:F,4,0)</f>
        <v>0</v>
      </c>
      <c r="N9782" s="61" t="str">
        <f t="shared" si="304"/>
        <v>-</v>
      </c>
      <c r="P9782" s="72" t="str">
        <f t="shared" si="305"/>
        <v/>
      </c>
      <c r="Q9782" s="61" t="s">
        <v>88</v>
      </c>
    </row>
    <row r="9783" spans="8:18" x14ac:dyDescent="0.25">
      <c r="H9783" s="59">
        <v>88820</v>
      </c>
      <c r="I9783" s="59" t="s">
        <v>71</v>
      </c>
      <c r="J9783" s="59">
        <v>1684795</v>
      </c>
      <c r="K9783" s="59" t="s">
        <v>10110</v>
      </c>
      <c r="L9783" s="61" t="s">
        <v>114</v>
      </c>
      <c r="M9783" s="61">
        <f>VLOOKUP(H9783,zdroj!C:F,4,0)</f>
        <v>0</v>
      </c>
      <c r="N9783" s="61" t="str">
        <f t="shared" si="304"/>
        <v>katB</v>
      </c>
      <c r="P9783" s="72" t="str">
        <f t="shared" si="305"/>
        <v/>
      </c>
      <c r="Q9783" s="61" t="s">
        <v>31</v>
      </c>
      <c r="R9783" s="61" t="s">
        <v>91</v>
      </c>
    </row>
    <row r="9784" spans="8:18" x14ac:dyDescent="0.25">
      <c r="H9784" s="59">
        <v>88820</v>
      </c>
      <c r="I9784" s="59" t="s">
        <v>71</v>
      </c>
      <c r="J9784" s="59">
        <v>1684809</v>
      </c>
      <c r="K9784" s="59" t="s">
        <v>10111</v>
      </c>
      <c r="L9784" s="61" t="s">
        <v>114</v>
      </c>
      <c r="M9784" s="61">
        <f>VLOOKUP(H9784,zdroj!C:F,4,0)</f>
        <v>0</v>
      </c>
      <c r="N9784" s="61" t="str">
        <f t="shared" si="304"/>
        <v>katB</v>
      </c>
      <c r="P9784" s="72" t="str">
        <f t="shared" si="305"/>
        <v/>
      </c>
      <c r="Q9784" s="61" t="s">
        <v>30</v>
      </c>
      <c r="R9784" s="61" t="s">
        <v>91</v>
      </c>
    </row>
    <row r="9785" spans="8:18" x14ac:dyDescent="0.25">
      <c r="H9785" s="59">
        <v>88820</v>
      </c>
      <c r="I9785" s="59" t="s">
        <v>71</v>
      </c>
      <c r="J9785" s="59">
        <v>1684817</v>
      </c>
      <c r="K9785" s="59" t="s">
        <v>10112</v>
      </c>
      <c r="L9785" s="61" t="s">
        <v>113</v>
      </c>
      <c r="M9785" s="61">
        <f>VLOOKUP(H9785,zdroj!C:F,4,0)</f>
        <v>0</v>
      </c>
      <c r="N9785" s="61" t="str">
        <f t="shared" si="304"/>
        <v>katA</v>
      </c>
      <c r="P9785" s="72" t="str">
        <f t="shared" si="305"/>
        <v/>
      </c>
      <c r="Q9785" s="61" t="s">
        <v>30</v>
      </c>
    </row>
    <row r="9786" spans="8:18" x14ac:dyDescent="0.25">
      <c r="H9786" s="59">
        <v>88820</v>
      </c>
      <c r="I9786" s="59" t="s">
        <v>71</v>
      </c>
      <c r="J9786" s="59">
        <v>1684825</v>
      </c>
      <c r="K9786" s="59" t="s">
        <v>10113</v>
      </c>
      <c r="L9786" s="61" t="s">
        <v>113</v>
      </c>
      <c r="M9786" s="61">
        <f>VLOOKUP(H9786,zdroj!C:F,4,0)</f>
        <v>0</v>
      </c>
      <c r="N9786" s="61" t="str">
        <f t="shared" si="304"/>
        <v>katA</v>
      </c>
      <c r="P9786" s="72" t="str">
        <f t="shared" si="305"/>
        <v/>
      </c>
      <c r="Q9786" s="61" t="s">
        <v>30</v>
      </c>
    </row>
    <row r="9787" spans="8:18" x14ac:dyDescent="0.25">
      <c r="H9787" s="59">
        <v>88820</v>
      </c>
      <c r="I9787" s="59" t="s">
        <v>71</v>
      </c>
      <c r="J9787" s="59">
        <v>1684833</v>
      </c>
      <c r="K9787" s="59" t="s">
        <v>10114</v>
      </c>
      <c r="L9787" s="61" t="s">
        <v>113</v>
      </c>
      <c r="M9787" s="61">
        <f>VLOOKUP(H9787,zdroj!C:F,4,0)</f>
        <v>0</v>
      </c>
      <c r="N9787" s="61" t="str">
        <f t="shared" si="304"/>
        <v>katA</v>
      </c>
      <c r="P9787" s="72" t="str">
        <f t="shared" si="305"/>
        <v/>
      </c>
      <c r="Q9787" s="61" t="s">
        <v>30</v>
      </c>
    </row>
    <row r="9788" spans="8:18" x14ac:dyDescent="0.25">
      <c r="H9788" s="59">
        <v>88820</v>
      </c>
      <c r="I9788" s="59" t="s">
        <v>71</v>
      </c>
      <c r="J9788" s="59">
        <v>1684841</v>
      </c>
      <c r="K9788" s="59" t="s">
        <v>10115</v>
      </c>
      <c r="L9788" s="61" t="s">
        <v>113</v>
      </c>
      <c r="M9788" s="61">
        <f>VLOOKUP(H9788,zdroj!C:F,4,0)</f>
        <v>0</v>
      </c>
      <c r="N9788" s="61" t="str">
        <f t="shared" si="304"/>
        <v>katA</v>
      </c>
      <c r="P9788" s="72" t="str">
        <f t="shared" si="305"/>
        <v/>
      </c>
      <c r="Q9788" s="61" t="s">
        <v>30</v>
      </c>
    </row>
    <row r="9789" spans="8:18" x14ac:dyDescent="0.25">
      <c r="H9789" s="59">
        <v>88820</v>
      </c>
      <c r="I9789" s="59" t="s">
        <v>71</v>
      </c>
      <c r="J9789" s="59">
        <v>1684850</v>
      </c>
      <c r="K9789" s="59" t="s">
        <v>10116</v>
      </c>
      <c r="L9789" s="61" t="s">
        <v>113</v>
      </c>
      <c r="M9789" s="61">
        <f>VLOOKUP(H9789,zdroj!C:F,4,0)</f>
        <v>0</v>
      </c>
      <c r="N9789" s="61" t="str">
        <f t="shared" si="304"/>
        <v>katA</v>
      </c>
      <c r="P9789" s="72" t="str">
        <f t="shared" si="305"/>
        <v/>
      </c>
      <c r="Q9789" s="61" t="s">
        <v>31</v>
      </c>
    </row>
    <row r="9790" spans="8:18" x14ac:dyDescent="0.25">
      <c r="H9790" s="59">
        <v>88820</v>
      </c>
      <c r="I9790" s="59" t="s">
        <v>71</v>
      </c>
      <c r="J9790" s="59">
        <v>1684868</v>
      </c>
      <c r="K9790" s="59" t="s">
        <v>10117</v>
      </c>
      <c r="L9790" s="61" t="s">
        <v>113</v>
      </c>
      <c r="M9790" s="61">
        <f>VLOOKUP(H9790,zdroj!C:F,4,0)</f>
        <v>0</v>
      </c>
      <c r="N9790" s="61" t="str">
        <f t="shared" si="304"/>
        <v>katA</v>
      </c>
      <c r="P9790" s="72" t="str">
        <f t="shared" si="305"/>
        <v/>
      </c>
      <c r="Q9790" s="61" t="s">
        <v>30</v>
      </c>
    </row>
    <row r="9791" spans="8:18" x14ac:dyDescent="0.25">
      <c r="H9791" s="59">
        <v>88820</v>
      </c>
      <c r="I9791" s="59" t="s">
        <v>71</v>
      </c>
      <c r="J9791" s="59">
        <v>1684876</v>
      </c>
      <c r="K9791" s="59" t="s">
        <v>10118</v>
      </c>
      <c r="L9791" s="61" t="s">
        <v>114</v>
      </c>
      <c r="M9791" s="61">
        <f>VLOOKUP(H9791,zdroj!C:F,4,0)</f>
        <v>0</v>
      </c>
      <c r="N9791" s="61" t="str">
        <f t="shared" si="304"/>
        <v>katB</v>
      </c>
      <c r="P9791" s="72" t="str">
        <f t="shared" si="305"/>
        <v/>
      </c>
      <c r="Q9791" s="61" t="s">
        <v>30</v>
      </c>
      <c r="R9791" s="61" t="s">
        <v>91</v>
      </c>
    </row>
    <row r="9792" spans="8:18" x14ac:dyDescent="0.25">
      <c r="H9792" s="59">
        <v>88820</v>
      </c>
      <c r="I9792" s="59" t="s">
        <v>71</v>
      </c>
      <c r="J9792" s="59">
        <v>1684884</v>
      </c>
      <c r="K9792" s="59" t="s">
        <v>10119</v>
      </c>
      <c r="L9792" s="61" t="s">
        <v>113</v>
      </c>
      <c r="M9792" s="61">
        <f>VLOOKUP(H9792,zdroj!C:F,4,0)</f>
        <v>0</v>
      </c>
      <c r="N9792" s="61" t="str">
        <f t="shared" si="304"/>
        <v>katA</v>
      </c>
      <c r="P9792" s="72" t="str">
        <f t="shared" si="305"/>
        <v/>
      </c>
      <c r="Q9792" s="61" t="s">
        <v>30</v>
      </c>
    </row>
    <row r="9793" spans="8:18" x14ac:dyDescent="0.25">
      <c r="H9793" s="59">
        <v>88820</v>
      </c>
      <c r="I9793" s="59" t="s">
        <v>71</v>
      </c>
      <c r="J9793" s="59">
        <v>1684892</v>
      </c>
      <c r="K9793" s="59" t="s">
        <v>10120</v>
      </c>
      <c r="L9793" s="61" t="s">
        <v>113</v>
      </c>
      <c r="M9793" s="61">
        <f>VLOOKUP(H9793,zdroj!C:F,4,0)</f>
        <v>0</v>
      </c>
      <c r="N9793" s="61" t="str">
        <f t="shared" si="304"/>
        <v>katA</v>
      </c>
      <c r="P9793" s="72" t="str">
        <f t="shared" si="305"/>
        <v/>
      </c>
      <c r="Q9793" s="61" t="s">
        <v>30</v>
      </c>
    </row>
    <row r="9794" spans="8:18" x14ac:dyDescent="0.25">
      <c r="H9794" s="59">
        <v>88820</v>
      </c>
      <c r="I9794" s="59" t="s">
        <v>71</v>
      </c>
      <c r="J9794" s="59">
        <v>1684906</v>
      </c>
      <c r="K9794" s="59" t="s">
        <v>10121</v>
      </c>
      <c r="L9794" s="61" t="s">
        <v>114</v>
      </c>
      <c r="M9794" s="61">
        <f>VLOOKUP(H9794,zdroj!C:F,4,0)</f>
        <v>0</v>
      </c>
      <c r="N9794" s="61" t="str">
        <f t="shared" si="304"/>
        <v>katB</v>
      </c>
      <c r="P9794" s="72" t="str">
        <f t="shared" si="305"/>
        <v/>
      </c>
      <c r="Q9794" s="61" t="s">
        <v>30</v>
      </c>
      <c r="R9794" s="61" t="s">
        <v>91</v>
      </c>
    </row>
    <row r="9795" spans="8:18" x14ac:dyDescent="0.25">
      <c r="H9795" s="59">
        <v>88820</v>
      </c>
      <c r="I9795" s="59" t="s">
        <v>71</v>
      </c>
      <c r="J9795" s="59">
        <v>1684914</v>
      </c>
      <c r="K9795" s="59" t="s">
        <v>10122</v>
      </c>
      <c r="L9795" s="61" t="s">
        <v>113</v>
      </c>
      <c r="M9795" s="61">
        <f>VLOOKUP(H9795,zdroj!C:F,4,0)</f>
        <v>0</v>
      </c>
      <c r="N9795" s="61" t="str">
        <f t="shared" si="304"/>
        <v>katA</v>
      </c>
      <c r="P9795" s="72" t="str">
        <f t="shared" si="305"/>
        <v/>
      </c>
      <c r="Q9795" s="61" t="s">
        <v>30</v>
      </c>
    </row>
    <row r="9796" spans="8:18" x14ac:dyDescent="0.25">
      <c r="H9796" s="59">
        <v>88820</v>
      </c>
      <c r="I9796" s="59" t="s">
        <v>71</v>
      </c>
      <c r="J9796" s="59">
        <v>1684922</v>
      </c>
      <c r="K9796" s="59" t="s">
        <v>10123</v>
      </c>
      <c r="L9796" s="61" t="s">
        <v>114</v>
      </c>
      <c r="M9796" s="61">
        <f>VLOOKUP(H9796,zdroj!C:F,4,0)</f>
        <v>0</v>
      </c>
      <c r="N9796" s="61" t="str">
        <f t="shared" si="304"/>
        <v>katB</v>
      </c>
      <c r="P9796" s="72" t="str">
        <f t="shared" si="305"/>
        <v/>
      </c>
      <c r="Q9796" s="61" t="s">
        <v>30</v>
      </c>
      <c r="R9796" s="61" t="s">
        <v>91</v>
      </c>
    </row>
    <row r="9797" spans="8:18" x14ac:dyDescent="0.25">
      <c r="H9797" s="59">
        <v>88820</v>
      </c>
      <c r="I9797" s="59" t="s">
        <v>71</v>
      </c>
      <c r="J9797" s="59">
        <v>26923173</v>
      </c>
      <c r="K9797" s="59" t="s">
        <v>10124</v>
      </c>
      <c r="L9797" s="61" t="s">
        <v>81</v>
      </c>
      <c r="M9797" s="61">
        <f>VLOOKUP(H9797,zdroj!C:F,4,0)</f>
        <v>0</v>
      </c>
      <c r="N9797" s="61" t="str">
        <f t="shared" si="304"/>
        <v>-</v>
      </c>
      <c r="P9797" s="72" t="str">
        <f t="shared" si="305"/>
        <v/>
      </c>
      <c r="Q9797" s="61" t="s">
        <v>88</v>
      </c>
    </row>
    <row r="9798" spans="8:18" x14ac:dyDescent="0.25">
      <c r="H9798" s="59">
        <v>88838</v>
      </c>
      <c r="I9798" s="59" t="s">
        <v>71</v>
      </c>
      <c r="J9798" s="59">
        <v>1684931</v>
      </c>
      <c r="K9798" s="59" t="s">
        <v>10125</v>
      </c>
      <c r="L9798" s="61" t="s">
        <v>81</v>
      </c>
      <c r="M9798" s="61">
        <f>VLOOKUP(H9798,zdroj!C:F,4,0)</f>
        <v>0</v>
      </c>
      <c r="N9798" s="61" t="str">
        <f t="shared" si="304"/>
        <v>-</v>
      </c>
      <c r="P9798" s="72" t="str">
        <f t="shared" si="305"/>
        <v/>
      </c>
      <c r="Q9798" s="61" t="s">
        <v>84</v>
      </c>
    </row>
    <row r="9799" spans="8:18" x14ac:dyDescent="0.25">
      <c r="H9799" s="59">
        <v>88838</v>
      </c>
      <c r="I9799" s="59" t="s">
        <v>71</v>
      </c>
      <c r="J9799" s="59">
        <v>1684949</v>
      </c>
      <c r="K9799" s="59" t="s">
        <v>10126</v>
      </c>
      <c r="L9799" s="61" t="s">
        <v>114</v>
      </c>
      <c r="M9799" s="61">
        <f>VLOOKUP(H9799,zdroj!C:F,4,0)</f>
        <v>0</v>
      </c>
      <c r="N9799" s="61" t="str">
        <f t="shared" ref="N9799:N9862" si="306">IF(M9799="A",IF(L9799="katA","katB",L9799),L9799)</f>
        <v>katB</v>
      </c>
      <c r="P9799" s="72" t="str">
        <f t="shared" ref="P9799:P9862" si="307">IF(O9799="A",1,"")</f>
        <v/>
      </c>
      <c r="Q9799" s="61" t="s">
        <v>31</v>
      </c>
      <c r="R9799" s="61" t="s">
        <v>91</v>
      </c>
    </row>
    <row r="9800" spans="8:18" x14ac:dyDescent="0.25">
      <c r="H9800" s="59">
        <v>88838</v>
      </c>
      <c r="I9800" s="59" t="s">
        <v>71</v>
      </c>
      <c r="J9800" s="59">
        <v>1684957</v>
      </c>
      <c r="K9800" s="59" t="s">
        <v>10127</v>
      </c>
      <c r="L9800" s="61" t="s">
        <v>114</v>
      </c>
      <c r="M9800" s="61">
        <f>VLOOKUP(H9800,zdroj!C:F,4,0)</f>
        <v>0</v>
      </c>
      <c r="N9800" s="61" t="str">
        <f t="shared" si="306"/>
        <v>katB</v>
      </c>
      <c r="P9800" s="72" t="str">
        <f t="shared" si="307"/>
        <v/>
      </c>
      <c r="Q9800" s="61" t="s">
        <v>31</v>
      </c>
      <c r="R9800" s="61" t="s">
        <v>91</v>
      </c>
    </row>
    <row r="9801" spans="8:18" x14ac:dyDescent="0.25">
      <c r="H9801" s="59">
        <v>88838</v>
      </c>
      <c r="I9801" s="59" t="s">
        <v>71</v>
      </c>
      <c r="J9801" s="59">
        <v>1684973</v>
      </c>
      <c r="K9801" s="59" t="s">
        <v>10128</v>
      </c>
      <c r="L9801" s="61" t="s">
        <v>114</v>
      </c>
      <c r="M9801" s="61">
        <f>VLOOKUP(H9801,zdroj!C:F,4,0)</f>
        <v>0</v>
      </c>
      <c r="N9801" s="61" t="str">
        <f t="shared" si="306"/>
        <v>katB</v>
      </c>
      <c r="P9801" s="72" t="str">
        <f t="shared" si="307"/>
        <v/>
      </c>
      <c r="Q9801" s="61" t="s">
        <v>30</v>
      </c>
      <c r="R9801" s="61" t="s">
        <v>91</v>
      </c>
    </row>
    <row r="9802" spans="8:18" x14ac:dyDescent="0.25">
      <c r="H9802" s="59">
        <v>88838</v>
      </c>
      <c r="I9802" s="59" t="s">
        <v>71</v>
      </c>
      <c r="J9802" s="59">
        <v>1684981</v>
      </c>
      <c r="K9802" s="59" t="s">
        <v>10129</v>
      </c>
      <c r="L9802" s="61" t="s">
        <v>114</v>
      </c>
      <c r="M9802" s="61">
        <f>VLOOKUP(H9802,zdroj!C:F,4,0)</f>
        <v>0</v>
      </c>
      <c r="N9802" s="61" t="str">
        <f t="shared" si="306"/>
        <v>katB</v>
      </c>
      <c r="P9802" s="72" t="str">
        <f t="shared" si="307"/>
        <v/>
      </c>
      <c r="Q9802" s="61" t="s">
        <v>30</v>
      </c>
      <c r="R9802" s="61" t="s">
        <v>91</v>
      </c>
    </row>
    <row r="9803" spans="8:18" x14ac:dyDescent="0.25">
      <c r="H9803" s="59">
        <v>88838</v>
      </c>
      <c r="I9803" s="59" t="s">
        <v>71</v>
      </c>
      <c r="J9803" s="59">
        <v>1684990</v>
      </c>
      <c r="K9803" s="59" t="s">
        <v>10130</v>
      </c>
      <c r="L9803" s="61" t="s">
        <v>113</v>
      </c>
      <c r="M9803" s="61">
        <f>VLOOKUP(H9803,zdroj!C:F,4,0)</f>
        <v>0</v>
      </c>
      <c r="N9803" s="61" t="str">
        <f t="shared" si="306"/>
        <v>katA</v>
      </c>
      <c r="P9803" s="72" t="str">
        <f t="shared" si="307"/>
        <v/>
      </c>
      <c r="Q9803" s="61" t="s">
        <v>30</v>
      </c>
    </row>
    <row r="9804" spans="8:18" x14ac:dyDescent="0.25">
      <c r="H9804" s="59">
        <v>88838</v>
      </c>
      <c r="I9804" s="59" t="s">
        <v>71</v>
      </c>
      <c r="J9804" s="59">
        <v>1685007</v>
      </c>
      <c r="K9804" s="59" t="s">
        <v>10131</v>
      </c>
      <c r="L9804" s="61" t="s">
        <v>113</v>
      </c>
      <c r="M9804" s="61">
        <f>VLOOKUP(H9804,zdroj!C:F,4,0)</f>
        <v>0</v>
      </c>
      <c r="N9804" s="61" t="str">
        <f t="shared" si="306"/>
        <v>katA</v>
      </c>
      <c r="P9804" s="72" t="str">
        <f t="shared" si="307"/>
        <v/>
      </c>
      <c r="Q9804" s="61" t="s">
        <v>30</v>
      </c>
    </row>
    <row r="9805" spans="8:18" x14ac:dyDescent="0.25">
      <c r="H9805" s="59">
        <v>88838</v>
      </c>
      <c r="I9805" s="59" t="s">
        <v>71</v>
      </c>
      <c r="J9805" s="59">
        <v>1685015</v>
      </c>
      <c r="K9805" s="59" t="s">
        <v>10132</v>
      </c>
      <c r="L9805" s="61" t="s">
        <v>114</v>
      </c>
      <c r="M9805" s="61">
        <f>VLOOKUP(H9805,zdroj!C:F,4,0)</f>
        <v>0</v>
      </c>
      <c r="N9805" s="61" t="str">
        <f t="shared" si="306"/>
        <v>katB</v>
      </c>
      <c r="P9805" s="72" t="str">
        <f t="shared" si="307"/>
        <v/>
      </c>
      <c r="Q9805" s="61" t="s">
        <v>30</v>
      </c>
      <c r="R9805" s="61" t="s">
        <v>91</v>
      </c>
    </row>
    <row r="9806" spans="8:18" x14ac:dyDescent="0.25">
      <c r="H9806" s="59">
        <v>88838</v>
      </c>
      <c r="I9806" s="59" t="s">
        <v>71</v>
      </c>
      <c r="J9806" s="59">
        <v>1685023</v>
      </c>
      <c r="K9806" s="59" t="s">
        <v>10133</v>
      </c>
      <c r="L9806" s="61" t="s">
        <v>113</v>
      </c>
      <c r="M9806" s="61">
        <f>VLOOKUP(H9806,zdroj!C:F,4,0)</f>
        <v>0</v>
      </c>
      <c r="N9806" s="61" t="str">
        <f t="shared" si="306"/>
        <v>katA</v>
      </c>
      <c r="P9806" s="72" t="str">
        <f t="shared" si="307"/>
        <v/>
      </c>
      <c r="Q9806" s="61" t="s">
        <v>30</v>
      </c>
    </row>
    <row r="9807" spans="8:18" x14ac:dyDescent="0.25">
      <c r="H9807" s="59">
        <v>88838</v>
      </c>
      <c r="I9807" s="59" t="s">
        <v>71</v>
      </c>
      <c r="J9807" s="59">
        <v>1685031</v>
      </c>
      <c r="K9807" s="59" t="s">
        <v>10134</v>
      </c>
      <c r="L9807" s="61" t="s">
        <v>114</v>
      </c>
      <c r="M9807" s="61">
        <f>VLOOKUP(H9807,zdroj!C:F,4,0)</f>
        <v>0</v>
      </c>
      <c r="N9807" s="61" t="str">
        <f t="shared" si="306"/>
        <v>katB</v>
      </c>
      <c r="P9807" s="72" t="str">
        <f t="shared" si="307"/>
        <v/>
      </c>
      <c r="Q9807" s="61" t="s">
        <v>30</v>
      </c>
      <c r="R9807" s="61" t="s">
        <v>91</v>
      </c>
    </row>
    <row r="9808" spans="8:18" x14ac:dyDescent="0.25">
      <c r="H9808" s="59">
        <v>88838</v>
      </c>
      <c r="I9808" s="59" t="s">
        <v>71</v>
      </c>
      <c r="J9808" s="59">
        <v>1685040</v>
      </c>
      <c r="K9808" s="59" t="s">
        <v>10135</v>
      </c>
      <c r="L9808" s="61" t="s">
        <v>114</v>
      </c>
      <c r="M9808" s="61">
        <f>VLOOKUP(H9808,zdroj!C:F,4,0)</f>
        <v>0</v>
      </c>
      <c r="N9808" s="61" t="str">
        <f t="shared" si="306"/>
        <v>katB</v>
      </c>
      <c r="P9808" s="72" t="str">
        <f t="shared" si="307"/>
        <v/>
      </c>
      <c r="Q9808" s="61" t="s">
        <v>30</v>
      </c>
      <c r="R9808" s="61" t="s">
        <v>91</v>
      </c>
    </row>
    <row r="9809" spans="8:18" x14ac:dyDescent="0.25">
      <c r="H9809" s="59">
        <v>88838</v>
      </c>
      <c r="I9809" s="59" t="s">
        <v>71</v>
      </c>
      <c r="J9809" s="59">
        <v>1685058</v>
      </c>
      <c r="K9809" s="59" t="s">
        <v>10136</v>
      </c>
      <c r="L9809" s="61" t="s">
        <v>113</v>
      </c>
      <c r="M9809" s="61">
        <f>VLOOKUP(H9809,zdroj!C:F,4,0)</f>
        <v>0</v>
      </c>
      <c r="N9809" s="61" t="str">
        <f t="shared" si="306"/>
        <v>katA</v>
      </c>
      <c r="P9809" s="72" t="str">
        <f t="shared" si="307"/>
        <v/>
      </c>
      <c r="Q9809" s="61" t="s">
        <v>30</v>
      </c>
    </row>
    <row r="9810" spans="8:18" x14ac:dyDescent="0.25">
      <c r="H9810" s="59">
        <v>88838</v>
      </c>
      <c r="I9810" s="59" t="s">
        <v>71</v>
      </c>
      <c r="J9810" s="59">
        <v>1685066</v>
      </c>
      <c r="K9810" s="59" t="s">
        <v>10137</v>
      </c>
      <c r="L9810" s="61" t="s">
        <v>114</v>
      </c>
      <c r="M9810" s="61">
        <f>VLOOKUP(H9810,zdroj!C:F,4,0)</f>
        <v>0</v>
      </c>
      <c r="N9810" s="61" t="str">
        <f t="shared" si="306"/>
        <v>katB</v>
      </c>
      <c r="P9810" s="72" t="str">
        <f t="shared" si="307"/>
        <v/>
      </c>
      <c r="Q9810" s="61" t="s">
        <v>30</v>
      </c>
      <c r="R9810" s="61" t="s">
        <v>91</v>
      </c>
    </row>
    <row r="9811" spans="8:18" x14ac:dyDescent="0.25">
      <c r="H9811" s="59">
        <v>88838</v>
      </c>
      <c r="I9811" s="59" t="s">
        <v>71</v>
      </c>
      <c r="J9811" s="59">
        <v>1685074</v>
      </c>
      <c r="K9811" s="59" t="s">
        <v>10138</v>
      </c>
      <c r="L9811" s="61" t="s">
        <v>114</v>
      </c>
      <c r="M9811" s="61">
        <f>VLOOKUP(H9811,zdroj!C:F,4,0)</f>
        <v>0</v>
      </c>
      <c r="N9811" s="61" t="str">
        <f t="shared" si="306"/>
        <v>katB</v>
      </c>
      <c r="P9811" s="72" t="str">
        <f t="shared" si="307"/>
        <v/>
      </c>
      <c r="Q9811" s="61" t="s">
        <v>30</v>
      </c>
      <c r="R9811" s="61" t="s">
        <v>91</v>
      </c>
    </row>
    <row r="9812" spans="8:18" x14ac:dyDescent="0.25">
      <c r="H9812" s="59">
        <v>88838</v>
      </c>
      <c r="I9812" s="59" t="s">
        <v>71</v>
      </c>
      <c r="J9812" s="59">
        <v>1685082</v>
      </c>
      <c r="K9812" s="59" t="s">
        <v>10139</v>
      </c>
      <c r="L9812" s="61" t="s">
        <v>113</v>
      </c>
      <c r="M9812" s="61">
        <f>VLOOKUP(H9812,zdroj!C:F,4,0)</f>
        <v>0</v>
      </c>
      <c r="N9812" s="61" t="str">
        <f t="shared" si="306"/>
        <v>katA</v>
      </c>
      <c r="P9812" s="72" t="str">
        <f t="shared" si="307"/>
        <v/>
      </c>
      <c r="Q9812" s="61" t="s">
        <v>30</v>
      </c>
    </row>
    <row r="9813" spans="8:18" x14ac:dyDescent="0.25">
      <c r="H9813" s="59">
        <v>88838</v>
      </c>
      <c r="I9813" s="59" t="s">
        <v>71</v>
      </c>
      <c r="J9813" s="59">
        <v>1685091</v>
      </c>
      <c r="K9813" s="59" t="s">
        <v>10140</v>
      </c>
      <c r="L9813" s="61" t="s">
        <v>113</v>
      </c>
      <c r="M9813" s="61">
        <f>VLOOKUP(H9813,zdroj!C:F,4,0)</f>
        <v>0</v>
      </c>
      <c r="N9813" s="61" t="str">
        <f t="shared" si="306"/>
        <v>katA</v>
      </c>
      <c r="P9813" s="72" t="str">
        <f t="shared" si="307"/>
        <v/>
      </c>
      <c r="Q9813" s="61" t="s">
        <v>30</v>
      </c>
    </row>
    <row r="9814" spans="8:18" x14ac:dyDescent="0.25">
      <c r="H9814" s="59">
        <v>88838</v>
      </c>
      <c r="I9814" s="59" t="s">
        <v>71</v>
      </c>
      <c r="J9814" s="59">
        <v>1685104</v>
      </c>
      <c r="K9814" s="59" t="s">
        <v>10141</v>
      </c>
      <c r="L9814" s="61" t="s">
        <v>113</v>
      </c>
      <c r="M9814" s="61">
        <f>VLOOKUP(H9814,zdroj!C:F,4,0)</f>
        <v>0</v>
      </c>
      <c r="N9814" s="61" t="str">
        <f t="shared" si="306"/>
        <v>katA</v>
      </c>
      <c r="P9814" s="72" t="str">
        <f t="shared" si="307"/>
        <v/>
      </c>
      <c r="Q9814" s="61" t="s">
        <v>30</v>
      </c>
    </row>
    <row r="9815" spans="8:18" x14ac:dyDescent="0.25">
      <c r="H9815" s="59">
        <v>88838</v>
      </c>
      <c r="I9815" s="59" t="s">
        <v>71</v>
      </c>
      <c r="J9815" s="59">
        <v>1685112</v>
      </c>
      <c r="K9815" s="59" t="s">
        <v>10142</v>
      </c>
      <c r="L9815" s="61" t="s">
        <v>113</v>
      </c>
      <c r="M9815" s="61">
        <f>VLOOKUP(H9815,zdroj!C:F,4,0)</f>
        <v>0</v>
      </c>
      <c r="N9815" s="61" t="str">
        <f t="shared" si="306"/>
        <v>katA</v>
      </c>
      <c r="P9815" s="72" t="str">
        <f t="shared" si="307"/>
        <v/>
      </c>
      <c r="Q9815" s="61" t="s">
        <v>30</v>
      </c>
    </row>
    <row r="9816" spans="8:18" x14ac:dyDescent="0.25">
      <c r="H9816" s="59">
        <v>88838</v>
      </c>
      <c r="I9816" s="59" t="s">
        <v>71</v>
      </c>
      <c r="J9816" s="59">
        <v>1685121</v>
      </c>
      <c r="K9816" s="59" t="s">
        <v>10143</v>
      </c>
      <c r="L9816" s="61" t="s">
        <v>114</v>
      </c>
      <c r="M9816" s="61">
        <f>VLOOKUP(H9816,zdroj!C:F,4,0)</f>
        <v>0</v>
      </c>
      <c r="N9816" s="61" t="str">
        <f t="shared" si="306"/>
        <v>katB</v>
      </c>
      <c r="P9816" s="72" t="str">
        <f t="shared" si="307"/>
        <v/>
      </c>
      <c r="Q9816" s="61" t="s">
        <v>30</v>
      </c>
      <c r="R9816" s="61" t="s">
        <v>91</v>
      </c>
    </row>
    <row r="9817" spans="8:18" x14ac:dyDescent="0.25">
      <c r="H9817" s="59">
        <v>88838</v>
      </c>
      <c r="I9817" s="59" t="s">
        <v>71</v>
      </c>
      <c r="J9817" s="59">
        <v>1685139</v>
      </c>
      <c r="K9817" s="59" t="s">
        <v>10144</v>
      </c>
      <c r="L9817" s="61" t="s">
        <v>113</v>
      </c>
      <c r="M9817" s="61">
        <f>VLOOKUP(H9817,zdroj!C:F,4,0)</f>
        <v>0</v>
      </c>
      <c r="N9817" s="61" t="str">
        <f t="shared" si="306"/>
        <v>katA</v>
      </c>
      <c r="P9817" s="72" t="str">
        <f t="shared" si="307"/>
        <v/>
      </c>
      <c r="Q9817" s="61" t="s">
        <v>30</v>
      </c>
    </row>
    <row r="9818" spans="8:18" x14ac:dyDescent="0.25">
      <c r="H9818" s="59">
        <v>88838</v>
      </c>
      <c r="I9818" s="59" t="s">
        <v>71</v>
      </c>
      <c r="J9818" s="59">
        <v>1685147</v>
      </c>
      <c r="K9818" s="59" t="s">
        <v>10145</v>
      </c>
      <c r="L9818" s="61" t="s">
        <v>113</v>
      </c>
      <c r="M9818" s="61">
        <f>VLOOKUP(H9818,zdroj!C:F,4,0)</f>
        <v>0</v>
      </c>
      <c r="N9818" s="61" t="str">
        <f t="shared" si="306"/>
        <v>katA</v>
      </c>
      <c r="P9818" s="72" t="str">
        <f t="shared" si="307"/>
        <v/>
      </c>
      <c r="Q9818" s="61" t="s">
        <v>30</v>
      </c>
    </row>
    <row r="9819" spans="8:18" x14ac:dyDescent="0.25">
      <c r="H9819" s="59">
        <v>88838</v>
      </c>
      <c r="I9819" s="59" t="s">
        <v>71</v>
      </c>
      <c r="J9819" s="59">
        <v>1685155</v>
      </c>
      <c r="K9819" s="59" t="s">
        <v>10146</v>
      </c>
      <c r="L9819" s="61" t="s">
        <v>114</v>
      </c>
      <c r="M9819" s="61">
        <f>VLOOKUP(H9819,zdroj!C:F,4,0)</f>
        <v>0</v>
      </c>
      <c r="N9819" s="61" t="str">
        <f t="shared" si="306"/>
        <v>katB</v>
      </c>
      <c r="P9819" s="72" t="str">
        <f t="shared" si="307"/>
        <v/>
      </c>
      <c r="Q9819" s="61" t="s">
        <v>30</v>
      </c>
      <c r="R9819" s="61" t="s">
        <v>91</v>
      </c>
    </row>
    <row r="9820" spans="8:18" x14ac:dyDescent="0.25">
      <c r="H9820" s="59">
        <v>88838</v>
      </c>
      <c r="I9820" s="59" t="s">
        <v>71</v>
      </c>
      <c r="J9820" s="59">
        <v>1685163</v>
      </c>
      <c r="K9820" s="59" t="s">
        <v>10147</v>
      </c>
      <c r="L9820" s="61" t="s">
        <v>113</v>
      </c>
      <c r="M9820" s="61">
        <f>VLOOKUP(H9820,zdroj!C:F,4,0)</f>
        <v>0</v>
      </c>
      <c r="N9820" s="61" t="str">
        <f t="shared" si="306"/>
        <v>katA</v>
      </c>
      <c r="P9820" s="72" t="str">
        <f t="shared" si="307"/>
        <v/>
      </c>
      <c r="Q9820" s="61" t="s">
        <v>30</v>
      </c>
    </row>
    <row r="9821" spans="8:18" x14ac:dyDescent="0.25">
      <c r="H9821" s="59">
        <v>88838</v>
      </c>
      <c r="I9821" s="59" t="s">
        <v>71</v>
      </c>
      <c r="J9821" s="59">
        <v>1685171</v>
      </c>
      <c r="K9821" s="59" t="s">
        <v>10148</v>
      </c>
      <c r="L9821" s="61" t="s">
        <v>113</v>
      </c>
      <c r="M9821" s="61">
        <f>VLOOKUP(H9821,zdroj!C:F,4,0)</f>
        <v>0</v>
      </c>
      <c r="N9821" s="61" t="str">
        <f t="shared" si="306"/>
        <v>katA</v>
      </c>
      <c r="P9821" s="72" t="str">
        <f t="shared" si="307"/>
        <v/>
      </c>
      <c r="Q9821" s="61" t="s">
        <v>30</v>
      </c>
    </row>
    <row r="9822" spans="8:18" x14ac:dyDescent="0.25">
      <c r="H9822" s="59">
        <v>88838</v>
      </c>
      <c r="I9822" s="59" t="s">
        <v>71</v>
      </c>
      <c r="J9822" s="59">
        <v>1685180</v>
      </c>
      <c r="K9822" s="59" t="s">
        <v>10149</v>
      </c>
      <c r="L9822" s="61" t="s">
        <v>81</v>
      </c>
      <c r="M9822" s="61">
        <f>VLOOKUP(H9822,zdroj!C:F,4,0)</f>
        <v>0</v>
      </c>
      <c r="N9822" s="61" t="str">
        <f t="shared" si="306"/>
        <v>-</v>
      </c>
      <c r="P9822" s="72" t="str">
        <f t="shared" si="307"/>
        <v/>
      </c>
      <c r="Q9822" s="61" t="s">
        <v>84</v>
      </c>
    </row>
    <row r="9823" spans="8:18" x14ac:dyDescent="0.25">
      <c r="H9823" s="59">
        <v>88838</v>
      </c>
      <c r="I9823" s="59" t="s">
        <v>71</v>
      </c>
      <c r="J9823" s="59">
        <v>1685198</v>
      </c>
      <c r="K9823" s="59" t="s">
        <v>10150</v>
      </c>
      <c r="L9823" s="61" t="s">
        <v>81</v>
      </c>
      <c r="M9823" s="61">
        <f>VLOOKUP(H9823,zdroj!C:F,4,0)</f>
        <v>0</v>
      </c>
      <c r="N9823" s="61" t="str">
        <f t="shared" si="306"/>
        <v>-</v>
      </c>
      <c r="P9823" s="72" t="str">
        <f t="shared" si="307"/>
        <v/>
      </c>
      <c r="Q9823" s="61" t="s">
        <v>84</v>
      </c>
    </row>
    <row r="9824" spans="8:18" x14ac:dyDescent="0.25">
      <c r="H9824" s="59">
        <v>88838</v>
      </c>
      <c r="I9824" s="59" t="s">
        <v>71</v>
      </c>
      <c r="J9824" s="59">
        <v>1685201</v>
      </c>
      <c r="K9824" s="59" t="s">
        <v>10151</v>
      </c>
      <c r="L9824" s="61" t="s">
        <v>113</v>
      </c>
      <c r="M9824" s="61">
        <f>VLOOKUP(H9824,zdroj!C:F,4,0)</f>
        <v>0</v>
      </c>
      <c r="N9824" s="61" t="str">
        <f t="shared" si="306"/>
        <v>katA</v>
      </c>
      <c r="P9824" s="72" t="str">
        <f t="shared" si="307"/>
        <v/>
      </c>
      <c r="Q9824" s="61" t="s">
        <v>30</v>
      </c>
    </row>
    <row r="9825" spans="8:18" x14ac:dyDescent="0.25">
      <c r="H9825" s="59">
        <v>88838</v>
      </c>
      <c r="I9825" s="59" t="s">
        <v>71</v>
      </c>
      <c r="J9825" s="59">
        <v>1685210</v>
      </c>
      <c r="K9825" s="59" t="s">
        <v>10152</v>
      </c>
      <c r="L9825" s="61" t="s">
        <v>114</v>
      </c>
      <c r="M9825" s="61">
        <f>VLOOKUP(H9825,zdroj!C:F,4,0)</f>
        <v>0</v>
      </c>
      <c r="N9825" s="61" t="str">
        <f t="shared" si="306"/>
        <v>katB</v>
      </c>
      <c r="P9825" s="72" t="str">
        <f t="shared" si="307"/>
        <v/>
      </c>
      <c r="Q9825" s="61" t="s">
        <v>30</v>
      </c>
      <c r="R9825" s="61" t="s">
        <v>91</v>
      </c>
    </row>
    <row r="9826" spans="8:18" x14ac:dyDescent="0.25">
      <c r="H9826" s="59">
        <v>88838</v>
      </c>
      <c r="I9826" s="59" t="s">
        <v>71</v>
      </c>
      <c r="J9826" s="59">
        <v>1685228</v>
      </c>
      <c r="K9826" s="59" t="s">
        <v>10153</v>
      </c>
      <c r="L9826" s="61" t="s">
        <v>114</v>
      </c>
      <c r="M9826" s="61">
        <f>VLOOKUP(H9826,zdroj!C:F,4,0)</f>
        <v>0</v>
      </c>
      <c r="N9826" s="61" t="str">
        <f t="shared" si="306"/>
        <v>katB</v>
      </c>
      <c r="P9826" s="72" t="str">
        <f t="shared" si="307"/>
        <v/>
      </c>
      <c r="Q9826" s="61" t="s">
        <v>30</v>
      </c>
      <c r="R9826" s="61" t="s">
        <v>91</v>
      </c>
    </row>
    <row r="9827" spans="8:18" x14ac:dyDescent="0.25">
      <c r="H9827" s="59">
        <v>88838</v>
      </c>
      <c r="I9827" s="59" t="s">
        <v>71</v>
      </c>
      <c r="J9827" s="59">
        <v>1685236</v>
      </c>
      <c r="K9827" s="59" t="s">
        <v>10154</v>
      </c>
      <c r="L9827" s="61" t="s">
        <v>81</v>
      </c>
      <c r="M9827" s="61">
        <f>VLOOKUP(H9827,zdroj!C:F,4,0)</f>
        <v>0</v>
      </c>
      <c r="N9827" s="61" t="str">
        <f t="shared" si="306"/>
        <v>-</v>
      </c>
      <c r="P9827" s="72" t="str">
        <f t="shared" si="307"/>
        <v/>
      </c>
      <c r="Q9827" s="61" t="s">
        <v>84</v>
      </c>
    </row>
    <row r="9828" spans="8:18" x14ac:dyDescent="0.25">
      <c r="H9828" s="59">
        <v>88838</v>
      </c>
      <c r="I9828" s="59" t="s">
        <v>71</v>
      </c>
      <c r="J9828" s="59">
        <v>1685244</v>
      </c>
      <c r="K9828" s="59" t="s">
        <v>10155</v>
      </c>
      <c r="L9828" s="61" t="s">
        <v>113</v>
      </c>
      <c r="M9828" s="61">
        <f>VLOOKUP(H9828,zdroj!C:F,4,0)</f>
        <v>0</v>
      </c>
      <c r="N9828" s="61" t="str">
        <f t="shared" si="306"/>
        <v>katA</v>
      </c>
      <c r="P9828" s="72" t="str">
        <f t="shared" si="307"/>
        <v/>
      </c>
      <c r="Q9828" s="61" t="s">
        <v>30</v>
      </c>
    </row>
    <row r="9829" spans="8:18" x14ac:dyDescent="0.25">
      <c r="H9829" s="59">
        <v>88838</v>
      </c>
      <c r="I9829" s="59" t="s">
        <v>71</v>
      </c>
      <c r="J9829" s="59">
        <v>1685252</v>
      </c>
      <c r="K9829" s="59" t="s">
        <v>10156</v>
      </c>
      <c r="L9829" s="61" t="s">
        <v>114</v>
      </c>
      <c r="M9829" s="61">
        <f>VLOOKUP(H9829,zdroj!C:F,4,0)</f>
        <v>0</v>
      </c>
      <c r="N9829" s="61" t="str">
        <f t="shared" si="306"/>
        <v>katB</v>
      </c>
      <c r="P9829" s="72" t="str">
        <f t="shared" si="307"/>
        <v/>
      </c>
      <c r="Q9829" s="61" t="s">
        <v>30</v>
      </c>
      <c r="R9829" s="61" t="s">
        <v>91</v>
      </c>
    </row>
    <row r="9830" spans="8:18" x14ac:dyDescent="0.25">
      <c r="H9830" s="59">
        <v>88838</v>
      </c>
      <c r="I9830" s="59" t="s">
        <v>71</v>
      </c>
      <c r="J9830" s="59">
        <v>1685261</v>
      </c>
      <c r="K9830" s="59" t="s">
        <v>10157</v>
      </c>
      <c r="L9830" s="61" t="s">
        <v>114</v>
      </c>
      <c r="M9830" s="61">
        <f>VLOOKUP(H9830,zdroj!C:F,4,0)</f>
        <v>0</v>
      </c>
      <c r="N9830" s="61" t="str">
        <f t="shared" si="306"/>
        <v>katB</v>
      </c>
      <c r="P9830" s="72" t="str">
        <f t="shared" si="307"/>
        <v/>
      </c>
      <c r="Q9830" s="61" t="s">
        <v>30</v>
      </c>
      <c r="R9830" s="61" t="s">
        <v>91</v>
      </c>
    </row>
    <row r="9831" spans="8:18" x14ac:dyDescent="0.25">
      <c r="H9831" s="59">
        <v>88838</v>
      </c>
      <c r="I9831" s="59" t="s">
        <v>71</v>
      </c>
      <c r="J9831" s="59">
        <v>1685279</v>
      </c>
      <c r="K9831" s="59" t="s">
        <v>10158</v>
      </c>
      <c r="L9831" s="61" t="s">
        <v>113</v>
      </c>
      <c r="M9831" s="61">
        <f>VLOOKUP(H9831,zdroj!C:F,4,0)</f>
        <v>0</v>
      </c>
      <c r="N9831" s="61" t="str">
        <f t="shared" si="306"/>
        <v>katA</v>
      </c>
      <c r="P9831" s="72" t="str">
        <f t="shared" si="307"/>
        <v/>
      </c>
      <c r="Q9831" s="61" t="s">
        <v>30</v>
      </c>
    </row>
    <row r="9832" spans="8:18" x14ac:dyDescent="0.25">
      <c r="H9832" s="59">
        <v>88838</v>
      </c>
      <c r="I9832" s="59" t="s">
        <v>71</v>
      </c>
      <c r="J9832" s="59">
        <v>1685287</v>
      </c>
      <c r="K9832" s="59" t="s">
        <v>10159</v>
      </c>
      <c r="L9832" s="61" t="s">
        <v>113</v>
      </c>
      <c r="M9832" s="61">
        <f>VLOOKUP(H9832,zdroj!C:F,4,0)</f>
        <v>0</v>
      </c>
      <c r="N9832" s="61" t="str">
        <f t="shared" si="306"/>
        <v>katA</v>
      </c>
      <c r="P9832" s="72" t="str">
        <f t="shared" si="307"/>
        <v/>
      </c>
      <c r="Q9832" s="61" t="s">
        <v>30</v>
      </c>
    </row>
    <row r="9833" spans="8:18" x14ac:dyDescent="0.25">
      <c r="H9833" s="59">
        <v>88838</v>
      </c>
      <c r="I9833" s="59" t="s">
        <v>71</v>
      </c>
      <c r="J9833" s="59">
        <v>1685295</v>
      </c>
      <c r="K9833" s="59" t="s">
        <v>10160</v>
      </c>
      <c r="L9833" s="61" t="s">
        <v>113</v>
      </c>
      <c r="M9833" s="61">
        <f>VLOOKUP(H9833,zdroj!C:F,4,0)</f>
        <v>0</v>
      </c>
      <c r="N9833" s="61" t="str">
        <f t="shared" si="306"/>
        <v>katA</v>
      </c>
      <c r="P9833" s="72" t="str">
        <f t="shared" si="307"/>
        <v/>
      </c>
      <c r="Q9833" s="61" t="s">
        <v>30</v>
      </c>
    </row>
    <row r="9834" spans="8:18" x14ac:dyDescent="0.25">
      <c r="H9834" s="59">
        <v>88838</v>
      </c>
      <c r="I9834" s="59" t="s">
        <v>71</v>
      </c>
      <c r="J9834" s="59">
        <v>1685309</v>
      </c>
      <c r="K9834" s="59" t="s">
        <v>10161</v>
      </c>
      <c r="L9834" s="61" t="s">
        <v>114</v>
      </c>
      <c r="M9834" s="61">
        <f>VLOOKUP(H9834,zdroj!C:F,4,0)</f>
        <v>0</v>
      </c>
      <c r="N9834" s="61" t="str">
        <f t="shared" si="306"/>
        <v>katB</v>
      </c>
      <c r="P9834" s="72" t="str">
        <f t="shared" si="307"/>
        <v/>
      </c>
      <c r="Q9834" s="61" t="s">
        <v>30</v>
      </c>
      <c r="R9834" s="61" t="s">
        <v>91</v>
      </c>
    </row>
    <row r="9835" spans="8:18" x14ac:dyDescent="0.25">
      <c r="H9835" s="59">
        <v>88838</v>
      </c>
      <c r="I9835" s="59" t="s">
        <v>71</v>
      </c>
      <c r="J9835" s="59">
        <v>1685317</v>
      </c>
      <c r="K9835" s="59" t="s">
        <v>10162</v>
      </c>
      <c r="L9835" s="61" t="s">
        <v>114</v>
      </c>
      <c r="M9835" s="61">
        <f>VLOOKUP(H9835,zdroj!C:F,4,0)</f>
        <v>0</v>
      </c>
      <c r="N9835" s="61" t="str">
        <f t="shared" si="306"/>
        <v>katB</v>
      </c>
      <c r="P9835" s="72" t="str">
        <f t="shared" si="307"/>
        <v/>
      </c>
      <c r="Q9835" s="61" t="s">
        <v>30</v>
      </c>
      <c r="R9835" s="61" t="s">
        <v>91</v>
      </c>
    </row>
    <row r="9836" spans="8:18" x14ac:dyDescent="0.25">
      <c r="H9836" s="59">
        <v>88838</v>
      </c>
      <c r="I9836" s="59" t="s">
        <v>71</v>
      </c>
      <c r="J9836" s="59">
        <v>1685325</v>
      </c>
      <c r="K9836" s="59" t="s">
        <v>10163</v>
      </c>
      <c r="L9836" s="61" t="s">
        <v>114</v>
      </c>
      <c r="M9836" s="61">
        <f>VLOOKUP(H9836,zdroj!C:F,4,0)</f>
        <v>0</v>
      </c>
      <c r="N9836" s="61" t="str">
        <f t="shared" si="306"/>
        <v>katB</v>
      </c>
      <c r="P9836" s="72" t="str">
        <f t="shared" si="307"/>
        <v/>
      </c>
      <c r="Q9836" s="61" t="s">
        <v>30</v>
      </c>
      <c r="R9836" s="61" t="s">
        <v>91</v>
      </c>
    </row>
    <row r="9837" spans="8:18" x14ac:dyDescent="0.25">
      <c r="H9837" s="59">
        <v>88838</v>
      </c>
      <c r="I9837" s="59" t="s">
        <v>71</v>
      </c>
      <c r="J9837" s="59">
        <v>1685333</v>
      </c>
      <c r="K9837" s="59" t="s">
        <v>10164</v>
      </c>
      <c r="L9837" s="61" t="s">
        <v>113</v>
      </c>
      <c r="M9837" s="61">
        <f>VLOOKUP(H9837,zdroj!C:F,4,0)</f>
        <v>0</v>
      </c>
      <c r="N9837" s="61" t="str">
        <f t="shared" si="306"/>
        <v>katA</v>
      </c>
      <c r="P9837" s="72" t="str">
        <f t="shared" si="307"/>
        <v/>
      </c>
      <c r="Q9837" s="61" t="s">
        <v>30</v>
      </c>
    </row>
    <row r="9838" spans="8:18" x14ac:dyDescent="0.25">
      <c r="H9838" s="59">
        <v>88838</v>
      </c>
      <c r="I9838" s="59" t="s">
        <v>71</v>
      </c>
      <c r="J9838" s="59">
        <v>1685341</v>
      </c>
      <c r="K9838" s="59" t="s">
        <v>10165</v>
      </c>
      <c r="L9838" s="61" t="s">
        <v>114</v>
      </c>
      <c r="M9838" s="61">
        <f>VLOOKUP(H9838,zdroj!C:F,4,0)</f>
        <v>0</v>
      </c>
      <c r="N9838" s="61" t="str">
        <f t="shared" si="306"/>
        <v>katB</v>
      </c>
      <c r="P9838" s="72" t="str">
        <f t="shared" si="307"/>
        <v/>
      </c>
      <c r="Q9838" s="61" t="s">
        <v>30</v>
      </c>
      <c r="R9838" s="61" t="s">
        <v>91</v>
      </c>
    </row>
    <row r="9839" spans="8:18" x14ac:dyDescent="0.25">
      <c r="H9839" s="59">
        <v>88838</v>
      </c>
      <c r="I9839" s="59" t="s">
        <v>71</v>
      </c>
      <c r="J9839" s="59">
        <v>1685350</v>
      </c>
      <c r="K9839" s="59" t="s">
        <v>10166</v>
      </c>
      <c r="L9839" s="61" t="s">
        <v>114</v>
      </c>
      <c r="M9839" s="61">
        <f>VLOOKUP(H9839,zdroj!C:F,4,0)</f>
        <v>0</v>
      </c>
      <c r="N9839" s="61" t="str">
        <f t="shared" si="306"/>
        <v>katB</v>
      </c>
      <c r="P9839" s="72" t="str">
        <f t="shared" si="307"/>
        <v/>
      </c>
      <c r="Q9839" s="61" t="s">
        <v>30</v>
      </c>
      <c r="R9839" s="61" t="s">
        <v>91</v>
      </c>
    </row>
    <row r="9840" spans="8:18" x14ac:dyDescent="0.25">
      <c r="H9840" s="59">
        <v>88838</v>
      </c>
      <c r="I9840" s="59" t="s">
        <v>71</v>
      </c>
      <c r="J9840" s="59">
        <v>1685368</v>
      </c>
      <c r="K9840" s="59" t="s">
        <v>10167</v>
      </c>
      <c r="L9840" s="61" t="s">
        <v>114</v>
      </c>
      <c r="M9840" s="61">
        <f>VLOOKUP(H9840,zdroj!C:F,4,0)</f>
        <v>0</v>
      </c>
      <c r="N9840" s="61" t="str">
        <f t="shared" si="306"/>
        <v>katB</v>
      </c>
      <c r="P9840" s="72" t="str">
        <f t="shared" si="307"/>
        <v/>
      </c>
      <c r="Q9840" s="61" t="s">
        <v>30</v>
      </c>
      <c r="R9840" s="61" t="s">
        <v>91</v>
      </c>
    </row>
    <row r="9841" spans="8:18" x14ac:dyDescent="0.25">
      <c r="H9841" s="59">
        <v>88838</v>
      </c>
      <c r="I9841" s="59" t="s">
        <v>71</v>
      </c>
      <c r="J9841" s="59">
        <v>1685376</v>
      </c>
      <c r="K9841" s="59" t="s">
        <v>10168</v>
      </c>
      <c r="L9841" s="61" t="s">
        <v>113</v>
      </c>
      <c r="M9841" s="61">
        <f>VLOOKUP(H9841,zdroj!C:F,4,0)</f>
        <v>0</v>
      </c>
      <c r="N9841" s="61" t="str">
        <f t="shared" si="306"/>
        <v>katA</v>
      </c>
      <c r="P9841" s="72" t="str">
        <f t="shared" si="307"/>
        <v/>
      </c>
      <c r="Q9841" s="61" t="s">
        <v>30</v>
      </c>
    </row>
    <row r="9842" spans="8:18" x14ac:dyDescent="0.25">
      <c r="H9842" s="59">
        <v>88838</v>
      </c>
      <c r="I9842" s="59" t="s">
        <v>71</v>
      </c>
      <c r="J9842" s="59">
        <v>1685384</v>
      </c>
      <c r="K9842" s="59" t="s">
        <v>10169</v>
      </c>
      <c r="L9842" s="61" t="s">
        <v>114</v>
      </c>
      <c r="M9842" s="61">
        <f>VLOOKUP(H9842,zdroj!C:F,4,0)</f>
        <v>0</v>
      </c>
      <c r="N9842" s="61" t="str">
        <f t="shared" si="306"/>
        <v>katB</v>
      </c>
      <c r="P9842" s="72" t="str">
        <f t="shared" si="307"/>
        <v/>
      </c>
      <c r="Q9842" s="61" t="s">
        <v>30</v>
      </c>
      <c r="R9842" s="61" t="s">
        <v>91</v>
      </c>
    </row>
    <row r="9843" spans="8:18" x14ac:dyDescent="0.25">
      <c r="H9843" s="59">
        <v>88838</v>
      </c>
      <c r="I9843" s="59" t="s">
        <v>71</v>
      </c>
      <c r="J9843" s="59">
        <v>1685392</v>
      </c>
      <c r="K9843" s="59" t="s">
        <v>10170</v>
      </c>
      <c r="L9843" s="61" t="s">
        <v>113</v>
      </c>
      <c r="M9843" s="61">
        <f>VLOOKUP(H9843,zdroj!C:F,4,0)</f>
        <v>0</v>
      </c>
      <c r="N9843" s="61" t="str">
        <f t="shared" si="306"/>
        <v>katA</v>
      </c>
      <c r="P9843" s="72" t="str">
        <f t="shared" si="307"/>
        <v/>
      </c>
      <c r="Q9843" s="61" t="s">
        <v>30</v>
      </c>
    </row>
    <row r="9844" spans="8:18" x14ac:dyDescent="0.25">
      <c r="H9844" s="59">
        <v>88838</v>
      </c>
      <c r="I9844" s="59" t="s">
        <v>71</v>
      </c>
      <c r="J9844" s="59">
        <v>1685406</v>
      </c>
      <c r="K9844" s="59" t="s">
        <v>10171</v>
      </c>
      <c r="L9844" s="61" t="s">
        <v>114</v>
      </c>
      <c r="M9844" s="61">
        <f>VLOOKUP(H9844,zdroj!C:F,4,0)</f>
        <v>0</v>
      </c>
      <c r="N9844" s="61" t="str">
        <f t="shared" si="306"/>
        <v>katB</v>
      </c>
      <c r="P9844" s="72" t="str">
        <f t="shared" si="307"/>
        <v/>
      </c>
      <c r="Q9844" s="61" t="s">
        <v>30</v>
      </c>
      <c r="R9844" s="61" t="s">
        <v>91</v>
      </c>
    </row>
    <row r="9845" spans="8:18" x14ac:dyDescent="0.25">
      <c r="H9845" s="59">
        <v>88838</v>
      </c>
      <c r="I9845" s="59" t="s">
        <v>71</v>
      </c>
      <c r="J9845" s="59">
        <v>1685414</v>
      </c>
      <c r="K9845" s="59" t="s">
        <v>10172</v>
      </c>
      <c r="L9845" s="61" t="s">
        <v>113</v>
      </c>
      <c r="M9845" s="61">
        <f>VLOOKUP(H9845,zdroj!C:F,4,0)</f>
        <v>0</v>
      </c>
      <c r="N9845" s="61" t="str">
        <f t="shared" si="306"/>
        <v>katA</v>
      </c>
      <c r="P9845" s="72" t="str">
        <f t="shared" si="307"/>
        <v/>
      </c>
      <c r="Q9845" s="61" t="s">
        <v>31</v>
      </c>
    </row>
    <row r="9846" spans="8:18" x14ac:dyDescent="0.25">
      <c r="H9846" s="59">
        <v>88838</v>
      </c>
      <c r="I9846" s="59" t="s">
        <v>71</v>
      </c>
      <c r="J9846" s="59">
        <v>1685422</v>
      </c>
      <c r="K9846" s="59" t="s">
        <v>10173</v>
      </c>
      <c r="L9846" s="61" t="s">
        <v>113</v>
      </c>
      <c r="M9846" s="61">
        <f>VLOOKUP(H9846,zdroj!C:F,4,0)</f>
        <v>0</v>
      </c>
      <c r="N9846" s="61" t="str">
        <f t="shared" si="306"/>
        <v>katA</v>
      </c>
      <c r="P9846" s="72" t="str">
        <f t="shared" si="307"/>
        <v/>
      </c>
      <c r="Q9846" s="61" t="s">
        <v>30</v>
      </c>
    </row>
    <row r="9847" spans="8:18" x14ac:dyDescent="0.25">
      <c r="H9847" s="59">
        <v>88838</v>
      </c>
      <c r="I9847" s="59" t="s">
        <v>71</v>
      </c>
      <c r="J9847" s="59">
        <v>1685431</v>
      </c>
      <c r="K9847" s="59" t="s">
        <v>10174</v>
      </c>
      <c r="L9847" s="61" t="s">
        <v>113</v>
      </c>
      <c r="M9847" s="61">
        <f>VLOOKUP(H9847,zdroj!C:F,4,0)</f>
        <v>0</v>
      </c>
      <c r="N9847" s="61" t="str">
        <f t="shared" si="306"/>
        <v>katA</v>
      </c>
      <c r="P9847" s="72" t="str">
        <f t="shared" si="307"/>
        <v/>
      </c>
      <c r="Q9847" s="61" t="s">
        <v>30</v>
      </c>
    </row>
    <row r="9848" spans="8:18" x14ac:dyDescent="0.25">
      <c r="H9848" s="59">
        <v>88838</v>
      </c>
      <c r="I9848" s="59" t="s">
        <v>71</v>
      </c>
      <c r="J9848" s="59">
        <v>1685449</v>
      </c>
      <c r="K9848" s="59" t="s">
        <v>10175</v>
      </c>
      <c r="L9848" s="61" t="s">
        <v>81</v>
      </c>
      <c r="M9848" s="61">
        <f>VLOOKUP(H9848,zdroj!C:F,4,0)</f>
        <v>0</v>
      </c>
      <c r="N9848" s="61" t="str">
        <f t="shared" si="306"/>
        <v>-</v>
      </c>
      <c r="P9848" s="72" t="str">
        <f t="shared" si="307"/>
        <v/>
      </c>
      <c r="Q9848" s="61" t="s">
        <v>84</v>
      </c>
    </row>
    <row r="9849" spans="8:18" x14ac:dyDescent="0.25">
      <c r="H9849" s="59">
        <v>88838</v>
      </c>
      <c r="I9849" s="59" t="s">
        <v>71</v>
      </c>
      <c r="J9849" s="59">
        <v>1685511</v>
      </c>
      <c r="K9849" s="59" t="s">
        <v>10176</v>
      </c>
      <c r="L9849" s="61" t="s">
        <v>114</v>
      </c>
      <c r="M9849" s="61">
        <f>VLOOKUP(H9849,zdroj!C:F,4,0)</f>
        <v>0</v>
      </c>
      <c r="N9849" s="61" t="str">
        <f t="shared" si="306"/>
        <v>katB</v>
      </c>
      <c r="P9849" s="72" t="str">
        <f t="shared" si="307"/>
        <v/>
      </c>
      <c r="Q9849" s="61" t="s">
        <v>30</v>
      </c>
      <c r="R9849" s="61" t="s">
        <v>91</v>
      </c>
    </row>
    <row r="9850" spans="8:18" x14ac:dyDescent="0.25">
      <c r="H9850" s="59">
        <v>88838</v>
      </c>
      <c r="I9850" s="59" t="s">
        <v>71</v>
      </c>
      <c r="J9850" s="59">
        <v>1685520</v>
      </c>
      <c r="K9850" s="59" t="s">
        <v>10177</v>
      </c>
      <c r="L9850" s="61" t="s">
        <v>113</v>
      </c>
      <c r="M9850" s="61">
        <f>VLOOKUP(H9850,zdroj!C:F,4,0)</f>
        <v>0</v>
      </c>
      <c r="N9850" s="61" t="str">
        <f t="shared" si="306"/>
        <v>katA</v>
      </c>
      <c r="P9850" s="72" t="str">
        <f t="shared" si="307"/>
        <v/>
      </c>
      <c r="Q9850" s="61" t="s">
        <v>30</v>
      </c>
    </row>
    <row r="9851" spans="8:18" x14ac:dyDescent="0.25">
      <c r="H9851" s="59">
        <v>88838</v>
      </c>
      <c r="I9851" s="59" t="s">
        <v>71</v>
      </c>
      <c r="J9851" s="59">
        <v>1685538</v>
      </c>
      <c r="K9851" s="59" t="s">
        <v>10178</v>
      </c>
      <c r="L9851" s="61" t="s">
        <v>113</v>
      </c>
      <c r="M9851" s="61">
        <f>VLOOKUP(H9851,zdroj!C:F,4,0)</f>
        <v>0</v>
      </c>
      <c r="N9851" s="61" t="str">
        <f t="shared" si="306"/>
        <v>katA</v>
      </c>
      <c r="P9851" s="72" t="str">
        <f t="shared" si="307"/>
        <v/>
      </c>
      <c r="Q9851" s="61" t="s">
        <v>30</v>
      </c>
    </row>
    <row r="9852" spans="8:18" x14ac:dyDescent="0.25">
      <c r="H9852" s="59">
        <v>88838</v>
      </c>
      <c r="I9852" s="59" t="s">
        <v>71</v>
      </c>
      <c r="J9852" s="59">
        <v>1685546</v>
      </c>
      <c r="K9852" s="59" t="s">
        <v>10179</v>
      </c>
      <c r="L9852" s="61" t="s">
        <v>114</v>
      </c>
      <c r="M9852" s="61">
        <f>VLOOKUP(H9852,zdroj!C:F,4,0)</f>
        <v>0</v>
      </c>
      <c r="N9852" s="61" t="str">
        <f t="shared" si="306"/>
        <v>katB</v>
      </c>
      <c r="P9852" s="72" t="str">
        <f t="shared" si="307"/>
        <v/>
      </c>
      <c r="Q9852" s="61" t="s">
        <v>30</v>
      </c>
      <c r="R9852" s="61" t="s">
        <v>91</v>
      </c>
    </row>
    <row r="9853" spans="8:18" x14ac:dyDescent="0.25">
      <c r="H9853" s="59">
        <v>88838</v>
      </c>
      <c r="I9853" s="59" t="s">
        <v>71</v>
      </c>
      <c r="J9853" s="59">
        <v>1685554</v>
      </c>
      <c r="K9853" s="59" t="s">
        <v>10180</v>
      </c>
      <c r="L9853" s="61" t="s">
        <v>114</v>
      </c>
      <c r="M9853" s="61">
        <f>VLOOKUP(H9853,zdroj!C:F,4,0)</f>
        <v>0</v>
      </c>
      <c r="N9853" s="61" t="str">
        <f t="shared" si="306"/>
        <v>katB</v>
      </c>
      <c r="P9853" s="72" t="str">
        <f t="shared" si="307"/>
        <v/>
      </c>
      <c r="Q9853" s="61" t="s">
        <v>30</v>
      </c>
      <c r="R9853" s="61" t="s">
        <v>91</v>
      </c>
    </row>
    <row r="9854" spans="8:18" x14ac:dyDescent="0.25">
      <c r="H9854" s="59">
        <v>88838</v>
      </c>
      <c r="I9854" s="59" t="s">
        <v>71</v>
      </c>
      <c r="J9854" s="59">
        <v>1685562</v>
      </c>
      <c r="K9854" s="59" t="s">
        <v>10181</v>
      </c>
      <c r="L9854" s="61" t="s">
        <v>114</v>
      </c>
      <c r="M9854" s="61">
        <f>VLOOKUP(H9854,zdroj!C:F,4,0)</f>
        <v>0</v>
      </c>
      <c r="N9854" s="61" t="str">
        <f t="shared" si="306"/>
        <v>katB</v>
      </c>
      <c r="P9854" s="72" t="str">
        <f t="shared" si="307"/>
        <v/>
      </c>
      <c r="Q9854" s="61" t="s">
        <v>30</v>
      </c>
      <c r="R9854" s="61" t="s">
        <v>91</v>
      </c>
    </row>
    <row r="9855" spans="8:18" x14ac:dyDescent="0.25">
      <c r="H9855" s="59">
        <v>88838</v>
      </c>
      <c r="I9855" s="59" t="s">
        <v>71</v>
      </c>
      <c r="J9855" s="59">
        <v>1685571</v>
      </c>
      <c r="K9855" s="59" t="s">
        <v>10182</v>
      </c>
      <c r="L9855" s="61" t="s">
        <v>113</v>
      </c>
      <c r="M9855" s="61">
        <f>VLOOKUP(H9855,zdroj!C:F,4,0)</f>
        <v>0</v>
      </c>
      <c r="N9855" s="61" t="str">
        <f t="shared" si="306"/>
        <v>katA</v>
      </c>
      <c r="P9855" s="72" t="str">
        <f t="shared" si="307"/>
        <v/>
      </c>
      <c r="Q9855" s="61" t="s">
        <v>30</v>
      </c>
    </row>
    <row r="9856" spans="8:18" x14ac:dyDescent="0.25">
      <c r="H9856" s="59">
        <v>88838</v>
      </c>
      <c r="I9856" s="59" t="s">
        <v>71</v>
      </c>
      <c r="J9856" s="59">
        <v>1685589</v>
      </c>
      <c r="K9856" s="59" t="s">
        <v>10183</v>
      </c>
      <c r="L9856" s="61" t="s">
        <v>114</v>
      </c>
      <c r="M9856" s="61">
        <f>VLOOKUP(H9856,zdroj!C:F,4,0)</f>
        <v>0</v>
      </c>
      <c r="N9856" s="61" t="str">
        <f t="shared" si="306"/>
        <v>katB</v>
      </c>
      <c r="P9856" s="72" t="str">
        <f t="shared" si="307"/>
        <v/>
      </c>
      <c r="Q9856" s="61" t="s">
        <v>30</v>
      </c>
      <c r="R9856" s="61" t="s">
        <v>91</v>
      </c>
    </row>
    <row r="9857" spans="8:18" x14ac:dyDescent="0.25">
      <c r="H9857" s="59">
        <v>88838</v>
      </c>
      <c r="I9857" s="59" t="s">
        <v>71</v>
      </c>
      <c r="J9857" s="59">
        <v>1685597</v>
      </c>
      <c r="K9857" s="59" t="s">
        <v>10184</v>
      </c>
      <c r="L9857" s="61" t="s">
        <v>113</v>
      </c>
      <c r="M9857" s="61">
        <f>VLOOKUP(H9857,zdroj!C:F,4,0)</f>
        <v>0</v>
      </c>
      <c r="N9857" s="61" t="str">
        <f t="shared" si="306"/>
        <v>katA</v>
      </c>
      <c r="P9857" s="72" t="str">
        <f t="shared" si="307"/>
        <v/>
      </c>
      <c r="Q9857" s="61" t="s">
        <v>30</v>
      </c>
    </row>
    <row r="9858" spans="8:18" x14ac:dyDescent="0.25">
      <c r="H9858" s="59">
        <v>88838</v>
      </c>
      <c r="I9858" s="59" t="s">
        <v>71</v>
      </c>
      <c r="J9858" s="59">
        <v>1685601</v>
      </c>
      <c r="K9858" s="59" t="s">
        <v>10185</v>
      </c>
      <c r="L9858" s="61" t="s">
        <v>113</v>
      </c>
      <c r="M9858" s="61">
        <f>VLOOKUP(H9858,zdroj!C:F,4,0)</f>
        <v>0</v>
      </c>
      <c r="N9858" s="61" t="str">
        <f t="shared" si="306"/>
        <v>katA</v>
      </c>
      <c r="P9858" s="72" t="str">
        <f t="shared" si="307"/>
        <v/>
      </c>
      <c r="Q9858" s="61" t="s">
        <v>30</v>
      </c>
    </row>
    <row r="9859" spans="8:18" x14ac:dyDescent="0.25">
      <c r="H9859" s="59">
        <v>88838</v>
      </c>
      <c r="I9859" s="59" t="s">
        <v>71</v>
      </c>
      <c r="J9859" s="59">
        <v>1685619</v>
      </c>
      <c r="K9859" s="59" t="s">
        <v>10186</v>
      </c>
      <c r="L9859" s="61" t="s">
        <v>113</v>
      </c>
      <c r="M9859" s="61">
        <f>VLOOKUP(H9859,zdroj!C:F,4,0)</f>
        <v>0</v>
      </c>
      <c r="N9859" s="61" t="str">
        <f t="shared" si="306"/>
        <v>katA</v>
      </c>
      <c r="P9859" s="72" t="str">
        <f t="shared" si="307"/>
        <v/>
      </c>
      <c r="Q9859" s="61" t="s">
        <v>30</v>
      </c>
    </row>
    <row r="9860" spans="8:18" x14ac:dyDescent="0.25">
      <c r="H9860" s="59">
        <v>88838</v>
      </c>
      <c r="I9860" s="59" t="s">
        <v>71</v>
      </c>
      <c r="J9860" s="59">
        <v>1685627</v>
      </c>
      <c r="K9860" s="59" t="s">
        <v>10187</v>
      </c>
      <c r="L9860" s="61" t="s">
        <v>113</v>
      </c>
      <c r="M9860" s="61">
        <f>VLOOKUP(H9860,zdroj!C:F,4,0)</f>
        <v>0</v>
      </c>
      <c r="N9860" s="61" t="str">
        <f t="shared" si="306"/>
        <v>katA</v>
      </c>
      <c r="P9860" s="72" t="str">
        <f t="shared" si="307"/>
        <v/>
      </c>
      <c r="Q9860" s="61" t="s">
        <v>30</v>
      </c>
    </row>
    <row r="9861" spans="8:18" x14ac:dyDescent="0.25">
      <c r="H9861" s="59">
        <v>88838</v>
      </c>
      <c r="I9861" s="59" t="s">
        <v>71</v>
      </c>
      <c r="J9861" s="59">
        <v>1685635</v>
      </c>
      <c r="K9861" s="59" t="s">
        <v>10188</v>
      </c>
      <c r="L9861" s="61" t="s">
        <v>113</v>
      </c>
      <c r="M9861" s="61">
        <f>VLOOKUP(H9861,zdroj!C:F,4,0)</f>
        <v>0</v>
      </c>
      <c r="N9861" s="61" t="str">
        <f t="shared" si="306"/>
        <v>katA</v>
      </c>
      <c r="P9861" s="72" t="str">
        <f t="shared" si="307"/>
        <v/>
      </c>
      <c r="Q9861" s="61" t="s">
        <v>30</v>
      </c>
    </row>
    <row r="9862" spans="8:18" x14ac:dyDescent="0.25">
      <c r="H9862" s="59">
        <v>88838</v>
      </c>
      <c r="I9862" s="59" t="s">
        <v>71</v>
      </c>
      <c r="J9862" s="59">
        <v>1685643</v>
      </c>
      <c r="K9862" s="59" t="s">
        <v>10189</v>
      </c>
      <c r="L9862" s="61" t="s">
        <v>113</v>
      </c>
      <c r="M9862" s="61">
        <f>VLOOKUP(H9862,zdroj!C:F,4,0)</f>
        <v>0</v>
      </c>
      <c r="N9862" s="61" t="str">
        <f t="shared" si="306"/>
        <v>katA</v>
      </c>
      <c r="P9862" s="72" t="str">
        <f t="shared" si="307"/>
        <v/>
      </c>
      <c r="Q9862" s="61" t="s">
        <v>30</v>
      </c>
    </row>
    <row r="9863" spans="8:18" x14ac:dyDescent="0.25">
      <c r="H9863" s="59">
        <v>88838</v>
      </c>
      <c r="I9863" s="59" t="s">
        <v>71</v>
      </c>
      <c r="J9863" s="59">
        <v>1685651</v>
      </c>
      <c r="K9863" s="59" t="s">
        <v>10190</v>
      </c>
      <c r="L9863" s="61" t="s">
        <v>81</v>
      </c>
      <c r="M9863" s="61">
        <f>VLOOKUP(H9863,zdroj!C:F,4,0)</f>
        <v>0</v>
      </c>
      <c r="N9863" s="61" t="str">
        <f t="shared" ref="N9863:N9926" si="308">IF(M9863="A",IF(L9863="katA","katB",L9863),L9863)</f>
        <v>-</v>
      </c>
      <c r="P9863" s="72" t="str">
        <f t="shared" ref="P9863:P9926" si="309">IF(O9863="A",1,"")</f>
        <v/>
      </c>
      <c r="Q9863" s="61" t="s">
        <v>84</v>
      </c>
    </row>
    <row r="9864" spans="8:18" x14ac:dyDescent="0.25">
      <c r="H9864" s="59">
        <v>88838</v>
      </c>
      <c r="I9864" s="59" t="s">
        <v>71</v>
      </c>
      <c r="J9864" s="59">
        <v>1685660</v>
      </c>
      <c r="K9864" s="59" t="s">
        <v>10191</v>
      </c>
      <c r="L9864" s="61" t="s">
        <v>81</v>
      </c>
      <c r="M9864" s="61">
        <f>VLOOKUP(H9864,zdroj!C:F,4,0)</f>
        <v>0</v>
      </c>
      <c r="N9864" s="61" t="str">
        <f t="shared" si="308"/>
        <v>-</v>
      </c>
      <c r="P9864" s="72" t="str">
        <f t="shared" si="309"/>
        <v/>
      </c>
      <c r="Q9864" s="61" t="s">
        <v>84</v>
      </c>
    </row>
    <row r="9865" spans="8:18" x14ac:dyDescent="0.25">
      <c r="H9865" s="59">
        <v>88838</v>
      </c>
      <c r="I9865" s="59" t="s">
        <v>71</v>
      </c>
      <c r="J9865" s="59">
        <v>1685678</v>
      </c>
      <c r="K9865" s="59" t="s">
        <v>10192</v>
      </c>
      <c r="L9865" s="61" t="s">
        <v>81</v>
      </c>
      <c r="M9865" s="61">
        <f>VLOOKUP(H9865,zdroj!C:F,4,0)</f>
        <v>0</v>
      </c>
      <c r="N9865" s="61" t="str">
        <f t="shared" si="308"/>
        <v>-</v>
      </c>
      <c r="P9865" s="72" t="str">
        <f t="shared" si="309"/>
        <v/>
      </c>
      <c r="Q9865" s="61" t="s">
        <v>84</v>
      </c>
    </row>
    <row r="9866" spans="8:18" x14ac:dyDescent="0.25">
      <c r="H9866" s="59">
        <v>88838</v>
      </c>
      <c r="I9866" s="59" t="s">
        <v>71</v>
      </c>
      <c r="J9866" s="59">
        <v>1685686</v>
      </c>
      <c r="K9866" s="59" t="s">
        <v>10193</v>
      </c>
      <c r="L9866" s="61" t="s">
        <v>81</v>
      </c>
      <c r="M9866" s="61">
        <f>VLOOKUP(H9866,zdroj!C:F,4,0)</f>
        <v>0</v>
      </c>
      <c r="N9866" s="61" t="str">
        <f t="shared" si="308"/>
        <v>-</v>
      </c>
      <c r="P9866" s="72" t="str">
        <f t="shared" si="309"/>
        <v/>
      </c>
      <c r="Q9866" s="61" t="s">
        <v>84</v>
      </c>
    </row>
    <row r="9867" spans="8:18" x14ac:dyDescent="0.25">
      <c r="H9867" s="59">
        <v>88838</v>
      </c>
      <c r="I9867" s="59" t="s">
        <v>71</v>
      </c>
      <c r="J9867" s="59">
        <v>1685694</v>
      </c>
      <c r="K9867" s="59" t="s">
        <v>10194</v>
      </c>
      <c r="L9867" s="61" t="s">
        <v>113</v>
      </c>
      <c r="M9867" s="61">
        <f>VLOOKUP(H9867,zdroj!C:F,4,0)</f>
        <v>0</v>
      </c>
      <c r="N9867" s="61" t="str">
        <f t="shared" si="308"/>
        <v>katA</v>
      </c>
      <c r="P9867" s="72" t="str">
        <f t="shared" si="309"/>
        <v/>
      </c>
      <c r="Q9867" s="61" t="s">
        <v>30</v>
      </c>
    </row>
    <row r="9868" spans="8:18" x14ac:dyDescent="0.25">
      <c r="H9868" s="59">
        <v>88838</v>
      </c>
      <c r="I9868" s="59" t="s">
        <v>71</v>
      </c>
      <c r="J9868" s="59">
        <v>1685708</v>
      </c>
      <c r="K9868" s="59" t="s">
        <v>10195</v>
      </c>
      <c r="L9868" s="61" t="s">
        <v>114</v>
      </c>
      <c r="M9868" s="61">
        <f>VLOOKUP(H9868,zdroj!C:F,4,0)</f>
        <v>0</v>
      </c>
      <c r="N9868" s="61" t="str">
        <f t="shared" si="308"/>
        <v>katB</v>
      </c>
      <c r="P9868" s="72" t="str">
        <f t="shared" si="309"/>
        <v/>
      </c>
      <c r="Q9868" s="61" t="s">
        <v>30</v>
      </c>
      <c r="R9868" s="61" t="s">
        <v>91</v>
      </c>
    </row>
    <row r="9869" spans="8:18" x14ac:dyDescent="0.25">
      <c r="H9869" s="59">
        <v>88838</v>
      </c>
      <c r="I9869" s="59" t="s">
        <v>71</v>
      </c>
      <c r="J9869" s="59">
        <v>1685716</v>
      </c>
      <c r="K9869" s="59" t="s">
        <v>10196</v>
      </c>
      <c r="L9869" s="61" t="s">
        <v>113</v>
      </c>
      <c r="M9869" s="61">
        <f>VLOOKUP(H9869,zdroj!C:F,4,0)</f>
        <v>0</v>
      </c>
      <c r="N9869" s="61" t="str">
        <f t="shared" si="308"/>
        <v>katA</v>
      </c>
      <c r="P9869" s="72" t="str">
        <f t="shared" si="309"/>
        <v/>
      </c>
      <c r="Q9869" s="61" t="s">
        <v>30</v>
      </c>
    </row>
    <row r="9870" spans="8:18" x14ac:dyDescent="0.25">
      <c r="H9870" s="59">
        <v>88838</v>
      </c>
      <c r="I9870" s="59" t="s">
        <v>71</v>
      </c>
      <c r="J9870" s="59">
        <v>1685724</v>
      </c>
      <c r="K9870" s="59" t="s">
        <v>10197</v>
      </c>
      <c r="L9870" s="61" t="s">
        <v>114</v>
      </c>
      <c r="M9870" s="61">
        <f>VLOOKUP(H9870,zdroj!C:F,4,0)</f>
        <v>0</v>
      </c>
      <c r="N9870" s="61" t="str">
        <f t="shared" si="308"/>
        <v>katB</v>
      </c>
      <c r="P9870" s="72" t="str">
        <f t="shared" si="309"/>
        <v/>
      </c>
      <c r="Q9870" s="61" t="s">
        <v>30</v>
      </c>
      <c r="R9870" s="61" t="s">
        <v>91</v>
      </c>
    </row>
    <row r="9871" spans="8:18" x14ac:dyDescent="0.25">
      <c r="H9871" s="59">
        <v>88838</v>
      </c>
      <c r="I9871" s="59" t="s">
        <v>71</v>
      </c>
      <c r="J9871" s="59">
        <v>1685732</v>
      </c>
      <c r="K9871" s="59" t="s">
        <v>10198</v>
      </c>
      <c r="L9871" s="61" t="s">
        <v>113</v>
      </c>
      <c r="M9871" s="61">
        <f>VLOOKUP(H9871,zdroj!C:F,4,0)</f>
        <v>0</v>
      </c>
      <c r="N9871" s="61" t="str">
        <f t="shared" si="308"/>
        <v>katA</v>
      </c>
      <c r="P9871" s="72" t="str">
        <f t="shared" si="309"/>
        <v/>
      </c>
      <c r="Q9871" s="61" t="s">
        <v>30</v>
      </c>
    </row>
    <row r="9872" spans="8:18" x14ac:dyDescent="0.25">
      <c r="H9872" s="59">
        <v>88838</v>
      </c>
      <c r="I9872" s="59" t="s">
        <v>71</v>
      </c>
      <c r="J9872" s="59">
        <v>1685741</v>
      </c>
      <c r="K9872" s="59" t="s">
        <v>10199</v>
      </c>
      <c r="L9872" s="61" t="s">
        <v>114</v>
      </c>
      <c r="M9872" s="61">
        <f>VLOOKUP(H9872,zdroj!C:F,4,0)</f>
        <v>0</v>
      </c>
      <c r="N9872" s="61" t="str">
        <f t="shared" si="308"/>
        <v>katB</v>
      </c>
      <c r="P9872" s="72" t="str">
        <f t="shared" si="309"/>
        <v/>
      </c>
      <c r="Q9872" s="61" t="s">
        <v>30</v>
      </c>
      <c r="R9872" s="61" t="s">
        <v>91</v>
      </c>
    </row>
    <row r="9873" spans="8:18" x14ac:dyDescent="0.25">
      <c r="H9873" s="59">
        <v>88838</v>
      </c>
      <c r="I9873" s="59" t="s">
        <v>71</v>
      </c>
      <c r="J9873" s="59">
        <v>1685759</v>
      </c>
      <c r="K9873" s="59" t="s">
        <v>10200</v>
      </c>
      <c r="L9873" s="61" t="s">
        <v>113</v>
      </c>
      <c r="M9873" s="61">
        <f>VLOOKUP(H9873,zdroj!C:F,4,0)</f>
        <v>0</v>
      </c>
      <c r="N9873" s="61" t="str">
        <f t="shared" si="308"/>
        <v>katA</v>
      </c>
      <c r="P9873" s="72" t="str">
        <f t="shared" si="309"/>
        <v/>
      </c>
      <c r="Q9873" s="61" t="s">
        <v>30</v>
      </c>
    </row>
    <row r="9874" spans="8:18" x14ac:dyDescent="0.25">
      <c r="H9874" s="59">
        <v>88838</v>
      </c>
      <c r="I9874" s="59" t="s">
        <v>71</v>
      </c>
      <c r="J9874" s="59">
        <v>1685767</v>
      </c>
      <c r="K9874" s="59" t="s">
        <v>10201</v>
      </c>
      <c r="L9874" s="61" t="s">
        <v>113</v>
      </c>
      <c r="M9874" s="61">
        <f>VLOOKUP(H9874,zdroj!C:F,4,0)</f>
        <v>0</v>
      </c>
      <c r="N9874" s="61" t="str">
        <f t="shared" si="308"/>
        <v>katA</v>
      </c>
      <c r="P9874" s="72" t="str">
        <f t="shared" si="309"/>
        <v/>
      </c>
      <c r="Q9874" s="61" t="s">
        <v>30</v>
      </c>
    </row>
    <row r="9875" spans="8:18" x14ac:dyDescent="0.25">
      <c r="H9875" s="59">
        <v>88838</v>
      </c>
      <c r="I9875" s="59" t="s">
        <v>71</v>
      </c>
      <c r="J9875" s="59">
        <v>1685775</v>
      </c>
      <c r="K9875" s="59" t="s">
        <v>10202</v>
      </c>
      <c r="L9875" s="61" t="s">
        <v>113</v>
      </c>
      <c r="M9875" s="61">
        <f>VLOOKUP(H9875,zdroj!C:F,4,0)</f>
        <v>0</v>
      </c>
      <c r="N9875" s="61" t="str">
        <f t="shared" si="308"/>
        <v>katA</v>
      </c>
      <c r="P9875" s="72" t="str">
        <f t="shared" si="309"/>
        <v/>
      </c>
      <c r="Q9875" s="61" t="s">
        <v>30</v>
      </c>
    </row>
    <row r="9876" spans="8:18" x14ac:dyDescent="0.25">
      <c r="H9876" s="59">
        <v>88838</v>
      </c>
      <c r="I9876" s="59" t="s">
        <v>71</v>
      </c>
      <c r="J9876" s="59">
        <v>1685783</v>
      </c>
      <c r="K9876" s="59" t="s">
        <v>10203</v>
      </c>
      <c r="L9876" s="61" t="s">
        <v>113</v>
      </c>
      <c r="M9876" s="61">
        <f>VLOOKUP(H9876,zdroj!C:F,4,0)</f>
        <v>0</v>
      </c>
      <c r="N9876" s="61" t="str">
        <f t="shared" si="308"/>
        <v>katA</v>
      </c>
      <c r="P9876" s="72" t="str">
        <f t="shared" si="309"/>
        <v/>
      </c>
      <c r="Q9876" s="61" t="s">
        <v>30</v>
      </c>
    </row>
    <row r="9877" spans="8:18" x14ac:dyDescent="0.25">
      <c r="H9877" s="59">
        <v>88838</v>
      </c>
      <c r="I9877" s="59" t="s">
        <v>71</v>
      </c>
      <c r="J9877" s="59">
        <v>1685791</v>
      </c>
      <c r="K9877" s="59" t="s">
        <v>10204</v>
      </c>
      <c r="L9877" s="61" t="s">
        <v>113</v>
      </c>
      <c r="M9877" s="61">
        <f>VLOOKUP(H9877,zdroj!C:F,4,0)</f>
        <v>0</v>
      </c>
      <c r="N9877" s="61" t="str">
        <f t="shared" si="308"/>
        <v>katA</v>
      </c>
      <c r="P9877" s="72" t="str">
        <f t="shared" si="309"/>
        <v/>
      </c>
      <c r="Q9877" s="61" t="s">
        <v>30</v>
      </c>
    </row>
    <row r="9878" spans="8:18" x14ac:dyDescent="0.25">
      <c r="H9878" s="59">
        <v>88838</v>
      </c>
      <c r="I9878" s="59" t="s">
        <v>71</v>
      </c>
      <c r="J9878" s="59">
        <v>1685805</v>
      </c>
      <c r="K9878" s="59" t="s">
        <v>10205</v>
      </c>
      <c r="L9878" s="61" t="s">
        <v>81</v>
      </c>
      <c r="M9878" s="61">
        <f>VLOOKUP(H9878,zdroj!C:F,4,0)</f>
        <v>0</v>
      </c>
      <c r="N9878" s="61" t="str">
        <f t="shared" si="308"/>
        <v>-</v>
      </c>
      <c r="P9878" s="72" t="str">
        <f t="shared" si="309"/>
        <v/>
      </c>
      <c r="Q9878" s="61" t="s">
        <v>84</v>
      </c>
    </row>
    <row r="9879" spans="8:18" x14ac:dyDescent="0.25">
      <c r="H9879" s="59">
        <v>88838</v>
      </c>
      <c r="I9879" s="59" t="s">
        <v>71</v>
      </c>
      <c r="J9879" s="59">
        <v>1685813</v>
      </c>
      <c r="K9879" s="59" t="s">
        <v>10206</v>
      </c>
      <c r="L9879" s="61" t="s">
        <v>81</v>
      </c>
      <c r="M9879" s="61">
        <f>VLOOKUP(H9879,zdroj!C:F,4,0)</f>
        <v>0</v>
      </c>
      <c r="N9879" s="61" t="str">
        <f t="shared" si="308"/>
        <v>-</v>
      </c>
      <c r="P9879" s="72" t="str">
        <f t="shared" si="309"/>
        <v/>
      </c>
      <c r="Q9879" s="61" t="s">
        <v>86</v>
      </c>
    </row>
    <row r="9880" spans="8:18" x14ac:dyDescent="0.25">
      <c r="H9880" s="59">
        <v>88838</v>
      </c>
      <c r="I9880" s="59" t="s">
        <v>71</v>
      </c>
      <c r="J9880" s="59">
        <v>1685821</v>
      </c>
      <c r="K9880" s="59" t="s">
        <v>10207</v>
      </c>
      <c r="L9880" s="61" t="s">
        <v>114</v>
      </c>
      <c r="M9880" s="61">
        <f>VLOOKUP(H9880,zdroj!C:F,4,0)</f>
        <v>0</v>
      </c>
      <c r="N9880" s="61" t="str">
        <f t="shared" si="308"/>
        <v>katB</v>
      </c>
      <c r="P9880" s="72" t="str">
        <f t="shared" si="309"/>
        <v/>
      </c>
      <c r="Q9880" s="61" t="s">
        <v>30</v>
      </c>
      <c r="R9880" s="61" t="s">
        <v>91</v>
      </c>
    </row>
    <row r="9881" spans="8:18" x14ac:dyDescent="0.25">
      <c r="H9881" s="59">
        <v>88838</v>
      </c>
      <c r="I9881" s="59" t="s">
        <v>71</v>
      </c>
      <c r="J9881" s="59">
        <v>1685830</v>
      </c>
      <c r="K9881" s="59" t="s">
        <v>10208</v>
      </c>
      <c r="L9881" s="61" t="s">
        <v>113</v>
      </c>
      <c r="M9881" s="61">
        <f>VLOOKUP(H9881,zdroj!C:F,4,0)</f>
        <v>0</v>
      </c>
      <c r="N9881" s="61" t="str">
        <f t="shared" si="308"/>
        <v>katA</v>
      </c>
      <c r="P9881" s="72" t="str">
        <f t="shared" si="309"/>
        <v/>
      </c>
      <c r="Q9881" s="61" t="s">
        <v>30</v>
      </c>
    </row>
    <row r="9882" spans="8:18" x14ac:dyDescent="0.25">
      <c r="H9882" s="59">
        <v>88838</v>
      </c>
      <c r="I9882" s="59" t="s">
        <v>71</v>
      </c>
      <c r="J9882" s="59">
        <v>1685856</v>
      </c>
      <c r="K9882" s="59" t="s">
        <v>10209</v>
      </c>
      <c r="L9882" s="61" t="s">
        <v>113</v>
      </c>
      <c r="M9882" s="61">
        <f>VLOOKUP(H9882,zdroj!C:F,4,0)</f>
        <v>0</v>
      </c>
      <c r="N9882" s="61" t="str">
        <f t="shared" si="308"/>
        <v>katA</v>
      </c>
      <c r="P9882" s="72" t="str">
        <f t="shared" si="309"/>
        <v/>
      </c>
      <c r="Q9882" s="61" t="s">
        <v>30</v>
      </c>
    </row>
    <row r="9883" spans="8:18" x14ac:dyDescent="0.25">
      <c r="H9883" s="59">
        <v>88838</v>
      </c>
      <c r="I9883" s="59" t="s">
        <v>71</v>
      </c>
      <c r="J9883" s="59">
        <v>1685864</v>
      </c>
      <c r="K9883" s="59" t="s">
        <v>10210</v>
      </c>
      <c r="L9883" s="61" t="s">
        <v>113</v>
      </c>
      <c r="M9883" s="61">
        <f>VLOOKUP(H9883,zdroj!C:F,4,0)</f>
        <v>0</v>
      </c>
      <c r="N9883" s="61" t="str">
        <f t="shared" si="308"/>
        <v>katA</v>
      </c>
      <c r="P9883" s="72" t="str">
        <f t="shared" si="309"/>
        <v/>
      </c>
      <c r="Q9883" s="61" t="s">
        <v>30</v>
      </c>
    </row>
    <row r="9884" spans="8:18" x14ac:dyDescent="0.25">
      <c r="H9884" s="59">
        <v>88838</v>
      </c>
      <c r="I9884" s="59" t="s">
        <v>71</v>
      </c>
      <c r="J9884" s="59">
        <v>1685899</v>
      </c>
      <c r="K9884" s="59" t="s">
        <v>10211</v>
      </c>
      <c r="L9884" s="61" t="s">
        <v>81</v>
      </c>
      <c r="M9884" s="61">
        <f>VLOOKUP(H9884,zdroj!C:F,4,0)</f>
        <v>0</v>
      </c>
      <c r="N9884" s="61" t="str">
        <f t="shared" si="308"/>
        <v>-</v>
      </c>
      <c r="P9884" s="72" t="str">
        <f t="shared" si="309"/>
        <v/>
      </c>
      <c r="Q9884" s="61" t="s">
        <v>84</v>
      </c>
    </row>
    <row r="9885" spans="8:18" x14ac:dyDescent="0.25">
      <c r="H9885" s="59">
        <v>88838</v>
      </c>
      <c r="I9885" s="59" t="s">
        <v>71</v>
      </c>
      <c r="J9885" s="59">
        <v>1685902</v>
      </c>
      <c r="K9885" s="59" t="s">
        <v>10212</v>
      </c>
      <c r="L9885" s="61" t="s">
        <v>114</v>
      </c>
      <c r="M9885" s="61">
        <f>VLOOKUP(H9885,zdroj!C:F,4,0)</f>
        <v>0</v>
      </c>
      <c r="N9885" s="61" t="str">
        <f t="shared" si="308"/>
        <v>katB</v>
      </c>
      <c r="P9885" s="72" t="str">
        <f t="shared" si="309"/>
        <v/>
      </c>
      <c r="Q9885" s="61" t="s">
        <v>30</v>
      </c>
      <c r="R9885" s="61" t="s">
        <v>91</v>
      </c>
    </row>
    <row r="9886" spans="8:18" x14ac:dyDescent="0.25">
      <c r="H9886" s="59">
        <v>88838</v>
      </c>
      <c r="I9886" s="59" t="s">
        <v>71</v>
      </c>
      <c r="J9886" s="59">
        <v>1685911</v>
      </c>
      <c r="K9886" s="59" t="s">
        <v>10213</v>
      </c>
      <c r="L9886" s="61" t="s">
        <v>113</v>
      </c>
      <c r="M9886" s="61">
        <f>VLOOKUP(H9886,zdroj!C:F,4,0)</f>
        <v>0</v>
      </c>
      <c r="N9886" s="61" t="str">
        <f t="shared" si="308"/>
        <v>katA</v>
      </c>
      <c r="P9886" s="72" t="str">
        <f t="shared" si="309"/>
        <v/>
      </c>
      <c r="Q9886" s="61" t="s">
        <v>30</v>
      </c>
    </row>
    <row r="9887" spans="8:18" x14ac:dyDescent="0.25">
      <c r="H9887" s="59">
        <v>88838</v>
      </c>
      <c r="I9887" s="59" t="s">
        <v>71</v>
      </c>
      <c r="J9887" s="59">
        <v>1685929</v>
      </c>
      <c r="K9887" s="59" t="s">
        <v>10214</v>
      </c>
      <c r="L9887" s="61" t="s">
        <v>113</v>
      </c>
      <c r="M9887" s="61">
        <f>VLOOKUP(H9887,zdroj!C:F,4,0)</f>
        <v>0</v>
      </c>
      <c r="N9887" s="61" t="str">
        <f t="shared" si="308"/>
        <v>katA</v>
      </c>
      <c r="P9887" s="72" t="str">
        <f t="shared" si="309"/>
        <v/>
      </c>
      <c r="Q9887" s="61" t="s">
        <v>30</v>
      </c>
    </row>
    <row r="9888" spans="8:18" x14ac:dyDescent="0.25">
      <c r="H9888" s="59">
        <v>88838</v>
      </c>
      <c r="I9888" s="59" t="s">
        <v>71</v>
      </c>
      <c r="J9888" s="59">
        <v>1685937</v>
      </c>
      <c r="K9888" s="59" t="s">
        <v>10215</v>
      </c>
      <c r="L9888" s="61" t="s">
        <v>113</v>
      </c>
      <c r="M9888" s="61">
        <f>VLOOKUP(H9888,zdroj!C:F,4,0)</f>
        <v>0</v>
      </c>
      <c r="N9888" s="61" t="str">
        <f t="shared" si="308"/>
        <v>katA</v>
      </c>
      <c r="P9888" s="72" t="str">
        <f t="shared" si="309"/>
        <v/>
      </c>
      <c r="Q9888" s="61" t="s">
        <v>30</v>
      </c>
    </row>
    <row r="9889" spans="8:18" x14ac:dyDescent="0.25">
      <c r="H9889" s="59">
        <v>88838</v>
      </c>
      <c r="I9889" s="59" t="s">
        <v>71</v>
      </c>
      <c r="J9889" s="59">
        <v>1685945</v>
      </c>
      <c r="K9889" s="59" t="s">
        <v>10216</v>
      </c>
      <c r="L9889" s="61" t="s">
        <v>113</v>
      </c>
      <c r="M9889" s="61">
        <f>VLOOKUP(H9889,zdroj!C:F,4,0)</f>
        <v>0</v>
      </c>
      <c r="N9889" s="61" t="str">
        <f t="shared" si="308"/>
        <v>katA</v>
      </c>
      <c r="P9889" s="72" t="str">
        <f t="shared" si="309"/>
        <v/>
      </c>
      <c r="Q9889" s="61" t="s">
        <v>30</v>
      </c>
    </row>
    <row r="9890" spans="8:18" x14ac:dyDescent="0.25">
      <c r="H9890" s="59">
        <v>88838</v>
      </c>
      <c r="I9890" s="59" t="s">
        <v>71</v>
      </c>
      <c r="J9890" s="59">
        <v>1685953</v>
      </c>
      <c r="K9890" s="59" t="s">
        <v>10217</v>
      </c>
      <c r="L9890" s="61" t="s">
        <v>113</v>
      </c>
      <c r="M9890" s="61">
        <f>VLOOKUP(H9890,zdroj!C:F,4,0)</f>
        <v>0</v>
      </c>
      <c r="N9890" s="61" t="str">
        <f t="shared" si="308"/>
        <v>katA</v>
      </c>
      <c r="P9890" s="72" t="str">
        <f t="shared" si="309"/>
        <v/>
      </c>
      <c r="Q9890" s="61" t="s">
        <v>30</v>
      </c>
    </row>
    <row r="9891" spans="8:18" x14ac:dyDescent="0.25">
      <c r="H9891" s="59">
        <v>88838</v>
      </c>
      <c r="I9891" s="59" t="s">
        <v>71</v>
      </c>
      <c r="J9891" s="59">
        <v>1685961</v>
      </c>
      <c r="K9891" s="59" t="s">
        <v>10218</v>
      </c>
      <c r="L9891" s="61" t="s">
        <v>113</v>
      </c>
      <c r="M9891" s="61">
        <f>VLOOKUP(H9891,zdroj!C:F,4,0)</f>
        <v>0</v>
      </c>
      <c r="N9891" s="61" t="str">
        <f t="shared" si="308"/>
        <v>katA</v>
      </c>
      <c r="P9891" s="72" t="str">
        <f t="shared" si="309"/>
        <v/>
      </c>
      <c r="Q9891" s="61" t="s">
        <v>31</v>
      </c>
    </row>
    <row r="9892" spans="8:18" x14ac:dyDescent="0.25">
      <c r="H9892" s="59">
        <v>88838</v>
      </c>
      <c r="I9892" s="59" t="s">
        <v>71</v>
      </c>
      <c r="J9892" s="59">
        <v>1685970</v>
      </c>
      <c r="K9892" s="59" t="s">
        <v>10219</v>
      </c>
      <c r="L9892" s="61" t="s">
        <v>114</v>
      </c>
      <c r="M9892" s="61">
        <f>VLOOKUP(H9892,zdroj!C:F,4,0)</f>
        <v>0</v>
      </c>
      <c r="N9892" s="61" t="str">
        <f t="shared" si="308"/>
        <v>katB</v>
      </c>
      <c r="P9892" s="72" t="str">
        <f t="shared" si="309"/>
        <v/>
      </c>
      <c r="Q9892" s="61" t="s">
        <v>31</v>
      </c>
      <c r="R9892" s="61" t="s">
        <v>91</v>
      </c>
    </row>
    <row r="9893" spans="8:18" x14ac:dyDescent="0.25">
      <c r="H9893" s="59">
        <v>88838</v>
      </c>
      <c r="I9893" s="59" t="s">
        <v>71</v>
      </c>
      <c r="J9893" s="59">
        <v>1685988</v>
      </c>
      <c r="K9893" s="59" t="s">
        <v>10220</v>
      </c>
      <c r="L9893" s="61" t="s">
        <v>114</v>
      </c>
      <c r="M9893" s="61">
        <f>VLOOKUP(H9893,zdroj!C:F,4,0)</f>
        <v>0</v>
      </c>
      <c r="N9893" s="61" t="str">
        <f t="shared" si="308"/>
        <v>katB</v>
      </c>
      <c r="P9893" s="72" t="str">
        <f t="shared" si="309"/>
        <v/>
      </c>
      <c r="Q9893" s="61" t="s">
        <v>30</v>
      </c>
      <c r="R9893" s="61" t="s">
        <v>91</v>
      </c>
    </row>
    <row r="9894" spans="8:18" x14ac:dyDescent="0.25">
      <c r="H9894" s="59">
        <v>88838</v>
      </c>
      <c r="I9894" s="59" t="s">
        <v>71</v>
      </c>
      <c r="J9894" s="59">
        <v>1685996</v>
      </c>
      <c r="K9894" s="59" t="s">
        <v>10221</v>
      </c>
      <c r="L9894" s="61" t="s">
        <v>113</v>
      </c>
      <c r="M9894" s="61">
        <f>VLOOKUP(H9894,zdroj!C:F,4,0)</f>
        <v>0</v>
      </c>
      <c r="N9894" s="61" t="str">
        <f t="shared" si="308"/>
        <v>katA</v>
      </c>
      <c r="P9894" s="72" t="str">
        <f t="shared" si="309"/>
        <v/>
      </c>
      <c r="Q9894" s="61" t="s">
        <v>31</v>
      </c>
    </row>
    <row r="9895" spans="8:18" x14ac:dyDescent="0.25">
      <c r="H9895" s="59">
        <v>88838</v>
      </c>
      <c r="I9895" s="59" t="s">
        <v>71</v>
      </c>
      <c r="J9895" s="59">
        <v>1686003</v>
      </c>
      <c r="K9895" s="59" t="s">
        <v>10222</v>
      </c>
      <c r="L9895" s="61" t="s">
        <v>113</v>
      </c>
      <c r="M9895" s="61">
        <f>VLOOKUP(H9895,zdroj!C:F,4,0)</f>
        <v>0</v>
      </c>
      <c r="N9895" s="61" t="str">
        <f t="shared" si="308"/>
        <v>katA</v>
      </c>
      <c r="P9895" s="72" t="str">
        <f t="shared" si="309"/>
        <v/>
      </c>
      <c r="Q9895" s="61" t="s">
        <v>30</v>
      </c>
    </row>
    <row r="9896" spans="8:18" x14ac:dyDescent="0.25">
      <c r="H9896" s="59">
        <v>88838</v>
      </c>
      <c r="I9896" s="59" t="s">
        <v>71</v>
      </c>
      <c r="J9896" s="59">
        <v>1686011</v>
      </c>
      <c r="K9896" s="59" t="s">
        <v>10223</v>
      </c>
      <c r="L9896" s="61" t="s">
        <v>114</v>
      </c>
      <c r="M9896" s="61">
        <f>VLOOKUP(H9896,zdroj!C:F,4,0)</f>
        <v>0</v>
      </c>
      <c r="N9896" s="61" t="str">
        <f t="shared" si="308"/>
        <v>katB</v>
      </c>
      <c r="P9896" s="72" t="str">
        <f t="shared" si="309"/>
        <v/>
      </c>
      <c r="Q9896" s="61" t="s">
        <v>30</v>
      </c>
      <c r="R9896" s="61" t="s">
        <v>91</v>
      </c>
    </row>
    <row r="9897" spans="8:18" x14ac:dyDescent="0.25">
      <c r="H9897" s="59">
        <v>88838</v>
      </c>
      <c r="I9897" s="59" t="s">
        <v>71</v>
      </c>
      <c r="J9897" s="59">
        <v>1686020</v>
      </c>
      <c r="K9897" s="59" t="s">
        <v>10224</v>
      </c>
      <c r="L9897" s="61" t="s">
        <v>113</v>
      </c>
      <c r="M9897" s="61">
        <f>VLOOKUP(H9897,zdroj!C:F,4,0)</f>
        <v>0</v>
      </c>
      <c r="N9897" s="61" t="str">
        <f t="shared" si="308"/>
        <v>katA</v>
      </c>
      <c r="P9897" s="72" t="str">
        <f t="shared" si="309"/>
        <v/>
      </c>
      <c r="Q9897" s="61" t="s">
        <v>30</v>
      </c>
    </row>
    <row r="9898" spans="8:18" x14ac:dyDescent="0.25">
      <c r="H9898" s="59">
        <v>88838</v>
      </c>
      <c r="I9898" s="59" t="s">
        <v>71</v>
      </c>
      <c r="J9898" s="59">
        <v>1686038</v>
      </c>
      <c r="K9898" s="59" t="s">
        <v>10225</v>
      </c>
      <c r="L9898" s="61" t="s">
        <v>113</v>
      </c>
      <c r="M9898" s="61">
        <f>VLOOKUP(H9898,zdroj!C:F,4,0)</f>
        <v>0</v>
      </c>
      <c r="N9898" s="61" t="str">
        <f t="shared" si="308"/>
        <v>katA</v>
      </c>
      <c r="P9898" s="72" t="str">
        <f t="shared" si="309"/>
        <v/>
      </c>
      <c r="Q9898" s="61" t="s">
        <v>30</v>
      </c>
    </row>
    <row r="9899" spans="8:18" x14ac:dyDescent="0.25">
      <c r="H9899" s="59">
        <v>88838</v>
      </c>
      <c r="I9899" s="59" t="s">
        <v>71</v>
      </c>
      <c r="J9899" s="59">
        <v>1686046</v>
      </c>
      <c r="K9899" s="59" t="s">
        <v>10226</v>
      </c>
      <c r="L9899" s="61" t="s">
        <v>113</v>
      </c>
      <c r="M9899" s="61">
        <f>VLOOKUP(H9899,zdroj!C:F,4,0)</f>
        <v>0</v>
      </c>
      <c r="N9899" s="61" t="str">
        <f t="shared" si="308"/>
        <v>katA</v>
      </c>
      <c r="P9899" s="72" t="str">
        <f t="shared" si="309"/>
        <v/>
      </c>
      <c r="Q9899" s="61" t="s">
        <v>30</v>
      </c>
    </row>
    <row r="9900" spans="8:18" x14ac:dyDescent="0.25">
      <c r="H9900" s="59">
        <v>88838</v>
      </c>
      <c r="I9900" s="59" t="s">
        <v>71</v>
      </c>
      <c r="J9900" s="59">
        <v>1686054</v>
      </c>
      <c r="K9900" s="59" t="s">
        <v>10227</v>
      </c>
      <c r="L9900" s="61" t="s">
        <v>113</v>
      </c>
      <c r="M9900" s="61">
        <f>VLOOKUP(H9900,zdroj!C:F,4,0)</f>
        <v>0</v>
      </c>
      <c r="N9900" s="61" t="str">
        <f t="shared" si="308"/>
        <v>katA</v>
      </c>
      <c r="P9900" s="72" t="str">
        <f t="shared" si="309"/>
        <v/>
      </c>
      <c r="Q9900" s="61" t="s">
        <v>30</v>
      </c>
    </row>
    <row r="9901" spans="8:18" x14ac:dyDescent="0.25">
      <c r="H9901" s="59">
        <v>88838</v>
      </c>
      <c r="I9901" s="59" t="s">
        <v>71</v>
      </c>
      <c r="J9901" s="59">
        <v>1686062</v>
      </c>
      <c r="K9901" s="59" t="s">
        <v>10228</v>
      </c>
      <c r="L9901" s="61" t="s">
        <v>113</v>
      </c>
      <c r="M9901" s="61">
        <f>VLOOKUP(H9901,zdroj!C:F,4,0)</f>
        <v>0</v>
      </c>
      <c r="N9901" s="61" t="str">
        <f t="shared" si="308"/>
        <v>katA</v>
      </c>
      <c r="P9901" s="72" t="str">
        <f t="shared" si="309"/>
        <v/>
      </c>
      <c r="Q9901" s="61" t="s">
        <v>30</v>
      </c>
    </row>
    <row r="9902" spans="8:18" x14ac:dyDescent="0.25">
      <c r="H9902" s="59">
        <v>88838</v>
      </c>
      <c r="I9902" s="59" t="s">
        <v>71</v>
      </c>
      <c r="J9902" s="59">
        <v>1686071</v>
      </c>
      <c r="K9902" s="59" t="s">
        <v>10229</v>
      </c>
      <c r="L9902" s="61" t="s">
        <v>114</v>
      </c>
      <c r="M9902" s="61">
        <f>VLOOKUP(H9902,zdroj!C:F,4,0)</f>
        <v>0</v>
      </c>
      <c r="N9902" s="61" t="str">
        <f t="shared" si="308"/>
        <v>katB</v>
      </c>
      <c r="P9902" s="72" t="str">
        <f t="shared" si="309"/>
        <v/>
      </c>
      <c r="Q9902" s="61" t="s">
        <v>30</v>
      </c>
      <c r="R9902" s="61" t="s">
        <v>91</v>
      </c>
    </row>
    <row r="9903" spans="8:18" x14ac:dyDescent="0.25">
      <c r="H9903" s="59">
        <v>88838</v>
      </c>
      <c r="I9903" s="59" t="s">
        <v>71</v>
      </c>
      <c r="J9903" s="59">
        <v>1686089</v>
      </c>
      <c r="K9903" s="59" t="s">
        <v>10230</v>
      </c>
      <c r="L9903" s="61" t="s">
        <v>114</v>
      </c>
      <c r="M9903" s="61">
        <f>VLOOKUP(H9903,zdroj!C:F,4,0)</f>
        <v>0</v>
      </c>
      <c r="N9903" s="61" t="str">
        <f t="shared" si="308"/>
        <v>katB</v>
      </c>
      <c r="P9903" s="72" t="str">
        <f t="shared" si="309"/>
        <v/>
      </c>
      <c r="Q9903" s="61" t="s">
        <v>30</v>
      </c>
      <c r="R9903" s="61" t="s">
        <v>91</v>
      </c>
    </row>
    <row r="9904" spans="8:18" x14ac:dyDescent="0.25">
      <c r="H9904" s="59">
        <v>88838</v>
      </c>
      <c r="I9904" s="59" t="s">
        <v>71</v>
      </c>
      <c r="J9904" s="59">
        <v>1686097</v>
      </c>
      <c r="K9904" s="59" t="s">
        <v>10231</v>
      </c>
      <c r="L9904" s="61" t="s">
        <v>81</v>
      </c>
      <c r="M9904" s="61">
        <f>VLOOKUP(H9904,zdroj!C:F,4,0)</f>
        <v>0</v>
      </c>
      <c r="N9904" s="61" t="str">
        <f t="shared" si="308"/>
        <v>-</v>
      </c>
      <c r="P9904" s="72" t="str">
        <f t="shared" si="309"/>
        <v/>
      </c>
      <c r="Q9904" s="61" t="s">
        <v>88</v>
      </c>
    </row>
    <row r="9905" spans="8:18" x14ac:dyDescent="0.25">
      <c r="H9905" s="59">
        <v>88838</v>
      </c>
      <c r="I9905" s="59" t="s">
        <v>71</v>
      </c>
      <c r="J9905" s="59">
        <v>26130301</v>
      </c>
      <c r="K9905" s="59" t="s">
        <v>10232</v>
      </c>
      <c r="L9905" s="61" t="s">
        <v>114</v>
      </c>
      <c r="M9905" s="61">
        <f>VLOOKUP(H9905,zdroj!C:F,4,0)</f>
        <v>0</v>
      </c>
      <c r="N9905" s="61" t="str">
        <f t="shared" si="308"/>
        <v>katB</v>
      </c>
      <c r="P9905" s="72" t="str">
        <f t="shared" si="309"/>
        <v/>
      </c>
      <c r="Q9905" s="61" t="s">
        <v>30</v>
      </c>
      <c r="R9905" s="61" t="s">
        <v>91</v>
      </c>
    </row>
    <row r="9906" spans="8:18" x14ac:dyDescent="0.25">
      <c r="H9906" s="59">
        <v>88838</v>
      </c>
      <c r="I9906" s="59" t="s">
        <v>71</v>
      </c>
      <c r="J9906" s="59">
        <v>26130319</v>
      </c>
      <c r="K9906" s="59" t="s">
        <v>10233</v>
      </c>
      <c r="L9906" s="61" t="s">
        <v>114</v>
      </c>
      <c r="M9906" s="61">
        <f>VLOOKUP(H9906,zdroj!C:F,4,0)</f>
        <v>0</v>
      </c>
      <c r="N9906" s="61" t="str">
        <f t="shared" si="308"/>
        <v>katB</v>
      </c>
      <c r="P9906" s="72" t="str">
        <f t="shared" si="309"/>
        <v/>
      </c>
      <c r="Q9906" s="61" t="s">
        <v>30</v>
      </c>
      <c r="R9906" s="61" t="s">
        <v>91</v>
      </c>
    </row>
    <row r="9907" spans="8:18" x14ac:dyDescent="0.25">
      <c r="H9907" s="59">
        <v>88838</v>
      </c>
      <c r="I9907" s="59" t="s">
        <v>71</v>
      </c>
      <c r="J9907" s="59">
        <v>26346168</v>
      </c>
      <c r="K9907" s="59" t="s">
        <v>10234</v>
      </c>
      <c r="L9907" s="61" t="s">
        <v>113</v>
      </c>
      <c r="M9907" s="61">
        <f>VLOOKUP(H9907,zdroj!C:F,4,0)</f>
        <v>0</v>
      </c>
      <c r="N9907" s="61" t="str">
        <f t="shared" si="308"/>
        <v>katA</v>
      </c>
      <c r="P9907" s="72" t="str">
        <f t="shared" si="309"/>
        <v/>
      </c>
      <c r="Q9907" s="61" t="s">
        <v>33</v>
      </c>
    </row>
    <row r="9908" spans="8:18" x14ac:dyDescent="0.25">
      <c r="H9908" s="59">
        <v>88838</v>
      </c>
      <c r="I9908" s="59" t="s">
        <v>71</v>
      </c>
      <c r="J9908" s="59">
        <v>26592355</v>
      </c>
      <c r="K9908" s="59" t="s">
        <v>10235</v>
      </c>
      <c r="L9908" s="61" t="s">
        <v>81</v>
      </c>
      <c r="M9908" s="61">
        <f>VLOOKUP(H9908,zdroj!C:F,4,0)</f>
        <v>0</v>
      </c>
      <c r="N9908" s="61" t="str">
        <f t="shared" si="308"/>
        <v>-</v>
      </c>
      <c r="P9908" s="72" t="str">
        <f t="shared" si="309"/>
        <v/>
      </c>
      <c r="Q9908" s="61" t="s">
        <v>88</v>
      </c>
    </row>
    <row r="9909" spans="8:18" x14ac:dyDescent="0.25">
      <c r="H9909" s="59">
        <v>88838</v>
      </c>
      <c r="I9909" s="59" t="s">
        <v>71</v>
      </c>
      <c r="J9909" s="59">
        <v>26613263</v>
      </c>
      <c r="K9909" s="59" t="s">
        <v>10236</v>
      </c>
      <c r="L9909" s="61" t="s">
        <v>81</v>
      </c>
      <c r="M9909" s="61">
        <f>VLOOKUP(H9909,zdroj!C:F,4,0)</f>
        <v>0</v>
      </c>
      <c r="N9909" s="61" t="str">
        <f t="shared" si="308"/>
        <v>-</v>
      </c>
      <c r="P9909" s="72" t="str">
        <f t="shared" si="309"/>
        <v/>
      </c>
      <c r="Q9909" s="61" t="s">
        <v>88</v>
      </c>
    </row>
    <row r="9910" spans="8:18" x14ac:dyDescent="0.25">
      <c r="H9910" s="59">
        <v>88838</v>
      </c>
      <c r="I9910" s="59" t="s">
        <v>71</v>
      </c>
      <c r="J9910" s="59">
        <v>27789811</v>
      </c>
      <c r="K9910" s="59" t="s">
        <v>10237</v>
      </c>
      <c r="L9910" s="61" t="s">
        <v>113</v>
      </c>
      <c r="M9910" s="61">
        <f>VLOOKUP(H9910,zdroj!C:F,4,0)</f>
        <v>0</v>
      </c>
      <c r="N9910" s="61" t="str">
        <f t="shared" si="308"/>
        <v>katA</v>
      </c>
      <c r="P9910" s="72" t="str">
        <f t="shared" si="309"/>
        <v/>
      </c>
      <c r="Q9910" s="61" t="s">
        <v>30</v>
      </c>
    </row>
    <row r="9911" spans="8:18" x14ac:dyDescent="0.25">
      <c r="H9911" s="59">
        <v>88838</v>
      </c>
      <c r="I9911" s="59" t="s">
        <v>71</v>
      </c>
      <c r="J9911" s="59">
        <v>27841189</v>
      </c>
      <c r="K9911" s="59" t="s">
        <v>10238</v>
      </c>
      <c r="L9911" s="61" t="s">
        <v>114</v>
      </c>
      <c r="M9911" s="61">
        <f>VLOOKUP(H9911,zdroj!C:F,4,0)</f>
        <v>0</v>
      </c>
      <c r="N9911" s="61" t="str">
        <f t="shared" si="308"/>
        <v>katB</v>
      </c>
      <c r="P9911" s="72" t="str">
        <f t="shared" si="309"/>
        <v/>
      </c>
      <c r="Q9911" s="61" t="s">
        <v>30</v>
      </c>
      <c r="R9911" s="61" t="s">
        <v>91</v>
      </c>
    </row>
    <row r="9912" spans="8:18" x14ac:dyDescent="0.25">
      <c r="H9912" s="59">
        <v>88838</v>
      </c>
      <c r="I9912" s="59" t="s">
        <v>71</v>
      </c>
      <c r="J9912" s="59">
        <v>28372204</v>
      </c>
      <c r="K9912" s="59" t="s">
        <v>10239</v>
      </c>
      <c r="L9912" s="61" t="s">
        <v>113</v>
      </c>
      <c r="M9912" s="61">
        <f>VLOOKUP(H9912,zdroj!C:F,4,0)</f>
        <v>0</v>
      </c>
      <c r="N9912" s="61" t="str">
        <f t="shared" si="308"/>
        <v>katA</v>
      </c>
      <c r="P9912" s="72" t="str">
        <f t="shared" si="309"/>
        <v/>
      </c>
      <c r="Q9912" s="61" t="s">
        <v>30</v>
      </c>
    </row>
    <row r="9913" spans="8:18" x14ac:dyDescent="0.25">
      <c r="H9913" s="59">
        <v>88838</v>
      </c>
      <c r="I9913" s="59" t="s">
        <v>71</v>
      </c>
      <c r="J9913" s="59">
        <v>30816602</v>
      </c>
      <c r="K9913" s="59" t="s">
        <v>10240</v>
      </c>
      <c r="L9913" s="61" t="s">
        <v>114</v>
      </c>
      <c r="M9913" s="61">
        <f>VLOOKUP(H9913,zdroj!C:F,4,0)</f>
        <v>0</v>
      </c>
      <c r="N9913" s="61" t="str">
        <f t="shared" si="308"/>
        <v>katB</v>
      </c>
      <c r="P9913" s="72" t="str">
        <f t="shared" si="309"/>
        <v/>
      </c>
      <c r="Q9913" s="61" t="s">
        <v>30</v>
      </c>
      <c r="R9913" s="61" t="s">
        <v>91</v>
      </c>
    </row>
    <row r="9914" spans="8:18" x14ac:dyDescent="0.25">
      <c r="H9914" s="59">
        <v>88838</v>
      </c>
      <c r="I9914" s="59" t="s">
        <v>71</v>
      </c>
      <c r="J9914" s="59">
        <v>41322762</v>
      </c>
      <c r="K9914" s="59" t="s">
        <v>10241</v>
      </c>
      <c r="L9914" s="61" t="s">
        <v>113</v>
      </c>
      <c r="M9914" s="61">
        <f>VLOOKUP(H9914,zdroj!C:F,4,0)</f>
        <v>0</v>
      </c>
      <c r="N9914" s="61" t="str">
        <f t="shared" si="308"/>
        <v>katA</v>
      </c>
      <c r="P9914" s="72" t="str">
        <f t="shared" si="309"/>
        <v/>
      </c>
      <c r="Q9914" s="61" t="s">
        <v>30</v>
      </c>
    </row>
    <row r="9915" spans="8:18" x14ac:dyDescent="0.25">
      <c r="H9915" s="59">
        <v>88838</v>
      </c>
      <c r="I9915" s="59" t="s">
        <v>71</v>
      </c>
      <c r="J9915" s="59">
        <v>42202728</v>
      </c>
      <c r="K9915" s="59" t="s">
        <v>10242</v>
      </c>
      <c r="L9915" s="61" t="s">
        <v>81</v>
      </c>
      <c r="M9915" s="61">
        <f>VLOOKUP(H9915,zdroj!C:F,4,0)</f>
        <v>0</v>
      </c>
      <c r="N9915" s="61" t="str">
        <f t="shared" si="308"/>
        <v>-</v>
      </c>
      <c r="P9915" s="72" t="str">
        <f t="shared" si="309"/>
        <v/>
      </c>
      <c r="Q9915" s="61" t="s">
        <v>84</v>
      </c>
    </row>
    <row r="9916" spans="8:18" x14ac:dyDescent="0.25">
      <c r="H9916" s="59">
        <v>88838</v>
      </c>
      <c r="I9916" s="59" t="s">
        <v>71</v>
      </c>
      <c r="J9916" s="59">
        <v>72966891</v>
      </c>
      <c r="K9916" s="59" t="s">
        <v>10243</v>
      </c>
      <c r="L9916" s="61" t="s">
        <v>114</v>
      </c>
      <c r="M9916" s="61">
        <f>VLOOKUP(H9916,zdroj!C:F,4,0)</f>
        <v>0</v>
      </c>
      <c r="N9916" s="61" t="str">
        <f t="shared" si="308"/>
        <v>katB</v>
      </c>
      <c r="P9916" s="72" t="str">
        <f t="shared" si="309"/>
        <v/>
      </c>
      <c r="Q9916" s="61" t="s">
        <v>30</v>
      </c>
      <c r="R9916" s="61" t="s">
        <v>91</v>
      </c>
    </row>
    <row r="9917" spans="8:18" x14ac:dyDescent="0.25">
      <c r="H9917" s="59">
        <v>88838</v>
      </c>
      <c r="I9917" s="59" t="s">
        <v>71</v>
      </c>
      <c r="J9917" s="59">
        <v>73282669</v>
      </c>
      <c r="K9917" s="59" t="s">
        <v>10244</v>
      </c>
      <c r="L9917" s="61" t="s">
        <v>114</v>
      </c>
      <c r="M9917" s="61">
        <f>VLOOKUP(H9917,zdroj!C:F,4,0)</f>
        <v>0</v>
      </c>
      <c r="N9917" s="61" t="str">
        <f t="shared" si="308"/>
        <v>katB</v>
      </c>
      <c r="P9917" s="72" t="str">
        <f t="shared" si="309"/>
        <v/>
      </c>
      <c r="Q9917" s="61" t="s">
        <v>30</v>
      </c>
      <c r="R9917" s="61" t="s">
        <v>91</v>
      </c>
    </row>
    <row r="9918" spans="8:18" x14ac:dyDescent="0.25">
      <c r="H9918" s="59">
        <v>88838</v>
      </c>
      <c r="I9918" s="59" t="s">
        <v>71</v>
      </c>
      <c r="J9918" s="59">
        <v>73282782</v>
      </c>
      <c r="K9918" s="59" t="s">
        <v>10245</v>
      </c>
      <c r="L9918" s="61" t="s">
        <v>81</v>
      </c>
      <c r="M9918" s="61">
        <f>VLOOKUP(H9918,zdroj!C:F,4,0)</f>
        <v>0</v>
      </c>
      <c r="N9918" s="61" t="str">
        <f t="shared" si="308"/>
        <v>-</v>
      </c>
      <c r="P9918" s="72" t="str">
        <f t="shared" si="309"/>
        <v/>
      </c>
      <c r="Q9918" s="61" t="s">
        <v>84</v>
      </c>
    </row>
    <row r="9919" spans="8:18" x14ac:dyDescent="0.25">
      <c r="H9919" s="59">
        <v>88838</v>
      </c>
      <c r="I9919" s="59" t="s">
        <v>71</v>
      </c>
      <c r="J9919" s="59">
        <v>74397770</v>
      </c>
      <c r="K9919" s="59" t="s">
        <v>10246</v>
      </c>
      <c r="L9919" s="61" t="s">
        <v>114</v>
      </c>
      <c r="M9919" s="61">
        <f>VLOOKUP(H9919,zdroj!C:F,4,0)</f>
        <v>0</v>
      </c>
      <c r="N9919" s="61" t="str">
        <f t="shared" si="308"/>
        <v>katB</v>
      </c>
      <c r="P9919" s="72" t="str">
        <f t="shared" si="309"/>
        <v/>
      </c>
      <c r="Q9919" s="61" t="s">
        <v>30</v>
      </c>
      <c r="R9919" s="61" t="s">
        <v>91</v>
      </c>
    </row>
    <row r="9920" spans="8:18" x14ac:dyDescent="0.25">
      <c r="H9920" s="59">
        <v>88838</v>
      </c>
      <c r="I9920" s="59" t="s">
        <v>71</v>
      </c>
      <c r="J9920" s="59">
        <v>75175339</v>
      </c>
      <c r="K9920" s="59" t="s">
        <v>10247</v>
      </c>
      <c r="L9920" s="61" t="s">
        <v>114</v>
      </c>
      <c r="M9920" s="61">
        <f>VLOOKUP(H9920,zdroj!C:F,4,0)</f>
        <v>0</v>
      </c>
      <c r="N9920" s="61" t="str">
        <f t="shared" si="308"/>
        <v>katB</v>
      </c>
      <c r="P9920" s="72" t="str">
        <f t="shared" si="309"/>
        <v/>
      </c>
      <c r="Q9920" s="61" t="s">
        <v>30</v>
      </c>
      <c r="R9920" s="61" t="s">
        <v>91</v>
      </c>
    </row>
    <row r="9921" spans="8:18" x14ac:dyDescent="0.25">
      <c r="H9921" s="59">
        <v>88838</v>
      </c>
      <c r="I9921" s="59" t="s">
        <v>71</v>
      </c>
      <c r="J9921" s="59">
        <v>75804808</v>
      </c>
      <c r="K9921" s="59" t="s">
        <v>10248</v>
      </c>
      <c r="L9921" s="61" t="s">
        <v>81</v>
      </c>
      <c r="M9921" s="61">
        <f>VLOOKUP(H9921,zdroj!C:F,4,0)</f>
        <v>0</v>
      </c>
      <c r="N9921" s="61" t="str">
        <f t="shared" si="308"/>
        <v>-</v>
      </c>
      <c r="P9921" s="72" t="str">
        <f t="shared" si="309"/>
        <v/>
      </c>
      <c r="Q9921" s="61" t="s">
        <v>84</v>
      </c>
    </row>
    <row r="9922" spans="8:18" x14ac:dyDescent="0.25">
      <c r="H9922" s="59">
        <v>88838</v>
      </c>
      <c r="I9922" s="59" t="s">
        <v>71</v>
      </c>
      <c r="J9922" s="59">
        <v>76060004</v>
      </c>
      <c r="K9922" s="59" t="s">
        <v>10249</v>
      </c>
      <c r="L9922" s="61" t="s">
        <v>114</v>
      </c>
      <c r="M9922" s="61">
        <f>VLOOKUP(H9922,zdroj!C:F,4,0)</f>
        <v>0</v>
      </c>
      <c r="N9922" s="61" t="str">
        <f t="shared" si="308"/>
        <v>katB</v>
      </c>
      <c r="P9922" s="72" t="str">
        <f t="shared" si="309"/>
        <v/>
      </c>
      <c r="Q9922" s="61" t="s">
        <v>30</v>
      </c>
      <c r="R9922" s="61" t="s">
        <v>91</v>
      </c>
    </row>
    <row r="9923" spans="8:18" x14ac:dyDescent="0.25">
      <c r="H9923" s="59">
        <v>88838</v>
      </c>
      <c r="I9923" s="59" t="s">
        <v>71</v>
      </c>
      <c r="J9923" s="59">
        <v>76106055</v>
      </c>
      <c r="K9923" s="59" t="s">
        <v>10250</v>
      </c>
      <c r="L9923" s="61" t="s">
        <v>113</v>
      </c>
      <c r="M9923" s="61">
        <f>VLOOKUP(H9923,zdroj!C:F,4,0)</f>
        <v>0</v>
      </c>
      <c r="N9923" s="61" t="str">
        <f t="shared" si="308"/>
        <v>katA</v>
      </c>
      <c r="P9923" s="72" t="str">
        <f t="shared" si="309"/>
        <v/>
      </c>
      <c r="Q9923" s="61" t="s">
        <v>30</v>
      </c>
    </row>
    <row r="9924" spans="8:18" x14ac:dyDescent="0.25">
      <c r="H9924" s="59">
        <v>88838</v>
      </c>
      <c r="I9924" s="59" t="s">
        <v>71</v>
      </c>
      <c r="J9924" s="59">
        <v>76387119</v>
      </c>
      <c r="K9924" s="59" t="s">
        <v>10251</v>
      </c>
      <c r="L9924" s="61" t="s">
        <v>113</v>
      </c>
      <c r="M9924" s="61">
        <f>VLOOKUP(H9924,zdroj!C:F,4,0)</f>
        <v>0</v>
      </c>
      <c r="N9924" s="61" t="str">
        <f t="shared" si="308"/>
        <v>katA</v>
      </c>
      <c r="P9924" s="72" t="str">
        <f t="shared" si="309"/>
        <v/>
      </c>
      <c r="Q9924" s="61" t="s">
        <v>30</v>
      </c>
    </row>
    <row r="9925" spans="8:18" x14ac:dyDescent="0.25">
      <c r="H9925" s="59">
        <v>88838</v>
      </c>
      <c r="I9925" s="59" t="s">
        <v>71</v>
      </c>
      <c r="J9925" s="59">
        <v>77954840</v>
      </c>
      <c r="K9925" s="59" t="s">
        <v>10252</v>
      </c>
      <c r="L9925" s="61" t="s">
        <v>113</v>
      </c>
      <c r="M9925" s="61">
        <f>VLOOKUP(H9925,zdroj!C:F,4,0)</f>
        <v>0</v>
      </c>
      <c r="N9925" s="61" t="str">
        <f t="shared" si="308"/>
        <v>katA</v>
      </c>
      <c r="P9925" s="72" t="str">
        <f t="shared" si="309"/>
        <v/>
      </c>
      <c r="Q9925" s="61" t="s">
        <v>30</v>
      </c>
    </row>
    <row r="9926" spans="8:18" x14ac:dyDescent="0.25">
      <c r="H9926" s="59">
        <v>88838</v>
      </c>
      <c r="I9926" s="59" t="s">
        <v>71</v>
      </c>
      <c r="J9926" s="59">
        <v>78050740</v>
      </c>
      <c r="K9926" s="59" t="s">
        <v>10253</v>
      </c>
      <c r="L9926" s="61" t="s">
        <v>114</v>
      </c>
      <c r="M9926" s="61">
        <f>VLOOKUP(H9926,zdroj!C:F,4,0)</f>
        <v>0</v>
      </c>
      <c r="N9926" s="61" t="str">
        <f t="shared" si="308"/>
        <v>katB</v>
      </c>
      <c r="P9926" s="72" t="str">
        <f t="shared" si="309"/>
        <v/>
      </c>
      <c r="Q9926" s="61" t="s">
        <v>30</v>
      </c>
      <c r="R9926" s="61" t="s">
        <v>91</v>
      </c>
    </row>
    <row r="9927" spans="8:18" x14ac:dyDescent="0.25">
      <c r="H9927" s="59">
        <v>88838</v>
      </c>
      <c r="I9927" s="59" t="s">
        <v>71</v>
      </c>
      <c r="J9927" s="59">
        <v>78619297</v>
      </c>
      <c r="K9927" s="59" t="s">
        <v>10254</v>
      </c>
      <c r="L9927" s="61" t="s">
        <v>113</v>
      </c>
      <c r="M9927" s="61">
        <f>VLOOKUP(H9927,zdroj!C:F,4,0)</f>
        <v>0</v>
      </c>
      <c r="N9927" s="61" t="str">
        <f t="shared" ref="N9927:N9990" si="310">IF(M9927="A",IF(L9927="katA","katB",L9927),L9927)</f>
        <v>katA</v>
      </c>
      <c r="P9927" s="72" t="str">
        <f t="shared" ref="P9927:P9990" si="311">IF(O9927="A",1,"")</f>
        <v/>
      </c>
      <c r="Q9927" s="61" t="s">
        <v>30</v>
      </c>
    </row>
    <row r="9928" spans="8:18" x14ac:dyDescent="0.25">
      <c r="H9928" s="59">
        <v>88838</v>
      </c>
      <c r="I9928" s="59" t="s">
        <v>71</v>
      </c>
      <c r="J9928" s="59">
        <v>78724261</v>
      </c>
      <c r="K9928" s="59" t="s">
        <v>10255</v>
      </c>
      <c r="L9928" s="61" t="s">
        <v>113</v>
      </c>
      <c r="M9928" s="61">
        <f>VLOOKUP(H9928,zdroj!C:F,4,0)</f>
        <v>0</v>
      </c>
      <c r="N9928" s="61" t="str">
        <f t="shared" si="310"/>
        <v>katA</v>
      </c>
      <c r="P9928" s="72" t="str">
        <f t="shared" si="311"/>
        <v/>
      </c>
      <c r="Q9928" s="61" t="s">
        <v>30</v>
      </c>
    </row>
    <row r="9929" spans="8:18" x14ac:dyDescent="0.25">
      <c r="H9929" s="59">
        <v>88838</v>
      </c>
      <c r="I9929" s="59" t="s">
        <v>71</v>
      </c>
      <c r="J9929" s="59">
        <v>79448704</v>
      </c>
      <c r="K9929" s="59" t="s">
        <v>10256</v>
      </c>
      <c r="L9929" s="61" t="s">
        <v>81</v>
      </c>
      <c r="M9929" s="61">
        <f>VLOOKUP(H9929,zdroj!C:F,4,0)</f>
        <v>0</v>
      </c>
      <c r="N9929" s="61" t="str">
        <f t="shared" si="310"/>
        <v>-</v>
      </c>
      <c r="P9929" s="72" t="str">
        <f t="shared" si="311"/>
        <v/>
      </c>
      <c r="Q9929" s="61" t="s">
        <v>84</v>
      </c>
    </row>
    <row r="9930" spans="8:18" x14ac:dyDescent="0.25">
      <c r="H9930" s="59">
        <v>88838</v>
      </c>
      <c r="I9930" s="59" t="s">
        <v>71</v>
      </c>
      <c r="J9930" s="59">
        <v>79949894</v>
      </c>
      <c r="K9930" s="59" t="s">
        <v>10257</v>
      </c>
      <c r="L9930" s="61" t="s">
        <v>113</v>
      </c>
      <c r="M9930" s="61">
        <f>VLOOKUP(H9930,zdroj!C:F,4,0)</f>
        <v>0</v>
      </c>
      <c r="N9930" s="61" t="str">
        <f t="shared" si="310"/>
        <v>katA</v>
      </c>
      <c r="P9930" s="72" t="str">
        <f t="shared" si="311"/>
        <v/>
      </c>
      <c r="Q9930" s="61" t="s">
        <v>30</v>
      </c>
    </row>
    <row r="9931" spans="8:18" x14ac:dyDescent="0.25">
      <c r="H9931" s="59">
        <v>88838</v>
      </c>
      <c r="I9931" s="59" t="s">
        <v>71</v>
      </c>
      <c r="J9931" s="59">
        <v>80136095</v>
      </c>
      <c r="K9931" s="59" t="s">
        <v>10258</v>
      </c>
      <c r="L9931" s="61" t="s">
        <v>81</v>
      </c>
      <c r="M9931" s="61">
        <f>VLOOKUP(H9931,zdroj!C:F,4,0)</f>
        <v>0</v>
      </c>
      <c r="N9931" s="61" t="str">
        <f t="shared" si="310"/>
        <v>-</v>
      </c>
      <c r="P9931" s="72" t="str">
        <f t="shared" si="311"/>
        <v/>
      </c>
      <c r="Q9931" s="61" t="s">
        <v>84</v>
      </c>
    </row>
    <row r="9932" spans="8:18" x14ac:dyDescent="0.25">
      <c r="H9932" s="59">
        <v>88838</v>
      </c>
      <c r="I9932" s="59" t="s">
        <v>71</v>
      </c>
      <c r="J9932" s="59">
        <v>80371493</v>
      </c>
      <c r="K9932" s="59" t="s">
        <v>10259</v>
      </c>
      <c r="L9932" s="61" t="s">
        <v>113</v>
      </c>
      <c r="M9932" s="61">
        <f>VLOOKUP(H9932,zdroj!C:F,4,0)</f>
        <v>0</v>
      </c>
      <c r="N9932" s="61" t="str">
        <f t="shared" si="310"/>
        <v>katA</v>
      </c>
      <c r="P9932" s="72" t="str">
        <f t="shared" si="311"/>
        <v/>
      </c>
      <c r="Q9932" s="61" t="s">
        <v>30</v>
      </c>
    </row>
    <row r="9933" spans="8:18" x14ac:dyDescent="0.25">
      <c r="H9933" s="59">
        <v>88838</v>
      </c>
      <c r="I9933" s="59" t="s">
        <v>71</v>
      </c>
      <c r="J9933" s="59">
        <v>81125933</v>
      </c>
      <c r="K9933" s="59" t="s">
        <v>10260</v>
      </c>
      <c r="L9933" s="61" t="s">
        <v>113</v>
      </c>
      <c r="M9933" s="61">
        <f>VLOOKUP(H9933,zdroj!C:F,4,0)</f>
        <v>0</v>
      </c>
      <c r="N9933" s="61" t="str">
        <f t="shared" si="310"/>
        <v>katA</v>
      </c>
      <c r="P9933" s="72" t="str">
        <f t="shared" si="311"/>
        <v/>
      </c>
      <c r="Q9933" s="61" t="s">
        <v>30</v>
      </c>
    </row>
    <row r="9934" spans="8:18" x14ac:dyDescent="0.25">
      <c r="H9934" s="59">
        <v>88838</v>
      </c>
      <c r="I9934" s="59" t="s">
        <v>71</v>
      </c>
      <c r="J9934" s="59">
        <v>81242964</v>
      </c>
      <c r="K9934" s="59" t="s">
        <v>10261</v>
      </c>
      <c r="L9934" s="61" t="s">
        <v>113</v>
      </c>
      <c r="M9934" s="61">
        <f>VLOOKUP(H9934,zdroj!C:F,4,0)</f>
        <v>0</v>
      </c>
      <c r="N9934" s="61" t="str">
        <f t="shared" si="310"/>
        <v>katA</v>
      </c>
      <c r="P9934" s="72" t="str">
        <f t="shared" si="311"/>
        <v/>
      </c>
      <c r="Q9934" s="61" t="s">
        <v>30</v>
      </c>
    </row>
    <row r="9935" spans="8:18" x14ac:dyDescent="0.25">
      <c r="H9935" s="59">
        <v>88838</v>
      </c>
      <c r="I9935" s="59" t="s">
        <v>71</v>
      </c>
      <c r="J9935" s="59">
        <v>81368828</v>
      </c>
      <c r="K9935" s="59" t="s">
        <v>10262</v>
      </c>
      <c r="L9935" s="61" t="s">
        <v>113</v>
      </c>
      <c r="M9935" s="61">
        <f>VLOOKUP(H9935,zdroj!C:F,4,0)</f>
        <v>0</v>
      </c>
      <c r="N9935" s="61" t="str">
        <f t="shared" si="310"/>
        <v>katA</v>
      </c>
      <c r="P9935" s="72" t="str">
        <f t="shared" si="311"/>
        <v/>
      </c>
      <c r="Q9935" s="61" t="s">
        <v>30</v>
      </c>
    </row>
    <row r="9936" spans="8:18" x14ac:dyDescent="0.25">
      <c r="H9936" s="59">
        <v>88846</v>
      </c>
      <c r="I9936" s="59" t="s">
        <v>71</v>
      </c>
      <c r="J9936" s="59">
        <v>1685457</v>
      </c>
      <c r="K9936" s="59" t="s">
        <v>10263</v>
      </c>
      <c r="L9936" s="61" t="s">
        <v>81</v>
      </c>
      <c r="M9936" s="61">
        <f>VLOOKUP(H9936,zdroj!C:F,4,0)</f>
        <v>0</v>
      </c>
      <c r="N9936" s="61" t="str">
        <f t="shared" si="310"/>
        <v>-</v>
      </c>
      <c r="P9936" s="72" t="str">
        <f t="shared" si="311"/>
        <v/>
      </c>
      <c r="Q9936" s="61" t="s">
        <v>86</v>
      </c>
    </row>
    <row r="9937" spans="8:18" x14ac:dyDescent="0.25">
      <c r="H9937" s="59">
        <v>88846</v>
      </c>
      <c r="I9937" s="59" t="s">
        <v>71</v>
      </c>
      <c r="J9937" s="59">
        <v>1685465</v>
      </c>
      <c r="K9937" s="59" t="s">
        <v>10264</v>
      </c>
      <c r="L9937" s="61" t="s">
        <v>114</v>
      </c>
      <c r="M9937" s="61">
        <f>VLOOKUP(H9937,zdroj!C:F,4,0)</f>
        <v>0</v>
      </c>
      <c r="N9937" s="61" t="str">
        <f t="shared" si="310"/>
        <v>katB</v>
      </c>
      <c r="P9937" s="72" t="str">
        <f t="shared" si="311"/>
        <v/>
      </c>
      <c r="Q9937" s="61" t="s">
        <v>30</v>
      </c>
      <c r="R9937" s="61" t="s">
        <v>91</v>
      </c>
    </row>
    <row r="9938" spans="8:18" x14ac:dyDescent="0.25">
      <c r="H9938" s="59">
        <v>88846</v>
      </c>
      <c r="I9938" s="59" t="s">
        <v>71</v>
      </c>
      <c r="J9938" s="59">
        <v>1685473</v>
      </c>
      <c r="K9938" s="59" t="s">
        <v>10265</v>
      </c>
      <c r="L9938" s="61" t="s">
        <v>113</v>
      </c>
      <c r="M9938" s="61">
        <f>VLOOKUP(H9938,zdroj!C:F,4,0)</f>
        <v>0</v>
      </c>
      <c r="N9938" s="61" t="str">
        <f t="shared" si="310"/>
        <v>katA</v>
      </c>
      <c r="P9938" s="72" t="str">
        <f t="shared" si="311"/>
        <v/>
      </c>
      <c r="Q9938" s="61" t="s">
        <v>31</v>
      </c>
    </row>
    <row r="9939" spans="8:18" x14ac:dyDescent="0.25">
      <c r="H9939" s="59">
        <v>88846</v>
      </c>
      <c r="I9939" s="59" t="s">
        <v>71</v>
      </c>
      <c r="J9939" s="59">
        <v>1685481</v>
      </c>
      <c r="K9939" s="59" t="s">
        <v>10266</v>
      </c>
      <c r="L9939" s="61" t="s">
        <v>113</v>
      </c>
      <c r="M9939" s="61">
        <f>VLOOKUP(H9939,zdroj!C:F,4,0)</f>
        <v>0</v>
      </c>
      <c r="N9939" s="61" t="str">
        <f t="shared" si="310"/>
        <v>katA</v>
      </c>
      <c r="P9939" s="72" t="str">
        <f t="shared" si="311"/>
        <v/>
      </c>
      <c r="Q9939" s="61" t="s">
        <v>31</v>
      </c>
    </row>
    <row r="9940" spans="8:18" x14ac:dyDescent="0.25">
      <c r="H9940" s="59">
        <v>88846</v>
      </c>
      <c r="I9940" s="59" t="s">
        <v>71</v>
      </c>
      <c r="J9940" s="59">
        <v>1685490</v>
      </c>
      <c r="K9940" s="59" t="s">
        <v>10267</v>
      </c>
      <c r="L9940" s="61" t="s">
        <v>113</v>
      </c>
      <c r="M9940" s="61">
        <f>VLOOKUP(H9940,zdroj!C:F,4,0)</f>
        <v>0</v>
      </c>
      <c r="N9940" s="61" t="str">
        <f t="shared" si="310"/>
        <v>katA</v>
      </c>
      <c r="P9940" s="72" t="str">
        <f t="shared" si="311"/>
        <v/>
      </c>
      <c r="Q9940" s="61" t="s">
        <v>30</v>
      </c>
    </row>
    <row r="9941" spans="8:18" x14ac:dyDescent="0.25">
      <c r="H9941" s="59">
        <v>88846</v>
      </c>
      <c r="I9941" s="59" t="s">
        <v>71</v>
      </c>
      <c r="J9941" s="59">
        <v>1685503</v>
      </c>
      <c r="K9941" s="59" t="s">
        <v>10268</v>
      </c>
      <c r="L9941" s="61" t="s">
        <v>113</v>
      </c>
      <c r="M9941" s="61">
        <f>VLOOKUP(H9941,zdroj!C:F,4,0)</f>
        <v>0</v>
      </c>
      <c r="N9941" s="61" t="str">
        <f t="shared" si="310"/>
        <v>katA</v>
      </c>
      <c r="P9941" s="72" t="str">
        <f t="shared" si="311"/>
        <v/>
      </c>
      <c r="Q9941" s="61" t="s">
        <v>30</v>
      </c>
    </row>
    <row r="9942" spans="8:18" x14ac:dyDescent="0.25">
      <c r="H9942" s="59">
        <v>88846</v>
      </c>
      <c r="I9942" s="59" t="s">
        <v>71</v>
      </c>
      <c r="J9942" s="59">
        <v>1685848</v>
      </c>
      <c r="K9942" s="59" t="s">
        <v>10269</v>
      </c>
      <c r="L9942" s="61" t="s">
        <v>113</v>
      </c>
      <c r="M9942" s="61">
        <f>VLOOKUP(H9942,zdroj!C:F,4,0)</f>
        <v>0</v>
      </c>
      <c r="N9942" s="61" t="str">
        <f t="shared" si="310"/>
        <v>katA</v>
      </c>
      <c r="P9942" s="72" t="str">
        <f t="shared" si="311"/>
        <v/>
      </c>
      <c r="Q9942" s="61" t="s">
        <v>30</v>
      </c>
    </row>
    <row r="9943" spans="8:18" x14ac:dyDescent="0.25">
      <c r="H9943" s="59">
        <v>88846</v>
      </c>
      <c r="I9943" s="59" t="s">
        <v>71</v>
      </c>
      <c r="J9943" s="59">
        <v>1685872</v>
      </c>
      <c r="K9943" s="59" t="s">
        <v>10270</v>
      </c>
      <c r="L9943" s="61" t="s">
        <v>113</v>
      </c>
      <c r="M9943" s="61">
        <f>VLOOKUP(H9943,zdroj!C:F,4,0)</f>
        <v>0</v>
      </c>
      <c r="N9943" s="61" t="str">
        <f t="shared" si="310"/>
        <v>katA</v>
      </c>
      <c r="P9943" s="72" t="str">
        <f t="shared" si="311"/>
        <v/>
      </c>
      <c r="Q9943" s="61" t="s">
        <v>30</v>
      </c>
    </row>
    <row r="9944" spans="8:18" x14ac:dyDescent="0.25">
      <c r="H9944" s="59">
        <v>88846</v>
      </c>
      <c r="I9944" s="59" t="s">
        <v>71</v>
      </c>
      <c r="J9944" s="59">
        <v>1685881</v>
      </c>
      <c r="K9944" s="59" t="s">
        <v>10271</v>
      </c>
      <c r="L9944" s="61" t="s">
        <v>113</v>
      </c>
      <c r="M9944" s="61">
        <f>VLOOKUP(H9944,zdroj!C:F,4,0)</f>
        <v>0</v>
      </c>
      <c r="N9944" s="61" t="str">
        <f t="shared" si="310"/>
        <v>katA</v>
      </c>
      <c r="P9944" s="72" t="str">
        <f t="shared" si="311"/>
        <v/>
      </c>
      <c r="Q9944" s="61" t="s">
        <v>31</v>
      </c>
    </row>
    <row r="9945" spans="8:18" x14ac:dyDescent="0.25">
      <c r="H9945" s="59">
        <v>88846</v>
      </c>
      <c r="I9945" s="59" t="s">
        <v>71</v>
      </c>
      <c r="J9945" s="59">
        <v>74869833</v>
      </c>
      <c r="K9945" s="59" t="s">
        <v>10272</v>
      </c>
      <c r="L9945" s="61" t="s">
        <v>113</v>
      </c>
      <c r="M9945" s="61">
        <f>VLOOKUP(H9945,zdroj!C:F,4,0)</f>
        <v>0</v>
      </c>
      <c r="N9945" s="61" t="str">
        <f t="shared" si="310"/>
        <v>katA</v>
      </c>
      <c r="P9945" s="72" t="str">
        <f t="shared" si="311"/>
        <v/>
      </c>
      <c r="Q9945" s="61" t="s">
        <v>30</v>
      </c>
    </row>
    <row r="9946" spans="8:18" x14ac:dyDescent="0.25">
      <c r="H9946" s="59">
        <v>140511</v>
      </c>
      <c r="I9946" s="59" t="s">
        <v>69</v>
      </c>
      <c r="J9946" s="59">
        <v>17458935</v>
      </c>
      <c r="K9946" s="59" t="s">
        <v>10273</v>
      </c>
      <c r="L9946" s="61" t="s">
        <v>114</v>
      </c>
      <c r="M9946" s="61">
        <f>VLOOKUP(H9946,zdroj!C:F,4,0)</f>
        <v>0</v>
      </c>
      <c r="N9946" s="61" t="str">
        <f t="shared" si="310"/>
        <v>katB</v>
      </c>
      <c r="P9946" s="72" t="str">
        <f t="shared" si="311"/>
        <v/>
      </c>
      <c r="Q9946" s="61" t="s">
        <v>30</v>
      </c>
    </row>
    <row r="9947" spans="8:18" x14ac:dyDescent="0.25">
      <c r="H9947" s="59">
        <v>140511</v>
      </c>
      <c r="I9947" s="59" t="s">
        <v>69</v>
      </c>
      <c r="J9947" s="59">
        <v>17459818</v>
      </c>
      <c r="K9947" s="59" t="s">
        <v>10274</v>
      </c>
      <c r="L9947" s="61" t="s">
        <v>114</v>
      </c>
      <c r="M9947" s="61">
        <f>VLOOKUP(H9947,zdroj!C:F,4,0)</f>
        <v>0</v>
      </c>
      <c r="N9947" s="61" t="str">
        <f t="shared" si="310"/>
        <v>katB</v>
      </c>
      <c r="P9947" s="72" t="str">
        <f t="shared" si="311"/>
        <v/>
      </c>
      <c r="Q9947" s="61" t="s">
        <v>31</v>
      </c>
    </row>
    <row r="9948" spans="8:18" x14ac:dyDescent="0.25">
      <c r="H9948" s="59">
        <v>140511</v>
      </c>
      <c r="I9948" s="59" t="s">
        <v>69</v>
      </c>
      <c r="J9948" s="59">
        <v>17460727</v>
      </c>
      <c r="K9948" s="59" t="s">
        <v>10275</v>
      </c>
      <c r="L9948" s="61" t="s">
        <v>114</v>
      </c>
      <c r="M9948" s="61">
        <f>VLOOKUP(H9948,zdroj!C:F,4,0)</f>
        <v>0</v>
      </c>
      <c r="N9948" s="61" t="str">
        <f t="shared" si="310"/>
        <v>katB</v>
      </c>
      <c r="P9948" s="72" t="str">
        <f t="shared" si="311"/>
        <v/>
      </c>
      <c r="Q9948" s="61" t="s">
        <v>31</v>
      </c>
    </row>
    <row r="9949" spans="8:18" x14ac:dyDescent="0.25">
      <c r="H9949" s="59">
        <v>140511</v>
      </c>
      <c r="I9949" s="59" t="s">
        <v>69</v>
      </c>
      <c r="J9949" s="59">
        <v>17460735</v>
      </c>
      <c r="K9949" s="59" t="s">
        <v>10276</v>
      </c>
      <c r="L9949" s="61" t="s">
        <v>114</v>
      </c>
      <c r="M9949" s="61">
        <f>VLOOKUP(H9949,zdroj!C:F,4,0)</f>
        <v>0</v>
      </c>
      <c r="N9949" s="61" t="str">
        <f t="shared" si="310"/>
        <v>katB</v>
      </c>
      <c r="P9949" s="72" t="str">
        <f t="shared" si="311"/>
        <v/>
      </c>
      <c r="Q9949" s="61" t="s">
        <v>30</v>
      </c>
    </row>
    <row r="9950" spans="8:18" x14ac:dyDescent="0.25">
      <c r="H9950" s="59">
        <v>140511</v>
      </c>
      <c r="I9950" s="59" t="s">
        <v>69</v>
      </c>
      <c r="J9950" s="59">
        <v>17460743</v>
      </c>
      <c r="K9950" s="59" t="s">
        <v>10277</v>
      </c>
      <c r="L9950" s="61" t="s">
        <v>114</v>
      </c>
      <c r="M9950" s="61">
        <f>VLOOKUP(H9950,zdroj!C:F,4,0)</f>
        <v>0</v>
      </c>
      <c r="N9950" s="61" t="str">
        <f t="shared" si="310"/>
        <v>katB</v>
      </c>
      <c r="P9950" s="72" t="str">
        <f t="shared" si="311"/>
        <v/>
      </c>
      <c r="Q9950" s="61" t="s">
        <v>30</v>
      </c>
    </row>
    <row r="9951" spans="8:18" x14ac:dyDescent="0.25">
      <c r="H9951" s="59">
        <v>140511</v>
      </c>
      <c r="I9951" s="59" t="s">
        <v>69</v>
      </c>
      <c r="J9951" s="59">
        <v>17460867</v>
      </c>
      <c r="K9951" s="59" t="s">
        <v>10278</v>
      </c>
      <c r="L9951" s="61" t="s">
        <v>114</v>
      </c>
      <c r="M9951" s="61">
        <f>VLOOKUP(H9951,zdroj!C:F,4,0)</f>
        <v>0</v>
      </c>
      <c r="N9951" s="61" t="str">
        <f t="shared" si="310"/>
        <v>katB</v>
      </c>
      <c r="P9951" s="72" t="str">
        <f t="shared" si="311"/>
        <v/>
      </c>
      <c r="Q9951" s="61" t="s">
        <v>30</v>
      </c>
    </row>
    <row r="9952" spans="8:18" x14ac:dyDescent="0.25">
      <c r="H9952" s="59">
        <v>140511</v>
      </c>
      <c r="I9952" s="59" t="s">
        <v>69</v>
      </c>
      <c r="J9952" s="59">
        <v>17460964</v>
      </c>
      <c r="K9952" s="59" t="s">
        <v>10279</v>
      </c>
      <c r="L9952" s="61" t="s">
        <v>114</v>
      </c>
      <c r="M9952" s="61">
        <f>VLOOKUP(H9952,zdroj!C:F,4,0)</f>
        <v>0</v>
      </c>
      <c r="N9952" s="61" t="str">
        <f t="shared" si="310"/>
        <v>katB</v>
      </c>
      <c r="P9952" s="72" t="str">
        <f t="shared" si="311"/>
        <v/>
      </c>
      <c r="Q9952" s="61" t="s">
        <v>30</v>
      </c>
    </row>
    <row r="9953" spans="8:17" x14ac:dyDescent="0.25">
      <c r="H9953" s="59">
        <v>140511</v>
      </c>
      <c r="I9953" s="59" t="s">
        <v>69</v>
      </c>
      <c r="J9953" s="59">
        <v>17460981</v>
      </c>
      <c r="K9953" s="59" t="s">
        <v>10280</v>
      </c>
      <c r="L9953" s="61" t="s">
        <v>114</v>
      </c>
      <c r="M9953" s="61">
        <f>VLOOKUP(H9953,zdroj!C:F,4,0)</f>
        <v>0</v>
      </c>
      <c r="N9953" s="61" t="str">
        <f t="shared" si="310"/>
        <v>katB</v>
      </c>
      <c r="P9953" s="72" t="str">
        <f t="shared" si="311"/>
        <v/>
      </c>
      <c r="Q9953" s="61" t="s">
        <v>30</v>
      </c>
    </row>
    <row r="9954" spans="8:17" x14ac:dyDescent="0.25">
      <c r="H9954" s="59">
        <v>140511</v>
      </c>
      <c r="I9954" s="59" t="s">
        <v>69</v>
      </c>
      <c r="J9954" s="59">
        <v>17461081</v>
      </c>
      <c r="K9954" s="59" t="s">
        <v>10281</v>
      </c>
      <c r="L9954" s="61" t="s">
        <v>114</v>
      </c>
      <c r="M9954" s="61">
        <f>VLOOKUP(H9954,zdroj!C:F,4,0)</f>
        <v>0</v>
      </c>
      <c r="N9954" s="61" t="str">
        <f t="shared" si="310"/>
        <v>katB</v>
      </c>
      <c r="P9954" s="72" t="str">
        <f t="shared" si="311"/>
        <v/>
      </c>
      <c r="Q9954" s="61" t="s">
        <v>31</v>
      </c>
    </row>
    <row r="9955" spans="8:17" x14ac:dyDescent="0.25">
      <c r="H9955" s="59">
        <v>140511</v>
      </c>
      <c r="I9955" s="59" t="s">
        <v>69</v>
      </c>
      <c r="J9955" s="59">
        <v>17461341</v>
      </c>
      <c r="K9955" s="59" t="s">
        <v>10282</v>
      </c>
      <c r="L9955" s="61" t="s">
        <v>114</v>
      </c>
      <c r="M9955" s="61">
        <f>VLOOKUP(H9955,zdroj!C:F,4,0)</f>
        <v>0</v>
      </c>
      <c r="N9955" s="61" t="str">
        <f t="shared" si="310"/>
        <v>katB</v>
      </c>
      <c r="P9955" s="72" t="str">
        <f t="shared" si="311"/>
        <v/>
      </c>
      <c r="Q9955" s="61" t="s">
        <v>30</v>
      </c>
    </row>
    <row r="9956" spans="8:17" x14ac:dyDescent="0.25">
      <c r="H9956" s="59">
        <v>140511</v>
      </c>
      <c r="I9956" s="59" t="s">
        <v>69</v>
      </c>
      <c r="J9956" s="59">
        <v>17461553</v>
      </c>
      <c r="K9956" s="59" t="s">
        <v>10283</v>
      </c>
      <c r="L9956" s="61" t="s">
        <v>114</v>
      </c>
      <c r="M9956" s="61">
        <f>VLOOKUP(H9956,zdroj!C:F,4,0)</f>
        <v>0</v>
      </c>
      <c r="N9956" s="61" t="str">
        <f t="shared" si="310"/>
        <v>katB</v>
      </c>
      <c r="P9956" s="72" t="str">
        <f t="shared" si="311"/>
        <v/>
      </c>
      <c r="Q9956" s="61" t="s">
        <v>30</v>
      </c>
    </row>
    <row r="9957" spans="8:17" x14ac:dyDescent="0.25">
      <c r="H9957" s="59">
        <v>140511</v>
      </c>
      <c r="I9957" s="59" t="s">
        <v>69</v>
      </c>
      <c r="J9957" s="59">
        <v>17461821</v>
      </c>
      <c r="K9957" s="59" t="s">
        <v>10284</v>
      </c>
      <c r="L9957" s="61" t="s">
        <v>114</v>
      </c>
      <c r="M9957" s="61">
        <f>VLOOKUP(H9957,zdroj!C:F,4,0)</f>
        <v>0</v>
      </c>
      <c r="N9957" s="61" t="str">
        <f t="shared" si="310"/>
        <v>katB</v>
      </c>
      <c r="P9957" s="72" t="str">
        <f t="shared" si="311"/>
        <v/>
      </c>
      <c r="Q9957" s="61" t="s">
        <v>30</v>
      </c>
    </row>
    <row r="9958" spans="8:17" x14ac:dyDescent="0.25">
      <c r="H9958" s="59">
        <v>140511</v>
      </c>
      <c r="I9958" s="59" t="s">
        <v>69</v>
      </c>
      <c r="J9958" s="59">
        <v>17461944</v>
      </c>
      <c r="K9958" s="59" t="s">
        <v>10285</v>
      </c>
      <c r="L9958" s="61" t="s">
        <v>81</v>
      </c>
      <c r="M9958" s="61">
        <f>VLOOKUP(H9958,zdroj!C:F,4,0)</f>
        <v>0</v>
      </c>
      <c r="N9958" s="61" t="str">
        <f t="shared" si="310"/>
        <v>-</v>
      </c>
      <c r="P9958" s="72" t="str">
        <f t="shared" si="311"/>
        <v/>
      </c>
      <c r="Q9958" s="61" t="s">
        <v>84</v>
      </c>
    </row>
    <row r="9959" spans="8:17" x14ac:dyDescent="0.25">
      <c r="H9959" s="59">
        <v>140511</v>
      </c>
      <c r="I9959" s="59" t="s">
        <v>69</v>
      </c>
      <c r="J9959" s="59">
        <v>17461952</v>
      </c>
      <c r="K9959" s="59" t="s">
        <v>10286</v>
      </c>
      <c r="L9959" s="61" t="s">
        <v>81</v>
      </c>
      <c r="M9959" s="61">
        <f>VLOOKUP(H9959,zdroj!C:F,4,0)</f>
        <v>0</v>
      </c>
      <c r="N9959" s="61" t="str">
        <f t="shared" si="310"/>
        <v>-</v>
      </c>
      <c r="P9959" s="72" t="str">
        <f t="shared" si="311"/>
        <v/>
      </c>
      <c r="Q9959" s="61" t="s">
        <v>84</v>
      </c>
    </row>
    <row r="9960" spans="8:17" x14ac:dyDescent="0.25">
      <c r="H9960" s="59">
        <v>140511</v>
      </c>
      <c r="I9960" s="59" t="s">
        <v>69</v>
      </c>
      <c r="J9960" s="59">
        <v>17461995</v>
      </c>
      <c r="K9960" s="59" t="s">
        <v>10287</v>
      </c>
      <c r="L9960" s="61" t="s">
        <v>114</v>
      </c>
      <c r="M9960" s="61">
        <f>VLOOKUP(H9960,zdroj!C:F,4,0)</f>
        <v>0</v>
      </c>
      <c r="N9960" s="61" t="str">
        <f t="shared" si="310"/>
        <v>katB</v>
      </c>
      <c r="P9960" s="72" t="str">
        <f t="shared" si="311"/>
        <v/>
      </c>
      <c r="Q9960" s="61" t="s">
        <v>30</v>
      </c>
    </row>
    <row r="9961" spans="8:17" x14ac:dyDescent="0.25">
      <c r="H9961" s="59">
        <v>140511</v>
      </c>
      <c r="I9961" s="59" t="s">
        <v>69</v>
      </c>
      <c r="J9961" s="59">
        <v>17462495</v>
      </c>
      <c r="K9961" s="59" t="s">
        <v>10288</v>
      </c>
      <c r="L9961" s="61" t="s">
        <v>114</v>
      </c>
      <c r="M9961" s="61">
        <f>VLOOKUP(H9961,zdroj!C:F,4,0)</f>
        <v>0</v>
      </c>
      <c r="N9961" s="61" t="str">
        <f t="shared" si="310"/>
        <v>katB</v>
      </c>
      <c r="P9961" s="72" t="str">
        <f t="shared" si="311"/>
        <v/>
      </c>
      <c r="Q9961" s="61" t="s">
        <v>31</v>
      </c>
    </row>
    <row r="9962" spans="8:17" x14ac:dyDescent="0.25">
      <c r="H9962" s="59">
        <v>140511</v>
      </c>
      <c r="I9962" s="59" t="s">
        <v>69</v>
      </c>
      <c r="J9962" s="59">
        <v>17462568</v>
      </c>
      <c r="K9962" s="59" t="s">
        <v>10289</v>
      </c>
      <c r="L9962" s="61" t="s">
        <v>81</v>
      </c>
      <c r="M9962" s="61">
        <f>VLOOKUP(H9962,zdroj!C:F,4,0)</f>
        <v>0</v>
      </c>
      <c r="N9962" s="61" t="str">
        <f t="shared" si="310"/>
        <v>-</v>
      </c>
      <c r="P9962" s="72" t="str">
        <f t="shared" si="311"/>
        <v/>
      </c>
      <c r="Q9962" s="61" t="s">
        <v>88</v>
      </c>
    </row>
    <row r="9963" spans="8:17" x14ac:dyDescent="0.25">
      <c r="H9963" s="59">
        <v>140511</v>
      </c>
      <c r="I9963" s="59" t="s">
        <v>69</v>
      </c>
      <c r="J9963" s="59">
        <v>17462576</v>
      </c>
      <c r="K9963" s="59" t="s">
        <v>10290</v>
      </c>
      <c r="L9963" s="61" t="s">
        <v>81</v>
      </c>
      <c r="M9963" s="61">
        <f>VLOOKUP(H9963,zdroj!C:F,4,0)</f>
        <v>0</v>
      </c>
      <c r="N9963" s="61" t="str">
        <f t="shared" si="310"/>
        <v>-</v>
      </c>
      <c r="P9963" s="72" t="str">
        <f t="shared" si="311"/>
        <v/>
      </c>
      <c r="Q9963" s="61" t="s">
        <v>88</v>
      </c>
    </row>
    <row r="9964" spans="8:17" x14ac:dyDescent="0.25">
      <c r="H9964" s="59">
        <v>140511</v>
      </c>
      <c r="I9964" s="59" t="s">
        <v>69</v>
      </c>
      <c r="J9964" s="59">
        <v>17462584</v>
      </c>
      <c r="K9964" s="59" t="s">
        <v>10291</v>
      </c>
      <c r="L9964" s="61" t="s">
        <v>81</v>
      </c>
      <c r="M9964" s="61">
        <f>VLOOKUP(H9964,zdroj!C:F,4,0)</f>
        <v>0</v>
      </c>
      <c r="N9964" s="61" t="str">
        <f t="shared" si="310"/>
        <v>-</v>
      </c>
      <c r="P9964" s="72" t="str">
        <f t="shared" si="311"/>
        <v/>
      </c>
      <c r="Q9964" s="61" t="s">
        <v>88</v>
      </c>
    </row>
    <row r="9965" spans="8:17" x14ac:dyDescent="0.25">
      <c r="H9965" s="59">
        <v>140511</v>
      </c>
      <c r="I9965" s="59" t="s">
        <v>69</v>
      </c>
      <c r="J9965" s="59">
        <v>17462592</v>
      </c>
      <c r="K9965" s="59" t="s">
        <v>10292</v>
      </c>
      <c r="L9965" s="61" t="s">
        <v>81</v>
      </c>
      <c r="M9965" s="61">
        <f>VLOOKUP(H9965,zdroj!C:F,4,0)</f>
        <v>0</v>
      </c>
      <c r="N9965" s="61" t="str">
        <f t="shared" si="310"/>
        <v>-</v>
      </c>
      <c r="P9965" s="72" t="str">
        <f t="shared" si="311"/>
        <v/>
      </c>
      <c r="Q9965" s="61" t="s">
        <v>88</v>
      </c>
    </row>
    <row r="9966" spans="8:17" x14ac:dyDescent="0.25">
      <c r="H9966" s="59">
        <v>140511</v>
      </c>
      <c r="I9966" s="59" t="s">
        <v>69</v>
      </c>
      <c r="J9966" s="59">
        <v>17462606</v>
      </c>
      <c r="K9966" s="59" t="s">
        <v>10293</v>
      </c>
      <c r="L9966" s="61" t="s">
        <v>81</v>
      </c>
      <c r="M9966" s="61">
        <f>VLOOKUP(H9966,zdroj!C:F,4,0)</f>
        <v>0</v>
      </c>
      <c r="N9966" s="61" t="str">
        <f t="shared" si="310"/>
        <v>-</v>
      </c>
      <c r="P9966" s="72" t="str">
        <f t="shared" si="311"/>
        <v/>
      </c>
      <c r="Q9966" s="61" t="s">
        <v>88</v>
      </c>
    </row>
    <row r="9967" spans="8:17" x14ac:dyDescent="0.25">
      <c r="H9967" s="59">
        <v>140511</v>
      </c>
      <c r="I9967" s="59" t="s">
        <v>69</v>
      </c>
      <c r="J9967" s="59">
        <v>17462614</v>
      </c>
      <c r="K9967" s="59" t="s">
        <v>10294</v>
      </c>
      <c r="L9967" s="61" t="s">
        <v>81</v>
      </c>
      <c r="M9967" s="61">
        <f>VLOOKUP(H9967,zdroj!C:F,4,0)</f>
        <v>0</v>
      </c>
      <c r="N9967" s="61" t="str">
        <f t="shared" si="310"/>
        <v>-</v>
      </c>
      <c r="P9967" s="72" t="str">
        <f t="shared" si="311"/>
        <v/>
      </c>
      <c r="Q9967" s="61" t="s">
        <v>88</v>
      </c>
    </row>
    <row r="9968" spans="8:17" x14ac:dyDescent="0.25">
      <c r="H9968" s="59">
        <v>140511</v>
      </c>
      <c r="I9968" s="59" t="s">
        <v>69</v>
      </c>
      <c r="J9968" s="59">
        <v>17462622</v>
      </c>
      <c r="K9968" s="59" t="s">
        <v>10295</v>
      </c>
      <c r="L9968" s="61" t="s">
        <v>81</v>
      </c>
      <c r="M9968" s="61">
        <f>VLOOKUP(H9968,zdroj!C:F,4,0)</f>
        <v>0</v>
      </c>
      <c r="N9968" s="61" t="str">
        <f t="shared" si="310"/>
        <v>-</v>
      </c>
      <c r="P9968" s="72" t="str">
        <f t="shared" si="311"/>
        <v/>
      </c>
      <c r="Q9968" s="61" t="s">
        <v>88</v>
      </c>
    </row>
    <row r="9969" spans="8:17" x14ac:dyDescent="0.25">
      <c r="H9969" s="59">
        <v>140511</v>
      </c>
      <c r="I9969" s="59" t="s">
        <v>69</v>
      </c>
      <c r="J9969" s="59">
        <v>17462631</v>
      </c>
      <c r="K9969" s="59" t="s">
        <v>10296</v>
      </c>
      <c r="L9969" s="61" t="s">
        <v>81</v>
      </c>
      <c r="M9969" s="61">
        <f>VLOOKUP(H9969,zdroj!C:F,4,0)</f>
        <v>0</v>
      </c>
      <c r="N9969" s="61" t="str">
        <f t="shared" si="310"/>
        <v>-</v>
      </c>
      <c r="P9969" s="72" t="str">
        <f t="shared" si="311"/>
        <v/>
      </c>
      <c r="Q9969" s="61" t="s">
        <v>86</v>
      </c>
    </row>
    <row r="9970" spans="8:17" x14ac:dyDescent="0.25">
      <c r="H9970" s="59">
        <v>140511</v>
      </c>
      <c r="I9970" s="59" t="s">
        <v>69</v>
      </c>
      <c r="J9970" s="59">
        <v>17462819</v>
      </c>
      <c r="K9970" s="59" t="s">
        <v>10297</v>
      </c>
      <c r="L9970" s="61" t="s">
        <v>81</v>
      </c>
      <c r="M9970" s="61">
        <f>VLOOKUP(H9970,zdroj!C:F,4,0)</f>
        <v>0</v>
      </c>
      <c r="N9970" s="61" t="str">
        <f t="shared" si="310"/>
        <v>-</v>
      </c>
      <c r="P9970" s="72" t="str">
        <f t="shared" si="311"/>
        <v/>
      </c>
      <c r="Q9970" s="61" t="s">
        <v>88</v>
      </c>
    </row>
    <row r="9971" spans="8:17" x14ac:dyDescent="0.25">
      <c r="H9971" s="59">
        <v>140511</v>
      </c>
      <c r="I9971" s="59" t="s">
        <v>69</v>
      </c>
      <c r="J9971" s="59">
        <v>26293579</v>
      </c>
      <c r="K9971" s="59" t="s">
        <v>10298</v>
      </c>
      <c r="L9971" s="61" t="s">
        <v>114</v>
      </c>
      <c r="M9971" s="61">
        <f>VLOOKUP(H9971,zdroj!C:F,4,0)</f>
        <v>0</v>
      </c>
      <c r="N9971" s="61" t="str">
        <f t="shared" si="310"/>
        <v>katB</v>
      </c>
      <c r="P9971" s="72" t="str">
        <f t="shared" si="311"/>
        <v/>
      </c>
      <c r="Q9971" s="61" t="s">
        <v>30</v>
      </c>
    </row>
    <row r="9972" spans="8:17" x14ac:dyDescent="0.25">
      <c r="H9972" s="59">
        <v>140511</v>
      </c>
      <c r="I9972" s="59" t="s">
        <v>69</v>
      </c>
      <c r="J9972" s="59">
        <v>26293587</v>
      </c>
      <c r="K9972" s="59" t="s">
        <v>10299</v>
      </c>
      <c r="L9972" s="61" t="s">
        <v>114</v>
      </c>
      <c r="M9972" s="61">
        <f>VLOOKUP(H9972,zdroj!C:F,4,0)</f>
        <v>0</v>
      </c>
      <c r="N9972" s="61" t="str">
        <f t="shared" si="310"/>
        <v>katB</v>
      </c>
      <c r="P9972" s="72" t="str">
        <f t="shared" si="311"/>
        <v/>
      </c>
      <c r="Q9972" s="61" t="s">
        <v>30</v>
      </c>
    </row>
    <row r="9973" spans="8:17" x14ac:dyDescent="0.25">
      <c r="H9973" s="59">
        <v>140511</v>
      </c>
      <c r="I9973" s="59" t="s">
        <v>69</v>
      </c>
      <c r="J9973" s="59">
        <v>28159187</v>
      </c>
      <c r="K9973" s="59" t="s">
        <v>10300</v>
      </c>
      <c r="L9973" s="61" t="s">
        <v>114</v>
      </c>
      <c r="M9973" s="61">
        <f>VLOOKUP(H9973,zdroj!C:F,4,0)</f>
        <v>0</v>
      </c>
      <c r="N9973" s="61" t="str">
        <f t="shared" si="310"/>
        <v>katB</v>
      </c>
      <c r="P9973" s="72" t="str">
        <f t="shared" si="311"/>
        <v/>
      </c>
      <c r="Q9973" s="61" t="s">
        <v>30</v>
      </c>
    </row>
    <row r="9974" spans="8:17" x14ac:dyDescent="0.25">
      <c r="H9974" s="59">
        <v>140503</v>
      </c>
      <c r="I9974" s="59" t="s">
        <v>72</v>
      </c>
      <c r="J9974" s="59">
        <v>17462185</v>
      </c>
      <c r="K9974" s="59" t="s">
        <v>10301</v>
      </c>
      <c r="L9974" s="61" t="s">
        <v>81</v>
      </c>
      <c r="M9974" s="61">
        <f>VLOOKUP(H9974,zdroj!C:F,4,0)</f>
        <v>0</v>
      </c>
      <c r="N9974" s="61" t="str">
        <f t="shared" si="310"/>
        <v>-</v>
      </c>
      <c r="P9974" s="72" t="str">
        <f t="shared" si="311"/>
        <v/>
      </c>
      <c r="Q9974" s="61" t="s">
        <v>86</v>
      </c>
    </row>
    <row r="9975" spans="8:17" x14ac:dyDescent="0.25">
      <c r="H9975" s="59">
        <v>140503</v>
      </c>
      <c r="I9975" s="59" t="s">
        <v>72</v>
      </c>
      <c r="J9975" s="59">
        <v>17462193</v>
      </c>
      <c r="K9975" s="59" t="s">
        <v>10302</v>
      </c>
      <c r="L9975" s="61" t="s">
        <v>81</v>
      </c>
      <c r="M9975" s="61">
        <f>VLOOKUP(H9975,zdroj!C:F,4,0)</f>
        <v>0</v>
      </c>
      <c r="N9975" s="61" t="str">
        <f t="shared" si="310"/>
        <v>-</v>
      </c>
      <c r="P9975" s="72" t="str">
        <f t="shared" si="311"/>
        <v/>
      </c>
      <c r="Q9975" s="61" t="s">
        <v>86</v>
      </c>
    </row>
    <row r="9976" spans="8:17" x14ac:dyDescent="0.25">
      <c r="H9976" s="59">
        <v>140503</v>
      </c>
      <c r="I9976" s="59" t="s">
        <v>72</v>
      </c>
      <c r="J9976" s="59">
        <v>17462291</v>
      </c>
      <c r="K9976" s="59" t="s">
        <v>10303</v>
      </c>
      <c r="L9976" s="61" t="s">
        <v>81</v>
      </c>
      <c r="M9976" s="61">
        <f>VLOOKUP(H9976,zdroj!C:F,4,0)</f>
        <v>0</v>
      </c>
      <c r="N9976" s="61" t="str">
        <f t="shared" si="310"/>
        <v>-</v>
      </c>
      <c r="P9976" s="72" t="str">
        <f t="shared" si="311"/>
        <v/>
      </c>
      <c r="Q9976" s="61" t="s">
        <v>86</v>
      </c>
    </row>
    <row r="9977" spans="8:17" x14ac:dyDescent="0.25">
      <c r="H9977" s="59">
        <v>140503</v>
      </c>
      <c r="I9977" s="59" t="s">
        <v>72</v>
      </c>
      <c r="J9977" s="59">
        <v>17462380</v>
      </c>
      <c r="K9977" s="59" t="s">
        <v>10304</v>
      </c>
      <c r="L9977" s="61" t="s">
        <v>81</v>
      </c>
      <c r="M9977" s="61">
        <f>VLOOKUP(H9977,zdroj!C:F,4,0)</f>
        <v>0</v>
      </c>
      <c r="N9977" s="61" t="str">
        <f t="shared" si="310"/>
        <v>-</v>
      </c>
      <c r="P9977" s="72" t="str">
        <f t="shared" si="311"/>
        <v/>
      </c>
      <c r="Q9977" s="61" t="s">
        <v>86</v>
      </c>
    </row>
    <row r="9978" spans="8:17" x14ac:dyDescent="0.25">
      <c r="H9978" s="59">
        <v>140503</v>
      </c>
      <c r="I9978" s="59" t="s">
        <v>72</v>
      </c>
      <c r="J9978" s="59">
        <v>17462410</v>
      </c>
      <c r="K9978" s="59" t="s">
        <v>10305</v>
      </c>
      <c r="L9978" s="61" t="s">
        <v>81</v>
      </c>
      <c r="M9978" s="61">
        <f>VLOOKUP(H9978,zdroj!C:F,4,0)</f>
        <v>0</v>
      </c>
      <c r="N9978" s="61" t="str">
        <f t="shared" si="310"/>
        <v>-</v>
      </c>
      <c r="P9978" s="72" t="str">
        <f t="shared" si="311"/>
        <v/>
      </c>
      <c r="Q9978" s="61" t="s">
        <v>86</v>
      </c>
    </row>
    <row r="9979" spans="8:17" x14ac:dyDescent="0.25">
      <c r="H9979" s="59">
        <v>140503</v>
      </c>
      <c r="I9979" s="59" t="s">
        <v>72</v>
      </c>
      <c r="J9979" s="59">
        <v>17484006</v>
      </c>
      <c r="K9979" s="59" t="s">
        <v>10306</v>
      </c>
      <c r="L9979" s="61" t="s">
        <v>115</v>
      </c>
      <c r="M9979" s="61">
        <f>VLOOKUP(H9979,zdroj!C:F,4,0)</f>
        <v>0</v>
      </c>
      <c r="N9979" s="61" t="str">
        <f t="shared" si="310"/>
        <v>katC</v>
      </c>
      <c r="P9979" s="72" t="str">
        <f t="shared" si="311"/>
        <v/>
      </c>
      <c r="Q9979" s="61" t="s">
        <v>33</v>
      </c>
    </row>
    <row r="9980" spans="8:17" x14ac:dyDescent="0.25">
      <c r="H9980" s="59">
        <v>140503</v>
      </c>
      <c r="I9980" s="59" t="s">
        <v>72</v>
      </c>
      <c r="J9980" s="59">
        <v>17484014</v>
      </c>
      <c r="K9980" s="59" t="s">
        <v>10307</v>
      </c>
      <c r="L9980" s="61" t="s">
        <v>115</v>
      </c>
      <c r="M9980" s="61">
        <f>VLOOKUP(H9980,zdroj!C:F,4,0)</f>
        <v>0</v>
      </c>
      <c r="N9980" s="61" t="str">
        <f t="shared" si="310"/>
        <v>katC</v>
      </c>
      <c r="P9980" s="72" t="str">
        <f t="shared" si="311"/>
        <v/>
      </c>
      <c r="Q9980" s="61" t="s">
        <v>31</v>
      </c>
    </row>
    <row r="9981" spans="8:17" x14ac:dyDescent="0.25">
      <c r="H9981" s="59">
        <v>140503</v>
      </c>
      <c r="I9981" s="59" t="s">
        <v>72</v>
      </c>
      <c r="J9981" s="59">
        <v>17484022</v>
      </c>
      <c r="K9981" s="59" t="s">
        <v>10308</v>
      </c>
      <c r="L9981" s="61" t="s">
        <v>115</v>
      </c>
      <c r="M9981" s="61">
        <f>VLOOKUP(H9981,zdroj!C:F,4,0)</f>
        <v>0</v>
      </c>
      <c r="N9981" s="61" t="str">
        <f t="shared" si="310"/>
        <v>katC</v>
      </c>
      <c r="P9981" s="72" t="str">
        <f t="shared" si="311"/>
        <v/>
      </c>
      <c r="Q9981" s="61" t="s">
        <v>31</v>
      </c>
    </row>
    <row r="9982" spans="8:17" x14ac:dyDescent="0.25">
      <c r="H9982" s="59">
        <v>140503</v>
      </c>
      <c r="I9982" s="59" t="s">
        <v>72</v>
      </c>
      <c r="J9982" s="59">
        <v>17484031</v>
      </c>
      <c r="K9982" s="59" t="s">
        <v>10309</v>
      </c>
      <c r="L9982" s="61" t="s">
        <v>115</v>
      </c>
      <c r="M9982" s="61">
        <f>VLOOKUP(H9982,zdroj!C:F,4,0)</f>
        <v>0</v>
      </c>
      <c r="N9982" s="61" t="str">
        <f t="shared" si="310"/>
        <v>katC</v>
      </c>
      <c r="P9982" s="72" t="str">
        <f t="shared" si="311"/>
        <v/>
      </c>
      <c r="Q9982" s="61" t="s">
        <v>31</v>
      </c>
    </row>
    <row r="9983" spans="8:17" x14ac:dyDescent="0.25">
      <c r="H9983" s="59">
        <v>140503</v>
      </c>
      <c r="I9983" s="59" t="s">
        <v>72</v>
      </c>
      <c r="J9983" s="59">
        <v>17484049</v>
      </c>
      <c r="K9983" s="59" t="s">
        <v>10310</v>
      </c>
      <c r="L9983" s="61" t="s">
        <v>115</v>
      </c>
      <c r="M9983" s="61">
        <f>VLOOKUP(H9983,zdroj!C:F,4,0)</f>
        <v>0</v>
      </c>
      <c r="N9983" s="61" t="str">
        <f t="shared" si="310"/>
        <v>katC</v>
      </c>
      <c r="P9983" s="72" t="str">
        <f t="shared" si="311"/>
        <v/>
      </c>
      <c r="Q9983" s="61" t="s">
        <v>31</v>
      </c>
    </row>
    <row r="9984" spans="8:17" x14ac:dyDescent="0.25">
      <c r="H9984" s="59">
        <v>140503</v>
      </c>
      <c r="I9984" s="59" t="s">
        <v>72</v>
      </c>
      <c r="J9984" s="59">
        <v>17484057</v>
      </c>
      <c r="K9984" s="59" t="s">
        <v>10311</v>
      </c>
      <c r="L9984" s="61" t="s">
        <v>115</v>
      </c>
      <c r="M9984" s="61">
        <f>VLOOKUP(H9984,zdroj!C:F,4,0)</f>
        <v>0</v>
      </c>
      <c r="N9984" s="61" t="str">
        <f t="shared" si="310"/>
        <v>katC</v>
      </c>
      <c r="P9984" s="72" t="str">
        <f t="shared" si="311"/>
        <v/>
      </c>
      <c r="Q9984" s="61" t="s">
        <v>31</v>
      </c>
    </row>
    <row r="9985" spans="8:17" x14ac:dyDescent="0.25">
      <c r="H9985" s="59">
        <v>140503</v>
      </c>
      <c r="I9985" s="59" t="s">
        <v>72</v>
      </c>
      <c r="J9985" s="59">
        <v>17484065</v>
      </c>
      <c r="K9985" s="59" t="s">
        <v>10312</v>
      </c>
      <c r="L9985" s="61" t="s">
        <v>81</v>
      </c>
      <c r="M9985" s="61">
        <f>VLOOKUP(H9985,zdroj!C:F,4,0)</f>
        <v>0</v>
      </c>
      <c r="N9985" s="61" t="str">
        <f t="shared" si="310"/>
        <v>-</v>
      </c>
      <c r="P9985" s="72" t="str">
        <f t="shared" si="311"/>
        <v/>
      </c>
      <c r="Q9985" s="61" t="s">
        <v>86</v>
      </c>
    </row>
    <row r="9986" spans="8:17" x14ac:dyDescent="0.25">
      <c r="H9986" s="59">
        <v>140503</v>
      </c>
      <c r="I9986" s="59" t="s">
        <v>72</v>
      </c>
      <c r="J9986" s="59">
        <v>17484073</v>
      </c>
      <c r="K9986" s="59" t="s">
        <v>10313</v>
      </c>
      <c r="L9986" s="61" t="s">
        <v>115</v>
      </c>
      <c r="M9986" s="61">
        <f>VLOOKUP(H9986,zdroj!C:F,4,0)</f>
        <v>0</v>
      </c>
      <c r="N9986" s="61" t="str">
        <f t="shared" si="310"/>
        <v>katC</v>
      </c>
      <c r="P9986" s="72" t="str">
        <f t="shared" si="311"/>
        <v/>
      </c>
      <c r="Q9986" s="61" t="s">
        <v>31</v>
      </c>
    </row>
    <row r="9987" spans="8:17" x14ac:dyDescent="0.25">
      <c r="H9987" s="59">
        <v>140503</v>
      </c>
      <c r="I9987" s="59" t="s">
        <v>72</v>
      </c>
      <c r="J9987" s="59">
        <v>17484081</v>
      </c>
      <c r="K9987" s="59" t="s">
        <v>10314</v>
      </c>
      <c r="L9987" s="61" t="s">
        <v>81</v>
      </c>
      <c r="M9987" s="61">
        <f>VLOOKUP(H9987,zdroj!C:F,4,0)</f>
        <v>0</v>
      </c>
      <c r="N9987" s="61" t="str">
        <f t="shared" si="310"/>
        <v>-</v>
      </c>
      <c r="P9987" s="72" t="str">
        <f t="shared" si="311"/>
        <v/>
      </c>
      <c r="Q9987" s="61" t="s">
        <v>86</v>
      </c>
    </row>
    <row r="9988" spans="8:17" x14ac:dyDescent="0.25">
      <c r="H9988" s="59">
        <v>140503</v>
      </c>
      <c r="I9988" s="59" t="s">
        <v>72</v>
      </c>
      <c r="J9988" s="59">
        <v>17484090</v>
      </c>
      <c r="K9988" s="59" t="s">
        <v>10315</v>
      </c>
      <c r="L9988" s="61" t="s">
        <v>81</v>
      </c>
      <c r="M9988" s="61">
        <f>VLOOKUP(H9988,zdroj!C:F,4,0)</f>
        <v>0</v>
      </c>
      <c r="N9988" s="61" t="str">
        <f t="shared" si="310"/>
        <v>-</v>
      </c>
      <c r="P9988" s="72" t="str">
        <f t="shared" si="311"/>
        <v/>
      </c>
      <c r="Q9988" s="61" t="s">
        <v>86</v>
      </c>
    </row>
    <row r="9989" spans="8:17" x14ac:dyDescent="0.25">
      <c r="H9989" s="59">
        <v>140503</v>
      </c>
      <c r="I9989" s="59" t="s">
        <v>72</v>
      </c>
      <c r="J9989" s="59">
        <v>17484103</v>
      </c>
      <c r="K9989" s="59" t="s">
        <v>10316</v>
      </c>
      <c r="L9989" s="61" t="s">
        <v>115</v>
      </c>
      <c r="M9989" s="61">
        <f>VLOOKUP(H9989,zdroj!C:F,4,0)</f>
        <v>0</v>
      </c>
      <c r="N9989" s="61" t="str">
        <f t="shared" si="310"/>
        <v>katC</v>
      </c>
      <c r="P9989" s="72" t="str">
        <f t="shared" si="311"/>
        <v/>
      </c>
      <c r="Q9989" s="61" t="s">
        <v>31</v>
      </c>
    </row>
    <row r="9990" spans="8:17" x14ac:dyDescent="0.25">
      <c r="H9990" s="59">
        <v>140503</v>
      </c>
      <c r="I9990" s="59" t="s">
        <v>72</v>
      </c>
      <c r="J9990" s="59">
        <v>17484111</v>
      </c>
      <c r="K9990" s="59" t="s">
        <v>10317</v>
      </c>
      <c r="L9990" s="61" t="s">
        <v>115</v>
      </c>
      <c r="M9990" s="61">
        <f>VLOOKUP(H9990,zdroj!C:F,4,0)</f>
        <v>0</v>
      </c>
      <c r="N9990" s="61" t="str">
        <f t="shared" si="310"/>
        <v>katC</v>
      </c>
      <c r="P9990" s="72" t="str">
        <f t="shared" si="311"/>
        <v/>
      </c>
      <c r="Q9990" s="61" t="s">
        <v>31</v>
      </c>
    </row>
    <row r="9991" spans="8:17" x14ac:dyDescent="0.25">
      <c r="H9991" s="59">
        <v>140503</v>
      </c>
      <c r="I9991" s="59" t="s">
        <v>72</v>
      </c>
      <c r="J9991" s="59">
        <v>17484120</v>
      </c>
      <c r="K9991" s="59" t="s">
        <v>10318</v>
      </c>
      <c r="L9991" s="61" t="s">
        <v>81</v>
      </c>
      <c r="M9991" s="61">
        <f>VLOOKUP(H9991,zdroj!C:F,4,0)</f>
        <v>0</v>
      </c>
      <c r="N9991" s="61" t="str">
        <f t="shared" ref="N9991:N10054" si="312">IF(M9991="A",IF(L9991="katA","katB",L9991),L9991)</f>
        <v>-</v>
      </c>
      <c r="P9991" s="72" t="str">
        <f t="shared" ref="P9991:P10054" si="313">IF(O9991="A",1,"")</f>
        <v/>
      </c>
      <c r="Q9991" s="61" t="s">
        <v>86</v>
      </c>
    </row>
    <row r="9992" spans="8:17" x14ac:dyDescent="0.25">
      <c r="H9992" s="59">
        <v>140503</v>
      </c>
      <c r="I9992" s="59" t="s">
        <v>72</v>
      </c>
      <c r="J9992" s="59">
        <v>17484138</v>
      </c>
      <c r="K9992" s="59" t="s">
        <v>10319</v>
      </c>
      <c r="L9992" s="61" t="s">
        <v>81</v>
      </c>
      <c r="M9992" s="61">
        <f>VLOOKUP(H9992,zdroj!C:F,4,0)</f>
        <v>0</v>
      </c>
      <c r="N9992" s="61" t="str">
        <f t="shared" si="312"/>
        <v>-</v>
      </c>
      <c r="P9992" s="72" t="str">
        <f t="shared" si="313"/>
        <v/>
      </c>
      <c r="Q9992" s="61" t="s">
        <v>86</v>
      </c>
    </row>
    <row r="9993" spans="8:17" x14ac:dyDescent="0.25">
      <c r="H9993" s="59">
        <v>140503</v>
      </c>
      <c r="I9993" s="59" t="s">
        <v>72</v>
      </c>
      <c r="J9993" s="59">
        <v>17484146</v>
      </c>
      <c r="K9993" s="59" t="s">
        <v>10320</v>
      </c>
      <c r="L9993" s="61" t="s">
        <v>115</v>
      </c>
      <c r="M9993" s="61">
        <f>VLOOKUP(H9993,zdroj!C:F,4,0)</f>
        <v>0</v>
      </c>
      <c r="N9993" s="61" t="str">
        <f t="shared" si="312"/>
        <v>katC</v>
      </c>
      <c r="P9993" s="72" t="str">
        <f t="shared" si="313"/>
        <v/>
      </c>
      <c r="Q9993" s="61" t="s">
        <v>31</v>
      </c>
    </row>
    <row r="9994" spans="8:17" x14ac:dyDescent="0.25">
      <c r="H9994" s="59">
        <v>140503</v>
      </c>
      <c r="I9994" s="59" t="s">
        <v>72</v>
      </c>
      <c r="J9994" s="59">
        <v>17484154</v>
      </c>
      <c r="K9994" s="59" t="s">
        <v>10321</v>
      </c>
      <c r="L9994" s="61" t="s">
        <v>115</v>
      </c>
      <c r="M9994" s="61">
        <f>VLOOKUP(H9994,zdroj!C:F,4,0)</f>
        <v>0</v>
      </c>
      <c r="N9994" s="61" t="str">
        <f t="shared" si="312"/>
        <v>katC</v>
      </c>
      <c r="P9994" s="72" t="str">
        <f t="shared" si="313"/>
        <v/>
      </c>
      <c r="Q9994" s="61" t="s">
        <v>31</v>
      </c>
    </row>
    <row r="9995" spans="8:17" x14ac:dyDescent="0.25">
      <c r="H9995" s="59">
        <v>140503</v>
      </c>
      <c r="I9995" s="59" t="s">
        <v>72</v>
      </c>
      <c r="J9995" s="59">
        <v>17484162</v>
      </c>
      <c r="K9995" s="59" t="s">
        <v>10322</v>
      </c>
      <c r="L9995" s="61" t="s">
        <v>115</v>
      </c>
      <c r="M9995" s="61">
        <f>VLOOKUP(H9995,zdroj!C:F,4,0)</f>
        <v>0</v>
      </c>
      <c r="N9995" s="61" t="str">
        <f t="shared" si="312"/>
        <v>katC</v>
      </c>
      <c r="P9995" s="72" t="str">
        <f t="shared" si="313"/>
        <v/>
      </c>
      <c r="Q9995" s="61" t="s">
        <v>31</v>
      </c>
    </row>
    <row r="9996" spans="8:17" x14ac:dyDescent="0.25">
      <c r="H9996" s="59">
        <v>140503</v>
      </c>
      <c r="I9996" s="59" t="s">
        <v>72</v>
      </c>
      <c r="J9996" s="59">
        <v>17484171</v>
      </c>
      <c r="K9996" s="59" t="s">
        <v>10323</v>
      </c>
      <c r="L9996" s="61" t="s">
        <v>115</v>
      </c>
      <c r="M9996" s="61">
        <f>VLOOKUP(H9996,zdroj!C:F,4,0)</f>
        <v>0</v>
      </c>
      <c r="N9996" s="61" t="str">
        <f t="shared" si="312"/>
        <v>katC</v>
      </c>
      <c r="P9996" s="72" t="str">
        <f t="shared" si="313"/>
        <v/>
      </c>
      <c r="Q9996" s="61" t="s">
        <v>31</v>
      </c>
    </row>
    <row r="9997" spans="8:17" x14ac:dyDescent="0.25">
      <c r="H9997" s="59">
        <v>140503</v>
      </c>
      <c r="I9997" s="59" t="s">
        <v>72</v>
      </c>
      <c r="J9997" s="59">
        <v>17484189</v>
      </c>
      <c r="K9997" s="59" t="s">
        <v>10324</v>
      </c>
      <c r="L9997" s="61" t="s">
        <v>81</v>
      </c>
      <c r="M9997" s="61">
        <f>VLOOKUP(H9997,zdroj!C:F,4,0)</f>
        <v>0</v>
      </c>
      <c r="N9997" s="61" t="str">
        <f t="shared" si="312"/>
        <v>-</v>
      </c>
      <c r="P9997" s="72" t="str">
        <f t="shared" si="313"/>
        <v/>
      </c>
      <c r="Q9997" s="61" t="s">
        <v>86</v>
      </c>
    </row>
    <row r="9998" spans="8:17" x14ac:dyDescent="0.25">
      <c r="H9998" s="59">
        <v>140503</v>
      </c>
      <c r="I9998" s="59" t="s">
        <v>72</v>
      </c>
      <c r="J9998" s="59">
        <v>17484197</v>
      </c>
      <c r="K9998" s="59" t="s">
        <v>10325</v>
      </c>
      <c r="L9998" s="61" t="s">
        <v>81</v>
      </c>
      <c r="M9998" s="61">
        <f>VLOOKUP(H9998,zdroj!C:F,4,0)</f>
        <v>0</v>
      </c>
      <c r="N9998" s="61" t="str">
        <f t="shared" si="312"/>
        <v>-</v>
      </c>
      <c r="P9998" s="72" t="str">
        <f t="shared" si="313"/>
        <v/>
      </c>
      <c r="Q9998" s="61" t="s">
        <v>86</v>
      </c>
    </row>
    <row r="9999" spans="8:17" x14ac:dyDescent="0.25">
      <c r="H9999" s="59">
        <v>140503</v>
      </c>
      <c r="I9999" s="59" t="s">
        <v>72</v>
      </c>
      <c r="J9999" s="59">
        <v>17484201</v>
      </c>
      <c r="K9999" s="59" t="s">
        <v>10326</v>
      </c>
      <c r="L9999" s="61" t="s">
        <v>115</v>
      </c>
      <c r="M9999" s="61">
        <f>VLOOKUP(H9999,zdroj!C:F,4,0)</f>
        <v>0</v>
      </c>
      <c r="N9999" s="61" t="str">
        <f t="shared" si="312"/>
        <v>katC</v>
      </c>
      <c r="P9999" s="72" t="str">
        <f t="shared" si="313"/>
        <v/>
      </c>
      <c r="Q9999" s="61" t="s">
        <v>31</v>
      </c>
    </row>
    <row r="10000" spans="8:17" x14ac:dyDescent="0.25">
      <c r="H10000" s="59">
        <v>140503</v>
      </c>
      <c r="I10000" s="59" t="s">
        <v>72</v>
      </c>
      <c r="J10000" s="59">
        <v>17484219</v>
      </c>
      <c r="K10000" s="59" t="s">
        <v>10327</v>
      </c>
      <c r="L10000" s="61" t="s">
        <v>81</v>
      </c>
      <c r="M10000" s="61">
        <f>VLOOKUP(H10000,zdroj!C:F,4,0)</f>
        <v>0</v>
      </c>
      <c r="N10000" s="61" t="str">
        <f t="shared" si="312"/>
        <v>-</v>
      </c>
      <c r="P10000" s="72" t="str">
        <f t="shared" si="313"/>
        <v/>
      </c>
      <c r="Q10000" s="61" t="s">
        <v>88</v>
      </c>
    </row>
    <row r="10001" spans="8:17" x14ac:dyDescent="0.25">
      <c r="H10001" s="59">
        <v>140503</v>
      </c>
      <c r="I10001" s="59" t="s">
        <v>72</v>
      </c>
      <c r="J10001" s="59">
        <v>17484227</v>
      </c>
      <c r="K10001" s="59" t="s">
        <v>10328</v>
      </c>
      <c r="L10001" s="61" t="s">
        <v>81</v>
      </c>
      <c r="M10001" s="61">
        <f>VLOOKUP(H10001,zdroj!C:F,4,0)</f>
        <v>0</v>
      </c>
      <c r="N10001" s="61" t="str">
        <f t="shared" si="312"/>
        <v>-</v>
      </c>
      <c r="P10001" s="72" t="str">
        <f t="shared" si="313"/>
        <v/>
      </c>
      <c r="Q10001" s="61" t="s">
        <v>86</v>
      </c>
    </row>
    <row r="10002" spans="8:17" x14ac:dyDescent="0.25">
      <c r="H10002" s="59">
        <v>140503</v>
      </c>
      <c r="I10002" s="59" t="s">
        <v>72</v>
      </c>
      <c r="J10002" s="59">
        <v>17484235</v>
      </c>
      <c r="K10002" s="59" t="s">
        <v>10329</v>
      </c>
      <c r="L10002" s="61" t="s">
        <v>115</v>
      </c>
      <c r="M10002" s="61">
        <f>VLOOKUP(H10002,zdroj!C:F,4,0)</f>
        <v>0</v>
      </c>
      <c r="N10002" s="61" t="str">
        <f t="shared" si="312"/>
        <v>katC</v>
      </c>
      <c r="P10002" s="72" t="str">
        <f t="shared" si="313"/>
        <v/>
      </c>
      <c r="Q10002" s="61" t="s">
        <v>31</v>
      </c>
    </row>
    <row r="10003" spans="8:17" x14ac:dyDescent="0.25">
      <c r="H10003" s="59">
        <v>140503</v>
      </c>
      <c r="I10003" s="59" t="s">
        <v>72</v>
      </c>
      <c r="J10003" s="59">
        <v>17484243</v>
      </c>
      <c r="K10003" s="59" t="s">
        <v>10330</v>
      </c>
      <c r="L10003" s="61" t="s">
        <v>115</v>
      </c>
      <c r="M10003" s="61">
        <f>VLOOKUP(H10003,zdroj!C:F,4,0)</f>
        <v>0</v>
      </c>
      <c r="N10003" s="61" t="str">
        <f t="shared" si="312"/>
        <v>katC</v>
      </c>
      <c r="P10003" s="72" t="str">
        <f t="shared" si="313"/>
        <v/>
      </c>
      <c r="Q10003" s="61" t="s">
        <v>31</v>
      </c>
    </row>
    <row r="10004" spans="8:17" x14ac:dyDescent="0.25">
      <c r="H10004" s="59">
        <v>140503</v>
      </c>
      <c r="I10004" s="59" t="s">
        <v>72</v>
      </c>
      <c r="J10004" s="59">
        <v>17484251</v>
      </c>
      <c r="K10004" s="59" t="s">
        <v>10331</v>
      </c>
      <c r="L10004" s="61" t="s">
        <v>115</v>
      </c>
      <c r="M10004" s="61">
        <f>VLOOKUP(H10004,zdroj!C:F,4,0)</f>
        <v>0</v>
      </c>
      <c r="N10004" s="61" t="str">
        <f t="shared" si="312"/>
        <v>katC</v>
      </c>
      <c r="P10004" s="72" t="str">
        <f t="shared" si="313"/>
        <v/>
      </c>
      <c r="Q10004" s="61" t="s">
        <v>31</v>
      </c>
    </row>
    <row r="10005" spans="8:17" x14ac:dyDescent="0.25">
      <c r="H10005" s="59">
        <v>140503</v>
      </c>
      <c r="I10005" s="59" t="s">
        <v>72</v>
      </c>
      <c r="J10005" s="59">
        <v>17484260</v>
      </c>
      <c r="K10005" s="59" t="s">
        <v>10332</v>
      </c>
      <c r="L10005" s="61" t="s">
        <v>115</v>
      </c>
      <c r="M10005" s="61">
        <f>VLOOKUP(H10005,zdroj!C:F,4,0)</f>
        <v>0</v>
      </c>
      <c r="N10005" s="61" t="str">
        <f t="shared" si="312"/>
        <v>katC</v>
      </c>
      <c r="P10005" s="72" t="str">
        <f t="shared" si="313"/>
        <v/>
      </c>
      <c r="Q10005" s="61" t="s">
        <v>31</v>
      </c>
    </row>
    <row r="10006" spans="8:17" x14ac:dyDescent="0.25">
      <c r="H10006" s="59">
        <v>140503</v>
      </c>
      <c r="I10006" s="59" t="s">
        <v>72</v>
      </c>
      <c r="J10006" s="59">
        <v>17484278</v>
      </c>
      <c r="K10006" s="59" t="s">
        <v>10333</v>
      </c>
      <c r="L10006" s="61" t="s">
        <v>81</v>
      </c>
      <c r="M10006" s="61">
        <f>VLOOKUP(H10006,zdroj!C:F,4,0)</f>
        <v>0</v>
      </c>
      <c r="N10006" s="61" t="str">
        <f t="shared" si="312"/>
        <v>-</v>
      </c>
      <c r="P10006" s="72" t="str">
        <f t="shared" si="313"/>
        <v/>
      </c>
      <c r="Q10006" s="61" t="s">
        <v>86</v>
      </c>
    </row>
    <row r="10007" spans="8:17" x14ac:dyDescent="0.25">
      <c r="H10007" s="59">
        <v>140503</v>
      </c>
      <c r="I10007" s="59" t="s">
        <v>72</v>
      </c>
      <c r="J10007" s="59">
        <v>17484286</v>
      </c>
      <c r="K10007" s="59" t="s">
        <v>10334</v>
      </c>
      <c r="L10007" s="61" t="s">
        <v>115</v>
      </c>
      <c r="M10007" s="61">
        <f>VLOOKUP(H10007,zdroj!C:F,4,0)</f>
        <v>0</v>
      </c>
      <c r="N10007" s="61" t="str">
        <f t="shared" si="312"/>
        <v>katC</v>
      </c>
      <c r="P10007" s="72" t="str">
        <f t="shared" si="313"/>
        <v/>
      </c>
      <c r="Q10007" s="61" t="s">
        <v>31</v>
      </c>
    </row>
    <row r="10008" spans="8:17" x14ac:dyDescent="0.25">
      <c r="H10008" s="59">
        <v>140503</v>
      </c>
      <c r="I10008" s="59" t="s">
        <v>72</v>
      </c>
      <c r="J10008" s="59">
        <v>17484294</v>
      </c>
      <c r="K10008" s="59" t="s">
        <v>10335</v>
      </c>
      <c r="L10008" s="61" t="s">
        <v>81</v>
      </c>
      <c r="M10008" s="61">
        <f>VLOOKUP(H10008,zdroj!C:F,4,0)</f>
        <v>0</v>
      </c>
      <c r="N10008" s="61" t="str">
        <f t="shared" si="312"/>
        <v>-</v>
      </c>
      <c r="P10008" s="72" t="str">
        <f t="shared" si="313"/>
        <v/>
      </c>
      <c r="Q10008" s="61" t="s">
        <v>86</v>
      </c>
    </row>
    <row r="10009" spans="8:17" x14ac:dyDescent="0.25">
      <c r="H10009" s="59">
        <v>140503</v>
      </c>
      <c r="I10009" s="59" t="s">
        <v>72</v>
      </c>
      <c r="J10009" s="59">
        <v>17484308</v>
      </c>
      <c r="K10009" s="59" t="s">
        <v>10336</v>
      </c>
      <c r="L10009" s="61" t="s">
        <v>81</v>
      </c>
      <c r="M10009" s="61">
        <f>VLOOKUP(H10009,zdroj!C:F,4,0)</f>
        <v>0</v>
      </c>
      <c r="N10009" s="61" t="str">
        <f t="shared" si="312"/>
        <v>-</v>
      </c>
      <c r="P10009" s="72" t="str">
        <f t="shared" si="313"/>
        <v/>
      </c>
      <c r="Q10009" s="61" t="s">
        <v>86</v>
      </c>
    </row>
    <row r="10010" spans="8:17" x14ac:dyDescent="0.25">
      <c r="H10010" s="59">
        <v>140503</v>
      </c>
      <c r="I10010" s="59" t="s">
        <v>72</v>
      </c>
      <c r="J10010" s="59">
        <v>17484316</v>
      </c>
      <c r="K10010" s="59" t="s">
        <v>10337</v>
      </c>
      <c r="L10010" s="61" t="s">
        <v>115</v>
      </c>
      <c r="M10010" s="61">
        <f>VLOOKUP(H10010,zdroj!C:F,4,0)</f>
        <v>0</v>
      </c>
      <c r="N10010" s="61" t="str">
        <f t="shared" si="312"/>
        <v>katC</v>
      </c>
      <c r="P10010" s="72" t="str">
        <f t="shared" si="313"/>
        <v/>
      </c>
      <c r="Q10010" s="61" t="s">
        <v>31</v>
      </c>
    </row>
    <row r="10011" spans="8:17" x14ac:dyDescent="0.25">
      <c r="H10011" s="59">
        <v>140503</v>
      </c>
      <c r="I10011" s="59" t="s">
        <v>72</v>
      </c>
      <c r="J10011" s="59">
        <v>17484324</v>
      </c>
      <c r="K10011" s="59" t="s">
        <v>10338</v>
      </c>
      <c r="L10011" s="61" t="s">
        <v>81</v>
      </c>
      <c r="M10011" s="61">
        <f>VLOOKUP(H10011,zdroj!C:F,4,0)</f>
        <v>0</v>
      </c>
      <c r="N10011" s="61" t="str">
        <f t="shared" si="312"/>
        <v>-</v>
      </c>
      <c r="P10011" s="72" t="str">
        <f t="shared" si="313"/>
        <v/>
      </c>
      <c r="Q10011" s="61" t="s">
        <v>86</v>
      </c>
    </row>
    <row r="10012" spans="8:17" x14ac:dyDescent="0.25">
      <c r="H10012" s="59">
        <v>140503</v>
      </c>
      <c r="I10012" s="59" t="s">
        <v>72</v>
      </c>
      <c r="J10012" s="59">
        <v>17484332</v>
      </c>
      <c r="K10012" s="59" t="s">
        <v>10339</v>
      </c>
      <c r="L10012" s="61" t="s">
        <v>81</v>
      </c>
      <c r="M10012" s="61">
        <f>VLOOKUP(H10012,zdroj!C:F,4,0)</f>
        <v>0</v>
      </c>
      <c r="N10012" s="61" t="str">
        <f t="shared" si="312"/>
        <v>-</v>
      </c>
      <c r="P10012" s="72" t="str">
        <f t="shared" si="313"/>
        <v/>
      </c>
      <c r="Q10012" s="61" t="s">
        <v>86</v>
      </c>
    </row>
    <row r="10013" spans="8:17" x14ac:dyDescent="0.25">
      <c r="H10013" s="59">
        <v>140503</v>
      </c>
      <c r="I10013" s="59" t="s">
        <v>72</v>
      </c>
      <c r="J10013" s="59">
        <v>17484341</v>
      </c>
      <c r="K10013" s="59" t="s">
        <v>10340</v>
      </c>
      <c r="L10013" s="61" t="s">
        <v>115</v>
      </c>
      <c r="M10013" s="61">
        <f>VLOOKUP(H10013,zdroj!C:F,4,0)</f>
        <v>0</v>
      </c>
      <c r="N10013" s="61" t="str">
        <f t="shared" si="312"/>
        <v>katC</v>
      </c>
      <c r="P10013" s="72" t="str">
        <f t="shared" si="313"/>
        <v/>
      </c>
      <c r="Q10013" s="61" t="s">
        <v>31</v>
      </c>
    </row>
    <row r="10014" spans="8:17" x14ac:dyDescent="0.25">
      <c r="H10014" s="59">
        <v>140503</v>
      </c>
      <c r="I10014" s="59" t="s">
        <v>72</v>
      </c>
      <c r="J10014" s="59">
        <v>17484359</v>
      </c>
      <c r="K10014" s="59" t="s">
        <v>10341</v>
      </c>
      <c r="L10014" s="61" t="s">
        <v>115</v>
      </c>
      <c r="M10014" s="61">
        <f>VLOOKUP(H10014,zdroj!C:F,4,0)</f>
        <v>0</v>
      </c>
      <c r="N10014" s="61" t="str">
        <f t="shared" si="312"/>
        <v>katC</v>
      </c>
      <c r="P10014" s="72" t="str">
        <f t="shared" si="313"/>
        <v/>
      </c>
      <c r="Q10014" s="61" t="s">
        <v>31</v>
      </c>
    </row>
    <row r="10015" spans="8:17" x14ac:dyDescent="0.25">
      <c r="H10015" s="59">
        <v>140503</v>
      </c>
      <c r="I10015" s="59" t="s">
        <v>72</v>
      </c>
      <c r="J10015" s="59">
        <v>17484375</v>
      </c>
      <c r="K10015" s="59" t="s">
        <v>10342</v>
      </c>
      <c r="L10015" s="61" t="s">
        <v>115</v>
      </c>
      <c r="M10015" s="61">
        <f>VLOOKUP(H10015,zdroj!C:F,4,0)</f>
        <v>0</v>
      </c>
      <c r="N10015" s="61" t="str">
        <f t="shared" si="312"/>
        <v>katC</v>
      </c>
      <c r="P10015" s="72" t="str">
        <f t="shared" si="313"/>
        <v/>
      </c>
      <c r="Q10015" s="61" t="s">
        <v>31</v>
      </c>
    </row>
    <row r="10016" spans="8:17" x14ac:dyDescent="0.25">
      <c r="H10016" s="59">
        <v>140503</v>
      </c>
      <c r="I10016" s="59" t="s">
        <v>72</v>
      </c>
      <c r="J10016" s="59">
        <v>17484383</v>
      </c>
      <c r="K10016" s="59" t="s">
        <v>10343</v>
      </c>
      <c r="L10016" s="61" t="s">
        <v>115</v>
      </c>
      <c r="M10016" s="61">
        <f>VLOOKUP(H10016,zdroj!C:F,4,0)</f>
        <v>0</v>
      </c>
      <c r="N10016" s="61" t="str">
        <f t="shared" si="312"/>
        <v>katC</v>
      </c>
      <c r="P10016" s="72" t="str">
        <f t="shared" si="313"/>
        <v/>
      </c>
      <c r="Q10016" s="61" t="s">
        <v>31</v>
      </c>
    </row>
    <row r="10017" spans="8:17" x14ac:dyDescent="0.25">
      <c r="H10017" s="59">
        <v>140503</v>
      </c>
      <c r="I10017" s="59" t="s">
        <v>72</v>
      </c>
      <c r="J10017" s="59">
        <v>17484391</v>
      </c>
      <c r="K10017" s="59" t="s">
        <v>10344</v>
      </c>
      <c r="L10017" s="61" t="s">
        <v>115</v>
      </c>
      <c r="M10017" s="61">
        <f>VLOOKUP(H10017,zdroj!C:F,4,0)</f>
        <v>0</v>
      </c>
      <c r="N10017" s="61" t="str">
        <f t="shared" si="312"/>
        <v>katC</v>
      </c>
      <c r="P10017" s="72" t="str">
        <f t="shared" si="313"/>
        <v/>
      </c>
      <c r="Q10017" s="61" t="s">
        <v>31</v>
      </c>
    </row>
    <row r="10018" spans="8:17" x14ac:dyDescent="0.25">
      <c r="H10018" s="59">
        <v>140503</v>
      </c>
      <c r="I10018" s="59" t="s">
        <v>72</v>
      </c>
      <c r="J10018" s="59">
        <v>17484405</v>
      </c>
      <c r="K10018" s="59" t="s">
        <v>10345</v>
      </c>
      <c r="L10018" s="61" t="s">
        <v>115</v>
      </c>
      <c r="M10018" s="61">
        <f>VLOOKUP(H10018,zdroj!C:F,4,0)</f>
        <v>0</v>
      </c>
      <c r="N10018" s="61" t="str">
        <f t="shared" si="312"/>
        <v>katC</v>
      </c>
      <c r="P10018" s="72" t="str">
        <f t="shared" si="313"/>
        <v/>
      </c>
      <c r="Q10018" s="61" t="s">
        <v>31</v>
      </c>
    </row>
    <row r="10019" spans="8:17" x14ac:dyDescent="0.25">
      <c r="H10019" s="59">
        <v>140503</v>
      </c>
      <c r="I10019" s="59" t="s">
        <v>72</v>
      </c>
      <c r="J10019" s="59">
        <v>17484413</v>
      </c>
      <c r="K10019" s="59" t="s">
        <v>10346</v>
      </c>
      <c r="L10019" s="61" t="s">
        <v>115</v>
      </c>
      <c r="M10019" s="61">
        <f>VLOOKUP(H10019,zdroj!C:F,4,0)</f>
        <v>0</v>
      </c>
      <c r="N10019" s="61" t="str">
        <f t="shared" si="312"/>
        <v>katC</v>
      </c>
      <c r="P10019" s="72" t="str">
        <f t="shared" si="313"/>
        <v/>
      </c>
      <c r="Q10019" s="61" t="s">
        <v>31</v>
      </c>
    </row>
    <row r="10020" spans="8:17" x14ac:dyDescent="0.25">
      <c r="H10020" s="59">
        <v>140503</v>
      </c>
      <c r="I10020" s="59" t="s">
        <v>72</v>
      </c>
      <c r="J10020" s="59">
        <v>17484421</v>
      </c>
      <c r="K10020" s="59" t="s">
        <v>10347</v>
      </c>
      <c r="L10020" s="61" t="s">
        <v>81</v>
      </c>
      <c r="M10020" s="61">
        <f>VLOOKUP(H10020,zdroj!C:F,4,0)</f>
        <v>0</v>
      </c>
      <c r="N10020" s="61" t="str">
        <f t="shared" si="312"/>
        <v>-</v>
      </c>
      <c r="P10020" s="72" t="str">
        <f t="shared" si="313"/>
        <v/>
      </c>
      <c r="Q10020" s="61" t="s">
        <v>88</v>
      </c>
    </row>
    <row r="10021" spans="8:17" x14ac:dyDescent="0.25">
      <c r="H10021" s="59">
        <v>140503</v>
      </c>
      <c r="I10021" s="59" t="s">
        <v>72</v>
      </c>
      <c r="J10021" s="59">
        <v>17484430</v>
      </c>
      <c r="K10021" s="59" t="s">
        <v>10348</v>
      </c>
      <c r="L10021" s="61" t="s">
        <v>115</v>
      </c>
      <c r="M10021" s="61">
        <f>VLOOKUP(H10021,zdroj!C:F,4,0)</f>
        <v>0</v>
      </c>
      <c r="N10021" s="61" t="str">
        <f t="shared" si="312"/>
        <v>katC</v>
      </c>
      <c r="P10021" s="72" t="str">
        <f t="shared" si="313"/>
        <v/>
      </c>
      <c r="Q10021" s="61" t="s">
        <v>31</v>
      </c>
    </row>
    <row r="10022" spans="8:17" x14ac:dyDescent="0.25">
      <c r="H10022" s="59">
        <v>140503</v>
      </c>
      <c r="I10022" s="59" t="s">
        <v>72</v>
      </c>
      <c r="J10022" s="59">
        <v>17484448</v>
      </c>
      <c r="K10022" s="59" t="s">
        <v>10349</v>
      </c>
      <c r="L10022" s="61" t="s">
        <v>81</v>
      </c>
      <c r="M10022" s="61">
        <f>VLOOKUP(H10022,zdroj!C:F,4,0)</f>
        <v>0</v>
      </c>
      <c r="N10022" s="61" t="str">
        <f t="shared" si="312"/>
        <v>-</v>
      </c>
      <c r="P10022" s="72" t="str">
        <f t="shared" si="313"/>
        <v/>
      </c>
      <c r="Q10022" s="61" t="s">
        <v>88</v>
      </c>
    </row>
    <row r="10023" spans="8:17" x14ac:dyDescent="0.25">
      <c r="H10023" s="59">
        <v>140503</v>
      </c>
      <c r="I10023" s="59" t="s">
        <v>72</v>
      </c>
      <c r="J10023" s="59">
        <v>17484456</v>
      </c>
      <c r="K10023" s="59" t="s">
        <v>10350</v>
      </c>
      <c r="L10023" s="61" t="s">
        <v>115</v>
      </c>
      <c r="M10023" s="61">
        <f>VLOOKUP(H10023,zdroj!C:F,4,0)</f>
        <v>0</v>
      </c>
      <c r="N10023" s="61" t="str">
        <f t="shared" si="312"/>
        <v>katC</v>
      </c>
      <c r="P10023" s="72" t="str">
        <f t="shared" si="313"/>
        <v/>
      </c>
      <c r="Q10023" s="61" t="s">
        <v>31</v>
      </c>
    </row>
    <row r="10024" spans="8:17" x14ac:dyDescent="0.25">
      <c r="H10024" s="59">
        <v>140503</v>
      </c>
      <c r="I10024" s="59" t="s">
        <v>72</v>
      </c>
      <c r="J10024" s="59">
        <v>17484464</v>
      </c>
      <c r="K10024" s="59" t="s">
        <v>10351</v>
      </c>
      <c r="L10024" s="61" t="s">
        <v>115</v>
      </c>
      <c r="M10024" s="61">
        <f>VLOOKUP(H10024,zdroj!C:F,4,0)</f>
        <v>0</v>
      </c>
      <c r="N10024" s="61" t="str">
        <f t="shared" si="312"/>
        <v>katC</v>
      </c>
      <c r="P10024" s="72" t="str">
        <f t="shared" si="313"/>
        <v/>
      </c>
      <c r="Q10024" s="61" t="s">
        <v>31</v>
      </c>
    </row>
    <row r="10025" spans="8:17" x14ac:dyDescent="0.25">
      <c r="H10025" s="59">
        <v>140503</v>
      </c>
      <c r="I10025" s="59" t="s">
        <v>72</v>
      </c>
      <c r="J10025" s="59">
        <v>17484472</v>
      </c>
      <c r="K10025" s="59" t="s">
        <v>10352</v>
      </c>
      <c r="L10025" s="61" t="s">
        <v>115</v>
      </c>
      <c r="M10025" s="61">
        <f>VLOOKUP(H10025,zdroj!C:F,4,0)</f>
        <v>0</v>
      </c>
      <c r="N10025" s="61" t="str">
        <f t="shared" si="312"/>
        <v>katC</v>
      </c>
      <c r="P10025" s="72" t="str">
        <f t="shared" si="313"/>
        <v/>
      </c>
      <c r="Q10025" s="61" t="s">
        <v>31</v>
      </c>
    </row>
    <row r="10026" spans="8:17" x14ac:dyDescent="0.25">
      <c r="H10026" s="59">
        <v>140503</v>
      </c>
      <c r="I10026" s="59" t="s">
        <v>72</v>
      </c>
      <c r="J10026" s="59">
        <v>17484499</v>
      </c>
      <c r="K10026" s="59" t="s">
        <v>10353</v>
      </c>
      <c r="L10026" s="61" t="s">
        <v>81</v>
      </c>
      <c r="M10026" s="61">
        <f>VLOOKUP(H10026,zdroj!C:F,4,0)</f>
        <v>0</v>
      </c>
      <c r="N10026" s="61" t="str">
        <f t="shared" si="312"/>
        <v>-</v>
      </c>
      <c r="P10026" s="72" t="str">
        <f t="shared" si="313"/>
        <v/>
      </c>
      <c r="Q10026" s="61" t="s">
        <v>86</v>
      </c>
    </row>
    <row r="10027" spans="8:17" x14ac:dyDescent="0.25">
      <c r="H10027" s="59">
        <v>140503</v>
      </c>
      <c r="I10027" s="59" t="s">
        <v>72</v>
      </c>
      <c r="J10027" s="59">
        <v>17484502</v>
      </c>
      <c r="K10027" s="59" t="s">
        <v>10354</v>
      </c>
      <c r="L10027" s="61" t="s">
        <v>81</v>
      </c>
      <c r="M10027" s="61">
        <f>VLOOKUP(H10027,zdroj!C:F,4,0)</f>
        <v>0</v>
      </c>
      <c r="N10027" s="61" t="str">
        <f t="shared" si="312"/>
        <v>-</v>
      </c>
      <c r="P10027" s="72" t="str">
        <f t="shared" si="313"/>
        <v/>
      </c>
      <c r="Q10027" s="61" t="s">
        <v>86</v>
      </c>
    </row>
    <row r="10028" spans="8:17" x14ac:dyDescent="0.25">
      <c r="H10028" s="59">
        <v>140503</v>
      </c>
      <c r="I10028" s="59" t="s">
        <v>72</v>
      </c>
      <c r="J10028" s="59">
        <v>17484511</v>
      </c>
      <c r="K10028" s="59" t="s">
        <v>10355</v>
      </c>
      <c r="L10028" s="61" t="s">
        <v>81</v>
      </c>
      <c r="M10028" s="61">
        <f>VLOOKUP(H10028,zdroj!C:F,4,0)</f>
        <v>0</v>
      </c>
      <c r="N10028" s="61" t="str">
        <f t="shared" si="312"/>
        <v>-</v>
      </c>
      <c r="P10028" s="72" t="str">
        <f t="shared" si="313"/>
        <v/>
      </c>
      <c r="Q10028" s="61" t="s">
        <v>86</v>
      </c>
    </row>
    <row r="10029" spans="8:17" x14ac:dyDescent="0.25">
      <c r="H10029" s="59">
        <v>140503</v>
      </c>
      <c r="I10029" s="59" t="s">
        <v>72</v>
      </c>
      <c r="J10029" s="59">
        <v>17484537</v>
      </c>
      <c r="K10029" s="59" t="s">
        <v>10356</v>
      </c>
      <c r="L10029" s="61" t="s">
        <v>81</v>
      </c>
      <c r="M10029" s="61">
        <f>VLOOKUP(H10029,zdroj!C:F,4,0)</f>
        <v>0</v>
      </c>
      <c r="N10029" s="61" t="str">
        <f t="shared" si="312"/>
        <v>-</v>
      </c>
      <c r="P10029" s="72" t="str">
        <f t="shared" si="313"/>
        <v/>
      </c>
      <c r="Q10029" s="61" t="s">
        <v>86</v>
      </c>
    </row>
    <row r="10030" spans="8:17" x14ac:dyDescent="0.25">
      <c r="H10030" s="59">
        <v>140503</v>
      </c>
      <c r="I10030" s="59" t="s">
        <v>72</v>
      </c>
      <c r="J10030" s="59">
        <v>17484545</v>
      </c>
      <c r="K10030" s="59" t="s">
        <v>10357</v>
      </c>
      <c r="L10030" s="61" t="s">
        <v>115</v>
      </c>
      <c r="M10030" s="61">
        <f>VLOOKUP(H10030,zdroj!C:F,4,0)</f>
        <v>0</v>
      </c>
      <c r="N10030" s="61" t="str">
        <f t="shared" si="312"/>
        <v>katC</v>
      </c>
      <c r="P10030" s="72" t="str">
        <f t="shared" si="313"/>
        <v/>
      </c>
      <c r="Q10030" s="61" t="s">
        <v>31</v>
      </c>
    </row>
    <row r="10031" spans="8:17" x14ac:dyDescent="0.25">
      <c r="H10031" s="59">
        <v>140503</v>
      </c>
      <c r="I10031" s="59" t="s">
        <v>72</v>
      </c>
      <c r="J10031" s="59">
        <v>17484553</v>
      </c>
      <c r="K10031" s="59" t="s">
        <v>10358</v>
      </c>
      <c r="L10031" s="61" t="s">
        <v>81</v>
      </c>
      <c r="M10031" s="61">
        <f>VLOOKUP(H10031,zdroj!C:F,4,0)</f>
        <v>0</v>
      </c>
      <c r="N10031" s="61" t="str">
        <f t="shared" si="312"/>
        <v>-</v>
      </c>
      <c r="P10031" s="72" t="str">
        <f t="shared" si="313"/>
        <v/>
      </c>
      <c r="Q10031" s="61" t="s">
        <v>86</v>
      </c>
    </row>
    <row r="10032" spans="8:17" x14ac:dyDescent="0.25">
      <c r="H10032" s="59">
        <v>140503</v>
      </c>
      <c r="I10032" s="59" t="s">
        <v>72</v>
      </c>
      <c r="J10032" s="59">
        <v>17484561</v>
      </c>
      <c r="K10032" s="59" t="s">
        <v>10359</v>
      </c>
      <c r="L10032" s="61" t="s">
        <v>115</v>
      </c>
      <c r="M10032" s="61">
        <f>VLOOKUP(H10032,zdroj!C:F,4,0)</f>
        <v>0</v>
      </c>
      <c r="N10032" s="61" t="str">
        <f t="shared" si="312"/>
        <v>katC</v>
      </c>
      <c r="P10032" s="72" t="str">
        <f t="shared" si="313"/>
        <v/>
      </c>
      <c r="Q10032" s="61" t="s">
        <v>31</v>
      </c>
    </row>
    <row r="10033" spans="8:17" x14ac:dyDescent="0.25">
      <c r="H10033" s="59">
        <v>140503</v>
      </c>
      <c r="I10033" s="59" t="s">
        <v>72</v>
      </c>
      <c r="J10033" s="59">
        <v>17484570</v>
      </c>
      <c r="K10033" s="59" t="s">
        <v>10360</v>
      </c>
      <c r="L10033" s="61" t="s">
        <v>115</v>
      </c>
      <c r="M10033" s="61">
        <f>VLOOKUP(H10033,zdroj!C:F,4,0)</f>
        <v>0</v>
      </c>
      <c r="N10033" s="61" t="str">
        <f t="shared" si="312"/>
        <v>katC</v>
      </c>
      <c r="P10033" s="72" t="str">
        <f t="shared" si="313"/>
        <v/>
      </c>
      <c r="Q10033" s="61" t="s">
        <v>31</v>
      </c>
    </row>
    <row r="10034" spans="8:17" x14ac:dyDescent="0.25">
      <c r="H10034" s="59">
        <v>140503</v>
      </c>
      <c r="I10034" s="59" t="s">
        <v>72</v>
      </c>
      <c r="J10034" s="59">
        <v>17484588</v>
      </c>
      <c r="K10034" s="59" t="s">
        <v>10361</v>
      </c>
      <c r="L10034" s="61" t="s">
        <v>81</v>
      </c>
      <c r="M10034" s="61">
        <f>VLOOKUP(H10034,zdroj!C:F,4,0)</f>
        <v>0</v>
      </c>
      <c r="N10034" s="61" t="str">
        <f t="shared" si="312"/>
        <v>-</v>
      </c>
      <c r="P10034" s="72" t="str">
        <f t="shared" si="313"/>
        <v/>
      </c>
      <c r="Q10034" s="61" t="s">
        <v>86</v>
      </c>
    </row>
    <row r="10035" spans="8:17" x14ac:dyDescent="0.25">
      <c r="H10035" s="59">
        <v>140503</v>
      </c>
      <c r="I10035" s="59" t="s">
        <v>72</v>
      </c>
      <c r="J10035" s="59">
        <v>17484596</v>
      </c>
      <c r="K10035" s="59" t="s">
        <v>10362</v>
      </c>
      <c r="L10035" s="61" t="s">
        <v>81</v>
      </c>
      <c r="M10035" s="61">
        <f>VLOOKUP(H10035,zdroj!C:F,4,0)</f>
        <v>0</v>
      </c>
      <c r="N10035" s="61" t="str">
        <f t="shared" si="312"/>
        <v>-</v>
      </c>
      <c r="P10035" s="72" t="str">
        <f t="shared" si="313"/>
        <v/>
      </c>
      <c r="Q10035" s="61" t="s">
        <v>86</v>
      </c>
    </row>
    <row r="10036" spans="8:17" x14ac:dyDescent="0.25">
      <c r="H10036" s="59">
        <v>140503</v>
      </c>
      <c r="I10036" s="59" t="s">
        <v>72</v>
      </c>
      <c r="J10036" s="59">
        <v>17484600</v>
      </c>
      <c r="K10036" s="59" t="s">
        <v>10363</v>
      </c>
      <c r="L10036" s="61" t="s">
        <v>81</v>
      </c>
      <c r="M10036" s="61">
        <f>VLOOKUP(H10036,zdroj!C:F,4,0)</f>
        <v>0</v>
      </c>
      <c r="N10036" s="61" t="str">
        <f t="shared" si="312"/>
        <v>-</v>
      </c>
      <c r="P10036" s="72" t="str">
        <f t="shared" si="313"/>
        <v/>
      </c>
      <c r="Q10036" s="61" t="s">
        <v>86</v>
      </c>
    </row>
    <row r="10037" spans="8:17" x14ac:dyDescent="0.25">
      <c r="H10037" s="59">
        <v>140503</v>
      </c>
      <c r="I10037" s="59" t="s">
        <v>72</v>
      </c>
      <c r="J10037" s="59">
        <v>17484618</v>
      </c>
      <c r="K10037" s="59" t="s">
        <v>10364</v>
      </c>
      <c r="L10037" s="61" t="s">
        <v>115</v>
      </c>
      <c r="M10037" s="61">
        <f>VLOOKUP(H10037,zdroj!C:F,4,0)</f>
        <v>0</v>
      </c>
      <c r="N10037" s="61" t="str">
        <f t="shared" si="312"/>
        <v>katC</v>
      </c>
      <c r="P10037" s="72" t="str">
        <f t="shared" si="313"/>
        <v/>
      </c>
      <c r="Q10037" s="61" t="s">
        <v>31</v>
      </c>
    </row>
    <row r="10038" spans="8:17" x14ac:dyDescent="0.25">
      <c r="H10038" s="59">
        <v>140503</v>
      </c>
      <c r="I10038" s="59" t="s">
        <v>72</v>
      </c>
      <c r="J10038" s="59">
        <v>17484626</v>
      </c>
      <c r="K10038" s="59" t="s">
        <v>10365</v>
      </c>
      <c r="L10038" s="61" t="s">
        <v>115</v>
      </c>
      <c r="M10038" s="61">
        <f>VLOOKUP(H10038,zdroj!C:F,4,0)</f>
        <v>0</v>
      </c>
      <c r="N10038" s="61" t="str">
        <f t="shared" si="312"/>
        <v>katC</v>
      </c>
      <c r="P10038" s="72" t="str">
        <f t="shared" si="313"/>
        <v/>
      </c>
      <c r="Q10038" s="61" t="s">
        <v>31</v>
      </c>
    </row>
    <row r="10039" spans="8:17" x14ac:dyDescent="0.25">
      <c r="H10039" s="59">
        <v>140503</v>
      </c>
      <c r="I10039" s="59" t="s">
        <v>72</v>
      </c>
      <c r="J10039" s="59">
        <v>17484634</v>
      </c>
      <c r="K10039" s="59" t="s">
        <v>10366</v>
      </c>
      <c r="L10039" s="61" t="s">
        <v>115</v>
      </c>
      <c r="M10039" s="61">
        <f>VLOOKUP(H10039,zdroj!C:F,4,0)</f>
        <v>0</v>
      </c>
      <c r="N10039" s="61" t="str">
        <f t="shared" si="312"/>
        <v>katC</v>
      </c>
      <c r="P10039" s="72" t="str">
        <f t="shared" si="313"/>
        <v/>
      </c>
      <c r="Q10039" s="61" t="s">
        <v>31</v>
      </c>
    </row>
    <row r="10040" spans="8:17" x14ac:dyDescent="0.25">
      <c r="H10040" s="59">
        <v>140503</v>
      </c>
      <c r="I10040" s="59" t="s">
        <v>72</v>
      </c>
      <c r="J10040" s="59">
        <v>17484642</v>
      </c>
      <c r="K10040" s="59" t="s">
        <v>10367</v>
      </c>
      <c r="L10040" s="61" t="s">
        <v>81</v>
      </c>
      <c r="M10040" s="61">
        <f>VLOOKUP(H10040,zdroj!C:F,4,0)</f>
        <v>0</v>
      </c>
      <c r="N10040" s="61" t="str">
        <f t="shared" si="312"/>
        <v>-</v>
      </c>
      <c r="P10040" s="72" t="str">
        <f t="shared" si="313"/>
        <v/>
      </c>
      <c r="Q10040" s="61" t="s">
        <v>88</v>
      </c>
    </row>
    <row r="10041" spans="8:17" x14ac:dyDescent="0.25">
      <c r="H10041" s="59">
        <v>140503</v>
      </c>
      <c r="I10041" s="59" t="s">
        <v>72</v>
      </c>
      <c r="J10041" s="59">
        <v>17484651</v>
      </c>
      <c r="K10041" s="59" t="s">
        <v>10368</v>
      </c>
      <c r="L10041" s="61" t="s">
        <v>81</v>
      </c>
      <c r="M10041" s="61">
        <f>VLOOKUP(H10041,zdroj!C:F,4,0)</f>
        <v>0</v>
      </c>
      <c r="N10041" s="61" t="str">
        <f t="shared" si="312"/>
        <v>-</v>
      </c>
      <c r="P10041" s="72" t="str">
        <f t="shared" si="313"/>
        <v/>
      </c>
      <c r="Q10041" s="61" t="s">
        <v>86</v>
      </c>
    </row>
    <row r="10042" spans="8:17" x14ac:dyDescent="0.25">
      <c r="H10042" s="59">
        <v>140503</v>
      </c>
      <c r="I10042" s="59" t="s">
        <v>72</v>
      </c>
      <c r="J10042" s="59">
        <v>17484669</v>
      </c>
      <c r="K10042" s="59" t="s">
        <v>10369</v>
      </c>
      <c r="L10042" s="61" t="s">
        <v>115</v>
      </c>
      <c r="M10042" s="61">
        <f>VLOOKUP(H10042,zdroj!C:F,4,0)</f>
        <v>0</v>
      </c>
      <c r="N10042" s="61" t="str">
        <f t="shared" si="312"/>
        <v>katC</v>
      </c>
      <c r="P10042" s="72" t="str">
        <f t="shared" si="313"/>
        <v/>
      </c>
      <c r="Q10042" s="61" t="s">
        <v>31</v>
      </c>
    </row>
    <row r="10043" spans="8:17" x14ac:dyDescent="0.25">
      <c r="H10043" s="59">
        <v>140503</v>
      </c>
      <c r="I10043" s="59" t="s">
        <v>72</v>
      </c>
      <c r="J10043" s="59">
        <v>17484677</v>
      </c>
      <c r="K10043" s="59" t="s">
        <v>10370</v>
      </c>
      <c r="L10043" s="61" t="s">
        <v>115</v>
      </c>
      <c r="M10043" s="61">
        <f>VLOOKUP(H10043,zdroj!C:F,4,0)</f>
        <v>0</v>
      </c>
      <c r="N10043" s="61" t="str">
        <f t="shared" si="312"/>
        <v>katC</v>
      </c>
      <c r="P10043" s="72" t="str">
        <f t="shared" si="313"/>
        <v/>
      </c>
      <c r="Q10043" s="61" t="s">
        <v>31</v>
      </c>
    </row>
    <row r="10044" spans="8:17" x14ac:dyDescent="0.25">
      <c r="H10044" s="59">
        <v>140503</v>
      </c>
      <c r="I10044" s="59" t="s">
        <v>72</v>
      </c>
      <c r="J10044" s="59">
        <v>17484685</v>
      </c>
      <c r="K10044" s="59" t="s">
        <v>10371</v>
      </c>
      <c r="L10044" s="61" t="s">
        <v>81</v>
      </c>
      <c r="M10044" s="61">
        <f>VLOOKUP(H10044,zdroj!C:F,4,0)</f>
        <v>0</v>
      </c>
      <c r="N10044" s="61" t="str">
        <f t="shared" si="312"/>
        <v>-</v>
      </c>
      <c r="P10044" s="72" t="str">
        <f t="shared" si="313"/>
        <v/>
      </c>
      <c r="Q10044" s="61" t="s">
        <v>86</v>
      </c>
    </row>
    <row r="10045" spans="8:17" x14ac:dyDescent="0.25">
      <c r="H10045" s="59">
        <v>140503</v>
      </c>
      <c r="I10045" s="59" t="s">
        <v>72</v>
      </c>
      <c r="J10045" s="59">
        <v>17484693</v>
      </c>
      <c r="K10045" s="59" t="s">
        <v>10372</v>
      </c>
      <c r="L10045" s="61" t="s">
        <v>81</v>
      </c>
      <c r="M10045" s="61">
        <f>VLOOKUP(H10045,zdroj!C:F,4,0)</f>
        <v>0</v>
      </c>
      <c r="N10045" s="61" t="str">
        <f t="shared" si="312"/>
        <v>-</v>
      </c>
      <c r="P10045" s="72" t="str">
        <f t="shared" si="313"/>
        <v/>
      </c>
      <c r="Q10045" s="61" t="s">
        <v>88</v>
      </c>
    </row>
    <row r="10046" spans="8:17" x14ac:dyDescent="0.25">
      <c r="H10046" s="59">
        <v>140503</v>
      </c>
      <c r="I10046" s="59" t="s">
        <v>72</v>
      </c>
      <c r="J10046" s="59">
        <v>17484707</v>
      </c>
      <c r="K10046" s="59" t="s">
        <v>10373</v>
      </c>
      <c r="L10046" s="61" t="s">
        <v>81</v>
      </c>
      <c r="M10046" s="61">
        <f>VLOOKUP(H10046,zdroj!C:F,4,0)</f>
        <v>0</v>
      </c>
      <c r="N10046" s="61" t="str">
        <f t="shared" si="312"/>
        <v>-</v>
      </c>
      <c r="P10046" s="72" t="str">
        <f t="shared" si="313"/>
        <v/>
      </c>
      <c r="Q10046" s="61" t="s">
        <v>86</v>
      </c>
    </row>
    <row r="10047" spans="8:17" x14ac:dyDescent="0.25">
      <c r="H10047" s="59">
        <v>140503</v>
      </c>
      <c r="I10047" s="59" t="s">
        <v>72</v>
      </c>
      <c r="J10047" s="59">
        <v>17484715</v>
      </c>
      <c r="K10047" s="59" t="s">
        <v>10374</v>
      </c>
      <c r="L10047" s="61" t="s">
        <v>81</v>
      </c>
      <c r="M10047" s="61">
        <f>VLOOKUP(H10047,zdroj!C:F,4,0)</f>
        <v>0</v>
      </c>
      <c r="N10047" s="61" t="str">
        <f t="shared" si="312"/>
        <v>-</v>
      </c>
      <c r="P10047" s="72" t="str">
        <f t="shared" si="313"/>
        <v/>
      </c>
      <c r="Q10047" s="61" t="s">
        <v>88</v>
      </c>
    </row>
    <row r="10048" spans="8:17" x14ac:dyDescent="0.25">
      <c r="H10048" s="59">
        <v>140503</v>
      </c>
      <c r="I10048" s="59" t="s">
        <v>72</v>
      </c>
      <c r="J10048" s="59">
        <v>17484731</v>
      </c>
      <c r="K10048" s="59" t="s">
        <v>10375</v>
      </c>
      <c r="L10048" s="61" t="s">
        <v>115</v>
      </c>
      <c r="M10048" s="61">
        <f>VLOOKUP(H10048,zdroj!C:F,4,0)</f>
        <v>0</v>
      </c>
      <c r="N10048" s="61" t="str">
        <f t="shared" si="312"/>
        <v>katC</v>
      </c>
      <c r="P10048" s="72" t="str">
        <f t="shared" si="313"/>
        <v/>
      </c>
      <c r="Q10048" s="61" t="s">
        <v>31</v>
      </c>
    </row>
    <row r="10049" spans="8:17" x14ac:dyDescent="0.25">
      <c r="H10049" s="59">
        <v>140503</v>
      </c>
      <c r="I10049" s="59" t="s">
        <v>72</v>
      </c>
      <c r="J10049" s="59">
        <v>17484740</v>
      </c>
      <c r="K10049" s="59" t="s">
        <v>10376</v>
      </c>
      <c r="L10049" s="61" t="s">
        <v>115</v>
      </c>
      <c r="M10049" s="61">
        <f>VLOOKUP(H10049,zdroj!C:F,4,0)</f>
        <v>0</v>
      </c>
      <c r="N10049" s="61" t="str">
        <f t="shared" si="312"/>
        <v>katC</v>
      </c>
      <c r="P10049" s="72" t="str">
        <f t="shared" si="313"/>
        <v/>
      </c>
      <c r="Q10049" s="61" t="s">
        <v>31</v>
      </c>
    </row>
    <row r="10050" spans="8:17" x14ac:dyDescent="0.25">
      <c r="H10050" s="59">
        <v>140503</v>
      </c>
      <c r="I10050" s="59" t="s">
        <v>72</v>
      </c>
      <c r="J10050" s="59">
        <v>17484758</v>
      </c>
      <c r="K10050" s="59" t="s">
        <v>10377</v>
      </c>
      <c r="L10050" s="61" t="s">
        <v>81</v>
      </c>
      <c r="M10050" s="61">
        <f>VLOOKUP(H10050,zdroj!C:F,4,0)</f>
        <v>0</v>
      </c>
      <c r="N10050" s="61" t="str">
        <f t="shared" si="312"/>
        <v>-</v>
      </c>
      <c r="P10050" s="72" t="str">
        <f t="shared" si="313"/>
        <v/>
      </c>
      <c r="Q10050" s="61" t="s">
        <v>88</v>
      </c>
    </row>
    <row r="10051" spans="8:17" x14ac:dyDescent="0.25">
      <c r="H10051" s="59">
        <v>140503</v>
      </c>
      <c r="I10051" s="59" t="s">
        <v>72</v>
      </c>
      <c r="J10051" s="59">
        <v>17484766</v>
      </c>
      <c r="K10051" s="59" t="s">
        <v>10378</v>
      </c>
      <c r="L10051" s="61" t="s">
        <v>81</v>
      </c>
      <c r="M10051" s="61">
        <f>VLOOKUP(H10051,zdroj!C:F,4,0)</f>
        <v>0</v>
      </c>
      <c r="N10051" s="61" t="str">
        <f t="shared" si="312"/>
        <v>-</v>
      </c>
      <c r="P10051" s="72" t="str">
        <f t="shared" si="313"/>
        <v/>
      </c>
      <c r="Q10051" s="61" t="s">
        <v>86</v>
      </c>
    </row>
    <row r="10052" spans="8:17" x14ac:dyDescent="0.25">
      <c r="H10052" s="59">
        <v>140503</v>
      </c>
      <c r="I10052" s="59" t="s">
        <v>72</v>
      </c>
      <c r="J10052" s="59">
        <v>17484774</v>
      </c>
      <c r="K10052" s="59" t="s">
        <v>10379</v>
      </c>
      <c r="L10052" s="61" t="s">
        <v>81</v>
      </c>
      <c r="M10052" s="61">
        <f>VLOOKUP(H10052,zdroj!C:F,4,0)</f>
        <v>0</v>
      </c>
      <c r="N10052" s="61" t="str">
        <f t="shared" si="312"/>
        <v>-</v>
      </c>
      <c r="P10052" s="72" t="str">
        <f t="shared" si="313"/>
        <v/>
      </c>
      <c r="Q10052" s="61" t="s">
        <v>86</v>
      </c>
    </row>
    <row r="10053" spans="8:17" x14ac:dyDescent="0.25">
      <c r="H10053" s="59">
        <v>140503</v>
      </c>
      <c r="I10053" s="59" t="s">
        <v>72</v>
      </c>
      <c r="J10053" s="59">
        <v>17484782</v>
      </c>
      <c r="K10053" s="59" t="s">
        <v>10380</v>
      </c>
      <c r="L10053" s="61" t="s">
        <v>81</v>
      </c>
      <c r="M10053" s="61">
        <f>VLOOKUP(H10053,zdroj!C:F,4,0)</f>
        <v>0</v>
      </c>
      <c r="N10053" s="61" t="str">
        <f t="shared" si="312"/>
        <v>-</v>
      </c>
      <c r="P10053" s="72" t="str">
        <f t="shared" si="313"/>
        <v/>
      </c>
      <c r="Q10053" s="61" t="s">
        <v>86</v>
      </c>
    </row>
    <row r="10054" spans="8:17" x14ac:dyDescent="0.25">
      <c r="H10054" s="59">
        <v>140503</v>
      </c>
      <c r="I10054" s="59" t="s">
        <v>72</v>
      </c>
      <c r="J10054" s="59">
        <v>17484791</v>
      </c>
      <c r="K10054" s="59" t="s">
        <v>10381</v>
      </c>
      <c r="L10054" s="61" t="s">
        <v>81</v>
      </c>
      <c r="M10054" s="61">
        <f>VLOOKUP(H10054,zdroj!C:F,4,0)</f>
        <v>0</v>
      </c>
      <c r="N10054" s="61" t="str">
        <f t="shared" si="312"/>
        <v>-</v>
      </c>
      <c r="P10054" s="72" t="str">
        <f t="shared" si="313"/>
        <v/>
      </c>
      <c r="Q10054" s="61" t="s">
        <v>86</v>
      </c>
    </row>
    <row r="10055" spans="8:17" x14ac:dyDescent="0.25">
      <c r="H10055" s="59">
        <v>140503</v>
      </c>
      <c r="I10055" s="59" t="s">
        <v>72</v>
      </c>
      <c r="J10055" s="59">
        <v>17484804</v>
      </c>
      <c r="K10055" s="59" t="s">
        <v>10382</v>
      </c>
      <c r="L10055" s="61" t="s">
        <v>115</v>
      </c>
      <c r="M10055" s="61">
        <f>VLOOKUP(H10055,zdroj!C:F,4,0)</f>
        <v>0</v>
      </c>
      <c r="N10055" s="61" t="str">
        <f t="shared" ref="N10055:N10118" si="314">IF(M10055="A",IF(L10055="katA","katB",L10055),L10055)</f>
        <v>katC</v>
      </c>
      <c r="P10055" s="72" t="str">
        <f t="shared" ref="P10055:P10118" si="315">IF(O10055="A",1,"")</f>
        <v/>
      </c>
      <c r="Q10055" s="61" t="s">
        <v>31</v>
      </c>
    </row>
    <row r="10056" spans="8:17" x14ac:dyDescent="0.25">
      <c r="H10056" s="59">
        <v>140503</v>
      </c>
      <c r="I10056" s="59" t="s">
        <v>72</v>
      </c>
      <c r="J10056" s="59">
        <v>17484812</v>
      </c>
      <c r="K10056" s="59" t="s">
        <v>10383</v>
      </c>
      <c r="L10056" s="61" t="s">
        <v>81</v>
      </c>
      <c r="M10056" s="61">
        <f>VLOOKUP(H10056,zdroj!C:F,4,0)</f>
        <v>0</v>
      </c>
      <c r="N10056" s="61" t="str">
        <f t="shared" si="314"/>
        <v>-</v>
      </c>
      <c r="P10056" s="72" t="str">
        <f t="shared" si="315"/>
        <v/>
      </c>
      <c r="Q10056" s="61" t="s">
        <v>86</v>
      </c>
    </row>
    <row r="10057" spans="8:17" x14ac:dyDescent="0.25">
      <c r="H10057" s="59">
        <v>140503</v>
      </c>
      <c r="I10057" s="59" t="s">
        <v>72</v>
      </c>
      <c r="J10057" s="59">
        <v>17484821</v>
      </c>
      <c r="K10057" s="59" t="s">
        <v>10384</v>
      </c>
      <c r="L10057" s="61" t="s">
        <v>81</v>
      </c>
      <c r="M10057" s="61">
        <f>VLOOKUP(H10057,zdroj!C:F,4,0)</f>
        <v>0</v>
      </c>
      <c r="N10057" s="61" t="str">
        <f t="shared" si="314"/>
        <v>-</v>
      </c>
      <c r="P10057" s="72" t="str">
        <f t="shared" si="315"/>
        <v/>
      </c>
      <c r="Q10057" s="61" t="s">
        <v>86</v>
      </c>
    </row>
    <row r="10058" spans="8:17" x14ac:dyDescent="0.25">
      <c r="H10058" s="59">
        <v>140503</v>
      </c>
      <c r="I10058" s="59" t="s">
        <v>72</v>
      </c>
      <c r="J10058" s="59">
        <v>17484839</v>
      </c>
      <c r="K10058" s="59" t="s">
        <v>10385</v>
      </c>
      <c r="L10058" s="61" t="s">
        <v>81</v>
      </c>
      <c r="M10058" s="61">
        <f>VLOOKUP(H10058,zdroj!C:F,4,0)</f>
        <v>0</v>
      </c>
      <c r="N10058" s="61" t="str">
        <f t="shared" si="314"/>
        <v>-</v>
      </c>
      <c r="P10058" s="72" t="str">
        <f t="shared" si="315"/>
        <v/>
      </c>
      <c r="Q10058" s="61" t="s">
        <v>86</v>
      </c>
    </row>
    <row r="10059" spans="8:17" x14ac:dyDescent="0.25">
      <c r="H10059" s="59">
        <v>140503</v>
      </c>
      <c r="I10059" s="59" t="s">
        <v>72</v>
      </c>
      <c r="J10059" s="59">
        <v>17484847</v>
      </c>
      <c r="K10059" s="59" t="s">
        <v>10386</v>
      </c>
      <c r="L10059" s="61" t="s">
        <v>115</v>
      </c>
      <c r="M10059" s="61">
        <f>VLOOKUP(H10059,zdroj!C:F,4,0)</f>
        <v>0</v>
      </c>
      <c r="N10059" s="61" t="str">
        <f t="shared" si="314"/>
        <v>katC</v>
      </c>
      <c r="P10059" s="72" t="str">
        <f t="shared" si="315"/>
        <v/>
      </c>
      <c r="Q10059" s="61" t="s">
        <v>31</v>
      </c>
    </row>
    <row r="10060" spans="8:17" x14ac:dyDescent="0.25">
      <c r="H10060" s="59">
        <v>140503</v>
      </c>
      <c r="I10060" s="59" t="s">
        <v>72</v>
      </c>
      <c r="J10060" s="59">
        <v>17484855</v>
      </c>
      <c r="K10060" s="59" t="s">
        <v>10387</v>
      </c>
      <c r="L10060" s="61" t="s">
        <v>81</v>
      </c>
      <c r="M10060" s="61">
        <f>VLOOKUP(H10060,zdroj!C:F,4,0)</f>
        <v>0</v>
      </c>
      <c r="N10060" s="61" t="str">
        <f t="shared" si="314"/>
        <v>-</v>
      </c>
      <c r="P10060" s="72" t="str">
        <f t="shared" si="315"/>
        <v/>
      </c>
      <c r="Q10060" s="61" t="s">
        <v>86</v>
      </c>
    </row>
    <row r="10061" spans="8:17" x14ac:dyDescent="0.25">
      <c r="H10061" s="59">
        <v>140503</v>
      </c>
      <c r="I10061" s="59" t="s">
        <v>72</v>
      </c>
      <c r="J10061" s="59">
        <v>17484863</v>
      </c>
      <c r="K10061" s="59" t="s">
        <v>10388</v>
      </c>
      <c r="L10061" s="61" t="s">
        <v>115</v>
      </c>
      <c r="M10061" s="61">
        <f>VLOOKUP(H10061,zdroj!C:F,4,0)</f>
        <v>0</v>
      </c>
      <c r="N10061" s="61" t="str">
        <f t="shared" si="314"/>
        <v>katC</v>
      </c>
      <c r="P10061" s="72" t="str">
        <f t="shared" si="315"/>
        <v/>
      </c>
      <c r="Q10061" s="61" t="s">
        <v>31</v>
      </c>
    </row>
    <row r="10062" spans="8:17" x14ac:dyDescent="0.25">
      <c r="H10062" s="59">
        <v>140503</v>
      </c>
      <c r="I10062" s="59" t="s">
        <v>72</v>
      </c>
      <c r="J10062" s="59">
        <v>17484871</v>
      </c>
      <c r="K10062" s="59" t="s">
        <v>10389</v>
      </c>
      <c r="L10062" s="61" t="s">
        <v>115</v>
      </c>
      <c r="M10062" s="61">
        <f>VLOOKUP(H10062,zdroj!C:F,4,0)</f>
        <v>0</v>
      </c>
      <c r="N10062" s="61" t="str">
        <f t="shared" si="314"/>
        <v>katC</v>
      </c>
      <c r="P10062" s="72" t="str">
        <f t="shared" si="315"/>
        <v/>
      </c>
      <c r="Q10062" s="61" t="s">
        <v>31</v>
      </c>
    </row>
    <row r="10063" spans="8:17" x14ac:dyDescent="0.25">
      <c r="H10063" s="59">
        <v>140503</v>
      </c>
      <c r="I10063" s="59" t="s">
        <v>72</v>
      </c>
      <c r="J10063" s="59">
        <v>17484880</v>
      </c>
      <c r="K10063" s="59" t="s">
        <v>10390</v>
      </c>
      <c r="L10063" s="61" t="s">
        <v>81</v>
      </c>
      <c r="M10063" s="61">
        <f>VLOOKUP(H10063,zdroj!C:F,4,0)</f>
        <v>0</v>
      </c>
      <c r="N10063" s="61" t="str">
        <f t="shared" si="314"/>
        <v>-</v>
      </c>
      <c r="P10063" s="72" t="str">
        <f t="shared" si="315"/>
        <v/>
      </c>
      <c r="Q10063" s="61" t="s">
        <v>86</v>
      </c>
    </row>
    <row r="10064" spans="8:17" x14ac:dyDescent="0.25">
      <c r="H10064" s="59">
        <v>140503</v>
      </c>
      <c r="I10064" s="59" t="s">
        <v>72</v>
      </c>
      <c r="J10064" s="59">
        <v>17484898</v>
      </c>
      <c r="K10064" s="59" t="s">
        <v>10391</v>
      </c>
      <c r="L10064" s="61" t="s">
        <v>81</v>
      </c>
      <c r="M10064" s="61">
        <f>VLOOKUP(H10064,zdroj!C:F,4,0)</f>
        <v>0</v>
      </c>
      <c r="N10064" s="61" t="str">
        <f t="shared" si="314"/>
        <v>-</v>
      </c>
      <c r="P10064" s="72" t="str">
        <f t="shared" si="315"/>
        <v/>
      </c>
      <c r="Q10064" s="61" t="s">
        <v>86</v>
      </c>
    </row>
    <row r="10065" spans="8:17" x14ac:dyDescent="0.25">
      <c r="H10065" s="59">
        <v>140503</v>
      </c>
      <c r="I10065" s="59" t="s">
        <v>72</v>
      </c>
      <c r="J10065" s="59">
        <v>17484901</v>
      </c>
      <c r="K10065" s="59" t="s">
        <v>10392</v>
      </c>
      <c r="L10065" s="61" t="s">
        <v>81</v>
      </c>
      <c r="M10065" s="61">
        <f>VLOOKUP(H10065,zdroj!C:F,4,0)</f>
        <v>0</v>
      </c>
      <c r="N10065" s="61" t="str">
        <f t="shared" si="314"/>
        <v>-</v>
      </c>
      <c r="P10065" s="72" t="str">
        <f t="shared" si="315"/>
        <v/>
      </c>
      <c r="Q10065" s="61" t="s">
        <v>88</v>
      </c>
    </row>
    <row r="10066" spans="8:17" x14ac:dyDescent="0.25">
      <c r="H10066" s="59">
        <v>140503</v>
      </c>
      <c r="I10066" s="59" t="s">
        <v>72</v>
      </c>
      <c r="J10066" s="59">
        <v>17484910</v>
      </c>
      <c r="K10066" s="59" t="s">
        <v>10393</v>
      </c>
      <c r="L10066" s="61" t="s">
        <v>81</v>
      </c>
      <c r="M10066" s="61">
        <f>VLOOKUP(H10066,zdroj!C:F,4,0)</f>
        <v>0</v>
      </c>
      <c r="N10066" s="61" t="str">
        <f t="shared" si="314"/>
        <v>-</v>
      </c>
      <c r="P10066" s="72" t="str">
        <f t="shared" si="315"/>
        <v/>
      </c>
      <c r="Q10066" s="61" t="s">
        <v>88</v>
      </c>
    </row>
    <row r="10067" spans="8:17" x14ac:dyDescent="0.25">
      <c r="H10067" s="59">
        <v>140503</v>
      </c>
      <c r="I10067" s="59" t="s">
        <v>72</v>
      </c>
      <c r="J10067" s="59">
        <v>17484928</v>
      </c>
      <c r="K10067" s="59" t="s">
        <v>10394</v>
      </c>
      <c r="L10067" s="61" t="s">
        <v>81</v>
      </c>
      <c r="M10067" s="61">
        <f>VLOOKUP(H10067,zdroj!C:F,4,0)</f>
        <v>0</v>
      </c>
      <c r="N10067" s="61" t="str">
        <f t="shared" si="314"/>
        <v>-</v>
      </c>
      <c r="P10067" s="72" t="str">
        <f t="shared" si="315"/>
        <v/>
      </c>
      <c r="Q10067" s="61" t="s">
        <v>86</v>
      </c>
    </row>
    <row r="10068" spans="8:17" x14ac:dyDescent="0.25">
      <c r="H10068" s="59">
        <v>140503</v>
      </c>
      <c r="I10068" s="59" t="s">
        <v>72</v>
      </c>
      <c r="J10068" s="59">
        <v>17484936</v>
      </c>
      <c r="K10068" s="59" t="s">
        <v>10395</v>
      </c>
      <c r="L10068" s="61" t="s">
        <v>115</v>
      </c>
      <c r="M10068" s="61">
        <f>VLOOKUP(H10068,zdroj!C:F,4,0)</f>
        <v>0</v>
      </c>
      <c r="N10068" s="61" t="str">
        <f t="shared" si="314"/>
        <v>katC</v>
      </c>
      <c r="P10068" s="72" t="str">
        <f t="shared" si="315"/>
        <v/>
      </c>
      <c r="Q10068" s="61" t="s">
        <v>31</v>
      </c>
    </row>
    <row r="10069" spans="8:17" x14ac:dyDescent="0.25">
      <c r="H10069" s="59">
        <v>140503</v>
      </c>
      <c r="I10069" s="59" t="s">
        <v>72</v>
      </c>
      <c r="J10069" s="59">
        <v>17484944</v>
      </c>
      <c r="K10069" s="59" t="s">
        <v>10396</v>
      </c>
      <c r="L10069" s="61" t="s">
        <v>81</v>
      </c>
      <c r="M10069" s="61">
        <f>VLOOKUP(H10069,zdroj!C:F,4,0)</f>
        <v>0</v>
      </c>
      <c r="N10069" s="61" t="str">
        <f t="shared" si="314"/>
        <v>-</v>
      </c>
      <c r="P10069" s="72" t="str">
        <f t="shared" si="315"/>
        <v/>
      </c>
      <c r="Q10069" s="61" t="s">
        <v>86</v>
      </c>
    </row>
    <row r="10070" spans="8:17" x14ac:dyDescent="0.25">
      <c r="H10070" s="59">
        <v>140503</v>
      </c>
      <c r="I10070" s="59" t="s">
        <v>72</v>
      </c>
      <c r="J10070" s="59">
        <v>17484952</v>
      </c>
      <c r="K10070" s="59" t="s">
        <v>10397</v>
      </c>
      <c r="L10070" s="61" t="s">
        <v>81</v>
      </c>
      <c r="M10070" s="61">
        <f>VLOOKUP(H10070,zdroj!C:F,4,0)</f>
        <v>0</v>
      </c>
      <c r="N10070" s="61" t="str">
        <f t="shared" si="314"/>
        <v>-</v>
      </c>
      <c r="P10070" s="72" t="str">
        <f t="shared" si="315"/>
        <v/>
      </c>
      <c r="Q10070" s="61" t="s">
        <v>86</v>
      </c>
    </row>
    <row r="10071" spans="8:17" x14ac:dyDescent="0.25">
      <c r="H10071" s="59">
        <v>140503</v>
      </c>
      <c r="I10071" s="59" t="s">
        <v>72</v>
      </c>
      <c r="J10071" s="59">
        <v>17484961</v>
      </c>
      <c r="K10071" s="59" t="s">
        <v>10398</v>
      </c>
      <c r="L10071" s="61" t="s">
        <v>81</v>
      </c>
      <c r="M10071" s="61">
        <f>VLOOKUP(H10071,zdroj!C:F,4,0)</f>
        <v>0</v>
      </c>
      <c r="N10071" s="61" t="str">
        <f t="shared" si="314"/>
        <v>-</v>
      </c>
      <c r="P10071" s="72" t="str">
        <f t="shared" si="315"/>
        <v/>
      </c>
      <c r="Q10071" s="61" t="s">
        <v>86</v>
      </c>
    </row>
    <row r="10072" spans="8:17" x14ac:dyDescent="0.25">
      <c r="H10072" s="59">
        <v>140503</v>
      </c>
      <c r="I10072" s="59" t="s">
        <v>72</v>
      </c>
      <c r="J10072" s="59">
        <v>17484979</v>
      </c>
      <c r="K10072" s="59" t="s">
        <v>10399</v>
      </c>
      <c r="L10072" s="61" t="s">
        <v>81</v>
      </c>
      <c r="M10072" s="61">
        <f>VLOOKUP(H10072,zdroj!C:F,4,0)</f>
        <v>0</v>
      </c>
      <c r="N10072" s="61" t="str">
        <f t="shared" si="314"/>
        <v>-</v>
      </c>
      <c r="P10072" s="72" t="str">
        <f t="shared" si="315"/>
        <v/>
      </c>
      <c r="Q10072" s="61" t="s">
        <v>86</v>
      </c>
    </row>
    <row r="10073" spans="8:17" x14ac:dyDescent="0.25">
      <c r="H10073" s="59">
        <v>140503</v>
      </c>
      <c r="I10073" s="59" t="s">
        <v>72</v>
      </c>
      <c r="J10073" s="59">
        <v>17484987</v>
      </c>
      <c r="K10073" s="59" t="s">
        <v>10400</v>
      </c>
      <c r="L10073" s="61" t="s">
        <v>81</v>
      </c>
      <c r="M10073" s="61">
        <f>VLOOKUP(H10073,zdroj!C:F,4,0)</f>
        <v>0</v>
      </c>
      <c r="N10073" s="61" t="str">
        <f t="shared" si="314"/>
        <v>-</v>
      </c>
      <c r="P10073" s="72" t="str">
        <f t="shared" si="315"/>
        <v/>
      </c>
      <c r="Q10073" s="61" t="s">
        <v>86</v>
      </c>
    </row>
    <row r="10074" spans="8:17" x14ac:dyDescent="0.25">
      <c r="H10074" s="59">
        <v>140503</v>
      </c>
      <c r="I10074" s="59" t="s">
        <v>72</v>
      </c>
      <c r="J10074" s="59">
        <v>17484995</v>
      </c>
      <c r="K10074" s="59" t="s">
        <v>10401</v>
      </c>
      <c r="L10074" s="61" t="s">
        <v>81</v>
      </c>
      <c r="M10074" s="61">
        <f>VLOOKUP(H10074,zdroj!C:F,4,0)</f>
        <v>0</v>
      </c>
      <c r="N10074" s="61" t="str">
        <f t="shared" si="314"/>
        <v>-</v>
      </c>
      <c r="P10074" s="72" t="str">
        <f t="shared" si="315"/>
        <v/>
      </c>
      <c r="Q10074" s="61" t="s">
        <v>86</v>
      </c>
    </row>
    <row r="10075" spans="8:17" x14ac:dyDescent="0.25">
      <c r="H10075" s="59">
        <v>140503</v>
      </c>
      <c r="I10075" s="59" t="s">
        <v>72</v>
      </c>
      <c r="J10075" s="59">
        <v>17485002</v>
      </c>
      <c r="K10075" s="59" t="s">
        <v>10402</v>
      </c>
      <c r="L10075" s="61" t="s">
        <v>81</v>
      </c>
      <c r="M10075" s="61">
        <f>VLOOKUP(H10075,zdroj!C:F,4,0)</f>
        <v>0</v>
      </c>
      <c r="N10075" s="61" t="str">
        <f t="shared" si="314"/>
        <v>-</v>
      </c>
      <c r="P10075" s="72" t="str">
        <f t="shared" si="315"/>
        <v/>
      </c>
      <c r="Q10075" s="61" t="s">
        <v>86</v>
      </c>
    </row>
    <row r="10076" spans="8:17" x14ac:dyDescent="0.25">
      <c r="H10076" s="59">
        <v>140503</v>
      </c>
      <c r="I10076" s="59" t="s">
        <v>72</v>
      </c>
      <c r="J10076" s="59">
        <v>17485011</v>
      </c>
      <c r="K10076" s="59" t="s">
        <v>10403</v>
      </c>
      <c r="L10076" s="61" t="s">
        <v>81</v>
      </c>
      <c r="M10076" s="61">
        <f>VLOOKUP(H10076,zdroj!C:F,4,0)</f>
        <v>0</v>
      </c>
      <c r="N10076" s="61" t="str">
        <f t="shared" si="314"/>
        <v>-</v>
      </c>
      <c r="P10076" s="72" t="str">
        <f t="shared" si="315"/>
        <v/>
      </c>
      <c r="Q10076" s="61" t="s">
        <v>86</v>
      </c>
    </row>
    <row r="10077" spans="8:17" x14ac:dyDescent="0.25">
      <c r="H10077" s="59">
        <v>140503</v>
      </c>
      <c r="I10077" s="59" t="s">
        <v>72</v>
      </c>
      <c r="J10077" s="59">
        <v>17485029</v>
      </c>
      <c r="K10077" s="59" t="s">
        <v>10404</v>
      </c>
      <c r="L10077" s="61" t="s">
        <v>81</v>
      </c>
      <c r="M10077" s="61">
        <f>VLOOKUP(H10077,zdroj!C:F,4,0)</f>
        <v>0</v>
      </c>
      <c r="N10077" s="61" t="str">
        <f t="shared" si="314"/>
        <v>-</v>
      </c>
      <c r="P10077" s="72" t="str">
        <f t="shared" si="315"/>
        <v/>
      </c>
      <c r="Q10077" s="61" t="s">
        <v>86</v>
      </c>
    </row>
    <row r="10078" spans="8:17" x14ac:dyDescent="0.25">
      <c r="H10078" s="59">
        <v>140503</v>
      </c>
      <c r="I10078" s="59" t="s">
        <v>72</v>
      </c>
      <c r="J10078" s="59">
        <v>17485037</v>
      </c>
      <c r="K10078" s="59" t="s">
        <v>10405</v>
      </c>
      <c r="L10078" s="61" t="s">
        <v>81</v>
      </c>
      <c r="M10078" s="61">
        <f>VLOOKUP(H10078,zdroj!C:F,4,0)</f>
        <v>0</v>
      </c>
      <c r="N10078" s="61" t="str">
        <f t="shared" si="314"/>
        <v>-</v>
      </c>
      <c r="P10078" s="72" t="str">
        <f t="shared" si="315"/>
        <v/>
      </c>
      <c r="Q10078" s="61" t="s">
        <v>86</v>
      </c>
    </row>
    <row r="10079" spans="8:17" x14ac:dyDescent="0.25">
      <c r="H10079" s="59">
        <v>140503</v>
      </c>
      <c r="I10079" s="59" t="s">
        <v>72</v>
      </c>
      <c r="J10079" s="59">
        <v>17485045</v>
      </c>
      <c r="K10079" s="59" t="s">
        <v>10406</v>
      </c>
      <c r="L10079" s="61" t="s">
        <v>81</v>
      </c>
      <c r="M10079" s="61">
        <f>VLOOKUP(H10079,zdroj!C:F,4,0)</f>
        <v>0</v>
      </c>
      <c r="N10079" s="61" t="str">
        <f t="shared" si="314"/>
        <v>-</v>
      </c>
      <c r="P10079" s="72" t="str">
        <f t="shared" si="315"/>
        <v/>
      </c>
      <c r="Q10079" s="61" t="s">
        <v>86</v>
      </c>
    </row>
    <row r="10080" spans="8:17" x14ac:dyDescent="0.25">
      <c r="H10080" s="59">
        <v>140503</v>
      </c>
      <c r="I10080" s="59" t="s">
        <v>72</v>
      </c>
      <c r="J10080" s="59">
        <v>17485053</v>
      </c>
      <c r="K10080" s="59" t="s">
        <v>10407</v>
      </c>
      <c r="L10080" s="61" t="s">
        <v>81</v>
      </c>
      <c r="M10080" s="61">
        <f>VLOOKUP(H10080,zdroj!C:F,4,0)</f>
        <v>0</v>
      </c>
      <c r="N10080" s="61" t="str">
        <f t="shared" si="314"/>
        <v>-</v>
      </c>
      <c r="P10080" s="72" t="str">
        <f t="shared" si="315"/>
        <v/>
      </c>
      <c r="Q10080" s="61" t="s">
        <v>86</v>
      </c>
    </row>
    <row r="10081" spans="8:17" x14ac:dyDescent="0.25">
      <c r="H10081" s="59">
        <v>140503</v>
      </c>
      <c r="I10081" s="59" t="s">
        <v>72</v>
      </c>
      <c r="J10081" s="59">
        <v>17485061</v>
      </c>
      <c r="K10081" s="59" t="s">
        <v>10408</v>
      </c>
      <c r="L10081" s="61" t="s">
        <v>81</v>
      </c>
      <c r="M10081" s="61">
        <f>VLOOKUP(H10081,zdroj!C:F,4,0)</f>
        <v>0</v>
      </c>
      <c r="N10081" s="61" t="str">
        <f t="shared" si="314"/>
        <v>-</v>
      </c>
      <c r="P10081" s="72" t="str">
        <f t="shared" si="315"/>
        <v/>
      </c>
      <c r="Q10081" s="61" t="s">
        <v>86</v>
      </c>
    </row>
    <row r="10082" spans="8:17" x14ac:dyDescent="0.25">
      <c r="H10082" s="59">
        <v>140503</v>
      </c>
      <c r="I10082" s="59" t="s">
        <v>72</v>
      </c>
      <c r="J10082" s="59">
        <v>17485070</v>
      </c>
      <c r="K10082" s="59" t="s">
        <v>10409</v>
      </c>
      <c r="L10082" s="61" t="s">
        <v>81</v>
      </c>
      <c r="M10082" s="61">
        <f>VLOOKUP(H10082,zdroj!C:F,4,0)</f>
        <v>0</v>
      </c>
      <c r="N10082" s="61" t="str">
        <f t="shared" si="314"/>
        <v>-</v>
      </c>
      <c r="P10082" s="72" t="str">
        <f t="shared" si="315"/>
        <v/>
      </c>
      <c r="Q10082" s="61" t="s">
        <v>86</v>
      </c>
    </row>
    <row r="10083" spans="8:17" x14ac:dyDescent="0.25">
      <c r="H10083" s="59">
        <v>140503</v>
      </c>
      <c r="I10083" s="59" t="s">
        <v>72</v>
      </c>
      <c r="J10083" s="59">
        <v>17485088</v>
      </c>
      <c r="K10083" s="59" t="s">
        <v>10410</v>
      </c>
      <c r="L10083" s="61" t="s">
        <v>81</v>
      </c>
      <c r="M10083" s="61">
        <f>VLOOKUP(H10083,zdroj!C:F,4,0)</f>
        <v>0</v>
      </c>
      <c r="N10083" s="61" t="str">
        <f t="shared" si="314"/>
        <v>-</v>
      </c>
      <c r="P10083" s="72" t="str">
        <f t="shared" si="315"/>
        <v/>
      </c>
      <c r="Q10083" s="61" t="s">
        <v>86</v>
      </c>
    </row>
    <row r="10084" spans="8:17" x14ac:dyDescent="0.25">
      <c r="H10084" s="59">
        <v>140503</v>
      </c>
      <c r="I10084" s="59" t="s">
        <v>72</v>
      </c>
      <c r="J10084" s="59">
        <v>17485096</v>
      </c>
      <c r="K10084" s="59" t="s">
        <v>10411</v>
      </c>
      <c r="L10084" s="61" t="s">
        <v>115</v>
      </c>
      <c r="M10084" s="61">
        <f>VLOOKUP(H10084,zdroj!C:F,4,0)</f>
        <v>0</v>
      </c>
      <c r="N10084" s="61" t="str">
        <f t="shared" si="314"/>
        <v>katC</v>
      </c>
      <c r="P10084" s="72" t="str">
        <f t="shared" si="315"/>
        <v/>
      </c>
      <c r="Q10084" s="61" t="s">
        <v>31</v>
      </c>
    </row>
    <row r="10085" spans="8:17" x14ac:dyDescent="0.25">
      <c r="H10085" s="59">
        <v>140503</v>
      </c>
      <c r="I10085" s="59" t="s">
        <v>72</v>
      </c>
      <c r="J10085" s="59">
        <v>17485100</v>
      </c>
      <c r="K10085" s="59" t="s">
        <v>10412</v>
      </c>
      <c r="L10085" s="61" t="s">
        <v>81</v>
      </c>
      <c r="M10085" s="61">
        <f>VLOOKUP(H10085,zdroj!C:F,4,0)</f>
        <v>0</v>
      </c>
      <c r="N10085" s="61" t="str">
        <f t="shared" si="314"/>
        <v>-</v>
      </c>
      <c r="P10085" s="72" t="str">
        <f t="shared" si="315"/>
        <v/>
      </c>
      <c r="Q10085" s="61" t="s">
        <v>86</v>
      </c>
    </row>
    <row r="10086" spans="8:17" x14ac:dyDescent="0.25">
      <c r="H10086" s="59">
        <v>140503</v>
      </c>
      <c r="I10086" s="59" t="s">
        <v>72</v>
      </c>
      <c r="J10086" s="59">
        <v>17485126</v>
      </c>
      <c r="K10086" s="59" t="s">
        <v>10413</v>
      </c>
      <c r="L10086" s="61" t="s">
        <v>115</v>
      </c>
      <c r="M10086" s="61">
        <f>VLOOKUP(H10086,zdroj!C:F,4,0)</f>
        <v>0</v>
      </c>
      <c r="N10086" s="61" t="str">
        <f t="shared" si="314"/>
        <v>katC</v>
      </c>
      <c r="P10086" s="72" t="str">
        <f t="shared" si="315"/>
        <v/>
      </c>
      <c r="Q10086" s="61" t="s">
        <v>31</v>
      </c>
    </row>
    <row r="10087" spans="8:17" x14ac:dyDescent="0.25">
      <c r="H10087" s="59">
        <v>140503</v>
      </c>
      <c r="I10087" s="59" t="s">
        <v>72</v>
      </c>
      <c r="J10087" s="59">
        <v>17485134</v>
      </c>
      <c r="K10087" s="59" t="s">
        <v>10414</v>
      </c>
      <c r="L10087" s="61" t="s">
        <v>81</v>
      </c>
      <c r="M10087" s="61">
        <f>VLOOKUP(H10087,zdroj!C:F,4,0)</f>
        <v>0</v>
      </c>
      <c r="N10087" s="61" t="str">
        <f t="shared" si="314"/>
        <v>-</v>
      </c>
      <c r="P10087" s="72" t="str">
        <f t="shared" si="315"/>
        <v/>
      </c>
      <c r="Q10087" s="61" t="s">
        <v>88</v>
      </c>
    </row>
    <row r="10088" spans="8:17" x14ac:dyDescent="0.25">
      <c r="H10088" s="59">
        <v>140503</v>
      </c>
      <c r="I10088" s="59" t="s">
        <v>72</v>
      </c>
      <c r="J10088" s="59">
        <v>17485142</v>
      </c>
      <c r="K10088" s="59" t="s">
        <v>10415</v>
      </c>
      <c r="L10088" s="61" t="s">
        <v>115</v>
      </c>
      <c r="M10088" s="61">
        <f>VLOOKUP(H10088,zdroj!C:F,4,0)</f>
        <v>0</v>
      </c>
      <c r="N10088" s="61" t="str">
        <f t="shared" si="314"/>
        <v>katC</v>
      </c>
      <c r="P10088" s="72" t="str">
        <f t="shared" si="315"/>
        <v/>
      </c>
      <c r="Q10088" s="61" t="s">
        <v>31</v>
      </c>
    </row>
    <row r="10089" spans="8:17" x14ac:dyDescent="0.25">
      <c r="H10089" s="59">
        <v>140503</v>
      </c>
      <c r="I10089" s="59" t="s">
        <v>72</v>
      </c>
      <c r="J10089" s="59">
        <v>17485151</v>
      </c>
      <c r="K10089" s="59" t="s">
        <v>10416</v>
      </c>
      <c r="L10089" s="61" t="s">
        <v>115</v>
      </c>
      <c r="M10089" s="61">
        <f>VLOOKUP(H10089,zdroj!C:F,4,0)</f>
        <v>0</v>
      </c>
      <c r="N10089" s="61" t="str">
        <f t="shared" si="314"/>
        <v>katC</v>
      </c>
      <c r="P10089" s="72" t="str">
        <f t="shared" si="315"/>
        <v/>
      </c>
      <c r="Q10089" s="61" t="s">
        <v>31</v>
      </c>
    </row>
    <row r="10090" spans="8:17" x14ac:dyDescent="0.25">
      <c r="H10090" s="59">
        <v>140503</v>
      </c>
      <c r="I10090" s="59" t="s">
        <v>72</v>
      </c>
      <c r="J10090" s="59">
        <v>17485169</v>
      </c>
      <c r="K10090" s="59" t="s">
        <v>10417</v>
      </c>
      <c r="L10090" s="61" t="s">
        <v>115</v>
      </c>
      <c r="M10090" s="61">
        <f>VLOOKUP(H10090,zdroj!C:F,4,0)</f>
        <v>0</v>
      </c>
      <c r="N10090" s="61" t="str">
        <f t="shared" si="314"/>
        <v>katC</v>
      </c>
      <c r="P10090" s="72" t="str">
        <f t="shared" si="315"/>
        <v/>
      </c>
      <c r="Q10090" s="61" t="s">
        <v>31</v>
      </c>
    </row>
    <row r="10091" spans="8:17" x14ac:dyDescent="0.25">
      <c r="H10091" s="59">
        <v>140503</v>
      </c>
      <c r="I10091" s="59" t="s">
        <v>72</v>
      </c>
      <c r="J10091" s="59">
        <v>17485177</v>
      </c>
      <c r="K10091" s="59" t="s">
        <v>10418</v>
      </c>
      <c r="L10091" s="61" t="s">
        <v>81</v>
      </c>
      <c r="M10091" s="61">
        <f>VLOOKUP(H10091,zdroj!C:F,4,0)</f>
        <v>0</v>
      </c>
      <c r="N10091" s="61" t="str">
        <f t="shared" si="314"/>
        <v>-</v>
      </c>
      <c r="P10091" s="72" t="str">
        <f t="shared" si="315"/>
        <v/>
      </c>
      <c r="Q10091" s="61" t="s">
        <v>88</v>
      </c>
    </row>
    <row r="10092" spans="8:17" x14ac:dyDescent="0.25">
      <c r="H10092" s="59">
        <v>140503</v>
      </c>
      <c r="I10092" s="59" t="s">
        <v>72</v>
      </c>
      <c r="J10092" s="59">
        <v>17485185</v>
      </c>
      <c r="K10092" s="59" t="s">
        <v>10419</v>
      </c>
      <c r="L10092" s="61" t="s">
        <v>115</v>
      </c>
      <c r="M10092" s="61">
        <f>VLOOKUP(H10092,zdroj!C:F,4,0)</f>
        <v>0</v>
      </c>
      <c r="N10092" s="61" t="str">
        <f t="shared" si="314"/>
        <v>katC</v>
      </c>
      <c r="P10092" s="72" t="str">
        <f t="shared" si="315"/>
        <v/>
      </c>
      <c r="Q10092" s="61" t="s">
        <v>31</v>
      </c>
    </row>
    <row r="10093" spans="8:17" x14ac:dyDescent="0.25">
      <c r="H10093" s="59">
        <v>140503</v>
      </c>
      <c r="I10093" s="59" t="s">
        <v>72</v>
      </c>
      <c r="J10093" s="59">
        <v>17485193</v>
      </c>
      <c r="K10093" s="59" t="s">
        <v>10420</v>
      </c>
      <c r="L10093" s="61" t="s">
        <v>81</v>
      </c>
      <c r="M10093" s="61">
        <f>VLOOKUP(H10093,zdroj!C:F,4,0)</f>
        <v>0</v>
      </c>
      <c r="N10093" s="61" t="str">
        <f t="shared" si="314"/>
        <v>-</v>
      </c>
      <c r="P10093" s="72" t="str">
        <f t="shared" si="315"/>
        <v/>
      </c>
      <c r="Q10093" s="61" t="s">
        <v>86</v>
      </c>
    </row>
    <row r="10094" spans="8:17" x14ac:dyDescent="0.25">
      <c r="H10094" s="59">
        <v>140503</v>
      </c>
      <c r="I10094" s="59" t="s">
        <v>72</v>
      </c>
      <c r="J10094" s="59">
        <v>17485207</v>
      </c>
      <c r="K10094" s="59" t="s">
        <v>10421</v>
      </c>
      <c r="L10094" s="61" t="s">
        <v>81</v>
      </c>
      <c r="M10094" s="61">
        <f>VLOOKUP(H10094,zdroj!C:F,4,0)</f>
        <v>0</v>
      </c>
      <c r="N10094" s="61" t="str">
        <f t="shared" si="314"/>
        <v>-</v>
      </c>
      <c r="P10094" s="72" t="str">
        <f t="shared" si="315"/>
        <v/>
      </c>
      <c r="Q10094" s="61" t="s">
        <v>86</v>
      </c>
    </row>
    <row r="10095" spans="8:17" x14ac:dyDescent="0.25">
      <c r="H10095" s="59">
        <v>140503</v>
      </c>
      <c r="I10095" s="59" t="s">
        <v>72</v>
      </c>
      <c r="J10095" s="59">
        <v>17485215</v>
      </c>
      <c r="K10095" s="59" t="s">
        <v>10422</v>
      </c>
      <c r="L10095" s="61" t="s">
        <v>81</v>
      </c>
      <c r="M10095" s="61">
        <f>VLOOKUP(H10095,zdroj!C:F,4,0)</f>
        <v>0</v>
      </c>
      <c r="N10095" s="61" t="str">
        <f t="shared" si="314"/>
        <v>-</v>
      </c>
      <c r="P10095" s="72" t="str">
        <f t="shared" si="315"/>
        <v/>
      </c>
      <c r="Q10095" s="61" t="s">
        <v>86</v>
      </c>
    </row>
    <row r="10096" spans="8:17" x14ac:dyDescent="0.25">
      <c r="H10096" s="59">
        <v>140503</v>
      </c>
      <c r="I10096" s="59" t="s">
        <v>72</v>
      </c>
      <c r="J10096" s="59">
        <v>17485223</v>
      </c>
      <c r="K10096" s="59" t="s">
        <v>10423</v>
      </c>
      <c r="L10096" s="61" t="s">
        <v>81</v>
      </c>
      <c r="M10096" s="61">
        <f>VLOOKUP(H10096,zdroj!C:F,4,0)</f>
        <v>0</v>
      </c>
      <c r="N10096" s="61" t="str">
        <f t="shared" si="314"/>
        <v>-</v>
      </c>
      <c r="P10096" s="72" t="str">
        <f t="shared" si="315"/>
        <v/>
      </c>
      <c r="Q10096" s="61" t="s">
        <v>86</v>
      </c>
    </row>
    <row r="10097" spans="8:17" x14ac:dyDescent="0.25">
      <c r="H10097" s="59">
        <v>140503</v>
      </c>
      <c r="I10097" s="59" t="s">
        <v>72</v>
      </c>
      <c r="J10097" s="59">
        <v>17485231</v>
      </c>
      <c r="K10097" s="59" t="s">
        <v>10424</v>
      </c>
      <c r="L10097" s="61" t="s">
        <v>115</v>
      </c>
      <c r="M10097" s="61">
        <f>VLOOKUP(H10097,zdroj!C:F,4,0)</f>
        <v>0</v>
      </c>
      <c r="N10097" s="61" t="str">
        <f t="shared" si="314"/>
        <v>katC</v>
      </c>
      <c r="P10097" s="72" t="str">
        <f t="shared" si="315"/>
        <v/>
      </c>
      <c r="Q10097" s="61" t="s">
        <v>31</v>
      </c>
    </row>
    <row r="10098" spans="8:17" x14ac:dyDescent="0.25">
      <c r="H10098" s="59">
        <v>140503</v>
      </c>
      <c r="I10098" s="59" t="s">
        <v>72</v>
      </c>
      <c r="J10098" s="59">
        <v>17485240</v>
      </c>
      <c r="K10098" s="59" t="s">
        <v>10425</v>
      </c>
      <c r="L10098" s="61" t="s">
        <v>81</v>
      </c>
      <c r="M10098" s="61">
        <f>VLOOKUP(H10098,zdroj!C:F,4,0)</f>
        <v>0</v>
      </c>
      <c r="N10098" s="61" t="str">
        <f t="shared" si="314"/>
        <v>-</v>
      </c>
      <c r="P10098" s="72" t="str">
        <f t="shared" si="315"/>
        <v/>
      </c>
      <c r="Q10098" s="61" t="s">
        <v>86</v>
      </c>
    </row>
    <row r="10099" spans="8:17" x14ac:dyDescent="0.25">
      <c r="H10099" s="59">
        <v>140503</v>
      </c>
      <c r="I10099" s="59" t="s">
        <v>72</v>
      </c>
      <c r="J10099" s="59">
        <v>17485258</v>
      </c>
      <c r="K10099" s="59" t="s">
        <v>10426</v>
      </c>
      <c r="L10099" s="61" t="s">
        <v>115</v>
      </c>
      <c r="M10099" s="61">
        <f>VLOOKUP(H10099,zdroj!C:F,4,0)</f>
        <v>0</v>
      </c>
      <c r="N10099" s="61" t="str">
        <f t="shared" si="314"/>
        <v>katC</v>
      </c>
      <c r="P10099" s="72" t="str">
        <f t="shared" si="315"/>
        <v/>
      </c>
      <c r="Q10099" s="61" t="s">
        <v>31</v>
      </c>
    </row>
    <row r="10100" spans="8:17" x14ac:dyDescent="0.25">
      <c r="H10100" s="59">
        <v>140503</v>
      </c>
      <c r="I10100" s="59" t="s">
        <v>72</v>
      </c>
      <c r="J10100" s="59">
        <v>17485266</v>
      </c>
      <c r="K10100" s="59" t="s">
        <v>10427</v>
      </c>
      <c r="L10100" s="61" t="s">
        <v>81</v>
      </c>
      <c r="M10100" s="61">
        <f>VLOOKUP(H10100,zdroj!C:F,4,0)</f>
        <v>0</v>
      </c>
      <c r="N10100" s="61" t="str">
        <f t="shared" si="314"/>
        <v>-</v>
      </c>
      <c r="P10100" s="72" t="str">
        <f t="shared" si="315"/>
        <v/>
      </c>
      <c r="Q10100" s="61" t="s">
        <v>86</v>
      </c>
    </row>
    <row r="10101" spans="8:17" x14ac:dyDescent="0.25">
      <c r="H10101" s="59">
        <v>140503</v>
      </c>
      <c r="I10101" s="59" t="s">
        <v>72</v>
      </c>
      <c r="J10101" s="59">
        <v>17485274</v>
      </c>
      <c r="K10101" s="59" t="s">
        <v>10428</v>
      </c>
      <c r="L10101" s="61" t="s">
        <v>81</v>
      </c>
      <c r="M10101" s="61">
        <f>VLOOKUP(H10101,zdroj!C:F,4,0)</f>
        <v>0</v>
      </c>
      <c r="N10101" s="61" t="str">
        <f t="shared" si="314"/>
        <v>-</v>
      </c>
      <c r="P10101" s="72" t="str">
        <f t="shared" si="315"/>
        <v/>
      </c>
      <c r="Q10101" s="61" t="s">
        <v>86</v>
      </c>
    </row>
    <row r="10102" spans="8:17" x14ac:dyDescent="0.25">
      <c r="H10102" s="59">
        <v>140503</v>
      </c>
      <c r="I10102" s="59" t="s">
        <v>72</v>
      </c>
      <c r="J10102" s="59">
        <v>17485282</v>
      </c>
      <c r="K10102" s="59" t="s">
        <v>10429</v>
      </c>
      <c r="L10102" s="61" t="s">
        <v>115</v>
      </c>
      <c r="M10102" s="61">
        <f>VLOOKUP(H10102,zdroj!C:F,4,0)</f>
        <v>0</v>
      </c>
      <c r="N10102" s="61" t="str">
        <f t="shared" si="314"/>
        <v>katC</v>
      </c>
      <c r="P10102" s="72" t="str">
        <f t="shared" si="315"/>
        <v/>
      </c>
      <c r="Q10102" s="61" t="s">
        <v>31</v>
      </c>
    </row>
    <row r="10103" spans="8:17" x14ac:dyDescent="0.25">
      <c r="H10103" s="59">
        <v>140503</v>
      </c>
      <c r="I10103" s="59" t="s">
        <v>72</v>
      </c>
      <c r="J10103" s="59">
        <v>17485291</v>
      </c>
      <c r="K10103" s="59" t="s">
        <v>10430</v>
      </c>
      <c r="L10103" s="61" t="s">
        <v>115</v>
      </c>
      <c r="M10103" s="61">
        <f>VLOOKUP(H10103,zdroj!C:F,4,0)</f>
        <v>0</v>
      </c>
      <c r="N10103" s="61" t="str">
        <f t="shared" si="314"/>
        <v>katC</v>
      </c>
      <c r="P10103" s="72" t="str">
        <f t="shared" si="315"/>
        <v/>
      </c>
      <c r="Q10103" s="61" t="s">
        <v>31</v>
      </c>
    </row>
    <row r="10104" spans="8:17" x14ac:dyDescent="0.25">
      <c r="H10104" s="59">
        <v>140503</v>
      </c>
      <c r="I10104" s="59" t="s">
        <v>72</v>
      </c>
      <c r="J10104" s="59">
        <v>17485304</v>
      </c>
      <c r="K10104" s="59" t="s">
        <v>10431</v>
      </c>
      <c r="L10104" s="61" t="s">
        <v>81</v>
      </c>
      <c r="M10104" s="61">
        <f>VLOOKUP(H10104,zdroj!C:F,4,0)</f>
        <v>0</v>
      </c>
      <c r="N10104" s="61" t="str">
        <f t="shared" si="314"/>
        <v>-</v>
      </c>
      <c r="P10104" s="72" t="str">
        <f t="shared" si="315"/>
        <v/>
      </c>
      <c r="Q10104" s="61" t="s">
        <v>86</v>
      </c>
    </row>
    <row r="10105" spans="8:17" x14ac:dyDescent="0.25">
      <c r="H10105" s="59">
        <v>140503</v>
      </c>
      <c r="I10105" s="59" t="s">
        <v>72</v>
      </c>
      <c r="J10105" s="59">
        <v>17485312</v>
      </c>
      <c r="K10105" s="59" t="s">
        <v>10432</v>
      </c>
      <c r="L10105" s="61" t="s">
        <v>81</v>
      </c>
      <c r="M10105" s="61">
        <f>VLOOKUP(H10105,zdroj!C:F,4,0)</f>
        <v>0</v>
      </c>
      <c r="N10105" s="61" t="str">
        <f t="shared" si="314"/>
        <v>-</v>
      </c>
      <c r="P10105" s="72" t="str">
        <f t="shared" si="315"/>
        <v/>
      </c>
      <c r="Q10105" s="61" t="s">
        <v>86</v>
      </c>
    </row>
    <row r="10106" spans="8:17" x14ac:dyDescent="0.25">
      <c r="H10106" s="59">
        <v>140503</v>
      </c>
      <c r="I10106" s="59" t="s">
        <v>72</v>
      </c>
      <c r="J10106" s="59">
        <v>17485321</v>
      </c>
      <c r="K10106" s="59" t="s">
        <v>10433</v>
      </c>
      <c r="L10106" s="61" t="s">
        <v>81</v>
      </c>
      <c r="M10106" s="61">
        <f>VLOOKUP(H10106,zdroj!C:F,4,0)</f>
        <v>0</v>
      </c>
      <c r="N10106" s="61" t="str">
        <f t="shared" si="314"/>
        <v>-</v>
      </c>
      <c r="P10106" s="72" t="str">
        <f t="shared" si="315"/>
        <v/>
      </c>
      <c r="Q10106" s="61" t="s">
        <v>86</v>
      </c>
    </row>
    <row r="10107" spans="8:17" x14ac:dyDescent="0.25">
      <c r="H10107" s="59">
        <v>140503</v>
      </c>
      <c r="I10107" s="59" t="s">
        <v>72</v>
      </c>
      <c r="J10107" s="59">
        <v>17485347</v>
      </c>
      <c r="K10107" s="59" t="s">
        <v>10434</v>
      </c>
      <c r="L10107" s="61" t="s">
        <v>81</v>
      </c>
      <c r="M10107" s="61">
        <f>VLOOKUP(H10107,zdroj!C:F,4,0)</f>
        <v>0</v>
      </c>
      <c r="N10107" s="61" t="str">
        <f t="shared" si="314"/>
        <v>-</v>
      </c>
      <c r="P10107" s="72" t="str">
        <f t="shared" si="315"/>
        <v/>
      </c>
      <c r="Q10107" s="61" t="s">
        <v>86</v>
      </c>
    </row>
    <row r="10108" spans="8:17" x14ac:dyDescent="0.25">
      <c r="H10108" s="59">
        <v>140503</v>
      </c>
      <c r="I10108" s="59" t="s">
        <v>72</v>
      </c>
      <c r="J10108" s="59">
        <v>17485355</v>
      </c>
      <c r="K10108" s="59" t="s">
        <v>10435</v>
      </c>
      <c r="L10108" s="61" t="s">
        <v>81</v>
      </c>
      <c r="M10108" s="61">
        <f>VLOOKUP(H10108,zdroj!C:F,4,0)</f>
        <v>0</v>
      </c>
      <c r="N10108" s="61" t="str">
        <f t="shared" si="314"/>
        <v>-</v>
      </c>
      <c r="P10108" s="72" t="str">
        <f t="shared" si="315"/>
        <v/>
      </c>
      <c r="Q10108" s="61" t="s">
        <v>86</v>
      </c>
    </row>
    <row r="10109" spans="8:17" x14ac:dyDescent="0.25">
      <c r="H10109" s="59">
        <v>140503</v>
      </c>
      <c r="I10109" s="59" t="s">
        <v>72</v>
      </c>
      <c r="J10109" s="59">
        <v>17485363</v>
      </c>
      <c r="K10109" s="59" t="s">
        <v>10436</v>
      </c>
      <c r="L10109" s="61" t="s">
        <v>81</v>
      </c>
      <c r="M10109" s="61">
        <f>VLOOKUP(H10109,zdroj!C:F,4,0)</f>
        <v>0</v>
      </c>
      <c r="N10109" s="61" t="str">
        <f t="shared" si="314"/>
        <v>-</v>
      </c>
      <c r="P10109" s="72" t="str">
        <f t="shared" si="315"/>
        <v/>
      </c>
      <c r="Q10109" s="61" t="s">
        <v>86</v>
      </c>
    </row>
    <row r="10110" spans="8:17" x14ac:dyDescent="0.25">
      <c r="H10110" s="59">
        <v>140503</v>
      </c>
      <c r="I10110" s="59" t="s">
        <v>72</v>
      </c>
      <c r="J10110" s="59">
        <v>17485371</v>
      </c>
      <c r="K10110" s="59" t="s">
        <v>10437</v>
      </c>
      <c r="L10110" s="61" t="s">
        <v>81</v>
      </c>
      <c r="M10110" s="61">
        <f>VLOOKUP(H10110,zdroj!C:F,4,0)</f>
        <v>0</v>
      </c>
      <c r="N10110" s="61" t="str">
        <f t="shared" si="314"/>
        <v>-</v>
      </c>
      <c r="P10110" s="72" t="str">
        <f t="shared" si="315"/>
        <v/>
      </c>
      <c r="Q10110" s="61" t="s">
        <v>86</v>
      </c>
    </row>
    <row r="10111" spans="8:17" x14ac:dyDescent="0.25">
      <c r="H10111" s="59">
        <v>140503</v>
      </c>
      <c r="I10111" s="59" t="s">
        <v>72</v>
      </c>
      <c r="J10111" s="59">
        <v>17485380</v>
      </c>
      <c r="K10111" s="59" t="s">
        <v>10438</v>
      </c>
      <c r="L10111" s="61" t="s">
        <v>81</v>
      </c>
      <c r="M10111" s="61">
        <f>VLOOKUP(H10111,zdroj!C:F,4,0)</f>
        <v>0</v>
      </c>
      <c r="N10111" s="61" t="str">
        <f t="shared" si="314"/>
        <v>-</v>
      </c>
      <c r="P10111" s="72" t="str">
        <f t="shared" si="315"/>
        <v/>
      </c>
      <c r="Q10111" s="61" t="s">
        <v>86</v>
      </c>
    </row>
    <row r="10112" spans="8:17" x14ac:dyDescent="0.25">
      <c r="H10112" s="59">
        <v>140503</v>
      </c>
      <c r="I10112" s="59" t="s">
        <v>72</v>
      </c>
      <c r="J10112" s="59">
        <v>17485398</v>
      </c>
      <c r="K10112" s="59" t="s">
        <v>10439</v>
      </c>
      <c r="L10112" s="61" t="s">
        <v>81</v>
      </c>
      <c r="M10112" s="61">
        <f>VLOOKUP(H10112,zdroj!C:F,4,0)</f>
        <v>0</v>
      </c>
      <c r="N10112" s="61" t="str">
        <f t="shared" si="314"/>
        <v>-</v>
      </c>
      <c r="P10112" s="72" t="str">
        <f t="shared" si="315"/>
        <v/>
      </c>
      <c r="Q10112" s="61" t="s">
        <v>86</v>
      </c>
    </row>
    <row r="10113" spans="8:17" x14ac:dyDescent="0.25">
      <c r="H10113" s="59">
        <v>140503</v>
      </c>
      <c r="I10113" s="59" t="s">
        <v>72</v>
      </c>
      <c r="J10113" s="59">
        <v>17485401</v>
      </c>
      <c r="K10113" s="59" t="s">
        <v>10440</v>
      </c>
      <c r="L10113" s="61" t="s">
        <v>81</v>
      </c>
      <c r="M10113" s="61">
        <f>VLOOKUP(H10113,zdroj!C:F,4,0)</f>
        <v>0</v>
      </c>
      <c r="N10113" s="61" t="str">
        <f t="shared" si="314"/>
        <v>-</v>
      </c>
      <c r="P10113" s="72" t="str">
        <f t="shared" si="315"/>
        <v/>
      </c>
      <c r="Q10113" s="61" t="s">
        <v>86</v>
      </c>
    </row>
    <row r="10114" spans="8:17" x14ac:dyDescent="0.25">
      <c r="H10114" s="59">
        <v>140503</v>
      </c>
      <c r="I10114" s="59" t="s">
        <v>72</v>
      </c>
      <c r="J10114" s="59">
        <v>17485410</v>
      </c>
      <c r="K10114" s="59" t="s">
        <v>10441</v>
      </c>
      <c r="L10114" s="61" t="s">
        <v>81</v>
      </c>
      <c r="M10114" s="61">
        <f>VLOOKUP(H10114,zdroj!C:F,4,0)</f>
        <v>0</v>
      </c>
      <c r="N10114" s="61" t="str">
        <f t="shared" si="314"/>
        <v>-</v>
      </c>
      <c r="P10114" s="72" t="str">
        <f t="shared" si="315"/>
        <v/>
      </c>
      <c r="Q10114" s="61" t="s">
        <v>86</v>
      </c>
    </row>
    <row r="10115" spans="8:17" x14ac:dyDescent="0.25">
      <c r="H10115" s="59">
        <v>140503</v>
      </c>
      <c r="I10115" s="59" t="s">
        <v>72</v>
      </c>
      <c r="J10115" s="59">
        <v>17485428</v>
      </c>
      <c r="K10115" s="59" t="s">
        <v>10442</v>
      </c>
      <c r="L10115" s="61" t="s">
        <v>81</v>
      </c>
      <c r="M10115" s="61">
        <f>VLOOKUP(H10115,zdroj!C:F,4,0)</f>
        <v>0</v>
      </c>
      <c r="N10115" s="61" t="str">
        <f t="shared" si="314"/>
        <v>-</v>
      </c>
      <c r="P10115" s="72" t="str">
        <f t="shared" si="315"/>
        <v/>
      </c>
      <c r="Q10115" s="61" t="s">
        <v>86</v>
      </c>
    </row>
    <row r="10116" spans="8:17" x14ac:dyDescent="0.25">
      <c r="H10116" s="59">
        <v>140503</v>
      </c>
      <c r="I10116" s="59" t="s">
        <v>72</v>
      </c>
      <c r="J10116" s="59">
        <v>17485436</v>
      </c>
      <c r="K10116" s="59" t="s">
        <v>10443</v>
      </c>
      <c r="L10116" s="61" t="s">
        <v>81</v>
      </c>
      <c r="M10116" s="61">
        <f>VLOOKUP(H10116,zdroj!C:F,4,0)</f>
        <v>0</v>
      </c>
      <c r="N10116" s="61" t="str">
        <f t="shared" si="314"/>
        <v>-</v>
      </c>
      <c r="P10116" s="72" t="str">
        <f t="shared" si="315"/>
        <v/>
      </c>
      <c r="Q10116" s="61" t="s">
        <v>86</v>
      </c>
    </row>
    <row r="10117" spans="8:17" x14ac:dyDescent="0.25">
      <c r="H10117" s="59">
        <v>140503</v>
      </c>
      <c r="I10117" s="59" t="s">
        <v>72</v>
      </c>
      <c r="J10117" s="59">
        <v>17485444</v>
      </c>
      <c r="K10117" s="59" t="s">
        <v>10444</v>
      </c>
      <c r="L10117" s="61" t="s">
        <v>115</v>
      </c>
      <c r="M10117" s="61">
        <f>VLOOKUP(H10117,zdroj!C:F,4,0)</f>
        <v>0</v>
      </c>
      <c r="N10117" s="61" t="str">
        <f t="shared" si="314"/>
        <v>katC</v>
      </c>
      <c r="P10117" s="72" t="str">
        <f t="shared" si="315"/>
        <v/>
      </c>
      <c r="Q10117" s="61" t="s">
        <v>33</v>
      </c>
    </row>
    <row r="10118" spans="8:17" x14ac:dyDescent="0.25">
      <c r="H10118" s="59">
        <v>140503</v>
      </c>
      <c r="I10118" s="59" t="s">
        <v>72</v>
      </c>
      <c r="J10118" s="59">
        <v>17485452</v>
      </c>
      <c r="K10118" s="59" t="s">
        <v>10445</v>
      </c>
      <c r="L10118" s="61" t="s">
        <v>81</v>
      </c>
      <c r="M10118" s="61">
        <f>VLOOKUP(H10118,zdroj!C:F,4,0)</f>
        <v>0</v>
      </c>
      <c r="N10118" s="61" t="str">
        <f t="shared" si="314"/>
        <v>-</v>
      </c>
      <c r="P10118" s="72" t="str">
        <f t="shared" si="315"/>
        <v/>
      </c>
      <c r="Q10118" s="61" t="s">
        <v>86</v>
      </c>
    </row>
    <row r="10119" spans="8:17" x14ac:dyDescent="0.25">
      <c r="H10119" s="59">
        <v>140503</v>
      </c>
      <c r="I10119" s="59" t="s">
        <v>72</v>
      </c>
      <c r="J10119" s="59">
        <v>17485461</v>
      </c>
      <c r="K10119" s="59" t="s">
        <v>10446</v>
      </c>
      <c r="L10119" s="61" t="s">
        <v>81</v>
      </c>
      <c r="M10119" s="61">
        <f>VLOOKUP(H10119,zdroj!C:F,4,0)</f>
        <v>0</v>
      </c>
      <c r="N10119" s="61" t="str">
        <f t="shared" ref="N10119:N10182" si="316">IF(M10119="A",IF(L10119="katA","katB",L10119),L10119)</f>
        <v>-</v>
      </c>
      <c r="P10119" s="72" t="str">
        <f t="shared" ref="P10119:P10182" si="317">IF(O10119="A",1,"")</f>
        <v/>
      </c>
      <c r="Q10119" s="61" t="s">
        <v>86</v>
      </c>
    </row>
    <row r="10120" spans="8:17" x14ac:dyDescent="0.25">
      <c r="H10120" s="59">
        <v>140503</v>
      </c>
      <c r="I10120" s="59" t="s">
        <v>72</v>
      </c>
      <c r="J10120" s="59">
        <v>17485479</v>
      </c>
      <c r="K10120" s="59" t="s">
        <v>10447</v>
      </c>
      <c r="L10120" s="61" t="s">
        <v>81</v>
      </c>
      <c r="M10120" s="61">
        <f>VLOOKUP(H10120,zdroj!C:F,4,0)</f>
        <v>0</v>
      </c>
      <c r="N10120" s="61" t="str">
        <f t="shared" si="316"/>
        <v>-</v>
      </c>
      <c r="P10120" s="72" t="str">
        <f t="shared" si="317"/>
        <v/>
      </c>
      <c r="Q10120" s="61" t="s">
        <v>86</v>
      </c>
    </row>
    <row r="10121" spans="8:17" x14ac:dyDescent="0.25">
      <c r="H10121" s="59">
        <v>140503</v>
      </c>
      <c r="I10121" s="59" t="s">
        <v>72</v>
      </c>
      <c r="J10121" s="59">
        <v>17485487</v>
      </c>
      <c r="K10121" s="59" t="s">
        <v>10448</v>
      </c>
      <c r="L10121" s="61" t="s">
        <v>81</v>
      </c>
      <c r="M10121" s="61">
        <f>VLOOKUP(H10121,zdroj!C:F,4,0)</f>
        <v>0</v>
      </c>
      <c r="N10121" s="61" t="str">
        <f t="shared" si="316"/>
        <v>-</v>
      </c>
      <c r="P10121" s="72" t="str">
        <f t="shared" si="317"/>
        <v/>
      </c>
      <c r="Q10121" s="61" t="s">
        <v>86</v>
      </c>
    </row>
    <row r="10122" spans="8:17" x14ac:dyDescent="0.25">
      <c r="H10122" s="59">
        <v>140503</v>
      </c>
      <c r="I10122" s="59" t="s">
        <v>72</v>
      </c>
      <c r="J10122" s="59">
        <v>17485495</v>
      </c>
      <c r="K10122" s="59" t="s">
        <v>10449</v>
      </c>
      <c r="L10122" s="61" t="s">
        <v>81</v>
      </c>
      <c r="M10122" s="61">
        <f>VLOOKUP(H10122,zdroj!C:F,4,0)</f>
        <v>0</v>
      </c>
      <c r="N10122" s="61" t="str">
        <f t="shared" si="316"/>
        <v>-</v>
      </c>
      <c r="P10122" s="72" t="str">
        <f t="shared" si="317"/>
        <v/>
      </c>
      <c r="Q10122" s="61" t="s">
        <v>86</v>
      </c>
    </row>
    <row r="10123" spans="8:17" x14ac:dyDescent="0.25">
      <c r="H10123" s="59">
        <v>140503</v>
      </c>
      <c r="I10123" s="59" t="s">
        <v>72</v>
      </c>
      <c r="J10123" s="59">
        <v>17485509</v>
      </c>
      <c r="K10123" s="59" t="s">
        <v>10450</v>
      </c>
      <c r="L10123" s="61" t="s">
        <v>81</v>
      </c>
      <c r="M10123" s="61">
        <f>VLOOKUP(H10123,zdroj!C:F,4,0)</f>
        <v>0</v>
      </c>
      <c r="N10123" s="61" t="str">
        <f t="shared" si="316"/>
        <v>-</v>
      </c>
      <c r="P10123" s="72" t="str">
        <f t="shared" si="317"/>
        <v/>
      </c>
      <c r="Q10123" s="61" t="s">
        <v>86</v>
      </c>
    </row>
    <row r="10124" spans="8:17" x14ac:dyDescent="0.25">
      <c r="H10124" s="59">
        <v>140503</v>
      </c>
      <c r="I10124" s="59" t="s">
        <v>72</v>
      </c>
      <c r="J10124" s="59">
        <v>17485517</v>
      </c>
      <c r="K10124" s="59" t="s">
        <v>10451</v>
      </c>
      <c r="L10124" s="61" t="s">
        <v>81</v>
      </c>
      <c r="M10124" s="61">
        <f>VLOOKUP(H10124,zdroj!C:F,4,0)</f>
        <v>0</v>
      </c>
      <c r="N10124" s="61" t="str">
        <f t="shared" si="316"/>
        <v>-</v>
      </c>
      <c r="P10124" s="72" t="str">
        <f t="shared" si="317"/>
        <v/>
      </c>
      <c r="Q10124" s="61" t="s">
        <v>86</v>
      </c>
    </row>
    <row r="10125" spans="8:17" x14ac:dyDescent="0.25">
      <c r="H10125" s="59">
        <v>140503</v>
      </c>
      <c r="I10125" s="59" t="s">
        <v>72</v>
      </c>
      <c r="J10125" s="59">
        <v>17485525</v>
      </c>
      <c r="K10125" s="59" t="s">
        <v>10452</v>
      </c>
      <c r="L10125" s="61" t="s">
        <v>81</v>
      </c>
      <c r="M10125" s="61">
        <f>VLOOKUP(H10125,zdroj!C:F,4,0)</f>
        <v>0</v>
      </c>
      <c r="N10125" s="61" t="str">
        <f t="shared" si="316"/>
        <v>-</v>
      </c>
      <c r="P10125" s="72" t="str">
        <f t="shared" si="317"/>
        <v/>
      </c>
      <c r="Q10125" s="61" t="s">
        <v>86</v>
      </c>
    </row>
    <row r="10126" spans="8:17" x14ac:dyDescent="0.25">
      <c r="H10126" s="59">
        <v>140503</v>
      </c>
      <c r="I10126" s="59" t="s">
        <v>72</v>
      </c>
      <c r="J10126" s="59">
        <v>17485533</v>
      </c>
      <c r="K10126" s="59" t="s">
        <v>10453</v>
      </c>
      <c r="L10126" s="61" t="s">
        <v>81</v>
      </c>
      <c r="M10126" s="61">
        <f>VLOOKUP(H10126,zdroj!C:F,4,0)</f>
        <v>0</v>
      </c>
      <c r="N10126" s="61" t="str">
        <f t="shared" si="316"/>
        <v>-</v>
      </c>
      <c r="P10126" s="72" t="str">
        <f t="shared" si="317"/>
        <v/>
      </c>
      <c r="Q10126" s="61" t="s">
        <v>86</v>
      </c>
    </row>
    <row r="10127" spans="8:17" x14ac:dyDescent="0.25">
      <c r="H10127" s="59">
        <v>140503</v>
      </c>
      <c r="I10127" s="59" t="s">
        <v>72</v>
      </c>
      <c r="J10127" s="59">
        <v>17485541</v>
      </c>
      <c r="K10127" s="59" t="s">
        <v>10454</v>
      </c>
      <c r="L10127" s="61" t="s">
        <v>81</v>
      </c>
      <c r="M10127" s="61">
        <f>VLOOKUP(H10127,zdroj!C:F,4,0)</f>
        <v>0</v>
      </c>
      <c r="N10127" s="61" t="str">
        <f t="shared" si="316"/>
        <v>-</v>
      </c>
      <c r="P10127" s="72" t="str">
        <f t="shared" si="317"/>
        <v/>
      </c>
      <c r="Q10127" s="61" t="s">
        <v>86</v>
      </c>
    </row>
    <row r="10128" spans="8:17" x14ac:dyDescent="0.25">
      <c r="H10128" s="59">
        <v>140503</v>
      </c>
      <c r="I10128" s="59" t="s">
        <v>72</v>
      </c>
      <c r="J10128" s="59">
        <v>17485550</v>
      </c>
      <c r="K10128" s="59" t="s">
        <v>10455</v>
      </c>
      <c r="L10128" s="61" t="s">
        <v>81</v>
      </c>
      <c r="M10128" s="61">
        <f>VLOOKUP(H10128,zdroj!C:F,4,0)</f>
        <v>0</v>
      </c>
      <c r="N10128" s="61" t="str">
        <f t="shared" si="316"/>
        <v>-</v>
      </c>
      <c r="P10128" s="72" t="str">
        <f t="shared" si="317"/>
        <v/>
      </c>
      <c r="Q10128" s="61" t="s">
        <v>86</v>
      </c>
    </row>
    <row r="10129" spans="8:17" x14ac:dyDescent="0.25">
      <c r="H10129" s="59">
        <v>140503</v>
      </c>
      <c r="I10129" s="59" t="s">
        <v>72</v>
      </c>
      <c r="J10129" s="59">
        <v>17485568</v>
      </c>
      <c r="K10129" s="59" t="s">
        <v>10456</v>
      </c>
      <c r="L10129" s="61" t="s">
        <v>81</v>
      </c>
      <c r="M10129" s="61">
        <f>VLOOKUP(H10129,zdroj!C:F,4,0)</f>
        <v>0</v>
      </c>
      <c r="N10129" s="61" t="str">
        <f t="shared" si="316"/>
        <v>-</v>
      </c>
      <c r="P10129" s="72" t="str">
        <f t="shared" si="317"/>
        <v/>
      </c>
      <c r="Q10129" s="61" t="s">
        <v>88</v>
      </c>
    </row>
    <row r="10130" spans="8:17" x14ac:dyDescent="0.25">
      <c r="H10130" s="59">
        <v>140503</v>
      </c>
      <c r="I10130" s="59" t="s">
        <v>72</v>
      </c>
      <c r="J10130" s="59">
        <v>17485576</v>
      </c>
      <c r="K10130" s="59" t="s">
        <v>10457</v>
      </c>
      <c r="L10130" s="61" t="s">
        <v>81</v>
      </c>
      <c r="M10130" s="61">
        <f>VLOOKUP(H10130,zdroj!C:F,4,0)</f>
        <v>0</v>
      </c>
      <c r="N10130" s="61" t="str">
        <f t="shared" si="316"/>
        <v>-</v>
      </c>
      <c r="P10130" s="72" t="str">
        <f t="shared" si="317"/>
        <v/>
      </c>
      <c r="Q10130" s="61" t="s">
        <v>86</v>
      </c>
    </row>
    <row r="10131" spans="8:17" x14ac:dyDescent="0.25">
      <c r="H10131" s="59">
        <v>140503</v>
      </c>
      <c r="I10131" s="59" t="s">
        <v>72</v>
      </c>
      <c r="J10131" s="59">
        <v>17485584</v>
      </c>
      <c r="K10131" s="59" t="s">
        <v>10458</v>
      </c>
      <c r="L10131" s="61" t="s">
        <v>81</v>
      </c>
      <c r="M10131" s="61">
        <f>VLOOKUP(H10131,zdroj!C:F,4,0)</f>
        <v>0</v>
      </c>
      <c r="N10131" s="61" t="str">
        <f t="shared" si="316"/>
        <v>-</v>
      </c>
      <c r="P10131" s="72" t="str">
        <f t="shared" si="317"/>
        <v/>
      </c>
      <c r="Q10131" s="61" t="s">
        <v>86</v>
      </c>
    </row>
    <row r="10132" spans="8:17" x14ac:dyDescent="0.25">
      <c r="H10132" s="59">
        <v>140503</v>
      </c>
      <c r="I10132" s="59" t="s">
        <v>72</v>
      </c>
      <c r="J10132" s="59">
        <v>17485592</v>
      </c>
      <c r="K10132" s="59" t="s">
        <v>10459</v>
      </c>
      <c r="L10132" s="61" t="s">
        <v>81</v>
      </c>
      <c r="M10132" s="61">
        <f>VLOOKUP(H10132,zdroj!C:F,4,0)</f>
        <v>0</v>
      </c>
      <c r="N10132" s="61" t="str">
        <f t="shared" si="316"/>
        <v>-</v>
      </c>
      <c r="P10132" s="72" t="str">
        <f t="shared" si="317"/>
        <v/>
      </c>
      <c r="Q10132" s="61" t="s">
        <v>86</v>
      </c>
    </row>
    <row r="10133" spans="8:17" x14ac:dyDescent="0.25">
      <c r="H10133" s="59">
        <v>140503</v>
      </c>
      <c r="I10133" s="59" t="s">
        <v>72</v>
      </c>
      <c r="J10133" s="59">
        <v>17485606</v>
      </c>
      <c r="K10133" s="59" t="s">
        <v>10460</v>
      </c>
      <c r="L10133" s="61" t="s">
        <v>81</v>
      </c>
      <c r="M10133" s="61">
        <f>VLOOKUP(H10133,zdroj!C:F,4,0)</f>
        <v>0</v>
      </c>
      <c r="N10133" s="61" t="str">
        <f t="shared" si="316"/>
        <v>-</v>
      </c>
      <c r="P10133" s="72" t="str">
        <f t="shared" si="317"/>
        <v/>
      </c>
      <c r="Q10133" s="61" t="s">
        <v>86</v>
      </c>
    </row>
    <row r="10134" spans="8:17" x14ac:dyDescent="0.25">
      <c r="H10134" s="59">
        <v>140503</v>
      </c>
      <c r="I10134" s="59" t="s">
        <v>72</v>
      </c>
      <c r="J10134" s="59">
        <v>17485614</v>
      </c>
      <c r="K10134" s="59" t="s">
        <v>10461</v>
      </c>
      <c r="L10134" s="61" t="s">
        <v>81</v>
      </c>
      <c r="M10134" s="61">
        <f>VLOOKUP(H10134,zdroj!C:F,4,0)</f>
        <v>0</v>
      </c>
      <c r="N10134" s="61" t="str">
        <f t="shared" si="316"/>
        <v>-</v>
      </c>
      <c r="P10134" s="72" t="str">
        <f t="shared" si="317"/>
        <v/>
      </c>
      <c r="Q10134" s="61" t="s">
        <v>86</v>
      </c>
    </row>
    <row r="10135" spans="8:17" x14ac:dyDescent="0.25">
      <c r="H10135" s="59">
        <v>140503</v>
      </c>
      <c r="I10135" s="59" t="s">
        <v>72</v>
      </c>
      <c r="J10135" s="59">
        <v>17485622</v>
      </c>
      <c r="K10135" s="59" t="s">
        <v>10462</v>
      </c>
      <c r="L10135" s="61" t="s">
        <v>81</v>
      </c>
      <c r="M10135" s="61">
        <f>VLOOKUP(H10135,zdroj!C:F,4,0)</f>
        <v>0</v>
      </c>
      <c r="N10135" s="61" t="str">
        <f t="shared" si="316"/>
        <v>-</v>
      </c>
      <c r="P10135" s="72" t="str">
        <f t="shared" si="317"/>
        <v/>
      </c>
      <c r="Q10135" s="61" t="s">
        <v>88</v>
      </c>
    </row>
    <row r="10136" spans="8:17" x14ac:dyDescent="0.25">
      <c r="H10136" s="59">
        <v>140503</v>
      </c>
      <c r="I10136" s="59" t="s">
        <v>72</v>
      </c>
      <c r="J10136" s="59">
        <v>24331210</v>
      </c>
      <c r="K10136" s="59" t="s">
        <v>10463</v>
      </c>
      <c r="L10136" s="61" t="s">
        <v>81</v>
      </c>
      <c r="M10136" s="61">
        <f>VLOOKUP(H10136,zdroj!C:F,4,0)</f>
        <v>0</v>
      </c>
      <c r="N10136" s="61" t="str">
        <f t="shared" si="316"/>
        <v>-</v>
      </c>
      <c r="P10136" s="72" t="str">
        <f t="shared" si="317"/>
        <v/>
      </c>
      <c r="Q10136" s="61" t="s">
        <v>86</v>
      </c>
    </row>
    <row r="10137" spans="8:17" x14ac:dyDescent="0.25">
      <c r="H10137" s="59">
        <v>140503</v>
      </c>
      <c r="I10137" s="59" t="s">
        <v>72</v>
      </c>
      <c r="J10137" s="59">
        <v>25123459</v>
      </c>
      <c r="K10137" s="59" t="s">
        <v>10464</v>
      </c>
      <c r="L10137" s="61" t="s">
        <v>81</v>
      </c>
      <c r="M10137" s="61">
        <f>VLOOKUP(H10137,zdroj!C:F,4,0)</f>
        <v>0</v>
      </c>
      <c r="N10137" s="61" t="str">
        <f t="shared" si="316"/>
        <v>-</v>
      </c>
      <c r="P10137" s="72" t="str">
        <f t="shared" si="317"/>
        <v/>
      </c>
      <c r="Q10137" s="61" t="s">
        <v>86</v>
      </c>
    </row>
    <row r="10138" spans="8:17" x14ac:dyDescent="0.25">
      <c r="H10138" s="59">
        <v>140503</v>
      </c>
      <c r="I10138" s="59" t="s">
        <v>72</v>
      </c>
      <c r="J10138" s="59">
        <v>25366424</v>
      </c>
      <c r="K10138" s="59" t="s">
        <v>10465</v>
      </c>
      <c r="L10138" s="61" t="s">
        <v>81</v>
      </c>
      <c r="M10138" s="61">
        <f>VLOOKUP(H10138,zdroj!C:F,4,0)</f>
        <v>0</v>
      </c>
      <c r="N10138" s="61" t="str">
        <f t="shared" si="316"/>
        <v>-</v>
      </c>
      <c r="P10138" s="72" t="str">
        <f t="shared" si="317"/>
        <v/>
      </c>
      <c r="Q10138" s="61" t="s">
        <v>88</v>
      </c>
    </row>
    <row r="10139" spans="8:17" x14ac:dyDescent="0.25">
      <c r="H10139" s="59">
        <v>140503</v>
      </c>
      <c r="I10139" s="59" t="s">
        <v>72</v>
      </c>
      <c r="J10139" s="59">
        <v>25366432</v>
      </c>
      <c r="K10139" s="59" t="s">
        <v>10466</v>
      </c>
      <c r="L10139" s="61" t="s">
        <v>81</v>
      </c>
      <c r="M10139" s="61">
        <f>VLOOKUP(H10139,zdroj!C:F,4,0)</f>
        <v>0</v>
      </c>
      <c r="N10139" s="61" t="str">
        <f t="shared" si="316"/>
        <v>-</v>
      </c>
      <c r="P10139" s="72" t="str">
        <f t="shared" si="317"/>
        <v/>
      </c>
      <c r="Q10139" s="61" t="s">
        <v>88</v>
      </c>
    </row>
    <row r="10140" spans="8:17" x14ac:dyDescent="0.25">
      <c r="H10140" s="59">
        <v>140503</v>
      </c>
      <c r="I10140" s="59" t="s">
        <v>72</v>
      </c>
      <c r="J10140" s="59">
        <v>25366441</v>
      </c>
      <c r="K10140" s="59" t="s">
        <v>10467</v>
      </c>
      <c r="L10140" s="61" t="s">
        <v>115</v>
      </c>
      <c r="M10140" s="61">
        <f>VLOOKUP(H10140,zdroj!C:F,4,0)</f>
        <v>0</v>
      </c>
      <c r="N10140" s="61" t="str">
        <f t="shared" si="316"/>
        <v>katC</v>
      </c>
      <c r="P10140" s="72" t="str">
        <f t="shared" si="317"/>
        <v/>
      </c>
      <c r="Q10140" s="61" t="s">
        <v>31</v>
      </c>
    </row>
    <row r="10141" spans="8:17" x14ac:dyDescent="0.25">
      <c r="H10141" s="59">
        <v>140503</v>
      </c>
      <c r="I10141" s="59" t="s">
        <v>72</v>
      </c>
      <c r="J10141" s="59">
        <v>25366459</v>
      </c>
      <c r="K10141" s="59" t="s">
        <v>10468</v>
      </c>
      <c r="L10141" s="61" t="s">
        <v>115</v>
      </c>
      <c r="M10141" s="61">
        <f>VLOOKUP(H10141,zdroj!C:F,4,0)</f>
        <v>0</v>
      </c>
      <c r="N10141" s="61" t="str">
        <f t="shared" si="316"/>
        <v>katC</v>
      </c>
      <c r="P10141" s="72" t="str">
        <f t="shared" si="317"/>
        <v/>
      </c>
      <c r="Q10141" s="61" t="s">
        <v>31</v>
      </c>
    </row>
    <row r="10142" spans="8:17" x14ac:dyDescent="0.25">
      <c r="H10142" s="59">
        <v>140503</v>
      </c>
      <c r="I10142" s="59" t="s">
        <v>72</v>
      </c>
      <c r="J10142" s="59">
        <v>25366467</v>
      </c>
      <c r="K10142" s="59" t="s">
        <v>10469</v>
      </c>
      <c r="L10142" s="61" t="s">
        <v>81</v>
      </c>
      <c r="M10142" s="61">
        <f>VLOOKUP(H10142,zdroj!C:F,4,0)</f>
        <v>0</v>
      </c>
      <c r="N10142" s="61" t="str">
        <f t="shared" si="316"/>
        <v>-</v>
      </c>
      <c r="P10142" s="72" t="str">
        <f t="shared" si="317"/>
        <v/>
      </c>
      <c r="Q10142" s="61" t="s">
        <v>88</v>
      </c>
    </row>
    <row r="10143" spans="8:17" x14ac:dyDescent="0.25">
      <c r="H10143" s="59">
        <v>140503</v>
      </c>
      <c r="I10143" s="59" t="s">
        <v>72</v>
      </c>
      <c r="J10143" s="59">
        <v>25424521</v>
      </c>
      <c r="K10143" s="59" t="s">
        <v>10470</v>
      </c>
      <c r="L10143" s="61" t="s">
        <v>81</v>
      </c>
      <c r="M10143" s="61">
        <f>VLOOKUP(H10143,zdroj!C:F,4,0)</f>
        <v>0</v>
      </c>
      <c r="N10143" s="61" t="str">
        <f t="shared" si="316"/>
        <v>-</v>
      </c>
      <c r="P10143" s="72" t="str">
        <f t="shared" si="317"/>
        <v/>
      </c>
      <c r="Q10143" s="61" t="s">
        <v>88</v>
      </c>
    </row>
    <row r="10144" spans="8:17" x14ac:dyDescent="0.25">
      <c r="H10144" s="59">
        <v>140503</v>
      </c>
      <c r="I10144" s="59" t="s">
        <v>72</v>
      </c>
      <c r="J10144" s="59">
        <v>25436716</v>
      </c>
      <c r="K10144" s="59" t="s">
        <v>10471</v>
      </c>
      <c r="L10144" s="61" t="s">
        <v>81</v>
      </c>
      <c r="M10144" s="61">
        <f>VLOOKUP(H10144,zdroj!C:F,4,0)</f>
        <v>0</v>
      </c>
      <c r="N10144" s="61" t="str">
        <f t="shared" si="316"/>
        <v>-</v>
      </c>
      <c r="P10144" s="72" t="str">
        <f t="shared" si="317"/>
        <v/>
      </c>
      <c r="Q10144" s="61" t="s">
        <v>88</v>
      </c>
    </row>
    <row r="10145" spans="8:17" x14ac:dyDescent="0.25">
      <c r="H10145" s="59">
        <v>140503</v>
      </c>
      <c r="I10145" s="59" t="s">
        <v>72</v>
      </c>
      <c r="J10145" s="59">
        <v>25640330</v>
      </c>
      <c r="K10145" s="59" t="s">
        <v>10472</v>
      </c>
      <c r="L10145" s="61" t="s">
        <v>81</v>
      </c>
      <c r="M10145" s="61">
        <f>VLOOKUP(H10145,zdroj!C:F,4,0)</f>
        <v>0</v>
      </c>
      <c r="N10145" s="61" t="str">
        <f t="shared" si="316"/>
        <v>-</v>
      </c>
      <c r="P10145" s="72" t="str">
        <f t="shared" si="317"/>
        <v/>
      </c>
      <c r="Q10145" s="61" t="s">
        <v>86</v>
      </c>
    </row>
    <row r="10146" spans="8:17" x14ac:dyDescent="0.25">
      <c r="H10146" s="59">
        <v>140503</v>
      </c>
      <c r="I10146" s="59" t="s">
        <v>72</v>
      </c>
      <c r="J10146" s="59">
        <v>25640348</v>
      </c>
      <c r="K10146" s="59" t="s">
        <v>10473</v>
      </c>
      <c r="L10146" s="61" t="s">
        <v>81</v>
      </c>
      <c r="M10146" s="61">
        <f>VLOOKUP(H10146,zdroj!C:F,4,0)</f>
        <v>0</v>
      </c>
      <c r="N10146" s="61" t="str">
        <f t="shared" si="316"/>
        <v>-</v>
      </c>
      <c r="P10146" s="72" t="str">
        <f t="shared" si="317"/>
        <v/>
      </c>
      <c r="Q10146" s="61" t="s">
        <v>86</v>
      </c>
    </row>
    <row r="10147" spans="8:17" x14ac:dyDescent="0.25">
      <c r="H10147" s="59">
        <v>140503</v>
      </c>
      <c r="I10147" s="59" t="s">
        <v>72</v>
      </c>
      <c r="J10147" s="59">
        <v>25640356</v>
      </c>
      <c r="K10147" s="59" t="s">
        <v>10474</v>
      </c>
      <c r="L10147" s="61" t="s">
        <v>81</v>
      </c>
      <c r="M10147" s="61">
        <f>VLOOKUP(H10147,zdroj!C:F,4,0)</f>
        <v>0</v>
      </c>
      <c r="N10147" s="61" t="str">
        <f t="shared" si="316"/>
        <v>-</v>
      </c>
      <c r="P10147" s="72" t="str">
        <f t="shared" si="317"/>
        <v/>
      </c>
      <c r="Q10147" s="61" t="s">
        <v>88</v>
      </c>
    </row>
    <row r="10148" spans="8:17" x14ac:dyDescent="0.25">
      <c r="H10148" s="59">
        <v>140503</v>
      </c>
      <c r="I10148" s="59" t="s">
        <v>72</v>
      </c>
      <c r="J10148" s="59">
        <v>25842315</v>
      </c>
      <c r="K10148" s="59" t="s">
        <v>10475</v>
      </c>
      <c r="L10148" s="61" t="s">
        <v>81</v>
      </c>
      <c r="M10148" s="61">
        <f>VLOOKUP(H10148,zdroj!C:F,4,0)</f>
        <v>0</v>
      </c>
      <c r="N10148" s="61" t="str">
        <f t="shared" si="316"/>
        <v>-</v>
      </c>
      <c r="P10148" s="72" t="str">
        <f t="shared" si="317"/>
        <v/>
      </c>
      <c r="Q10148" s="61" t="s">
        <v>88</v>
      </c>
    </row>
    <row r="10149" spans="8:17" x14ac:dyDescent="0.25">
      <c r="H10149" s="59">
        <v>140503</v>
      </c>
      <c r="I10149" s="59" t="s">
        <v>72</v>
      </c>
      <c r="J10149" s="59">
        <v>25917064</v>
      </c>
      <c r="K10149" s="59" t="s">
        <v>10476</v>
      </c>
      <c r="L10149" s="61" t="s">
        <v>81</v>
      </c>
      <c r="M10149" s="61">
        <f>VLOOKUP(H10149,zdroj!C:F,4,0)</f>
        <v>0</v>
      </c>
      <c r="N10149" s="61" t="str">
        <f t="shared" si="316"/>
        <v>-</v>
      </c>
      <c r="P10149" s="72" t="str">
        <f t="shared" si="317"/>
        <v/>
      </c>
      <c r="Q10149" s="61" t="s">
        <v>86</v>
      </c>
    </row>
    <row r="10150" spans="8:17" x14ac:dyDescent="0.25">
      <c r="H10150" s="59">
        <v>140503</v>
      </c>
      <c r="I10150" s="59" t="s">
        <v>72</v>
      </c>
      <c r="J10150" s="59">
        <v>25917072</v>
      </c>
      <c r="K10150" s="59" t="s">
        <v>10477</v>
      </c>
      <c r="L10150" s="61" t="s">
        <v>81</v>
      </c>
      <c r="M10150" s="61">
        <f>VLOOKUP(H10150,zdroj!C:F,4,0)</f>
        <v>0</v>
      </c>
      <c r="N10150" s="61" t="str">
        <f t="shared" si="316"/>
        <v>-</v>
      </c>
      <c r="P10150" s="72" t="str">
        <f t="shared" si="317"/>
        <v/>
      </c>
      <c r="Q10150" s="61" t="s">
        <v>86</v>
      </c>
    </row>
    <row r="10151" spans="8:17" x14ac:dyDescent="0.25">
      <c r="H10151" s="59">
        <v>140503</v>
      </c>
      <c r="I10151" s="59" t="s">
        <v>72</v>
      </c>
      <c r="J10151" s="59">
        <v>26293609</v>
      </c>
      <c r="K10151" s="59" t="s">
        <v>10478</v>
      </c>
      <c r="L10151" s="61" t="s">
        <v>81</v>
      </c>
      <c r="M10151" s="61">
        <f>VLOOKUP(H10151,zdroj!C:F,4,0)</f>
        <v>0</v>
      </c>
      <c r="N10151" s="61" t="str">
        <f t="shared" si="316"/>
        <v>-</v>
      </c>
      <c r="P10151" s="72" t="str">
        <f t="shared" si="317"/>
        <v/>
      </c>
      <c r="Q10151" s="61" t="s">
        <v>86</v>
      </c>
    </row>
    <row r="10152" spans="8:17" x14ac:dyDescent="0.25">
      <c r="H10152" s="59">
        <v>140503</v>
      </c>
      <c r="I10152" s="59" t="s">
        <v>72</v>
      </c>
      <c r="J10152" s="59">
        <v>27553817</v>
      </c>
      <c r="K10152" s="59" t="s">
        <v>10479</v>
      </c>
      <c r="L10152" s="61" t="s">
        <v>81</v>
      </c>
      <c r="M10152" s="61">
        <f>VLOOKUP(H10152,zdroj!C:F,4,0)</f>
        <v>0</v>
      </c>
      <c r="N10152" s="61" t="str">
        <f t="shared" si="316"/>
        <v>-</v>
      </c>
      <c r="P10152" s="72" t="str">
        <f t="shared" si="317"/>
        <v/>
      </c>
      <c r="Q10152" s="61" t="s">
        <v>86</v>
      </c>
    </row>
    <row r="10153" spans="8:17" x14ac:dyDescent="0.25">
      <c r="H10153" s="59">
        <v>140503</v>
      </c>
      <c r="I10153" s="59" t="s">
        <v>72</v>
      </c>
      <c r="J10153" s="59">
        <v>27553825</v>
      </c>
      <c r="K10153" s="59" t="s">
        <v>10480</v>
      </c>
      <c r="L10153" s="61" t="s">
        <v>81</v>
      </c>
      <c r="M10153" s="61">
        <f>VLOOKUP(H10153,zdroj!C:F,4,0)</f>
        <v>0</v>
      </c>
      <c r="N10153" s="61" t="str">
        <f t="shared" si="316"/>
        <v>-</v>
      </c>
      <c r="P10153" s="72" t="str">
        <f t="shared" si="317"/>
        <v/>
      </c>
      <c r="Q10153" s="61" t="s">
        <v>88</v>
      </c>
    </row>
    <row r="10154" spans="8:17" x14ac:dyDescent="0.25">
      <c r="H10154" s="59">
        <v>140503</v>
      </c>
      <c r="I10154" s="59" t="s">
        <v>72</v>
      </c>
      <c r="J10154" s="59">
        <v>27553833</v>
      </c>
      <c r="K10154" s="59" t="s">
        <v>10481</v>
      </c>
      <c r="L10154" s="61" t="s">
        <v>81</v>
      </c>
      <c r="M10154" s="61">
        <f>VLOOKUP(H10154,zdroj!C:F,4,0)</f>
        <v>0</v>
      </c>
      <c r="N10154" s="61" t="str">
        <f t="shared" si="316"/>
        <v>-</v>
      </c>
      <c r="P10154" s="72" t="str">
        <f t="shared" si="317"/>
        <v/>
      </c>
      <c r="Q10154" s="61" t="s">
        <v>88</v>
      </c>
    </row>
    <row r="10155" spans="8:17" x14ac:dyDescent="0.25">
      <c r="H10155" s="59">
        <v>140503</v>
      </c>
      <c r="I10155" s="59" t="s">
        <v>72</v>
      </c>
      <c r="J10155" s="59">
        <v>27646220</v>
      </c>
      <c r="K10155" s="59" t="s">
        <v>10482</v>
      </c>
      <c r="L10155" s="61" t="s">
        <v>115</v>
      </c>
      <c r="M10155" s="61">
        <f>VLOOKUP(H10155,zdroj!C:F,4,0)</f>
        <v>0</v>
      </c>
      <c r="N10155" s="61" t="str">
        <f t="shared" si="316"/>
        <v>katC</v>
      </c>
      <c r="P10155" s="72" t="str">
        <f t="shared" si="317"/>
        <v/>
      </c>
      <c r="Q10155" s="61" t="s">
        <v>31</v>
      </c>
    </row>
    <row r="10156" spans="8:17" x14ac:dyDescent="0.25">
      <c r="H10156" s="59">
        <v>140503</v>
      </c>
      <c r="I10156" s="59" t="s">
        <v>72</v>
      </c>
      <c r="J10156" s="59">
        <v>27776077</v>
      </c>
      <c r="K10156" s="59" t="s">
        <v>10483</v>
      </c>
      <c r="L10156" s="61" t="s">
        <v>115</v>
      </c>
      <c r="M10156" s="61">
        <f>VLOOKUP(H10156,zdroj!C:F,4,0)</f>
        <v>0</v>
      </c>
      <c r="N10156" s="61" t="str">
        <f t="shared" si="316"/>
        <v>katC</v>
      </c>
      <c r="P10156" s="72" t="str">
        <f t="shared" si="317"/>
        <v/>
      </c>
      <c r="Q10156" s="61" t="s">
        <v>31</v>
      </c>
    </row>
    <row r="10157" spans="8:17" x14ac:dyDescent="0.25">
      <c r="H10157" s="59">
        <v>140503</v>
      </c>
      <c r="I10157" s="59" t="s">
        <v>72</v>
      </c>
      <c r="J10157" s="59">
        <v>27993124</v>
      </c>
      <c r="K10157" s="59" t="s">
        <v>10484</v>
      </c>
      <c r="L10157" s="61" t="s">
        <v>81</v>
      </c>
      <c r="M10157" s="61">
        <f>VLOOKUP(H10157,zdroj!C:F,4,0)</f>
        <v>0</v>
      </c>
      <c r="N10157" s="61" t="str">
        <f t="shared" si="316"/>
        <v>-</v>
      </c>
      <c r="P10157" s="72" t="str">
        <f t="shared" si="317"/>
        <v/>
      </c>
      <c r="Q10157" s="61" t="s">
        <v>88</v>
      </c>
    </row>
    <row r="10158" spans="8:17" x14ac:dyDescent="0.25">
      <c r="H10158" s="59">
        <v>140503</v>
      </c>
      <c r="I10158" s="59" t="s">
        <v>72</v>
      </c>
      <c r="J10158" s="59">
        <v>27993132</v>
      </c>
      <c r="K10158" s="59" t="s">
        <v>10485</v>
      </c>
      <c r="L10158" s="61" t="s">
        <v>81</v>
      </c>
      <c r="M10158" s="61">
        <f>VLOOKUP(H10158,zdroj!C:F,4,0)</f>
        <v>0</v>
      </c>
      <c r="N10158" s="61" t="str">
        <f t="shared" si="316"/>
        <v>-</v>
      </c>
      <c r="P10158" s="72" t="str">
        <f t="shared" si="317"/>
        <v/>
      </c>
      <c r="Q10158" s="61" t="s">
        <v>86</v>
      </c>
    </row>
    <row r="10159" spans="8:17" x14ac:dyDescent="0.25">
      <c r="H10159" s="59">
        <v>140503</v>
      </c>
      <c r="I10159" s="59" t="s">
        <v>72</v>
      </c>
      <c r="J10159" s="59">
        <v>28093429</v>
      </c>
      <c r="K10159" s="59" t="s">
        <v>10486</v>
      </c>
      <c r="L10159" s="61" t="s">
        <v>81</v>
      </c>
      <c r="M10159" s="61">
        <f>VLOOKUP(H10159,zdroj!C:F,4,0)</f>
        <v>0</v>
      </c>
      <c r="N10159" s="61" t="str">
        <f t="shared" si="316"/>
        <v>-</v>
      </c>
      <c r="P10159" s="72" t="str">
        <f t="shared" si="317"/>
        <v/>
      </c>
      <c r="Q10159" s="61" t="s">
        <v>86</v>
      </c>
    </row>
    <row r="10160" spans="8:17" x14ac:dyDescent="0.25">
      <c r="H10160" s="59">
        <v>140503</v>
      </c>
      <c r="I10160" s="59" t="s">
        <v>72</v>
      </c>
      <c r="J10160" s="59">
        <v>30558590</v>
      </c>
      <c r="K10160" s="59" t="s">
        <v>10487</v>
      </c>
      <c r="L10160" s="61" t="s">
        <v>81</v>
      </c>
      <c r="M10160" s="61">
        <f>VLOOKUP(H10160,zdroj!C:F,4,0)</f>
        <v>0</v>
      </c>
      <c r="N10160" s="61" t="str">
        <f t="shared" si="316"/>
        <v>-</v>
      </c>
      <c r="P10160" s="72" t="str">
        <f t="shared" si="317"/>
        <v/>
      </c>
      <c r="Q10160" s="61" t="s">
        <v>88</v>
      </c>
    </row>
    <row r="10161" spans="8:17" x14ac:dyDescent="0.25">
      <c r="H10161" s="59">
        <v>140503</v>
      </c>
      <c r="I10161" s="59" t="s">
        <v>72</v>
      </c>
      <c r="J10161" s="59">
        <v>30878748</v>
      </c>
      <c r="K10161" s="59" t="s">
        <v>10488</v>
      </c>
      <c r="L10161" s="61" t="s">
        <v>81</v>
      </c>
      <c r="M10161" s="61">
        <f>VLOOKUP(H10161,zdroj!C:F,4,0)</f>
        <v>0</v>
      </c>
      <c r="N10161" s="61" t="str">
        <f t="shared" si="316"/>
        <v>-</v>
      </c>
      <c r="P10161" s="72" t="str">
        <f t="shared" si="317"/>
        <v/>
      </c>
      <c r="Q10161" s="61" t="s">
        <v>86</v>
      </c>
    </row>
    <row r="10162" spans="8:17" x14ac:dyDescent="0.25">
      <c r="H10162" s="59">
        <v>140503</v>
      </c>
      <c r="I10162" s="59" t="s">
        <v>72</v>
      </c>
      <c r="J10162" s="59">
        <v>30878756</v>
      </c>
      <c r="K10162" s="59" t="s">
        <v>10489</v>
      </c>
      <c r="L10162" s="61" t="s">
        <v>81</v>
      </c>
      <c r="M10162" s="61">
        <f>VLOOKUP(H10162,zdroj!C:F,4,0)</f>
        <v>0</v>
      </c>
      <c r="N10162" s="61" t="str">
        <f t="shared" si="316"/>
        <v>-</v>
      </c>
      <c r="P10162" s="72" t="str">
        <f t="shared" si="317"/>
        <v/>
      </c>
      <c r="Q10162" s="61" t="s">
        <v>88</v>
      </c>
    </row>
    <row r="10163" spans="8:17" x14ac:dyDescent="0.25">
      <c r="H10163" s="59">
        <v>140503</v>
      </c>
      <c r="I10163" s="59" t="s">
        <v>72</v>
      </c>
      <c r="J10163" s="59">
        <v>30878764</v>
      </c>
      <c r="K10163" s="59" t="s">
        <v>10490</v>
      </c>
      <c r="L10163" s="61" t="s">
        <v>81</v>
      </c>
      <c r="M10163" s="61">
        <f>VLOOKUP(H10163,zdroj!C:F,4,0)</f>
        <v>0</v>
      </c>
      <c r="N10163" s="61" t="str">
        <f t="shared" si="316"/>
        <v>-</v>
      </c>
      <c r="P10163" s="72" t="str">
        <f t="shared" si="317"/>
        <v/>
      </c>
      <c r="Q10163" s="61" t="s">
        <v>88</v>
      </c>
    </row>
    <row r="10164" spans="8:17" x14ac:dyDescent="0.25">
      <c r="H10164" s="59">
        <v>140503</v>
      </c>
      <c r="I10164" s="59" t="s">
        <v>72</v>
      </c>
      <c r="J10164" s="59">
        <v>41497261</v>
      </c>
      <c r="K10164" s="59" t="s">
        <v>10491</v>
      </c>
      <c r="L10164" s="61" t="s">
        <v>81</v>
      </c>
      <c r="M10164" s="61">
        <f>VLOOKUP(H10164,zdroj!C:F,4,0)</f>
        <v>0</v>
      </c>
      <c r="N10164" s="61" t="str">
        <f t="shared" si="316"/>
        <v>-</v>
      </c>
      <c r="P10164" s="72" t="str">
        <f t="shared" si="317"/>
        <v/>
      </c>
      <c r="Q10164" s="61" t="s">
        <v>86</v>
      </c>
    </row>
    <row r="10165" spans="8:17" x14ac:dyDescent="0.25">
      <c r="H10165" s="59">
        <v>140503</v>
      </c>
      <c r="I10165" s="59" t="s">
        <v>72</v>
      </c>
      <c r="J10165" s="59">
        <v>42720222</v>
      </c>
      <c r="K10165" s="59" t="s">
        <v>10492</v>
      </c>
      <c r="L10165" s="61" t="s">
        <v>81</v>
      </c>
      <c r="M10165" s="61">
        <f>VLOOKUP(H10165,zdroj!C:F,4,0)</f>
        <v>0</v>
      </c>
      <c r="N10165" s="61" t="str">
        <f t="shared" si="316"/>
        <v>-</v>
      </c>
      <c r="P10165" s="72" t="str">
        <f t="shared" si="317"/>
        <v/>
      </c>
      <c r="Q10165" s="61" t="s">
        <v>86</v>
      </c>
    </row>
    <row r="10166" spans="8:17" x14ac:dyDescent="0.25">
      <c r="H10166" s="59">
        <v>140503</v>
      </c>
      <c r="I10166" s="59" t="s">
        <v>72</v>
      </c>
      <c r="J10166" s="59">
        <v>74290088</v>
      </c>
      <c r="K10166" s="59" t="s">
        <v>10493</v>
      </c>
      <c r="L10166" s="61" t="s">
        <v>81</v>
      </c>
      <c r="M10166" s="61">
        <f>VLOOKUP(H10166,zdroj!C:F,4,0)</f>
        <v>0</v>
      </c>
      <c r="N10166" s="61" t="str">
        <f t="shared" si="316"/>
        <v>-</v>
      </c>
      <c r="P10166" s="72" t="str">
        <f t="shared" si="317"/>
        <v/>
      </c>
      <c r="Q10166" s="61" t="s">
        <v>88</v>
      </c>
    </row>
    <row r="10167" spans="8:17" x14ac:dyDescent="0.25">
      <c r="H10167" s="59">
        <v>140503</v>
      </c>
      <c r="I10167" s="59" t="s">
        <v>72</v>
      </c>
      <c r="J10167" s="59">
        <v>74296230</v>
      </c>
      <c r="K10167" s="59" t="s">
        <v>10494</v>
      </c>
      <c r="L10167" s="61" t="s">
        <v>81</v>
      </c>
      <c r="M10167" s="61">
        <f>VLOOKUP(H10167,zdroj!C:F,4,0)</f>
        <v>0</v>
      </c>
      <c r="N10167" s="61" t="str">
        <f t="shared" si="316"/>
        <v>-</v>
      </c>
      <c r="P10167" s="72" t="str">
        <f t="shared" si="317"/>
        <v/>
      </c>
      <c r="Q10167" s="61" t="s">
        <v>88</v>
      </c>
    </row>
    <row r="10168" spans="8:17" x14ac:dyDescent="0.25">
      <c r="H10168" s="59">
        <v>140503</v>
      </c>
      <c r="I10168" s="59" t="s">
        <v>72</v>
      </c>
      <c r="J10168" s="59">
        <v>74373544</v>
      </c>
      <c r="K10168" s="59" t="s">
        <v>10495</v>
      </c>
      <c r="L10168" s="61" t="s">
        <v>81</v>
      </c>
      <c r="M10168" s="61">
        <f>VLOOKUP(H10168,zdroj!C:F,4,0)</f>
        <v>0</v>
      </c>
      <c r="N10168" s="61" t="str">
        <f t="shared" si="316"/>
        <v>-</v>
      </c>
      <c r="P10168" s="72" t="str">
        <f t="shared" si="317"/>
        <v/>
      </c>
      <c r="Q10168" s="61" t="s">
        <v>88</v>
      </c>
    </row>
    <row r="10169" spans="8:17" x14ac:dyDescent="0.25">
      <c r="H10169" s="59">
        <v>140503</v>
      </c>
      <c r="I10169" s="59" t="s">
        <v>72</v>
      </c>
      <c r="J10169" s="59">
        <v>75419459</v>
      </c>
      <c r="K10169" s="59" t="s">
        <v>10496</v>
      </c>
      <c r="L10169" s="61" t="s">
        <v>81</v>
      </c>
      <c r="M10169" s="61">
        <f>VLOOKUP(H10169,zdroj!C:F,4,0)</f>
        <v>0</v>
      </c>
      <c r="N10169" s="61" t="str">
        <f t="shared" si="316"/>
        <v>-</v>
      </c>
      <c r="P10169" s="72" t="str">
        <f t="shared" si="317"/>
        <v/>
      </c>
      <c r="Q10169" s="61" t="s">
        <v>88</v>
      </c>
    </row>
    <row r="10170" spans="8:17" x14ac:dyDescent="0.25">
      <c r="H10170" s="59">
        <v>140503</v>
      </c>
      <c r="I10170" s="59" t="s">
        <v>72</v>
      </c>
      <c r="J10170" s="59">
        <v>75655985</v>
      </c>
      <c r="K10170" s="59" t="s">
        <v>10497</v>
      </c>
      <c r="L10170" s="61" t="s">
        <v>81</v>
      </c>
      <c r="M10170" s="61">
        <f>VLOOKUP(H10170,zdroj!C:F,4,0)</f>
        <v>0</v>
      </c>
      <c r="N10170" s="61" t="str">
        <f t="shared" si="316"/>
        <v>-</v>
      </c>
      <c r="P10170" s="72" t="str">
        <f t="shared" si="317"/>
        <v/>
      </c>
      <c r="Q10170" s="61" t="s">
        <v>88</v>
      </c>
    </row>
    <row r="10171" spans="8:17" x14ac:dyDescent="0.25">
      <c r="H10171" s="59">
        <v>140503</v>
      </c>
      <c r="I10171" s="59" t="s">
        <v>72</v>
      </c>
      <c r="J10171" s="59">
        <v>77815653</v>
      </c>
      <c r="K10171" s="59" t="s">
        <v>10498</v>
      </c>
      <c r="L10171" s="61" t="s">
        <v>81</v>
      </c>
      <c r="M10171" s="61">
        <f>VLOOKUP(H10171,zdroj!C:F,4,0)</f>
        <v>0</v>
      </c>
      <c r="N10171" s="61" t="str">
        <f t="shared" si="316"/>
        <v>-</v>
      </c>
      <c r="P10171" s="72" t="str">
        <f t="shared" si="317"/>
        <v/>
      </c>
      <c r="Q10171" s="61" t="s">
        <v>88</v>
      </c>
    </row>
    <row r="10172" spans="8:17" x14ac:dyDescent="0.25">
      <c r="H10172" s="59">
        <v>140503</v>
      </c>
      <c r="I10172" s="59" t="s">
        <v>72</v>
      </c>
      <c r="J10172" s="59">
        <v>78773351</v>
      </c>
      <c r="K10172" s="59" t="s">
        <v>10499</v>
      </c>
      <c r="L10172" s="61" t="s">
        <v>81</v>
      </c>
      <c r="M10172" s="61">
        <f>VLOOKUP(H10172,zdroj!C:F,4,0)</f>
        <v>0</v>
      </c>
      <c r="N10172" s="61" t="str">
        <f t="shared" si="316"/>
        <v>-</v>
      </c>
      <c r="P10172" s="72" t="str">
        <f t="shared" si="317"/>
        <v/>
      </c>
      <c r="Q10172" s="61" t="s">
        <v>86</v>
      </c>
    </row>
    <row r="10173" spans="8:17" x14ac:dyDescent="0.25">
      <c r="H10173" s="59">
        <v>319881</v>
      </c>
      <c r="I10173" s="59" t="s">
        <v>69</v>
      </c>
      <c r="J10173" s="59">
        <v>17462100</v>
      </c>
      <c r="K10173" s="59" t="s">
        <v>10500</v>
      </c>
      <c r="L10173" s="61" t="s">
        <v>114</v>
      </c>
      <c r="M10173" s="61">
        <f>VLOOKUP(H10173,zdroj!C:F,4,0)</f>
        <v>0</v>
      </c>
      <c r="N10173" s="61" t="str">
        <f t="shared" si="316"/>
        <v>katB</v>
      </c>
      <c r="P10173" s="72" t="str">
        <f t="shared" si="317"/>
        <v/>
      </c>
      <c r="Q10173" s="61" t="s">
        <v>30</v>
      </c>
    </row>
    <row r="10174" spans="8:17" x14ac:dyDescent="0.25">
      <c r="H10174" s="59">
        <v>319881</v>
      </c>
      <c r="I10174" s="59" t="s">
        <v>69</v>
      </c>
      <c r="J10174" s="59">
        <v>17462118</v>
      </c>
      <c r="K10174" s="59" t="s">
        <v>10501</v>
      </c>
      <c r="L10174" s="61" t="s">
        <v>114</v>
      </c>
      <c r="M10174" s="61">
        <f>VLOOKUP(H10174,zdroj!C:F,4,0)</f>
        <v>0</v>
      </c>
      <c r="N10174" s="61" t="str">
        <f t="shared" si="316"/>
        <v>katB</v>
      </c>
      <c r="P10174" s="72" t="str">
        <f t="shared" si="317"/>
        <v/>
      </c>
      <c r="Q10174" s="61" t="s">
        <v>30</v>
      </c>
    </row>
    <row r="10175" spans="8:17" x14ac:dyDescent="0.25">
      <c r="H10175" s="59">
        <v>319881</v>
      </c>
      <c r="I10175" s="59" t="s">
        <v>69</v>
      </c>
      <c r="J10175" s="59">
        <v>17462126</v>
      </c>
      <c r="K10175" s="59" t="s">
        <v>10502</v>
      </c>
      <c r="L10175" s="61" t="s">
        <v>114</v>
      </c>
      <c r="M10175" s="61">
        <f>VLOOKUP(H10175,zdroj!C:F,4,0)</f>
        <v>0</v>
      </c>
      <c r="N10175" s="61" t="str">
        <f t="shared" si="316"/>
        <v>katB</v>
      </c>
      <c r="P10175" s="72" t="str">
        <f t="shared" si="317"/>
        <v/>
      </c>
      <c r="Q10175" s="61" t="s">
        <v>30</v>
      </c>
    </row>
    <row r="10176" spans="8:17" x14ac:dyDescent="0.25">
      <c r="H10176" s="59">
        <v>319881</v>
      </c>
      <c r="I10176" s="59" t="s">
        <v>69</v>
      </c>
      <c r="J10176" s="59">
        <v>17462134</v>
      </c>
      <c r="K10176" s="59" t="s">
        <v>10503</v>
      </c>
      <c r="L10176" s="61" t="s">
        <v>114</v>
      </c>
      <c r="M10176" s="61">
        <f>VLOOKUP(H10176,zdroj!C:F,4,0)</f>
        <v>0</v>
      </c>
      <c r="N10176" s="61" t="str">
        <f t="shared" si="316"/>
        <v>katB</v>
      </c>
      <c r="P10176" s="72" t="str">
        <f t="shared" si="317"/>
        <v/>
      </c>
      <c r="Q10176" s="61" t="s">
        <v>30</v>
      </c>
    </row>
    <row r="10177" spans="8:17" x14ac:dyDescent="0.25">
      <c r="H10177" s="59">
        <v>319881</v>
      </c>
      <c r="I10177" s="59" t="s">
        <v>69</v>
      </c>
      <c r="J10177" s="59">
        <v>17462142</v>
      </c>
      <c r="K10177" s="59" t="s">
        <v>10504</v>
      </c>
      <c r="L10177" s="61" t="s">
        <v>114</v>
      </c>
      <c r="M10177" s="61">
        <f>VLOOKUP(H10177,zdroj!C:F,4,0)</f>
        <v>0</v>
      </c>
      <c r="N10177" s="61" t="str">
        <f t="shared" si="316"/>
        <v>katB</v>
      </c>
      <c r="P10177" s="72" t="str">
        <f t="shared" si="317"/>
        <v/>
      </c>
      <c r="Q10177" s="61" t="s">
        <v>30</v>
      </c>
    </row>
    <row r="10178" spans="8:17" x14ac:dyDescent="0.25">
      <c r="H10178" s="59">
        <v>319881</v>
      </c>
      <c r="I10178" s="59" t="s">
        <v>69</v>
      </c>
      <c r="J10178" s="59">
        <v>17462151</v>
      </c>
      <c r="K10178" s="59" t="s">
        <v>10505</v>
      </c>
      <c r="L10178" s="61" t="s">
        <v>114</v>
      </c>
      <c r="M10178" s="61">
        <f>VLOOKUP(H10178,zdroj!C:F,4,0)</f>
        <v>0</v>
      </c>
      <c r="N10178" s="61" t="str">
        <f t="shared" si="316"/>
        <v>katB</v>
      </c>
      <c r="P10178" s="72" t="str">
        <f t="shared" si="317"/>
        <v/>
      </c>
      <c r="Q10178" s="61" t="s">
        <v>30</v>
      </c>
    </row>
    <row r="10179" spans="8:17" x14ac:dyDescent="0.25">
      <c r="H10179" s="59">
        <v>319881</v>
      </c>
      <c r="I10179" s="59" t="s">
        <v>69</v>
      </c>
      <c r="J10179" s="59">
        <v>17462169</v>
      </c>
      <c r="K10179" s="59" t="s">
        <v>10506</v>
      </c>
      <c r="L10179" s="61" t="s">
        <v>114</v>
      </c>
      <c r="M10179" s="61">
        <f>VLOOKUP(H10179,zdroj!C:F,4,0)</f>
        <v>0</v>
      </c>
      <c r="N10179" s="61" t="str">
        <f t="shared" si="316"/>
        <v>katB</v>
      </c>
      <c r="P10179" s="72" t="str">
        <f t="shared" si="317"/>
        <v/>
      </c>
      <c r="Q10179" s="61" t="s">
        <v>30</v>
      </c>
    </row>
    <row r="10180" spans="8:17" x14ac:dyDescent="0.25">
      <c r="H10180" s="59">
        <v>319881</v>
      </c>
      <c r="I10180" s="59" t="s">
        <v>69</v>
      </c>
      <c r="J10180" s="59">
        <v>17462177</v>
      </c>
      <c r="K10180" s="59" t="s">
        <v>10507</v>
      </c>
      <c r="L10180" s="61" t="s">
        <v>114</v>
      </c>
      <c r="M10180" s="61">
        <f>VLOOKUP(H10180,zdroj!C:F,4,0)</f>
        <v>0</v>
      </c>
      <c r="N10180" s="61" t="str">
        <f t="shared" si="316"/>
        <v>katB</v>
      </c>
      <c r="P10180" s="72" t="str">
        <f t="shared" si="317"/>
        <v/>
      </c>
      <c r="Q10180" s="61" t="s">
        <v>30</v>
      </c>
    </row>
    <row r="10181" spans="8:17" x14ac:dyDescent="0.25">
      <c r="H10181" s="59">
        <v>319881</v>
      </c>
      <c r="I10181" s="59" t="s">
        <v>69</v>
      </c>
      <c r="J10181" s="59">
        <v>17485118</v>
      </c>
      <c r="K10181" s="59" t="s">
        <v>10508</v>
      </c>
      <c r="L10181" s="61" t="s">
        <v>81</v>
      </c>
      <c r="M10181" s="61">
        <f>VLOOKUP(H10181,zdroj!C:F,4,0)</f>
        <v>0</v>
      </c>
      <c r="N10181" s="61" t="str">
        <f t="shared" si="316"/>
        <v>-</v>
      </c>
      <c r="P10181" s="72" t="str">
        <f t="shared" si="317"/>
        <v/>
      </c>
      <c r="Q10181" s="61" t="s">
        <v>88</v>
      </c>
    </row>
    <row r="10182" spans="8:17" x14ac:dyDescent="0.25">
      <c r="H10182" s="59">
        <v>319881</v>
      </c>
      <c r="I10182" s="59" t="s">
        <v>69</v>
      </c>
      <c r="J10182" s="59">
        <v>30878730</v>
      </c>
      <c r="K10182" s="59" t="s">
        <v>10509</v>
      </c>
      <c r="L10182" s="61" t="s">
        <v>81</v>
      </c>
      <c r="M10182" s="61">
        <f>VLOOKUP(H10182,zdroj!C:F,4,0)</f>
        <v>0</v>
      </c>
      <c r="N10182" s="61" t="str">
        <f t="shared" si="316"/>
        <v>-</v>
      </c>
      <c r="P10182" s="72" t="str">
        <f t="shared" si="317"/>
        <v/>
      </c>
      <c r="Q10182" s="61" t="s">
        <v>88</v>
      </c>
    </row>
    <row r="10183" spans="8:17" x14ac:dyDescent="0.25">
      <c r="H10183" s="59">
        <v>176567</v>
      </c>
      <c r="I10183" s="59" t="s">
        <v>71</v>
      </c>
      <c r="J10183" s="59">
        <v>17513448</v>
      </c>
      <c r="K10183" s="59" t="s">
        <v>10510</v>
      </c>
      <c r="L10183" s="61" t="s">
        <v>113</v>
      </c>
      <c r="M10183" s="61">
        <f>VLOOKUP(H10183,zdroj!C:F,4,0)</f>
        <v>0</v>
      </c>
      <c r="N10183" s="61" t="str">
        <f t="shared" ref="N10183:N10246" si="318">IF(M10183="A",IF(L10183="katA","katB",L10183),L10183)</f>
        <v>katA</v>
      </c>
      <c r="P10183" s="72" t="str">
        <f t="shared" ref="P10183:P10246" si="319">IF(O10183="A",1,"")</f>
        <v/>
      </c>
      <c r="Q10183" s="61" t="s">
        <v>31</v>
      </c>
    </row>
    <row r="10184" spans="8:17" x14ac:dyDescent="0.25">
      <c r="H10184" s="59">
        <v>176567</v>
      </c>
      <c r="I10184" s="59" t="s">
        <v>71</v>
      </c>
      <c r="J10184" s="59">
        <v>17513456</v>
      </c>
      <c r="K10184" s="59" t="s">
        <v>10511</v>
      </c>
      <c r="L10184" s="61" t="s">
        <v>113</v>
      </c>
      <c r="M10184" s="61">
        <f>VLOOKUP(H10184,zdroj!C:F,4,0)</f>
        <v>0</v>
      </c>
      <c r="N10184" s="61" t="str">
        <f t="shared" si="318"/>
        <v>katA</v>
      </c>
      <c r="P10184" s="72" t="str">
        <f t="shared" si="319"/>
        <v/>
      </c>
      <c r="Q10184" s="61" t="s">
        <v>31</v>
      </c>
    </row>
    <row r="10185" spans="8:17" x14ac:dyDescent="0.25">
      <c r="H10185" s="59">
        <v>176567</v>
      </c>
      <c r="I10185" s="59" t="s">
        <v>71</v>
      </c>
      <c r="J10185" s="59">
        <v>17513464</v>
      </c>
      <c r="K10185" s="59" t="s">
        <v>10512</v>
      </c>
      <c r="L10185" s="61" t="s">
        <v>81</v>
      </c>
      <c r="M10185" s="61">
        <f>VLOOKUP(H10185,zdroj!C:F,4,0)</f>
        <v>0</v>
      </c>
      <c r="N10185" s="61" t="str">
        <f t="shared" si="318"/>
        <v>-</v>
      </c>
      <c r="P10185" s="72" t="str">
        <f t="shared" si="319"/>
        <v/>
      </c>
      <c r="Q10185" s="61" t="s">
        <v>84</v>
      </c>
    </row>
    <row r="10186" spans="8:17" x14ac:dyDescent="0.25">
      <c r="H10186" s="59">
        <v>176567</v>
      </c>
      <c r="I10186" s="59" t="s">
        <v>71</v>
      </c>
      <c r="J10186" s="59">
        <v>17513472</v>
      </c>
      <c r="K10186" s="59" t="s">
        <v>10513</v>
      </c>
      <c r="L10186" s="61" t="s">
        <v>81</v>
      </c>
      <c r="M10186" s="61">
        <f>VLOOKUP(H10186,zdroj!C:F,4,0)</f>
        <v>0</v>
      </c>
      <c r="N10186" s="61" t="str">
        <f t="shared" si="318"/>
        <v>-</v>
      </c>
      <c r="P10186" s="72" t="str">
        <f t="shared" si="319"/>
        <v/>
      </c>
      <c r="Q10186" s="61" t="s">
        <v>84</v>
      </c>
    </row>
    <row r="10187" spans="8:17" x14ac:dyDescent="0.25">
      <c r="H10187" s="59">
        <v>176567</v>
      </c>
      <c r="I10187" s="59" t="s">
        <v>71</v>
      </c>
      <c r="J10187" s="59">
        <v>17513481</v>
      </c>
      <c r="K10187" s="59" t="s">
        <v>10514</v>
      </c>
      <c r="L10187" s="61" t="s">
        <v>81</v>
      </c>
      <c r="M10187" s="61">
        <f>VLOOKUP(H10187,zdroj!C:F,4,0)</f>
        <v>0</v>
      </c>
      <c r="N10187" s="61" t="str">
        <f t="shared" si="318"/>
        <v>-</v>
      </c>
      <c r="P10187" s="72" t="str">
        <f t="shared" si="319"/>
        <v/>
      </c>
      <c r="Q10187" s="61" t="s">
        <v>84</v>
      </c>
    </row>
    <row r="10188" spans="8:17" x14ac:dyDescent="0.25">
      <c r="H10188" s="59">
        <v>176567</v>
      </c>
      <c r="I10188" s="59" t="s">
        <v>71</v>
      </c>
      <c r="J10188" s="59">
        <v>17513499</v>
      </c>
      <c r="K10188" s="59" t="s">
        <v>10515</v>
      </c>
      <c r="L10188" s="61" t="s">
        <v>81</v>
      </c>
      <c r="M10188" s="61">
        <f>VLOOKUP(H10188,zdroj!C:F,4,0)</f>
        <v>0</v>
      </c>
      <c r="N10188" s="61" t="str">
        <f t="shared" si="318"/>
        <v>-</v>
      </c>
      <c r="P10188" s="72" t="str">
        <f t="shared" si="319"/>
        <v/>
      </c>
      <c r="Q10188" s="61" t="s">
        <v>84</v>
      </c>
    </row>
    <row r="10189" spans="8:17" x14ac:dyDescent="0.25">
      <c r="H10189" s="59">
        <v>176567</v>
      </c>
      <c r="I10189" s="59" t="s">
        <v>71</v>
      </c>
      <c r="J10189" s="59">
        <v>17513502</v>
      </c>
      <c r="K10189" s="59" t="s">
        <v>10516</v>
      </c>
      <c r="L10189" s="61" t="s">
        <v>81</v>
      </c>
      <c r="M10189" s="61">
        <f>VLOOKUP(H10189,zdroj!C:F,4,0)</f>
        <v>0</v>
      </c>
      <c r="N10189" s="61" t="str">
        <f t="shared" si="318"/>
        <v>-</v>
      </c>
      <c r="P10189" s="72" t="str">
        <f t="shared" si="319"/>
        <v/>
      </c>
      <c r="Q10189" s="61" t="s">
        <v>84</v>
      </c>
    </row>
    <row r="10190" spans="8:17" x14ac:dyDescent="0.25">
      <c r="H10190" s="59">
        <v>176567</v>
      </c>
      <c r="I10190" s="59" t="s">
        <v>71</v>
      </c>
      <c r="J10190" s="59">
        <v>17513511</v>
      </c>
      <c r="K10190" s="59" t="s">
        <v>10517</v>
      </c>
      <c r="L10190" s="61" t="s">
        <v>81</v>
      </c>
      <c r="M10190" s="61">
        <f>VLOOKUP(H10190,zdroj!C:F,4,0)</f>
        <v>0</v>
      </c>
      <c r="N10190" s="61" t="str">
        <f t="shared" si="318"/>
        <v>-</v>
      </c>
      <c r="P10190" s="72" t="str">
        <f t="shared" si="319"/>
        <v/>
      </c>
      <c r="Q10190" s="61" t="s">
        <v>88</v>
      </c>
    </row>
    <row r="10191" spans="8:17" x14ac:dyDescent="0.25">
      <c r="H10191" s="59">
        <v>176567</v>
      </c>
      <c r="I10191" s="59" t="s">
        <v>71</v>
      </c>
      <c r="J10191" s="59">
        <v>17513529</v>
      </c>
      <c r="K10191" s="59" t="s">
        <v>10518</v>
      </c>
      <c r="L10191" s="61" t="s">
        <v>81</v>
      </c>
      <c r="M10191" s="61">
        <f>VLOOKUP(H10191,zdroj!C:F,4,0)</f>
        <v>0</v>
      </c>
      <c r="N10191" s="61" t="str">
        <f t="shared" si="318"/>
        <v>-</v>
      </c>
      <c r="P10191" s="72" t="str">
        <f t="shared" si="319"/>
        <v/>
      </c>
      <c r="Q10191" s="61" t="s">
        <v>84</v>
      </c>
    </row>
    <row r="10192" spans="8:17" x14ac:dyDescent="0.25">
      <c r="H10192" s="59">
        <v>176567</v>
      </c>
      <c r="I10192" s="59" t="s">
        <v>71</v>
      </c>
      <c r="J10192" s="59">
        <v>17513537</v>
      </c>
      <c r="K10192" s="59" t="s">
        <v>10519</v>
      </c>
      <c r="L10192" s="61" t="s">
        <v>113</v>
      </c>
      <c r="M10192" s="61">
        <f>VLOOKUP(H10192,zdroj!C:F,4,0)</f>
        <v>0</v>
      </c>
      <c r="N10192" s="61" t="str">
        <f t="shared" si="318"/>
        <v>katA</v>
      </c>
      <c r="P10192" s="72" t="str">
        <f t="shared" si="319"/>
        <v/>
      </c>
      <c r="Q10192" s="61" t="s">
        <v>30</v>
      </c>
    </row>
    <row r="10193" spans="8:18" x14ac:dyDescent="0.25">
      <c r="H10193" s="59">
        <v>176567</v>
      </c>
      <c r="I10193" s="59" t="s">
        <v>71</v>
      </c>
      <c r="J10193" s="59">
        <v>17513545</v>
      </c>
      <c r="K10193" s="59" t="s">
        <v>10520</v>
      </c>
      <c r="L10193" s="61" t="s">
        <v>113</v>
      </c>
      <c r="M10193" s="61">
        <f>VLOOKUP(H10193,zdroj!C:F,4,0)</f>
        <v>0</v>
      </c>
      <c r="N10193" s="61" t="str">
        <f t="shared" si="318"/>
        <v>katA</v>
      </c>
      <c r="P10193" s="72" t="str">
        <f t="shared" si="319"/>
        <v/>
      </c>
      <c r="Q10193" s="61" t="s">
        <v>30</v>
      </c>
    </row>
    <row r="10194" spans="8:18" x14ac:dyDescent="0.25">
      <c r="H10194" s="59">
        <v>176567</v>
      </c>
      <c r="I10194" s="59" t="s">
        <v>71</v>
      </c>
      <c r="J10194" s="59">
        <v>17513553</v>
      </c>
      <c r="K10194" s="59" t="s">
        <v>10521</v>
      </c>
      <c r="L10194" s="61" t="s">
        <v>114</v>
      </c>
      <c r="M10194" s="61">
        <f>VLOOKUP(H10194,zdroj!C:F,4,0)</f>
        <v>0</v>
      </c>
      <c r="N10194" s="61" t="str">
        <f t="shared" si="318"/>
        <v>katB</v>
      </c>
      <c r="P10194" s="72" t="str">
        <f t="shared" si="319"/>
        <v/>
      </c>
      <c r="Q10194" s="61" t="s">
        <v>30</v>
      </c>
      <c r="R10194" s="61" t="s">
        <v>91</v>
      </c>
    </row>
    <row r="10195" spans="8:18" x14ac:dyDescent="0.25">
      <c r="H10195" s="59">
        <v>176567</v>
      </c>
      <c r="I10195" s="59" t="s">
        <v>71</v>
      </c>
      <c r="J10195" s="59">
        <v>17513561</v>
      </c>
      <c r="K10195" s="59" t="s">
        <v>10522</v>
      </c>
      <c r="L10195" s="61" t="s">
        <v>113</v>
      </c>
      <c r="M10195" s="61">
        <f>VLOOKUP(H10195,zdroj!C:F,4,0)</f>
        <v>0</v>
      </c>
      <c r="N10195" s="61" t="str">
        <f t="shared" si="318"/>
        <v>katA</v>
      </c>
      <c r="P10195" s="72" t="str">
        <f t="shared" si="319"/>
        <v/>
      </c>
      <c r="Q10195" s="61" t="s">
        <v>30</v>
      </c>
    </row>
    <row r="10196" spans="8:18" x14ac:dyDescent="0.25">
      <c r="H10196" s="59">
        <v>176567</v>
      </c>
      <c r="I10196" s="59" t="s">
        <v>71</v>
      </c>
      <c r="J10196" s="59">
        <v>17513570</v>
      </c>
      <c r="K10196" s="59" t="s">
        <v>10523</v>
      </c>
      <c r="L10196" s="61" t="s">
        <v>113</v>
      </c>
      <c r="M10196" s="61">
        <f>VLOOKUP(H10196,zdroj!C:F,4,0)</f>
        <v>0</v>
      </c>
      <c r="N10196" s="61" t="str">
        <f t="shared" si="318"/>
        <v>katA</v>
      </c>
      <c r="P10196" s="72" t="str">
        <f t="shared" si="319"/>
        <v/>
      </c>
      <c r="Q10196" s="61" t="s">
        <v>30</v>
      </c>
    </row>
    <row r="10197" spans="8:18" x14ac:dyDescent="0.25">
      <c r="H10197" s="59">
        <v>176567</v>
      </c>
      <c r="I10197" s="59" t="s">
        <v>71</v>
      </c>
      <c r="J10197" s="59">
        <v>17513588</v>
      </c>
      <c r="K10197" s="59" t="s">
        <v>10524</v>
      </c>
      <c r="L10197" s="61" t="s">
        <v>113</v>
      </c>
      <c r="M10197" s="61">
        <f>VLOOKUP(H10197,zdroj!C:F,4,0)</f>
        <v>0</v>
      </c>
      <c r="N10197" s="61" t="str">
        <f t="shared" si="318"/>
        <v>katA</v>
      </c>
      <c r="P10197" s="72" t="str">
        <f t="shared" si="319"/>
        <v/>
      </c>
      <c r="Q10197" s="61" t="s">
        <v>30</v>
      </c>
    </row>
    <row r="10198" spans="8:18" x14ac:dyDescent="0.25">
      <c r="H10198" s="59">
        <v>176567</v>
      </c>
      <c r="I10198" s="59" t="s">
        <v>71</v>
      </c>
      <c r="J10198" s="59">
        <v>17513596</v>
      </c>
      <c r="K10198" s="59" t="s">
        <v>10525</v>
      </c>
      <c r="L10198" s="61" t="s">
        <v>113</v>
      </c>
      <c r="M10198" s="61">
        <f>VLOOKUP(H10198,zdroj!C:F,4,0)</f>
        <v>0</v>
      </c>
      <c r="N10198" s="61" t="str">
        <f t="shared" si="318"/>
        <v>katA</v>
      </c>
      <c r="P10198" s="72" t="str">
        <f t="shared" si="319"/>
        <v/>
      </c>
      <c r="Q10198" s="61" t="s">
        <v>31</v>
      </c>
    </row>
    <row r="10199" spans="8:18" x14ac:dyDescent="0.25">
      <c r="H10199" s="59">
        <v>176567</v>
      </c>
      <c r="I10199" s="59" t="s">
        <v>71</v>
      </c>
      <c r="J10199" s="59">
        <v>17513600</v>
      </c>
      <c r="K10199" s="59" t="s">
        <v>10526</v>
      </c>
      <c r="L10199" s="61" t="s">
        <v>113</v>
      </c>
      <c r="M10199" s="61">
        <f>VLOOKUP(H10199,zdroj!C:F,4,0)</f>
        <v>0</v>
      </c>
      <c r="N10199" s="61" t="str">
        <f t="shared" si="318"/>
        <v>katA</v>
      </c>
      <c r="P10199" s="72" t="str">
        <f t="shared" si="319"/>
        <v/>
      </c>
      <c r="Q10199" s="61" t="s">
        <v>30</v>
      </c>
    </row>
    <row r="10200" spans="8:18" x14ac:dyDescent="0.25">
      <c r="H10200" s="59">
        <v>176567</v>
      </c>
      <c r="I10200" s="59" t="s">
        <v>71</v>
      </c>
      <c r="J10200" s="59">
        <v>17513618</v>
      </c>
      <c r="K10200" s="59" t="s">
        <v>10527</v>
      </c>
      <c r="L10200" s="61" t="s">
        <v>81</v>
      </c>
      <c r="M10200" s="61">
        <f>VLOOKUP(H10200,zdroj!C:F,4,0)</f>
        <v>0</v>
      </c>
      <c r="N10200" s="61" t="str">
        <f t="shared" si="318"/>
        <v>-</v>
      </c>
      <c r="P10200" s="72" t="str">
        <f t="shared" si="319"/>
        <v/>
      </c>
      <c r="Q10200" s="61" t="s">
        <v>88</v>
      </c>
    </row>
    <row r="10201" spans="8:18" x14ac:dyDescent="0.25">
      <c r="H10201" s="59">
        <v>176567</v>
      </c>
      <c r="I10201" s="59" t="s">
        <v>71</v>
      </c>
      <c r="J10201" s="59">
        <v>17513626</v>
      </c>
      <c r="K10201" s="59" t="s">
        <v>10528</v>
      </c>
      <c r="L10201" s="61" t="s">
        <v>113</v>
      </c>
      <c r="M10201" s="61">
        <f>VLOOKUP(H10201,zdroj!C:F,4,0)</f>
        <v>0</v>
      </c>
      <c r="N10201" s="61" t="str">
        <f t="shared" si="318"/>
        <v>katA</v>
      </c>
      <c r="P10201" s="72" t="str">
        <f t="shared" si="319"/>
        <v/>
      </c>
      <c r="Q10201" s="61" t="s">
        <v>30</v>
      </c>
    </row>
    <row r="10202" spans="8:18" x14ac:dyDescent="0.25">
      <c r="H10202" s="59">
        <v>176567</v>
      </c>
      <c r="I10202" s="59" t="s">
        <v>71</v>
      </c>
      <c r="J10202" s="59">
        <v>17513634</v>
      </c>
      <c r="K10202" s="59" t="s">
        <v>10529</v>
      </c>
      <c r="L10202" s="61" t="s">
        <v>113</v>
      </c>
      <c r="M10202" s="61">
        <f>VLOOKUP(H10202,zdroj!C:F,4,0)</f>
        <v>0</v>
      </c>
      <c r="N10202" s="61" t="str">
        <f t="shared" si="318"/>
        <v>katA</v>
      </c>
      <c r="P10202" s="72" t="str">
        <f t="shared" si="319"/>
        <v/>
      </c>
      <c r="Q10202" s="61" t="s">
        <v>30</v>
      </c>
    </row>
    <row r="10203" spans="8:18" x14ac:dyDescent="0.25">
      <c r="H10203" s="59">
        <v>176567</v>
      </c>
      <c r="I10203" s="59" t="s">
        <v>71</v>
      </c>
      <c r="J10203" s="59">
        <v>17513642</v>
      </c>
      <c r="K10203" s="59" t="s">
        <v>10530</v>
      </c>
      <c r="L10203" s="61" t="s">
        <v>81</v>
      </c>
      <c r="M10203" s="61">
        <f>VLOOKUP(H10203,zdroj!C:F,4,0)</f>
        <v>0</v>
      </c>
      <c r="N10203" s="61" t="str">
        <f t="shared" si="318"/>
        <v>-</v>
      </c>
      <c r="P10203" s="72" t="str">
        <f t="shared" si="319"/>
        <v/>
      </c>
      <c r="Q10203" s="61" t="s">
        <v>88</v>
      </c>
    </row>
    <row r="10204" spans="8:18" x14ac:dyDescent="0.25">
      <c r="H10204" s="59">
        <v>176567</v>
      </c>
      <c r="I10204" s="59" t="s">
        <v>71</v>
      </c>
      <c r="J10204" s="59">
        <v>17513651</v>
      </c>
      <c r="K10204" s="59" t="s">
        <v>10531</v>
      </c>
      <c r="L10204" s="61" t="s">
        <v>113</v>
      </c>
      <c r="M10204" s="61">
        <f>VLOOKUP(H10204,zdroj!C:F,4,0)</f>
        <v>0</v>
      </c>
      <c r="N10204" s="61" t="str">
        <f t="shared" si="318"/>
        <v>katA</v>
      </c>
      <c r="P10204" s="72" t="str">
        <f t="shared" si="319"/>
        <v/>
      </c>
      <c r="Q10204" s="61" t="s">
        <v>30</v>
      </c>
    </row>
    <row r="10205" spans="8:18" x14ac:dyDescent="0.25">
      <c r="H10205" s="59">
        <v>176567</v>
      </c>
      <c r="I10205" s="59" t="s">
        <v>71</v>
      </c>
      <c r="J10205" s="59">
        <v>17513669</v>
      </c>
      <c r="K10205" s="59" t="s">
        <v>10532</v>
      </c>
      <c r="L10205" s="61" t="s">
        <v>113</v>
      </c>
      <c r="M10205" s="61">
        <f>VLOOKUP(H10205,zdroj!C:F,4,0)</f>
        <v>0</v>
      </c>
      <c r="N10205" s="61" t="str">
        <f t="shared" si="318"/>
        <v>katA</v>
      </c>
      <c r="P10205" s="72" t="str">
        <f t="shared" si="319"/>
        <v/>
      </c>
      <c r="Q10205" s="61" t="s">
        <v>30</v>
      </c>
    </row>
    <row r="10206" spans="8:18" x14ac:dyDescent="0.25">
      <c r="H10206" s="59">
        <v>176567</v>
      </c>
      <c r="I10206" s="59" t="s">
        <v>71</v>
      </c>
      <c r="J10206" s="59">
        <v>17513677</v>
      </c>
      <c r="K10206" s="59" t="s">
        <v>10533</v>
      </c>
      <c r="L10206" s="61" t="s">
        <v>113</v>
      </c>
      <c r="M10206" s="61">
        <f>VLOOKUP(H10206,zdroj!C:F,4,0)</f>
        <v>0</v>
      </c>
      <c r="N10206" s="61" t="str">
        <f t="shared" si="318"/>
        <v>katA</v>
      </c>
      <c r="P10206" s="72" t="str">
        <f t="shared" si="319"/>
        <v/>
      </c>
      <c r="Q10206" s="61" t="s">
        <v>30</v>
      </c>
    </row>
    <row r="10207" spans="8:18" x14ac:dyDescent="0.25">
      <c r="H10207" s="59">
        <v>176567</v>
      </c>
      <c r="I10207" s="59" t="s">
        <v>71</v>
      </c>
      <c r="J10207" s="59">
        <v>17513685</v>
      </c>
      <c r="K10207" s="59" t="s">
        <v>10534</v>
      </c>
      <c r="L10207" s="61" t="s">
        <v>113</v>
      </c>
      <c r="M10207" s="61">
        <f>VLOOKUP(H10207,zdroj!C:F,4,0)</f>
        <v>0</v>
      </c>
      <c r="N10207" s="61" t="str">
        <f t="shared" si="318"/>
        <v>katA</v>
      </c>
      <c r="P10207" s="72" t="str">
        <f t="shared" si="319"/>
        <v/>
      </c>
      <c r="Q10207" s="61" t="s">
        <v>30</v>
      </c>
    </row>
    <row r="10208" spans="8:18" x14ac:dyDescent="0.25">
      <c r="H10208" s="59">
        <v>176567</v>
      </c>
      <c r="I10208" s="59" t="s">
        <v>71</v>
      </c>
      <c r="J10208" s="59">
        <v>17513693</v>
      </c>
      <c r="K10208" s="59" t="s">
        <v>10535</v>
      </c>
      <c r="L10208" s="61" t="s">
        <v>114</v>
      </c>
      <c r="M10208" s="61">
        <f>VLOOKUP(H10208,zdroj!C:F,4,0)</f>
        <v>0</v>
      </c>
      <c r="N10208" s="61" t="str">
        <f t="shared" si="318"/>
        <v>katB</v>
      </c>
      <c r="P10208" s="72" t="str">
        <f t="shared" si="319"/>
        <v/>
      </c>
      <c r="Q10208" s="61" t="s">
        <v>30</v>
      </c>
      <c r="R10208" s="61" t="s">
        <v>91</v>
      </c>
    </row>
    <row r="10209" spans="8:18" x14ac:dyDescent="0.25">
      <c r="H10209" s="59">
        <v>176567</v>
      </c>
      <c r="I10209" s="59" t="s">
        <v>71</v>
      </c>
      <c r="J10209" s="59">
        <v>17513707</v>
      </c>
      <c r="K10209" s="59" t="s">
        <v>10536</v>
      </c>
      <c r="L10209" s="61" t="s">
        <v>113</v>
      </c>
      <c r="M10209" s="61">
        <f>VLOOKUP(H10209,zdroj!C:F,4,0)</f>
        <v>0</v>
      </c>
      <c r="N10209" s="61" t="str">
        <f t="shared" si="318"/>
        <v>katA</v>
      </c>
      <c r="P10209" s="72" t="str">
        <f t="shared" si="319"/>
        <v/>
      </c>
      <c r="Q10209" s="61" t="s">
        <v>31</v>
      </c>
    </row>
    <row r="10210" spans="8:18" x14ac:dyDescent="0.25">
      <c r="H10210" s="59">
        <v>176567</v>
      </c>
      <c r="I10210" s="59" t="s">
        <v>71</v>
      </c>
      <c r="J10210" s="59">
        <v>17513715</v>
      </c>
      <c r="K10210" s="59" t="s">
        <v>10537</v>
      </c>
      <c r="L10210" s="61" t="s">
        <v>113</v>
      </c>
      <c r="M10210" s="61">
        <f>VLOOKUP(H10210,zdroj!C:F,4,0)</f>
        <v>0</v>
      </c>
      <c r="N10210" s="61" t="str">
        <f t="shared" si="318"/>
        <v>katA</v>
      </c>
      <c r="P10210" s="72" t="str">
        <f t="shared" si="319"/>
        <v/>
      </c>
      <c r="Q10210" s="61" t="s">
        <v>30</v>
      </c>
    </row>
    <row r="10211" spans="8:18" x14ac:dyDescent="0.25">
      <c r="H10211" s="59">
        <v>176567</v>
      </c>
      <c r="I10211" s="59" t="s">
        <v>71</v>
      </c>
      <c r="J10211" s="59">
        <v>17513723</v>
      </c>
      <c r="K10211" s="59" t="s">
        <v>10538</v>
      </c>
      <c r="L10211" s="61" t="s">
        <v>113</v>
      </c>
      <c r="M10211" s="61">
        <f>VLOOKUP(H10211,zdroj!C:F,4,0)</f>
        <v>0</v>
      </c>
      <c r="N10211" s="61" t="str">
        <f t="shared" si="318"/>
        <v>katA</v>
      </c>
      <c r="P10211" s="72" t="str">
        <f t="shared" si="319"/>
        <v/>
      </c>
      <c r="Q10211" s="61" t="s">
        <v>30</v>
      </c>
    </row>
    <row r="10212" spans="8:18" x14ac:dyDescent="0.25">
      <c r="H10212" s="59">
        <v>176567</v>
      </c>
      <c r="I10212" s="59" t="s">
        <v>71</v>
      </c>
      <c r="J10212" s="59">
        <v>17513731</v>
      </c>
      <c r="K10212" s="59" t="s">
        <v>10539</v>
      </c>
      <c r="L10212" s="61" t="s">
        <v>114</v>
      </c>
      <c r="M10212" s="61">
        <f>VLOOKUP(H10212,zdroj!C:F,4,0)</f>
        <v>0</v>
      </c>
      <c r="N10212" s="61" t="str">
        <f t="shared" si="318"/>
        <v>katB</v>
      </c>
      <c r="P10212" s="72" t="str">
        <f t="shared" si="319"/>
        <v/>
      </c>
      <c r="Q10212" s="61" t="s">
        <v>31</v>
      </c>
      <c r="R10212" s="61" t="s">
        <v>91</v>
      </c>
    </row>
    <row r="10213" spans="8:18" x14ac:dyDescent="0.25">
      <c r="H10213" s="59">
        <v>176567</v>
      </c>
      <c r="I10213" s="59" t="s">
        <v>71</v>
      </c>
      <c r="J10213" s="59">
        <v>17513740</v>
      </c>
      <c r="K10213" s="59" t="s">
        <v>10540</v>
      </c>
      <c r="L10213" s="61" t="s">
        <v>114</v>
      </c>
      <c r="M10213" s="61">
        <f>VLOOKUP(H10213,zdroj!C:F,4,0)</f>
        <v>0</v>
      </c>
      <c r="N10213" s="61" t="str">
        <f t="shared" si="318"/>
        <v>katB</v>
      </c>
      <c r="P10213" s="72" t="str">
        <f t="shared" si="319"/>
        <v/>
      </c>
      <c r="Q10213" s="61" t="s">
        <v>30</v>
      </c>
      <c r="R10213" s="61" t="s">
        <v>91</v>
      </c>
    </row>
    <row r="10214" spans="8:18" x14ac:dyDescent="0.25">
      <c r="H10214" s="59">
        <v>176567</v>
      </c>
      <c r="I10214" s="59" t="s">
        <v>71</v>
      </c>
      <c r="J10214" s="59">
        <v>17513758</v>
      </c>
      <c r="K10214" s="59" t="s">
        <v>10541</v>
      </c>
      <c r="L10214" s="61" t="s">
        <v>113</v>
      </c>
      <c r="M10214" s="61">
        <f>VLOOKUP(H10214,zdroj!C:F,4,0)</f>
        <v>0</v>
      </c>
      <c r="N10214" s="61" t="str">
        <f t="shared" si="318"/>
        <v>katA</v>
      </c>
      <c r="P10214" s="72" t="str">
        <f t="shared" si="319"/>
        <v/>
      </c>
      <c r="Q10214" s="61" t="s">
        <v>30</v>
      </c>
    </row>
    <row r="10215" spans="8:18" x14ac:dyDescent="0.25">
      <c r="H10215" s="59">
        <v>176567</v>
      </c>
      <c r="I10215" s="59" t="s">
        <v>71</v>
      </c>
      <c r="J10215" s="59">
        <v>17513766</v>
      </c>
      <c r="K10215" s="59" t="s">
        <v>10542</v>
      </c>
      <c r="L10215" s="61" t="s">
        <v>81</v>
      </c>
      <c r="M10215" s="61">
        <f>VLOOKUP(H10215,zdroj!C:F,4,0)</f>
        <v>0</v>
      </c>
      <c r="N10215" s="61" t="str">
        <f t="shared" si="318"/>
        <v>-</v>
      </c>
      <c r="P10215" s="72" t="str">
        <f t="shared" si="319"/>
        <v/>
      </c>
      <c r="Q10215" s="61" t="s">
        <v>88</v>
      </c>
    </row>
    <row r="10216" spans="8:18" x14ac:dyDescent="0.25">
      <c r="H10216" s="59">
        <v>176567</v>
      </c>
      <c r="I10216" s="59" t="s">
        <v>71</v>
      </c>
      <c r="J10216" s="59">
        <v>17513774</v>
      </c>
      <c r="K10216" s="59" t="s">
        <v>10543</v>
      </c>
      <c r="L10216" s="61" t="s">
        <v>113</v>
      </c>
      <c r="M10216" s="61">
        <f>VLOOKUP(H10216,zdroj!C:F,4,0)</f>
        <v>0</v>
      </c>
      <c r="N10216" s="61" t="str">
        <f t="shared" si="318"/>
        <v>katA</v>
      </c>
      <c r="P10216" s="72" t="str">
        <f t="shared" si="319"/>
        <v/>
      </c>
      <c r="Q10216" s="61" t="s">
        <v>30</v>
      </c>
    </row>
    <row r="10217" spans="8:18" x14ac:dyDescent="0.25">
      <c r="H10217" s="59">
        <v>176567</v>
      </c>
      <c r="I10217" s="59" t="s">
        <v>71</v>
      </c>
      <c r="J10217" s="59">
        <v>17513782</v>
      </c>
      <c r="K10217" s="59" t="s">
        <v>10544</v>
      </c>
      <c r="L10217" s="61" t="s">
        <v>81</v>
      </c>
      <c r="M10217" s="61">
        <f>VLOOKUP(H10217,zdroj!C:F,4,0)</f>
        <v>0</v>
      </c>
      <c r="N10217" s="61" t="str">
        <f t="shared" si="318"/>
        <v>-</v>
      </c>
      <c r="P10217" s="72" t="str">
        <f t="shared" si="319"/>
        <v/>
      </c>
      <c r="Q10217" s="61" t="s">
        <v>84</v>
      </c>
    </row>
    <row r="10218" spans="8:18" x14ac:dyDescent="0.25">
      <c r="H10218" s="59">
        <v>176567</v>
      </c>
      <c r="I10218" s="59" t="s">
        <v>71</v>
      </c>
      <c r="J10218" s="59">
        <v>17513791</v>
      </c>
      <c r="K10218" s="59" t="s">
        <v>10545</v>
      </c>
      <c r="L10218" s="61" t="s">
        <v>113</v>
      </c>
      <c r="M10218" s="61">
        <f>VLOOKUP(H10218,zdroj!C:F,4,0)</f>
        <v>0</v>
      </c>
      <c r="N10218" s="61" t="str">
        <f t="shared" si="318"/>
        <v>katA</v>
      </c>
      <c r="P10218" s="72" t="str">
        <f t="shared" si="319"/>
        <v/>
      </c>
      <c r="Q10218" s="61" t="s">
        <v>30</v>
      </c>
    </row>
    <row r="10219" spans="8:18" x14ac:dyDescent="0.25">
      <c r="H10219" s="59">
        <v>176567</v>
      </c>
      <c r="I10219" s="59" t="s">
        <v>71</v>
      </c>
      <c r="J10219" s="59">
        <v>17513804</v>
      </c>
      <c r="K10219" s="59" t="s">
        <v>10546</v>
      </c>
      <c r="L10219" s="61" t="s">
        <v>113</v>
      </c>
      <c r="M10219" s="61">
        <f>VLOOKUP(H10219,zdroj!C:F,4,0)</f>
        <v>0</v>
      </c>
      <c r="N10219" s="61" t="str">
        <f t="shared" si="318"/>
        <v>katA</v>
      </c>
      <c r="P10219" s="72" t="str">
        <f t="shared" si="319"/>
        <v/>
      </c>
      <c r="Q10219" s="61" t="s">
        <v>31</v>
      </c>
    </row>
    <row r="10220" spans="8:18" x14ac:dyDescent="0.25">
      <c r="H10220" s="59">
        <v>176567</v>
      </c>
      <c r="I10220" s="59" t="s">
        <v>71</v>
      </c>
      <c r="J10220" s="59">
        <v>17513812</v>
      </c>
      <c r="K10220" s="59" t="s">
        <v>10547</v>
      </c>
      <c r="L10220" s="61" t="s">
        <v>113</v>
      </c>
      <c r="M10220" s="61">
        <f>VLOOKUP(H10220,zdroj!C:F,4,0)</f>
        <v>0</v>
      </c>
      <c r="N10220" s="61" t="str">
        <f t="shared" si="318"/>
        <v>katA</v>
      </c>
      <c r="P10220" s="72" t="str">
        <f t="shared" si="319"/>
        <v/>
      </c>
      <c r="Q10220" s="61" t="s">
        <v>30</v>
      </c>
    </row>
    <row r="10221" spans="8:18" x14ac:dyDescent="0.25">
      <c r="H10221" s="59">
        <v>176567</v>
      </c>
      <c r="I10221" s="59" t="s">
        <v>71</v>
      </c>
      <c r="J10221" s="59">
        <v>17513821</v>
      </c>
      <c r="K10221" s="59" t="s">
        <v>10548</v>
      </c>
      <c r="L10221" s="61" t="s">
        <v>113</v>
      </c>
      <c r="M10221" s="61">
        <f>VLOOKUP(H10221,zdroj!C:F,4,0)</f>
        <v>0</v>
      </c>
      <c r="N10221" s="61" t="str">
        <f t="shared" si="318"/>
        <v>katA</v>
      </c>
      <c r="P10221" s="72" t="str">
        <f t="shared" si="319"/>
        <v/>
      </c>
      <c r="Q10221" s="61" t="s">
        <v>30</v>
      </c>
    </row>
    <row r="10222" spans="8:18" x14ac:dyDescent="0.25">
      <c r="H10222" s="59">
        <v>176567</v>
      </c>
      <c r="I10222" s="59" t="s">
        <v>71</v>
      </c>
      <c r="J10222" s="59">
        <v>17513839</v>
      </c>
      <c r="K10222" s="59" t="s">
        <v>10549</v>
      </c>
      <c r="L10222" s="61" t="s">
        <v>113</v>
      </c>
      <c r="M10222" s="61">
        <f>VLOOKUP(H10222,zdroj!C:F,4,0)</f>
        <v>0</v>
      </c>
      <c r="N10222" s="61" t="str">
        <f t="shared" si="318"/>
        <v>katA</v>
      </c>
      <c r="P10222" s="72" t="str">
        <f t="shared" si="319"/>
        <v/>
      </c>
      <c r="Q10222" s="61" t="s">
        <v>31</v>
      </c>
    </row>
    <row r="10223" spans="8:18" x14ac:dyDescent="0.25">
      <c r="H10223" s="59">
        <v>176567</v>
      </c>
      <c r="I10223" s="59" t="s">
        <v>71</v>
      </c>
      <c r="J10223" s="59">
        <v>17513847</v>
      </c>
      <c r="K10223" s="59" t="s">
        <v>10550</v>
      </c>
      <c r="L10223" s="61" t="s">
        <v>113</v>
      </c>
      <c r="M10223" s="61">
        <f>VLOOKUP(H10223,zdroj!C:F,4,0)</f>
        <v>0</v>
      </c>
      <c r="N10223" s="61" t="str">
        <f t="shared" si="318"/>
        <v>katA</v>
      </c>
      <c r="P10223" s="72" t="str">
        <f t="shared" si="319"/>
        <v/>
      </c>
      <c r="Q10223" s="61" t="s">
        <v>31</v>
      </c>
    </row>
    <row r="10224" spans="8:18" x14ac:dyDescent="0.25">
      <c r="H10224" s="59">
        <v>176567</v>
      </c>
      <c r="I10224" s="59" t="s">
        <v>71</v>
      </c>
      <c r="J10224" s="59">
        <v>17513855</v>
      </c>
      <c r="K10224" s="59" t="s">
        <v>10551</v>
      </c>
      <c r="L10224" s="61" t="s">
        <v>113</v>
      </c>
      <c r="M10224" s="61">
        <f>VLOOKUP(H10224,zdroj!C:F,4,0)</f>
        <v>0</v>
      </c>
      <c r="N10224" s="61" t="str">
        <f t="shared" si="318"/>
        <v>katA</v>
      </c>
      <c r="P10224" s="72" t="str">
        <f t="shared" si="319"/>
        <v/>
      </c>
      <c r="Q10224" s="61" t="s">
        <v>30</v>
      </c>
    </row>
    <row r="10225" spans="8:17" x14ac:dyDescent="0.25">
      <c r="H10225" s="59">
        <v>176567</v>
      </c>
      <c r="I10225" s="59" t="s">
        <v>71</v>
      </c>
      <c r="J10225" s="59">
        <v>17513871</v>
      </c>
      <c r="K10225" s="59" t="s">
        <v>10552</v>
      </c>
      <c r="L10225" s="61" t="s">
        <v>81</v>
      </c>
      <c r="M10225" s="61">
        <f>VLOOKUP(H10225,zdroj!C:F,4,0)</f>
        <v>0</v>
      </c>
      <c r="N10225" s="61" t="str">
        <f t="shared" si="318"/>
        <v>-</v>
      </c>
      <c r="P10225" s="72" t="str">
        <f t="shared" si="319"/>
        <v/>
      </c>
      <c r="Q10225" s="61" t="s">
        <v>84</v>
      </c>
    </row>
    <row r="10226" spans="8:17" x14ac:dyDescent="0.25">
      <c r="H10226" s="59">
        <v>176567</v>
      </c>
      <c r="I10226" s="59" t="s">
        <v>71</v>
      </c>
      <c r="J10226" s="59">
        <v>17513880</v>
      </c>
      <c r="K10226" s="59" t="s">
        <v>10553</v>
      </c>
      <c r="L10226" s="61" t="s">
        <v>113</v>
      </c>
      <c r="M10226" s="61">
        <f>VLOOKUP(H10226,zdroj!C:F,4,0)</f>
        <v>0</v>
      </c>
      <c r="N10226" s="61" t="str">
        <f t="shared" si="318"/>
        <v>katA</v>
      </c>
      <c r="P10226" s="72" t="str">
        <f t="shared" si="319"/>
        <v/>
      </c>
      <c r="Q10226" s="61" t="s">
        <v>30</v>
      </c>
    </row>
    <row r="10227" spans="8:17" x14ac:dyDescent="0.25">
      <c r="H10227" s="59">
        <v>176567</v>
      </c>
      <c r="I10227" s="59" t="s">
        <v>71</v>
      </c>
      <c r="J10227" s="59">
        <v>17513898</v>
      </c>
      <c r="K10227" s="59" t="s">
        <v>10554</v>
      </c>
      <c r="L10227" s="61" t="s">
        <v>113</v>
      </c>
      <c r="M10227" s="61">
        <f>VLOOKUP(H10227,zdroj!C:F,4,0)</f>
        <v>0</v>
      </c>
      <c r="N10227" s="61" t="str">
        <f t="shared" si="318"/>
        <v>katA</v>
      </c>
      <c r="P10227" s="72" t="str">
        <f t="shared" si="319"/>
        <v/>
      </c>
      <c r="Q10227" s="61" t="s">
        <v>31</v>
      </c>
    </row>
    <row r="10228" spans="8:17" x14ac:dyDescent="0.25">
      <c r="H10228" s="59">
        <v>176567</v>
      </c>
      <c r="I10228" s="59" t="s">
        <v>71</v>
      </c>
      <c r="J10228" s="59">
        <v>17513901</v>
      </c>
      <c r="K10228" s="59" t="s">
        <v>10555</v>
      </c>
      <c r="L10228" s="61" t="s">
        <v>113</v>
      </c>
      <c r="M10228" s="61">
        <f>VLOOKUP(H10228,zdroj!C:F,4,0)</f>
        <v>0</v>
      </c>
      <c r="N10228" s="61" t="str">
        <f t="shared" si="318"/>
        <v>katA</v>
      </c>
      <c r="P10228" s="72" t="str">
        <f t="shared" si="319"/>
        <v/>
      </c>
      <c r="Q10228" s="61" t="s">
        <v>30</v>
      </c>
    </row>
    <row r="10229" spans="8:17" x14ac:dyDescent="0.25">
      <c r="H10229" s="59">
        <v>176567</v>
      </c>
      <c r="I10229" s="59" t="s">
        <v>71</v>
      </c>
      <c r="J10229" s="59">
        <v>17513910</v>
      </c>
      <c r="K10229" s="59" t="s">
        <v>10556</v>
      </c>
      <c r="L10229" s="61" t="s">
        <v>113</v>
      </c>
      <c r="M10229" s="61">
        <f>VLOOKUP(H10229,zdroj!C:F,4,0)</f>
        <v>0</v>
      </c>
      <c r="N10229" s="61" t="str">
        <f t="shared" si="318"/>
        <v>katA</v>
      </c>
      <c r="P10229" s="72" t="str">
        <f t="shared" si="319"/>
        <v/>
      </c>
      <c r="Q10229" s="61" t="s">
        <v>30</v>
      </c>
    </row>
    <row r="10230" spans="8:17" x14ac:dyDescent="0.25">
      <c r="H10230" s="59">
        <v>176567</v>
      </c>
      <c r="I10230" s="59" t="s">
        <v>71</v>
      </c>
      <c r="J10230" s="59">
        <v>17513928</v>
      </c>
      <c r="K10230" s="59" t="s">
        <v>10557</v>
      </c>
      <c r="L10230" s="61" t="s">
        <v>113</v>
      </c>
      <c r="M10230" s="61">
        <f>VLOOKUP(H10230,zdroj!C:F,4,0)</f>
        <v>0</v>
      </c>
      <c r="N10230" s="61" t="str">
        <f t="shared" si="318"/>
        <v>katA</v>
      </c>
      <c r="P10230" s="72" t="str">
        <f t="shared" si="319"/>
        <v/>
      </c>
      <c r="Q10230" s="61" t="s">
        <v>30</v>
      </c>
    </row>
    <row r="10231" spans="8:17" x14ac:dyDescent="0.25">
      <c r="H10231" s="59">
        <v>176567</v>
      </c>
      <c r="I10231" s="59" t="s">
        <v>71</v>
      </c>
      <c r="J10231" s="59">
        <v>17513936</v>
      </c>
      <c r="K10231" s="59" t="s">
        <v>10558</v>
      </c>
      <c r="L10231" s="61" t="s">
        <v>113</v>
      </c>
      <c r="M10231" s="61">
        <f>VLOOKUP(H10231,zdroj!C:F,4,0)</f>
        <v>0</v>
      </c>
      <c r="N10231" s="61" t="str">
        <f t="shared" si="318"/>
        <v>katA</v>
      </c>
      <c r="P10231" s="72" t="str">
        <f t="shared" si="319"/>
        <v/>
      </c>
      <c r="Q10231" s="61" t="s">
        <v>31</v>
      </c>
    </row>
    <row r="10232" spans="8:17" x14ac:dyDescent="0.25">
      <c r="H10232" s="59">
        <v>176567</v>
      </c>
      <c r="I10232" s="59" t="s">
        <v>71</v>
      </c>
      <c r="J10232" s="59">
        <v>17513944</v>
      </c>
      <c r="K10232" s="59" t="s">
        <v>10559</v>
      </c>
      <c r="L10232" s="61" t="s">
        <v>113</v>
      </c>
      <c r="M10232" s="61">
        <f>VLOOKUP(H10232,zdroj!C:F,4,0)</f>
        <v>0</v>
      </c>
      <c r="N10232" s="61" t="str">
        <f t="shared" si="318"/>
        <v>katA</v>
      </c>
      <c r="P10232" s="72" t="str">
        <f t="shared" si="319"/>
        <v/>
      </c>
      <c r="Q10232" s="61" t="s">
        <v>31</v>
      </c>
    </row>
    <row r="10233" spans="8:17" x14ac:dyDescent="0.25">
      <c r="H10233" s="59">
        <v>176567</v>
      </c>
      <c r="I10233" s="59" t="s">
        <v>71</v>
      </c>
      <c r="J10233" s="59">
        <v>17513952</v>
      </c>
      <c r="K10233" s="59" t="s">
        <v>10560</v>
      </c>
      <c r="L10233" s="61" t="s">
        <v>113</v>
      </c>
      <c r="M10233" s="61">
        <f>VLOOKUP(H10233,zdroj!C:F,4,0)</f>
        <v>0</v>
      </c>
      <c r="N10233" s="61" t="str">
        <f t="shared" si="318"/>
        <v>katA</v>
      </c>
      <c r="P10233" s="72" t="str">
        <f t="shared" si="319"/>
        <v/>
      </c>
      <c r="Q10233" s="61" t="s">
        <v>31</v>
      </c>
    </row>
    <row r="10234" spans="8:17" x14ac:dyDescent="0.25">
      <c r="H10234" s="59">
        <v>176567</v>
      </c>
      <c r="I10234" s="59" t="s">
        <v>71</v>
      </c>
      <c r="J10234" s="59">
        <v>17513961</v>
      </c>
      <c r="K10234" s="59" t="s">
        <v>10561</v>
      </c>
      <c r="L10234" s="61" t="s">
        <v>113</v>
      </c>
      <c r="M10234" s="61">
        <f>VLOOKUP(H10234,zdroj!C:F,4,0)</f>
        <v>0</v>
      </c>
      <c r="N10234" s="61" t="str">
        <f t="shared" si="318"/>
        <v>katA</v>
      </c>
      <c r="P10234" s="72" t="str">
        <f t="shared" si="319"/>
        <v/>
      </c>
      <c r="Q10234" s="61" t="s">
        <v>30</v>
      </c>
    </row>
    <row r="10235" spans="8:17" x14ac:dyDescent="0.25">
      <c r="H10235" s="59">
        <v>176567</v>
      </c>
      <c r="I10235" s="59" t="s">
        <v>71</v>
      </c>
      <c r="J10235" s="59">
        <v>17513979</v>
      </c>
      <c r="K10235" s="59" t="s">
        <v>10562</v>
      </c>
      <c r="L10235" s="61" t="s">
        <v>113</v>
      </c>
      <c r="M10235" s="61">
        <f>VLOOKUP(H10235,zdroj!C:F,4,0)</f>
        <v>0</v>
      </c>
      <c r="N10235" s="61" t="str">
        <f t="shared" si="318"/>
        <v>katA</v>
      </c>
      <c r="P10235" s="72" t="str">
        <f t="shared" si="319"/>
        <v/>
      </c>
      <c r="Q10235" s="61" t="s">
        <v>30</v>
      </c>
    </row>
    <row r="10236" spans="8:17" x14ac:dyDescent="0.25">
      <c r="H10236" s="59">
        <v>176567</v>
      </c>
      <c r="I10236" s="59" t="s">
        <v>71</v>
      </c>
      <c r="J10236" s="59">
        <v>17513987</v>
      </c>
      <c r="K10236" s="59" t="s">
        <v>10563</v>
      </c>
      <c r="L10236" s="61" t="s">
        <v>113</v>
      </c>
      <c r="M10236" s="61">
        <f>VLOOKUP(H10236,zdroj!C:F,4,0)</f>
        <v>0</v>
      </c>
      <c r="N10236" s="61" t="str">
        <f t="shared" si="318"/>
        <v>katA</v>
      </c>
      <c r="P10236" s="72" t="str">
        <f t="shared" si="319"/>
        <v/>
      </c>
      <c r="Q10236" s="61" t="s">
        <v>30</v>
      </c>
    </row>
    <row r="10237" spans="8:17" x14ac:dyDescent="0.25">
      <c r="H10237" s="59">
        <v>176567</v>
      </c>
      <c r="I10237" s="59" t="s">
        <v>71</v>
      </c>
      <c r="J10237" s="59">
        <v>17513995</v>
      </c>
      <c r="K10237" s="59" t="s">
        <v>10564</v>
      </c>
      <c r="L10237" s="61" t="s">
        <v>113</v>
      </c>
      <c r="M10237" s="61">
        <f>VLOOKUP(H10237,zdroj!C:F,4,0)</f>
        <v>0</v>
      </c>
      <c r="N10237" s="61" t="str">
        <f t="shared" si="318"/>
        <v>katA</v>
      </c>
      <c r="P10237" s="72" t="str">
        <f t="shared" si="319"/>
        <v/>
      </c>
      <c r="Q10237" s="61" t="s">
        <v>30</v>
      </c>
    </row>
    <row r="10238" spans="8:17" x14ac:dyDescent="0.25">
      <c r="H10238" s="59">
        <v>176567</v>
      </c>
      <c r="I10238" s="59" t="s">
        <v>71</v>
      </c>
      <c r="J10238" s="59">
        <v>17514002</v>
      </c>
      <c r="K10238" s="59" t="s">
        <v>10565</v>
      </c>
      <c r="L10238" s="61" t="s">
        <v>81</v>
      </c>
      <c r="M10238" s="61">
        <f>VLOOKUP(H10238,zdroj!C:F,4,0)</f>
        <v>0</v>
      </c>
      <c r="N10238" s="61" t="str">
        <f t="shared" si="318"/>
        <v>-</v>
      </c>
      <c r="P10238" s="72" t="str">
        <f t="shared" si="319"/>
        <v/>
      </c>
      <c r="Q10238" s="61" t="s">
        <v>88</v>
      </c>
    </row>
    <row r="10239" spans="8:17" x14ac:dyDescent="0.25">
      <c r="H10239" s="59">
        <v>176567</v>
      </c>
      <c r="I10239" s="59" t="s">
        <v>71</v>
      </c>
      <c r="J10239" s="59">
        <v>17514011</v>
      </c>
      <c r="K10239" s="59" t="s">
        <v>10566</v>
      </c>
      <c r="L10239" s="61" t="s">
        <v>113</v>
      </c>
      <c r="M10239" s="61">
        <f>VLOOKUP(H10239,zdroj!C:F,4,0)</f>
        <v>0</v>
      </c>
      <c r="N10239" s="61" t="str">
        <f t="shared" si="318"/>
        <v>katA</v>
      </c>
      <c r="P10239" s="72" t="str">
        <f t="shared" si="319"/>
        <v/>
      </c>
      <c r="Q10239" s="61" t="s">
        <v>30</v>
      </c>
    </row>
    <row r="10240" spans="8:17" x14ac:dyDescent="0.25">
      <c r="H10240" s="59">
        <v>176567</v>
      </c>
      <c r="I10240" s="59" t="s">
        <v>71</v>
      </c>
      <c r="J10240" s="59">
        <v>17514029</v>
      </c>
      <c r="K10240" s="59" t="s">
        <v>10567</v>
      </c>
      <c r="L10240" s="61" t="s">
        <v>113</v>
      </c>
      <c r="M10240" s="61">
        <f>VLOOKUP(H10240,zdroj!C:F,4,0)</f>
        <v>0</v>
      </c>
      <c r="N10240" s="61" t="str">
        <f t="shared" si="318"/>
        <v>katA</v>
      </c>
      <c r="P10240" s="72" t="str">
        <f t="shared" si="319"/>
        <v/>
      </c>
      <c r="Q10240" s="61" t="s">
        <v>30</v>
      </c>
    </row>
    <row r="10241" spans="8:17" x14ac:dyDescent="0.25">
      <c r="H10241" s="59">
        <v>176567</v>
      </c>
      <c r="I10241" s="59" t="s">
        <v>71</v>
      </c>
      <c r="J10241" s="59">
        <v>17514037</v>
      </c>
      <c r="K10241" s="59" t="s">
        <v>10568</v>
      </c>
      <c r="L10241" s="61" t="s">
        <v>113</v>
      </c>
      <c r="M10241" s="61">
        <f>VLOOKUP(H10241,zdroj!C:F,4,0)</f>
        <v>0</v>
      </c>
      <c r="N10241" s="61" t="str">
        <f t="shared" si="318"/>
        <v>katA</v>
      </c>
      <c r="P10241" s="72" t="str">
        <f t="shared" si="319"/>
        <v/>
      </c>
      <c r="Q10241" s="61" t="s">
        <v>30</v>
      </c>
    </row>
    <row r="10242" spans="8:17" x14ac:dyDescent="0.25">
      <c r="H10242" s="59">
        <v>176567</v>
      </c>
      <c r="I10242" s="59" t="s">
        <v>71</v>
      </c>
      <c r="J10242" s="59">
        <v>17514045</v>
      </c>
      <c r="K10242" s="59" t="s">
        <v>10569</v>
      </c>
      <c r="L10242" s="61" t="s">
        <v>113</v>
      </c>
      <c r="M10242" s="61">
        <f>VLOOKUP(H10242,zdroj!C:F,4,0)</f>
        <v>0</v>
      </c>
      <c r="N10242" s="61" t="str">
        <f t="shared" si="318"/>
        <v>katA</v>
      </c>
      <c r="P10242" s="72" t="str">
        <f t="shared" si="319"/>
        <v/>
      </c>
      <c r="Q10242" s="61" t="s">
        <v>31</v>
      </c>
    </row>
    <row r="10243" spans="8:17" x14ac:dyDescent="0.25">
      <c r="H10243" s="59">
        <v>176567</v>
      </c>
      <c r="I10243" s="59" t="s">
        <v>71</v>
      </c>
      <c r="J10243" s="59">
        <v>17514053</v>
      </c>
      <c r="K10243" s="59" t="s">
        <v>10570</v>
      </c>
      <c r="L10243" s="61" t="s">
        <v>81</v>
      </c>
      <c r="M10243" s="61">
        <f>VLOOKUP(H10243,zdroj!C:F,4,0)</f>
        <v>0</v>
      </c>
      <c r="N10243" s="61" t="str">
        <f t="shared" si="318"/>
        <v>-</v>
      </c>
      <c r="P10243" s="72" t="str">
        <f t="shared" si="319"/>
        <v/>
      </c>
      <c r="Q10243" s="61" t="s">
        <v>88</v>
      </c>
    </row>
    <row r="10244" spans="8:17" x14ac:dyDescent="0.25">
      <c r="H10244" s="59">
        <v>176567</v>
      </c>
      <c r="I10244" s="59" t="s">
        <v>71</v>
      </c>
      <c r="J10244" s="59">
        <v>17514061</v>
      </c>
      <c r="K10244" s="59" t="s">
        <v>10571</v>
      </c>
      <c r="L10244" s="61" t="s">
        <v>113</v>
      </c>
      <c r="M10244" s="61">
        <f>VLOOKUP(H10244,zdroj!C:F,4,0)</f>
        <v>0</v>
      </c>
      <c r="N10244" s="61" t="str">
        <f t="shared" si="318"/>
        <v>katA</v>
      </c>
      <c r="P10244" s="72" t="str">
        <f t="shared" si="319"/>
        <v/>
      </c>
      <c r="Q10244" s="61" t="s">
        <v>30</v>
      </c>
    </row>
    <row r="10245" spans="8:17" x14ac:dyDescent="0.25">
      <c r="H10245" s="59">
        <v>176567</v>
      </c>
      <c r="I10245" s="59" t="s">
        <v>71</v>
      </c>
      <c r="J10245" s="59">
        <v>17514070</v>
      </c>
      <c r="K10245" s="59" t="s">
        <v>10572</v>
      </c>
      <c r="L10245" s="61" t="s">
        <v>113</v>
      </c>
      <c r="M10245" s="61">
        <f>VLOOKUP(H10245,zdroj!C:F,4,0)</f>
        <v>0</v>
      </c>
      <c r="N10245" s="61" t="str">
        <f t="shared" si="318"/>
        <v>katA</v>
      </c>
      <c r="P10245" s="72" t="str">
        <f t="shared" si="319"/>
        <v/>
      </c>
      <c r="Q10245" s="61" t="s">
        <v>30</v>
      </c>
    </row>
    <row r="10246" spans="8:17" x14ac:dyDescent="0.25">
      <c r="H10246" s="59">
        <v>176567</v>
      </c>
      <c r="I10246" s="59" t="s">
        <v>71</v>
      </c>
      <c r="J10246" s="59">
        <v>17514088</v>
      </c>
      <c r="K10246" s="59" t="s">
        <v>10573</v>
      </c>
      <c r="L10246" s="61" t="s">
        <v>113</v>
      </c>
      <c r="M10246" s="61">
        <f>VLOOKUP(H10246,zdroj!C:F,4,0)</f>
        <v>0</v>
      </c>
      <c r="N10246" s="61" t="str">
        <f t="shared" si="318"/>
        <v>katA</v>
      </c>
      <c r="P10246" s="72" t="str">
        <f t="shared" si="319"/>
        <v/>
      </c>
      <c r="Q10246" s="61" t="s">
        <v>31</v>
      </c>
    </row>
    <row r="10247" spans="8:17" x14ac:dyDescent="0.25">
      <c r="H10247" s="59">
        <v>176567</v>
      </c>
      <c r="I10247" s="59" t="s">
        <v>71</v>
      </c>
      <c r="J10247" s="59">
        <v>17514096</v>
      </c>
      <c r="K10247" s="59" t="s">
        <v>10574</v>
      </c>
      <c r="L10247" s="61" t="s">
        <v>81</v>
      </c>
      <c r="M10247" s="61">
        <f>VLOOKUP(H10247,zdroj!C:F,4,0)</f>
        <v>0</v>
      </c>
      <c r="N10247" s="61" t="str">
        <f t="shared" ref="N10247:N10310" si="320">IF(M10247="A",IF(L10247="katA","katB",L10247),L10247)</f>
        <v>-</v>
      </c>
      <c r="P10247" s="72" t="str">
        <f t="shared" ref="P10247:P10310" si="321">IF(O10247="A",1,"")</f>
        <v/>
      </c>
      <c r="Q10247" s="61" t="s">
        <v>84</v>
      </c>
    </row>
    <row r="10248" spans="8:17" x14ac:dyDescent="0.25">
      <c r="H10248" s="59">
        <v>176567</v>
      </c>
      <c r="I10248" s="59" t="s">
        <v>71</v>
      </c>
      <c r="J10248" s="59">
        <v>17514100</v>
      </c>
      <c r="K10248" s="59" t="s">
        <v>10575</v>
      </c>
      <c r="L10248" s="61" t="s">
        <v>81</v>
      </c>
      <c r="M10248" s="61">
        <f>VLOOKUP(H10248,zdroj!C:F,4,0)</f>
        <v>0</v>
      </c>
      <c r="N10248" s="61" t="str">
        <f t="shared" si="320"/>
        <v>-</v>
      </c>
      <c r="P10248" s="72" t="str">
        <f t="shared" si="321"/>
        <v/>
      </c>
      <c r="Q10248" s="61" t="s">
        <v>84</v>
      </c>
    </row>
    <row r="10249" spans="8:17" x14ac:dyDescent="0.25">
      <c r="H10249" s="59">
        <v>176567</v>
      </c>
      <c r="I10249" s="59" t="s">
        <v>71</v>
      </c>
      <c r="J10249" s="59">
        <v>17514118</v>
      </c>
      <c r="K10249" s="59" t="s">
        <v>10576</v>
      </c>
      <c r="L10249" s="61" t="s">
        <v>113</v>
      </c>
      <c r="M10249" s="61">
        <f>VLOOKUP(H10249,zdroj!C:F,4,0)</f>
        <v>0</v>
      </c>
      <c r="N10249" s="61" t="str">
        <f t="shared" si="320"/>
        <v>katA</v>
      </c>
      <c r="P10249" s="72" t="str">
        <f t="shared" si="321"/>
        <v/>
      </c>
      <c r="Q10249" s="61" t="s">
        <v>31</v>
      </c>
    </row>
    <row r="10250" spans="8:17" x14ac:dyDescent="0.25">
      <c r="H10250" s="59">
        <v>176567</v>
      </c>
      <c r="I10250" s="59" t="s">
        <v>71</v>
      </c>
      <c r="J10250" s="59">
        <v>17514126</v>
      </c>
      <c r="K10250" s="59" t="s">
        <v>10577</v>
      </c>
      <c r="L10250" s="61" t="s">
        <v>113</v>
      </c>
      <c r="M10250" s="61">
        <f>VLOOKUP(H10250,zdroj!C:F,4,0)</f>
        <v>0</v>
      </c>
      <c r="N10250" s="61" t="str">
        <f t="shared" si="320"/>
        <v>katA</v>
      </c>
      <c r="P10250" s="72" t="str">
        <f t="shared" si="321"/>
        <v/>
      </c>
      <c r="Q10250" s="61" t="s">
        <v>30</v>
      </c>
    </row>
    <row r="10251" spans="8:17" x14ac:dyDescent="0.25">
      <c r="H10251" s="59">
        <v>176567</v>
      </c>
      <c r="I10251" s="59" t="s">
        <v>71</v>
      </c>
      <c r="J10251" s="59">
        <v>17514134</v>
      </c>
      <c r="K10251" s="59" t="s">
        <v>10578</v>
      </c>
      <c r="L10251" s="61" t="s">
        <v>113</v>
      </c>
      <c r="M10251" s="61">
        <f>VLOOKUP(H10251,zdroj!C:F,4,0)</f>
        <v>0</v>
      </c>
      <c r="N10251" s="61" t="str">
        <f t="shared" si="320"/>
        <v>katA</v>
      </c>
      <c r="P10251" s="72" t="str">
        <f t="shared" si="321"/>
        <v/>
      </c>
      <c r="Q10251" s="61" t="s">
        <v>30</v>
      </c>
    </row>
    <row r="10252" spans="8:17" x14ac:dyDescent="0.25">
      <c r="H10252" s="59">
        <v>176567</v>
      </c>
      <c r="I10252" s="59" t="s">
        <v>71</v>
      </c>
      <c r="J10252" s="59">
        <v>17514142</v>
      </c>
      <c r="K10252" s="59" t="s">
        <v>10579</v>
      </c>
      <c r="L10252" s="61" t="s">
        <v>81</v>
      </c>
      <c r="M10252" s="61">
        <f>VLOOKUP(H10252,zdroj!C:F,4,0)</f>
        <v>0</v>
      </c>
      <c r="N10252" s="61" t="str">
        <f t="shared" si="320"/>
        <v>-</v>
      </c>
      <c r="P10252" s="72" t="str">
        <f t="shared" si="321"/>
        <v/>
      </c>
      <c r="Q10252" s="61" t="s">
        <v>88</v>
      </c>
    </row>
    <row r="10253" spans="8:17" x14ac:dyDescent="0.25">
      <c r="H10253" s="59">
        <v>176567</v>
      </c>
      <c r="I10253" s="59" t="s">
        <v>71</v>
      </c>
      <c r="J10253" s="59">
        <v>40405419</v>
      </c>
      <c r="K10253" s="59" t="s">
        <v>10580</v>
      </c>
      <c r="L10253" s="61" t="s">
        <v>81</v>
      </c>
      <c r="M10253" s="61">
        <f>VLOOKUP(H10253,zdroj!C:F,4,0)</f>
        <v>0</v>
      </c>
      <c r="N10253" s="61" t="str">
        <f t="shared" si="320"/>
        <v>-</v>
      </c>
      <c r="P10253" s="72" t="str">
        <f t="shared" si="321"/>
        <v/>
      </c>
      <c r="Q10253" s="61" t="s">
        <v>88</v>
      </c>
    </row>
    <row r="10254" spans="8:17" x14ac:dyDescent="0.25">
      <c r="H10254" s="59">
        <v>176567</v>
      </c>
      <c r="I10254" s="59" t="s">
        <v>71</v>
      </c>
      <c r="J10254" s="59">
        <v>41828275</v>
      </c>
      <c r="K10254" s="59" t="s">
        <v>10581</v>
      </c>
      <c r="L10254" s="61" t="s">
        <v>81</v>
      </c>
      <c r="M10254" s="61">
        <f>VLOOKUP(H10254,zdroj!C:F,4,0)</f>
        <v>0</v>
      </c>
      <c r="N10254" s="61" t="str">
        <f t="shared" si="320"/>
        <v>-</v>
      </c>
      <c r="P10254" s="72" t="str">
        <f t="shared" si="321"/>
        <v/>
      </c>
      <c r="Q10254" s="61" t="s">
        <v>88</v>
      </c>
    </row>
    <row r="10255" spans="8:17" x14ac:dyDescent="0.25">
      <c r="H10255" s="59">
        <v>176567</v>
      </c>
      <c r="I10255" s="59" t="s">
        <v>71</v>
      </c>
      <c r="J10255" s="59">
        <v>73275522</v>
      </c>
      <c r="K10255" s="59" t="s">
        <v>10582</v>
      </c>
      <c r="L10255" s="61" t="s">
        <v>113</v>
      </c>
      <c r="M10255" s="61">
        <f>VLOOKUP(H10255,zdroj!C:F,4,0)</f>
        <v>0</v>
      </c>
      <c r="N10255" s="61" t="str">
        <f t="shared" si="320"/>
        <v>katA</v>
      </c>
      <c r="P10255" s="72" t="str">
        <f t="shared" si="321"/>
        <v/>
      </c>
      <c r="Q10255" s="61" t="s">
        <v>31</v>
      </c>
    </row>
    <row r="10256" spans="8:17" x14ac:dyDescent="0.25">
      <c r="H10256" s="59">
        <v>176567</v>
      </c>
      <c r="I10256" s="59" t="s">
        <v>71</v>
      </c>
      <c r="J10256" s="59">
        <v>73572209</v>
      </c>
      <c r="K10256" s="59" t="s">
        <v>10583</v>
      </c>
      <c r="L10256" s="61" t="s">
        <v>81</v>
      </c>
      <c r="M10256" s="61">
        <f>VLOOKUP(H10256,zdroj!C:F,4,0)</f>
        <v>0</v>
      </c>
      <c r="N10256" s="61" t="str">
        <f t="shared" si="320"/>
        <v>-</v>
      </c>
      <c r="P10256" s="72" t="str">
        <f t="shared" si="321"/>
        <v/>
      </c>
      <c r="Q10256" s="61" t="s">
        <v>88</v>
      </c>
    </row>
    <row r="10257" spans="8:18" x14ac:dyDescent="0.25">
      <c r="H10257" s="59">
        <v>97268</v>
      </c>
      <c r="I10257" s="59" t="s">
        <v>71</v>
      </c>
      <c r="J10257" s="59">
        <v>17467616</v>
      </c>
      <c r="K10257" s="59" t="s">
        <v>10584</v>
      </c>
      <c r="L10257" s="61" t="s">
        <v>81</v>
      </c>
      <c r="M10257" s="61">
        <f>VLOOKUP(H10257,zdroj!C:F,4,0)</f>
        <v>0</v>
      </c>
      <c r="N10257" s="61" t="str">
        <f t="shared" si="320"/>
        <v>-</v>
      </c>
      <c r="P10257" s="72" t="str">
        <f t="shared" si="321"/>
        <v/>
      </c>
      <c r="Q10257" s="61" t="s">
        <v>84</v>
      </c>
    </row>
    <row r="10258" spans="8:18" x14ac:dyDescent="0.25">
      <c r="H10258" s="59">
        <v>97268</v>
      </c>
      <c r="I10258" s="59" t="s">
        <v>71</v>
      </c>
      <c r="J10258" s="59">
        <v>17467624</v>
      </c>
      <c r="K10258" s="59" t="s">
        <v>10585</v>
      </c>
      <c r="L10258" s="61" t="s">
        <v>81</v>
      </c>
      <c r="M10258" s="61">
        <f>VLOOKUP(H10258,zdroj!C:F,4,0)</f>
        <v>0</v>
      </c>
      <c r="N10258" s="61" t="str">
        <f t="shared" si="320"/>
        <v>-</v>
      </c>
      <c r="P10258" s="72" t="str">
        <f t="shared" si="321"/>
        <v/>
      </c>
      <c r="Q10258" s="61" t="s">
        <v>84</v>
      </c>
    </row>
    <row r="10259" spans="8:18" x14ac:dyDescent="0.25">
      <c r="H10259" s="59">
        <v>97268</v>
      </c>
      <c r="I10259" s="59" t="s">
        <v>71</v>
      </c>
      <c r="J10259" s="59">
        <v>17467632</v>
      </c>
      <c r="K10259" s="59" t="s">
        <v>10586</v>
      </c>
      <c r="L10259" s="61" t="s">
        <v>81</v>
      </c>
      <c r="M10259" s="61">
        <f>VLOOKUP(H10259,zdroj!C:F,4,0)</f>
        <v>0</v>
      </c>
      <c r="N10259" s="61" t="str">
        <f t="shared" si="320"/>
        <v>-</v>
      </c>
      <c r="P10259" s="72" t="str">
        <f t="shared" si="321"/>
        <v/>
      </c>
      <c r="Q10259" s="61" t="s">
        <v>84</v>
      </c>
    </row>
    <row r="10260" spans="8:18" x14ac:dyDescent="0.25">
      <c r="H10260" s="59">
        <v>97268</v>
      </c>
      <c r="I10260" s="59" t="s">
        <v>71</v>
      </c>
      <c r="J10260" s="59">
        <v>17467641</v>
      </c>
      <c r="K10260" s="59" t="s">
        <v>10587</v>
      </c>
      <c r="L10260" s="61" t="s">
        <v>114</v>
      </c>
      <c r="M10260" s="61">
        <f>VLOOKUP(H10260,zdroj!C:F,4,0)</f>
        <v>0</v>
      </c>
      <c r="N10260" s="61" t="str">
        <f t="shared" si="320"/>
        <v>katB</v>
      </c>
      <c r="P10260" s="72" t="str">
        <f t="shared" si="321"/>
        <v/>
      </c>
      <c r="Q10260" s="61" t="s">
        <v>30</v>
      </c>
      <c r="R10260" s="61" t="s">
        <v>91</v>
      </c>
    </row>
    <row r="10261" spans="8:18" x14ac:dyDescent="0.25">
      <c r="H10261" s="59">
        <v>97268</v>
      </c>
      <c r="I10261" s="59" t="s">
        <v>71</v>
      </c>
      <c r="J10261" s="59">
        <v>17467659</v>
      </c>
      <c r="K10261" s="59" t="s">
        <v>10588</v>
      </c>
      <c r="L10261" s="61" t="s">
        <v>113</v>
      </c>
      <c r="M10261" s="61">
        <f>VLOOKUP(H10261,zdroj!C:F,4,0)</f>
        <v>0</v>
      </c>
      <c r="N10261" s="61" t="str">
        <f t="shared" si="320"/>
        <v>katA</v>
      </c>
      <c r="P10261" s="72" t="str">
        <f t="shared" si="321"/>
        <v/>
      </c>
      <c r="Q10261" s="61" t="s">
        <v>30</v>
      </c>
    </row>
    <row r="10262" spans="8:18" x14ac:dyDescent="0.25">
      <c r="H10262" s="59">
        <v>97268</v>
      </c>
      <c r="I10262" s="59" t="s">
        <v>71</v>
      </c>
      <c r="J10262" s="59">
        <v>17467667</v>
      </c>
      <c r="K10262" s="59" t="s">
        <v>10589</v>
      </c>
      <c r="L10262" s="61" t="s">
        <v>113</v>
      </c>
      <c r="M10262" s="61">
        <f>VLOOKUP(H10262,zdroj!C:F,4,0)</f>
        <v>0</v>
      </c>
      <c r="N10262" s="61" t="str">
        <f t="shared" si="320"/>
        <v>katA</v>
      </c>
      <c r="P10262" s="72" t="str">
        <f t="shared" si="321"/>
        <v/>
      </c>
      <c r="Q10262" s="61" t="s">
        <v>30</v>
      </c>
    </row>
    <row r="10263" spans="8:18" x14ac:dyDescent="0.25">
      <c r="H10263" s="59">
        <v>97268</v>
      </c>
      <c r="I10263" s="59" t="s">
        <v>71</v>
      </c>
      <c r="J10263" s="59">
        <v>17467675</v>
      </c>
      <c r="K10263" s="59" t="s">
        <v>10590</v>
      </c>
      <c r="L10263" s="61" t="s">
        <v>113</v>
      </c>
      <c r="M10263" s="61">
        <f>VLOOKUP(H10263,zdroj!C:F,4,0)</f>
        <v>0</v>
      </c>
      <c r="N10263" s="61" t="str">
        <f t="shared" si="320"/>
        <v>katA</v>
      </c>
      <c r="P10263" s="72" t="str">
        <f t="shared" si="321"/>
        <v/>
      </c>
      <c r="Q10263" s="61" t="s">
        <v>30</v>
      </c>
    </row>
    <row r="10264" spans="8:18" x14ac:dyDescent="0.25">
      <c r="H10264" s="59">
        <v>97268</v>
      </c>
      <c r="I10264" s="59" t="s">
        <v>71</v>
      </c>
      <c r="J10264" s="59">
        <v>17467683</v>
      </c>
      <c r="K10264" s="59" t="s">
        <v>10591</v>
      </c>
      <c r="L10264" s="61" t="s">
        <v>114</v>
      </c>
      <c r="M10264" s="61">
        <f>VLOOKUP(H10264,zdroj!C:F,4,0)</f>
        <v>0</v>
      </c>
      <c r="N10264" s="61" t="str">
        <f t="shared" si="320"/>
        <v>katB</v>
      </c>
      <c r="P10264" s="72" t="str">
        <f t="shared" si="321"/>
        <v/>
      </c>
      <c r="Q10264" s="61" t="s">
        <v>30</v>
      </c>
      <c r="R10264" s="61" t="s">
        <v>91</v>
      </c>
    </row>
    <row r="10265" spans="8:18" x14ac:dyDescent="0.25">
      <c r="H10265" s="59">
        <v>97268</v>
      </c>
      <c r="I10265" s="59" t="s">
        <v>71</v>
      </c>
      <c r="J10265" s="59">
        <v>17467691</v>
      </c>
      <c r="K10265" s="59" t="s">
        <v>10592</v>
      </c>
      <c r="L10265" s="61" t="s">
        <v>113</v>
      </c>
      <c r="M10265" s="61">
        <f>VLOOKUP(H10265,zdroj!C:F,4,0)</f>
        <v>0</v>
      </c>
      <c r="N10265" s="61" t="str">
        <f t="shared" si="320"/>
        <v>katA</v>
      </c>
      <c r="P10265" s="72" t="str">
        <f t="shared" si="321"/>
        <v/>
      </c>
      <c r="Q10265" s="61" t="s">
        <v>30</v>
      </c>
    </row>
    <row r="10266" spans="8:18" x14ac:dyDescent="0.25">
      <c r="H10266" s="59">
        <v>97268</v>
      </c>
      <c r="I10266" s="59" t="s">
        <v>71</v>
      </c>
      <c r="J10266" s="59">
        <v>17467705</v>
      </c>
      <c r="K10266" s="59" t="s">
        <v>10593</v>
      </c>
      <c r="L10266" s="61" t="s">
        <v>113</v>
      </c>
      <c r="M10266" s="61">
        <f>VLOOKUP(H10266,zdroj!C:F,4,0)</f>
        <v>0</v>
      </c>
      <c r="N10266" s="61" t="str">
        <f t="shared" si="320"/>
        <v>katA</v>
      </c>
      <c r="P10266" s="72" t="str">
        <f t="shared" si="321"/>
        <v/>
      </c>
      <c r="Q10266" s="61" t="s">
        <v>31</v>
      </c>
    </row>
    <row r="10267" spans="8:18" x14ac:dyDescent="0.25">
      <c r="H10267" s="59">
        <v>97268</v>
      </c>
      <c r="I10267" s="59" t="s">
        <v>71</v>
      </c>
      <c r="J10267" s="59">
        <v>17467713</v>
      </c>
      <c r="K10267" s="59" t="s">
        <v>10594</v>
      </c>
      <c r="L10267" s="61" t="s">
        <v>113</v>
      </c>
      <c r="M10267" s="61">
        <f>VLOOKUP(H10267,zdroj!C:F,4,0)</f>
        <v>0</v>
      </c>
      <c r="N10267" s="61" t="str">
        <f t="shared" si="320"/>
        <v>katA</v>
      </c>
      <c r="P10267" s="72" t="str">
        <f t="shared" si="321"/>
        <v/>
      </c>
      <c r="Q10267" s="61" t="s">
        <v>30</v>
      </c>
    </row>
    <row r="10268" spans="8:18" x14ac:dyDescent="0.25">
      <c r="H10268" s="59">
        <v>97268</v>
      </c>
      <c r="I10268" s="59" t="s">
        <v>71</v>
      </c>
      <c r="J10268" s="59">
        <v>17467721</v>
      </c>
      <c r="K10268" s="59" t="s">
        <v>10595</v>
      </c>
      <c r="L10268" s="61" t="s">
        <v>113</v>
      </c>
      <c r="M10268" s="61">
        <f>VLOOKUP(H10268,zdroj!C:F,4,0)</f>
        <v>0</v>
      </c>
      <c r="N10268" s="61" t="str">
        <f t="shared" si="320"/>
        <v>katA</v>
      </c>
      <c r="P10268" s="72" t="str">
        <f t="shared" si="321"/>
        <v/>
      </c>
      <c r="Q10268" s="61" t="s">
        <v>30</v>
      </c>
    </row>
    <row r="10269" spans="8:18" x14ac:dyDescent="0.25">
      <c r="H10269" s="59">
        <v>97268</v>
      </c>
      <c r="I10269" s="59" t="s">
        <v>71</v>
      </c>
      <c r="J10269" s="59">
        <v>17467730</v>
      </c>
      <c r="K10269" s="59" t="s">
        <v>10596</v>
      </c>
      <c r="L10269" s="61" t="s">
        <v>113</v>
      </c>
      <c r="M10269" s="61">
        <f>VLOOKUP(H10269,zdroj!C:F,4,0)</f>
        <v>0</v>
      </c>
      <c r="N10269" s="61" t="str">
        <f t="shared" si="320"/>
        <v>katA</v>
      </c>
      <c r="P10269" s="72" t="str">
        <f t="shared" si="321"/>
        <v/>
      </c>
      <c r="Q10269" s="61" t="s">
        <v>30</v>
      </c>
    </row>
    <row r="10270" spans="8:18" x14ac:dyDescent="0.25">
      <c r="H10270" s="59">
        <v>97268</v>
      </c>
      <c r="I10270" s="59" t="s">
        <v>71</v>
      </c>
      <c r="J10270" s="59">
        <v>17467748</v>
      </c>
      <c r="K10270" s="59" t="s">
        <v>10597</v>
      </c>
      <c r="L10270" s="61" t="s">
        <v>113</v>
      </c>
      <c r="M10270" s="61">
        <f>VLOOKUP(H10270,zdroj!C:F,4,0)</f>
        <v>0</v>
      </c>
      <c r="N10270" s="61" t="str">
        <f t="shared" si="320"/>
        <v>katA</v>
      </c>
      <c r="P10270" s="72" t="str">
        <f t="shared" si="321"/>
        <v/>
      </c>
      <c r="Q10270" s="61" t="s">
        <v>30</v>
      </c>
    </row>
    <row r="10271" spans="8:18" x14ac:dyDescent="0.25">
      <c r="H10271" s="59">
        <v>97268</v>
      </c>
      <c r="I10271" s="59" t="s">
        <v>71</v>
      </c>
      <c r="J10271" s="59">
        <v>17467756</v>
      </c>
      <c r="K10271" s="59" t="s">
        <v>10598</v>
      </c>
      <c r="L10271" s="61" t="s">
        <v>81</v>
      </c>
      <c r="M10271" s="61">
        <f>VLOOKUP(H10271,zdroj!C:F,4,0)</f>
        <v>0</v>
      </c>
      <c r="N10271" s="61" t="str">
        <f t="shared" si="320"/>
        <v>-</v>
      </c>
      <c r="P10271" s="72" t="str">
        <f t="shared" si="321"/>
        <v/>
      </c>
      <c r="Q10271" s="61" t="s">
        <v>86</v>
      </c>
    </row>
    <row r="10272" spans="8:18" x14ac:dyDescent="0.25">
      <c r="H10272" s="59">
        <v>97268</v>
      </c>
      <c r="I10272" s="59" t="s">
        <v>71</v>
      </c>
      <c r="J10272" s="59">
        <v>17467764</v>
      </c>
      <c r="K10272" s="59" t="s">
        <v>10599</v>
      </c>
      <c r="L10272" s="61" t="s">
        <v>114</v>
      </c>
      <c r="M10272" s="61">
        <f>VLOOKUP(H10272,zdroj!C:F,4,0)</f>
        <v>0</v>
      </c>
      <c r="N10272" s="61" t="str">
        <f t="shared" si="320"/>
        <v>katB</v>
      </c>
      <c r="P10272" s="72" t="str">
        <f t="shared" si="321"/>
        <v/>
      </c>
      <c r="Q10272" s="61" t="s">
        <v>30</v>
      </c>
      <c r="R10272" s="61" t="s">
        <v>91</v>
      </c>
    </row>
    <row r="10273" spans="8:18" x14ac:dyDescent="0.25">
      <c r="H10273" s="59">
        <v>97268</v>
      </c>
      <c r="I10273" s="59" t="s">
        <v>71</v>
      </c>
      <c r="J10273" s="59">
        <v>17467772</v>
      </c>
      <c r="K10273" s="59" t="s">
        <v>10600</v>
      </c>
      <c r="L10273" s="61" t="s">
        <v>113</v>
      </c>
      <c r="M10273" s="61">
        <f>VLOOKUP(H10273,zdroj!C:F,4,0)</f>
        <v>0</v>
      </c>
      <c r="N10273" s="61" t="str">
        <f t="shared" si="320"/>
        <v>katA</v>
      </c>
      <c r="P10273" s="72" t="str">
        <f t="shared" si="321"/>
        <v/>
      </c>
      <c r="Q10273" s="61" t="s">
        <v>30</v>
      </c>
    </row>
    <row r="10274" spans="8:18" x14ac:dyDescent="0.25">
      <c r="H10274" s="59">
        <v>97268</v>
      </c>
      <c r="I10274" s="59" t="s">
        <v>71</v>
      </c>
      <c r="J10274" s="59">
        <v>17467781</v>
      </c>
      <c r="K10274" s="59" t="s">
        <v>10601</v>
      </c>
      <c r="L10274" s="61" t="s">
        <v>113</v>
      </c>
      <c r="M10274" s="61">
        <f>VLOOKUP(H10274,zdroj!C:F,4,0)</f>
        <v>0</v>
      </c>
      <c r="N10274" s="61" t="str">
        <f t="shared" si="320"/>
        <v>katA</v>
      </c>
      <c r="P10274" s="72" t="str">
        <f t="shared" si="321"/>
        <v/>
      </c>
      <c r="Q10274" s="61" t="s">
        <v>30</v>
      </c>
    </row>
    <row r="10275" spans="8:18" x14ac:dyDescent="0.25">
      <c r="H10275" s="59">
        <v>97268</v>
      </c>
      <c r="I10275" s="59" t="s">
        <v>71</v>
      </c>
      <c r="J10275" s="59">
        <v>17467799</v>
      </c>
      <c r="K10275" s="59" t="s">
        <v>10602</v>
      </c>
      <c r="L10275" s="61" t="s">
        <v>81</v>
      </c>
      <c r="M10275" s="61">
        <f>VLOOKUP(H10275,zdroj!C:F,4,0)</f>
        <v>0</v>
      </c>
      <c r="N10275" s="61" t="str">
        <f t="shared" si="320"/>
        <v>-</v>
      </c>
      <c r="P10275" s="72" t="str">
        <f t="shared" si="321"/>
        <v/>
      </c>
      <c r="Q10275" s="61" t="s">
        <v>84</v>
      </c>
    </row>
    <row r="10276" spans="8:18" x14ac:dyDescent="0.25">
      <c r="H10276" s="59">
        <v>97268</v>
      </c>
      <c r="I10276" s="59" t="s">
        <v>71</v>
      </c>
      <c r="J10276" s="59">
        <v>17467802</v>
      </c>
      <c r="K10276" s="59" t="s">
        <v>10603</v>
      </c>
      <c r="L10276" s="61" t="s">
        <v>113</v>
      </c>
      <c r="M10276" s="61">
        <f>VLOOKUP(H10276,zdroj!C:F,4,0)</f>
        <v>0</v>
      </c>
      <c r="N10276" s="61" t="str">
        <f t="shared" si="320"/>
        <v>katA</v>
      </c>
      <c r="P10276" s="72" t="str">
        <f t="shared" si="321"/>
        <v/>
      </c>
      <c r="Q10276" s="61" t="s">
        <v>30</v>
      </c>
    </row>
    <row r="10277" spans="8:18" x14ac:dyDescent="0.25">
      <c r="H10277" s="59">
        <v>97268</v>
      </c>
      <c r="I10277" s="59" t="s">
        <v>71</v>
      </c>
      <c r="J10277" s="59">
        <v>17467811</v>
      </c>
      <c r="K10277" s="59" t="s">
        <v>10604</v>
      </c>
      <c r="L10277" s="61" t="s">
        <v>113</v>
      </c>
      <c r="M10277" s="61">
        <f>VLOOKUP(H10277,zdroj!C:F,4,0)</f>
        <v>0</v>
      </c>
      <c r="N10277" s="61" t="str">
        <f t="shared" si="320"/>
        <v>katA</v>
      </c>
      <c r="P10277" s="72" t="str">
        <f t="shared" si="321"/>
        <v/>
      </c>
      <c r="Q10277" s="61" t="s">
        <v>30</v>
      </c>
    </row>
    <row r="10278" spans="8:18" x14ac:dyDescent="0.25">
      <c r="H10278" s="59">
        <v>97268</v>
      </c>
      <c r="I10278" s="59" t="s">
        <v>71</v>
      </c>
      <c r="J10278" s="59">
        <v>17467829</v>
      </c>
      <c r="K10278" s="59" t="s">
        <v>10605</v>
      </c>
      <c r="L10278" s="61" t="s">
        <v>114</v>
      </c>
      <c r="M10278" s="61">
        <f>VLOOKUP(H10278,zdroj!C:F,4,0)</f>
        <v>0</v>
      </c>
      <c r="N10278" s="61" t="str">
        <f t="shared" si="320"/>
        <v>katB</v>
      </c>
      <c r="P10278" s="72" t="str">
        <f t="shared" si="321"/>
        <v/>
      </c>
      <c r="Q10278" s="61" t="s">
        <v>30</v>
      </c>
      <c r="R10278" s="61" t="s">
        <v>91</v>
      </c>
    </row>
    <row r="10279" spans="8:18" x14ac:dyDescent="0.25">
      <c r="H10279" s="59">
        <v>97268</v>
      </c>
      <c r="I10279" s="59" t="s">
        <v>71</v>
      </c>
      <c r="J10279" s="59">
        <v>17467837</v>
      </c>
      <c r="K10279" s="59" t="s">
        <v>10606</v>
      </c>
      <c r="L10279" s="61" t="s">
        <v>113</v>
      </c>
      <c r="M10279" s="61">
        <f>VLOOKUP(H10279,zdroj!C:F,4,0)</f>
        <v>0</v>
      </c>
      <c r="N10279" s="61" t="str">
        <f t="shared" si="320"/>
        <v>katA</v>
      </c>
      <c r="P10279" s="72" t="str">
        <f t="shared" si="321"/>
        <v/>
      </c>
      <c r="Q10279" s="61" t="s">
        <v>30</v>
      </c>
    </row>
    <row r="10280" spans="8:18" x14ac:dyDescent="0.25">
      <c r="H10280" s="59">
        <v>97268</v>
      </c>
      <c r="I10280" s="59" t="s">
        <v>71</v>
      </c>
      <c r="J10280" s="59">
        <v>17467845</v>
      </c>
      <c r="K10280" s="59" t="s">
        <v>10607</v>
      </c>
      <c r="L10280" s="61" t="s">
        <v>113</v>
      </c>
      <c r="M10280" s="61">
        <f>VLOOKUP(H10280,zdroj!C:F,4,0)</f>
        <v>0</v>
      </c>
      <c r="N10280" s="61" t="str">
        <f t="shared" si="320"/>
        <v>katA</v>
      </c>
      <c r="P10280" s="72" t="str">
        <f t="shared" si="321"/>
        <v/>
      </c>
      <c r="Q10280" s="61" t="s">
        <v>30</v>
      </c>
    </row>
    <row r="10281" spans="8:18" x14ac:dyDescent="0.25">
      <c r="H10281" s="59">
        <v>97268</v>
      </c>
      <c r="I10281" s="59" t="s">
        <v>71</v>
      </c>
      <c r="J10281" s="59">
        <v>17467853</v>
      </c>
      <c r="K10281" s="59" t="s">
        <v>10608</v>
      </c>
      <c r="L10281" s="61" t="s">
        <v>113</v>
      </c>
      <c r="M10281" s="61">
        <f>VLOOKUP(H10281,zdroj!C:F,4,0)</f>
        <v>0</v>
      </c>
      <c r="N10281" s="61" t="str">
        <f t="shared" si="320"/>
        <v>katA</v>
      </c>
      <c r="P10281" s="72" t="str">
        <f t="shared" si="321"/>
        <v/>
      </c>
      <c r="Q10281" s="61" t="s">
        <v>30</v>
      </c>
    </row>
    <row r="10282" spans="8:18" x14ac:dyDescent="0.25">
      <c r="H10282" s="59">
        <v>97268</v>
      </c>
      <c r="I10282" s="59" t="s">
        <v>71</v>
      </c>
      <c r="J10282" s="59">
        <v>17467861</v>
      </c>
      <c r="K10282" s="59" t="s">
        <v>10609</v>
      </c>
      <c r="L10282" s="61" t="s">
        <v>113</v>
      </c>
      <c r="M10282" s="61">
        <f>VLOOKUP(H10282,zdroj!C:F,4,0)</f>
        <v>0</v>
      </c>
      <c r="N10282" s="61" t="str">
        <f t="shared" si="320"/>
        <v>katA</v>
      </c>
      <c r="P10282" s="72" t="str">
        <f t="shared" si="321"/>
        <v/>
      </c>
      <c r="Q10282" s="61" t="s">
        <v>30</v>
      </c>
    </row>
    <row r="10283" spans="8:18" x14ac:dyDescent="0.25">
      <c r="H10283" s="59">
        <v>97268</v>
      </c>
      <c r="I10283" s="59" t="s">
        <v>71</v>
      </c>
      <c r="J10283" s="59">
        <v>17467870</v>
      </c>
      <c r="K10283" s="59" t="s">
        <v>10610</v>
      </c>
      <c r="L10283" s="61" t="s">
        <v>114</v>
      </c>
      <c r="M10283" s="61">
        <f>VLOOKUP(H10283,zdroj!C:F,4,0)</f>
        <v>0</v>
      </c>
      <c r="N10283" s="61" t="str">
        <f t="shared" si="320"/>
        <v>katB</v>
      </c>
      <c r="P10283" s="72" t="str">
        <f t="shared" si="321"/>
        <v/>
      </c>
      <c r="Q10283" s="61" t="s">
        <v>30</v>
      </c>
      <c r="R10283" s="61" t="s">
        <v>91</v>
      </c>
    </row>
    <row r="10284" spans="8:18" x14ac:dyDescent="0.25">
      <c r="H10284" s="59">
        <v>97268</v>
      </c>
      <c r="I10284" s="59" t="s">
        <v>71</v>
      </c>
      <c r="J10284" s="59">
        <v>17467888</v>
      </c>
      <c r="K10284" s="59" t="s">
        <v>10611</v>
      </c>
      <c r="L10284" s="61" t="s">
        <v>113</v>
      </c>
      <c r="M10284" s="61">
        <f>VLOOKUP(H10284,zdroj!C:F,4,0)</f>
        <v>0</v>
      </c>
      <c r="N10284" s="61" t="str">
        <f t="shared" si="320"/>
        <v>katA</v>
      </c>
      <c r="P10284" s="72" t="str">
        <f t="shared" si="321"/>
        <v/>
      </c>
      <c r="Q10284" s="61" t="s">
        <v>30</v>
      </c>
    </row>
    <row r="10285" spans="8:18" x14ac:dyDescent="0.25">
      <c r="H10285" s="59">
        <v>97268</v>
      </c>
      <c r="I10285" s="59" t="s">
        <v>71</v>
      </c>
      <c r="J10285" s="59">
        <v>17467896</v>
      </c>
      <c r="K10285" s="59" t="s">
        <v>10612</v>
      </c>
      <c r="L10285" s="61" t="s">
        <v>114</v>
      </c>
      <c r="M10285" s="61">
        <f>VLOOKUP(H10285,zdroj!C:F,4,0)</f>
        <v>0</v>
      </c>
      <c r="N10285" s="61" t="str">
        <f t="shared" si="320"/>
        <v>katB</v>
      </c>
      <c r="P10285" s="72" t="str">
        <f t="shared" si="321"/>
        <v/>
      </c>
      <c r="Q10285" s="61" t="s">
        <v>30</v>
      </c>
      <c r="R10285" s="61" t="s">
        <v>91</v>
      </c>
    </row>
    <row r="10286" spans="8:18" x14ac:dyDescent="0.25">
      <c r="H10286" s="59">
        <v>97268</v>
      </c>
      <c r="I10286" s="59" t="s">
        <v>71</v>
      </c>
      <c r="J10286" s="59">
        <v>17467900</v>
      </c>
      <c r="K10286" s="59" t="s">
        <v>10613</v>
      </c>
      <c r="L10286" s="61" t="s">
        <v>81</v>
      </c>
      <c r="M10286" s="61">
        <f>VLOOKUP(H10286,zdroj!C:F,4,0)</f>
        <v>0</v>
      </c>
      <c r="N10286" s="61" t="str">
        <f t="shared" si="320"/>
        <v>-</v>
      </c>
      <c r="P10286" s="72" t="str">
        <f t="shared" si="321"/>
        <v/>
      </c>
      <c r="Q10286" s="61" t="s">
        <v>84</v>
      </c>
    </row>
    <row r="10287" spans="8:18" x14ac:dyDescent="0.25">
      <c r="H10287" s="59">
        <v>97268</v>
      </c>
      <c r="I10287" s="59" t="s">
        <v>71</v>
      </c>
      <c r="J10287" s="59">
        <v>17467918</v>
      </c>
      <c r="K10287" s="59" t="s">
        <v>10614</v>
      </c>
      <c r="L10287" s="61" t="s">
        <v>81</v>
      </c>
      <c r="M10287" s="61">
        <f>VLOOKUP(H10287,zdroj!C:F,4,0)</f>
        <v>0</v>
      </c>
      <c r="N10287" s="61" t="str">
        <f t="shared" si="320"/>
        <v>-</v>
      </c>
      <c r="P10287" s="72" t="str">
        <f t="shared" si="321"/>
        <v/>
      </c>
      <c r="Q10287" s="61" t="s">
        <v>84</v>
      </c>
    </row>
    <row r="10288" spans="8:18" x14ac:dyDescent="0.25">
      <c r="H10288" s="59">
        <v>97268</v>
      </c>
      <c r="I10288" s="59" t="s">
        <v>71</v>
      </c>
      <c r="J10288" s="59">
        <v>17467926</v>
      </c>
      <c r="K10288" s="59" t="s">
        <v>10615</v>
      </c>
      <c r="L10288" s="61" t="s">
        <v>113</v>
      </c>
      <c r="M10288" s="61">
        <f>VLOOKUP(H10288,zdroj!C:F,4,0)</f>
        <v>0</v>
      </c>
      <c r="N10288" s="61" t="str">
        <f t="shared" si="320"/>
        <v>katA</v>
      </c>
      <c r="P10288" s="72" t="str">
        <f t="shared" si="321"/>
        <v/>
      </c>
      <c r="Q10288" s="61" t="s">
        <v>30</v>
      </c>
    </row>
    <row r="10289" spans="8:18" x14ac:dyDescent="0.25">
      <c r="H10289" s="59">
        <v>97268</v>
      </c>
      <c r="I10289" s="59" t="s">
        <v>71</v>
      </c>
      <c r="J10289" s="59">
        <v>17467934</v>
      </c>
      <c r="K10289" s="59" t="s">
        <v>10616</v>
      </c>
      <c r="L10289" s="61" t="s">
        <v>114</v>
      </c>
      <c r="M10289" s="61">
        <f>VLOOKUP(H10289,zdroj!C:F,4,0)</f>
        <v>0</v>
      </c>
      <c r="N10289" s="61" t="str">
        <f t="shared" si="320"/>
        <v>katB</v>
      </c>
      <c r="P10289" s="72" t="str">
        <f t="shared" si="321"/>
        <v/>
      </c>
      <c r="Q10289" s="61" t="s">
        <v>30</v>
      </c>
      <c r="R10289" s="61" t="s">
        <v>91</v>
      </c>
    </row>
    <row r="10290" spans="8:18" x14ac:dyDescent="0.25">
      <c r="H10290" s="59">
        <v>97268</v>
      </c>
      <c r="I10290" s="59" t="s">
        <v>71</v>
      </c>
      <c r="J10290" s="59">
        <v>17467942</v>
      </c>
      <c r="K10290" s="59" t="s">
        <v>10617</v>
      </c>
      <c r="L10290" s="61" t="s">
        <v>113</v>
      </c>
      <c r="M10290" s="61">
        <f>VLOOKUP(H10290,zdroj!C:F,4,0)</f>
        <v>0</v>
      </c>
      <c r="N10290" s="61" t="str">
        <f t="shared" si="320"/>
        <v>katA</v>
      </c>
      <c r="P10290" s="72" t="str">
        <f t="shared" si="321"/>
        <v/>
      </c>
      <c r="Q10290" s="61" t="s">
        <v>30</v>
      </c>
    </row>
    <row r="10291" spans="8:18" x14ac:dyDescent="0.25">
      <c r="H10291" s="59">
        <v>97268</v>
      </c>
      <c r="I10291" s="59" t="s">
        <v>71</v>
      </c>
      <c r="J10291" s="59">
        <v>17467951</v>
      </c>
      <c r="K10291" s="59" t="s">
        <v>10618</v>
      </c>
      <c r="L10291" s="61" t="s">
        <v>81</v>
      </c>
      <c r="M10291" s="61">
        <f>VLOOKUP(H10291,zdroj!C:F,4,0)</f>
        <v>0</v>
      </c>
      <c r="N10291" s="61" t="str">
        <f t="shared" si="320"/>
        <v>-</v>
      </c>
      <c r="P10291" s="72" t="str">
        <f t="shared" si="321"/>
        <v/>
      </c>
      <c r="Q10291" s="61" t="s">
        <v>84</v>
      </c>
    </row>
    <row r="10292" spans="8:18" x14ac:dyDescent="0.25">
      <c r="H10292" s="59">
        <v>97268</v>
      </c>
      <c r="I10292" s="59" t="s">
        <v>71</v>
      </c>
      <c r="J10292" s="59">
        <v>17467969</v>
      </c>
      <c r="K10292" s="59" t="s">
        <v>10619</v>
      </c>
      <c r="L10292" s="61" t="s">
        <v>113</v>
      </c>
      <c r="M10292" s="61">
        <f>VLOOKUP(H10292,zdroj!C:F,4,0)</f>
        <v>0</v>
      </c>
      <c r="N10292" s="61" t="str">
        <f t="shared" si="320"/>
        <v>katA</v>
      </c>
      <c r="P10292" s="72" t="str">
        <f t="shared" si="321"/>
        <v/>
      </c>
      <c r="Q10292" s="61" t="s">
        <v>30</v>
      </c>
    </row>
    <row r="10293" spans="8:18" x14ac:dyDescent="0.25">
      <c r="H10293" s="59">
        <v>97268</v>
      </c>
      <c r="I10293" s="59" t="s">
        <v>71</v>
      </c>
      <c r="J10293" s="59">
        <v>17467977</v>
      </c>
      <c r="K10293" s="59" t="s">
        <v>10620</v>
      </c>
      <c r="L10293" s="61" t="s">
        <v>113</v>
      </c>
      <c r="M10293" s="61">
        <f>VLOOKUP(H10293,zdroj!C:F,4,0)</f>
        <v>0</v>
      </c>
      <c r="N10293" s="61" t="str">
        <f t="shared" si="320"/>
        <v>katA</v>
      </c>
      <c r="P10293" s="72" t="str">
        <f t="shared" si="321"/>
        <v/>
      </c>
      <c r="Q10293" s="61" t="s">
        <v>30</v>
      </c>
    </row>
    <row r="10294" spans="8:18" x14ac:dyDescent="0.25">
      <c r="H10294" s="59">
        <v>97268</v>
      </c>
      <c r="I10294" s="59" t="s">
        <v>71</v>
      </c>
      <c r="J10294" s="59">
        <v>17467985</v>
      </c>
      <c r="K10294" s="59" t="s">
        <v>10621</v>
      </c>
      <c r="L10294" s="61" t="s">
        <v>113</v>
      </c>
      <c r="M10294" s="61">
        <f>VLOOKUP(H10294,zdroj!C:F,4,0)</f>
        <v>0</v>
      </c>
      <c r="N10294" s="61" t="str">
        <f t="shared" si="320"/>
        <v>katA</v>
      </c>
      <c r="P10294" s="72" t="str">
        <f t="shared" si="321"/>
        <v/>
      </c>
      <c r="Q10294" s="61" t="s">
        <v>30</v>
      </c>
    </row>
    <row r="10295" spans="8:18" x14ac:dyDescent="0.25">
      <c r="H10295" s="59">
        <v>97268</v>
      </c>
      <c r="I10295" s="59" t="s">
        <v>71</v>
      </c>
      <c r="J10295" s="59">
        <v>17467993</v>
      </c>
      <c r="K10295" s="59" t="s">
        <v>10622</v>
      </c>
      <c r="L10295" s="61" t="s">
        <v>114</v>
      </c>
      <c r="M10295" s="61">
        <f>VLOOKUP(H10295,zdroj!C:F,4,0)</f>
        <v>0</v>
      </c>
      <c r="N10295" s="61" t="str">
        <f t="shared" si="320"/>
        <v>katB</v>
      </c>
      <c r="P10295" s="72" t="str">
        <f t="shared" si="321"/>
        <v/>
      </c>
      <c r="Q10295" s="61" t="s">
        <v>31</v>
      </c>
      <c r="R10295" s="61" t="s">
        <v>91</v>
      </c>
    </row>
    <row r="10296" spans="8:18" x14ac:dyDescent="0.25">
      <c r="H10296" s="59">
        <v>97268</v>
      </c>
      <c r="I10296" s="59" t="s">
        <v>71</v>
      </c>
      <c r="J10296" s="59">
        <v>17468001</v>
      </c>
      <c r="K10296" s="59" t="s">
        <v>10623</v>
      </c>
      <c r="L10296" s="61" t="s">
        <v>113</v>
      </c>
      <c r="M10296" s="61">
        <f>VLOOKUP(H10296,zdroj!C:F,4,0)</f>
        <v>0</v>
      </c>
      <c r="N10296" s="61" t="str">
        <f t="shared" si="320"/>
        <v>katA</v>
      </c>
      <c r="P10296" s="72" t="str">
        <f t="shared" si="321"/>
        <v/>
      </c>
      <c r="Q10296" s="61" t="s">
        <v>31</v>
      </c>
    </row>
    <row r="10297" spans="8:18" x14ac:dyDescent="0.25">
      <c r="H10297" s="59">
        <v>97268</v>
      </c>
      <c r="I10297" s="59" t="s">
        <v>71</v>
      </c>
      <c r="J10297" s="59">
        <v>17468019</v>
      </c>
      <c r="K10297" s="59" t="s">
        <v>10624</v>
      </c>
      <c r="L10297" s="61" t="s">
        <v>113</v>
      </c>
      <c r="M10297" s="61">
        <f>VLOOKUP(H10297,zdroj!C:F,4,0)</f>
        <v>0</v>
      </c>
      <c r="N10297" s="61" t="str">
        <f t="shared" si="320"/>
        <v>katA</v>
      </c>
      <c r="P10297" s="72" t="str">
        <f t="shared" si="321"/>
        <v/>
      </c>
      <c r="Q10297" s="61" t="s">
        <v>30</v>
      </c>
    </row>
    <row r="10298" spans="8:18" x14ac:dyDescent="0.25">
      <c r="H10298" s="59">
        <v>97268</v>
      </c>
      <c r="I10298" s="59" t="s">
        <v>71</v>
      </c>
      <c r="J10298" s="59">
        <v>17468027</v>
      </c>
      <c r="K10298" s="59" t="s">
        <v>10625</v>
      </c>
      <c r="L10298" s="61" t="s">
        <v>113</v>
      </c>
      <c r="M10298" s="61">
        <f>VLOOKUP(H10298,zdroj!C:F,4,0)</f>
        <v>0</v>
      </c>
      <c r="N10298" s="61" t="str">
        <f t="shared" si="320"/>
        <v>katA</v>
      </c>
      <c r="P10298" s="72" t="str">
        <f t="shared" si="321"/>
        <v/>
      </c>
      <c r="Q10298" s="61" t="s">
        <v>30</v>
      </c>
    </row>
    <row r="10299" spans="8:18" x14ac:dyDescent="0.25">
      <c r="H10299" s="59">
        <v>97268</v>
      </c>
      <c r="I10299" s="59" t="s">
        <v>71</v>
      </c>
      <c r="J10299" s="59">
        <v>17468035</v>
      </c>
      <c r="K10299" s="59" t="s">
        <v>10626</v>
      </c>
      <c r="L10299" s="61" t="s">
        <v>113</v>
      </c>
      <c r="M10299" s="61">
        <f>VLOOKUP(H10299,zdroj!C:F,4,0)</f>
        <v>0</v>
      </c>
      <c r="N10299" s="61" t="str">
        <f t="shared" si="320"/>
        <v>katA</v>
      </c>
      <c r="P10299" s="72" t="str">
        <f t="shared" si="321"/>
        <v/>
      </c>
      <c r="Q10299" s="61" t="s">
        <v>30</v>
      </c>
    </row>
    <row r="10300" spans="8:18" x14ac:dyDescent="0.25">
      <c r="H10300" s="59">
        <v>97268</v>
      </c>
      <c r="I10300" s="59" t="s">
        <v>71</v>
      </c>
      <c r="J10300" s="59">
        <v>17468043</v>
      </c>
      <c r="K10300" s="59" t="s">
        <v>10627</v>
      </c>
      <c r="L10300" s="61" t="s">
        <v>113</v>
      </c>
      <c r="M10300" s="61">
        <f>VLOOKUP(H10300,zdroj!C:F,4,0)</f>
        <v>0</v>
      </c>
      <c r="N10300" s="61" t="str">
        <f t="shared" si="320"/>
        <v>katA</v>
      </c>
      <c r="P10300" s="72" t="str">
        <f t="shared" si="321"/>
        <v/>
      </c>
      <c r="Q10300" s="61" t="s">
        <v>30</v>
      </c>
    </row>
    <row r="10301" spans="8:18" x14ac:dyDescent="0.25">
      <c r="H10301" s="59">
        <v>97268</v>
      </c>
      <c r="I10301" s="59" t="s">
        <v>71</v>
      </c>
      <c r="J10301" s="59">
        <v>17468051</v>
      </c>
      <c r="K10301" s="59" t="s">
        <v>10628</v>
      </c>
      <c r="L10301" s="61" t="s">
        <v>113</v>
      </c>
      <c r="M10301" s="61">
        <f>VLOOKUP(H10301,zdroj!C:F,4,0)</f>
        <v>0</v>
      </c>
      <c r="N10301" s="61" t="str">
        <f t="shared" si="320"/>
        <v>katA</v>
      </c>
      <c r="P10301" s="72" t="str">
        <f t="shared" si="321"/>
        <v/>
      </c>
      <c r="Q10301" s="61" t="s">
        <v>31</v>
      </c>
    </row>
    <row r="10302" spans="8:18" x14ac:dyDescent="0.25">
      <c r="H10302" s="59">
        <v>97268</v>
      </c>
      <c r="I10302" s="59" t="s">
        <v>71</v>
      </c>
      <c r="J10302" s="59">
        <v>17468060</v>
      </c>
      <c r="K10302" s="59" t="s">
        <v>10629</v>
      </c>
      <c r="L10302" s="61" t="s">
        <v>113</v>
      </c>
      <c r="M10302" s="61">
        <f>VLOOKUP(H10302,zdroj!C:F,4,0)</f>
        <v>0</v>
      </c>
      <c r="N10302" s="61" t="str">
        <f t="shared" si="320"/>
        <v>katA</v>
      </c>
      <c r="P10302" s="72" t="str">
        <f t="shared" si="321"/>
        <v/>
      </c>
      <c r="Q10302" s="61" t="s">
        <v>30</v>
      </c>
    </row>
    <row r="10303" spans="8:18" x14ac:dyDescent="0.25">
      <c r="H10303" s="59">
        <v>97268</v>
      </c>
      <c r="I10303" s="59" t="s">
        <v>71</v>
      </c>
      <c r="J10303" s="59">
        <v>17468086</v>
      </c>
      <c r="K10303" s="59" t="s">
        <v>10630</v>
      </c>
      <c r="L10303" s="61" t="s">
        <v>113</v>
      </c>
      <c r="M10303" s="61">
        <f>VLOOKUP(H10303,zdroj!C:F,4,0)</f>
        <v>0</v>
      </c>
      <c r="N10303" s="61" t="str">
        <f t="shared" si="320"/>
        <v>katA</v>
      </c>
      <c r="P10303" s="72" t="str">
        <f t="shared" si="321"/>
        <v/>
      </c>
      <c r="Q10303" s="61" t="s">
        <v>30</v>
      </c>
    </row>
    <row r="10304" spans="8:18" x14ac:dyDescent="0.25">
      <c r="H10304" s="59">
        <v>97268</v>
      </c>
      <c r="I10304" s="59" t="s">
        <v>71</v>
      </c>
      <c r="J10304" s="59">
        <v>17468094</v>
      </c>
      <c r="K10304" s="59" t="s">
        <v>10631</v>
      </c>
      <c r="L10304" s="61" t="s">
        <v>114</v>
      </c>
      <c r="M10304" s="61">
        <f>VLOOKUP(H10304,zdroj!C:F,4,0)</f>
        <v>0</v>
      </c>
      <c r="N10304" s="61" t="str">
        <f t="shared" si="320"/>
        <v>katB</v>
      </c>
      <c r="P10304" s="72" t="str">
        <f t="shared" si="321"/>
        <v/>
      </c>
      <c r="Q10304" s="61" t="s">
        <v>30</v>
      </c>
      <c r="R10304" s="61" t="s">
        <v>91</v>
      </c>
    </row>
    <row r="10305" spans="8:18" x14ac:dyDescent="0.25">
      <c r="H10305" s="59">
        <v>97268</v>
      </c>
      <c r="I10305" s="59" t="s">
        <v>71</v>
      </c>
      <c r="J10305" s="59">
        <v>17468108</v>
      </c>
      <c r="K10305" s="59" t="s">
        <v>10632</v>
      </c>
      <c r="L10305" s="61" t="s">
        <v>114</v>
      </c>
      <c r="M10305" s="61">
        <f>VLOOKUP(H10305,zdroj!C:F,4,0)</f>
        <v>0</v>
      </c>
      <c r="N10305" s="61" t="str">
        <f t="shared" si="320"/>
        <v>katB</v>
      </c>
      <c r="P10305" s="72" t="str">
        <f t="shared" si="321"/>
        <v/>
      </c>
      <c r="Q10305" s="61" t="s">
        <v>30</v>
      </c>
      <c r="R10305" s="61" t="s">
        <v>91</v>
      </c>
    </row>
    <row r="10306" spans="8:18" x14ac:dyDescent="0.25">
      <c r="H10306" s="59">
        <v>97268</v>
      </c>
      <c r="I10306" s="59" t="s">
        <v>71</v>
      </c>
      <c r="J10306" s="59">
        <v>17468116</v>
      </c>
      <c r="K10306" s="59" t="s">
        <v>10633</v>
      </c>
      <c r="L10306" s="61" t="s">
        <v>113</v>
      </c>
      <c r="M10306" s="61">
        <f>VLOOKUP(H10306,zdroj!C:F,4,0)</f>
        <v>0</v>
      </c>
      <c r="N10306" s="61" t="str">
        <f t="shared" si="320"/>
        <v>katA</v>
      </c>
      <c r="P10306" s="72" t="str">
        <f t="shared" si="321"/>
        <v/>
      </c>
      <c r="Q10306" s="61" t="s">
        <v>30</v>
      </c>
    </row>
    <row r="10307" spans="8:18" x14ac:dyDescent="0.25">
      <c r="H10307" s="59">
        <v>97268</v>
      </c>
      <c r="I10307" s="59" t="s">
        <v>71</v>
      </c>
      <c r="J10307" s="59">
        <v>17468124</v>
      </c>
      <c r="K10307" s="59" t="s">
        <v>10634</v>
      </c>
      <c r="L10307" s="61" t="s">
        <v>114</v>
      </c>
      <c r="M10307" s="61">
        <f>VLOOKUP(H10307,zdroj!C:F,4,0)</f>
        <v>0</v>
      </c>
      <c r="N10307" s="61" t="str">
        <f t="shared" si="320"/>
        <v>katB</v>
      </c>
      <c r="P10307" s="72" t="str">
        <f t="shared" si="321"/>
        <v/>
      </c>
      <c r="Q10307" s="61" t="s">
        <v>30</v>
      </c>
      <c r="R10307" s="61" t="s">
        <v>91</v>
      </c>
    </row>
    <row r="10308" spans="8:18" x14ac:dyDescent="0.25">
      <c r="H10308" s="59">
        <v>97268</v>
      </c>
      <c r="I10308" s="59" t="s">
        <v>71</v>
      </c>
      <c r="J10308" s="59">
        <v>17468132</v>
      </c>
      <c r="K10308" s="59" t="s">
        <v>10635</v>
      </c>
      <c r="L10308" s="61" t="s">
        <v>113</v>
      </c>
      <c r="M10308" s="61">
        <f>VLOOKUP(H10308,zdroj!C:F,4,0)</f>
        <v>0</v>
      </c>
      <c r="N10308" s="61" t="str">
        <f t="shared" si="320"/>
        <v>katA</v>
      </c>
      <c r="P10308" s="72" t="str">
        <f t="shared" si="321"/>
        <v/>
      </c>
      <c r="Q10308" s="61" t="s">
        <v>30</v>
      </c>
    </row>
    <row r="10309" spans="8:18" x14ac:dyDescent="0.25">
      <c r="H10309" s="59">
        <v>97268</v>
      </c>
      <c r="I10309" s="59" t="s">
        <v>71</v>
      </c>
      <c r="J10309" s="59">
        <v>17468141</v>
      </c>
      <c r="K10309" s="59" t="s">
        <v>10636</v>
      </c>
      <c r="L10309" s="61" t="s">
        <v>113</v>
      </c>
      <c r="M10309" s="61">
        <f>VLOOKUP(H10309,zdroj!C:F,4,0)</f>
        <v>0</v>
      </c>
      <c r="N10309" s="61" t="str">
        <f t="shared" si="320"/>
        <v>katA</v>
      </c>
      <c r="P10309" s="72" t="str">
        <f t="shared" si="321"/>
        <v/>
      </c>
      <c r="Q10309" s="61" t="s">
        <v>31</v>
      </c>
    </row>
    <row r="10310" spans="8:18" x14ac:dyDescent="0.25">
      <c r="H10310" s="59">
        <v>97268</v>
      </c>
      <c r="I10310" s="59" t="s">
        <v>71</v>
      </c>
      <c r="J10310" s="59">
        <v>17468159</v>
      </c>
      <c r="K10310" s="59" t="s">
        <v>10637</v>
      </c>
      <c r="L10310" s="61" t="s">
        <v>113</v>
      </c>
      <c r="M10310" s="61">
        <f>VLOOKUP(H10310,zdroj!C:F,4,0)</f>
        <v>0</v>
      </c>
      <c r="N10310" s="61" t="str">
        <f t="shared" si="320"/>
        <v>katA</v>
      </c>
      <c r="P10310" s="72" t="str">
        <f t="shared" si="321"/>
        <v/>
      </c>
      <c r="Q10310" s="61" t="s">
        <v>30</v>
      </c>
    </row>
    <row r="10311" spans="8:18" x14ac:dyDescent="0.25">
      <c r="H10311" s="59">
        <v>97268</v>
      </c>
      <c r="I10311" s="59" t="s">
        <v>71</v>
      </c>
      <c r="J10311" s="59">
        <v>17468167</v>
      </c>
      <c r="K10311" s="59" t="s">
        <v>10638</v>
      </c>
      <c r="L10311" s="61" t="s">
        <v>113</v>
      </c>
      <c r="M10311" s="61">
        <f>VLOOKUP(H10311,zdroj!C:F,4,0)</f>
        <v>0</v>
      </c>
      <c r="N10311" s="61" t="str">
        <f t="shared" ref="N10311:N10374" si="322">IF(M10311="A",IF(L10311="katA","katB",L10311),L10311)</f>
        <v>katA</v>
      </c>
      <c r="P10311" s="72" t="str">
        <f t="shared" ref="P10311:P10374" si="323">IF(O10311="A",1,"")</f>
        <v/>
      </c>
      <c r="Q10311" s="61" t="s">
        <v>30</v>
      </c>
    </row>
    <row r="10312" spans="8:18" x14ac:dyDescent="0.25">
      <c r="H10312" s="59">
        <v>97268</v>
      </c>
      <c r="I10312" s="59" t="s">
        <v>71</v>
      </c>
      <c r="J10312" s="59">
        <v>17468175</v>
      </c>
      <c r="K10312" s="59" t="s">
        <v>10639</v>
      </c>
      <c r="L10312" s="61" t="s">
        <v>113</v>
      </c>
      <c r="M10312" s="61">
        <f>VLOOKUP(H10312,zdroj!C:F,4,0)</f>
        <v>0</v>
      </c>
      <c r="N10312" s="61" t="str">
        <f t="shared" si="322"/>
        <v>katA</v>
      </c>
      <c r="P10312" s="72" t="str">
        <f t="shared" si="323"/>
        <v/>
      </c>
      <c r="Q10312" s="61" t="s">
        <v>30</v>
      </c>
    </row>
    <row r="10313" spans="8:18" x14ac:dyDescent="0.25">
      <c r="H10313" s="59">
        <v>97268</v>
      </c>
      <c r="I10313" s="59" t="s">
        <v>71</v>
      </c>
      <c r="J10313" s="59">
        <v>17468183</v>
      </c>
      <c r="K10313" s="59" t="s">
        <v>10640</v>
      </c>
      <c r="L10313" s="61" t="s">
        <v>113</v>
      </c>
      <c r="M10313" s="61">
        <f>VLOOKUP(H10313,zdroj!C:F,4,0)</f>
        <v>0</v>
      </c>
      <c r="N10313" s="61" t="str">
        <f t="shared" si="322"/>
        <v>katA</v>
      </c>
      <c r="P10313" s="72" t="str">
        <f t="shared" si="323"/>
        <v/>
      </c>
      <c r="Q10313" s="61" t="s">
        <v>30</v>
      </c>
    </row>
    <row r="10314" spans="8:18" x14ac:dyDescent="0.25">
      <c r="H10314" s="59">
        <v>97268</v>
      </c>
      <c r="I10314" s="59" t="s">
        <v>71</v>
      </c>
      <c r="J10314" s="59">
        <v>17468191</v>
      </c>
      <c r="K10314" s="59" t="s">
        <v>10641</v>
      </c>
      <c r="L10314" s="61" t="s">
        <v>113</v>
      </c>
      <c r="M10314" s="61">
        <f>VLOOKUP(H10314,zdroj!C:F,4,0)</f>
        <v>0</v>
      </c>
      <c r="N10314" s="61" t="str">
        <f t="shared" si="322"/>
        <v>katA</v>
      </c>
      <c r="P10314" s="72" t="str">
        <f t="shared" si="323"/>
        <v/>
      </c>
      <c r="Q10314" s="61" t="s">
        <v>30</v>
      </c>
    </row>
    <row r="10315" spans="8:18" x14ac:dyDescent="0.25">
      <c r="H10315" s="59">
        <v>97268</v>
      </c>
      <c r="I10315" s="59" t="s">
        <v>71</v>
      </c>
      <c r="J10315" s="59">
        <v>17468205</v>
      </c>
      <c r="K10315" s="59" t="s">
        <v>10642</v>
      </c>
      <c r="L10315" s="61" t="s">
        <v>81</v>
      </c>
      <c r="M10315" s="61">
        <f>VLOOKUP(H10315,zdroj!C:F,4,0)</f>
        <v>0</v>
      </c>
      <c r="N10315" s="61" t="str">
        <f t="shared" si="322"/>
        <v>-</v>
      </c>
      <c r="P10315" s="72" t="str">
        <f t="shared" si="323"/>
        <v/>
      </c>
      <c r="Q10315" s="61" t="s">
        <v>84</v>
      </c>
    </row>
    <row r="10316" spans="8:18" x14ac:dyDescent="0.25">
      <c r="H10316" s="59">
        <v>97268</v>
      </c>
      <c r="I10316" s="59" t="s">
        <v>71</v>
      </c>
      <c r="J10316" s="59">
        <v>17468213</v>
      </c>
      <c r="K10316" s="59" t="s">
        <v>10643</v>
      </c>
      <c r="L10316" s="61" t="s">
        <v>114</v>
      </c>
      <c r="M10316" s="61">
        <f>VLOOKUP(H10316,zdroj!C:F,4,0)</f>
        <v>0</v>
      </c>
      <c r="N10316" s="61" t="str">
        <f t="shared" si="322"/>
        <v>katB</v>
      </c>
      <c r="P10316" s="72" t="str">
        <f t="shared" si="323"/>
        <v/>
      </c>
      <c r="Q10316" s="61" t="s">
        <v>30</v>
      </c>
      <c r="R10316" s="61" t="s">
        <v>91</v>
      </c>
    </row>
    <row r="10317" spans="8:18" x14ac:dyDescent="0.25">
      <c r="H10317" s="59">
        <v>97268</v>
      </c>
      <c r="I10317" s="59" t="s">
        <v>71</v>
      </c>
      <c r="J10317" s="59">
        <v>17468221</v>
      </c>
      <c r="K10317" s="59" t="s">
        <v>10644</v>
      </c>
      <c r="L10317" s="61" t="s">
        <v>113</v>
      </c>
      <c r="M10317" s="61">
        <f>VLOOKUP(H10317,zdroj!C:F,4,0)</f>
        <v>0</v>
      </c>
      <c r="N10317" s="61" t="str">
        <f t="shared" si="322"/>
        <v>katA</v>
      </c>
      <c r="P10317" s="72" t="str">
        <f t="shared" si="323"/>
        <v/>
      </c>
      <c r="Q10317" s="61" t="s">
        <v>30</v>
      </c>
    </row>
    <row r="10318" spans="8:18" x14ac:dyDescent="0.25">
      <c r="H10318" s="59">
        <v>97268</v>
      </c>
      <c r="I10318" s="59" t="s">
        <v>71</v>
      </c>
      <c r="J10318" s="59">
        <v>17468230</v>
      </c>
      <c r="K10318" s="59" t="s">
        <v>10645</v>
      </c>
      <c r="L10318" s="61" t="s">
        <v>114</v>
      </c>
      <c r="M10318" s="61">
        <f>VLOOKUP(H10318,zdroj!C:F,4,0)</f>
        <v>0</v>
      </c>
      <c r="N10318" s="61" t="str">
        <f t="shared" si="322"/>
        <v>katB</v>
      </c>
      <c r="P10318" s="72" t="str">
        <f t="shared" si="323"/>
        <v/>
      </c>
      <c r="Q10318" s="61" t="s">
        <v>30</v>
      </c>
      <c r="R10318" s="61" t="s">
        <v>91</v>
      </c>
    </row>
    <row r="10319" spans="8:18" x14ac:dyDescent="0.25">
      <c r="H10319" s="59">
        <v>97268</v>
      </c>
      <c r="I10319" s="59" t="s">
        <v>71</v>
      </c>
      <c r="J10319" s="59">
        <v>17468248</v>
      </c>
      <c r="K10319" s="59" t="s">
        <v>10646</v>
      </c>
      <c r="L10319" s="61" t="s">
        <v>113</v>
      </c>
      <c r="M10319" s="61">
        <f>VLOOKUP(H10319,zdroj!C:F,4,0)</f>
        <v>0</v>
      </c>
      <c r="N10319" s="61" t="str">
        <f t="shared" si="322"/>
        <v>katA</v>
      </c>
      <c r="P10319" s="72" t="str">
        <f t="shared" si="323"/>
        <v/>
      </c>
      <c r="Q10319" s="61" t="s">
        <v>30</v>
      </c>
    </row>
    <row r="10320" spans="8:18" x14ac:dyDescent="0.25">
      <c r="H10320" s="59">
        <v>97268</v>
      </c>
      <c r="I10320" s="59" t="s">
        <v>71</v>
      </c>
      <c r="J10320" s="59">
        <v>17468256</v>
      </c>
      <c r="K10320" s="59" t="s">
        <v>10647</v>
      </c>
      <c r="L10320" s="61" t="s">
        <v>113</v>
      </c>
      <c r="M10320" s="61">
        <f>VLOOKUP(H10320,zdroj!C:F,4,0)</f>
        <v>0</v>
      </c>
      <c r="N10320" s="61" t="str">
        <f t="shared" si="322"/>
        <v>katA</v>
      </c>
      <c r="P10320" s="72" t="str">
        <f t="shared" si="323"/>
        <v/>
      </c>
      <c r="Q10320" s="61" t="s">
        <v>30</v>
      </c>
    </row>
    <row r="10321" spans="8:18" x14ac:dyDescent="0.25">
      <c r="H10321" s="59">
        <v>97268</v>
      </c>
      <c r="I10321" s="59" t="s">
        <v>71</v>
      </c>
      <c r="J10321" s="59">
        <v>17468264</v>
      </c>
      <c r="K10321" s="59" t="s">
        <v>10648</v>
      </c>
      <c r="L10321" s="61" t="s">
        <v>81</v>
      </c>
      <c r="M10321" s="61">
        <f>VLOOKUP(H10321,zdroj!C:F,4,0)</f>
        <v>0</v>
      </c>
      <c r="N10321" s="61" t="str">
        <f t="shared" si="322"/>
        <v>-</v>
      </c>
      <c r="P10321" s="72" t="str">
        <f t="shared" si="323"/>
        <v/>
      </c>
      <c r="Q10321" s="61" t="s">
        <v>84</v>
      </c>
    </row>
    <row r="10322" spans="8:18" x14ac:dyDescent="0.25">
      <c r="H10322" s="59">
        <v>97268</v>
      </c>
      <c r="I10322" s="59" t="s">
        <v>71</v>
      </c>
      <c r="J10322" s="59">
        <v>17468272</v>
      </c>
      <c r="K10322" s="59" t="s">
        <v>10649</v>
      </c>
      <c r="L10322" s="61" t="s">
        <v>81</v>
      </c>
      <c r="M10322" s="61">
        <f>VLOOKUP(H10322,zdroj!C:F,4,0)</f>
        <v>0</v>
      </c>
      <c r="N10322" s="61" t="str">
        <f t="shared" si="322"/>
        <v>-</v>
      </c>
      <c r="P10322" s="72" t="str">
        <f t="shared" si="323"/>
        <v/>
      </c>
      <c r="Q10322" s="61" t="s">
        <v>84</v>
      </c>
    </row>
    <row r="10323" spans="8:18" x14ac:dyDescent="0.25">
      <c r="H10323" s="59">
        <v>97268</v>
      </c>
      <c r="I10323" s="59" t="s">
        <v>71</v>
      </c>
      <c r="J10323" s="59">
        <v>17468281</v>
      </c>
      <c r="K10323" s="59" t="s">
        <v>10650</v>
      </c>
      <c r="L10323" s="61" t="s">
        <v>81</v>
      </c>
      <c r="M10323" s="61">
        <f>VLOOKUP(H10323,zdroj!C:F,4,0)</f>
        <v>0</v>
      </c>
      <c r="N10323" s="61" t="str">
        <f t="shared" si="322"/>
        <v>-</v>
      </c>
      <c r="P10323" s="72" t="str">
        <f t="shared" si="323"/>
        <v/>
      </c>
      <c r="Q10323" s="61" t="s">
        <v>84</v>
      </c>
    </row>
    <row r="10324" spans="8:18" x14ac:dyDescent="0.25">
      <c r="H10324" s="59">
        <v>97268</v>
      </c>
      <c r="I10324" s="59" t="s">
        <v>71</v>
      </c>
      <c r="J10324" s="59">
        <v>17468299</v>
      </c>
      <c r="K10324" s="59" t="s">
        <v>10651</v>
      </c>
      <c r="L10324" s="61" t="s">
        <v>81</v>
      </c>
      <c r="M10324" s="61">
        <f>VLOOKUP(H10324,zdroj!C:F,4,0)</f>
        <v>0</v>
      </c>
      <c r="N10324" s="61" t="str">
        <f t="shared" si="322"/>
        <v>-</v>
      </c>
      <c r="P10324" s="72" t="str">
        <f t="shared" si="323"/>
        <v/>
      </c>
      <c r="Q10324" s="61" t="s">
        <v>84</v>
      </c>
    </row>
    <row r="10325" spans="8:18" x14ac:dyDescent="0.25">
      <c r="H10325" s="59">
        <v>97268</v>
      </c>
      <c r="I10325" s="59" t="s">
        <v>71</v>
      </c>
      <c r="J10325" s="59">
        <v>17468302</v>
      </c>
      <c r="K10325" s="59" t="s">
        <v>10652</v>
      </c>
      <c r="L10325" s="61" t="s">
        <v>113</v>
      </c>
      <c r="M10325" s="61">
        <f>VLOOKUP(H10325,zdroj!C:F,4,0)</f>
        <v>0</v>
      </c>
      <c r="N10325" s="61" t="str">
        <f t="shared" si="322"/>
        <v>katA</v>
      </c>
      <c r="P10325" s="72" t="str">
        <f t="shared" si="323"/>
        <v/>
      </c>
      <c r="Q10325" s="61" t="s">
        <v>30</v>
      </c>
    </row>
    <row r="10326" spans="8:18" x14ac:dyDescent="0.25">
      <c r="H10326" s="59">
        <v>97268</v>
      </c>
      <c r="I10326" s="59" t="s">
        <v>71</v>
      </c>
      <c r="J10326" s="59">
        <v>17468311</v>
      </c>
      <c r="K10326" s="59" t="s">
        <v>10653</v>
      </c>
      <c r="L10326" s="61" t="s">
        <v>113</v>
      </c>
      <c r="M10326" s="61">
        <f>VLOOKUP(H10326,zdroj!C:F,4,0)</f>
        <v>0</v>
      </c>
      <c r="N10326" s="61" t="str">
        <f t="shared" si="322"/>
        <v>katA</v>
      </c>
      <c r="P10326" s="72" t="str">
        <f t="shared" si="323"/>
        <v/>
      </c>
      <c r="Q10326" s="61" t="s">
        <v>33</v>
      </c>
    </row>
    <row r="10327" spans="8:18" x14ac:dyDescent="0.25">
      <c r="H10327" s="59">
        <v>97268</v>
      </c>
      <c r="I10327" s="59" t="s">
        <v>71</v>
      </c>
      <c r="J10327" s="59">
        <v>17468329</v>
      </c>
      <c r="K10327" s="59" t="s">
        <v>10654</v>
      </c>
      <c r="L10327" s="61" t="s">
        <v>81</v>
      </c>
      <c r="M10327" s="61">
        <f>VLOOKUP(H10327,zdroj!C:F,4,0)</f>
        <v>0</v>
      </c>
      <c r="N10327" s="61" t="str">
        <f t="shared" si="322"/>
        <v>-</v>
      </c>
      <c r="P10327" s="72" t="str">
        <f t="shared" si="323"/>
        <v/>
      </c>
      <c r="Q10327" s="61" t="s">
        <v>84</v>
      </c>
    </row>
    <row r="10328" spans="8:18" x14ac:dyDescent="0.25">
      <c r="H10328" s="59">
        <v>97268</v>
      </c>
      <c r="I10328" s="59" t="s">
        <v>71</v>
      </c>
      <c r="J10328" s="59">
        <v>17468337</v>
      </c>
      <c r="K10328" s="59" t="s">
        <v>10655</v>
      </c>
      <c r="L10328" s="61" t="s">
        <v>114</v>
      </c>
      <c r="M10328" s="61">
        <f>VLOOKUP(H10328,zdroj!C:F,4,0)</f>
        <v>0</v>
      </c>
      <c r="N10328" s="61" t="str">
        <f t="shared" si="322"/>
        <v>katB</v>
      </c>
      <c r="P10328" s="72" t="str">
        <f t="shared" si="323"/>
        <v/>
      </c>
      <c r="Q10328" s="61" t="s">
        <v>30</v>
      </c>
      <c r="R10328" s="61" t="s">
        <v>91</v>
      </c>
    </row>
    <row r="10329" spans="8:18" x14ac:dyDescent="0.25">
      <c r="H10329" s="59">
        <v>97268</v>
      </c>
      <c r="I10329" s="59" t="s">
        <v>71</v>
      </c>
      <c r="J10329" s="59">
        <v>17468345</v>
      </c>
      <c r="K10329" s="59" t="s">
        <v>10656</v>
      </c>
      <c r="L10329" s="61" t="s">
        <v>81</v>
      </c>
      <c r="M10329" s="61">
        <f>VLOOKUP(H10329,zdroj!C:F,4,0)</f>
        <v>0</v>
      </c>
      <c r="N10329" s="61" t="str">
        <f t="shared" si="322"/>
        <v>-</v>
      </c>
      <c r="P10329" s="72" t="str">
        <f t="shared" si="323"/>
        <v/>
      </c>
      <c r="Q10329" s="61" t="s">
        <v>88</v>
      </c>
    </row>
    <row r="10330" spans="8:18" x14ac:dyDescent="0.25">
      <c r="H10330" s="59">
        <v>97268</v>
      </c>
      <c r="I10330" s="59" t="s">
        <v>71</v>
      </c>
      <c r="J10330" s="59">
        <v>17468353</v>
      </c>
      <c r="K10330" s="59" t="s">
        <v>10657</v>
      </c>
      <c r="L10330" s="61" t="s">
        <v>113</v>
      </c>
      <c r="M10330" s="61">
        <f>VLOOKUP(H10330,zdroj!C:F,4,0)</f>
        <v>0</v>
      </c>
      <c r="N10330" s="61" t="str">
        <f t="shared" si="322"/>
        <v>katA</v>
      </c>
      <c r="P10330" s="72" t="str">
        <f t="shared" si="323"/>
        <v/>
      </c>
      <c r="Q10330" s="61" t="s">
        <v>30</v>
      </c>
    </row>
    <row r="10331" spans="8:18" x14ac:dyDescent="0.25">
      <c r="H10331" s="59">
        <v>97268</v>
      </c>
      <c r="I10331" s="59" t="s">
        <v>71</v>
      </c>
      <c r="J10331" s="59">
        <v>17468361</v>
      </c>
      <c r="K10331" s="59" t="s">
        <v>10658</v>
      </c>
      <c r="L10331" s="61" t="s">
        <v>113</v>
      </c>
      <c r="M10331" s="61">
        <f>VLOOKUP(H10331,zdroj!C:F,4,0)</f>
        <v>0</v>
      </c>
      <c r="N10331" s="61" t="str">
        <f t="shared" si="322"/>
        <v>katA</v>
      </c>
      <c r="P10331" s="72" t="str">
        <f t="shared" si="323"/>
        <v/>
      </c>
      <c r="Q10331" s="61" t="s">
        <v>30</v>
      </c>
    </row>
    <row r="10332" spans="8:18" x14ac:dyDescent="0.25">
      <c r="H10332" s="59">
        <v>97268</v>
      </c>
      <c r="I10332" s="59" t="s">
        <v>71</v>
      </c>
      <c r="J10332" s="59">
        <v>17468370</v>
      </c>
      <c r="K10332" s="59" t="s">
        <v>10659</v>
      </c>
      <c r="L10332" s="61" t="s">
        <v>114</v>
      </c>
      <c r="M10332" s="61">
        <f>VLOOKUP(H10332,zdroj!C:F,4,0)</f>
        <v>0</v>
      </c>
      <c r="N10332" s="61" t="str">
        <f t="shared" si="322"/>
        <v>katB</v>
      </c>
      <c r="P10332" s="72" t="str">
        <f t="shared" si="323"/>
        <v/>
      </c>
      <c r="Q10332" s="61" t="s">
        <v>30</v>
      </c>
      <c r="R10332" s="61" t="s">
        <v>91</v>
      </c>
    </row>
    <row r="10333" spans="8:18" x14ac:dyDescent="0.25">
      <c r="H10333" s="59">
        <v>97268</v>
      </c>
      <c r="I10333" s="59" t="s">
        <v>71</v>
      </c>
      <c r="J10333" s="59">
        <v>17468388</v>
      </c>
      <c r="K10333" s="59" t="s">
        <v>10660</v>
      </c>
      <c r="L10333" s="61" t="s">
        <v>114</v>
      </c>
      <c r="M10333" s="61">
        <f>VLOOKUP(H10333,zdroj!C:F,4,0)</f>
        <v>0</v>
      </c>
      <c r="N10333" s="61" t="str">
        <f t="shared" si="322"/>
        <v>katB</v>
      </c>
      <c r="P10333" s="72" t="str">
        <f t="shared" si="323"/>
        <v/>
      </c>
      <c r="Q10333" s="61" t="s">
        <v>30</v>
      </c>
      <c r="R10333" s="61" t="s">
        <v>91</v>
      </c>
    </row>
    <row r="10334" spans="8:18" x14ac:dyDescent="0.25">
      <c r="H10334" s="59">
        <v>97268</v>
      </c>
      <c r="I10334" s="59" t="s">
        <v>71</v>
      </c>
      <c r="J10334" s="59">
        <v>17468400</v>
      </c>
      <c r="K10334" s="59" t="s">
        <v>10661</v>
      </c>
      <c r="L10334" s="61" t="s">
        <v>81</v>
      </c>
      <c r="M10334" s="61">
        <f>VLOOKUP(H10334,zdroj!C:F,4,0)</f>
        <v>0</v>
      </c>
      <c r="N10334" s="61" t="str">
        <f t="shared" si="322"/>
        <v>-</v>
      </c>
      <c r="P10334" s="72" t="str">
        <f t="shared" si="323"/>
        <v/>
      </c>
      <c r="Q10334" s="61" t="s">
        <v>86</v>
      </c>
    </row>
    <row r="10335" spans="8:18" x14ac:dyDescent="0.25">
      <c r="H10335" s="59">
        <v>97268</v>
      </c>
      <c r="I10335" s="59" t="s">
        <v>71</v>
      </c>
      <c r="J10335" s="59">
        <v>27466761</v>
      </c>
      <c r="K10335" s="59" t="s">
        <v>10662</v>
      </c>
      <c r="L10335" s="61" t="s">
        <v>81</v>
      </c>
      <c r="M10335" s="61">
        <f>VLOOKUP(H10335,zdroj!C:F,4,0)</f>
        <v>0</v>
      </c>
      <c r="N10335" s="61" t="str">
        <f t="shared" si="322"/>
        <v>-</v>
      </c>
      <c r="P10335" s="72" t="str">
        <f t="shared" si="323"/>
        <v/>
      </c>
      <c r="Q10335" s="61" t="s">
        <v>84</v>
      </c>
    </row>
    <row r="10336" spans="8:18" x14ac:dyDescent="0.25">
      <c r="H10336" s="59">
        <v>97268</v>
      </c>
      <c r="I10336" s="59" t="s">
        <v>71</v>
      </c>
      <c r="J10336" s="59">
        <v>28186028</v>
      </c>
      <c r="K10336" s="59" t="s">
        <v>10663</v>
      </c>
      <c r="L10336" s="61" t="s">
        <v>81</v>
      </c>
      <c r="M10336" s="61">
        <f>VLOOKUP(H10336,zdroj!C:F,4,0)</f>
        <v>0</v>
      </c>
      <c r="N10336" s="61" t="str">
        <f t="shared" si="322"/>
        <v>-</v>
      </c>
      <c r="P10336" s="72" t="str">
        <f t="shared" si="323"/>
        <v/>
      </c>
      <c r="Q10336" s="61" t="s">
        <v>84</v>
      </c>
    </row>
    <row r="10337" spans="8:18" x14ac:dyDescent="0.25">
      <c r="H10337" s="59">
        <v>97268</v>
      </c>
      <c r="I10337" s="59" t="s">
        <v>71</v>
      </c>
      <c r="J10337" s="59">
        <v>30826772</v>
      </c>
      <c r="K10337" s="59" t="s">
        <v>10664</v>
      </c>
      <c r="L10337" s="61" t="s">
        <v>81</v>
      </c>
      <c r="M10337" s="61">
        <f>VLOOKUP(H10337,zdroj!C:F,4,0)</f>
        <v>0</v>
      </c>
      <c r="N10337" s="61" t="str">
        <f t="shared" si="322"/>
        <v>-</v>
      </c>
      <c r="P10337" s="72" t="str">
        <f t="shared" si="323"/>
        <v/>
      </c>
      <c r="Q10337" s="61" t="s">
        <v>86</v>
      </c>
    </row>
    <row r="10338" spans="8:18" x14ac:dyDescent="0.25">
      <c r="H10338" s="59">
        <v>97268</v>
      </c>
      <c r="I10338" s="59" t="s">
        <v>71</v>
      </c>
      <c r="J10338" s="59">
        <v>42433037</v>
      </c>
      <c r="K10338" s="59" t="s">
        <v>10665</v>
      </c>
      <c r="L10338" s="61" t="s">
        <v>81</v>
      </c>
      <c r="M10338" s="61">
        <f>VLOOKUP(H10338,zdroj!C:F,4,0)</f>
        <v>0</v>
      </c>
      <c r="N10338" s="61" t="str">
        <f t="shared" si="322"/>
        <v>-</v>
      </c>
      <c r="P10338" s="72" t="str">
        <f t="shared" si="323"/>
        <v/>
      </c>
      <c r="Q10338" s="61" t="s">
        <v>88</v>
      </c>
    </row>
    <row r="10339" spans="8:18" x14ac:dyDescent="0.25">
      <c r="H10339" s="59">
        <v>97268</v>
      </c>
      <c r="I10339" s="59" t="s">
        <v>71</v>
      </c>
      <c r="J10339" s="59">
        <v>42439221</v>
      </c>
      <c r="K10339" s="59" t="s">
        <v>10666</v>
      </c>
      <c r="L10339" s="61" t="s">
        <v>113</v>
      </c>
      <c r="M10339" s="61">
        <f>VLOOKUP(H10339,zdroj!C:F,4,0)</f>
        <v>0</v>
      </c>
      <c r="N10339" s="61" t="str">
        <f t="shared" si="322"/>
        <v>katA</v>
      </c>
      <c r="P10339" s="72" t="str">
        <f t="shared" si="323"/>
        <v/>
      </c>
      <c r="Q10339" s="61" t="s">
        <v>30</v>
      </c>
    </row>
    <row r="10340" spans="8:18" x14ac:dyDescent="0.25">
      <c r="H10340" s="59">
        <v>97268</v>
      </c>
      <c r="I10340" s="59" t="s">
        <v>71</v>
      </c>
      <c r="J10340" s="59">
        <v>72710985</v>
      </c>
      <c r="K10340" s="59" t="s">
        <v>10667</v>
      </c>
      <c r="L10340" s="61" t="s">
        <v>113</v>
      </c>
      <c r="M10340" s="61">
        <f>VLOOKUP(H10340,zdroj!C:F,4,0)</f>
        <v>0</v>
      </c>
      <c r="N10340" s="61" t="str">
        <f t="shared" si="322"/>
        <v>katA</v>
      </c>
      <c r="P10340" s="72" t="str">
        <f t="shared" si="323"/>
        <v/>
      </c>
      <c r="Q10340" s="61" t="s">
        <v>30</v>
      </c>
    </row>
    <row r="10341" spans="8:18" x14ac:dyDescent="0.25">
      <c r="H10341" s="59">
        <v>97268</v>
      </c>
      <c r="I10341" s="59" t="s">
        <v>71</v>
      </c>
      <c r="J10341" s="59">
        <v>74255029</v>
      </c>
      <c r="K10341" s="59" t="s">
        <v>10668</v>
      </c>
      <c r="L10341" s="61" t="s">
        <v>114</v>
      </c>
      <c r="M10341" s="61">
        <f>VLOOKUP(H10341,zdroj!C:F,4,0)</f>
        <v>0</v>
      </c>
      <c r="N10341" s="61" t="str">
        <f t="shared" si="322"/>
        <v>katB</v>
      </c>
      <c r="P10341" s="72" t="str">
        <f t="shared" si="323"/>
        <v/>
      </c>
      <c r="Q10341" s="61" t="s">
        <v>30</v>
      </c>
      <c r="R10341" s="61" t="s">
        <v>91</v>
      </c>
    </row>
    <row r="10342" spans="8:18" x14ac:dyDescent="0.25">
      <c r="H10342" s="59">
        <v>97268</v>
      </c>
      <c r="I10342" s="59" t="s">
        <v>71</v>
      </c>
      <c r="J10342" s="59">
        <v>78919398</v>
      </c>
      <c r="K10342" s="59" t="s">
        <v>10669</v>
      </c>
      <c r="L10342" s="61" t="s">
        <v>81</v>
      </c>
      <c r="M10342" s="61">
        <f>VLOOKUP(H10342,zdroj!C:F,4,0)</f>
        <v>0</v>
      </c>
      <c r="N10342" s="61" t="str">
        <f t="shared" si="322"/>
        <v>-</v>
      </c>
      <c r="P10342" s="72" t="str">
        <f t="shared" si="323"/>
        <v/>
      </c>
      <c r="Q10342" s="61" t="s">
        <v>84</v>
      </c>
    </row>
    <row r="10343" spans="8:18" x14ac:dyDescent="0.25">
      <c r="H10343" s="59">
        <v>97268</v>
      </c>
      <c r="I10343" s="59" t="s">
        <v>71</v>
      </c>
      <c r="J10343" s="59">
        <v>79157866</v>
      </c>
      <c r="K10343" s="59" t="s">
        <v>10670</v>
      </c>
      <c r="L10343" s="61" t="s">
        <v>81</v>
      </c>
      <c r="M10343" s="61">
        <f>VLOOKUP(H10343,zdroj!C:F,4,0)</f>
        <v>0</v>
      </c>
      <c r="N10343" s="61" t="str">
        <f t="shared" si="322"/>
        <v>-</v>
      </c>
      <c r="P10343" s="72" t="str">
        <f t="shared" si="323"/>
        <v/>
      </c>
      <c r="Q10343" s="61" t="s">
        <v>84</v>
      </c>
    </row>
    <row r="10344" spans="8:18" x14ac:dyDescent="0.25">
      <c r="H10344" s="59">
        <v>97268</v>
      </c>
      <c r="I10344" s="59" t="s">
        <v>71</v>
      </c>
      <c r="J10344" s="59">
        <v>79521304</v>
      </c>
      <c r="K10344" s="59" t="s">
        <v>10671</v>
      </c>
      <c r="L10344" s="61" t="s">
        <v>81</v>
      </c>
      <c r="M10344" s="61">
        <f>VLOOKUP(H10344,zdroj!C:F,4,0)</f>
        <v>0</v>
      </c>
      <c r="N10344" s="61" t="str">
        <f t="shared" si="322"/>
        <v>-</v>
      </c>
      <c r="P10344" s="72" t="str">
        <f t="shared" si="323"/>
        <v/>
      </c>
      <c r="Q10344" s="61" t="s">
        <v>84</v>
      </c>
    </row>
    <row r="10345" spans="8:18" x14ac:dyDescent="0.25">
      <c r="H10345" s="59">
        <v>97268</v>
      </c>
      <c r="I10345" s="59" t="s">
        <v>71</v>
      </c>
      <c r="J10345" s="59">
        <v>79564356</v>
      </c>
      <c r="K10345" s="59" t="s">
        <v>10672</v>
      </c>
      <c r="L10345" s="61" t="s">
        <v>113</v>
      </c>
      <c r="M10345" s="61">
        <f>VLOOKUP(H10345,zdroj!C:F,4,0)</f>
        <v>0</v>
      </c>
      <c r="N10345" s="61" t="str">
        <f t="shared" si="322"/>
        <v>katA</v>
      </c>
      <c r="P10345" s="72" t="str">
        <f t="shared" si="323"/>
        <v/>
      </c>
      <c r="Q10345" s="61" t="s">
        <v>30</v>
      </c>
    </row>
    <row r="10346" spans="8:18" x14ac:dyDescent="0.25">
      <c r="H10346" s="59">
        <v>97268</v>
      </c>
      <c r="I10346" s="59" t="s">
        <v>71</v>
      </c>
      <c r="J10346" s="59">
        <v>80710115</v>
      </c>
      <c r="K10346" s="59" t="s">
        <v>10673</v>
      </c>
      <c r="L10346" s="61" t="s">
        <v>113</v>
      </c>
      <c r="M10346" s="61">
        <f>VLOOKUP(H10346,zdroj!C:F,4,0)</f>
        <v>0</v>
      </c>
      <c r="N10346" s="61" t="str">
        <f t="shared" si="322"/>
        <v>katA</v>
      </c>
      <c r="P10346" s="72" t="str">
        <f t="shared" si="323"/>
        <v/>
      </c>
      <c r="Q10346" s="61" t="s">
        <v>30</v>
      </c>
    </row>
    <row r="10347" spans="8:18" x14ac:dyDescent="0.25">
      <c r="H10347" s="59">
        <v>97268</v>
      </c>
      <c r="I10347" s="59" t="s">
        <v>71</v>
      </c>
      <c r="J10347" s="59">
        <v>81260393</v>
      </c>
      <c r="K10347" s="59" t="s">
        <v>10674</v>
      </c>
      <c r="L10347" s="61" t="s">
        <v>113</v>
      </c>
      <c r="M10347" s="61">
        <f>VLOOKUP(H10347,zdroj!C:F,4,0)</f>
        <v>0</v>
      </c>
      <c r="N10347" s="61" t="str">
        <f t="shared" si="322"/>
        <v>katA</v>
      </c>
      <c r="P10347" s="72" t="str">
        <f t="shared" si="323"/>
        <v/>
      </c>
      <c r="Q10347" s="61" t="s">
        <v>30</v>
      </c>
    </row>
    <row r="10348" spans="8:18" x14ac:dyDescent="0.25">
      <c r="H10348" s="59">
        <v>97276</v>
      </c>
      <c r="I10348" s="59" t="s">
        <v>71</v>
      </c>
      <c r="J10348" s="59">
        <v>17468418</v>
      </c>
      <c r="K10348" s="59" t="s">
        <v>10675</v>
      </c>
      <c r="L10348" s="61" t="s">
        <v>114</v>
      </c>
      <c r="M10348" s="61">
        <f>VLOOKUP(H10348,zdroj!C:F,4,0)</f>
        <v>0</v>
      </c>
      <c r="N10348" s="61" t="str">
        <f t="shared" si="322"/>
        <v>katB</v>
      </c>
      <c r="P10348" s="72" t="str">
        <f t="shared" si="323"/>
        <v/>
      </c>
      <c r="Q10348" s="61" t="s">
        <v>30</v>
      </c>
      <c r="R10348" s="61" t="s">
        <v>91</v>
      </c>
    </row>
    <row r="10349" spans="8:18" x14ac:dyDescent="0.25">
      <c r="H10349" s="59">
        <v>97276</v>
      </c>
      <c r="I10349" s="59" t="s">
        <v>71</v>
      </c>
      <c r="J10349" s="59">
        <v>17468426</v>
      </c>
      <c r="K10349" s="59" t="s">
        <v>10676</v>
      </c>
      <c r="L10349" s="61" t="s">
        <v>113</v>
      </c>
      <c r="M10349" s="61">
        <f>VLOOKUP(H10349,zdroj!C:F,4,0)</f>
        <v>0</v>
      </c>
      <c r="N10349" s="61" t="str">
        <f t="shared" si="322"/>
        <v>katA</v>
      </c>
      <c r="P10349" s="72" t="str">
        <f t="shared" si="323"/>
        <v/>
      </c>
      <c r="Q10349" s="61" t="s">
        <v>30</v>
      </c>
    </row>
    <row r="10350" spans="8:18" x14ac:dyDescent="0.25">
      <c r="H10350" s="59">
        <v>97276</v>
      </c>
      <c r="I10350" s="59" t="s">
        <v>71</v>
      </c>
      <c r="J10350" s="59">
        <v>17468434</v>
      </c>
      <c r="K10350" s="59" t="s">
        <v>10677</v>
      </c>
      <c r="L10350" s="61" t="s">
        <v>113</v>
      </c>
      <c r="M10350" s="61">
        <f>VLOOKUP(H10350,zdroj!C:F,4,0)</f>
        <v>0</v>
      </c>
      <c r="N10350" s="61" t="str">
        <f t="shared" si="322"/>
        <v>katA</v>
      </c>
      <c r="P10350" s="72" t="str">
        <f t="shared" si="323"/>
        <v/>
      </c>
      <c r="Q10350" s="61" t="s">
        <v>30</v>
      </c>
    </row>
    <row r="10351" spans="8:18" x14ac:dyDescent="0.25">
      <c r="H10351" s="59">
        <v>97276</v>
      </c>
      <c r="I10351" s="59" t="s">
        <v>71</v>
      </c>
      <c r="J10351" s="59">
        <v>17468442</v>
      </c>
      <c r="K10351" s="59" t="s">
        <v>10678</v>
      </c>
      <c r="L10351" s="61" t="s">
        <v>113</v>
      </c>
      <c r="M10351" s="61">
        <f>VLOOKUP(H10351,zdroj!C:F,4,0)</f>
        <v>0</v>
      </c>
      <c r="N10351" s="61" t="str">
        <f t="shared" si="322"/>
        <v>katA</v>
      </c>
      <c r="P10351" s="72" t="str">
        <f t="shared" si="323"/>
        <v/>
      </c>
      <c r="Q10351" s="61" t="s">
        <v>30</v>
      </c>
    </row>
    <row r="10352" spans="8:18" x14ac:dyDescent="0.25">
      <c r="H10352" s="59">
        <v>97276</v>
      </c>
      <c r="I10352" s="59" t="s">
        <v>71</v>
      </c>
      <c r="J10352" s="59">
        <v>17468451</v>
      </c>
      <c r="K10352" s="59" t="s">
        <v>10679</v>
      </c>
      <c r="L10352" s="61" t="s">
        <v>113</v>
      </c>
      <c r="M10352" s="61">
        <f>VLOOKUP(H10352,zdroj!C:F,4,0)</f>
        <v>0</v>
      </c>
      <c r="N10352" s="61" t="str">
        <f t="shared" si="322"/>
        <v>katA</v>
      </c>
      <c r="P10352" s="72" t="str">
        <f t="shared" si="323"/>
        <v/>
      </c>
      <c r="Q10352" s="61" t="s">
        <v>30</v>
      </c>
    </row>
    <row r="10353" spans="8:18" x14ac:dyDescent="0.25">
      <c r="H10353" s="59">
        <v>97276</v>
      </c>
      <c r="I10353" s="59" t="s">
        <v>71</v>
      </c>
      <c r="J10353" s="59">
        <v>17468469</v>
      </c>
      <c r="K10353" s="59" t="s">
        <v>10680</v>
      </c>
      <c r="L10353" s="61" t="s">
        <v>114</v>
      </c>
      <c r="M10353" s="61">
        <f>VLOOKUP(H10353,zdroj!C:F,4,0)</f>
        <v>0</v>
      </c>
      <c r="N10353" s="61" t="str">
        <f t="shared" si="322"/>
        <v>katB</v>
      </c>
      <c r="P10353" s="72" t="str">
        <f t="shared" si="323"/>
        <v/>
      </c>
      <c r="Q10353" s="61" t="s">
        <v>30</v>
      </c>
      <c r="R10353" s="61" t="s">
        <v>91</v>
      </c>
    </row>
    <row r="10354" spans="8:18" x14ac:dyDescent="0.25">
      <c r="H10354" s="59">
        <v>97276</v>
      </c>
      <c r="I10354" s="59" t="s">
        <v>71</v>
      </c>
      <c r="J10354" s="59">
        <v>17468477</v>
      </c>
      <c r="K10354" s="59" t="s">
        <v>10681</v>
      </c>
      <c r="L10354" s="61" t="s">
        <v>113</v>
      </c>
      <c r="M10354" s="61">
        <f>VLOOKUP(H10354,zdroj!C:F,4,0)</f>
        <v>0</v>
      </c>
      <c r="N10354" s="61" t="str">
        <f t="shared" si="322"/>
        <v>katA</v>
      </c>
      <c r="P10354" s="72" t="str">
        <f t="shared" si="323"/>
        <v/>
      </c>
      <c r="Q10354" s="61" t="s">
        <v>30</v>
      </c>
    </row>
    <row r="10355" spans="8:18" x14ac:dyDescent="0.25">
      <c r="H10355" s="59">
        <v>97276</v>
      </c>
      <c r="I10355" s="59" t="s">
        <v>71</v>
      </c>
      <c r="J10355" s="59">
        <v>17468485</v>
      </c>
      <c r="K10355" s="59" t="s">
        <v>10682</v>
      </c>
      <c r="L10355" s="61" t="s">
        <v>113</v>
      </c>
      <c r="M10355" s="61">
        <f>VLOOKUP(H10355,zdroj!C:F,4,0)</f>
        <v>0</v>
      </c>
      <c r="N10355" s="61" t="str">
        <f t="shared" si="322"/>
        <v>katA</v>
      </c>
      <c r="P10355" s="72" t="str">
        <f t="shared" si="323"/>
        <v/>
      </c>
      <c r="Q10355" s="61" t="s">
        <v>30</v>
      </c>
    </row>
    <row r="10356" spans="8:18" x14ac:dyDescent="0.25">
      <c r="H10356" s="59">
        <v>97276</v>
      </c>
      <c r="I10356" s="59" t="s">
        <v>71</v>
      </c>
      <c r="J10356" s="59">
        <v>17468493</v>
      </c>
      <c r="K10356" s="59" t="s">
        <v>10683</v>
      </c>
      <c r="L10356" s="61" t="s">
        <v>113</v>
      </c>
      <c r="M10356" s="61">
        <f>VLOOKUP(H10356,zdroj!C:F,4,0)</f>
        <v>0</v>
      </c>
      <c r="N10356" s="61" t="str">
        <f t="shared" si="322"/>
        <v>katA</v>
      </c>
      <c r="P10356" s="72" t="str">
        <f t="shared" si="323"/>
        <v/>
      </c>
      <c r="Q10356" s="61" t="s">
        <v>30</v>
      </c>
    </row>
    <row r="10357" spans="8:18" x14ac:dyDescent="0.25">
      <c r="H10357" s="59">
        <v>97276</v>
      </c>
      <c r="I10357" s="59" t="s">
        <v>71</v>
      </c>
      <c r="J10357" s="59">
        <v>17468507</v>
      </c>
      <c r="K10357" s="59" t="s">
        <v>10684</v>
      </c>
      <c r="L10357" s="61" t="s">
        <v>81</v>
      </c>
      <c r="M10357" s="61">
        <f>VLOOKUP(H10357,zdroj!C:F,4,0)</f>
        <v>0</v>
      </c>
      <c r="N10357" s="61" t="str">
        <f t="shared" si="322"/>
        <v>-</v>
      </c>
      <c r="P10357" s="72" t="str">
        <f t="shared" si="323"/>
        <v/>
      </c>
      <c r="Q10357" s="61" t="s">
        <v>88</v>
      </c>
    </row>
    <row r="10358" spans="8:18" x14ac:dyDescent="0.25">
      <c r="H10358" s="59">
        <v>97276</v>
      </c>
      <c r="I10358" s="59" t="s">
        <v>71</v>
      </c>
      <c r="J10358" s="59">
        <v>17574684</v>
      </c>
      <c r="K10358" s="59" t="s">
        <v>10685</v>
      </c>
      <c r="L10358" s="61" t="s">
        <v>113</v>
      </c>
      <c r="M10358" s="61">
        <f>VLOOKUP(H10358,zdroj!C:F,4,0)</f>
        <v>0</v>
      </c>
      <c r="N10358" s="61" t="str">
        <f t="shared" si="322"/>
        <v>katA</v>
      </c>
      <c r="P10358" s="72" t="str">
        <f t="shared" si="323"/>
        <v/>
      </c>
      <c r="Q10358" s="61" t="s">
        <v>30</v>
      </c>
    </row>
    <row r="10359" spans="8:18" x14ac:dyDescent="0.25">
      <c r="H10359" s="59">
        <v>97276</v>
      </c>
      <c r="I10359" s="59" t="s">
        <v>71</v>
      </c>
      <c r="J10359" s="59">
        <v>17574692</v>
      </c>
      <c r="K10359" s="59" t="s">
        <v>10686</v>
      </c>
      <c r="L10359" s="61" t="s">
        <v>113</v>
      </c>
      <c r="M10359" s="61">
        <f>VLOOKUP(H10359,zdroj!C:F,4,0)</f>
        <v>0</v>
      </c>
      <c r="N10359" s="61" t="str">
        <f t="shared" si="322"/>
        <v>katA</v>
      </c>
      <c r="P10359" s="72" t="str">
        <f t="shared" si="323"/>
        <v/>
      </c>
      <c r="Q10359" s="61" t="s">
        <v>31</v>
      </c>
    </row>
    <row r="10360" spans="8:18" x14ac:dyDescent="0.25">
      <c r="H10360" s="59">
        <v>97276</v>
      </c>
      <c r="I10360" s="59" t="s">
        <v>71</v>
      </c>
      <c r="J10360" s="59">
        <v>17574706</v>
      </c>
      <c r="K10360" s="59" t="s">
        <v>10687</v>
      </c>
      <c r="L10360" s="61" t="s">
        <v>113</v>
      </c>
      <c r="M10360" s="61">
        <f>VLOOKUP(H10360,zdroj!C:F,4,0)</f>
        <v>0</v>
      </c>
      <c r="N10360" s="61" t="str">
        <f t="shared" si="322"/>
        <v>katA</v>
      </c>
      <c r="P10360" s="72" t="str">
        <f t="shared" si="323"/>
        <v/>
      </c>
      <c r="Q10360" s="61" t="s">
        <v>30</v>
      </c>
    </row>
    <row r="10361" spans="8:18" x14ac:dyDescent="0.25">
      <c r="H10361" s="59">
        <v>97276</v>
      </c>
      <c r="I10361" s="59" t="s">
        <v>71</v>
      </c>
      <c r="J10361" s="59">
        <v>17574714</v>
      </c>
      <c r="K10361" s="59" t="s">
        <v>10688</v>
      </c>
      <c r="L10361" s="61" t="s">
        <v>114</v>
      </c>
      <c r="M10361" s="61">
        <f>VLOOKUP(H10361,zdroj!C:F,4,0)</f>
        <v>0</v>
      </c>
      <c r="N10361" s="61" t="str">
        <f t="shared" si="322"/>
        <v>katB</v>
      </c>
      <c r="P10361" s="72" t="str">
        <f t="shared" si="323"/>
        <v/>
      </c>
      <c r="Q10361" s="61" t="s">
        <v>30</v>
      </c>
      <c r="R10361" s="61" t="s">
        <v>91</v>
      </c>
    </row>
    <row r="10362" spans="8:18" x14ac:dyDescent="0.25">
      <c r="H10362" s="59">
        <v>97276</v>
      </c>
      <c r="I10362" s="59" t="s">
        <v>71</v>
      </c>
      <c r="J10362" s="59">
        <v>25424530</v>
      </c>
      <c r="K10362" s="59" t="s">
        <v>10689</v>
      </c>
      <c r="L10362" s="61" t="s">
        <v>114</v>
      </c>
      <c r="M10362" s="61">
        <f>VLOOKUP(H10362,zdroj!C:F,4,0)</f>
        <v>0</v>
      </c>
      <c r="N10362" s="61" t="str">
        <f t="shared" si="322"/>
        <v>katB</v>
      </c>
      <c r="P10362" s="72" t="str">
        <f t="shared" si="323"/>
        <v/>
      </c>
      <c r="Q10362" s="61" t="s">
        <v>30</v>
      </c>
      <c r="R10362" s="61" t="s">
        <v>91</v>
      </c>
    </row>
    <row r="10363" spans="8:18" x14ac:dyDescent="0.25">
      <c r="H10363" s="59">
        <v>97276</v>
      </c>
      <c r="I10363" s="59" t="s">
        <v>71</v>
      </c>
      <c r="J10363" s="59">
        <v>28179862</v>
      </c>
      <c r="K10363" s="59" t="s">
        <v>10690</v>
      </c>
      <c r="L10363" s="61" t="s">
        <v>114</v>
      </c>
      <c r="M10363" s="61">
        <f>VLOOKUP(H10363,zdroj!C:F,4,0)</f>
        <v>0</v>
      </c>
      <c r="N10363" s="61" t="str">
        <f t="shared" si="322"/>
        <v>katB</v>
      </c>
      <c r="P10363" s="72" t="str">
        <f t="shared" si="323"/>
        <v/>
      </c>
      <c r="Q10363" s="61" t="s">
        <v>30</v>
      </c>
      <c r="R10363" s="61" t="s">
        <v>91</v>
      </c>
    </row>
    <row r="10364" spans="8:18" x14ac:dyDescent="0.25">
      <c r="H10364" s="59">
        <v>97276</v>
      </c>
      <c r="I10364" s="59" t="s">
        <v>71</v>
      </c>
      <c r="J10364" s="59">
        <v>30826781</v>
      </c>
      <c r="K10364" s="59" t="s">
        <v>10691</v>
      </c>
      <c r="L10364" s="61" t="s">
        <v>81</v>
      </c>
      <c r="M10364" s="61">
        <f>VLOOKUP(H10364,zdroj!C:F,4,0)</f>
        <v>0</v>
      </c>
      <c r="N10364" s="61" t="str">
        <f t="shared" si="322"/>
        <v>-</v>
      </c>
      <c r="P10364" s="72" t="str">
        <f t="shared" si="323"/>
        <v/>
      </c>
      <c r="Q10364" s="61" t="s">
        <v>88</v>
      </c>
    </row>
    <row r="10365" spans="8:18" x14ac:dyDescent="0.25">
      <c r="H10365" s="59">
        <v>97276</v>
      </c>
      <c r="I10365" s="59" t="s">
        <v>71</v>
      </c>
      <c r="J10365" s="59">
        <v>31402216</v>
      </c>
      <c r="K10365" s="59" t="s">
        <v>10692</v>
      </c>
      <c r="L10365" s="61" t="s">
        <v>81</v>
      </c>
      <c r="M10365" s="61">
        <f>VLOOKUP(H10365,zdroj!C:F,4,0)</f>
        <v>0</v>
      </c>
      <c r="N10365" s="61" t="str">
        <f t="shared" si="322"/>
        <v>-</v>
      </c>
      <c r="P10365" s="72" t="str">
        <f t="shared" si="323"/>
        <v/>
      </c>
      <c r="Q10365" s="61" t="s">
        <v>88</v>
      </c>
    </row>
    <row r="10366" spans="8:18" x14ac:dyDescent="0.25">
      <c r="H10366" s="59">
        <v>97276</v>
      </c>
      <c r="I10366" s="59" t="s">
        <v>71</v>
      </c>
      <c r="J10366" s="59">
        <v>71629157</v>
      </c>
      <c r="K10366" s="59" t="s">
        <v>10693</v>
      </c>
      <c r="L10366" s="61" t="s">
        <v>81</v>
      </c>
      <c r="M10366" s="61">
        <f>VLOOKUP(H10366,zdroj!C:F,4,0)</f>
        <v>0</v>
      </c>
      <c r="N10366" s="61" t="str">
        <f t="shared" si="322"/>
        <v>-</v>
      </c>
      <c r="P10366" s="72" t="str">
        <f t="shared" si="323"/>
        <v/>
      </c>
      <c r="Q10366" s="61" t="s">
        <v>88</v>
      </c>
    </row>
    <row r="10367" spans="8:18" x14ac:dyDescent="0.25">
      <c r="H10367" s="59">
        <v>16101</v>
      </c>
      <c r="I10367" s="59" t="s">
        <v>71</v>
      </c>
      <c r="J10367" s="59">
        <v>1698176</v>
      </c>
      <c r="K10367" s="59" t="s">
        <v>10694</v>
      </c>
      <c r="L10367" s="61" t="s">
        <v>113</v>
      </c>
      <c r="M10367" s="61">
        <f>VLOOKUP(H10367,zdroj!C:F,4,0)</f>
        <v>0</v>
      </c>
      <c r="N10367" s="61" t="str">
        <f t="shared" si="322"/>
        <v>katA</v>
      </c>
      <c r="P10367" s="72" t="str">
        <f t="shared" si="323"/>
        <v/>
      </c>
      <c r="Q10367" s="61" t="s">
        <v>30</v>
      </c>
    </row>
    <row r="10368" spans="8:18" x14ac:dyDescent="0.25">
      <c r="H10368" s="59">
        <v>16101</v>
      </c>
      <c r="I10368" s="59" t="s">
        <v>71</v>
      </c>
      <c r="J10368" s="59">
        <v>1698184</v>
      </c>
      <c r="K10368" s="59" t="s">
        <v>10695</v>
      </c>
      <c r="L10368" s="61" t="s">
        <v>81</v>
      </c>
      <c r="M10368" s="61">
        <f>VLOOKUP(H10368,zdroj!C:F,4,0)</f>
        <v>0</v>
      </c>
      <c r="N10368" s="61" t="str">
        <f t="shared" si="322"/>
        <v>-</v>
      </c>
      <c r="P10368" s="72" t="str">
        <f t="shared" si="323"/>
        <v/>
      </c>
      <c r="Q10368" s="61" t="s">
        <v>84</v>
      </c>
    </row>
    <row r="10369" spans="8:17" x14ac:dyDescent="0.25">
      <c r="H10369" s="59">
        <v>16101</v>
      </c>
      <c r="I10369" s="59" t="s">
        <v>71</v>
      </c>
      <c r="J10369" s="59">
        <v>1698192</v>
      </c>
      <c r="K10369" s="59" t="s">
        <v>10696</v>
      </c>
      <c r="L10369" s="61" t="s">
        <v>113</v>
      </c>
      <c r="M10369" s="61">
        <f>VLOOKUP(H10369,zdroj!C:F,4,0)</f>
        <v>0</v>
      </c>
      <c r="N10369" s="61" t="str">
        <f t="shared" si="322"/>
        <v>katA</v>
      </c>
      <c r="P10369" s="72" t="str">
        <f t="shared" si="323"/>
        <v/>
      </c>
      <c r="Q10369" s="61" t="s">
        <v>31</v>
      </c>
    </row>
    <row r="10370" spans="8:17" x14ac:dyDescent="0.25">
      <c r="H10370" s="59">
        <v>16101</v>
      </c>
      <c r="I10370" s="59" t="s">
        <v>71</v>
      </c>
      <c r="J10370" s="59">
        <v>1698206</v>
      </c>
      <c r="K10370" s="59" t="s">
        <v>10697</v>
      </c>
      <c r="L10370" s="61" t="s">
        <v>113</v>
      </c>
      <c r="M10370" s="61">
        <f>VLOOKUP(H10370,zdroj!C:F,4,0)</f>
        <v>0</v>
      </c>
      <c r="N10370" s="61" t="str">
        <f t="shared" si="322"/>
        <v>katA</v>
      </c>
      <c r="P10370" s="72" t="str">
        <f t="shared" si="323"/>
        <v/>
      </c>
      <c r="Q10370" s="61" t="s">
        <v>31</v>
      </c>
    </row>
    <row r="10371" spans="8:17" x14ac:dyDescent="0.25">
      <c r="H10371" s="59">
        <v>16101</v>
      </c>
      <c r="I10371" s="59" t="s">
        <v>71</v>
      </c>
      <c r="J10371" s="59">
        <v>1698214</v>
      </c>
      <c r="K10371" s="59" t="s">
        <v>10698</v>
      </c>
      <c r="L10371" s="61" t="s">
        <v>113</v>
      </c>
      <c r="M10371" s="61">
        <f>VLOOKUP(H10371,zdroj!C:F,4,0)</f>
        <v>0</v>
      </c>
      <c r="N10371" s="61" t="str">
        <f t="shared" si="322"/>
        <v>katA</v>
      </c>
      <c r="P10371" s="72" t="str">
        <f t="shared" si="323"/>
        <v/>
      </c>
      <c r="Q10371" s="61" t="s">
        <v>31</v>
      </c>
    </row>
    <row r="10372" spans="8:17" x14ac:dyDescent="0.25">
      <c r="H10372" s="59">
        <v>16101</v>
      </c>
      <c r="I10372" s="59" t="s">
        <v>71</v>
      </c>
      <c r="J10372" s="59">
        <v>1698222</v>
      </c>
      <c r="K10372" s="59" t="s">
        <v>10699</v>
      </c>
      <c r="L10372" s="61" t="s">
        <v>81</v>
      </c>
      <c r="M10372" s="61">
        <f>VLOOKUP(H10372,zdroj!C:F,4,0)</f>
        <v>0</v>
      </c>
      <c r="N10372" s="61" t="str">
        <f t="shared" si="322"/>
        <v>-</v>
      </c>
      <c r="P10372" s="72" t="str">
        <f t="shared" si="323"/>
        <v/>
      </c>
      <c r="Q10372" s="61" t="s">
        <v>84</v>
      </c>
    </row>
    <row r="10373" spans="8:17" x14ac:dyDescent="0.25">
      <c r="H10373" s="59">
        <v>16101</v>
      </c>
      <c r="I10373" s="59" t="s">
        <v>71</v>
      </c>
      <c r="J10373" s="59">
        <v>1698231</v>
      </c>
      <c r="K10373" s="59" t="s">
        <v>10700</v>
      </c>
      <c r="L10373" s="61" t="s">
        <v>81</v>
      </c>
      <c r="M10373" s="61">
        <f>VLOOKUP(H10373,zdroj!C:F,4,0)</f>
        <v>0</v>
      </c>
      <c r="N10373" s="61" t="str">
        <f t="shared" si="322"/>
        <v>-</v>
      </c>
      <c r="P10373" s="72" t="str">
        <f t="shared" si="323"/>
        <v/>
      </c>
      <c r="Q10373" s="61" t="s">
        <v>84</v>
      </c>
    </row>
    <row r="10374" spans="8:17" x14ac:dyDescent="0.25">
      <c r="H10374" s="59">
        <v>16101</v>
      </c>
      <c r="I10374" s="59" t="s">
        <v>71</v>
      </c>
      <c r="J10374" s="59">
        <v>1698249</v>
      </c>
      <c r="K10374" s="59" t="s">
        <v>10701</v>
      </c>
      <c r="L10374" s="61" t="s">
        <v>81</v>
      </c>
      <c r="M10374" s="61">
        <f>VLOOKUP(H10374,zdroj!C:F,4,0)</f>
        <v>0</v>
      </c>
      <c r="N10374" s="61" t="str">
        <f t="shared" si="322"/>
        <v>-</v>
      </c>
      <c r="P10374" s="72" t="str">
        <f t="shared" si="323"/>
        <v/>
      </c>
      <c r="Q10374" s="61" t="s">
        <v>84</v>
      </c>
    </row>
    <row r="10375" spans="8:17" x14ac:dyDescent="0.25">
      <c r="H10375" s="59">
        <v>16101</v>
      </c>
      <c r="I10375" s="59" t="s">
        <v>71</v>
      </c>
      <c r="J10375" s="59">
        <v>1698257</v>
      </c>
      <c r="K10375" s="59" t="s">
        <v>10702</v>
      </c>
      <c r="L10375" s="61" t="s">
        <v>113</v>
      </c>
      <c r="M10375" s="61">
        <f>VLOOKUP(H10375,zdroj!C:F,4,0)</f>
        <v>0</v>
      </c>
      <c r="N10375" s="61" t="str">
        <f t="shared" ref="N10375:N10438" si="324">IF(M10375="A",IF(L10375="katA","katB",L10375),L10375)</f>
        <v>katA</v>
      </c>
      <c r="P10375" s="72" t="str">
        <f t="shared" ref="P10375:P10438" si="325">IF(O10375="A",1,"")</f>
        <v/>
      </c>
      <c r="Q10375" s="61" t="s">
        <v>31</v>
      </c>
    </row>
    <row r="10376" spans="8:17" x14ac:dyDescent="0.25">
      <c r="H10376" s="59">
        <v>16101</v>
      </c>
      <c r="I10376" s="59" t="s">
        <v>71</v>
      </c>
      <c r="J10376" s="59">
        <v>1698265</v>
      </c>
      <c r="K10376" s="59" t="s">
        <v>10703</v>
      </c>
      <c r="L10376" s="61" t="s">
        <v>81</v>
      </c>
      <c r="M10376" s="61">
        <f>VLOOKUP(H10376,zdroj!C:F,4,0)</f>
        <v>0</v>
      </c>
      <c r="N10376" s="61" t="str">
        <f t="shared" si="324"/>
        <v>-</v>
      </c>
      <c r="P10376" s="72" t="str">
        <f t="shared" si="325"/>
        <v/>
      </c>
      <c r="Q10376" s="61" t="s">
        <v>84</v>
      </c>
    </row>
    <row r="10377" spans="8:17" x14ac:dyDescent="0.25">
      <c r="H10377" s="59">
        <v>16101</v>
      </c>
      <c r="I10377" s="59" t="s">
        <v>71</v>
      </c>
      <c r="J10377" s="59">
        <v>1698273</v>
      </c>
      <c r="K10377" s="59" t="s">
        <v>10704</v>
      </c>
      <c r="L10377" s="61" t="s">
        <v>81</v>
      </c>
      <c r="M10377" s="61">
        <f>VLOOKUP(H10377,zdroj!C:F,4,0)</f>
        <v>0</v>
      </c>
      <c r="N10377" s="61" t="str">
        <f t="shared" si="324"/>
        <v>-</v>
      </c>
      <c r="P10377" s="72" t="str">
        <f t="shared" si="325"/>
        <v/>
      </c>
      <c r="Q10377" s="61" t="s">
        <v>84</v>
      </c>
    </row>
    <row r="10378" spans="8:17" x14ac:dyDescent="0.25">
      <c r="H10378" s="59">
        <v>16101</v>
      </c>
      <c r="I10378" s="59" t="s">
        <v>71</v>
      </c>
      <c r="J10378" s="59">
        <v>1698281</v>
      </c>
      <c r="K10378" s="59" t="s">
        <v>10705</v>
      </c>
      <c r="L10378" s="61" t="s">
        <v>81</v>
      </c>
      <c r="M10378" s="61">
        <f>VLOOKUP(H10378,zdroj!C:F,4,0)</f>
        <v>0</v>
      </c>
      <c r="N10378" s="61" t="str">
        <f t="shared" si="324"/>
        <v>-</v>
      </c>
      <c r="P10378" s="72" t="str">
        <f t="shared" si="325"/>
        <v/>
      </c>
      <c r="Q10378" s="61" t="s">
        <v>84</v>
      </c>
    </row>
    <row r="10379" spans="8:17" x14ac:dyDescent="0.25">
      <c r="H10379" s="59">
        <v>16101</v>
      </c>
      <c r="I10379" s="59" t="s">
        <v>71</v>
      </c>
      <c r="J10379" s="59">
        <v>1698290</v>
      </c>
      <c r="K10379" s="59" t="s">
        <v>10706</v>
      </c>
      <c r="L10379" s="61" t="s">
        <v>81</v>
      </c>
      <c r="M10379" s="61">
        <f>VLOOKUP(H10379,zdroj!C:F,4,0)</f>
        <v>0</v>
      </c>
      <c r="N10379" s="61" t="str">
        <f t="shared" si="324"/>
        <v>-</v>
      </c>
      <c r="P10379" s="72" t="str">
        <f t="shared" si="325"/>
        <v/>
      </c>
      <c r="Q10379" s="61" t="s">
        <v>84</v>
      </c>
    </row>
    <row r="10380" spans="8:17" x14ac:dyDescent="0.25">
      <c r="H10380" s="59">
        <v>16101</v>
      </c>
      <c r="I10380" s="59" t="s">
        <v>71</v>
      </c>
      <c r="J10380" s="59">
        <v>1698303</v>
      </c>
      <c r="K10380" s="59" t="s">
        <v>10707</v>
      </c>
      <c r="L10380" s="61" t="s">
        <v>81</v>
      </c>
      <c r="M10380" s="61">
        <f>VLOOKUP(H10380,zdroj!C:F,4,0)</f>
        <v>0</v>
      </c>
      <c r="N10380" s="61" t="str">
        <f t="shared" si="324"/>
        <v>-</v>
      </c>
      <c r="P10380" s="72" t="str">
        <f t="shared" si="325"/>
        <v/>
      </c>
      <c r="Q10380" s="61" t="s">
        <v>84</v>
      </c>
    </row>
    <row r="10381" spans="8:17" x14ac:dyDescent="0.25">
      <c r="H10381" s="59">
        <v>16101</v>
      </c>
      <c r="I10381" s="59" t="s">
        <v>71</v>
      </c>
      <c r="J10381" s="59">
        <v>1698311</v>
      </c>
      <c r="K10381" s="59" t="s">
        <v>10708</v>
      </c>
      <c r="L10381" s="61" t="s">
        <v>81</v>
      </c>
      <c r="M10381" s="61">
        <f>VLOOKUP(H10381,zdroj!C:F,4,0)</f>
        <v>0</v>
      </c>
      <c r="N10381" s="61" t="str">
        <f t="shared" si="324"/>
        <v>-</v>
      </c>
      <c r="P10381" s="72" t="str">
        <f t="shared" si="325"/>
        <v/>
      </c>
      <c r="Q10381" s="61" t="s">
        <v>84</v>
      </c>
    </row>
    <row r="10382" spans="8:17" x14ac:dyDescent="0.25">
      <c r="H10382" s="59">
        <v>16101</v>
      </c>
      <c r="I10382" s="59" t="s">
        <v>71</v>
      </c>
      <c r="J10382" s="59">
        <v>1698320</v>
      </c>
      <c r="K10382" s="59" t="s">
        <v>10709</v>
      </c>
      <c r="L10382" s="61" t="s">
        <v>81</v>
      </c>
      <c r="M10382" s="61">
        <f>VLOOKUP(H10382,zdroj!C:F,4,0)</f>
        <v>0</v>
      </c>
      <c r="N10382" s="61" t="str">
        <f t="shared" si="324"/>
        <v>-</v>
      </c>
      <c r="P10382" s="72" t="str">
        <f t="shared" si="325"/>
        <v/>
      </c>
      <c r="Q10382" s="61" t="s">
        <v>84</v>
      </c>
    </row>
    <row r="10383" spans="8:17" x14ac:dyDescent="0.25">
      <c r="H10383" s="59">
        <v>16101</v>
      </c>
      <c r="I10383" s="59" t="s">
        <v>71</v>
      </c>
      <c r="J10383" s="59">
        <v>1698338</v>
      </c>
      <c r="K10383" s="59" t="s">
        <v>10710</v>
      </c>
      <c r="L10383" s="61" t="s">
        <v>81</v>
      </c>
      <c r="M10383" s="61">
        <f>VLOOKUP(H10383,zdroj!C:F,4,0)</f>
        <v>0</v>
      </c>
      <c r="N10383" s="61" t="str">
        <f t="shared" si="324"/>
        <v>-</v>
      </c>
      <c r="P10383" s="72" t="str">
        <f t="shared" si="325"/>
        <v/>
      </c>
      <c r="Q10383" s="61" t="s">
        <v>84</v>
      </c>
    </row>
    <row r="10384" spans="8:17" x14ac:dyDescent="0.25">
      <c r="H10384" s="59">
        <v>16101</v>
      </c>
      <c r="I10384" s="59" t="s">
        <v>71</v>
      </c>
      <c r="J10384" s="59">
        <v>1698346</v>
      </c>
      <c r="K10384" s="59" t="s">
        <v>10711</v>
      </c>
      <c r="L10384" s="61" t="s">
        <v>113</v>
      </c>
      <c r="M10384" s="61">
        <f>VLOOKUP(H10384,zdroj!C:F,4,0)</f>
        <v>0</v>
      </c>
      <c r="N10384" s="61" t="str">
        <f t="shared" si="324"/>
        <v>katA</v>
      </c>
      <c r="P10384" s="72" t="str">
        <f t="shared" si="325"/>
        <v/>
      </c>
      <c r="Q10384" s="61" t="s">
        <v>31</v>
      </c>
    </row>
    <row r="10385" spans="8:18" x14ac:dyDescent="0.25">
      <c r="H10385" s="59">
        <v>16101</v>
      </c>
      <c r="I10385" s="59" t="s">
        <v>71</v>
      </c>
      <c r="J10385" s="59">
        <v>1698354</v>
      </c>
      <c r="K10385" s="59" t="s">
        <v>10712</v>
      </c>
      <c r="L10385" s="61" t="s">
        <v>113</v>
      </c>
      <c r="M10385" s="61">
        <f>VLOOKUP(H10385,zdroj!C:F,4,0)</f>
        <v>0</v>
      </c>
      <c r="N10385" s="61" t="str">
        <f t="shared" si="324"/>
        <v>katA</v>
      </c>
      <c r="P10385" s="72" t="str">
        <f t="shared" si="325"/>
        <v/>
      </c>
      <c r="Q10385" s="61" t="s">
        <v>30</v>
      </c>
    </row>
    <row r="10386" spans="8:18" x14ac:dyDescent="0.25">
      <c r="H10386" s="59">
        <v>16101</v>
      </c>
      <c r="I10386" s="59" t="s">
        <v>71</v>
      </c>
      <c r="J10386" s="59">
        <v>1698362</v>
      </c>
      <c r="K10386" s="59" t="s">
        <v>10713</v>
      </c>
      <c r="L10386" s="61" t="s">
        <v>113</v>
      </c>
      <c r="M10386" s="61">
        <f>VLOOKUP(H10386,zdroj!C:F,4,0)</f>
        <v>0</v>
      </c>
      <c r="N10386" s="61" t="str">
        <f t="shared" si="324"/>
        <v>katA</v>
      </c>
      <c r="P10386" s="72" t="str">
        <f t="shared" si="325"/>
        <v/>
      </c>
      <c r="Q10386" s="61" t="s">
        <v>31</v>
      </c>
    </row>
    <row r="10387" spans="8:18" x14ac:dyDescent="0.25">
      <c r="H10387" s="59">
        <v>16101</v>
      </c>
      <c r="I10387" s="59" t="s">
        <v>71</v>
      </c>
      <c r="J10387" s="59">
        <v>1698371</v>
      </c>
      <c r="K10387" s="59" t="s">
        <v>10714</v>
      </c>
      <c r="L10387" s="61" t="s">
        <v>113</v>
      </c>
      <c r="M10387" s="61">
        <f>VLOOKUP(H10387,zdroj!C:F,4,0)</f>
        <v>0</v>
      </c>
      <c r="N10387" s="61" t="str">
        <f t="shared" si="324"/>
        <v>katA</v>
      </c>
      <c r="P10387" s="72" t="str">
        <f t="shared" si="325"/>
        <v/>
      </c>
      <c r="Q10387" s="61" t="s">
        <v>31</v>
      </c>
    </row>
    <row r="10388" spans="8:18" x14ac:dyDescent="0.25">
      <c r="H10388" s="59">
        <v>16101</v>
      </c>
      <c r="I10388" s="59" t="s">
        <v>71</v>
      </c>
      <c r="J10388" s="59">
        <v>1698389</v>
      </c>
      <c r="K10388" s="59" t="s">
        <v>10715</v>
      </c>
      <c r="L10388" s="61" t="s">
        <v>113</v>
      </c>
      <c r="M10388" s="61">
        <f>VLOOKUP(H10388,zdroj!C:F,4,0)</f>
        <v>0</v>
      </c>
      <c r="N10388" s="61" t="str">
        <f t="shared" si="324"/>
        <v>katA</v>
      </c>
      <c r="P10388" s="72" t="str">
        <f t="shared" si="325"/>
        <v/>
      </c>
      <c r="Q10388" s="61" t="s">
        <v>31</v>
      </c>
    </row>
    <row r="10389" spans="8:18" x14ac:dyDescent="0.25">
      <c r="H10389" s="59">
        <v>16101</v>
      </c>
      <c r="I10389" s="59" t="s">
        <v>71</v>
      </c>
      <c r="J10389" s="59">
        <v>1698397</v>
      </c>
      <c r="K10389" s="59" t="s">
        <v>10716</v>
      </c>
      <c r="L10389" s="61" t="s">
        <v>114</v>
      </c>
      <c r="M10389" s="61">
        <f>VLOOKUP(H10389,zdroj!C:F,4,0)</f>
        <v>0</v>
      </c>
      <c r="N10389" s="61" t="str">
        <f t="shared" si="324"/>
        <v>katB</v>
      </c>
      <c r="P10389" s="72" t="str">
        <f t="shared" si="325"/>
        <v/>
      </c>
      <c r="Q10389" s="61" t="s">
        <v>30</v>
      </c>
      <c r="R10389" s="61" t="s">
        <v>91</v>
      </c>
    </row>
    <row r="10390" spans="8:18" x14ac:dyDescent="0.25">
      <c r="H10390" s="59">
        <v>16101</v>
      </c>
      <c r="I10390" s="59" t="s">
        <v>71</v>
      </c>
      <c r="J10390" s="59">
        <v>1698401</v>
      </c>
      <c r="K10390" s="59" t="s">
        <v>10717</v>
      </c>
      <c r="L10390" s="61" t="s">
        <v>113</v>
      </c>
      <c r="M10390" s="61">
        <f>VLOOKUP(H10390,zdroj!C:F,4,0)</f>
        <v>0</v>
      </c>
      <c r="N10390" s="61" t="str">
        <f t="shared" si="324"/>
        <v>katA</v>
      </c>
      <c r="P10390" s="72" t="str">
        <f t="shared" si="325"/>
        <v/>
      </c>
      <c r="Q10390" s="61" t="s">
        <v>30</v>
      </c>
    </row>
    <row r="10391" spans="8:18" x14ac:dyDescent="0.25">
      <c r="H10391" s="59">
        <v>16101</v>
      </c>
      <c r="I10391" s="59" t="s">
        <v>71</v>
      </c>
      <c r="J10391" s="59">
        <v>1698419</v>
      </c>
      <c r="K10391" s="59" t="s">
        <v>10718</v>
      </c>
      <c r="L10391" s="61" t="s">
        <v>113</v>
      </c>
      <c r="M10391" s="61">
        <f>VLOOKUP(H10391,zdroj!C:F,4,0)</f>
        <v>0</v>
      </c>
      <c r="N10391" s="61" t="str">
        <f t="shared" si="324"/>
        <v>katA</v>
      </c>
      <c r="P10391" s="72" t="str">
        <f t="shared" si="325"/>
        <v/>
      </c>
      <c r="Q10391" s="61" t="s">
        <v>31</v>
      </c>
    </row>
    <row r="10392" spans="8:18" x14ac:dyDescent="0.25">
      <c r="H10392" s="59">
        <v>16101</v>
      </c>
      <c r="I10392" s="59" t="s">
        <v>71</v>
      </c>
      <c r="J10392" s="59">
        <v>1698427</v>
      </c>
      <c r="K10392" s="59" t="s">
        <v>10719</v>
      </c>
      <c r="L10392" s="61" t="s">
        <v>113</v>
      </c>
      <c r="M10392" s="61">
        <f>VLOOKUP(H10392,zdroj!C:F,4,0)</f>
        <v>0</v>
      </c>
      <c r="N10392" s="61" t="str">
        <f t="shared" si="324"/>
        <v>katA</v>
      </c>
      <c r="P10392" s="72" t="str">
        <f t="shared" si="325"/>
        <v/>
      </c>
      <c r="Q10392" s="61" t="s">
        <v>31</v>
      </c>
    </row>
    <row r="10393" spans="8:18" x14ac:dyDescent="0.25">
      <c r="H10393" s="59">
        <v>16101</v>
      </c>
      <c r="I10393" s="59" t="s">
        <v>71</v>
      </c>
      <c r="J10393" s="59">
        <v>1698435</v>
      </c>
      <c r="K10393" s="59" t="s">
        <v>10720</v>
      </c>
      <c r="L10393" s="61" t="s">
        <v>113</v>
      </c>
      <c r="M10393" s="61">
        <f>VLOOKUP(H10393,zdroj!C:F,4,0)</f>
        <v>0</v>
      </c>
      <c r="N10393" s="61" t="str">
        <f t="shared" si="324"/>
        <v>katA</v>
      </c>
      <c r="P10393" s="72" t="str">
        <f t="shared" si="325"/>
        <v/>
      </c>
      <c r="Q10393" s="61" t="s">
        <v>31</v>
      </c>
    </row>
    <row r="10394" spans="8:18" x14ac:dyDescent="0.25">
      <c r="H10394" s="59">
        <v>16101</v>
      </c>
      <c r="I10394" s="59" t="s">
        <v>71</v>
      </c>
      <c r="J10394" s="59">
        <v>1698443</v>
      </c>
      <c r="K10394" s="59" t="s">
        <v>10721</v>
      </c>
      <c r="L10394" s="61" t="s">
        <v>113</v>
      </c>
      <c r="M10394" s="61">
        <f>VLOOKUP(H10394,zdroj!C:F,4,0)</f>
        <v>0</v>
      </c>
      <c r="N10394" s="61" t="str">
        <f t="shared" si="324"/>
        <v>katA</v>
      </c>
      <c r="P10394" s="72" t="str">
        <f t="shared" si="325"/>
        <v/>
      </c>
      <c r="Q10394" s="61" t="s">
        <v>31</v>
      </c>
    </row>
    <row r="10395" spans="8:18" x14ac:dyDescent="0.25">
      <c r="H10395" s="59">
        <v>16101</v>
      </c>
      <c r="I10395" s="59" t="s">
        <v>71</v>
      </c>
      <c r="J10395" s="59">
        <v>1698451</v>
      </c>
      <c r="K10395" s="59" t="s">
        <v>10722</v>
      </c>
      <c r="L10395" s="61" t="s">
        <v>113</v>
      </c>
      <c r="M10395" s="61">
        <f>VLOOKUP(H10395,zdroj!C:F,4,0)</f>
        <v>0</v>
      </c>
      <c r="N10395" s="61" t="str">
        <f t="shared" si="324"/>
        <v>katA</v>
      </c>
      <c r="P10395" s="72" t="str">
        <f t="shared" si="325"/>
        <v/>
      </c>
      <c r="Q10395" s="61" t="s">
        <v>30</v>
      </c>
    </row>
    <row r="10396" spans="8:18" x14ac:dyDescent="0.25">
      <c r="H10396" s="59">
        <v>16101</v>
      </c>
      <c r="I10396" s="59" t="s">
        <v>71</v>
      </c>
      <c r="J10396" s="59">
        <v>1698460</v>
      </c>
      <c r="K10396" s="59" t="s">
        <v>10723</v>
      </c>
      <c r="L10396" s="61" t="s">
        <v>113</v>
      </c>
      <c r="M10396" s="61">
        <f>VLOOKUP(H10396,zdroj!C:F,4,0)</f>
        <v>0</v>
      </c>
      <c r="N10396" s="61" t="str">
        <f t="shared" si="324"/>
        <v>katA</v>
      </c>
      <c r="P10396" s="72" t="str">
        <f t="shared" si="325"/>
        <v/>
      </c>
      <c r="Q10396" s="61" t="s">
        <v>31</v>
      </c>
    </row>
    <row r="10397" spans="8:18" x14ac:dyDescent="0.25">
      <c r="H10397" s="59">
        <v>16101</v>
      </c>
      <c r="I10397" s="59" t="s">
        <v>71</v>
      </c>
      <c r="J10397" s="59">
        <v>1698478</v>
      </c>
      <c r="K10397" s="59" t="s">
        <v>10724</v>
      </c>
      <c r="L10397" s="61" t="s">
        <v>113</v>
      </c>
      <c r="M10397" s="61">
        <f>VLOOKUP(H10397,zdroj!C:F,4,0)</f>
        <v>0</v>
      </c>
      <c r="N10397" s="61" t="str">
        <f t="shared" si="324"/>
        <v>katA</v>
      </c>
      <c r="P10397" s="72" t="str">
        <f t="shared" si="325"/>
        <v/>
      </c>
      <c r="Q10397" s="61" t="s">
        <v>31</v>
      </c>
    </row>
    <row r="10398" spans="8:18" x14ac:dyDescent="0.25">
      <c r="H10398" s="59">
        <v>16101</v>
      </c>
      <c r="I10398" s="59" t="s">
        <v>71</v>
      </c>
      <c r="J10398" s="59">
        <v>1698486</v>
      </c>
      <c r="K10398" s="59" t="s">
        <v>10725</v>
      </c>
      <c r="L10398" s="61" t="s">
        <v>113</v>
      </c>
      <c r="M10398" s="61">
        <f>VLOOKUP(H10398,zdroj!C:F,4,0)</f>
        <v>0</v>
      </c>
      <c r="N10398" s="61" t="str">
        <f t="shared" si="324"/>
        <v>katA</v>
      </c>
      <c r="P10398" s="72" t="str">
        <f t="shared" si="325"/>
        <v/>
      </c>
      <c r="Q10398" s="61" t="s">
        <v>31</v>
      </c>
    </row>
    <row r="10399" spans="8:18" x14ac:dyDescent="0.25">
      <c r="H10399" s="59">
        <v>16101</v>
      </c>
      <c r="I10399" s="59" t="s">
        <v>71</v>
      </c>
      <c r="J10399" s="59">
        <v>1698494</v>
      </c>
      <c r="K10399" s="59" t="s">
        <v>10726</v>
      </c>
      <c r="L10399" s="61" t="s">
        <v>113</v>
      </c>
      <c r="M10399" s="61">
        <f>VLOOKUP(H10399,zdroj!C:F,4,0)</f>
        <v>0</v>
      </c>
      <c r="N10399" s="61" t="str">
        <f t="shared" si="324"/>
        <v>katA</v>
      </c>
      <c r="P10399" s="72" t="str">
        <f t="shared" si="325"/>
        <v/>
      </c>
      <c r="Q10399" s="61" t="s">
        <v>31</v>
      </c>
    </row>
    <row r="10400" spans="8:18" x14ac:dyDescent="0.25">
      <c r="H10400" s="59">
        <v>16101</v>
      </c>
      <c r="I10400" s="59" t="s">
        <v>71</v>
      </c>
      <c r="J10400" s="59">
        <v>1698508</v>
      </c>
      <c r="K10400" s="59" t="s">
        <v>10727</v>
      </c>
      <c r="L10400" s="61" t="s">
        <v>113</v>
      </c>
      <c r="M10400" s="61">
        <f>VLOOKUP(H10400,zdroj!C:F,4,0)</f>
        <v>0</v>
      </c>
      <c r="N10400" s="61" t="str">
        <f t="shared" si="324"/>
        <v>katA</v>
      </c>
      <c r="P10400" s="72" t="str">
        <f t="shared" si="325"/>
        <v/>
      </c>
      <c r="Q10400" s="61" t="s">
        <v>30</v>
      </c>
    </row>
    <row r="10401" spans="8:17" x14ac:dyDescent="0.25">
      <c r="H10401" s="59">
        <v>16101</v>
      </c>
      <c r="I10401" s="59" t="s">
        <v>71</v>
      </c>
      <c r="J10401" s="59">
        <v>1698516</v>
      </c>
      <c r="K10401" s="59" t="s">
        <v>10728</v>
      </c>
      <c r="L10401" s="61" t="s">
        <v>113</v>
      </c>
      <c r="M10401" s="61">
        <f>VLOOKUP(H10401,zdroj!C:F,4,0)</f>
        <v>0</v>
      </c>
      <c r="N10401" s="61" t="str">
        <f t="shared" si="324"/>
        <v>katA</v>
      </c>
      <c r="P10401" s="72" t="str">
        <f t="shared" si="325"/>
        <v/>
      </c>
      <c r="Q10401" s="61" t="s">
        <v>30</v>
      </c>
    </row>
    <row r="10402" spans="8:17" x14ac:dyDescent="0.25">
      <c r="H10402" s="59">
        <v>16101</v>
      </c>
      <c r="I10402" s="59" t="s">
        <v>71</v>
      </c>
      <c r="J10402" s="59">
        <v>1698524</v>
      </c>
      <c r="K10402" s="59" t="s">
        <v>10729</v>
      </c>
      <c r="L10402" s="61" t="s">
        <v>113</v>
      </c>
      <c r="M10402" s="61">
        <f>VLOOKUP(H10402,zdroj!C:F,4,0)</f>
        <v>0</v>
      </c>
      <c r="N10402" s="61" t="str">
        <f t="shared" si="324"/>
        <v>katA</v>
      </c>
      <c r="P10402" s="72" t="str">
        <f t="shared" si="325"/>
        <v/>
      </c>
      <c r="Q10402" s="61" t="s">
        <v>30</v>
      </c>
    </row>
    <row r="10403" spans="8:17" x14ac:dyDescent="0.25">
      <c r="H10403" s="59">
        <v>16101</v>
      </c>
      <c r="I10403" s="59" t="s">
        <v>71</v>
      </c>
      <c r="J10403" s="59">
        <v>1698532</v>
      </c>
      <c r="K10403" s="59" t="s">
        <v>10730</v>
      </c>
      <c r="L10403" s="61" t="s">
        <v>113</v>
      </c>
      <c r="M10403" s="61">
        <f>VLOOKUP(H10403,zdroj!C:F,4,0)</f>
        <v>0</v>
      </c>
      <c r="N10403" s="61" t="str">
        <f t="shared" si="324"/>
        <v>katA</v>
      </c>
      <c r="P10403" s="72" t="str">
        <f t="shared" si="325"/>
        <v/>
      </c>
      <c r="Q10403" s="61" t="s">
        <v>30</v>
      </c>
    </row>
    <row r="10404" spans="8:17" x14ac:dyDescent="0.25">
      <c r="H10404" s="59">
        <v>16101</v>
      </c>
      <c r="I10404" s="59" t="s">
        <v>71</v>
      </c>
      <c r="J10404" s="59">
        <v>1698541</v>
      </c>
      <c r="K10404" s="59" t="s">
        <v>10731</v>
      </c>
      <c r="L10404" s="61" t="s">
        <v>81</v>
      </c>
      <c r="M10404" s="61">
        <f>VLOOKUP(H10404,zdroj!C:F,4,0)</f>
        <v>0</v>
      </c>
      <c r="N10404" s="61" t="str">
        <f t="shared" si="324"/>
        <v>-</v>
      </c>
      <c r="P10404" s="72" t="str">
        <f t="shared" si="325"/>
        <v/>
      </c>
      <c r="Q10404" s="61" t="s">
        <v>84</v>
      </c>
    </row>
    <row r="10405" spans="8:17" x14ac:dyDescent="0.25">
      <c r="H10405" s="59">
        <v>16101</v>
      </c>
      <c r="I10405" s="59" t="s">
        <v>71</v>
      </c>
      <c r="J10405" s="59">
        <v>1698559</v>
      </c>
      <c r="K10405" s="59" t="s">
        <v>10732</v>
      </c>
      <c r="L10405" s="61" t="s">
        <v>81</v>
      </c>
      <c r="M10405" s="61">
        <f>VLOOKUP(H10405,zdroj!C:F,4,0)</f>
        <v>0</v>
      </c>
      <c r="N10405" s="61" t="str">
        <f t="shared" si="324"/>
        <v>-</v>
      </c>
      <c r="P10405" s="72" t="str">
        <f t="shared" si="325"/>
        <v/>
      </c>
      <c r="Q10405" s="61" t="s">
        <v>84</v>
      </c>
    </row>
    <row r="10406" spans="8:17" x14ac:dyDescent="0.25">
      <c r="H10406" s="59">
        <v>16101</v>
      </c>
      <c r="I10406" s="59" t="s">
        <v>71</v>
      </c>
      <c r="J10406" s="59">
        <v>1698567</v>
      </c>
      <c r="K10406" s="59" t="s">
        <v>10733</v>
      </c>
      <c r="L10406" s="61" t="s">
        <v>81</v>
      </c>
      <c r="M10406" s="61">
        <f>VLOOKUP(H10406,zdroj!C:F,4,0)</f>
        <v>0</v>
      </c>
      <c r="N10406" s="61" t="str">
        <f t="shared" si="324"/>
        <v>-</v>
      </c>
      <c r="P10406" s="72" t="str">
        <f t="shared" si="325"/>
        <v/>
      </c>
      <c r="Q10406" s="61" t="s">
        <v>84</v>
      </c>
    </row>
    <row r="10407" spans="8:17" x14ac:dyDescent="0.25">
      <c r="H10407" s="59">
        <v>16101</v>
      </c>
      <c r="I10407" s="59" t="s">
        <v>71</v>
      </c>
      <c r="J10407" s="59">
        <v>1698575</v>
      </c>
      <c r="K10407" s="59" t="s">
        <v>10734</v>
      </c>
      <c r="L10407" s="61" t="s">
        <v>113</v>
      </c>
      <c r="M10407" s="61">
        <f>VLOOKUP(H10407,zdroj!C:F,4,0)</f>
        <v>0</v>
      </c>
      <c r="N10407" s="61" t="str">
        <f t="shared" si="324"/>
        <v>katA</v>
      </c>
      <c r="P10407" s="72" t="str">
        <f t="shared" si="325"/>
        <v/>
      </c>
      <c r="Q10407" s="61" t="s">
        <v>30</v>
      </c>
    </row>
    <row r="10408" spans="8:17" x14ac:dyDescent="0.25">
      <c r="H10408" s="59">
        <v>16101</v>
      </c>
      <c r="I10408" s="59" t="s">
        <v>71</v>
      </c>
      <c r="J10408" s="59">
        <v>27395979</v>
      </c>
      <c r="K10408" s="59" t="s">
        <v>10735</v>
      </c>
      <c r="L10408" s="61" t="s">
        <v>113</v>
      </c>
      <c r="M10408" s="61">
        <f>VLOOKUP(H10408,zdroj!C:F,4,0)</f>
        <v>0</v>
      </c>
      <c r="N10408" s="61" t="str">
        <f t="shared" si="324"/>
        <v>katA</v>
      </c>
      <c r="P10408" s="72" t="str">
        <f t="shared" si="325"/>
        <v/>
      </c>
      <c r="Q10408" s="61" t="s">
        <v>30</v>
      </c>
    </row>
    <row r="10409" spans="8:17" x14ac:dyDescent="0.25">
      <c r="H10409" s="59">
        <v>16101</v>
      </c>
      <c r="I10409" s="59" t="s">
        <v>71</v>
      </c>
      <c r="J10409" s="59">
        <v>30696712</v>
      </c>
      <c r="K10409" s="59" t="s">
        <v>10736</v>
      </c>
      <c r="L10409" s="61" t="s">
        <v>81</v>
      </c>
      <c r="M10409" s="61">
        <f>VLOOKUP(H10409,zdroj!C:F,4,0)</f>
        <v>0</v>
      </c>
      <c r="N10409" s="61" t="str">
        <f t="shared" si="324"/>
        <v>-</v>
      </c>
      <c r="P10409" s="72" t="str">
        <f t="shared" si="325"/>
        <v/>
      </c>
      <c r="Q10409" s="61" t="s">
        <v>88</v>
      </c>
    </row>
    <row r="10410" spans="8:17" x14ac:dyDescent="0.25">
      <c r="H10410" s="59">
        <v>16101</v>
      </c>
      <c r="I10410" s="59" t="s">
        <v>71</v>
      </c>
      <c r="J10410" s="59">
        <v>40922642</v>
      </c>
      <c r="K10410" s="59" t="s">
        <v>10737</v>
      </c>
      <c r="L10410" s="61" t="s">
        <v>113</v>
      </c>
      <c r="M10410" s="61">
        <f>VLOOKUP(H10410,zdroj!C:F,4,0)</f>
        <v>0</v>
      </c>
      <c r="N10410" s="61" t="str">
        <f t="shared" si="324"/>
        <v>katA</v>
      </c>
      <c r="P10410" s="72" t="str">
        <f t="shared" si="325"/>
        <v/>
      </c>
      <c r="Q10410" s="61" t="s">
        <v>30</v>
      </c>
    </row>
    <row r="10411" spans="8:17" x14ac:dyDescent="0.25">
      <c r="H10411" s="59">
        <v>16101</v>
      </c>
      <c r="I10411" s="59" t="s">
        <v>71</v>
      </c>
      <c r="J10411" s="59">
        <v>72852097</v>
      </c>
      <c r="K10411" s="59" t="s">
        <v>10738</v>
      </c>
      <c r="L10411" s="61" t="s">
        <v>113</v>
      </c>
      <c r="M10411" s="61">
        <f>VLOOKUP(H10411,zdroj!C:F,4,0)</f>
        <v>0</v>
      </c>
      <c r="N10411" s="61" t="str">
        <f t="shared" si="324"/>
        <v>katA</v>
      </c>
      <c r="P10411" s="72" t="str">
        <f t="shared" si="325"/>
        <v/>
      </c>
      <c r="Q10411" s="61" t="s">
        <v>30</v>
      </c>
    </row>
    <row r="10412" spans="8:17" x14ac:dyDescent="0.25">
      <c r="H10412" s="59">
        <v>16101</v>
      </c>
      <c r="I10412" s="59" t="s">
        <v>71</v>
      </c>
      <c r="J10412" s="59">
        <v>75976609</v>
      </c>
      <c r="K10412" s="59" t="s">
        <v>10739</v>
      </c>
      <c r="L10412" s="61" t="s">
        <v>113</v>
      </c>
      <c r="M10412" s="61">
        <f>VLOOKUP(H10412,zdroj!C:F,4,0)</f>
        <v>0</v>
      </c>
      <c r="N10412" s="61" t="str">
        <f t="shared" si="324"/>
        <v>katA</v>
      </c>
      <c r="P10412" s="72" t="str">
        <f t="shared" si="325"/>
        <v/>
      </c>
      <c r="Q10412" s="61" t="s">
        <v>30</v>
      </c>
    </row>
    <row r="10413" spans="8:17" x14ac:dyDescent="0.25">
      <c r="H10413" s="59">
        <v>146315</v>
      </c>
      <c r="I10413" s="59" t="s">
        <v>71</v>
      </c>
      <c r="J10413" s="59">
        <v>1712241</v>
      </c>
      <c r="K10413" s="59" t="s">
        <v>10740</v>
      </c>
      <c r="L10413" s="61" t="s">
        <v>113</v>
      </c>
      <c r="M10413" s="61">
        <f>VLOOKUP(H10413,zdroj!C:F,4,0)</f>
        <v>0</v>
      </c>
      <c r="N10413" s="61" t="str">
        <f t="shared" si="324"/>
        <v>katA</v>
      </c>
      <c r="P10413" s="72" t="str">
        <f t="shared" si="325"/>
        <v/>
      </c>
      <c r="Q10413" s="61" t="s">
        <v>31</v>
      </c>
    </row>
    <row r="10414" spans="8:17" x14ac:dyDescent="0.25">
      <c r="H10414" s="59">
        <v>146315</v>
      </c>
      <c r="I10414" s="59" t="s">
        <v>71</v>
      </c>
      <c r="J10414" s="59">
        <v>1712250</v>
      </c>
      <c r="K10414" s="59" t="s">
        <v>10741</v>
      </c>
      <c r="L10414" s="61" t="s">
        <v>113</v>
      </c>
      <c r="M10414" s="61">
        <f>VLOOKUP(H10414,zdroj!C:F,4,0)</f>
        <v>0</v>
      </c>
      <c r="N10414" s="61" t="str">
        <f t="shared" si="324"/>
        <v>katA</v>
      </c>
      <c r="P10414" s="72" t="str">
        <f t="shared" si="325"/>
        <v/>
      </c>
      <c r="Q10414" s="61" t="s">
        <v>30</v>
      </c>
    </row>
    <row r="10415" spans="8:17" x14ac:dyDescent="0.25">
      <c r="H10415" s="59">
        <v>146315</v>
      </c>
      <c r="I10415" s="59" t="s">
        <v>71</v>
      </c>
      <c r="J10415" s="59">
        <v>1712268</v>
      </c>
      <c r="K10415" s="59" t="s">
        <v>10742</v>
      </c>
      <c r="L10415" s="61" t="s">
        <v>113</v>
      </c>
      <c r="M10415" s="61">
        <f>VLOOKUP(H10415,zdroj!C:F,4,0)</f>
        <v>0</v>
      </c>
      <c r="N10415" s="61" t="str">
        <f t="shared" si="324"/>
        <v>katA</v>
      </c>
      <c r="P10415" s="72" t="str">
        <f t="shared" si="325"/>
        <v/>
      </c>
      <c r="Q10415" s="61" t="s">
        <v>31</v>
      </c>
    </row>
    <row r="10416" spans="8:17" x14ac:dyDescent="0.25">
      <c r="H10416" s="59">
        <v>146315</v>
      </c>
      <c r="I10416" s="59" t="s">
        <v>71</v>
      </c>
      <c r="J10416" s="59">
        <v>1712276</v>
      </c>
      <c r="K10416" s="59" t="s">
        <v>10743</v>
      </c>
      <c r="L10416" s="61" t="s">
        <v>113</v>
      </c>
      <c r="M10416" s="61">
        <f>VLOOKUP(H10416,zdroj!C:F,4,0)</f>
        <v>0</v>
      </c>
      <c r="N10416" s="61" t="str">
        <f t="shared" si="324"/>
        <v>katA</v>
      </c>
      <c r="P10416" s="72" t="str">
        <f t="shared" si="325"/>
        <v/>
      </c>
      <c r="Q10416" s="61" t="s">
        <v>31</v>
      </c>
    </row>
    <row r="10417" spans="8:18" x14ac:dyDescent="0.25">
      <c r="H10417" s="59">
        <v>146315</v>
      </c>
      <c r="I10417" s="59" t="s">
        <v>71</v>
      </c>
      <c r="J10417" s="59">
        <v>1712284</v>
      </c>
      <c r="K10417" s="59" t="s">
        <v>10744</v>
      </c>
      <c r="L10417" s="61" t="s">
        <v>113</v>
      </c>
      <c r="M10417" s="61">
        <f>VLOOKUP(H10417,zdroj!C:F,4,0)</f>
        <v>0</v>
      </c>
      <c r="N10417" s="61" t="str">
        <f t="shared" si="324"/>
        <v>katA</v>
      </c>
      <c r="P10417" s="72" t="str">
        <f t="shared" si="325"/>
        <v/>
      </c>
      <c r="Q10417" s="61" t="s">
        <v>30</v>
      </c>
    </row>
    <row r="10418" spans="8:18" x14ac:dyDescent="0.25">
      <c r="H10418" s="59">
        <v>146315</v>
      </c>
      <c r="I10418" s="59" t="s">
        <v>71</v>
      </c>
      <c r="J10418" s="59">
        <v>1712292</v>
      </c>
      <c r="K10418" s="59" t="s">
        <v>10745</v>
      </c>
      <c r="L10418" s="61" t="s">
        <v>113</v>
      </c>
      <c r="M10418" s="61">
        <f>VLOOKUP(H10418,zdroj!C:F,4,0)</f>
        <v>0</v>
      </c>
      <c r="N10418" s="61" t="str">
        <f t="shared" si="324"/>
        <v>katA</v>
      </c>
      <c r="P10418" s="72" t="str">
        <f t="shared" si="325"/>
        <v/>
      </c>
      <c r="Q10418" s="61" t="s">
        <v>30</v>
      </c>
    </row>
    <row r="10419" spans="8:18" x14ac:dyDescent="0.25">
      <c r="H10419" s="59">
        <v>146315</v>
      </c>
      <c r="I10419" s="59" t="s">
        <v>71</v>
      </c>
      <c r="J10419" s="59">
        <v>1712306</v>
      </c>
      <c r="K10419" s="59" t="s">
        <v>10746</v>
      </c>
      <c r="L10419" s="61" t="s">
        <v>113</v>
      </c>
      <c r="M10419" s="61">
        <f>VLOOKUP(H10419,zdroj!C:F,4,0)</f>
        <v>0</v>
      </c>
      <c r="N10419" s="61" t="str">
        <f t="shared" si="324"/>
        <v>katA</v>
      </c>
      <c r="P10419" s="72" t="str">
        <f t="shared" si="325"/>
        <v/>
      </c>
      <c r="Q10419" s="61" t="s">
        <v>30</v>
      </c>
    </row>
    <row r="10420" spans="8:18" x14ac:dyDescent="0.25">
      <c r="H10420" s="59">
        <v>146315</v>
      </c>
      <c r="I10420" s="59" t="s">
        <v>71</v>
      </c>
      <c r="J10420" s="59">
        <v>1712314</v>
      </c>
      <c r="K10420" s="59" t="s">
        <v>10747</v>
      </c>
      <c r="L10420" s="61" t="s">
        <v>113</v>
      </c>
      <c r="M10420" s="61">
        <f>VLOOKUP(H10420,zdroj!C:F,4,0)</f>
        <v>0</v>
      </c>
      <c r="N10420" s="61" t="str">
        <f t="shared" si="324"/>
        <v>katA</v>
      </c>
      <c r="P10420" s="72" t="str">
        <f t="shared" si="325"/>
        <v/>
      </c>
      <c r="Q10420" s="61" t="s">
        <v>30</v>
      </c>
    </row>
    <row r="10421" spans="8:18" x14ac:dyDescent="0.25">
      <c r="H10421" s="59">
        <v>146315</v>
      </c>
      <c r="I10421" s="59" t="s">
        <v>71</v>
      </c>
      <c r="J10421" s="59">
        <v>1712322</v>
      </c>
      <c r="K10421" s="59" t="s">
        <v>10748</v>
      </c>
      <c r="L10421" s="61" t="s">
        <v>113</v>
      </c>
      <c r="M10421" s="61">
        <f>VLOOKUP(H10421,zdroj!C:F,4,0)</f>
        <v>0</v>
      </c>
      <c r="N10421" s="61" t="str">
        <f t="shared" si="324"/>
        <v>katA</v>
      </c>
      <c r="P10421" s="72" t="str">
        <f t="shared" si="325"/>
        <v/>
      </c>
      <c r="Q10421" s="61" t="s">
        <v>30</v>
      </c>
    </row>
    <row r="10422" spans="8:18" x14ac:dyDescent="0.25">
      <c r="H10422" s="59">
        <v>146315</v>
      </c>
      <c r="I10422" s="59" t="s">
        <v>71</v>
      </c>
      <c r="J10422" s="59">
        <v>1712331</v>
      </c>
      <c r="K10422" s="59" t="s">
        <v>10749</v>
      </c>
      <c r="L10422" s="61" t="s">
        <v>113</v>
      </c>
      <c r="M10422" s="61">
        <f>VLOOKUP(H10422,zdroj!C:F,4,0)</f>
        <v>0</v>
      </c>
      <c r="N10422" s="61" t="str">
        <f t="shared" si="324"/>
        <v>katA</v>
      </c>
      <c r="P10422" s="72" t="str">
        <f t="shared" si="325"/>
        <v/>
      </c>
      <c r="Q10422" s="61" t="s">
        <v>30</v>
      </c>
    </row>
    <row r="10423" spans="8:18" x14ac:dyDescent="0.25">
      <c r="H10423" s="59">
        <v>146315</v>
      </c>
      <c r="I10423" s="59" t="s">
        <v>71</v>
      </c>
      <c r="J10423" s="59">
        <v>1712349</v>
      </c>
      <c r="K10423" s="59" t="s">
        <v>10750</v>
      </c>
      <c r="L10423" s="61" t="s">
        <v>113</v>
      </c>
      <c r="M10423" s="61">
        <f>VLOOKUP(H10423,zdroj!C:F,4,0)</f>
        <v>0</v>
      </c>
      <c r="N10423" s="61" t="str">
        <f t="shared" si="324"/>
        <v>katA</v>
      </c>
      <c r="P10423" s="72" t="str">
        <f t="shared" si="325"/>
        <v/>
      </c>
      <c r="Q10423" s="61" t="s">
        <v>30</v>
      </c>
    </row>
    <row r="10424" spans="8:18" x14ac:dyDescent="0.25">
      <c r="H10424" s="59">
        <v>146315</v>
      </c>
      <c r="I10424" s="59" t="s">
        <v>71</v>
      </c>
      <c r="J10424" s="59">
        <v>1712357</v>
      </c>
      <c r="K10424" s="59" t="s">
        <v>10751</v>
      </c>
      <c r="L10424" s="61" t="s">
        <v>113</v>
      </c>
      <c r="M10424" s="61">
        <f>VLOOKUP(H10424,zdroj!C:F,4,0)</f>
        <v>0</v>
      </c>
      <c r="N10424" s="61" t="str">
        <f t="shared" si="324"/>
        <v>katA</v>
      </c>
      <c r="P10424" s="72" t="str">
        <f t="shared" si="325"/>
        <v/>
      </c>
      <c r="Q10424" s="61" t="s">
        <v>30</v>
      </c>
    </row>
    <row r="10425" spans="8:18" x14ac:dyDescent="0.25">
      <c r="H10425" s="59">
        <v>146315</v>
      </c>
      <c r="I10425" s="59" t="s">
        <v>71</v>
      </c>
      <c r="J10425" s="59">
        <v>1712365</v>
      </c>
      <c r="K10425" s="59" t="s">
        <v>10752</v>
      </c>
      <c r="L10425" s="61" t="s">
        <v>113</v>
      </c>
      <c r="M10425" s="61">
        <f>VLOOKUP(H10425,zdroj!C:F,4,0)</f>
        <v>0</v>
      </c>
      <c r="N10425" s="61" t="str">
        <f t="shared" si="324"/>
        <v>katA</v>
      </c>
      <c r="P10425" s="72" t="str">
        <f t="shared" si="325"/>
        <v/>
      </c>
      <c r="Q10425" s="61" t="s">
        <v>30</v>
      </c>
    </row>
    <row r="10426" spans="8:18" x14ac:dyDescent="0.25">
      <c r="H10426" s="59">
        <v>146315</v>
      </c>
      <c r="I10426" s="59" t="s">
        <v>71</v>
      </c>
      <c r="J10426" s="59">
        <v>1712373</v>
      </c>
      <c r="K10426" s="59" t="s">
        <v>10753</v>
      </c>
      <c r="L10426" s="61" t="s">
        <v>113</v>
      </c>
      <c r="M10426" s="61">
        <f>VLOOKUP(H10426,zdroj!C:F,4,0)</f>
        <v>0</v>
      </c>
      <c r="N10426" s="61" t="str">
        <f t="shared" si="324"/>
        <v>katA</v>
      </c>
      <c r="P10426" s="72" t="str">
        <f t="shared" si="325"/>
        <v/>
      </c>
      <c r="Q10426" s="61" t="s">
        <v>31</v>
      </c>
    </row>
    <row r="10427" spans="8:18" x14ac:dyDescent="0.25">
      <c r="H10427" s="59">
        <v>146315</v>
      </c>
      <c r="I10427" s="59" t="s">
        <v>71</v>
      </c>
      <c r="J10427" s="59">
        <v>1712381</v>
      </c>
      <c r="K10427" s="59" t="s">
        <v>10754</v>
      </c>
      <c r="L10427" s="61" t="s">
        <v>114</v>
      </c>
      <c r="M10427" s="61">
        <f>VLOOKUP(H10427,zdroj!C:F,4,0)</f>
        <v>0</v>
      </c>
      <c r="N10427" s="61" t="str">
        <f t="shared" si="324"/>
        <v>katB</v>
      </c>
      <c r="P10427" s="72" t="str">
        <f t="shared" si="325"/>
        <v/>
      </c>
      <c r="Q10427" s="61" t="s">
        <v>31</v>
      </c>
      <c r="R10427" s="61" t="s">
        <v>91</v>
      </c>
    </row>
    <row r="10428" spans="8:18" x14ac:dyDescent="0.25">
      <c r="H10428" s="59">
        <v>146315</v>
      </c>
      <c r="I10428" s="59" t="s">
        <v>71</v>
      </c>
      <c r="J10428" s="59">
        <v>1712390</v>
      </c>
      <c r="K10428" s="59" t="s">
        <v>10755</v>
      </c>
      <c r="L10428" s="61" t="s">
        <v>113</v>
      </c>
      <c r="M10428" s="61">
        <f>VLOOKUP(H10428,zdroj!C:F,4,0)</f>
        <v>0</v>
      </c>
      <c r="N10428" s="61" t="str">
        <f t="shared" si="324"/>
        <v>katA</v>
      </c>
      <c r="P10428" s="72" t="str">
        <f t="shared" si="325"/>
        <v/>
      </c>
      <c r="Q10428" s="61" t="s">
        <v>30</v>
      </c>
    </row>
    <row r="10429" spans="8:18" x14ac:dyDescent="0.25">
      <c r="H10429" s="59">
        <v>146315</v>
      </c>
      <c r="I10429" s="59" t="s">
        <v>71</v>
      </c>
      <c r="J10429" s="59">
        <v>1712403</v>
      </c>
      <c r="K10429" s="59" t="s">
        <v>10756</v>
      </c>
      <c r="L10429" s="61" t="s">
        <v>113</v>
      </c>
      <c r="M10429" s="61">
        <f>VLOOKUP(H10429,zdroj!C:F,4,0)</f>
        <v>0</v>
      </c>
      <c r="N10429" s="61" t="str">
        <f t="shared" si="324"/>
        <v>katA</v>
      </c>
      <c r="P10429" s="72" t="str">
        <f t="shared" si="325"/>
        <v/>
      </c>
      <c r="Q10429" s="61" t="s">
        <v>31</v>
      </c>
    </row>
    <row r="10430" spans="8:18" x14ac:dyDescent="0.25">
      <c r="H10430" s="59">
        <v>146315</v>
      </c>
      <c r="I10430" s="59" t="s">
        <v>71</v>
      </c>
      <c r="J10430" s="59">
        <v>1712411</v>
      </c>
      <c r="K10430" s="59" t="s">
        <v>10757</v>
      </c>
      <c r="L10430" s="61" t="s">
        <v>81</v>
      </c>
      <c r="M10430" s="61">
        <f>VLOOKUP(H10430,zdroj!C:F,4,0)</f>
        <v>0</v>
      </c>
      <c r="N10430" s="61" t="str">
        <f t="shared" si="324"/>
        <v>-</v>
      </c>
      <c r="P10430" s="72" t="str">
        <f t="shared" si="325"/>
        <v/>
      </c>
      <c r="Q10430" s="61" t="s">
        <v>88</v>
      </c>
    </row>
    <row r="10431" spans="8:18" x14ac:dyDescent="0.25">
      <c r="H10431" s="59">
        <v>146315</v>
      </c>
      <c r="I10431" s="59" t="s">
        <v>71</v>
      </c>
      <c r="J10431" s="59">
        <v>1712420</v>
      </c>
      <c r="K10431" s="59" t="s">
        <v>10758</v>
      </c>
      <c r="L10431" s="61" t="s">
        <v>81</v>
      </c>
      <c r="M10431" s="61">
        <f>VLOOKUP(H10431,zdroj!C:F,4,0)</f>
        <v>0</v>
      </c>
      <c r="N10431" s="61" t="str">
        <f t="shared" si="324"/>
        <v>-</v>
      </c>
      <c r="P10431" s="72" t="str">
        <f t="shared" si="325"/>
        <v/>
      </c>
      <c r="Q10431" s="61" t="s">
        <v>84</v>
      </c>
    </row>
    <row r="10432" spans="8:18" x14ac:dyDescent="0.25">
      <c r="H10432" s="59">
        <v>146315</v>
      </c>
      <c r="I10432" s="59" t="s">
        <v>71</v>
      </c>
      <c r="J10432" s="59">
        <v>1712438</v>
      </c>
      <c r="K10432" s="59" t="s">
        <v>10759</v>
      </c>
      <c r="L10432" s="61" t="s">
        <v>113</v>
      </c>
      <c r="M10432" s="61">
        <f>VLOOKUP(H10432,zdroj!C:F,4,0)</f>
        <v>0</v>
      </c>
      <c r="N10432" s="61" t="str">
        <f t="shared" si="324"/>
        <v>katA</v>
      </c>
      <c r="P10432" s="72" t="str">
        <f t="shared" si="325"/>
        <v/>
      </c>
      <c r="Q10432" s="61" t="s">
        <v>31</v>
      </c>
    </row>
    <row r="10433" spans="8:18" x14ac:dyDescent="0.25">
      <c r="H10433" s="59">
        <v>146315</v>
      </c>
      <c r="I10433" s="59" t="s">
        <v>71</v>
      </c>
      <c r="J10433" s="59">
        <v>1712446</v>
      </c>
      <c r="K10433" s="59" t="s">
        <v>10760</v>
      </c>
      <c r="L10433" s="61" t="s">
        <v>113</v>
      </c>
      <c r="M10433" s="61">
        <f>VLOOKUP(H10433,zdroj!C:F,4,0)</f>
        <v>0</v>
      </c>
      <c r="N10433" s="61" t="str">
        <f t="shared" si="324"/>
        <v>katA</v>
      </c>
      <c r="P10433" s="72" t="str">
        <f t="shared" si="325"/>
        <v/>
      </c>
      <c r="Q10433" s="61" t="s">
        <v>31</v>
      </c>
    </row>
    <row r="10434" spans="8:18" x14ac:dyDescent="0.25">
      <c r="H10434" s="59">
        <v>146315</v>
      </c>
      <c r="I10434" s="59" t="s">
        <v>71</v>
      </c>
      <c r="J10434" s="59">
        <v>1712454</v>
      </c>
      <c r="K10434" s="59" t="s">
        <v>10761</v>
      </c>
      <c r="L10434" s="61" t="s">
        <v>113</v>
      </c>
      <c r="M10434" s="61">
        <f>VLOOKUP(H10434,zdroj!C:F,4,0)</f>
        <v>0</v>
      </c>
      <c r="N10434" s="61" t="str">
        <f t="shared" si="324"/>
        <v>katA</v>
      </c>
      <c r="P10434" s="72" t="str">
        <f t="shared" si="325"/>
        <v/>
      </c>
      <c r="Q10434" s="61" t="s">
        <v>31</v>
      </c>
    </row>
    <row r="10435" spans="8:18" x14ac:dyDescent="0.25">
      <c r="H10435" s="59">
        <v>146315</v>
      </c>
      <c r="I10435" s="59" t="s">
        <v>71</v>
      </c>
      <c r="J10435" s="59">
        <v>1712462</v>
      </c>
      <c r="K10435" s="59" t="s">
        <v>10762</v>
      </c>
      <c r="L10435" s="61" t="s">
        <v>113</v>
      </c>
      <c r="M10435" s="61">
        <f>VLOOKUP(H10435,zdroj!C:F,4,0)</f>
        <v>0</v>
      </c>
      <c r="N10435" s="61" t="str">
        <f t="shared" si="324"/>
        <v>katA</v>
      </c>
      <c r="P10435" s="72" t="str">
        <f t="shared" si="325"/>
        <v/>
      </c>
      <c r="Q10435" s="61" t="s">
        <v>31</v>
      </c>
    </row>
    <row r="10436" spans="8:18" x14ac:dyDescent="0.25">
      <c r="H10436" s="59">
        <v>146315</v>
      </c>
      <c r="I10436" s="59" t="s">
        <v>71</v>
      </c>
      <c r="J10436" s="59">
        <v>1712489</v>
      </c>
      <c r="K10436" s="59" t="s">
        <v>10763</v>
      </c>
      <c r="L10436" s="61" t="s">
        <v>113</v>
      </c>
      <c r="M10436" s="61">
        <f>VLOOKUP(H10436,zdroj!C:F,4,0)</f>
        <v>0</v>
      </c>
      <c r="N10436" s="61" t="str">
        <f t="shared" si="324"/>
        <v>katA</v>
      </c>
      <c r="P10436" s="72" t="str">
        <f t="shared" si="325"/>
        <v/>
      </c>
      <c r="Q10436" s="61" t="s">
        <v>30</v>
      </c>
    </row>
    <row r="10437" spans="8:18" x14ac:dyDescent="0.25">
      <c r="H10437" s="59">
        <v>146315</v>
      </c>
      <c r="I10437" s="59" t="s">
        <v>71</v>
      </c>
      <c r="J10437" s="59">
        <v>1712497</v>
      </c>
      <c r="K10437" s="59" t="s">
        <v>10764</v>
      </c>
      <c r="L10437" s="61" t="s">
        <v>114</v>
      </c>
      <c r="M10437" s="61">
        <f>VLOOKUP(H10437,zdroj!C:F,4,0)</f>
        <v>0</v>
      </c>
      <c r="N10437" s="61" t="str">
        <f t="shared" si="324"/>
        <v>katB</v>
      </c>
      <c r="P10437" s="72" t="str">
        <f t="shared" si="325"/>
        <v/>
      </c>
      <c r="Q10437" s="61" t="s">
        <v>31</v>
      </c>
      <c r="R10437" s="61" t="s">
        <v>91</v>
      </c>
    </row>
    <row r="10438" spans="8:18" x14ac:dyDescent="0.25">
      <c r="H10438" s="59">
        <v>146315</v>
      </c>
      <c r="I10438" s="59" t="s">
        <v>71</v>
      </c>
      <c r="J10438" s="59">
        <v>1712501</v>
      </c>
      <c r="K10438" s="59" t="s">
        <v>10765</v>
      </c>
      <c r="L10438" s="61" t="s">
        <v>114</v>
      </c>
      <c r="M10438" s="61">
        <f>VLOOKUP(H10438,zdroj!C:F,4,0)</f>
        <v>0</v>
      </c>
      <c r="N10438" s="61" t="str">
        <f t="shared" si="324"/>
        <v>katB</v>
      </c>
      <c r="P10438" s="72" t="str">
        <f t="shared" si="325"/>
        <v/>
      </c>
      <c r="Q10438" s="61" t="s">
        <v>31</v>
      </c>
      <c r="R10438" s="61" t="s">
        <v>91</v>
      </c>
    </row>
    <row r="10439" spans="8:18" x14ac:dyDescent="0.25">
      <c r="H10439" s="59">
        <v>146315</v>
      </c>
      <c r="I10439" s="59" t="s">
        <v>71</v>
      </c>
      <c r="J10439" s="59">
        <v>1712519</v>
      </c>
      <c r="K10439" s="59" t="s">
        <v>10766</v>
      </c>
      <c r="L10439" s="61" t="s">
        <v>113</v>
      </c>
      <c r="M10439" s="61">
        <f>VLOOKUP(H10439,zdroj!C:F,4,0)</f>
        <v>0</v>
      </c>
      <c r="N10439" s="61" t="str">
        <f t="shared" ref="N10439:N10502" si="326">IF(M10439="A",IF(L10439="katA","katB",L10439),L10439)</f>
        <v>katA</v>
      </c>
      <c r="P10439" s="72" t="str">
        <f t="shared" ref="P10439:P10502" si="327">IF(O10439="A",1,"")</f>
        <v/>
      </c>
      <c r="Q10439" s="61" t="s">
        <v>30</v>
      </c>
    </row>
    <row r="10440" spans="8:18" x14ac:dyDescent="0.25">
      <c r="H10440" s="59">
        <v>146315</v>
      </c>
      <c r="I10440" s="59" t="s">
        <v>71</v>
      </c>
      <c r="J10440" s="59">
        <v>1712527</v>
      </c>
      <c r="K10440" s="59" t="s">
        <v>10767</v>
      </c>
      <c r="L10440" s="61" t="s">
        <v>113</v>
      </c>
      <c r="M10440" s="61">
        <f>VLOOKUP(H10440,zdroj!C:F,4,0)</f>
        <v>0</v>
      </c>
      <c r="N10440" s="61" t="str">
        <f t="shared" si="326"/>
        <v>katA</v>
      </c>
      <c r="P10440" s="72" t="str">
        <f t="shared" si="327"/>
        <v/>
      </c>
      <c r="Q10440" s="61" t="s">
        <v>30</v>
      </c>
    </row>
    <row r="10441" spans="8:18" x14ac:dyDescent="0.25">
      <c r="H10441" s="59">
        <v>146315</v>
      </c>
      <c r="I10441" s="59" t="s">
        <v>71</v>
      </c>
      <c r="J10441" s="59">
        <v>1712535</v>
      </c>
      <c r="K10441" s="59" t="s">
        <v>10768</v>
      </c>
      <c r="L10441" s="61" t="s">
        <v>113</v>
      </c>
      <c r="M10441" s="61">
        <f>VLOOKUP(H10441,zdroj!C:F,4,0)</f>
        <v>0</v>
      </c>
      <c r="N10441" s="61" t="str">
        <f t="shared" si="326"/>
        <v>katA</v>
      </c>
      <c r="P10441" s="72" t="str">
        <f t="shared" si="327"/>
        <v/>
      </c>
      <c r="Q10441" s="61" t="s">
        <v>30</v>
      </c>
    </row>
    <row r="10442" spans="8:18" x14ac:dyDescent="0.25">
      <c r="H10442" s="59">
        <v>146315</v>
      </c>
      <c r="I10442" s="59" t="s">
        <v>71</v>
      </c>
      <c r="J10442" s="59">
        <v>1712543</v>
      </c>
      <c r="K10442" s="59" t="s">
        <v>10769</v>
      </c>
      <c r="L10442" s="61" t="s">
        <v>113</v>
      </c>
      <c r="M10442" s="61">
        <f>VLOOKUP(H10442,zdroj!C:F,4,0)</f>
        <v>0</v>
      </c>
      <c r="N10442" s="61" t="str">
        <f t="shared" si="326"/>
        <v>katA</v>
      </c>
      <c r="P10442" s="72" t="str">
        <f t="shared" si="327"/>
        <v/>
      </c>
      <c r="Q10442" s="61" t="s">
        <v>31</v>
      </c>
    </row>
    <row r="10443" spans="8:18" x14ac:dyDescent="0.25">
      <c r="H10443" s="59">
        <v>146315</v>
      </c>
      <c r="I10443" s="59" t="s">
        <v>71</v>
      </c>
      <c r="J10443" s="59">
        <v>1712551</v>
      </c>
      <c r="K10443" s="59" t="s">
        <v>10770</v>
      </c>
      <c r="L10443" s="61" t="s">
        <v>113</v>
      </c>
      <c r="M10443" s="61">
        <f>VLOOKUP(H10443,zdroj!C:F,4,0)</f>
        <v>0</v>
      </c>
      <c r="N10443" s="61" t="str">
        <f t="shared" si="326"/>
        <v>katA</v>
      </c>
      <c r="P10443" s="72" t="str">
        <f t="shared" si="327"/>
        <v/>
      </c>
      <c r="Q10443" s="61" t="s">
        <v>30</v>
      </c>
    </row>
    <row r="10444" spans="8:18" x14ac:dyDescent="0.25">
      <c r="H10444" s="59">
        <v>146315</v>
      </c>
      <c r="I10444" s="59" t="s">
        <v>71</v>
      </c>
      <c r="J10444" s="59">
        <v>1712560</v>
      </c>
      <c r="K10444" s="59" t="s">
        <v>10771</v>
      </c>
      <c r="L10444" s="61" t="s">
        <v>113</v>
      </c>
      <c r="M10444" s="61">
        <f>VLOOKUP(H10444,zdroj!C:F,4,0)</f>
        <v>0</v>
      </c>
      <c r="N10444" s="61" t="str">
        <f t="shared" si="326"/>
        <v>katA</v>
      </c>
      <c r="P10444" s="72" t="str">
        <f t="shared" si="327"/>
        <v/>
      </c>
      <c r="Q10444" s="61" t="s">
        <v>31</v>
      </c>
    </row>
    <row r="10445" spans="8:18" x14ac:dyDescent="0.25">
      <c r="H10445" s="59">
        <v>146315</v>
      </c>
      <c r="I10445" s="59" t="s">
        <v>71</v>
      </c>
      <c r="J10445" s="59">
        <v>1712578</v>
      </c>
      <c r="K10445" s="59" t="s">
        <v>10772</v>
      </c>
      <c r="L10445" s="61" t="s">
        <v>113</v>
      </c>
      <c r="M10445" s="61">
        <f>VLOOKUP(H10445,zdroj!C:F,4,0)</f>
        <v>0</v>
      </c>
      <c r="N10445" s="61" t="str">
        <f t="shared" si="326"/>
        <v>katA</v>
      </c>
      <c r="P10445" s="72" t="str">
        <f t="shared" si="327"/>
        <v/>
      </c>
      <c r="Q10445" s="61" t="s">
        <v>30</v>
      </c>
    </row>
    <row r="10446" spans="8:18" x14ac:dyDescent="0.25">
      <c r="H10446" s="59">
        <v>146315</v>
      </c>
      <c r="I10446" s="59" t="s">
        <v>71</v>
      </c>
      <c r="J10446" s="59">
        <v>1712586</v>
      </c>
      <c r="K10446" s="59" t="s">
        <v>10773</v>
      </c>
      <c r="L10446" s="61" t="s">
        <v>113</v>
      </c>
      <c r="M10446" s="61">
        <f>VLOOKUP(H10446,zdroj!C:F,4,0)</f>
        <v>0</v>
      </c>
      <c r="N10446" s="61" t="str">
        <f t="shared" si="326"/>
        <v>katA</v>
      </c>
      <c r="P10446" s="72" t="str">
        <f t="shared" si="327"/>
        <v/>
      </c>
      <c r="Q10446" s="61" t="s">
        <v>30</v>
      </c>
    </row>
    <row r="10447" spans="8:18" x14ac:dyDescent="0.25">
      <c r="H10447" s="59">
        <v>146315</v>
      </c>
      <c r="I10447" s="59" t="s">
        <v>71</v>
      </c>
      <c r="J10447" s="59">
        <v>1712594</v>
      </c>
      <c r="K10447" s="59" t="s">
        <v>10774</v>
      </c>
      <c r="L10447" s="61" t="s">
        <v>114</v>
      </c>
      <c r="M10447" s="61">
        <f>VLOOKUP(H10447,zdroj!C:F,4,0)</f>
        <v>0</v>
      </c>
      <c r="N10447" s="61" t="str">
        <f t="shared" si="326"/>
        <v>katB</v>
      </c>
      <c r="P10447" s="72" t="str">
        <f t="shared" si="327"/>
        <v/>
      </c>
      <c r="Q10447" s="61" t="s">
        <v>30</v>
      </c>
      <c r="R10447" s="61" t="s">
        <v>91</v>
      </c>
    </row>
    <row r="10448" spans="8:18" x14ac:dyDescent="0.25">
      <c r="H10448" s="59">
        <v>146315</v>
      </c>
      <c r="I10448" s="59" t="s">
        <v>71</v>
      </c>
      <c r="J10448" s="59">
        <v>1712608</v>
      </c>
      <c r="K10448" s="59" t="s">
        <v>10775</v>
      </c>
      <c r="L10448" s="61" t="s">
        <v>113</v>
      </c>
      <c r="M10448" s="61">
        <f>VLOOKUP(H10448,zdroj!C:F,4,0)</f>
        <v>0</v>
      </c>
      <c r="N10448" s="61" t="str">
        <f t="shared" si="326"/>
        <v>katA</v>
      </c>
      <c r="P10448" s="72" t="str">
        <f t="shared" si="327"/>
        <v/>
      </c>
      <c r="Q10448" s="61" t="s">
        <v>30</v>
      </c>
    </row>
    <row r="10449" spans="8:18" x14ac:dyDescent="0.25">
      <c r="H10449" s="59">
        <v>146315</v>
      </c>
      <c r="I10449" s="59" t="s">
        <v>71</v>
      </c>
      <c r="J10449" s="59">
        <v>1712616</v>
      </c>
      <c r="K10449" s="59" t="s">
        <v>10776</v>
      </c>
      <c r="L10449" s="61" t="s">
        <v>114</v>
      </c>
      <c r="M10449" s="61">
        <f>VLOOKUP(H10449,zdroj!C:F,4,0)</f>
        <v>0</v>
      </c>
      <c r="N10449" s="61" t="str">
        <f t="shared" si="326"/>
        <v>katB</v>
      </c>
      <c r="P10449" s="72" t="str">
        <f t="shared" si="327"/>
        <v/>
      </c>
      <c r="Q10449" s="61" t="s">
        <v>30</v>
      </c>
      <c r="R10449" s="61" t="s">
        <v>91</v>
      </c>
    </row>
    <row r="10450" spans="8:18" x14ac:dyDescent="0.25">
      <c r="H10450" s="59">
        <v>146315</v>
      </c>
      <c r="I10450" s="59" t="s">
        <v>71</v>
      </c>
      <c r="J10450" s="59">
        <v>1712624</v>
      </c>
      <c r="K10450" s="59" t="s">
        <v>10777</v>
      </c>
      <c r="L10450" s="61" t="s">
        <v>113</v>
      </c>
      <c r="M10450" s="61">
        <f>VLOOKUP(H10450,zdroj!C:F,4,0)</f>
        <v>0</v>
      </c>
      <c r="N10450" s="61" t="str">
        <f t="shared" si="326"/>
        <v>katA</v>
      </c>
      <c r="P10450" s="72" t="str">
        <f t="shared" si="327"/>
        <v/>
      </c>
      <c r="Q10450" s="61" t="s">
        <v>31</v>
      </c>
    </row>
    <row r="10451" spans="8:18" x14ac:dyDescent="0.25">
      <c r="H10451" s="59">
        <v>146315</v>
      </c>
      <c r="I10451" s="59" t="s">
        <v>71</v>
      </c>
      <c r="J10451" s="59">
        <v>1712632</v>
      </c>
      <c r="K10451" s="59" t="s">
        <v>10778</v>
      </c>
      <c r="L10451" s="61" t="s">
        <v>114</v>
      </c>
      <c r="M10451" s="61">
        <f>VLOOKUP(H10451,zdroj!C:F,4,0)</f>
        <v>0</v>
      </c>
      <c r="N10451" s="61" t="str">
        <f t="shared" si="326"/>
        <v>katB</v>
      </c>
      <c r="P10451" s="72" t="str">
        <f t="shared" si="327"/>
        <v/>
      </c>
      <c r="Q10451" s="61" t="s">
        <v>30</v>
      </c>
      <c r="R10451" s="61" t="s">
        <v>91</v>
      </c>
    </row>
    <row r="10452" spans="8:18" x14ac:dyDescent="0.25">
      <c r="H10452" s="59">
        <v>146315</v>
      </c>
      <c r="I10452" s="59" t="s">
        <v>71</v>
      </c>
      <c r="J10452" s="59">
        <v>1712641</v>
      </c>
      <c r="K10452" s="59" t="s">
        <v>10779</v>
      </c>
      <c r="L10452" s="61" t="s">
        <v>113</v>
      </c>
      <c r="M10452" s="61">
        <f>VLOOKUP(H10452,zdroj!C:F,4,0)</f>
        <v>0</v>
      </c>
      <c r="N10452" s="61" t="str">
        <f t="shared" si="326"/>
        <v>katA</v>
      </c>
      <c r="P10452" s="72" t="str">
        <f t="shared" si="327"/>
        <v/>
      </c>
      <c r="Q10452" s="61" t="s">
        <v>30</v>
      </c>
    </row>
    <row r="10453" spans="8:18" x14ac:dyDescent="0.25">
      <c r="H10453" s="59">
        <v>146315</v>
      </c>
      <c r="I10453" s="59" t="s">
        <v>71</v>
      </c>
      <c r="J10453" s="59">
        <v>1712659</v>
      </c>
      <c r="K10453" s="59" t="s">
        <v>10780</v>
      </c>
      <c r="L10453" s="61" t="s">
        <v>113</v>
      </c>
      <c r="M10453" s="61">
        <f>VLOOKUP(H10453,zdroj!C:F,4,0)</f>
        <v>0</v>
      </c>
      <c r="N10453" s="61" t="str">
        <f t="shared" si="326"/>
        <v>katA</v>
      </c>
      <c r="P10453" s="72" t="str">
        <f t="shared" si="327"/>
        <v/>
      </c>
      <c r="Q10453" s="61" t="s">
        <v>30</v>
      </c>
    </row>
    <row r="10454" spans="8:18" x14ac:dyDescent="0.25">
      <c r="H10454" s="59">
        <v>146315</v>
      </c>
      <c r="I10454" s="59" t="s">
        <v>71</v>
      </c>
      <c r="J10454" s="59">
        <v>1712667</v>
      </c>
      <c r="K10454" s="59" t="s">
        <v>10781</v>
      </c>
      <c r="L10454" s="61" t="s">
        <v>113</v>
      </c>
      <c r="M10454" s="61">
        <f>VLOOKUP(H10454,zdroj!C:F,4,0)</f>
        <v>0</v>
      </c>
      <c r="N10454" s="61" t="str">
        <f t="shared" si="326"/>
        <v>katA</v>
      </c>
      <c r="P10454" s="72" t="str">
        <f t="shared" si="327"/>
        <v/>
      </c>
      <c r="Q10454" s="61" t="s">
        <v>30</v>
      </c>
    </row>
    <row r="10455" spans="8:18" x14ac:dyDescent="0.25">
      <c r="H10455" s="59">
        <v>146315</v>
      </c>
      <c r="I10455" s="59" t="s">
        <v>71</v>
      </c>
      <c r="J10455" s="59">
        <v>1712675</v>
      </c>
      <c r="K10455" s="59" t="s">
        <v>10782</v>
      </c>
      <c r="L10455" s="61" t="s">
        <v>113</v>
      </c>
      <c r="M10455" s="61">
        <f>VLOOKUP(H10455,zdroj!C:F,4,0)</f>
        <v>0</v>
      </c>
      <c r="N10455" s="61" t="str">
        <f t="shared" si="326"/>
        <v>katA</v>
      </c>
      <c r="P10455" s="72" t="str">
        <f t="shared" si="327"/>
        <v/>
      </c>
      <c r="Q10455" s="61" t="s">
        <v>31</v>
      </c>
    </row>
    <row r="10456" spans="8:18" x14ac:dyDescent="0.25">
      <c r="H10456" s="59">
        <v>146315</v>
      </c>
      <c r="I10456" s="59" t="s">
        <v>71</v>
      </c>
      <c r="J10456" s="59">
        <v>1712683</v>
      </c>
      <c r="K10456" s="59" t="s">
        <v>10783</v>
      </c>
      <c r="L10456" s="61" t="s">
        <v>114</v>
      </c>
      <c r="M10456" s="61">
        <f>VLOOKUP(H10456,zdroj!C:F,4,0)</f>
        <v>0</v>
      </c>
      <c r="N10456" s="61" t="str">
        <f t="shared" si="326"/>
        <v>katB</v>
      </c>
      <c r="P10456" s="72" t="str">
        <f t="shared" si="327"/>
        <v/>
      </c>
      <c r="Q10456" s="61" t="s">
        <v>30</v>
      </c>
      <c r="R10456" s="61" t="s">
        <v>91</v>
      </c>
    </row>
    <row r="10457" spans="8:18" x14ac:dyDescent="0.25">
      <c r="H10457" s="59">
        <v>146315</v>
      </c>
      <c r="I10457" s="59" t="s">
        <v>71</v>
      </c>
      <c r="J10457" s="59">
        <v>1712691</v>
      </c>
      <c r="K10457" s="59" t="s">
        <v>10784</v>
      </c>
      <c r="L10457" s="61" t="s">
        <v>113</v>
      </c>
      <c r="M10457" s="61">
        <f>VLOOKUP(H10457,zdroj!C:F,4,0)</f>
        <v>0</v>
      </c>
      <c r="N10457" s="61" t="str">
        <f t="shared" si="326"/>
        <v>katA</v>
      </c>
      <c r="P10457" s="72" t="str">
        <f t="shared" si="327"/>
        <v/>
      </c>
      <c r="Q10457" s="61" t="s">
        <v>30</v>
      </c>
    </row>
    <row r="10458" spans="8:18" x14ac:dyDescent="0.25">
      <c r="H10458" s="59">
        <v>146315</v>
      </c>
      <c r="I10458" s="59" t="s">
        <v>71</v>
      </c>
      <c r="J10458" s="59">
        <v>1712705</v>
      </c>
      <c r="K10458" s="59" t="s">
        <v>10785</v>
      </c>
      <c r="L10458" s="61" t="s">
        <v>113</v>
      </c>
      <c r="M10458" s="61">
        <f>VLOOKUP(H10458,zdroj!C:F,4,0)</f>
        <v>0</v>
      </c>
      <c r="N10458" s="61" t="str">
        <f t="shared" si="326"/>
        <v>katA</v>
      </c>
      <c r="P10458" s="72" t="str">
        <f t="shared" si="327"/>
        <v/>
      </c>
      <c r="Q10458" s="61" t="s">
        <v>30</v>
      </c>
    </row>
    <row r="10459" spans="8:18" x14ac:dyDescent="0.25">
      <c r="H10459" s="59">
        <v>146315</v>
      </c>
      <c r="I10459" s="59" t="s">
        <v>71</v>
      </c>
      <c r="J10459" s="59">
        <v>1712713</v>
      </c>
      <c r="K10459" s="59" t="s">
        <v>10786</v>
      </c>
      <c r="L10459" s="61" t="s">
        <v>113</v>
      </c>
      <c r="M10459" s="61">
        <f>VLOOKUP(H10459,zdroj!C:F,4,0)</f>
        <v>0</v>
      </c>
      <c r="N10459" s="61" t="str">
        <f t="shared" si="326"/>
        <v>katA</v>
      </c>
      <c r="P10459" s="72" t="str">
        <f t="shared" si="327"/>
        <v/>
      </c>
      <c r="Q10459" s="61" t="s">
        <v>30</v>
      </c>
    </row>
    <row r="10460" spans="8:18" x14ac:dyDescent="0.25">
      <c r="H10460" s="59">
        <v>146315</v>
      </c>
      <c r="I10460" s="59" t="s">
        <v>71</v>
      </c>
      <c r="J10460" s="59">
        <v>1712721</v>
      </c>
      <c r="K10460" s="59" t="s">
        <v>10787</v>
      </c>
      <c r="L10460" s="61" t="s">
        <v>113</v>
      </c>
      <c r="M10460" s="61">
        <f>VLOOKUP(H10460,zdroj!C:F,4,0)</f>
        <v>0</v>
      </c>
      <c r="N10460" s="61" t="str">
        <f t="shared" si="326"/>
        <v>katA</v>
      </c>
      <c r="P10460" s="72" t="str">
        <f t="shared" si="327"/>
        <v/>
      </c>
      <c r="Q10460" s="61" t="s">
        <v>30</v>
      </c>
    </row>
    <row r="10461" spans="8:18" x14ac:dyDescent="0.25">
      <c r="H10461" s="59">
        <v>146315</v>
      </c>
      <c r="I10461" s="59" t="s">
        <v>71</v>
      </c>
      <c r="J10461" s="59">
        <v>1712730</v>
      </c>
      <c r="K10461" s="59" t="s">
        <v>10788</v>
      </c>
      <c r="L10461" s="61" t="s">
        <v>113</v>
      </c>
      <c r="M10461" s="61">
        <f>VLOOKUP(H10461,zdroj!C:F,4,0)</f>
        <v>0</v>
      </c>
      <c r="N10461" s="61" t="str">
        <f t="shared" si="326"/>
        <v>katA</v>
      </c>
      <c r="P10461" s="72" t="str">
        <f t="shared" si="327"/>
        <v/>
      </c>
      <c r="Q10461" s="61" t="s">
        <v>30</v>
      </c>
    </row>
    <row r="10462" spans="8:18" x14ac:dyDescent="0.25">
      <c r="H10462" s="59">
        <v>146315</v>
      </c>
      <c r="I10462" s="59" t="s">
        <v>71</v>
      </c>
      <c r="J10462" s="59">
        <v>1712748</v>
      </c>
      <c r="K10462" s="59" t="s">
        <v>10789</v>
      </c>
      <c r="L10462" s="61" t="s">
        <v>113</v>
      </c>
      <c r="M10462" s="61">
        <f>VLOOKUP(H10462,zdroj!C:F,4,0)</f>
        <v>0</v>
      </c>
      <c r="N10462" s="61" t="str">
        <f t="shared" si="326"/>
        <v>katA</v>
      </c>
      <c r="P10462" s="72" t="str">
        <f t="shared" si="327"/>
        <v/>
      </c>
      <c r="Q10462" s="61" t="s">
        <v>30</v>
      </c>
    </row>
    <row r="10463" spans="8:18" x14ac:dyDescent="0.25">
      <c r="H10463" s="59">
        <v>146315</v>
      </c>
      <c r="I10463" s="59" t="s">
        <v>71</v>
      </c>
      <c r="J10463" s="59">
        <v>1712756</v>
      </c>
      <c r="K10463" s="59" t="s">
        <v>10790</v>
      </c>
      <c r="L10463" s="61" t="s">
        <v>113</v>
      </c>
      <c r="M10463" s="61">
        <f>VLOOKUP(H10463,zdroj!C:F,4,0)</f>
        <v>0</v>
      </c>
      <c r="N10463" s="61" t="str">
        <f t="shared" si="326"/>
        <v>katA</v>
      </c>
      <c r="P10463" s="72" t="str">
        <f t="shared" si="327"/>
        <v/>
      </c>
      <c r="Q10463" s="61" t="s">
        <v>30</v>
      </c>
    </row>
    <row r="10464" spans="8:18" x14ac:dyDescent="0.25">
      <c r="H10464" s="59">
        <v>146315</v>
      </c>
      <c r="I10464" s="59" t="s">
        <v>71</v>
      </c>
      <c r="J10464" s="59">
        <v>1712764</v>
      </c>
      <c r="K10464" s="59" t="s">
        <v>10791</v>
      </c>
      <c r="L10464" s="61" t="s">
        <v>114</v>
      </c>
      <c r="M10464" s="61">
        <f>VLOOKUP(H10464,zdroj!C:F,4,0)</f>
        <v>0</v>
      </c>
      <c r="N10464" s="61" t="str">
        <f t="shared" si="326"/>
        <v>katB</v>
      </c>
      <c r="P10464" s="72" t="str">
        <f t="shared" si="327"/>
        <v/>
      </c>
      <c r="Q10464" s="61" t="s">
        <v>30</v>
      </c>
      <c r="R10464" s="61" t="s">
        <v>91</v>
      </c>
    </row>
    <row r="10465" spans="8:18" x14ac:dyDescent="0.25">
      <c r="H10465" s="59">
        <v>146315</v>
      </c>
      <c r="I10465" s="59" t="s">
        <v>71</v>
      </c>
      <c r="J10465" s="59">
        <v>1712772</v>
      </c>
      <c r="K10465" s="59" t="s">
        <v>10792</v>
      </c>
      <c r="L10465" s="61" t="s">
        <v>113</v>
      </c>
      <c r="M10465" s="61">
        <f>VLOOKUP(H10465,zdroj!C:F,4,0)</f>
        <v>0</v>
      </c>
      <c r="N10465" s="61" t="str">
        <f t="shared" si="326"/>
        <v>katA</v>
      </c>
      <c r="P10465" s="72" t="str">
        <f t="shared" si="327"/>
        <v/>
      </c>
      <c r="Q10465" s="61" t="s">
        <v>30</v>
      </c>
    </row>
    <row r="10466" spans="8:18" x14ac:dyDescent="0.25">
      <c r="H10466" s="59">
        <v>146315</v>
      </c>
      <c r="I10466" s="59" t="s">
        <v>71</v>
      </c>
      <c r="J10466" s="59">
        <v>1712781</v>
      </c>
      <c r="K10466" s="59" t="s">
        <v>10793</v>
      </c>
      <c r="L10466" s="61" t="s">
        <v>113</v>
      </c>
      <c r="M10466" s="61">
        <f>VLOOKUP(H10466,zdroj!C:F,4,0)</f>
        <v>0</v>
      </c>
      <c r="N10466" s="61" t="str">
        <f t="shared" si="326"/>
        <v>katA</v>
      </c>
      <c r="P10466" s="72" t="str">
        <f t="shared" si="327"/>
        <v/>
      </c>
      <c r="Q10466" s="61" t="s">
        <v>30</v>
      </c>
    </row>
    <row r="10467" spans="8:18" x14ac:dyDescent="0.25">
      <c r="H10467" s="59">
        <v>146315</v>
      </c>
      <c r="I10467" s="59" t="s">
        <v>71</v>
      </c>
      <c r="J10467" s="59">
        <v>1712799</v>
      </c>
      <c r="K10467" s="59" t="s">
        <v>10794</v>
      </c>
      <c r="L10467" s="61" t="s">
        <v>113</v>
      </c>
      <c r="M10467" s="61">
        <f>VLOOKUP(H10467,zdroj!C:F,4,0)</f>
        <v>0</v>
      </c>
      <c r="N10467" s="61" t="str">
        <f t="shared" si="326"/>
        <v>katA</v>
      </c>
      <c r="P10467" s="72" t="str">
        <f t="shared" si="327"/>
        <v/>
      </c>
      <c r="Q10467" s="61" t="s">
        <v>30</v>
      </c>
    </row>
    <row r="10468" spans="8:18" x14ac:dyDescent="0.25">
      <c r="H10468" s="59">
        <v>146315</v>
      </c>
      <c r="I10468" s="59" t="s">
        <v>71</v>
      </c>
      <c r="J10468" s="59">
        <v>1712811</v>
      </c>
      <c r="K10468" s="59" t="s">
        <v>10795</v>
      </c>
      <c r="L10468" s="61" t="s">
        <v>113</v>
      </c>
      <c r="M10468" s="61">
        <f>VLOOKUP(H10468,zdroj!C:F,4,0)</f>
        <v>0</v>
      </c>
      <c r="N10468" s="61" t="str">
        <f t="shared" si="326"/>
        <v>katA</v>
      </c>
      <c r="P10468" s="72" t="str">
        <f t="shared" si="327"/>
        <v/>
      </c>
      <c r="Q10468" s="61" t="s">
        <v>30</v>
      </c>
    </row>
    <row r="10469" spans="8:18" x14ac:dyDescent="0.25">
      <c r="H10469" s="59">
        <v>146315</v>
      </c>
      <c r="I10469" s="59" t="s">
        <v>71</v>
      </c>
      <c r="J10469" s="59">
        <v>1712829</v>
      </c>
      <c r="K10469" s="59" t="s">
        <v>10796</v>
      </c>
      <c r="L10469" s="61" t="s">
        <v>113</v>
      </c>
      <c r="M10469" s="61">
        <f>VLOOKUP(H10469,zdroj!C:F,4,0)</f>
        <v>0</v>
      </c>
      <c r="N10469" s="61" t="str">
        <f t="shared" si="326"/>
        <v>katA</v>
      </c>
      <c r="P10469" s="72" t="str">
        <f t="shared" si="327"/>
        <v/>
      </c>
      <c r="Q10469" s="61" t="s">
        <v>30</v>
      </c>
    </row>
    <row r="10470" spans="8:18" x14ac:dyDescent="0.25">
      <c r="H10470" s="59">
        <v>146315</v>
      </c>
      <c r="I10470" s="59" t="s">
        <v>71</v>
      </c>
      <c r="J10470" s="59">
        <v>1712837</v>
      </c>
      <c r="K10470" s="59" t="s">
        <v>10797</v>
      </c>
      <c r="L10470" s="61" t="s">
        <v>113</v>
      </c>
      <c r="M10470" s="61">
        <f>VLOOKUP(H10470,zdroj!C:F,4,0)</f>
        <v>0</v>
      </c>
      <c r="N10470" s="61" t="str">
        <f t="shared" si="326"/>
        <v>katA</v>
      </c>
      <c r="P10470" s="72" t="str">
        <f t="shared" si="327"/>
        <v/>
      </c>
      <c r="Q10470" s="61" t="s">
        <v>30</v>
      </c>
    </row>
    <row r="10471" spans="8:18" x14ac:dyDescent="0.25">
      <c r="H10471" s="59">
        <v>146315</v>
      </c>
      <c r="I10471" s="59" t="s">
        <v>71</v>
      </c>
      <c r="J10471" s="59">
        <v>1712845</v>
      </c>
      <c r="K10471" s="59" t="s">
        <v>10798</v>
      </c>
      <c r="L10471" s="61" t="s">
        <v>113</v>
      </c>
      <c r="M10471" s="61">
        <f>VLOOKUP(H10471,zdroj!C:F,4,0)</f>
        <v>0</v>
      </c>
      <c r="N10471" s="61" t="str">
        <f t="shared" si="326"/>
        <v>katA</v>
      </c>
      <c r="P10471" s="72" t="str">
        <f t="shared" si="327"/>
        <v/>
      </c>
      <c r="Q10471" s="61" t="s">
        <v>30</v>
      </c>
    </row>
    <row r="10472" spans="8:18" x14ac:dyDescent="0.25">
      <c r="H10472" s="59">
        <v>146315</v>
      </c>
      <c r="I10472" s="59" t="s">
        <v>71</v>
      </c>
      <c r="J10472" s="59">
        <v>1712853</v>
      </c>
      <c r="K10472" s="59" t="s">
        <v>10799</v>
      </c>
      <c r="L10472" s="61" t="s">
        <v>114</v>
      </c>
      <c r="M10472" s="61">
        <f>VLOOKUP(H10472,zdroj!C:F,4,0)</f>
        <v>0</v>
      </c>
      <c r="N10472" s="61" t="str">
        <f t="shared" si="326"/>
        <v>katB</v>
      </c>
      <c r="P10472" s="72" t="str">
        <f t="shared" si="327"/>
        <v/>
      </c>
      <c r="Q10472" s="61" t="s">
        <v>30</v>
      </c>
      <c r="R10472" s="61" t="s">
        <v>91</v>
      </c>
    </row>
    <row r="10473" spans="8:18" x14ac:dyDescent="0.25">
      <c r="H10473" s="59">
        <v>146315</v>
      </c>
      <c r="I10473" s="59" t="s">
        <v>71</v>
      </c>
      <c r="J10473" s="59">
        <v>1712861</v>
      </c>
      <c r="K10473" s="59" t="s">
        <v>10800</v>
      </c>
      <c r="L10473" s="61" t="s">
        <v>113</v>
      </c>
      <c r="M10473" s="61">
        <f>VLOOKUP(H10473,zdroj!C:F,4,0)</f>
        <v>0</v>
      </c>
      <c r="N10473" s="61" t="str">
        <f t="shared" si="326"/>
        <v>katA</v>
      </c>
      <c r="P10473" s="72" t="str">
        <f t="shared" si="327"/>
        <v/>
      </c>
      <c r="Q10473" s="61" t="s">
        <v>30</v>
      </c>
    </row>
    <row r="10474" spans="8:18" x14ac:dyDescent="0.25">
      <c r="H10474" s="59">
        <v>146315</v>
      </c>
      <c r="I10474" s="59" t="s">
        <v>71</v>
      </c>
      <c r="J10474" s="59">
        <v>1712870</v>
      </c>
      <c r="K10474" s="59" t="s">
        <v>10801</v>
      </c>
      <c r="L10474" s="61" t="s">
        <v>113</v>
      </c>
      <c r="M10474" s="61">
        <f>VLOOKUP(H10474,zdroj!C:F,4,0)</f>
        <v>0</v>
      </c>
      <c r="N10474" s="61" t="str">
        <f t="shared" si="326"/>
        <v>katA</v>
      </c>
      <c r="P10474" s="72" t="str">
        <f t="shared" si="327"/>
        <v/>
      </c>
      <c r="Q10474" s="61" t="s">
        <v>30</v>
      </c>
    </row>
    <row r="10475" spans="8:18" x14ac:dyDescent="0.25">
      <c r="H10475" s="59">
        <v>146315</v>
      </c>
      <c r="I10475" s="59" t="s">
        <v>71</v>
      </c>
      <c r="J10475" s="59">
        <v>1712888</v>
      </c>
      <c r="K10475" s="59" t="s">
        <v>10802</v>
      </c>
      <c r="L10475" s="61" t="s">
        <v>113</v>
      </c>
      <c r="M10475" s="61">
        <f>VLOOKUP(H10475,zdroj!C:F,4,0)</f>
        <v>0</v>
      </c>
      <c r="N10475" s="61" t="str">
        <f t="shared" si="326"/>
        <v>katA</v>
      </c>
      <c r="P10475" s="72" t="str">
        <f t="shared" si="327"/>
        <v/>
      </c>
      <c r="Q10475" s="61" t="s">
        <v>30</v>
      </c>
    </row>
    <row r="10476" spans="8:18" x14ac:dyDescent="0.25">
      <c r="H10476" s="59">
        <v>146315</v>
      </c>
      <c r="I10476" s="59" t="s">
        <v>71</v>
      </c>
      <c r="J10476" s="59">
        <v>1712896</v>
      </c>
      <c r="K10476" s="59" t="s">
        <v>10803</v>
      </c>
      <c r="L10476" s="61" t="s">
        <v>81</v>
      </c>
      <c r="M10476" s="61">
        <f>VLOOKUP(H10476,zdroj!C:F,4,0)</f>
        <v>0</v>
      </c>
      <c r="N10476" s="61" t="str">
        <f t="shared" si="326"/>
        <v>-</v>
      </c>
      <c r="P10476" s="72" t="str">
        <f t="shared" si="327"/>
        <v/>
      </c>
      <c r="Q10476" s="61" t="s">
        <v>84</v>
      </c>
    </row>
    <row r="10477" spans="8:18" x14ac:dyDescent="0.25">
      <c r="H10477" s="59">
        <v>146315</v>
      </c>
      <c r="I10477" s="59" t="s">
        <v>71</v>
      </c>
      <c r="J10477" s="59">
        <v>1712900</v>
      </c>
      <c r="K10477" s="59" t="s">
        <v>10804</v>
      </c>
      <c r="L10477" s="61" t="s">
        <v>113</v>
      </c>
      <c r="M10477" s="61">
        <f>VLOOKUP(H10477,zdroj!C:F,4,0)</f>
        <v>0</v>
      </c>
      <c r="N10477" s="61" t="str">
        <f t="shared" si="326"/>
        <v>katA</v>
      </c>
      <c r="P10477" s="72" t="str">
        <f t="shared" si="327"/>
        <v/>
      </c>
      <c r="Q10477" s="61" t="s">
        <v>30</v>
      </c>
    </row>
    <row r="10478" spans="8:18" x14ac:dyDescent="0.25">
      <c r="H10478" s="59">
        <v>146331</v>
      </c>
      <c r="I10478" s="59" t="s">
        <v>71</v>
      </c>
      <c r="J10478" s="59">
        <v>1713981</v>
      </c>
      <c r="K10478" s="59" t="s">
        <v>10805</v>
      </c>
      <c r="L10478" s="61" t="s">
        <v>113</v>
      </c>
      <c r="M10478" s="61">
        <f>VLOOKUP(H10478,zdroj!C:F,4,0)</f>
        <v>0</v>
      </c>
      <c r="N10478" s="61" t="str">
        <f t="shared" si="326"/>
        <v>katA</v>
      </c>
      <c r="P10478" s="72" t="str">
        <f t="shared" si="327"/>
        <v/>
      </c>
      <c r="Q10478" s="61" t="s">
        <v>30</v>
      </c>
    </row>
    <row r="10479" spans="8:18" x14ac:dyDescent="0.25">
      <c r="H10479" s="59">
        <v>146331</v>
      </c>
      <c r="I10479" s="59" t="s">
        <v>71</v>
      </c>
      <c r="J10479" s="59">
        <v>1713990</v>
      </c>
      <c r="K10479" s="59" t="s">
        <v>10806</v>
      </c>
      <c r="L10479" s="61" t="s">
        <v>113</v>
      </c>
      <c r="M10479" s="61">
        <f>VLOOKUP(H10479,zdroj!C:F,4,0)</f>
        <v>0</v>
      </c>
      <c r="N10479" s="61" t="str">
        <f t="shared" si="326"/>
        <v>katA</v>
      </c>
      <c r="P10479" s="72" t="str">
        <f t="shared" si="327"/>
        <v/>
      </c>
      <c r="Q10479" s="61" t="s">
        <v>31</v>
      </c>
    </row>
    <row r="10480" spans="8:18" x14ac:dyDescent="0.25">
      <c r="H10480" s="59">
        <v>146331</v>
      </c>
      <c r="I10480" s="59" t="s">
        <v>71</v>
      </c>
      <c r="J10480" s="59">
        <v>1714007</v>
      </c>
      <c r="K10480" s="59" t="s">
        <v>10807</v>
      </c>
      <c r="L10480" s="61" t="s">
        <v>113</v>
      </c>
      <c r="M10480" s="61">
        <f>VLOOKUP(H10480,zdroj!C:F,4,0)</f>
        <v>0</v>
      </c>
      <c r="N10480" s="61" t="str">
        <f t="shared" si="326"/>
        <v>katA</v>
      </c>
      <c r="P10480" s="72" t="str">
        <f t="shared" si="327"/>
        <v/>
      </c>
      <c r="Q10480" s="61" t="s">
        <v>30</v>
      </c>
    </row>
    <row r="10481" spans="8:18" x14ac:dyDescent="0.25">
      <c r="H10481" s="59">
        <v>146331</v>
      </c>
      <c r="I10481" s="59" t="s">
        <v>71</v>
      </c>
      <c r="J10481" s="59">
        <v>1714015</v>
      </c>
      <c r="K10481" s="59" t="s">
        <v>10808</v>
      </c>
      <c r="L10481" s="61" t="s">
        <v>113</v>
      </c>
      <c r="M10481" s="61">
        <f>VLOOKUP(H10481,zdroj!C:F,4,0)</f>
        <v>0</v>
      </c>
      <c r="N10481" s="61" t="str">
        <f t="shared" si="326"/>
        <v>katA</v>
      </c>
      <c r="P10481" s="72" t="str">
        <f t="shared" si="327"/>
        <v/>
      </c>
      <c r="Q10481" s="61" t="s">
        <v>30</v>
      </c>
    </row>
    <row r="10482" spans="8:18" x14ac:dyDescent="0.25">
      <c r="H10482" s="59">
        <v>146331</v>
      </c>
      <c r="I10482" s="59" t="s">
        <v>71</v>
      </c>
      <c r="J10482" s="59">
        <v>1714023</v>
      </c>
      <c r="K10482" s="59" t="s">
        <v>10809</v>
      </c>
      <c r="L10482" s="61" t="s">
        <v>113</v>
      </c>
      <c r="M10482" s="61">
        <f>VLOOKUP(H10482,zdroj!C:F,4,0)</f>
        <v>0</v>
      </c>
      <c r="N10482" s="61" t="str">
        <f t="shared" si="326"/>
        <v>katA</v>
      </c>
      <c r="P10482" s="72" t="str">
        <f t="shared" si="327"/>
        <v/>
      </c>
      <c r="Q10482" s="61" t="s">
        <v>30</v>
      </c>
    </row>
    <row r="10483" spans="8:18" x14ac:dyDescent="0.25">
      <c r="H10483" s="59">
        <v>146331</v>
      </c>
      <c r="I10483" s="59" t="s">
        <v>71</v>
      </c>
      <c r="J10483" s="59">
        <v>1714031</v>
      </c>
      <c r="K10483" s="59" t="s">
        <v>10810</v>
      </c>
      <c r="L10483" s="61" t="s">
        <v>114</v>
      </c>
      <c r="M10483" s="61">
        <f>VLOOKUP(H10483,zdroj!C:F,4,0)</f>
        <v>0</v>
      </c>
      <c r="N10483" s="61" t="str">
        <f t="shared" si="326"/>
        <v>katB</v>
      </c>
      <c r="P10483" s="72" t="str">
        <f t="shared" si="327"/>
        <v/>
      </c>
      <c r="Q10483" s="61" t="s">
        <v>30</v>
      </c>
      <c r="R10483" s="61" t="s">
        <v>91</v>
      </c>
    </row>
    <row r="10484" spans="8:18" x14ac:dyDescent="0.25">
      <c r="H10484" s="59">
        <v>146331</v>
      </c>
      <c r="I10484" s="59" t="s">
        <v>71</v>
      </c>
      <c r="J10484" s="59">
        <v>1714040</v>
      </c>
      <c r="K10484" s="59" t="s">
        <v>10811</v>
      </c>
      <c r="L10484" s="61" t="s">
        <v>114</v>
      </c>
      <c r="M10484" s="61">
        <f>VLOOKUP(H10484,zdroj!C:F,4,0)</f>
        <v>0</v>
      </c>
      <c r="N10484" s="61" t="str">
        <f t="shared" si="326"/>
        <v>katB</v>
      </c>
      <c r="P10484" s="72" t="str">
        <f t="shared" si="327"/>
        <v/>
      </c>
      <c r="Q10484" s="61" t="s">
        <v>30</v>
      </c>
      <c r="R10484" s="61" t="s">
        <v>91</v>
      </c>
    </row>
    <row r="10485" spans="8:18" x14ac:dyDescent="0.25">
      <c r="H10485" s="59">
        <v>146331</v>
      </c>
      <c r="I10485" s="59" t="s">
        <v>71</v>
      </c>
      <c r="J10485" s="59">
        <v>1714058</v>
      </c>
      <c r="K10485" s="59" t="s">
        <v>10812</v>
      </c>
      <c r="L10485" s="61" t="s">
        <v>113</v>
      </c>
      <c r="M10485" s="61">
        <f>VLOOKUP(H10485,zdroj!C:F,4,0)</f>
        <v>0</v>
      </c>
      <c r="N10485" s="61" t="str">
        <f t="shared" si="326"/>
        <v>katA</v>
      </c>
      <c r="P10485" s="72" t="str">
        <f t="shared" si="327"/>
        <v/>
      </c>
      <c r="Q10485" s="61" t="s">
        <v>30</v>
      </c>
    </row>
    <row r="10486" spans="8:18" x14ac:dyDescent="0.25">
      <c r="H10486" s="59">
        <v>146331</v>
      </c>
      <c r="I10486" s="59" t="s">
        <v>71</v>
      </c>
      <c r="J10486" s="59">
        <v>1714066</v>
      </c>
      <c r="K10486" s="59" t="s">
        <v>10813</v>
      </c>
      <c r="L10486" s="61" t="s">
        <v>113</v>
      </c>
      <c r="M10486" s="61">
        <f>VLOOKUP(H10486,zdroj!C:F,4,0)</f>
        <v>0</v>
      </c>
      <c r="N10486" s="61" t="str">
        <f t="shared" si="326"/>
        <v>katA</v>
      </c>
      <c r="P10486" s="72" t="str">
        <f t="shared" si="327"/>
        <v/>
      </c>
      <c r="Q10486" s="61" t="s">
        <v>30</v>
      </c>
    </row>
    <row r="10487" spans="8:18" x14ac:dyDescent="0.25">
      <c r="H10487" s="59">
        <v>146331</v>
      </c>
      <c r="I10487" s="59" t="s">
        <v>71</v>
      </c>
      <c r="J10487" s="59">
        <v>1714074</v>
      </c>
      <c r="K10487" s="59" t="s">
        <v>10814</v>
      </c>
      <c r="L10487" s="61" t="s">
        <v>113</v>
      </c>
      <c r="M10487" s="61">
        <f>VLOOKUP(H10487,zdroj!C:F,4,0)</f>
        <v>0</v>
      </c>
      <c r="N10487" s="61" t="str">
        <f t="shared" si="326"/>
        <v>katA</v>
      </c>
      <c r="P10487" s="72" t="str">
        <f t="shared" si="327"/>
        <v/>
      </c>
      <c r="Q10487" s="61" t="s">
        <v>31</v>
      </c>
    </row>
    <row r="10488" spans="8:18" x14ac:dyDescent="0.25">
      <c r="H10488" s="59">
        <v>146331</v>
      </c>
      <c r="I10488" s="59" t="s">
        <v>71</v>
      </c>
      <c r="J10488" s="59">
        <v>1714082</v>
      </c>
      <c r="K10488" s="59" t="s">
        <v>10815</v>
      </c>
      <c r="L10488" s="61" t="s">
        <v>113</v>
      </c>
      <c r="M10488" s="61">
        <f>VLOOKUP(H10488,zdroj!C:F,4,0)</f>
        <v>0</v>
      </c>
      <c r="N10488" s="61" t="str">
        <f t="shared" si="326"/>
        <v>katA</v>
      </c>
      <c r="P10488" s="72" t="str">
        <f t="shared" si="327"/>
        <v/>
      </c>
      <c r="Q10488" s="61" t="s">
        <v>31</v>
      </c>
    </row>
    <row r="10489" spans="8:18" x14ac:dyDescent="0.25">
      <c r="H10489" s="59">
        <v>146331</v>
      </c>
      <c r="I10489" s="59" t="s">
        <v>71</v>
      </c>
      <c r="J10489" s="59">
        <v>1714091</v>
      </c>
      <c r="K10489" s="59" t="s">
        <v>10816</v>
      </c>
      <c r="L10489" s="61" t="s">
        <v>113</v>
      </c>
      <c r="M10489" s="61">
        <f>VLOOKUP(H10489,zdroj!C:F,4,0)</f>
        <v>0</v>
      </c>
      <c r="N10489" s="61" t="str">
        <f t="shared" si="326"/>
        <v>katA</v>
      </c>
      <c r="P10489" s="72" t="str">
        <f t="shared" si="327"/>
        <v/>
      </c>
      <c r="Q10489" s="61" t="s">
        <v>30</v>
      </c>
    </row>
    <row r="10490" spans="8:18" x14ac:dyDescent="0.25">
      <c r="H10490" s="59">
        <v>146331</v>
      </c>
      <c r="I10490" s="59" t="s">
        <v>71</v>
      </c>
      <c r="J10490" s="59">
        <v>1714104</v>
      </c>
      <c r="K10490" s="59" t="s">
        <v>10817</v>
      </c>
      <c r="L10490" s="61" t="s">
        <v>114</v>
      </c>
      <c r="M10490" s="61">
        <f>VLOOKUP(H10490,zdroj!C:F,4,0)</f>
        <v>0</v>
      </c>
      <c r="N10490" s="61" t="str">
        <f t="shared" si="326"/>
        <v>katB</v>
      </c>
      <c r="P10490" s="72" t="str">
        <f t="shared" si="327"/>
        <v/>
      </c>
      <c r="Q10490" s="61" t="s">
        <v>30</v>
      </c>
      <c r="R10490" s="61" t="s">
        <v>91</v>
      </c>
    </row>
    <row r="10491" spans="8:18" x14ac:dyDescent="0.25">
      <c r="H10491" s="59">
        <v>146331</v>
      </c>
      <c r="I10491" s="59" t="s">
        <v>71</v>
      </c>
      <c r="J10491" s="59">
        <v>1714112</v>
      </c>
      <c r="K10491" s="59" t="s">
        <v>10818</v>
      </c>
      <c r="L10491" s="61" t="s">
        <v>113</v>
      </c>
      <c r="M10491" s="61">
        <f>VLOOKUP(H10491,zdroj!C:F,4,0)</f>
        <v>0</v>
      </c>
      <c r="N10491" s="61" t="str">
        <f t="shared" si="326"/>
        <v>katA</v>
      </c>
      <c r="P10491" s="72" t="str">
        <f t="shared" si="327"/>
        <v/>
      </c>
      <c r="Q10491" s="61" t="s">
        <v>30</v>
      </c>
    </row>
    <row r="10492" spans="8:18" x14ac:dyDescent="0.25">
      <c r="H10492" s="59">
        <v>146331</v>
      </c>
      <c r="I10492" s="59" t="s">
        <v>71</v>
      </c>
      <c r="J10492" s="59">
        <v>1714121</v>
      </c>
      <c r="K10492" s="59" t="s">
        <v>10819</v>
      </c>
      <c r="L10492" s="61" t="s">
        <v>114</v>
      </c>
      <c r="M10492" s="61">
        <f>VLOOKUP(H10492,zdroj!C:F,4,0)</f>
        <v>0</v>
      </c>
      <c r="N10492" s="61" t="str">
        <f t="shared" si="326"/>
        <v>katB</v>
      </c>
      <c r="P10492" s="72" t="str">
        <f t="shared" si="327"/>
        <v/>
      </c>
      <c r="Q10492" s="61" t="s">
        <v>31</v>
      </c>
      <c r="R10492" s="61" t="s">
        <v>91</v>
      </c>
    </row>
    <row r="10493" spans="8:18" x14ac:dyDescent="0.25">
      <c r="H10493" s="59">
        <v>146331</v>
      </c>
      <c r="I10493" s="59" t="s">
        <v>71</v>
      </c>
      <c r="J10493" s="59">
        <v>1714139</v>
      </c>
      <c r="K10493" s="59" t="s">
        <v>10820</v>
      </c>
      <c r="L10493" s="61" t="s">
        <v>113</v>
      </c>
      <c r="M10493" s="61">
        <f>VLOOKUP(H10493,zdroj!C:F,4,0)</f>
        <v>0</v>
      </c>
      <c r="N10493" s="61" t="str">
        <f t="shared" si="326"/>
        <v>katA</v>
      </c>
      <c r="P10493" s="72" t="str">
        <f t="shared" si="327"/>
        <v/>
      </c>
      <c r="Q10493" s="61" t="s">
        <v>30</v>
      </c>
    </row>
    <row r="10494" spans="8:18" x14ac:dyDescent="0.25">
      <c r="H10494" s="59">
        <v>146331</v>
      </c>
      <c r="I10494" s="59" t="s">
        <v>71</v>
      </c>
      <c r="J10494" s="59">
        <v>1714147</v>
      </c>
      <c r="K10494" s="59" t="s">
        <v>10821</v>
      </c>
      <c r="L10494" s="61" t="s">
        <v>113</v>
      </c>
      <c r="M10494" s="61">
        <f>VLOOKUP(H10494,zdroj!C:F,4,0)</f>
        <v>0</v>
      </c>
      <c r="N10494" s="61" t="str">
        <f t="shared" si="326"/>
        <v>katA</v>
      </c>
      <c r="P10494" s="72" t="str">
        <f t="shared" si="327"/>
        <v/>
      </c>
      <c r="Q10494" s="61" t="s">
        <v>30</v>
      </c>
    </row>
    <row r="10495" spans="8:18" x14ac:dyDescent="0.25">
      <c r="H10495" s="59">
        <v>146331</v>
      </c>
      <c r="I10495" s="59" t="s">
        <v>71</v>
      </c>
      <c r="J10495" s="59">
        <v>1714155</v>
      </c>
      <c r="K10495" s="59" t="s">
        <v>10822</v>
      </c>
      <c r="L10495" s="61" t="s">
        <v>113</v>
      </c>
      <c r="M10495" s="61">
        <f>VLOOKUP(H10495,zdroj!C:F,4,0)</f>
        <v>0</v>
      </c>
      <c r="N10495" s="61" t="str">
        <f t="shared" si="326"/>
        <v>katA</v>
      </c>
      <c r="P10495" s="72" t="str">
        <f t="shared" si="327"/>
        <v/>
      </c>
      <c r="Q10495" s="61" t="s">
        <v>30</v>
      </c>
    </row>
    <row r="10496" spans="8:18" x14ac:dyDescent="0.25">
      <c r="H10496" s="59">
        <v>146331</v>
      </c>
      <c r="I10496" s="59" t="s">
        <v>71</v>
      </c>
      <c r="J10496" s="59">
        <v>1714163</v>
      </c>
      <c r="K10496" s="59" t="s">
        <v>10823</v>
      </c>
      <c r="L10496" s="61" t="s">
        <v>81</v>
      </c>
      <c r="M10496" s="61">
        <f>VLOOKUP(H10496,zdroj!C:F,4,0)</f>
        <v>0</v>
      </c>
      <c r="N10496" s="61" t="str">
        <f t="shared" si="326"/>
        <v>-</v>
      </c>
      <c r="P10496" s="72" t="str">
        <f t="shared" si="327"/>
        <v/>
      </c>
      <c r="Q10496" s="61" t="s">
        <v>88</v>
      </c>
    </row>
    <row r="10497" spans="8:18" x14ac:dyDescent="0.25">
      <c r="H10497" s="59">
        <v>146331</v>
      </c>
      <c r="I10497" s="59" t="s">
        <v>71</v>
      </c>
      <c r="J10497" s="59">
        <v>30887526</v>
      </c>
      <c r="K10497" s="59" t="s">
        <v>10824</v>
      </c>
      <c r="L10497" s="61" t="s">
        <v>113</v>
      </c>
      <c r="M10497" s="61">
        <f>VLOOKUP(H10497,zdroj!C:F,4,0)</f>
        <v>0</v>
      </c>
      <c r="N10497" s="61" t="str">
        <f t="shared" si="326"/>
        <v>katA</v>
      </c>
      <c r="P10497" s="72" t="str">
        <f t="shared" si="327"/>
        <v/>
      </c>
      <c r="Q10497" s="61" t="s">
        <v>30</v>
      </c>
    </row>
    <row r="10498" spans="8:18" x14ac:dyDescent="0.25">
      <c r="H10498" s="59">
        <v>137171</v>
      </c>
      <c r="I10498" s="59" t="s">
        <v>71</v>
      </c>
      <c r="J10498" s="59">
        <v>13156942</v>
      </c>
      <c r="K10498" s="59" t="s">
        <v>10825</v>
      </c>
      <c r="L10498" s="61" t="s">
        <v>81</v>
      </c>
      <c r="M10498" s="61">
        <f>VLOOKUP(H10498,zdroj!C:F,4,0)</f>
        <v>0</v>
      </c>
      <c r="N10498" s="61" t="str">
        <f t="shared" si="326"/>
        <v>-</v>
      </c>
      <c r="P10498" s="72" t="str">
        <f t="shared" si="327"/>
        <v/>
      </c>
      <c r="Q10498" s="61" t="s">
        <v>88</v>
      </c>
    </row>
    <row r="10499" spans="8:18" x14ac:dyDescent="0.25">
      <c r="H10499" s="59">
        <v>137171</v>
      </c>
      <c r="I10499" s="59" t="s">
        <v>71</v>
      </c>
      <c r="J10499" s="59">
        <v>13156951</v>
      </c>
      <c r="K10499" s="59" t="s">
        <v>10826</v>
      </c>
      <c r="L10499" s="61" t="s">
        <v>113</v>
      </c>
      <c r="M10499" s="61">
        <f>VLOOKUP(H10499,zdroj!C:F,4,0)</f>
        <v>0</v>
      </c>
      <c r="N10499" s="61" t="str">
        <f t="shared" si="326"/>
        <v>katA</v>
      </c>
      <c r="P10499" s="72" t="str">
        <f t="shared" si="327"/>
        <v/>
      </c>
      <c r="Q10499" s="61" t="s">
        <v>30</v>
      </c>
    </row>
    <row r="10500" spans="8:18" x14ac:dyDescent="0.25">
      <c r="H10500" s="59">
        <v>137171</v>
      </c>
      <c r="I10500" s="59" t="s">
        <v>71</v>
      </c>
      <c r="J10500" s="59">
        <v>13156969</v>
      </c>
      <c r="K10500" s="59" t="s">
        <v>10827</v>
      </c>
      <c r="L10500" s="61" t="s">
        <v>113</v>
      </c>
      <c r="M10500" s="61">
        <f>VLOOKUP(H10500,zdroj!C:F,4,0)</f>
        <v>0</v>
      </c>
      <c r="N10500" s="61" t="str">
        <f t="shared" si="326"/>
        <v>katA</v>
      </c>
      <c r="P10500" s="72" t="str">
        <f t="shared" si="327"/>
        <v/>
      </c>
      <c r="Q10500" s="61" t="s">
        <v>30</v>
      </c>
    </row>
    <row r="10501" spans="8:18" x14ac:dyDescent="0.25">
      <c r="H10501" s="59">
        <v>137171</v>
      </c>
      <c r="I10501" s="59" t="s">
        <v>71</v>
      </c>
      <c r="J10501" s="59">
        <v>13156977</v>
      </c>
      <c r="K10501" s="59" t="s">
        <v>10828</v>
      </c>
      <c r="L10501" s="61" t="s">
        <v>114</v>
      </c>
      <c r="M10501" s="61">
        <f>VLOOKUP(H10501,zdroj!C:F,4,0)</f>
        <v>0</v>
      </c>
      <c r="N10501" s="61" t="str">
        <f t="shared" si="326"/>
        <v>katB</v>
      </c>
      <c r="P10501" s="72" t="str">
        <f t="shared" si="327"/>
        <v/>
      </c>
      <c r="Q10501" s="61" t="s">
        <v>30</v>
      </c>
      <c r="R10501" s="61" t="s">
        <v>91</v>
      </c>
    </row>
    <row r="10502" spans="8:18" x14ac:dyDescent="0.25">
      <c r="H10502" s="59">
        <v>137171</v>
      </c>
      <c r="I10502" s="59" t="s">
        <v>71</v>
      </c>
      <c r="J10502" s="59">
        <v>13156985</v>
      </c>
      <c r="K10502" s="59" t="s">
        <v>10829</v>
      </c>
      <c r="L10502" s="61" t="s">
        <v>113</v>
      </c>
      <c r="M10502" s="61">
        <f>VLOOKUP(H10502,zdroj!C:F,4,0)</f>
        <v>0</v>
      </c>
      <c r="N10502" s="61" t="str">
        <f t="shared" si="326"/>
        <v>katA</v>
      </c>
      <c r="P10502" s="72" t="str">
        <f t="shared" si="327"/>
        <v/>
      </c>
      <c r="Q10502" s="61" t="s">
        <v>30</v>
      </c>
    </row>
    <row r="10503" spans="8:18" x14ac:dyDescent="0.25">
      <c r="H10503" s="59">
        <v>137171</v>
      </c>
      <c r="I10503" s="59" t="s">
        <v>71</v>
      </c>
      <c r="J10503" s="59">
        <v>13156993</v>
      </c>
      <c r="K10503" s="59" t="s">
        <v>10830</v>
      </c>
      <c r="L10503" s="61" t="s">
        <v>114</v>
      </c>
      <c r="M10503" s="61">
        <f>VLOOKUP(H10503,zdroj!C:F,4,0)</f>
        <v>0</v>
      </c>
      <c r="N10503" s="61" t="str">
        <f t="shared" ref="N10503:N10566" si="328">IF(M10503="A",IF(L10503="katA","katB",L10503),L10503)</f>
        <v>katB</v>
      </c>
      <c r="P10503" s="72" t="str">
        <f t="shared" ref="P10503:P10566" si="329">IF(O10503="A",1,"")</f>
        <v/>
      </c>
      <c r="Q10503" s="61" t="s">
        <v>30</v>
      </c>
      <c r="R10503" s="61" t="s">
        <v>91</v>
      </c>
    </row>
    <row r="10504" spans="8:18" x14ac:dyDescent="0.25">
      <c r="H10504" s="59">
        <v>137171</v>
      </c>
      <c r="I10504" s="59" t="s">
        <v>71</v>
      </c>
      <c r="J10504" s="59">
        <v>13157001</v>
      </c>
      <c r="K10504" s="59" t="s">
        <v>10831</v>
      </c>
      <c r="L10504" s="61" t="s">
        <v>113</v>
      </c>
      <c r="M10504" s="61">
        <f>VLOOKUP(H10504,zdroj!C:F,4,0)</f>
        <v>0</v>
      </c>
      <c r="N10504" s="61" t="str">
        <f t="shared" si="328"/>
        <v>katA</v>
      </c>
      <c r="P10504" s="72" t="str">
        <f t="shared" si="329"/>
        <v/>
      </c>
      <c r="Q10504" s="61" t="s">
        <v>30</v>
      </c>
    </row>
    <row r="10505" spans="8:18" x14ac:dyDescent="0.25">
      <c r="H10505" s="59">
        <v>137171</v>
      </c>
      <c r="I10505" s="59" t="s">
        <v>71</v>
      </c>
      <c r="J10505" s="59">
        <v>13157019</v>
      </c>
      <c r="K10505" s="59" t="s">
        <v>10832</v>
      </c>
      <c r="L10505" s="61" t="s">
        <v>81</v>
      </c>
      <c r="M10505" s="61">
        <f>VLOOKUP(H10505,zdroj!C:F,4,0)</f>
        <v>0</v>
      </c>
      <c r="N10505" s="61" t="str">
        <f t="shared" si="328"/>
        <v>-</v>
      </c>
      <c r="P10505" s="72" t="str">
        <f t="shared" si="329"/>
        <v/>
      </c>
      <c r="Q10505" s="61" t="s">
        <v>88</v>
      </c>
    </row>
    <row r="10506" spans="8:18" x14ac:dyDescent="0.25">
      <c r="H10506" s="59">
        <v>137171</v>
      </c>
      <c r="I10506" s="59" t="s">
        <v>71</v>
      </c>
      <c r="J10506" s="59">
        <v>13157027</v>
      </c>
      <c r="K10506" s="59" t="s">
        <v>10833</v>
      </c>
      <c r="L10506" s="61" t="s">
        <v>113</v>
      </c>
      <c r="M10506" s="61">
        <f>VLOOKUP(H10506,zdroj!C:F,4,0)</f>
        <v>0</v>
      </c>
      <c r="N10506" s="61" t="str">
        <f t="shared" si="328"/>
        <v>katA</v>
      </c>
      <c r="P10506" s="72" t="str">
        <f t="shared" si="329"/>
        <v/>
      </c>
      <c r="Q10506" s="61" t="s">
        <v>30</v>
      </c>
    </row>
    <row r="10507" spans="8:18" x14ac:dyDescent="0.25">
      <c r="H10507" s="59">
        <v>137171</v>
      </c>
      <c r="I10507" s="59" t="s">
        <v>71</v>
      </c>
      <c r="J10507" s="59">
        <v>13157035</v>
      </c>
      <c r="K10507" s="59" t="s">
        <v>10834</v>
      </c>
      <c r="L10507" s="61" t="s">
        <v>114</v>
      </c>
      <c r="M10507" s="61">
        <f>VLOOKUP(H10507,zdroj!C:F,4,0)</f>
        <v>0</v>
      </c>
      <c r="N10507" s="61" t="str">
        <f t="shared" si="328"/>
        <v>katB</v>
      </c>
      <c r="P10507" s="72" t="str">
        <f t="shared" si="329"/>
        <v/>
      </c>
      <c r="Q10507" s="61" t="s">
        <v>30</v>
      </c>
      <c r="R10507" s="61" t="s">
        <v>91</v>
      </c>
    </row>
    <row r="10508" spans="8:18" x14ac:dyDescent="0.25">
      <c r="H10508" s="59">
        <v>137171</v>
      </c>
      <c r="I10508" s="59" t="s">
        <v>71</v>
      </c>
      <c r="J10508" s="59">
        <v>13157043</v>
      </c>
      <c r="K10508" s="59" t="s">
        <v>10835</v>
      </c>
      <c r="L10508" s="61" t="s">
        <v>113</v>
      </c>
      <c r="M10508" s="61">
        <f>VLOOKUP(H10508,zdroj!C:F,4,0)</f>
        <v>0</v>
      </c>
      <c r="N10508" s="61" t="str">
        <f t="shared" si="328"/>
        <v>katA</v>
      </c>
      <c r="P10508" s="72" t="str">
        <f t="shared" si="329"/>
        <v/>
      </c>
      <c r="Q10508" s="61" t="s">
        <v>30</v>
      </c>
    </row>
    <row r="10509" spans="8:18" x14ac:dyDescent="0.25">
      <c r="H10509" s="59">
        <v>137171</v>
      </c>
      <c r="I10509" s="59" t="s">
        <v>71</v>
      </c>
      <c r="J10509" s="59">
        <v>13157051</v>
      </c>
      <c r="K10509" s="59" t="s">
        <v>10836</v>
      </c>
      <c r="L10509" s="61" t="s">
        <v>113</v>
      </c>
      <c r="M10509" s="61">
        <f>VLOOKUP(H10509,zdroj!C:F,4,0)</f>
        <v>0</v>
      </c>
      <c r="N10509" s="61" t="str">
        <f t="shared" si="328"/>
        <v>katA</v>
      </c>
      <c r="P10509" s="72" t="str">
        <f t="shared" si="329"/>
        <v/>
      </c>
      <c r="Q10509" s="61" t="s">
        <v>30</v>
      </c>
    </row>
    <row r="10510" spans="8:18" x14ac:dyDescent="0.25">
      <c r="H10510" s="59">
        <v>137171</v>
      </c>
      <c r="I10510" s="59" t="s">
        <v>71</v>
      </c>
      <c r="J10510" s="59">
        <v>13157060</v>
      </c>
      <c r="K10510" s="59" t="s">
        <v>10837</v>
      </c>
      <c r="L10510" s="61" t="s">
        <v>113</v>
      </c>
      <c r="M10510" s="61">
        <f>VLOOKUP(H10510,zdroj!C:F,4,0)</f>
        <v>0</v>
      </c>
      <c r="N10510" s="61" t="str">
        <f t="shared" si="328"/>
        <v>katA</v>
      </c>
      <c r="P10510" s="72" t="str">
        <f t="shared" si="329"/>
        <v/>
      </c>
      <c r="Q10510" s="61" t="s">
        <v>30</v>
      </c>
    </row>
    <row r="10511" spans="8:18" x14ac:dyDescent="0.25">
      <c r="H10511" s="59">
        <v>137171</v>
      </c>
      <c r="I10511" s="59" t="s">
        <v>71</v>
      </c>
      <c r="J10511" s="59">
        <v>13157078</v>
      </c>
      <c r="K10511" s="59" t="s">
        <v>10838</v>
      </c>
      <c r="L10511" s="61" t="s">
        <v>113</v>
      </c>
      <c r="M10511" s="61">
        <f>VLOOKUP(H10511,zdroj!C:F,4,0)</f>
        <v>0</v>
      </c>
      <c r="N10511" s="61" t="str">
        <f t="shared" si="328"/>
        <v>katA</v>
      </c>
      <c r="P10511" s="72" t="str">
        <f t="shared" si="329"/>
        <v/>
      </c>
      <c r="Q10511" s="61" t="s">
        <v>30</v>
      </c>
    </row>
    <row r="10512" spans="8:18" x14ac:dyDescent="0.25">
      <c r="H10512" s="59">
        <v>137171</v>
      </c>
      <c r="I10512" s="59" t="s">
        <v>71</v>
      </c>
      <c r="J10512" s="59">
        <v>13157086</v>
      </c>
      <c r="K10512" s="59" t="s">
        <v>10839</v>
      </c>
      <c r="L10512" s="61" t="s">
        <v>113</v>
      </c>
      <c r="M10512" s="61">
        <f>VLOOKUP(H10512,zdroj!C:F,4,0)</f>
        <v>0</v>
      </c>
      <c r="N10512" s="61" t="str">
        <f t="shared" si="328"/>
        <v>katA</v>
      </c>
      <c r="P10512" s="72" t="str">
        <f t="shared" si="329"/>
        <v/>
      </c>
      <c r="Q10512" s="61" t="s">
        <v>30</v>
      </c>
    </row>
    <row r="10513" spans="8:18" x14ac:dyDescent="0.25">
      <c r="H10513" s="59">
        <v>137171</v>
      </c>
      <c r="I10513" s="59" t="s">
        <v>71</v>
      </c>
      <c r="J10513" s="59">
        <v>13157094</v>
      </c>
      <c r="K10513" s="59" t="s">
        <v>10840</v>
      </c>
      <c r="L10513" s="61" t="s">
        <v>114</v>
      </c>
      <c r="M10513" s="61">
        <f>VLOOKUP(H10513,zdroj!C:F,4,0)</f>
        <v>0</v>
      </c>
      <c r="N10513" s="61" t="str">
        <f t="shared" si="328"/>
        <v>katB</v>
      </c>
      <c r="P10513" s="72" t="str">
        <f t="shared" si="329"/>
        <v/>
      </c>
      <c r="Q10513" s="61" t="s">
        <v>30</v>
      </c>
      <c r="R10513" s="61" t="s">
        <v>91</v>
      </c>
    </row>
    <row r="10514" spans="8:18" x14ac:dyDescent="0.25">
      <c r="H10514" s="59">
        <v>137171</v>
      </c>
      <c r="I10514" s="59" t="s">
        <v>71</v>
      </c>
      <c r="J10514" s="59">
        <v>13157108</v>
      </c>
      <c r="K10514" s="59" t="s">
        <v>10841</v>
      </c>
      <c r="L10514" s="61" t="s">
        <v>113</v>
      </c>
      <c r="M10514" s="61">
        <f>VLOOKUP(H10514,zdroj!C:F,4,0)</f>
        <v>0</v>
      </c>
      <c r="N10514" s="61" t="str">
        <f t="shared" si="328"/>
        <v>katA</v>
      </c>
      <c r="P10514" s="72" t="str">
        <f t="shared" si="329"/>
        <v/>
      </c>
      <c r="Q10514" s="61" t="s">
        <v>30</v>
      </c>
    </row>
    <row r="10515" spans="8:18" x14ac:dyDescent="0.25">
      <c r="H10515" s="59">
        <v>137171</v>
      </c>
      <c r="I10515" s="59" t="s">
        <v>71</v>
      </c>
      <c r="J10515" s="59">
        <v>13157116</v>
      </c>
      <c r="K10515" s="59" t="s">
        <v>10842</v>
      </c>
      <c r="L10515" s="61" t="s">
        <v>81</v>
      </c>
      <c r="M10515" s="61">
        <f>VLOOKUP(H10515,zdroj!C:F,4,0)</f>
        <v>0</v>
      </c>
      <c r="N10515" s="61" t="str">
        <f t="shared" si="328"/>
        <v>-</v>
      </c>
      <c r="P10515" s="72" t="str">
        <f t="shared" si="329"/>
        <v/>
      </c>
      <c r="Q10515" s="61" t="s">
        <v>88</v>
      </c>
    </row>
    <row r="10516" spans="8:18" x14ac:dyDescent="0.25">
      <c r="H10516" s="59">
        <v>137171</v>
      </c>
      <c r="I10516" s="59" t="s">
        <v>71</v>
      </c>
      <c r="J10516" s="59">
        <v>13157124</v>
      </c>
      <c r="K10516" s="59" t="s">
        <v>10843</v>
      </c>
      <c r="L10516" s="61" t="s">
        <v>113</v>
      </c>
      <c r="M10516" s="61">
        <f>VLOOKUP(H10516,zdroj!C:F,4,0)</f>
        <v>0</v>
      </c>
      <c r="N10516" s="61" t="str">
        <f t="shared" si="328"/>
        <v>katA</v>
      </c>
      <c r="P10516" s="72" t="str">
        <f t="shared" si="329"/>
        <v/>
      </c>
      <c r="Q10516" s="61" t="s">
        <v>30</v>
      </c>
    </row>
    <row r="10517" spans="8:18" x14ac:dyDescent="0.25">
      <c r="H10517" s="59">
        <v>137171</v>
      </c>
      <c r="I10517" s="59" t="s">
        <v>71</v>
      </c>
      <c r="J10517" s="59">
        <v>13157132</v>
      </c>
      <c r="K10517" s="59" t="s">
        <v>10844</v>
      </c>
      <c r="L10517" s="61" t="s">
        <v>113</v>
      </c>
      <c r="M10517" s="61">
        <f>VLOOKUP(H10517,zdroj!C:F,4,0)</f>
        <v>0</v>
      </c>
      <c r="N10517" s="61" t="str">
        <f t="shared" si="328"/>
        <v>katA</v>
      </c>
      <c r="P10517" s="72" t="str">
        <f t="shared" si="329"/>
        <v/>
      </c>
      <c r="Q10517" s="61" t="s">
        <v>30</v>
      </c>
    </row>
    <row r="10518" spans="8:18" x14ac:dyDescent="0.25">
      <c r="H10518" s="59">
        <v>137171</v>
      </c>
      <c r="I10518" s="59" t="s">
        <v>71</v>
      </c>
      <c r="J10518" s="59">
        <v>13157141</v>
      </c>
      <c r="K10518" s="59" t="s">
        <v>10845</v>
      </c>
      <c r="L10518" s="61" t="s">
        <v>113</v>
      </c>
      <c r="M10518" s="61">
        <f>VLOOKUP(H10518,zdroj!C:F,4,0)</f>
        <v>0</v>
      </c>
      <c r="N10518" s="61" t="str">
        <f t="shared" si="328"/>
        <v>katA</v>
      </c>
      <c r="P10518" s="72" t="str">
        <f t="shared" si="329"/>
        <v/>
      </c>
      <c r="Q10518" s="61" t="s">
        <v>31</v>
      </c>
    </row>
    <row r="10519" spans="8:18" x14ac:dyDescent="0.25">
      <c r="H10519" s="59">
        <v>137171</v>
      </c>
      <c r="I10519" s="59" t="s">
        <v>71</v>
      </c>
      <c r="J10519" s="59">
        <v>13157159</v>
      </c>
      <c r="K10519" s="59" t="s">
        <v>10846</v>
      </c>
      <c r="L10519" s="61" t="s">
        <v>113</v>
      </c>
      <c r="M10519" s="61">
        <f>VLOOKUP(H10519,zdroj!C:F,4,0)</f>
        <v>0</v>
      </c>
      <c r="N10519" s="61" t="str">
        <f t="shared" si="328"/>
        <v>katA</v>
      </c>
      <c r="P10519" s="72" t="str">
        <f t="shared" si="329"/>
        <v/>
      </c>
      <c r="Q10519" s="61" t="s">
        <v>30</v>
      </c>
    </row>
    <row r="10520" spans="8:18" x14ac:dyDescent="0.25">
      <c r="H10520" s="59">
        <v>137171</v>
      </c>
      <c r="I10520" s="59" t="s">
        <v>71</v>
      </c>
      <c r="J10520" s="59">
        <v>13157175</v>
      </c>
      <c r="K10520" s="59" t="s">
        <v>10847</v>
      </c>
      <c r="L10520" s="61" t="s">
        <v>113</v>
      </c>
      <c r="M10520" s="61">
        <f>VLOOKUP(H10520,zdroj!C:F,4,0)</f>
        <v>0</v>
      </c>
      <c r="N10520" s="61" t="str">
        <f t="shared" si="328"/>
        <v>katA</v>
      </c>
      <c r="P10520" s="72" t="str">
        <f t="shared" si="329"/>
        <v/>
      </c>
      <c r="Q10520" s="61" t="s">
        <v>30</v>
      </c>
    </row>
    <row r="10521" spans="8:18" x14ac:dyDescent="0.25">
      <c r="H10521" s="59">
        <v>137171</v>
      </c>
      <c r="I10521" s="59" t="s">
        <v>71</v>
      </c>
      <c r="J10521" s="59">
        <v>13157183</v>
      </c>
      <c r="K10521" s="59" t="s">
        <v>10848</v>
      </c>
      <c r="L10521" s="61" t="s">
        <v>113</v>
      </c>
      <c r="M10521" s="61">
        <f>VLOOKUP(H10521,zdroj!C:F,4,0)</f>
        <v>0</v>
      </c>
      <c r="N10521" s="61" t="str">
        <f t="shared" si="328"/>
        <v>katA</v>
      </c>
      <c r="P10521" s="72" t="str">
        <f t="shared" si="329"/>
        <v/>
      </c>
      <c r="Q10521" s="61" t="s">
        <v>30</v>
      </c>
    </row>
    <row r="10522" spans="8:18" x14ac:dyDescent="0.25">
      <c r="H10522" s="59">
        <v>137171</v>
      </c>
      <c r="I10522" s="59" t="s">
        <v>71</v>
      </c>
      <c r="J10522" s="59">
        <v>13157191</v>
      </c>
      <c r="K10522" s="59" t="s">
        <v>10849</v>
      </c>
      <c r="L10522" s="61" t="s">
        <v>113</v>
      </c>
      <c r="M10522" s="61">
        <f>VLOOKUP(H10522,zdroj!C:F,4,0)</f>
        <v>0</v>
      </c>
      <c r="N10522" s="61" t="str">
        <f t="shared" si="328"/>
        <v>katA</v>
      </c>
      <c r="P10522" s="72" t="str">
        <f t="shared" si="329"/>
        <v/>
      </c>
      <c r="Q10522" s="61" t="s">
        <v>30</v>
      </c>
    </row>
    <row r="10523" spans="8:18" x14ac:dyDescent="0.25">
      <c r="H10523" s="59">
        <v>137171</v>
      </c>
      <c r="I10523" s="59" t="s">
        <v>71</v>
      </c>
      <c r="J10523" s="59">
        <v>13157205</v>
      </c>
      <c r="K10523" s="59" t="s">
        <v>10850</v>
      </c>
      <c r="L10523" s="61" t="s">
        <v>114</v>
      </c>
      <c r="M10523" s="61">
        <f>VLOOKUP(H10523,zdroj!C:F,4,0)</f>
        <v>0</v>
      </c>
      <c r="N10523" s="61" t="str">
        <f t="shared" si="328"/>
        <v>katB</v>
      </c>
      <c r="P10523" s="72" t="str">
        <f t="shared" si="329"/>
        <v/>
      </c>
      <c r="Q10523" s="61" t="s">
        <v>30</v>
      </c>
      <c r="R10523" s="61" t="s">
        <v>91</v>
      </c>
    </row>
    <row r="10524" spans="8:18" x14ac:dyDescent="0.25">
      <c r="H10524" s="59">
        <v>137171</v>
      </c>
      <c r="I10524" s="59" t="s">
        <v>71</v>
      </c>
      <c r="J10524" s="59">
        <v>13157213</v>
      </c>
      <c r="K10524" s="59" t="s">
        <v>10851</v>
      </c>
      <c r="L10524" s="61" t="s">
        <v>114</v>
      </c>
      <c r="M10524" s="61">
        <f>VLOOKUP(H10524,zdroj!C:F,4,0)</f>
        <v>0</v>
      </c>
      <c r="N10524" s="61" t="str">
        <f t="shared" si="328"/>
        <v>katB</v>
      </c>
      <c r="P10524" s="72" t="str">
        <f t="shared" si="329"/>
        <v/>
      </c>
      <c r="Q10524" s="61" t="s">
        <v>30</v>
      </c>
      <c r="R10524" s="61" t="s">
        <v>91</v>
      </c>
    </row>
    <row r="10525" spans="8:18" x14ac:dyDescent="0.25">
      <c r="H10525" s="59">
        <v>137171</v>
      </c>
      <c r="I10525" s="59" t="s">
        <v>71</v>
      </c>
      <c r="J10525" s="59">
        <v>13157221</v>
      </c>
      <c r="K10525" s="59" t="s">
        <v>10852</v>
      </c>
      <c r="L10525" s="61" t="s">
        <v>113</v>
      </c>
      <c r="M10525" s="61">
        <f>VLOOKUP(H10525,zdroj!C:F,4,0)</f>
        <v>0</v>
      </c>
      <c r="N10525" s="61" t="str">
        <f t="shared" si="328"/>
        <v>katA</v>
      </c>
      <c r="P10525" s="72" t="str">
        <f t="shared" si="329"/>
        <v/>
      </c>
      <c r="Q10525" s="61" t="s">
        <v>30</v>
      </c>
    </row>
    <row r="10526" spans="8:18" x14ac:dyDescent="0.25">
      <c r="H10526" s="59">
        <v>137171</v>
      </c>
      <c r="I10526" s="59" t="s">
        <v>71</v>
      </c>
      <c r="J10526" s="59">
        <v>13157230</v>
      </c>
      <c r="K10526" s="59" t="s">
        <v>10853</v>
      </c>
      <c r="L10526" s="61" t="s">
        <v>113</v>
      </c>
      <c r="M10526" s="61">
        <f>VLOOKUP(H10526,zdroj!C:F,4,0)</f>
        <v>0</v>
      </c>
      <c r="N10526" s="61" t="str">
        <f t="shared" si="328"/>
        <v>katA</v>
      </c>
      <c r="P10526" s="72" t="str">
        <f t="shared" si="329"/>
        <v/>
      </c>
      <c r="Q10526" s="61" t="s">
        <v>30</v>
      </c>
    </row>
    <row r="10527" spans="8:18" x14ac:dyDescent="0.25">
      <c r="H10527" s="59">
        <v>137171</v>
      </c>
      <c r="I10527" s="59" t="s">
        <v>71</v>
      </c>
      <c r="J10527" s="59">
        <v>13157248</v>
      </c>
      <c r="K10527" s="59" t="s">
        <v>10854</v>
      </c>
      <c r="L10527" s="61" t="s">
        <v>113</v>
      </c>
      <c r="M10527" s="61">
        <f>VLOOKUP(H10527,zdroj!C:F,4,0)</f>
        <v>0</v>
      </c>
      <c r="N10527" s="61" t="str">
        <f t="shared" si="328"/>
        <v>katA</v>
      </c>
      <c r="P10527" s="72" t="str">
        <f t="shared" si="329"/>
        <v/>
      </c>
      <c r="Q10527" s="61" t="s">
        <v>30</v>
      </c>
    </row>
    <row r="10528" spans="8:18" x14ac:dyDescent="0.25">
      <c r="H10528" s="59">
        <v>137171</v>
      </c>
      <c r="I10528" s="59" t="s">
        <v>71</v>
      </c>
      <c r="J10528" s="59">
        <v>13157256</v>
      </c>
      <c r="K10528" s="59" t="s">
        <v>10855</v>
      </c>
      <c r="L10528" s="61" t="s">
        <v>113</v>
      </c>
      <c r="M10528" s="61">
        <f>VLOOKUP(H10528,zdroj!C:F,4,0)</f>
        <v>0</v>
      </c>
      <c r="N10528" s="61" t="str">
        <f t="shared" si="328"/>
        <v>katA</v>
      </c>
      <c r="P10528" s="72" t="str">
        <f t="shared" si="329"/>
        <v/>
      </c>
      <c r="Q10528" s="61" t="s">
        <v>30</v>
      </c>
    </row>
    <row r="10529" spans="8:18" x14ac:dyDescent="0.25">
      <c r="H10529" s="59">
        <v>137171</v>
      </c>
      <c r="I10529" s="59" t="s">
        <v>71</v>
      </c>
      <c r="J10529" s="59">
        <v>13157264</v>
      </c>
      <c r="K10529" s="59" t="s">
        <v>10856</v>
      </c>
      <c r="L10529" s="61" t="s">
        <v>114</v>
      </c>
      <c r="M10529" s="61">
        <f>VLOOKUP(H10529,zdroj!C:F,4,0)</f>
        <v>0</v>
      </c>
      <c r="N10529" s="61" t="str">
        <f t="shared" si="328"/>
        <v>katB</v>
      </c>
      <c r="P10529" s="72" t="str">
        <f t="shared" si="329"/>
        <v/>
      </c>
      <c r="Q10529" s="61" t="s">
        <v>30</v>
      </c>
      <c r="R10529" s="61" t="s">
        <v>91</v>
      </c>
    </row>
    <row r="10530" spans="8:18" x14ac:dyDescent="0.25">
      <c r="H10530" s="59">
        <v>137171</v>
      </c>
      <c r="I10530" s="59" t="s">
        <v>71</v>
      </c>
      <c r="J10530" s="59">
        <v>13157272</v>
      </c>
      <c r="K10530" s="59" t="s">
        <v>10857</v>
      </c>
      <c r="L10530" s="61" t="s">
        <v>113</v>
      </c>
      <c r="M10530" s="61">
        <f>VLOOKUP(H10530,zdroj!C:F,4,0)</f>
        <v>0</v>
      </c>
      <c r="N10530" s="61" t="str">
        <f t="shared" si="328"/>
        <v>katA</v>
      </c>
      <c r="P10530" s="72" t="str">
        <f t="shared" si="329"/>
        <v/>
      </c>
      <c r="Q10530" s="61" t="s">
        <v>30</v>
      </c>
    </row>
    <row r="10531" spans="8:18" x14ac:dyDescent="0.25">
      <c r="H10531" s="59">
        <v>137171</v>
      </c>
      <c r="I10531" s="59" t="s">
        <v>71</v>
      </c>
      <c r="J10531" s="59">
        <v>13157281</v>
      </c>
      <c r="K10531" s="59" t="s">
        <v>10858</v>
      </c>
      <c r="L10531" s="61" t="s">
        <v>113</v>
      </c>
      <c r="M10531" s="61">
        <f>VLOOKUP(H10531,zdroj!C:F,4,0)</f>
        <v>0</v>
      </c>
      <c r="N10531" s="61" t="str">
        <f t="shared" si="328"/>
        <v>katA</v>
      </c>
      <c r="P10531" s="72" t="str">
        <f t="shared" si="329"/>
        <v/>
      </c>
      <c r="Q10531" s="61" t="s">
        <v>30</v>
      </c>
    </row>
    <row r="10532" spans="8:18" x14ac:dyDescent="0.25">
      <c r="H10532" s="59">
        <v>137171</v>
      </c>
      <c r="I10532" s="59" t="s">
        <v>71</v>
      </c>
      <c r="J10532" s="59">
        <v>13157299</v>
      </c>
      <c r="K10532" s="59" t="s">
        <v>10859</v>
      </c>
      <c r="L10532" s="61" t="s">
        <v>113</v>
      </c>
      <c r="M10532" s="61">
        <f>VLOOKUP(H10532,zdroj!C:F,4,0)</f>
        <v>0</v>
      </c>
      <c r="N10532" s="61" t="str">
        <f t="shared" si="328"/>
        <v>katA</v>
      </c>
      <c r="P10532" s="72" t="str">
        <f t="shared" si="329"/>
        <v/>
      </c>
      <c r="Q10532" s="61" t="s">
        <v>30</v>
      </c>
    </row>
    <row r="10533" spans="8:18" x14ac:dyDescent="0.25">
      <c r="H10533" s="59">
        <v>137171</v>
      </c>
      <c r="I10533" s="59" t="s">
        <v>71</v>
      </c>
      <c r="J10533" s="59">
        <v>13157311</v>
      </c>
      <c r="K10533" s="59" t="s">
        <v>10860</v>
      </c>
      <c r="L10533" s="61" t="s">
        <v>113</v>
      </c>
      <c r="M10533" s="61">
        <f>VLOOKUP(H10533,zdroj!C:F,4,0)</f>
        <v>0</v>
      </c>
      <c r="N10533" s="61" t="str">
        <f t="shared" si="328"/>
        <v>katA</v>
      </c>
      <c r="P10533" s="72" t="str">
        <f t="shared" si="329"/>
        <v/>
      </c>
      <c r="Q10533" s="61" t="s">
        <v>30</v>
      </c>
    </row>
    <row r="10534" spans="8:18" x14ac:dyDescent="0.25">
      <c r="H10534" s="59">
        <v>137171</v>
      </c>
      <c r="I10534" s="59" t="s">
        <v>71</v>
      </c>
      <c r="J10534" s="59">
        <v>13157345</v>
      </c>
      <c r="K10534" s="59" t="s">
        <v>10861</v>
      </c>
      <c r="L10534" s="61" t="s">
        <v>113</v>
      </c>
      <c r="M10534" s="61">
        <f>VLOOKUP(H10534,zdroj!C:F,4,0)</f>
        <v>0</v>
      </c>
      <c r="N10534" s="61" t="str">
        <f t="shared" si="328"/>
        <v>katA</v>
      </c>
      <c r="P10534" s="72" t="str">
        <f t="shared" si="329"/>
        <v/>
      </c>
      <c r="Q10534" s="61" t="s">
        <v>30</v>
      </c>
    </row>
    <row r="10535" spans="8:18" x14ac:dyDescent="0.25">
      <c r="H10535" s="59">
        <v>137171</v>
      </c>
      <c r="I10535" s="59" t="s">
        <v>71</v>
      </c>
      <c r="J10535" s="59">
        <v>13157353</v>
      </c>
      <c r="K10535" s="59" t="s">
        <v>10862</v>
      </c>
      <c r="L10535" s="61" t="s">
        <v>114</v>
      </c>
      <c r="M10535" s="61">
        <f>VLOOKUP(H10535,zdroj!C:F,4,0)</f>
        <v>0</v>
      </c>
      <c r="N10535" s="61" t="str">
        <f t="shared" si="328"/>
        <v>katB</v>
      </c>
      <c r="P10535" s="72" t="str">
        <f t="shared" si="329"/>
        <v/>
      </c>
      <c r="Q10535" s="61" t="s">
        <v>30</v>
      </c>
      <c r="R10535" s="61" t="s">
        <v>91</v>
      </c>
    </row>
    <row r="10536" spans="8:18" x14ac:dyDescent="0.25">
      <c r="H10536" s="59">
        <v>137171</v>
      </c>
      <c r="I10536" s="59" t="s">
        <v>71</v>
      </c>
      <c r="J10536" s="59">
        <v>13157361</v>
      </c>
      <c r="K10536" s="59" t="s">
        <v>10863</v>
      </c>
      <c r="L10536" s="61" t="s">
        <v>113</v>
      </c>
      <c r="M10536" s="61">
        <f>VLOOKUP(H10536,zdroj!C:F,4,0)</f>
        <v>0</v>
      </c>
      <c r="N10536" s="61" t="str">
        <f t="shared" si="328"/>
        <v>katA</v>
      </c>
      <c r="P10536" s="72" t="str">
        <f t="shared" si="329"/>
        <v/>
      </c>
      <c r="Q10536" s="61" t="s">
        <v>30</v>
      </c>
    </row>
    <row r="10537" spans="8:18" x14ac:dyDescent="0.25">
      <c r="H10537" s="59">
        <v>137171</v>
      </c>
      <c r="I10537" s="59" t="s">
        <v>71</v>
      </c>
      <c r="J10537" s="59">
        <v>13157370</v>
      </c>
      <c r="K10537" s="59" t="s">
        <v>10864</v>
      </c>
      <c r="L10537" s="61" t="s">
        <v>113</v>
      </c>
      <c r="M10537" s="61">
        <f>VLOOKUP(H10537,zdroj!C:F,4,0)</f>
        <v>0</v>
      </c>
      <c r="N10537" s="61" t="str">
        <f t="shared" si="328"/>
        <v>katA</v>
      </c>
      <c r="P10537" s="72" t="str">
        <f t="shared" si="329"/>
        <v/>
      </c>
      <c r="Q10537" s="61" t="s">
        <v>30</v>
      </c>
    </row>
    <row r="10538" spans="8:18" x14ac:dyDescent="0.25">
      <c r="H10538" s="59">
        <v>137171</v>
      </c>
      <c r="I10538" s="59" t="s">
        <v>71</v>
      </c>
      <c r="J10538" s="59">
        <v>13157388</v>
      </c>
      <c r="K10538" s="59" t="s">
        <v>10865</v>
      </c>
      <c r="L10538" s="61" t="s">
        <v>113</v>
      </c>
      <c r="M10538" s="61">
        <f>VLOOKUP(H10538,zdroj!C:F,4,0)</f>
        <v>0</v>
      </c>
      <c r="N10538" s="61" t="str">
        <f t="shared" si="328"/>
        <v>katA</v>
      </c>
      <c r="P10538" s="72" t="str">
        <f t="shared" si="329"/>
        <v/>
      </c>
      <c r="Q10538" s="61" t="s">
        <v>30</v>
      </c>
    </row>
    <row r="10539" spans="8:18" x14ac:dyDescent="0.25">
      <c r="H10539" s="59">
        <v>137171</v>
      </c>
      <c r="I10539" s="59" t="s">
        <v>71</v>
      </c>
      <c r="J10539" s="59">
        <v>13157396</v>
      </c>
      <c r="K10539" s="59" t="s">
        <v>10866</v>
      </c>
      <c r="L10539" s="61" t="s">
        <v>113</v>
      </c>
      <c r="M10539" s="61">
        <f>VLOOKUP(H10539,zdroj!C:F,4,0)</f>
        <v>0</v>
      </c>
      <c r="N10539" s="61" t="str">
        <f t="shared" si="328"/>
        <v>katA</v>
      </c>
      <c r="P10539" s="72" t="str">
        <f t="shared" si="329"/>
        <v/>
      </c>
      <c r="Q10539" s="61" t="s">
        <v>30</v>
      </c>
    </row>
    <row r="10540" spans="8:18" x14ac:dyDescent="0.25">
      <c r="H10540" s="59">
        <v>137171</v>
      </c>
      <c r="I10540" s="59" t="s">
        <v>71</v>
      </c>
      <c r="J10540" s="59">
        <v>13157400</v>
      </c>
      <c r="K10540" s="59" t="s">
        <v>10867</v>
      </c>
      <c r="L10540" s="61" t="s">
        <v>113</v>
      </c>
      <c r="M10540" s="61">
        <f>VLOOKUP(H10540,zdroj!C:F,4,0)</f>
        <v>0</v>
      </c>
      <c r="N10540" s="61" t="str">
        <f t="shared" si="328"/>
        <v>katA</v>
      </c>
      <c r="P10540" s="72" t="str">
        <f t="shared" si="329"/>
        <v/>
      </c>
      <c r="Q10540" s="61" t="s">
        <v>30</v>
      </c>
    </row>
    <row r="10541" spans="8:18" x14ac:dyDescent="0.25">
      <c r="H10541" s="59">
        <v>137171</v>
      </c>
      <c r="I10541" s="59" t="s">
        <v>71</v>
      </c>
      <c r="J10541" s="59">
        <v>13157418</v>
      </c>
      <c r="K10541" s="59" t="s">
        <v>10868</v>
      </c>
      <c r="L10541" s="61" t="s">
        <v>113</v>
      </c>
      <c r="M10541" s="61">
        <f>VLOOKUP(H10541,zdroj!C:F,4,0)</f>
        <v>0</v>
      </c>
      <c r="N10541" s="61" t="str">
        <f t="shared" si="328"/>
        <v>katA</v>
      </c>
      <c r="P10541" s="72" t="str">
        <f t="shared" si="329"/>
        <v/>
      </c>
      <c r="Q10541" s="61" t="s">
        <v>30</v>
      </c>
    </row>
    <row r="10542" spans="8:18" x14ac:dyDescent="0.25">
      <c r="H10542" s="59">
        <v>137171</v>
      </c>
      <c r="I10542" s="59" t="s">
        <v>71</v>
      </c>
      <c r="J10542" s="59">
        <v>13157426</v>
      </c>
      <c r="K10542" s="59" t="s">
        <v>10869</v>
      </c>
      <c r="L10542" s="61" t="s">
        <v>113</v>
      </c>
      <c r="M10542" s="61">
        <f>VLOOKUP(H10542,zdroj!C:F,4,0)</f>
        <v>0</v>
      </c>
      <c r="N10542" s="61" t="str">
        <f t="shared" si="328"/>
        <v>katA</v>
      </c>
      <c r="P10542" s="72" t="str">
        <f t="shared" si="329"/>
        <v/>
      </c>
      <c r="Q10542" s="61" t="s">
        <v>30</v>
      </c>
    </row>
    <row r="10543" spans="8:18" x14ac:dyDescent="0.25">
      <c r="H10543" s="59">
        <v>137171</v>
      </c>
      <c r="I10543" s="59" t="s">
        <v>71</v>
      </c>
      <c r="J10543" s="59">
        <v>13157442</v>
      </c>
      <c r="K10543" s="59" t="s">
        <v>10870</v>
      </c>
      <c r="L10543" s="61" t="s">
        <v>113</v>
      </c>
      <c r="M10543" s="61">
        <f>VLOOKUP(H10543,zdroj!C:F,4,0)</f>
        <v>0</v>
      </c>
      <c r="N10543" s="61" t="str">
        <f t="shared" si="328"/>
        <v>katA</v>
      </c>
      <c r="P10543" s="72" t="str">
        <f t="shared" si="329"/>
        <v/>
      </c>
      <c r="Q10543" s="61" t="s">
        <v>30</v>
      </c>
    </row>
    <row r="10544" spans="8:18" x14ac:dyDescent="0.25">
      <c r="H10544" s="59">
        <v>137171</v>
      </c>
      <c r="I10544" s="59" t="s">
        <v>71</v>
      </c>
      <c r="J10544" s="59">
        <v>13157451</v>
      </c>
      <c r="K10544" s="59" t="s">
        <v>10871</v>
      </c>
      <c r="L10544" s="61" t="s">
        <v>113</v>
      </c>
      <c r="M10544" s="61">
        <f>VLOOKUP(H10544,zdroj!C:F,4,0)</f>
        <v>0</v>
      </c>
      <c r="N10544" s="61" t="str">
        <f t="shared" si="328"/>
        <v>katA</v>
      </c>
      <c r="P10544" s="72" t="str">
        <f t="shared" si="329"/>
        <v/>
      </c>
      <c r="Q10544" s="61" t="s">
        <v>30</v>
      </c>
    </row>
    <row r="10545" spans="8:18" x14ac:dyDescent="0.25">
      <c r="H10545" s="59">
        <v>137171</v>
      </c>
      <c r="I10545" s="59" t="s">
        <v>71</v>
      </c>
      <c r="J10545" s="59">
        <v>13157469</v>
      </c>
      <c r="K10545" s="59" t="s">
        <v>10872</v>
      </c>
      <c r="L10545" s="61" t="s">
        <v>113</v>
      </c>
      <c r="M10545" s="61">
        <f>VLOOKUP(H10545,zdroj!C:F,4,0)</f>
        <v>0</v>
      </c>
      <c r="N10545" s="61" t="str">
        <f t="shared" si="328"/>
        <v>katA</v>
      </c>
      <c r="P10545" s="72" t="str">
        <f t="shared" si="329"/>
        <v/>
      </c>
      <c r="Q10545" s="61" t="s">
        <v>30</v>
      </c>
    </row>
    <row r="10546" spans="8:18" x14ac:dyDescent="0.25">
      <c r="H10546" s="59">
        <v>137171</v>
      </c>
      <c r="I10546" s="59" t="s">
        <v>71</v>
      </c>
      <c r="J10546" s="59">
        <v>13157477</v>
      </c>
      <c r="K10546" s="59" t="s">
        <v>10873</v>
      </c>
      <c r="L10546" s="61" t="s">
        <v>113</v>
      </c>
      <c r="M10546" s="61">
        <f>VLOOKUP(H10546,zdroj!C:F,4,0)</f>
        <v>0</v>
      </c>
      <c r="N10546" s="61" t="str">
        <f t="shared" si="328"/>
        <v>katA</v>
      </c>
      <c r="P10546" s="72" t="str">
        <f t="shared" si="329"/>
        <v/>
      </c>
      <c r="Q10546" s="61" t="s">
        <v>30</v>
      </c>
    </row>
    <row r="10547" spans="8:18" x14ac:dyDescent="0.25">
      <c r="H10547" s="59">
        <v>137171</v>
      </c>
      <c r="I10547" s="59" t="s">
        <v>71</v>
      </c>
      <c r="J10547" s="59">
        <v>13157485</v>
      </c>
      <c r="K10547" s="59" t="s">
        <v>10874</v>
      </c>
      <c r="L10547" s="61" t="s">
        <v>113</v>
      </c>
      <c r="M10547" s="61">
        <f>VLOOKUP(H10547,zdroj!C:F,4,0)</f>
        <v>0</v>
      </c>
      <c r="N10547" s="61" t="str">
        <f t="shared" si="328"/>
        <v>katA</v>
      </c>
      <c r="P10547" s="72" t="str">
        <f t="shared" si="329"/>
        <v/>
      </c>
      <c r="Q10547" s="61" t="s">
        <v>30</v>
      </c>
    </row>
    <row r="10548" spans="8:18" x14ac:dyDescent="0.25">
      <c r="H10548" s="59">
        <v>137171</v>
      </c>
      <c r="I10548" s="59" t="s">
        <v>71</v>
      </c>
      <c r="J10548" s="59">
        <v>13157493</v>
      </c>
      <c r="K10548" s="59" t="s">
        <v>10875</v>
      </c>
      <c r="L10548" s="61" t="s">
        <v>113</v>
      </c>
      <c r="M10548" s="61">
        <f>VLOOKUP(H10548,zdroj!C:F,4,0)</f>
        <v>0</v>
      </c>
      <c r="N10548" s="61" t="str">
        <f t="shared" si="328"/>
        <v>katA</v>
      </c>
      <c r="P10548" s="72" t="str">
        <f t="shared" si="329"/>
        <v/>
      </c>
      <c r="Q10548" s="61" t="s">
        <v>30</v>
      </c>
    </row>
    <row r="10549" spans="8:18" x14ac:dyDescent="0.25">
      <c r="H10549" s="59">
        <v>137171</v>
      </c>
      <c r="I10549" s="59" t="s">
        <v>71</v>
      </c>
      <c r="J10549" s="59">
        <v>13157507</v>
      </c>
      <c r="K10549" s="59" t="s">
        <v>10876</v>
      </c>
      <c r="L10549" s="61" t="s">
        <v>113</v>
      </c>
      <c r="M10549" s="61">
        <f>VLOOKUP(H10549,zdroj!C:F,4,0)</f>
        <v>0</v>
      </c>
      <c r="N10549" s="61" t="str">
        <f t="shared" si="328"/>
        <v>katA</v>
      </c>
      <c r="P10549" s="72" t="str">
        <f t="shared" si="329"/>
        <v/>
      </c>
      <c r="Q10549" s="61" t="s">
        <v>33</v>
      </c>
    </row>
    <row r="10550" spans="8:18" x14ac:dyDescent="0.25">
      <c r="H10550" s="59">
        <v>137171</v>
      </c>
      <c r="I10550" s="59" t="s">
        <v>71</v>
      </c>
      <c r="J10550" s="59">
        <v>13157515</v>
      </c>
      <c r="K10550" s="59" t="s">
        <v>10877</v>
      </c>
      <c r="L10550" s="61" t="s">
        <v>113</v>
      </c>
      <c r="M10550" s="61">
        <f>VLOOKUP(H10550,zdroj!C:F,4,0)</f>
        <v>0</v>
      </c>
      <c r="N10550" s="61" t="str">
        <f t="shared" si="328"/>
        <v>katA</v>
      </c>
      <c r="P10550" s="72" t="str">
        <f t="shared" si="329"/>
        <v/>
      </c>
      <c r="Q10550" s="61" t="s">
        <v>30</v>
      </c>
    </row>
    <row r="10551" spans="8:18" x14ac:dyDescent="0.25">
      <c r="H10551" s="59">
        <v>137171</v>
      </c>
      <c r="I10551" s="59" t="s">
        <v>71</v>
      </c>
      <c r="J10551" s="59">
        <v>13157523</v>
      </c>
      <c r="K10551" s="59" t="s">
        <v>10878</v>
      </c>
      <c r="L10551" s="61" t="s">
        <v>113</v>
      </c>
      <c r="M10551" s="61">
        <f>VLOOKUP(H10551,zdroj!C:F,4,0)</f>
        <v>0</v>
      </c>
      <c r="N10551" s="61" t="str">
        <f t="shared" si="328"/>
        <v>katA</v>
      </c>
      <c r="P10551" s="72" t="str">
        <f t="shared" si="329"/>
        <v/>
      </c>
      <c r="Q10551" s="61" t="s">
        <v>30</v>
      </c>
    </row>
    <row r="10552" spans="8:18" x14ac:dyDescent="0.25">
      <c r="H10552" s="59">
        <v>137171</v>
      </c>
      <c r="I10552" s="59" t="s">
        <v>71</v>
      </c>
      <c r="J10552" s="59">
        <v>13157531</v>
      </c>
      <c r="K10552" s="59" t="s">
        <v>10879</v>
      </c>
      <c r="L10552" s="61" t="s">
        <v>113</v>
      </c>
      <c r="M10552" s="61">
        <f>VLOOKUP(H10552,zdroj!C:F,4,0)</f>
        <v>0</v>
      </c>
      <c r="N10552" s="61" t="str">
        <f t="shared" si="328"/>
        <v>katA</v>
      </c>
      <c r="P10552" s="72" t="str">
        <f t="shared" si="329"/>
        <v/>
      </c>
      <c r="Q10552" s="61" t="s">
        <v>30</v>
      </c>
    </row>
    <row r="10553" spans="8:18" x14ac:dyDescent="0.25">
      <c r="H10553" s="59">
        <v>137171</v>
      </c>
      <c r="I10553" s="59" t="s">
        <v>71</v>
      </c>
      <c r="J10553" s="59">
        <v>13157540</v>
      </c>
      <c r="K10553" s="59" t="s">
        <v>10880</v>
      </c>
      <c r="L10553" s="61" t="s">
        <v>113</v>
      </c>
      <c r="M10553" s="61">
        <f>VLOOKUP(H10553,zdroj!C:F,4,0)</f>
        <v>0</v>
      </c>
      <c r="N10553" s="61" t="str">
        <f t="shared" si="328"/>
        <v>katA</v>
      </c>
      <c r="P10553" s="72" t="str">
        <f t="shared" si="329"/>
        <v/>
      </c>
      <c r="Q10553" s="61" t="s">
        <v>30</v>
      </c>
    </row>
    <row r="10554" spans="8:18" x14ac:dyDescent="0.25">
      <c r="H10554" s="59">
        <v>137171</v>
      </c>
      <c r="I10554" s="59" t="s">
        <v>71</v>
      </c>
      <c r="J10554" s="59">
        <v>13157558</v>
      </c>
      <c r="K10554" s="59" t="s">
        <v>10881</v>
      </c>
      <c r="L10554" s="61" t="s">
        <v>113</v>
      </c>
      <c r="M10554" s="61">
        <f>VLOOKUP(H10554,zdroj!C:F,4,0)</f>
        <v>0</v>
      </c>
      <c r="N10554" s="61" t="str">
        <f t="shared" si="328"/>
        <v>katA</v>
      </c>
      <c r="P10554" s="72" t="str">
        <f t="shared" si="329"/>
        <v/>
      </c>
      <c r="Q10554" s="61" t="s">
        <v>30</v>
      </c>
    </row>
    <row r="10555" spans="8:18" x14ac:dyDescent="0.25">
      <c r="H10555" s="59">
        <v>137171</v>
      </c>
      <c r="I10555" s="59" t="s">
        <v>71</v>
      </c>
      <c r="J10555" s="59">
        <v>13157566</v>
      </c>
      <c r="K10555" s="59" t="s">
        <v>10882</v>
      </c>
      <c r="L10555" s="61" t="s">
        <v>113</v>
      </c>
      <c r="M10555" s="61">
        <f>VLOOKUP(H10555,zdroj!C:F,4,0)</f>
        <v>0</v>
      </c>
      <c r="N10555" s="61" t="str">
        <f t="shared" si="328"/>
        <v>katA</v>
      </c>
      <c r="P10555" s="72" t="str">
        <f t="shared" si="329"/>
        <v/>
      </c>
      <c r="Q10555" s="61" t="s">
        <v>30</v>
      </c>
    </row>
    <row r="10556" spans="8:18" x14ac:dyDescent="0.25">
      <c r="H10556" s="59">
        <v>137171</v>
      </c>
      <c r="I10556" s="59" t="s">
        <v>71</v>
      </c>
      <c r="J10556" s="59">
        <v>13157574</v>
      </c>
      <c r="K10556" s="59" t="s">
        <v>10883</v>
      </c>
      <c r="L10556" s="61" t="s">
        <v>114</v>
      </c>
      <c r="M10556" s="61">
        <f>VLOOKUP(H10556,zdroj!C:F,4,0)</f>
        <v>0</v>
      </c>
      <c r="N10556" s="61" t="str">
        <f t="shared" si="328"/>
        <v>katB</v>
      </c>
      <c r="P10556" s="72" t="str">
        <f t="shared" si="329"/>
        <v/>
      </c>
      <c r="Q10556" s="61" t="s">
        <v>30</v>
      </c>
      <c r="R10556" s="61" t="s">
        <v>91</v>
      </c>
    </row>
    <row r="10557" spans="8:18" x14ac:dyDescent="0.25">
      <c r="H10557" s="59">
        <v>137171</v>
      </c>
      <c r="I10557" s="59" t="s">
        <v>71</v>
      </c>
      <c r="J10557" s="59">
        <v>13157591</v>
      </c>
      <c r="K10557" s="59" t="s">
        <v>10884</v>
      </c>
      <c r="L10557" s="61" t="s">
        <v>113</v>
      </c>
      <c r="M10557" s="61">
        <f>VLOOKUP(H10557,zdroj!C:F,4,0)</f>
        <v>0</v>
      </c>
      <c r="N10557" s="61" t="str">
        <f t="shared" si="328"/>
        <v>katA</v>
      </c>
      <c r="P10557" s="72" t="str">
        <f t="shared" si="329"/>
        <v/>
      </c>
      <c r="Q10557" s="61" t="s">
        <v>30</v>
      </c>
    </row>
    <row r="10558" spans="8:18" x14ac:dyDescent="0.25">
      <c r="H10558" s="59">
        <v>137171</v>
      </c>
      <c r="I10558" s="59" t="s">
        <v>71</v>
      </c>
      <c r="J10558" s="59">
        <v>13157604</v>
      </c>
      <c r="K10558" s="59" t="s">
        <v>10885</v>
      </c>
      <c r="L10558" s="61" t="s">
        <v>113</v>
      </c>
      <c r="M10558" s="61">
        <f>VLOOKUP(H10558,zdroj!C:F,4,0)</f>
        <v>0</v>
      </c>
      <c r="N10558" s="61" t="str">
        <f t="shared" si="328"/>
        <v>katA</v>
      </c>
      <c r="P10558" s="72" t="str">
        <f t="shared" si="329"/>
        <v/>
      </c>
      <c r="Q10558" s="61" t="s">
        <v>30</v>
      </c>
    </row>
    <row r="10559" spans="8:18" x14ac:dyDescent="0.25">
      <c r="H10559" s="59">
        <v>137171</v>
      </c>
      <c r="I10559" s="59" t="s">
        <v>71</v>
      </c>
      <c r="J10559" s="59">
        <v>13157612</v>
      </c>
      <c r="K10559" s="59" t="s">
        <v>10886</v>
      </c>
      <c r="L10559" s="61" t="s">
        <v>114</v>
      </c>
      <c r="M10559" s="61">
        <f>VLOOKUP(H10559,zdroj!C:F,4,0)</f>
        <v>0</v>
      </c>
      <c r="N10559" s="61" t="str">
        <f t="shared" si="328"/>
        <v>katB</v>
      </c>
      <c r="P10559" s="72" t="str">
        <f t="shared" si="329"/>
        <v/>
      </c>
      <c r="Q10559" s="61" t="s">
        <v>30</v>
      </c>
      <c r="R10559" s="61" t="s">
        <v>91</v>
      </c>
    </row>
    <row r="10560" spans="8:18" x14ac:dyDescent="0.25">
      <c r="H10560" s="59">
        <v>137171</v>
      </c>
      <c r="I10560" s="59" t="s">
        <v>71</v>
      </c>
      <c r="J10560" s="59">
        <v>13157621</v>
      </c>
      <c r="K10560" s="59" t="s">
        <v>10887</v>
      </c>
      <c r="L10560" s="61" t="s">
        <v>113</v>
      </c>
      <c r="M10560" s="61">
        <f>VLOOKUP(H10560,zdroj!C:F,4,0)</f>
        <v>0</v>
      </c>
      <c r="N10560" s="61" t="str">
        <f t="shared" si="328"/>
        <v>katA</v>
      </c>
      <c r="P10560" s="72" t="str">
        <f t="shared" si="329"/>
        <v/>
      </c>
      <c r="Q10560" s="61" t="s">
        <v>30</v>
      </c>
    </row>
    <row r="10561" spans="8:18" x14ac:dyDescent="0.25">
      <c r="H10561" s="59">
        <v>137171</v>
      </c>
      <c r="I10561" s="59" t="s">
        <v>71</v>
      </c>
      <c r="J10561" s="59">
        <v>13157639</v>
      </c>
      <c r="K10561" s="59" t="s">
        <v>10888</v>
      </c>
      <c r="L10561" s="61" t="s">
        <v>113</v>
      </c>
      <c r="M10561" s="61">
        <f>VLOOKUP(H10561,zdroj!C:F,4,0)</f>
        <v>0</v>
      </c>
      <c r="N10561" s="61" t="str">
        <f t="shared" si="328"/>
        <v>katA</v>
      </c>
      <c r="P10561" s="72" t="str">
        <f t="shared" si="329"/>
        <v/>
      </c>
      <c r="Q10561" s="61" t="s">
        <v>30</v>
      </c>
    </row>
    <row r="10562" spans="8:18" x14ac:dyDescent="0.25">
      <c r="H10562" s="59">
        <v>137171</v>
      </c>
      <c r="I10562" s="59" t="s">
        <v>71</v>
      </c>
      <c r="J10562" s="59">
        <v>13157647</v>
      </c>
      <c r="K10562" s="59" t="s">
        <v>10889</v>
      </c>
      <c r="L10562" s="61" t="s">
        <v>113</v>
      </c>
      <c r="M10562" s="61">
        <f>VLOOKUP(H10562,zdroj!C:F,4,0)</f>
        <v>0</v>
      </c>
      <c r="N10562" s="61" t="str">
        <f t="shared" si="328"/>
        <v>katA</v>
      </c>
      <c r="P10562" s="72" t="str">
        <f t="shared" si="329"/>
        <v/>
      </c>
      <c r="Q10562" s="61" t="s">
        <v>30</v>
      </c>
    </row>
    <row r="10563" spans="8:18" x14ac:dyDescent="0.25">
      <c r="H10563" s="59">
        <v>137171</v>
      </c>
      <c r="I10563" s="59" t="s">
        <v>71</v>
      </c>
      <c r="J10563" s="59">
        <v>13157655</v>
      </c>
      <c r="K10563" s="59" t="s">
        <v>10890</v>
      </c>
      <c r="L10563" s="61" t="s">
        <v>113</v>
      </c>
      <c r="M10563" s="61">
        <f>VLOOKUP(H10563,zdroj!C:F,4,0)</f>
        <v>0</v>
      </c>
      <c r="N10563" s="61" t="str">
        <f t="shared" si="328"/>
        <v>katA</v>
      </c>
      <c r="P10563" s="72" t="str">
        <f t="shared" si="329"/>
        <v/>
      </c>
      <c r="Q10563" s="61" t="s">
        <v>30</v>
      </c>
    </row>
    <row r="10564" spans="8:18" x14ac:dyDescent="0.25">
      <c r="H10564" s="59">
        <v>137171</v>
      </c>
      <c r="I10564" s="59" t="s">
        <v>71</v>
      </c>
      <c r="J10564" s="59">
        <v>13157663</v>
      </c>
      <c r="K10564" s="59" t="s">
        <v>10891</v>
      </c>
      <c r="L10564" s="61" t="s">
        <v>113</v>
      </c>
      <c r="M10564" s="61">
        <f>VLOOKUP(H10564,zdroj!C:F,4,0)</f>
        <v>0</v>
      </c>
      <c r="N10564" s="61" t="str">
        <f t="shared" si="328"/>
        <v>katA</v>
      </c>
      <c r="P10564" s="72" t="str">
        <f t="shared" si="329"/>
        <v/>
      </c>
      <c r="Q10564" s="61" t="s">
        <v>30</v>
      </c>
    </row>
    <row r="10565" spans="8:18" x14ac:dyDescent="0.25">
      <c r="H10565" s="59">
        <v>137171</v>
      </c>
      <c r="I10565" s="59" t="s">
        <v>71</v>
      </c>
      <c r="J10565" s="59">
        <v>13157671</v>
      </c>
      <c r="K10565" s="59" t="s">
        <v>10892</v>
      </c>
      <c r="L10565" s="61" t="s">
        <v>113</v>
      </c>
      <c r="M10565" s="61">
        <f>VLOOKUP(H10565,zdroj!C:F,4,0)</f>
        <v>0</v>
      </c>
      <c r="N10565" s="61" t="str">
        <f t="shared" si="328"/>
        <v>katA</v>
      </c>
      <c r="P10565" s="72" t="str">
        <f t="shared" si="329"/>
        <v/>
      </c>
      <c r="Q10565" s="61" t="s">
        <v>30</v>
      </c>
    </row>
    <row r="10566" spans="8:18" x14ac:dyDescent="0.25">
      <c r="H10566" s="59">
        <v>137171</v>
      </c>
      <c r="I10566" s="59" t="s">
        <v>71</v>
      </c>
      <c r="J10566" s="59">
        <v>13157680</v>
      </c>
      <c r="K10566" s="59" t="s">
        <v>10893</v>
      </c>
      <c r="L10566" s="61" t="s">
        <v>113</v>
      </c>
      <c r="M10566" s="61">
        <f>VLOOKUP(H10566,zdroj!C:F,4,0)</f>
        <v>0</v>
      </c>
      <c r="N10566" s="61" t="str">
        <f t="shared" si="328"/>
        <v>katA</v>
      </c>
      <c r="P10566" s="72" t="str">
        <f t="shared" si="329"/>
        <v/>
      </c>
      <c r="Q10566" s="61" t="s">
        <v>30</v>
      </c>
    </row>
    <row r="10567" spans="8:18" x14ac:dyDescent="0.25">
      <c r="H10567" s="59">
        <v>137171</v>
      </c>
      <c r="I10567" s="59" t="s">
        <v>71</v>
      </c>
      <c r="J10567" s="59">
        <v>13157698</v>
      </c>
      <c r="K10567" s="59" t="s">
        <v>10894</v>
      </c>
      <c r="L10567" s="61" t="s">
        <v>113</v>
      </c>
      <c r="M10567" s="61">
        <f>VLOOKUP(H10567,zdroj!C:F,4,0)</f>
        <v>0</v>
      </c>
      <c r="N10567" s="61" t="str">
        <f t="shared" ref="N10567:N10630" si="330">IF(M10567="A",IF(L10567="katA","katB",L10567),L10567)</f>
        <v>katA</v>
      </c>
      <c r="P10567" s="72" t="str">
        <f t="shared" ref="P10567:P10630" si="331">IF(O10567="A",1,"")</f>
        <v/>
      </c>
      <c r="Q10567" s="61" t="s">
        <v>30</v>
      </c>
    </row>
    <row r="10568" spans="8:18" x14ac:dyDescent="0.25">
      <c r="H10568" s="59">
        <v>137171</v>
      </c>
      <c r="I10568" s="59" t="s">
        <v>71</v>
      </c>
      <c r="J10568" s="59">
        <v>13157701</v>
      </c>
      <c r="K10568" s="59" t="s">
        <v>10895</v>
      </c>
      <c r="L10568" s="61" t="s">
        <v>113</v>
      </c>
      <c r="M10568" s="61">
        <f>VLOOKUP(H10568,zdroj!C:F,4,0)</f>
        <v>0</v>
      </c>
      <c r="N10568" s="61" t="str">
        <f t="shared" si="330"/>
        <v>katA</v>
      </c>
      <c r="P10568" s="72" t="str">
        <f t="shared" si="331"/>
        <v/>
      </c>
      <c r="Q10568" s="61" t="s">
        <v>30</v>
      </c>
    </row>
    <row r="10569" spans="8:18" x14ac:dyDescent="0.25">
      <c r="H10569" s="59">
        <v>137171</v>
      </c>
      <c r="I10569" s="59" t="s">
        <v>71</v>
      </c>
      <c r="J10569" s="59">
        <v>13157710</v>
      </c>
      <c r="K10569" s="59" t="s">
        <v>10896</v>
      </c>
      <c r="L10569" s="61" t="s">
        <v>114</v>
      </c>
      <c r="M10569" s="61">
        <f>VLOOKUP(H10569,zdroj!C:F,4,0)</f>
        <v>0</v>
      </c>
      <c r="N10569" s="61" t="str">
        <f t="shared" si="330"/>
        <v>katB</v>
      </c>
      <c r="P10569" s="72" t="str">
        <f t="shared" si="331"/>
        <v/>
      </c>
      <c r="Q10569" s="61" t="s">
        <v>30</v>
      </c>
      <c r="R10569" s="61" t="s">
        <v>91</v>
      </c>
    </row>
    <row r="10570" spans="8:18" x14ac:dyDescent="0.25">
      <c r="H10570" s="59">
        <v>137171</v>
      </c>
      <c r="I10570" s="59" t="s">
        <v>71</v>
      </c>
      <c r="J10570" s="59">
        <v>13157728</v>
      </c>
      <c r="K10570" s="59" t="s">
        <v>10897</v>
      </c>
      <c r="L10570" s="61" t="s">
        <v>113</v>
      </c>
      <c r="M10570" s="61">
        <f>VLOOKUP(H10570,zdroj!C:F,4,0)</f>
        <v>0</v>
      </c>
      <c r="N10570" s="61" t="str">
        <f t="shared" si="330"/>
        <v>katA</v>
      </c>
      <c r="P10570" s="72" t="str">
        <f t="shared" si="331"/>
        <v/>
      </c>
      <c r="Q10570" s="61" t="s">
        <v>30</v>
      </c>
    </row>
    <row r="10571" spans="8:18" x14ac:dyDescent="0.25">
      <c r="H10571" s="59">
        <v>137171</v>
      </c>
      <c r="I10571" s="59" t="s">
        <v>71</v>
      </c>
      <c r="J10571" s="59">
        <v>13157736</v>
      </c>
      <c r="K10571" s="59" t="s">
        <v>10898</v>
      </c>
      <c r="L10571" s="61" t="s">
        <v>114</v>
      </c>
      <c r="M10571" s="61">
        <f>VLOOKUP(H10571,zdroj!C:F,4,0)</f>
        <v>0</v>
      </c>
      <c r="N10571" s="61" t="str">
        <f t="shared" si="330"/>
        <v>katB</v>
      </c>
      <c r="P10571" s="72" t="str">
        <f t="shared" si="331"/>
        <v/>
      </c>
      <c r="Q10571" s="61" t="s">
        <v>30</v>
      </c>
      <c r="R10571" s="61" t="s">
        <v>91</v>
      </c>
    </row>
    <row r="10572" spans="8:18" x14ac:dyDescent="0.25">
      <c r="H10572" s="59">
        <v>137171</v>
      </c>
      <c r="I10572" s="59" t="s">
        <v>71</v>
      </c>
      <c r="J10572" s="59">
        <v>13157744</v>
      </c>
      <c r="K10572" s="59" t="s">
        <v>10899</v>
      </c>
      <c r="L10572" s="61" t="s">
        <v>113</v>
      </c>
      <c r="M10572" s="61">
        <f>VLOOKUP(H10572,zdroj!C:F,4,0)</f>
        <v>0</v>
      </c>
      <c r="N10572" s="61" t="str">
        <f t="shared" si="330"/>
        <v>katA</v>
      </c>
      <c r="P10572" s="72" t="str">
        <f t="shared" si="331"/>
        <v/>
      </c>
      <c r="Q10572" s="61" t="s">
        <v>30</v>
      </c>
    </row>
    <row r="10573" spans="8:18" x14ac:dyDescent="0.25">
      <c r="H10573" s="59">
        <v>137171</v>
      </c>
      <c r="I10573" s="59" t="s">
        <v>71</v>
      </c>
      <c r="J10573" s="59">
        <v>13157752</v>
      </c>
      <c r="K10573" s="59" t="s">
        <v>10900</v>
      </c>
      <c r="L10573" s="61" t="s">
        <v>113</v>
      </c>
      <c r="M10573" s="61">
        <f>VLOOKUP(H10573,zdroj!C:F,4,0)</f>
        <v>0</v>
      </c>
      <c r="N10573" s="61" t="str">
        <f t="shared" si="330"/>
        <v>katA</v>
      </c>
      <c r="P10573" s="72" t="str">
        <f t="shared" si="331"/>
        <v/>
      </c>
      <c r="Q10573" s="61" t="s">
        <v>30</v>
      </c>
    </row>
    <row r="10574" spans="8:18" x14ac:dyDescent="0.25">
      <c r="H10574" s="59">
        <v>137171</v>
      </c>
      <c r="I10574" s="59" t="s">
        <v>71</v>
      </c>
      <c r="J10574" s="59">
        <v>13157761</v>
      </c>
      <c r="K10574" s="59" t="s">
        <v>10901</v>
      </c>
      <c r="L10574" s="61" t="s">
        <v>113</v>
      </c>
      <c r="M10574" s="61">
        <f>VLOOKUP(H10574,zdroj!C:F,4,0)</f>
        <v>0</v>
      </c>
      <c r="N10574" s="61" t="str">
        <f t="shared" si="330"/>
        <v>katA</v>
      </c>
      <c r="P10574" s="72" t="str">
        <f t="shared" si="331"/>
        <v/>
      </c>
      <c r="Q10574" s="61" t="s">
        <v>30</v>
      </c>
    </row>
    <row r="10575" spans="8:18" x14ac:dyDescent="0.25">
      <c r="H10575" s="59">
        <v>137171</v>
      </c>
      <c r="I10575" s="59" t="s">
        <v>71</v>
      </c>
      <c r="J10575" s="59">
        <v>13157779</v>
      </c>
      <c r="K10575" s="59" t="s">
        <v>10902</v>
      </c>
      <c r="L10575" s="61" t="s">
        <v>113</v>
      </c>
      <c r="M10575" s="61">
        <f>VLOOKUP(H10575,zdroj!C:F,4,0)</f>
        <v>0</v>
      </c>
      <c r="N10575" s="61" t="str">
        <f t="shared" si="330"/>
        <v>katA</v>
      </c>
      <c r="P10575" s="72" t="str">
        <f t="shared" si="331"/>
        <v/>
      </c>
      <c r="Q10575" s="61" t="s">
        <v>30</v>
      </c>
    </row>
    <row r="10576" spans="8:18" x14ac:dyDescent="0.25">
      <c r="H10576" s="59">
        <v>137171</v>
      </c>
      <c r="I10576" s="59" t="s">
        <v>71</v>
      </c>
      <c r="J10576" s="59">
        <v>13157787</v>
      </c>
      <c r="K10576" s="59" t="s">
        <v>10903</v>
      </c>
      <c r="L10576" s="61" t="s">
        <v>113</v>
      </c>
      <c r="M10576" s="61">
        <f>VLOOKUP(H10576,zdroj!C:F,4,0)</f>
        <v>0</v>
      </c>
      <c r="N10576" s="61" t="str">
        <f t="shared" si="330"/>
        <v>katA</v>
      </c>
      <c r="P10576" s="72" t="str">
        <f t="shared" si="331"/>
        <v/>
      </c>
      <c r="Q10576" s="61" t="s">
        <v>30</v>
      </c>
    </row>
    <row r="10577" spans="8:18" x14ac:dyDescent="0.25">
      <c r="H10577" s="59">
        <v>137171</v>
      </c>
      <c r="I10577" s="59" t="s">
        <v>71</v>
      </c>
      <c r="J10577" s="59">
        <v>13157795</v>
      </c>
      <c r="K10577" s="59" t="s">
        <v>10904</v>
      </c>
      <c r="L10577" s="61" t="s">
        <v>113</v>
      </c>
      <c r="M10577" s="61">
        <f>VLOOKUP(H10577,zdroj!C:F,4,0)</f>
        <v>0</v>
      </c>
      <c r="N10577" s="61" t="str">
        <f t="shared" si="330"/>
        <v>katA</v>
      </c>
      <c r="P10577" s="72" t="str">
        <f t="shared" si="331"/>
        <v/>
      </c>
      <c r="Q10577" s="61" t="s">
        <v>30</v>
      </c>
    </row>
    <row r="10578" spans="8:18" x14ac:dyDescent="0.25">
      <c r="H10578" s="59">
        <v>137171</v>
      </c>
      <c r="I10578" s="59" t="s">
        <v>71</v>
      </c>
      <c r="J10578" s="59">
        <v>13157809</v>
      </c>
      <c r="K10578" s="59" t="s">
        <v>10905</v>
      </c>
      <c r="L10578" s="61" t="s">
        <v>113</v>
      </c>
      <c r="M10578" s="61">
        <f>VLOOKUP(H10578,zdroj!C:F,4,0)</f>
        <v>0</v>
      </c>
      <c r="N10578" s="61" t="str">
        <f t="shared" si="330"/>
        <v>katA</v>
      </c>
      <c r="P10578" s="72" t="str">
        <f t="shared" si="331"/>
        <v/>
      </c>
      <c r="Q10578" s="61" t="s">
        <v>30</v>
      </c>
    </row>
    <row r="10579" spans="8:18" x14ac:dyDescent="0.25">
      <c r="H10579" s="59">
        <v>137171</v>
      </c>
      <c r="I10579" s="59" t="s">
        <v>71</v>
      </c>
      <c r="J10579" s="59">
        <v>13157817</v>
      </c>
      <c r="K10579" s="59" t="s">
        <v>10906</v>
      </c>
      <c r="L10579" s="61" t="s">
        <v>113</v>
      </c>
      <c r="M10579" s="61">
        <f>VLOOKUP(H10579,zdroj!C:F,4,0)</f>
        <v>0</v>
      </c>
      <c r="N10579" s="61" t="str">
        <f t="shared" si="330"/>
        <v>katA</v>
      </c>
      <c r="P10579" s="72" t="str">
        <f t="shared" si="331"/>
        <v/>
      </c>
      <c r="Q10579" s="61" t="s">
        <v>30</v>
      </c>
    </row>
    <row r="10580" spans="8:18" x14ac:dyDescent="0.25">
      <c r="H10580" s="59">
        <v>137171</v>
      </c>
      <c r="I10580" s="59" t="s">
        <v>71</v>
      </c>
      <c r="J10580" s="59">
        <v>13157825</v>
      </c>
      <c r="K10580" s="59" t="s">
        <v>10907</v>
      </c>
      <c r="L10580" s="61" t="s">
        <v>114</v>
      </c>
      <c r="M10580" s="61">
        <f>VLOOKUP(H10580,zdroj!C:F,4,0)</f>
        <v>0</v>
      </c>
      <c r="N10580" s="61" t="str">
        <f t="shared" si="330"/>
        <v>katB</v>
      </c>
      <c r="P10580" s="72" t="str">
        <f t="shared" si="331"/>
        <v/>
      </c>
      <c r="Q10580" s="61" t="s">
        <v>30</v>
      </c>
      <c r="R10580" s="61" t="s">
        <v>91</v>
      </c>
    </row>
    <row r="10581" spans="8:18" x14ac:dyDescent="0.25">
      <c r="H10581" s="59">
        <v>137171</v>
      </c>
      <c r="I10581" s="59" t="s">
        <v>71</v>
      </c>
      <c r="J10581" s="59">
        <v>13157833</v>
      </c>
      <c r="K10581" s="59" t="s">
        <v>10908</v>
      </c>
      <c r="L10581" s="61" t="s">
        <v>113</v>
      </c>
      <c r="M10581" s="61">
        <f>VLOOKUP(H10581,zdroj!C:F,4,0)</f>
        <v>0</v>
      </c>
      <c r="N10581" s="61" t="str">
        <f t="shared" si="330"/>
        <v>katA</v>
      </c>
      <c r="P10581" s="72" t="str">
        <f t="shared" si="331"/>
        <v/>
      </c>
      <c r="Q10581" s="61" t="s">
        <v>30</v>
      </c>
    </row>
    <row r="10582" spans="8:18" x14ac:dyDescent="0.25">
      <c r="H10582" s="59">
        <v>137171</v>
      </c>
      <c r="I10582" s="59" t="s">
        <v>71</v>
      </c>
      <c r="J10582" s="59">
        <v>13157841</v>
      </c>
      <c r="K10582" s="59" t="s">
        <v>10909</v>
      </c>
      <c r="L10582" s="61" t="s">
        <v>114</v>
      </c>
      <c r="M10582" s="61">
        <f>VLOOKUP(H10582,zdroj!C:F,4,0)</f>
        <v>0</v>
      </c>
      <c r="N10582" s="61" t="str">
        <f t="shared" si="330"/>
        <v>katB</v>
      </c>
      <c r="P10582" s="72" t="str">
        <f t="shared" si="331"/>
        <v/>
      </c>
      <c r="Q10582" s="61" t="s">
        <v>30</v>
      </c>
      <c r="R10582" s="61" t="s">
        <v>91</v>
      </c>
    </row>
    <row r="10583" spans="8:18" x14ac:dyDescent="0.25">
      <c r="H10583" s="59">
        <v>137171</v>
      </c>
      <c r="I10583" s="59" t="s">
        <v>71</v>
      </c>
      <c r="J10583" s="59">
        <v>13157850</v>
      </c>
      <c r="K10583" s="59" t="s">
        <v>10910</v>
      </c>
      <c r="L10583" s="61" t="s">
        <v>114</v>
      </c>
      <c r="M10583" s="61">
        <f>VLOOKUP(H10583,zdroj!C:F,4,0)</f>
        <v>0</v>
      </c>
      <c r="N10583" s="61" t="str">
        <f t="shared" si="330"/>
        <v>katB</v>
      </c>
      <c r="P10583" s="72" t="str">
        <f t="shared" si="331"/>
        <v/>
      </c>
      <c r="Q10583" s="61" t="s">
        <v>30</v>
      </c>
      <c r="R10583" s="61" t="s">
        <v>91</v>
      </c>
    </row>
    <row r="10584" spans="8:18" x14ac:dyDescent="0.25">
      <c r="H10584" s="59">
        <v>137171</v>
      </c>
      <c r="I10584" s="59" t="s">
        <v>71</v>
      </c>
      <c r="J10584" s="59">
        <v>13157868</v>
      </c>
      <c r="K10584" s="59" t="s">
        <v>10911</v>
      </c>
      <c r="L10584" s="61" t="s">
        <v>114</v>
      </c>
      <c r="M10584" s="61">
        <f>VLOOKUP(H10584,zdroj!C:F,4,0)</f>
        <v>0</v>
      </c>
      <c r="N10584" s="61" t="str">
        <f t="shared" si="330"/>
        <v>katB</v>
      </c>
      <c r="P10584" s="72" t="str">
        <f t="shared" si="331"/>
        <v/>
      </c>
      <c r="Q10584" s="61" t="s">
        <v>30</v>
      </c>
      <c r="R10584" s="61" t="s">
        <v>91</v>
      </c>
    </row>
    <row r="10585" spans="8:18" x14ac:dyDescent="0.25">
      <c r="H10585" s="59">
        <v>137171</v>
      </c>
      <c r="I10585" s="59" t="s">
        <v>71</v>
      </c>
      <c r="J10585" s="59">
        <v>13157876</v>
      </c>
      <c r="K10585" s="59" t="s">
        <v>10912</v>
      </c>
      <c r="L10585" s="61" t="s">
        <v>81</v>
      </c>
      <c r="M10585" s="61">
        <f>VLOOKUP(H10585,zdroj!C:F,4,0)</f>
        <v>0</v>
      </c>
      <c r="N10585" s="61" t="str">
        <f t="shared" si="330"/>
        <v>-</v>
      </c>
      <c r="P10585" s="72" t="str">
        <f t="shared" si="331"/>
        <v/>
      </c>
      <c r="Q10585" s="61" t="s">
        <v>88</v>
      </c>
    </row>
    <row r="10586" spans="8:18" x14ac:dyDescent="0.25">
      <c r="H10586" s="59">
        <v>137171</v>
      </c>
      <c r="I10586" s="59" t="s">
        <v>71</v>
      </c>
      <c r="J10586" s="59">
        <v>13157884</v>
      </c>
      <c r="K10586" s="59" t="s">
        <v>10913</v>
      </c>
      <c r="L10586" s="61" t="s">
        <v>81</v>
      </c>
      <c r="M10586" s="61">
        <f>VLOOKUP(H10586,zdroj!C:F,4,0)</f>
        <v>0</v>
      </c>
      <c r="N10586" s="61" t="str">
        <f t="shared" si="330"/>
        <v>-</v>
      </c>
      <c r="P10586" s="72" t="str">
        <f t="shared" si="331"/>
        <v/>
      </c>
      <c r="Q10586" s="61" t="s">
        <v>88</v>
      </c>
    </row>
    <row r="10587" spans="8:18" x14ac:dyDescent="0.25">
      <c r="H10587" s="59">
        <v>137171</v>
      </c>
      <c r="I10587" s="59" t="s">
        <v>71</v>
      </c>
      <c r="J10587" s="59">
        <v>13157892</v>
      </c>
      <c r="K10587" s="59" t="s">
        <v>10914</v>
      </c>
      <c r="L10587" s="61" t="s">
        <v>81</v>
      </c>
      <c r="M10587" s="61">
        <f>VLOOKUP(H10587,zdroj!C:F,4,0)</f>
        <v>0</v>
      </c>
      <c r="N10587" s="61" t="str">
        <f t="shared" si="330"/>
        <v>-</v>
      </c>
      <c r="P10587" s="72" t="str">
        <f t="shared" si="331"/>
        <v/>
      </c>
      <c r="Q10587" s="61" t="s">
        <v>88</v>
      </c>
    </row>
    <row r="10588" spans="8:18" x14ac:dyDescent="0.25">
      <c r="H10588" s="59">
        <v>137171</v>
      </c>
      <c r="I10588" s="59" t="s">
        <v>71</v>
      </c>
      <c r="J10588" s="59">
        <v>13157906</v>
      </c>
      <c r="K10588" s="59" t="s">
        <v>10915</v>
      </c>
      <c r="L10588" s="61" t="s">
        <v>113</v>
      </c>
      <c r="M10588" s="61">
        <f>VLOOKUP(H10588,zdroj!C:F,4,0)</f>
        <v>0</v>
      </c>
      <c r="N10588" s="61" t="str">
        <f t="shared" si="330"/>
        <v>katA</v>
      </c>
      <c r="P10588" s="72" t="str">
        <f t="shared" si="331"/>
        <v/>
      </c>
      <c r="Q10588" s="61" t="s">
        <v>30</v>
      </c>
    </row>
    <row r="10589" spans="8:18" x14ac:dyDescent="0.25">
      <c r="H10589" s="59">
        <v>137171</v>
      </c>
      <c r="I10589" s="59" t="s">
        <v>71</v>
      </c>
      <c r="J10589" s="59">
        <v>13157914</v>
      </c>
      <c r="K10589" s="59" t="s">
        <v>10916</v>
      </c>
      <c r="L10589" s="61" t="s">
        <v>113</v>
      </c>
      <c r="M10589" s="61">
        <f>VLOOKUP(H10589,zdroj!C:F,4,0)</f>
        <v>0</v>
      </c>
      <c r="N10589" s="61" t="str">
        <f t="shared" si="330"/>
        <v>katA</v>
      </c>
      <c r="P10589" s="72" t="str">
        <f t="shared" si="331"/>
        <v/>
      </c>
      <c r="Q10589" s="61" t="s">
        <v>31</v>
      </c>
    </row>
    <row r="10590" spans="8:18" x14ac:dyDescent="0.25">
      <c r="H10590" s="59">
        <v>137171</v>
      </c>
      <c r="I10590" s="59" t="s">
        <v>71</v>
      </c>
      <c r="J10590" s="59">
        <v>13157922</v>
      </c>
      <c r="K10590" s="59" t="s">
        <v>10917</v>
      </c>
      <c r="L10590" s="61" t="s">
        <v>114</v>
      </c>
      <c r="M10590" s="61">
        <f>VLOOKUP(H10590,zdroj!C:F,4,0)</f>
        <v>0</v>
      </c>
      <c r="N10590" s="61" t="str">
        <f t="shared" si="330"/>
        <v>katB</v>
      </c>
      <c r="P10590" s="72" t="str">
        <f t="shared" si="331"/>
        <v/>
      </c>
      <c r="Q10590" s="61" t="s">
        <v>30</v>
      </c>
      <c r="R10590" s="61" t="s">
        <v>91</v>
      </c>
    </row>
    <row r="10591" spans="8:18" x14ac:dyDescent="0.25">
      <c r="H10591" s="59">
        <v>137171</v>
      </c>
      <c r="I10591" s="59" t="s">
        <v>71</v>
      </c>
      <c r="J10591" s="59">
        <v>13157931</v>
      </c>
      <c r="K10591" s="59" t="s">
        <v>10918</v>
      </c>
      <c r="L10591" s="61" t="s">
        <v>113</v>
      </c>
      <c r="M10591" s="61">
        <f>VLOOKUP(H10591,zdroj!C:F,4,0)</f>
        <v>0</v>
      </c>
      <c r="N10591" s="61" t="str">
        <f t="shared" si="330"/>
        <v>katA</v>
      </c>
      <c r="P10591" s="72" t="str">
        <f t="shared" si="331"/>
        <v/>
      </c>
      <c r="Q10591" s="61" t="s">
        <v>30</v>
      </c>
    </row>
    <row r="10592" spans="8:18" x14ac:dyDescent="0.25">
      <c r="H10592" s="59">
        <v>137171</v>
      </c>
      <c r="I10592" s="59" t="s">
        <v>71</v>
      </c>
      <c r="J10592" s="59">
        <v>13157949</v>
      </c>
      <c r="K10592" s="59" t="s">
        <v>10919</v>
      </c>
      <c r="L10592" s="61" t="s">
        <v>113</v>
      </c>
      <c r="M10592" s="61">
        <f>VLOOKUP(H10592,zdroj!C:F,4,0)</f>
        <v>0</v>
      </c>
      <c r="N10592" s="61" t="str">
        <f t="shared" si="330"/>
        <v>katA</v>
      </c>
      <c r="P10592" s="72" t="str">
        <f t="shared" si="331"/>
        <v/>
      </c>
      <c r="Q10592" s="61" t="s">
        <v>30</v>
      </c>
    </row>
    <row r="10593" spans="8:18" x14ac:dyDescent="0.25">
      <c r="H10593" s="59">
        <v>137171</v>
      </c>
      <c r="I10593" s="59" t="s">
        <v>71</v>
      </c>
      <c r="J10593" s="59">
        <v>13157957</v>
      </c>
      <c r="K10593" s="59" t="s">
        <v>10920</v>
      </c>
      <c r="L10593" s="61" t="s">
        <v>113</v>
      </c>
      <c r="M10593" s="61">
        <f>VLOOKUP(H10593,zdroj!C:F,4,0)</f>
        <v>0</v>
      </c>
      <c r="N10593" s="61" t="str">
        <f t="shared" si="330"/>
        <v>katA</v>
      </c>
      <c r="P10593" s="72" t="str">
        <f t="shared" si="331"/>
        <v/>
      </c>
      <c r="Q10593" s="61" t="s">
        <v>30</v>
      </c>
    </row>
    <row r="10594" spans="8:18" x14ac:dyDescent="0.25">
      <c r="H10594" s="59">
        <v>137171</v>
      </c>
      <c r="I10594" s="59" t="s">
        <v>71</v>
      </c>
      <c r="J10594" s="59">
        <v>13157965</v>
      </c>
      <c r="K10594" s="59" t="s">
        <v>10921</v>
      </c>
      <c r="L10594" s="61" t="s">
        <v>113</v>
      </c>
      <c r="M10594" s="61">
        <f>VLOOKUP(H10594,zdroj!C:F,4,0)</f>
        <v>0</v>
      </c>
      <c r="N10594" s="61" t="str">
        <f t="shared" si="330"/>
        <v>katA</v>
      </c>
      <c r="P10594" s="72" t="str">
        <f t="shared" si="331"/>
        <v/>
      </c>
      <c r="Q10594" s="61" t="s">
        <v>30</v>
      </c>
    </row>
    <row r="10595" spans="8:18" x14ac:dyDescent="0.25">
      <c r="H10595" s="59">
        <v>137171</v>
      </c>
      <c r="I10595" s="59" t="s">
        <v>71</v>
      </c>
      <c r="J10595" s="59">
        <v>13157973</v>
      </c>
      <c r="K10595" s="59" t="s">
        <v>10922</v>
      </c>
      <c r="L10595" s="61" t="s">
        <v>114</v>
      </c>
      <c r="M10595" s="61">
        <f>VLOOKUP(H10595,zdroj!C:F,4,0)</f>
        <v>0</v>
      </c>
      <c r="N10595" s="61" t="str">
        <f t="shared" si="330"/>
        <v>katB</v>
      </c>
      <c r="P10595" s="72" t="str">
        <f t="shared" si="331"/>
        <v/>
      </c>
      <c r="Q10595" s="61" t="s">
        <v>30</v>
      </c>
      <c r="R10595" s="61" t="s">
        <v>91</v>
      </c>
    </row>
    <row r="10596" spans="8:18" x14ac:dyDescent="0.25">
      <c r="H10596" s="59">
        <v>137171</v>
      </c>
      <c r="I10596" s="59" t="s">
        <v>71</v>
      </c>
      <c r="J10596" s="59">
        <v>13157981</v>
      </c>
      <c r="K10596" s="59" t="s">
        <v>10923</v>
      </c>
      <c r="L10596" s="61" t="s">
        <v>113</v>
      </c>
      <c r="M10596" s="61">
        <f>VLOOKUP(H10596,zdroj!C:F,4,0)</f>
        <v>0</v>
      </c>
      <c r="N10596" s="61" t="str">
        <f t="shared" si="330"/>
        <v>katA</v>
      </c>
      <c r="P10596" s="72" t="str">
        <f t="shared" si="331"/>
        <v/>
      </c>
      <c r="Q10596" s="61" t="s">
        <v>30</v>
      </c>
    </row>
    <row r="10597" spans="8:18" x14ac:dyDescent="0.25">
      <c r="H10597" s="59">
        <v>137171</v>
      </c>
      <c r="I10597" s="59" t="s">
        <v>71</v>
      </c>
      <c r="J10597" s="59">
        <v>13157990</v>
      </c>
      <c r="K10597" s="59" t="s">
        <v>10924</v>
      </c>
      <c r="L10597" s="61" t="s">
        <v>113</v>
      </c>
      <c r="M10597" s="61">
        <f>VLOOKUP(H10597,zdroj!C:F,4,0)</f>
        <v>0</v>
      </c>
      <c r="N10597" s="61" t="str">
        <f t="shared" si="330"/>
        <v>katA</v>
      </c>
      <c r="P10597" s="72" t="str">
        <f t="shared" si="331"/>
        <v/>
      </c>
      <c r="Q10597" s="61" t="s">
        <v>30</v>
      </c>
    </row>
    <row r="10598" spans="8:18" x14ac:dyDescent="0.25">
      <c r="H10598" s="59">
        <v>137171</v>
      </c>
      <c r="I10598" s="59" t="s">
        <v>71</v>
      </c>
      <c r="J10598" s="59">
        <v>13158007</v>
      </c>
      <c r="K10598" s="59" t="s">
        <v>10925</v>
      </c>
      <c r="L10598" s="61" t="s">
        <v>114</v>
      </c>
      <c r="M10598" s="61">
        <f>VLOOKUP(H10598,zdroj!C:F,4,0)</f>
        <v>0</v>
      </c>
      <c r="N10598" s="61" t="str">
        <f t="shared" si="330"/>
        <v>katB</v>
      </c>
      <c r="P10598" s="72" t="str">
        <f t="shared" si="331"/>
        <v/>
      </c>
      <c r="Q10598" s="61" t="s">
        <v>30</v>
      </c>
      <c r="R10598" s="61" t="s">
        <v>91</v>
      </c>
    </row>
    <row r="10599" spans="8:18" x14ac:dyDescent="0.25">
      <c r="H10599" s="59">
        <v>137171</v>
      </c>
      <c r="I10599" s="59" t="s">
        <v>71</v>
      </c>
      <c r="J10599" s="59">
        <v>13158015</v>
      </c>
      <c r="K10599" s="59" t="s">
        <v>10926</v>
      </c>
      <c r="L10599" s="61" t="s">
        <v>113</v>
      </c>
      <c r="M10599" s="61">
        <f>VLOOKUP(H10599,zdroj!C:F,4,0)</f>
        <v>0</v>
      </c>
      <c r="N10599" s="61" t="str">
        <f t="shared" si="330"/>
        <v>katA</v>
      </c>
      <c r="P10599" s="72" t="str">
        <f t="shared" si="331"/>
        <v/>
      </c>
      <c r="Q10599" s="61" t="s">
        <v>30</v>
      </c>
    </row>
    <row r="10600" spans="8:18" x14ac:dyDescent="0.25">
      <c r="H10600" s="59">
        <v>137171</v>
      </c>
      <c r="I10600" s="59" t="s">
        <v>71</v>
      </c>
      <c r="J10600" s="59">
        <v>13158023</v>
      </c>
      <c r="K10600" s="59" t="s">
        <v>10927</v>
      </c>
      <c r="L10600" s="61" t="s">
        <v>113</v>
      </c>
      <c r="M10600" s="61">
        <f>VLOOKUP(H10600,zdroj!C:F,4,0)</f>
        <v>0</v>
      </c>
      <c r="N10600" s="61" t="str">
        <f t="shared" si="330"/>
        <v>katA</v>
      </c>
      <c r="P10600" s="72" t="str">
        <f t="shared" si="331"/>
        <v/>
      </c>
      <c r="Q10600" s="61" t="s">
        <v>30</v>
      </c>
    </row>
    <row r="10601" spans="8:18" x14ac:dyDescent="0.25">
      <c r="H10601" s="59">
        <v>137171</v>
      </c>
      <c r="I10601" s="59" t="s">
        <v>71</v>
      </c>
      <c r="J10601" s="59">
        <v>13158031</v>
      </c>
      <c r="K10601" s="59" t="s">
        <v>10928</v>
      </c>
      <c r="L10601" s="61" t="s">
        <v>114</v>
      </c>
      <c r="M10601" s="61">
        <f>VLOOKUP(H10601,zdroj!C:F,4,0)</f>
        <v>0</v>
      </c>
      <c r="N10601" s="61" t="str">
        <f t="shared" si="330"/>
        <v>katB</v>
      </c>
      <c r="P10601" s="72" t="str">
        <f t="shared" si="331"/>
        <v/>
      </c>
      <c r="Q10601" s="61" t="s">
        <v>30</v>
      </c>
      <c r="R10601" s="61" t="s">
        <v>91</v>
      </c>
    </row>
    <row r="10602" spans="8:18" x14ac:dyDescent="0.25">
      <c r="H10602" s="59">
        <v>137171</v>
      </c>
      <c r="I10602" s="59" t="s">
        <v>71</v>
      </c>
      <c r="J10602" s="59">
        <v>13158040</v>
      </c>
      <c r="K10602" s="59" t="s">
        <v>10929</v>
      </c>
      <c r="L10602" s="61" t="s">
        <v>114</v>
      </c>
      <c r="M10602" s="61">
        <f>VLOOKUP(H10602,zdroj!C:F,4,0)</f>
        <v>0</v>
      </c>
      <c r="N10602" s="61" t="str">
        <f t="shared" si="330"/>
        <v>katB</v>
      </c>
      <c r="P10602" s="72" t="str">
        <f t="shared" si="331"/>
        <v/>
      </c>
      <c r="Q10602" s="61" t="s">
        <v>30</v>
      </c>
      <c r="R10602" s="61" t="s">
        <v>91</v>
      </c>
    </row>
    <row r="10603" spans="8:18" x14ac:dyDescent="0.25">
      <c r="H10603" s="59">
        <v>137171</v>
      </c>
      <c r="I10603" s="59" t="s">
        <v>71</v>
      </c>
      <c r="J10603" s="59">
        <v>13158058</v>
      </c>
      <c r="K10603" s="59" t="s">
        <v>10930</v>
      </c>
      <c r="L10603" s="61" t="s">
        <v>113</v>
      </c>
      <c r="M10603" s="61">
        <f>VLOOKUP(H10603,zdroj!C:F,4,0)</f>
        <v>0</v>
      </c>
      <c r="N10603" s="61" t="str">
        <f t="shared" si="330"/>
        <v>katA</v>
      </c>
      <c r="P10603" s="72" t="str">
        <f t="shared" si="331"/>
        <v/>
      </c>
      <c r="Q10603" s="61" t="s">
        <v>30</v>
      </c>
    </row>
    <row r="10604" spans="8:18" x14ac:dyDescent="0.25">
      <c r="H10604" s="59">
        <v>137171</v>
      </c>
      <c r="I10604" s="59" t="s">
        <v>71</v>
      </c>
      <c r="J10604" s="59">
        <v>13158066</v>
      </c>
      <c r="K10604" s="59" t="s">
        <v>10931</v>
      </c>
      <c r="L10604" s="61" t="s">
        <v>114</v>
      </c>
      <c r="M10604" s="61">
        <f>VLOOKUP(H10604,zdroj!C:F,4,0)</f>
        <v>0</v>
      </c>
      <c r="N10604" s="61" t="str">
        <f t="shared" si="330"/>
        <v>katB</v>
      </c>
      <c r="P10604" s="72" t="str">
        <f t="shared" si="331"/>
        <v/>
      </c>
      <c r="Q10604" s="61" t="s">
        <v>30</v>
      </c>
      <c r="R10604" s="61" t="s">
        <v>91</v>
      </c>
    </row>
    <row r="10605" spans="8:18" x14ac:dyDescent="0.25">
      <c r="H10605" s="59">
        <v>137171</v>
      </c>
      <c r="I10605" s="59" t="s">
        <v>71</v>
      </c>
      <c r="J10605" s="59">
        <v>13158074</v>
      </c>
      <c r="K10605" s="59" t="s">
        <v>10932</v>
      </c>
      <c r="L10605" s="61" t="s">
        <v>114</v>
      </c>
      <c r="M10605" s="61">
        <f>VLOOKUP(H10605,zdroj!C:F,4,0)</f>
        <v>0</v>
      </c>
      <c r="N10605" s="61" t="str">
        <f t="shared" si="330"/>
        <v>katB</v>
      </c>
      <c r="P10605" s="72" t="str">
        <f t="shared" si="331"/>
        <v/>
      </c>
      <c r="Q10605" s="61" t="s">
        <v>30</v>
      </c>
      <c r="R10605" s="61" t="s">
        <v>91</v>
      </c>
    </row>
    <row r="10606" spans="8:18" x14ac:dyDescent="0.25">
      <c r="H10606" s="59">
        <v>137171</v>
      </c>
      <c r="I10606" s="59" t="s">
        <v>71</v>
      </c>
      <c r="J10606" s="59">
        <v>13158082</v>
      </c>
      <c r="K10606" s="59" t="s">
        <v>10933</v>
      </c>
      <c r="L10606" s="61" t="s">
        <v>114</v>
      </c>
      <c r="M10606" s="61">
        <f>VLOOKUP(H10606,zdroj!C:F,4,0)</f>
        <v>0</v>
      </c>
      <c r="N10606" s="61" t="str">
        <f t="shared" si="330"/>
        <v>katB</v>
      </c>
      <c r="P10606" s="72" t="str">
        <f t="shared" si="331"/>
        <v/>
      </c>
      <c r="Q10606" s="61" t="s">
        <v>30</v>
      </c>
      <c r="R10606" s="61" t="s">
        <v>91</v>
      </c>
    </row>
    <row r="10607" spans="8:18" x14ac:dyDescent="0.25">
      <c r="H10607" s="59">
        <v>137171</v>
      </c>
      <c r="I10607" s="59" t="s">
        <v>71</v>
      </c>
      <c r="J10607" s="59">
        <v>13158091</v>
      </c>
      <c r="K10607" s="59" t="s">
        <v>10934</v>
      </c>
      <c r="L10607" s="61" t="s">
        <v>113</v>
      </c>
      <c r="M10607" s="61">
        <f>VLOOKUP(H10607,zdroj!C:F,4,0)</f>
        <v>0</v>
      </c>
      <c r="N10607" s="61" t="str">
        <f t="shared" si="330"/>
        <v>katA</v>
      </c>
      <c r="P10607" s="72" t="str">
        <f t="shared" si="331"/>
        <v/>
      </c>
      <c r="Q10607" s="61" t="s">
        <v>30</v>
      </c>
    </row>
    <row r="10608" spans="8:18" x14ac:dyDescent="0.25">
      <c r="H10608" s="59">
        <v>137171</v>
      </c>
      <c r="I10608" s="59" t="s">
        <v>71</v>
      </c>
      <c r="J10608" s="59">
        <v>13158104</v>
      </c>
      <c r="K10608" s="59" t="s">
        <v>10935</v>
      </c>
      <c r="L10608" s="61" t="s">
        <v>113</v>
      </c>
      <c r="M10608" s="61">
        <f>VLOOKUP(H10608,zdroj!C:F,4,0)</f>
        <v>0</v>
      </c>
      <c r="N10608" s="61" t="str">
        <f t="shared" si="330"/>
        <v>katA</v>
      </c>
      <c r="P10608" s="72" t="str">
        <f t="shared" si="331"/>
        <v/>
      </c>
      <c r="Q10608" s="61" t="s">
        <v>30</v>
      </c>
    </row>
    <row r="10609" spans="8:18" x14ac:dyDescent="0.25">
      <c r="H10609" s="59">
        <v>137171</v>
      </c>
      <c r="I10609" s="59" t="s">
        <v>71</v>
      </c>
      <c r="J10609" s="59">
        <v>13158112</v>
      </c>
      <c r="K10609" s="59" t="s">
        <v>10936</v>
      </c>
      <c r="L10609" s="61" t="s">
        <v>113</v>
      </c>
      <c r="M10609" s="61">
        <f>VLOOKUP(H10609,zdroj!C:F,4,0)</f>
        <v>0</v>
      </c>
      <c r="N10609" s="61" t="str">
        <f t="shared" si="330"/>
        <v>katA</v>
      </c>
      <c r="P10609" s="72" t="str">
        <f t="shared" si="331"/>
        <v/>
      </c>
      <c r="Q10609" s="61" t="s">
        <v>30</v>
      </c>
    </row>
    <row r="10610" spans="8:18" x14ac:dyDescent="0.25">
      <c r="H10610" s="59">
        <v>137171</v>
      </c>
      <c r="I10610" s="59" t="s">
        <v>71</v>
      </c>
      <c r="J10610" s="59">
        <v>13158121</v>
      </c>
      <c r="K10610" s="59" t="s">
        <v>10937</v>
      </c>
      <c r="L10610" s="61" t="s">
        <v>113</v>
      </c>
      <c r="M10610" s="61">
        <f>VLOOKUP(H10610,zdroj!C:F,4,0)</f>
        <v>0</v>
      </c>
      <c r="N10610" s="61" t="str">
        <f t="shared" si="330"/>
        <v>katA</v>
      </c>
      <c r="P10610" s="72" t="str">
        <f t="shared" si="331"/>
        <v/>
      </c>
      <c r="Q10610" s="61" t="s">
        <v>30</v>
      </c>
    </row>
    <row r="10611" spans="8:18" x14ac:dyDescent="0.25">
      <c r="H10611" s="59">
        <v>137171</v>
      </c>
      <c r="I10611" s="59" t="s">
        <v>71</v>
      </c>
      <c r="J10611" s="59">
        <v>13158139</v>
      </c>
      <c r="K10611" s="59" t="s">
        <v>10938</v>
      </c>
      <c r="L10611" s="61" t="s">
        <v>113</v>
      </c>
      <c r="M10611" s="61">
        <f>VLOOKUP(H10611,zdroj!C:F,4,0)</f>
        <v>0</v>
      </c>
      <c r="N10611" s="61" t="str">
        <f t="shared" si="330"/>
        <v>katA</v>
      </c>
      <c r="P10611" s="72" t="str">
        <f t="shared" si="331"/>
        <v/>
      </c>
      <c r="Q10611" s="61" t="s">
        <v>30</v>
      </c>
    </row>
    <row r="10612" spans="8:18" x14ac:dyDescent="0.25">
      <c r="H10612" s="59">
        <v>137171</v>
      </c>
      <c r="I10612" s="59" t="s">
        <v>71</v>
      </c>
      <c r="J10612" s="59">
        <v>13158147</v>
      </c>
      <c r="K10612" s="59" t="s">
        <v>10939</v>
      </c>
      <c r="L10612" s="61" t="s">
        <v>113</v>
      </c>
      <c r="M10612" s="61">
        <f>VLOOKUP(H10612,zdroj!C:F,4,0)</f>
        <v>0</v>
      </c>
      <c r="N10612" s="61" t="str">
        <f t="shared" si="330"/>
        <v>katA</v>
      </c>
      <c r="P10612" s="72" t="str">
        <f t="shared" si="331"/>
        <v/>
      </c>
      <c r="Q10612" s="61" t="s">
        <v>30</v>
      </c>
    </row>
    <row r="10613" spans="8:18" x14ac:dyDescent="0.25">
      <c r="H10613" s="59">
        <v>137171</v>
      </c>
      <c r="I10613" s="59" t="s">
        <v>71</v>
      </c>
      <c r="J10613" s="59">
        <v>13158155</v>
      </c>
      <c r="K10613" s="59" t="s">
        <v>10940</v>
      </c>
      <c r="L10613" s="61" t="s">
        <v>113</v>
      </c>
      <c r="M10613" s="61">
        <f>VLOOKUP(H10613,zdroj!C:F,4,0)</f>
        <v>0</v>
      </c>
      <c r="N10613" s="61" t="str">
        <f t="shared" si="330"/>
        <v>katA</v>
      </c>
      <c r="P10613" s="72" t="str">
        <f t="shared" si="331"/>
        <v/>
      </c>
      <c r="Q10613" s="61" t="s">
        <v>30</v>
      </c>
    </row>
    <row r="10614" spans="8:18" x14ac:dyDescent="0.25">
      <c r="H10614" s="59">
        <v>137171</v>
      </c>
      <c r="I10614" s="59" t="s">
        <v>71</v>
      </c>
      <c r="J10614" s="59">
        <v>13158163</v>
      </c>
      <c r="K10614" s="59" t="s">
        <v>10941</v>
      </c>
      <c r="L10614" s="61" t="s">
        <v>81</v>
      </c>
      <c r="M10614" s="61">
        <f>VLOOKUP(H10614,zdroj!C:F,4,0)</f>
        <v>0</v>
      </c>
      <c r="N10614" s="61" t="str">
        <f t="shared" si="330"/>
        <v>-</v>
      </c>
      <c r="P10614" s="72" t="str">
        <f t="shared" si="331"/>
        <v/>
      </c>
      <c r="Q10614" s="61" t="s">
        <v>88</v>
      </c>
    </row>
    <row r="10615" spans="8:18" x14ac:dyDescent="0.25">
      <c r="H10615" s="59">
        <v>137171</v>
      </c>
      <c r="I10615" s="59" t="s">
        <v>71</v>
      </c>
      <c r="J10615" s="59">
        <v>13158171</v>
      </c>
      <c r="K10615" s="59" t="s">
        <v>10942</v>
      </c>
      <c r="L10615" s="61" t="s">
        <v>114</v>
      </c>
      <c r="M10615" s="61">
        <f>VLOOKUP(H10615,zdroj!C:F,4,0)</f>
        <v>0</v>
      </c>
      <c r="N10615" s="61" t="str">
        <f t="shared" si="330"/>
        <v>katB</v>
      </c>
      <c r="P10615" s="72" t="str">
        <f t="shared" si="331"/>
        <v/>
      </c>
      <c r="Q10615" s="61" t="s">
        <v>30</v>
      </c>
      <c r="R10615" s="61" t="s">
        <v>91</v>
      </c>
    </row>
    <row r="10616" spans="8:18" x14ac:dyDescent="0.25">
      <c r="H10616" s="59">
        <v>137171</v>
      </c>
      <c r="I10616" s="59" t="s">
        <v>71</v>
      </c>
      <c r="J10616" s="59">
        <v>13158180</v>
      </c>
      <c r="K10616" s="59" t="s">
        <v>10943</v>
      </c>
      <c r="L10616" s="61" t="s">
        <v>114</v>
      </c>
      <c r="M10616" s="61">
        <f>VLOOKUP(H10616,zdroj!C:F,4,0)</f>
        <v>0</v>
      </c>
      <c r="N10616" s="61" t="str">
        <f t="shared" si="330"/>
        <v>katB</v>
      </c>
      <c r="P10616" s="72" t="str">
        <f t="shared" si="331"/>
        <v/>
      </c>
      <c r="Q10616" s="61" t="s">
        <v>30</v>
      </c>
      <c r="R10616" s="61" t="s">
        <v>91</v>
      </c>
    </row>
    <row r="10617" spans="8:18" x14ac:dyDescent="0.25">
      <c r="H10617" s="59">
        <v>137171</v>
      </c>
      <c r="I10617" s="59" t="s">
        <v>71</v>
      </c>
      <c r="J10617" s="59">
        <v>13158201</v>
      </c>
      <c r="K10617" s="59" t="s">
        <v>10944</v>
      </c>
      <c r="L10617" s="61" t="s">
        <v>81</v>
      </c>
      <c r="M10617" s="61">
        <f>VLOOKUP(H10617,zdroj!C:F,4,0)</f>
        <v>0</v>
      </c>
      <c r="N10617" s="61" t="str">
        <f t="shared" si="330"/>
        <v>-</v>
      </c>
      <c r="P10617" s="72" t="str">
        <f t="shared" si="331"/>
        <v/>
      </c>
      <c r="Q10617" s="61" t="s">
        <v>88</v>
      </c>
    </row>
    <row r="10618" spans="8:18" x14ac:dyDescent="0.25">
      <c r="H10618" s="59">
        <v>137171</v>
      </c>
      <c r="I10618" s="59" t="s">
        <v>71</v>
      </c>
      <c r="J10618" s="59">
        <v>13158210</v>
      </c>
      <c r="K10618" s="59" t="s">
        <v>10945</v>
      </c>
      <c r="L10618" s="61" t="s">
        <v>81</v>
      </c>
      <c r="M10618" s="61">
        <f>VLOOKUP(H10618,zdroj!C:F,4,0)</f>
        <v>0</v>
      </c>
      <c r="N10618" s="61" t="str">
        <f t="shared" si="330"/>
        <v>-</v>
      </c>
      <c r="P10618" s="72" t="str">
        <f t="shared" si="331"/>
        <v/>
      </c>
      <c r="Q10618" s="61" t="s">
        <v>88</v>
      </c>
    </row>
    <row r="10619" spans="8:18" x14ac:dyDescent="0.25">
      <c r="H10619" s="59">
        <v>137171</v>
      </c>
      <c r="I10619" s="59" t="s">
        <v>71</v>
      </c>
      <c r="J10619" s="59">
        <v>13158228</v>
      </c>
      <c r="K10619" s="59" t="s">
        <v>10946</v>
      </c>
      <c r="L10619" s="61" t="s">
        <v>81</v>
      </c>
      <c r="M10619" s="61">
        <f>VLOOKUP(H10619,zdroj!C:F,4,0)</f>
        <v>0</v>
      </c>
      <c r="N10619" s="61" t="str">
        <f t="shared" si="330"/>
        <v>-</v>
      </c>
      <c r="P10619" s="72" t="str">
        <f t="shared" si="331"/>
        <v/>
      </c>
      <c r="Q10619" s="61" t="s">
        <v>88</v>
      </c>
    </row>
    <row r="10620" spans="8:18" x14ac:dyDescent="0.25">
      <c r="H10620" s="59">
        <v>137171</v>
      </c>
      <c r="I10620" s="59" t="s">
        <v>71</v>
      </c>
      <c r="J10620" s="59">
        <v>13158236</v>
      </c>
      <c r="K10620" s="59" t="s">
        <v>10947</v>
      </c>
      <c r="L10620" s="61" t="s">
        <v>81</v>
      </c>
      <c r="M10620" s="61">
        <f>VLOOKUP(H10620,zdroj!C:F,4,0)</f>
        <v>0</v>
      </c>
      <c r="N10620" s="61" t="str">
        <f t="shared" si="330"/>
        <v>-</v>
      </c>
      <c r="P10620" s="72" t="str">
        <f t="shared" si="331"/>
        <v/>
      </c>
      <c r="Q10620" s="61" t="s">
        <v>88</v>
      </c>
    </row>
    <row r="10621" spans="8:18" x14ac:dyDescent="0.25">
      <c r="H10621" s="59">
        <v>137171</v>
      </c>
      <c r="I10621" s="59" t="s">
        <v>71</v>
      </c>
      <c r="J10621" s="59">
        <v>13158244</v>
      </c>
      <c r="K10621" s="59" t="s">
        <v>10948</v>
      </c>
      <c r="L10621" s="61" t="s">
        <v>81</v>
      </c>
      <c r="M10621" s="61">
        <f>VLOOKUP(H10621,zdroj!C:F,4,0)</f>
        <v>0</v>
      </c>
      <c r="N10621" s="61" t="str">
        <f t="shared" si="330"/>
        <v>-</v>
      </c>
      <c r="P10621" s="72" t="str">
        <f t="shared" si="331"/>
        <v/>
      </c>
      <c r="Q10621" s="61" t="s">
        <v>88</v>
      </c>
    </row>
    <row r="10622" spans="8:18" x14ac:dyDescent="0.25">
      <c r="H10622" s="59">
        <v>137171</v>
      </c>
      <c r="I10622" s="59" t="s">
        <v>71</v>
      </c>
      <c r="J10622" s="59">
        <v>13158252</v>
      </c>
      <c r="K10622" s="59" t="s">
        <v>10949</v>
      </c>
      <c r="L10622" s="61" t="s">
        <v>81</v>
      </c>
      <c r="M10622" s="61">
        <f>VLOOKUP(H10622,zdroj!C:F,4,0)</f>
        <v>0</v>
      </c>
      <c r="N10622" s="61" t="str">
        <f t="shared" si="330"/>
        <v>-</v>
      </c>
      <c r="P10622" s="72" t="str">
        <f t="shared" si="331"/>
        <v/>
      </c>
      <c r="Q10622" s="61" t="s">
        <v>88</v>
      </c>
    </row>
    <row r="10623" spans="8:18" x14ac:dyDescent="0.25">
      <c r="H10623" s="59">
        <v>137171</v>
      </c>
      <c r="I10623" s="59" t="s">
        <v>71</v>
      </c>
      <c r="J10623" s="59">
        <v>13158261</v>
      </c>
      <c r="K10623" s="59" t="s">
        <v>10950</v>
      </c>
      <c r="L10623" s="61" t="s">
        <v>81</v>
      </c>
      <c r="M10623" s="61">
        <f>VLOOKUP(H10623,zdroj!C:F,4,0)</f>
        <v>0</v>
      </c>
      <c r="N10623" s="61" t="str">
        <f t="shared" si="330"/>
        <v>-</v>
      </c>
      <c r="P10623" s="72" t="str">
        <f t="shared" si="331"/>
        <v/>
      </c>
      <c r="Q10623" s="61" t="s">
        <v>88</v>
      </c>
    </row>
    <row r="10624" spans="8:18" x14ac:dyDescent="0.25">
      <c r="H10624" s="59">
        <v>137171</v>
      </c>
      <c r="I10624" s="59" t="s">
        <v>71</v>
      </c>
      <c r="J10624" s="59">
        <v>25662511</v>
      </c>
      <c r="K10624" s="59" t="s">
        <v>10951</v>
      </c>
      <c r="L10624" s="61" t="s">
        <v>81</v>
      </c>
      <c r="M10624" s="61">
        <f>VLOOKUP(H10624,zdroj!C:F,4,0)</f>
        <v>0</v>
      </c>
      <c r="N10624" s="61" t="str">
        <f t="shared" si="330"/>
        <v>-</v>
      </c>
      <c r="P10624" s="72" t="str">
        <f t="shared" si="331"/>
        <v/>
      </c>
      <c r="Q10624" s="61" t="s">
        <v>88</v>
      </c>
    </row>
    <row r="10625" spans="8:17" x14ac:dyDescent="0.25">
      <c r="H10625" s="59">
        <v>137171</v>
      </c>
      <c r="I10625" s="59" t="s">
        <v>71</v>
      </c>
      <c r="J10625" s="59">
        <v>26618966</v>
      </c>
      <c r="K10625" s="59" t="s">
        <v>10952</v>
      </c>
      <c r="L10625" s="61" t="s">
        <v>81</v>
      </c>
      <c r="M10625" s="61">
        <f>VLOOKUP(H10625,zdroj!C:F,4,0)</f>
        <v>0</v>
      </c>
      <c r="N10625" s="61" t="str">
        <f t="shared" si="330"/>
        <v>-</v>
      </c>
      <c r="P10625" s="72" t="str">
        <f t="shared" si="331"/>
        <v/>
      </c>
      <c r="Q10625" s="61" t="s">
        <v>88</v>
      </c>
    </row>
    <row r="10626" spans="8:17" x14ac:dyDescent="0.25">
      <c r="H10626" s="59">
        <v>137171</v>
      </c>
      <c r="I10626" s="59" t="s">
        <v>71</v>
      </c>
      <c r="J10626" s="59">
        <v>26924994</v>
      </c>
      <c r="K10626" s="59" t="s">
        <v>10953</v>
      </c>
      <c r="L10626" s="61" t="s">
        <v>81</v>
      </c>
      <c r="M10626" s="61">
        <f>VLOOKUP(H10626,zdroj!C:F,4,0)</f>
        <v>0</v>
      </c>
      <c r="N10626" s="61" t="str">
        <f t="shared" si="330"/>
        <v>-</v>
      </c>
      <c r="P10626" s="72" t="str">
        <f t="shared" si="331"/>
        <v/>
      </c>
      <c r="Q10626" s="61" t="s">
        <v>88</v>
      </c>
    </row>
    <row r="10627" spans="8:17" x14ac:dyDescent="0.25">
      <c r="H10627" s="59">
        <v>137171</v>
      </c>
      <c r="I10627" s="59" t="s">
        <v>71</v>
      </c>
      <c r="J10627" s="59">
        <v>26925001</v>
      </c>
      <c r="K10627" s="59" t="s">
        <v>10954</v>
      </c>
      <c r="L10627" s="61" t="s">
        <v>81</v>
      </c>
      <c r="M10627" s="61">
        <f>VLOOKUP(H10627,zdroj!C:F,4,0)</f>
        <v>0</v>
      </c>
      <c r="N10627" s="61" t="str">
        <f t="shared" si="330"/>
        <v>-</v>
      </c>
      <c r="P10627" s="72" t="str">
        <f t="shared" si="331"/>
        <v/>
      </c>
      <c r="Q10627" s="61" t="s">
        <v>88</v>
      </c>
    </row>
    <row r="10628" spans="8:17" x14ac:dyDescent="0.25">
      <c r="H10628" s="59">
        <v>137171</v>
      </c>
      <c r="I10628" s="59" t="s">
        <v>71</v>
      </c>
      <c r="J10628" s="59">
        <v>26925010</v>
      </c>
      <c r="K10628" s="59" t="s">
        <v>10955</v>
      </c>
      <c r="L10628" s="61" t="s">
        <v>81</v>
      </c>
      <c r="M10628" s="61">
        <f>VLOOKUP(H10628,zdroj!C:F,4,0)</f>
        <v>0</v>
      </c>
      <c r="N10628" s="61" t="str">
        <f t="shared" si="330"/>
        <v>-</v>
      </c>
      <c r="P10628" s="72" t="str">
        <f t="shared" si="331"/>
        <v/>
      </c>
      <c r="Q10628" s="61" t="s">
        <v>88</v>
      </c>
    </row>
    <row r="10629" spans="8:17" x14ac:dyDescent="0.25">
      <c r="H10629" s="59">
        <v>137171</v>
      </c>
      <c r="I10629" s="59" t="s">
        <v>71</v>
      </c>
      <c r="J10629" s="59">
        <v>26925028</v>
      </c>
      <c r="K10629" s="59" t="s">
        <v>10956</v>
      </c>
      <c r="L10629" s="61" t="s">
        <v>81</v>
      </c>
      <c r="M10629" s="61">
        <f>VLOOKUP(H10629,zdroj!C:F,4,0)</f>
        <v>0</v>
      </c>
      <c r="N10629" s="61" t="str">
        <f t="shared" si="330"/>
        <v>-</v>
      </c>
      <c r="P10629" s="72" t="str">
        <f t="shared" si="331"/>
        <v/>
      </c>
      <c r="Q10629" s="61" t="s">
        <v>88</v>
      </c>
    </row>
    <row r="10630" spans="8:17" x14ac:dyDescent="0.25">
      <c r="H10630" s="59">
        <v>137171</v>
      </c>
      <c r="I10630" s="59" t="s">
        <v>71</v>
      </c>
      <c r="J10630" s="59">
        <v>26925036</v>
      </c>
      <c r="K10630" s="59" t="s">
        <v>10957</v>
      </c>
      <c r="L10630" s="61" t="s">
        <v>81</v>
      </c>
      <c r="M10630" s="61">
        <f>VLOOKUP(H10630,zdroj!C:F,4,0)</f>
        <v>0</v>
      </c>
      <c r="N10630" s="61" t="str">
        <f t="shared" si="330"/>
        <v>-</v>
      </c>
      <c r="P10630" s="72" t="str">
        <f t="shared" si="331"/>
        <v/>
      </c>
      <c r="Q10630" s="61" t="s">
        <v>88</v>
      </c>
    </row>
    <row r="10631" spans="8:17" x14ac:dyDescent="0.25">
      <c r="H10631" s="59">
        <v>137171</v>
      </c>
      <c r="I10631" s="59" t="s">
        <v>71</v>
      </c>
      <c r="J10631" s="59">
        <v>26925044</v>
      </c>
      <c r="K10631" s="59" t="s">
        <v>10958</v>
      </c>
      <c r="L10631" s="61" t="s">
        <v>81</v>
      </c>
      <c r="M10631" s="61">
        <f>VLOOKUP(H10631,zdroj!C:F,4,0)</f>
        <v>0</v>
      </c>
      <c r="N10631" s="61" t="str">
        <f t="shared" ref="N10631:N10694" si="332">IF(M10631="A",IF(L10631="katA","katB",L10631),L10631)</f>
        <v>-</v>
      </c>
      <c r="P10631" s="72" t="str">
        <f t="shared" ref="P10631:P10694" si="333">IF(O10631="A",1,"")</f>
        <v/>
      </c>
      <c r="Q10631" s="61" t="s">
        <v>88</v>
      </c>
    </row>
    <row r="10632" spans="8:17" x14ac:dyDescent="0.25">
      <c r="H10632" s="59">
        <v>137171</v>
      </c>
      <c r="I10632" s="59" t="s">
        <v>71</v>
      </c>
      <c r="J10632" s="59">
        <v>26925052</v>
      </c>
      <c r="K10632" s="59" t="s">
        <v>10959</v>
      </c>
      <c r="L10632" s="61" t="s">
        <v>81</v>
      </c>
      <c r="M10632" s="61">
        <f>VLOOKUP(H10632,zdroj!C:F,4,0)</f>
        <v>0</v>
      </c>
      <c r="N10632" s="61" t="str">
        <f t="shared" si="332"/>
        <v>-</v>
      </c>
      <c r="P10632" s="72" t="str">
        <f t="shared" si="333"/>
        <v/>
      </c>
      <c r="Q10632" s="61" t="s">
        <v>88</v>
      </c>
    </row>
    <row r="10633" spans="8:17" x14ac:dyDescent="0.25">
      <c r="H10633" s="59">
        <v>137171</v>
      </c>
      <c r="I10633" s="59" t="s">
        <v>71</v>
      </c>
      <c r="J10633" s="59">
        <v>26925061</v>
      </c>
      <c r="K10633" s="59" t="s">
        <v>10960</v>
      </c>
      <c r="L10633" s="61" t="s">
        <v>81</v>
      </c>
      <c r="M10633" s="61">
        <f>VLOOKUP(H10633,zdroj!C:F,4,0)</f>
        <v>0</v>
      </c>
      <c r="N10633" s="61" t="str">
        <f t="shared" si="332"/>
        <v>-</v>
      </c>
      <c r="P10633" s="72" t="str">
        <f t="shared" si="333"/>
        <v/>
      </c>
      <c r="Q10633" s="61" t="s">
        <v>88</v>
      </c>
    </row>
    <row r="10634" spans="8:17" x14ac:dyDescent="0.25">
      <c r="H10634" s="59">
        <v>137171</v>
      </c>
      <c r="I10634" s="59" t="s">
        <v>71</v>
      </c>
      <c r="J10634" s="59">
        <v>26925079</v>
      </c>
      <c r="K10634" s="59" t="s">
        <v>10961</v>
      </c>
      <c r="L10634" s="61" t="s">
        <v>81</v>
      </c>
      <c r="M10634" s="61">
        <f>VLOOKUP(H10634,zdroj!C:F,4,0)</f>
        <v>0</v>
      </c>
      <c r="N10634" s="61" t="str">
        <f t="shared" si="332"/>
        <v>-</v>
      </c>
      <c r="P10634" s="72" t="str">
        <f t="shared" si="333"/>
        <v/>
      </c>
      <c r="Q10634" s="61" t="s">
        <v>88</v>
      </c>
    </row>
    <row r="10635" spans="8:17" x14ac:dyDescent="0.25">
      <c r="H10635" s="59">
        <v>137171</v>
      </c>
      <c r="I10635" s="59" t="s">
        <v>71</v>
      </c>
      <c r="J10635" s="59">
        <v>26925087</v>
      </c>
      <c r="K10635" s="59" t="s">
        <v>10962</v>
      </c>
      <c r="L10635" s="61" t="s">
        <v>81</v>
      </c>
      <c r="M10635" s="61">
        <f>VLOOKUP(H10635,zdroj!C:F,4,0)</f>
        <v>0</v>
      </c>
      <c r="N10635" s="61" t="str">
        <f t="shared" si="332"/>
        <v>-</v>
      </c>
      <c r="P10635" s="72" t="str">
        <f t="shared" si="333"/>
        <v/>
      </c>
      <c r="Q10635" s="61" t="s">
        <v>88</v>
      </c>
    </row>
    <row r="10636" spans="8:17" x14ac:dyDescent="0.25">
      <c r="H10636" s="59">
        <v>137171</v>
      </c>
      <c r="I10636" s="59" t="s">
        <v>71</v>
      </c>
      <c r="J10636" s="59">
        <v>26925095</v>
      </c>
      <c r="K10636" s="59" t="s">
        <v>10963</v>
      </c>
      <c r="L10636" s="61" t="s">
        <v>81</v>
      </c>
      <c r="M10636" s="61">
        <f>VLOOKUP(H10636,zdroj!C:F,4,0)</f>
        <v>0</v>
      </c>
      <c r="N10636" s="61" t="str">
        <f t="shared" si="332"/>
        <v>-</v>
      </c>
      <c r="P10636" s="72" t="str">
        <f t="shared" si="333"/>
        <v/>
      </c>
      <c r="Q10636" s="61" t="s">
        <v>88</v>
      </c>
    </row>
    <row r="10637" spans="8:17" x14ac:dyDescent="0.25">
      <c r="H10637" s="59">
        <v>137171</v>
      </c>
      <c r="I10637" s="59" t="s">
        <v>71</v>
      </c>
      <c r="J10637" s="59">
        <v>26925109</v>
      </c>
      <c r="K10637" s="59" t="s">
        <v>10964</v>
      </c>
      <c r="L10637" s="61" t="s">
        <v>81</v>
      </c>
      <c r="M10637" s="61">
        <f>VLOOKUP(H10637,zdroj!C:F,4,0)</f>
        <v>0</v>
      </c>
      <c r="N10637" s="61" t="str">
        <f t="shared" si="332"/>
        <v>-</v>
      </c>
      <c r="P10637" s="72" t="str">
        <f t="shared" si="333"/>
        <v/>
      </c>
      <c r="Q10637" s="61" t="s">
        <v>88</v>
      </c>
    </row>
    <row r="10638" spans="8:17" x14ac:dyDescent="0.25">
      <c r="H10638" s="59">
        <v>137171</v>
      </c>
      <c r="I10638" s="59" t="s">
        <v>71</v>
      </c>
      <c r="J10638" s="59">
        <v>26925117</v>
      </c>
      <c r="K10638" s="59" t="s">
        <v>10965</v>
      </c>
      <c r="L10638" s="61" t="s">
        <v>81</v>
      </c>
      <c r="M10638" s="61">
        <f>VLOOKUP(H10638,zdroj!C:F,4,0)</f>
        <v>0</v>
      </c>
      <c r="N10638" s="61" t="str">
        <f t="shared" si="332"/>
        <v>-</v>
      </c>
      <c r="P10638" s="72" t="str">
        <f t="shared" si="333"/>
        <v/>
      </c>
      <c r="Q10638" s="61" t="s">
        <v>88</v>
      </c>
    </row>
    <row r="10639" spans="8:17" x14ac:dyDescent="0.25">
      <c r="H10639" s="59">
        <v>137171</v>
      </c>
      <c r="I10639" s="59" t="s">
        <v>71</v>
      </c>
      <c r="J10639" s="59">
        <v>26925125</v>
      </c>
      <c r="K10639" s="59" t="s">
        <v>10966</v>
      </c>
      <c r="L10639" s="61" t="s">
        <v>81</v>
      </c>
      <c r="M10639" s="61">
        <f>VLOOKUP(H10639,zdroj!C:F,4,0)</f>
        <v>0</v>
      </c>
      <c r="N10639" s="61" t="str">
        <f t="shared" si="332"/>
        <v>-</v>
      </c>
      <c r="P10639" s="72" t="str">
        <f t="shared" si="333"/>
        <v/>
      </c>
      <c r="Q10639" s="61" t="s">
        <v>88</v>
      </c>
    </row>
    <row r="10640" spans="8:17" x14ac:dyDescent="0.25">
      <c r="H10640" s="59">
        <v>137171</v>
      </c>
      <c r="I10640" s="59" t="s">
        <v>71</v>
      </c>
      <c r="J10640" s="59">
        <v>26925133</v>
      </c>
      <c r="K10640" s="59" t="s">
        <v>10967</v>
      </c>
      <c r="L10640" s="61" t="s">
        <v>81</v>
      </c>
      <c r="M10640" s="61">
        <f>VLOOKUP(H10640,zdroj!C:F,4,0)</f>
        <v>0</v>
      </c>
      <c r="N10640" s="61" t="str">
        <f t="shared" si="332"/>
        <v>-</v>
      </c>
      <c r="P10640" s="72" t="str">
        <f t="shared" si="333"/>
        <v/>
      </c>
      <c r="Q10640" s="61" t="s">
        <v>88</v>
      </c>
    </row>
    <row r="10641" spans="8:17" x14ac:dyDescent="0.25">
      <c r="H10641" s="59">
        <v>137171</v>
      </c>
      <c r="I10641" s="59" t="s">
        <v>71</v>
      </c>
      <c r="J10641" s="59">
        <v>26925141</v>
      </c>
      <c r="K10641" s="59" t="s">
        <v>10968</v>
      </c>
      <c r="L10641" s="61" t="s">
        <v>81</v>
      </c>
      <c r="M10641" s="61">
        <f>VLOOKUP(H10641,zdroj!C:F,4,0)</f>
        <v>0</v>
      </c>
      <c r="N10641" s="61" t="str">
        <f t="shared" si="332"/>
        <v>-</v>
      </c>
      <c r="P10641" s="72" t="str">
        <f t="shared" si="333"/>
        <v/>
      </c>
      <c r="Q10641" s="61" t="s">
        <v>88</v>
      </c>
    </row>
    <row r="10642" spans="8:17" x14ac:dyDescent="0.25">
      <c r="H10642" s="59">
        <v>137171</v>
      </c>
      <c r="I10642" s="59" t="s">
        <v>71</v>
      </c>
      <c r="J10642" s="59">
        <v>26925150</v>
      </c>
      <c r="K10642" s="59" t="s">
        <v>10969</v>
      </c>
      <c r="L10642" s="61" t="s">
        <v>81</v>
      </c>
      <c r="M10642" s="61">
        <f>VLOOKUP(H10642,zdroj!C:F,4,0)</f>
        <v>0</v>
      </c>
      <c r="N10642" s="61" t="str">
        <f t="shared" si="332"/>
        <v>-</v>
      </c>
      <c r="P10642" s="72" t="str">
        <f t="shared" si="333"/>
        <v/>
      </c>
      <c r="Q10642" s="61" t="s">
        <v>88</v>
      </c>
    </row>
    <row r="10643" spans="8:17" x14ac:dyDescent="0.25">
      <c r="H10643" s="59">
        <v>137171</v>
      </c>
      <c r="I10643" s="59" t="s">
        <v>71</v>
      </c>
      <c r="J10643" s="59">
        <v>26925168</v>
      </c>
      <c r="K10643" s="59" t="s">
        <v>10970</v>
      </c>
      <c r="L10643" s="61" t="s">
        <v>81</v>
      </c>
      <c r="M10643" s="61">
        <f>VLOOKUP(H10643,zdroj!C:F,4,0)</f>
        <v>0</v>
      </c>
      <c r="N10643" s="61" t="str">
        <f t="shared" si="332"/>
        <v>-</v>
      </c>
      <c r="P10643" s="72" t="str">
        <f t="shared" si="333"/>
        <v/>
      </c>
      <c r="Q10643" s="61" t="s">
        <v>88</v>
      </c>
    </row>
    <row r="10644" spans="8:17" x14ac:dyDescent="0.25">
      <c r="H10644" s="59">
        <v>137171</v>
      </c>
      <c r="I10644" s="59" t="s">
        <v>71</v>
      </c>
      <c r="J10644" s="59">
        <v>26925176</v>
      </c>
      <c r="K10644" s="59" t="s">
        <v>10971</v>
      </c>
      <c r="L10644" s="61" t="s">
        <v>81</v>
      </c>
      <c r="M10644" s="61">
        <f>VLOOKUP(H10644,zdroj!C:F,4,0)</f>
        <v>0</v>
      </c>
      <c r="N10644" s="61" t="str">
        <f t="shared" si="332"/>
        <v>-</v>
      </c>
      <c r="P10644" s="72" t="str">
        <f t="shared" si="333"/>
        <v/>
      </c>
      <c r="Q10644" s="61" t="s">
        <v>88</v>
      </c>
    </row>
    <row r="10645" spans="8:17" x14ac:dyDescent="0.25">
      <c r="H10645" s="59">
        <v>137171</v>
      </c>
      <c r="I10645" s="59" t="s">
        <v>71</v>
      </c>
      <c r="J10645" s="59">
        <v>26925184</v>
      </c>
      <c r="K10645" s="59" t="s">
        <v>10972</v>
      </c>
      <c r="L10645" s="61" t="s">
        <v>81</v>
      </c>
      <c r="M10645" s="61">
        <f>VLOOKUP(H10645,zdroj!C:F,4,0)</f>
        <v>0</v>
      </c>
      <c r="N10645" s="61" t="str">
        <f t="shared" si="332"/>
        <v>-</v>
      </c>
      <c r="P10645" s="72" t="str">
        <f t="shared" si="333"/>
        <v/>
      </c>
      <c r="Q10645" s="61" t="s">
        <v>88</v>
      </c>
    </row>
    <row r="10646" spans="8:17" x14ac:dyDescent="0.25">
      <c r="H10646" s="59">
        <v>137171</v>
      </c>
      <c r="I10646" s="59" t="s">
        <v>71</v>
      </c>
      <c r="J10646" s="59">
        <v>26925192</v>
      </c>
      <c r="K10646" s="59" t="s">
        <v>10973</v>
      </c>
      <c r="L10646" s="61" t="s">
        <v>81</v>
      </c>
      <c r="M10646" s="61">
        <f>VLOOKUP(H10646,zdroj!C:F,4,0)</f>
        <v>0</v>
      </c>
      <c r="N10646" s="61" t="str">
        <f t="shared" si="332"/>
        <v>-</v>
      </c>
      <c r="P10646" s="72" t="str">
        <f t="shared" si="333"/>
        <v/>
      </c>
      <c r="Q10646" s="61" t="s">
        <v>88</v>
      </c>
    </row>
    <row r="10647" spans="8:17" x14ac:dyDescent="0.25">
      <c r="H10647" s="59">
        <v>137171</v>
      </c>
      <c r="I10647" s="59" t="s">
        <v>71</v>
      </c>
      <c r="J10647" s="59">
        <v>26925206</v>
      </c>
      <c r="K10647" s="59" t="s">
        <v>10974</v>
      </c>
      <c r="L10647" s="61" t="s">
        <v>81</v>
      </c>
      <c r="M10647" s="61">
        <f>VLOOKUP(H10647,zdroj!C:F,4,0)</f>
        <v>0</v>
      </c>
      <c r="N10647" s="61" t="str">
        <f t="shared" si="332"/>
        <v>-</v>
      </c>
      <c r="P10647" s="72" t="str">
        <f t="shared" si="333"/>
        <v/>
      </c>
      <c r="Q10647" s="61" t="s">
        <v>88</v>
      </c>
    </row>
    <row r="10648" spans="8:17" x14ac:dyDescent="0.25">
      <c r="H10648" s="59">
        <v>137171</v>
      </c>
      <c r="I10648" s="59" t="s">
        <v>71</v>
      </c>
      <c r="J10648" s="59">
        <v>26925214</v>
      </c>
      <c r="K10648" s="59" t="s">
        <v>10975</v>
      </c>
      <c r="L10648" s="61" t="s">
        <v>81</v>
      </c>
      <c r="M10648" s="61">
        <f>VLOOKUP(H10648,zdroj!C:F,4,0)</f>
        <v>0</v>
      </c>
      <c r="N10648" s="61" t="str">
        <f t="shared" si="332"/>
        <v>-</v>
      </c>
      <c r="P10648" s="72" t="str">
        <f t="shared" si="333"/>
        <v/>
      </c>
      <c r="Q10648" s="61" t="s">
        <v>88</v>
      </c>
    </row>
    <row r="10649" spans="8:17" x14ac:dyDescent="0.25">
      <c r="H10649" s="59">
        <v>137171</v>
      </c>
      <c r="I10649" s="59" t="s">
        <v>71</v>
      </c>
      <c r="J10649" s="59">
        <v>26925222</v>
      </c>
      <c r="K10649" s="59" t="s">
        <v>10976</v>
      </c>
      <c r="L10649" s="61" t="s">
        <v>81</v>
      </c>
      <c r="M10649" s="61">
        <f>VLOOKUP(H10649,zdroj!C:F,4,0)</f>
        <v>0</v>
      </c>
      <c r="N10649" s="61" t="str">
        <f t="shared" si="332"/>
        <v>-</v>
      </c>
      <c r="P10649" s="72" t="str">
        <f t="shared" si="333"/>
        <v/>
      </c>
      <c r="Q10649" s="61" t="s">
        <v>88</v>
      </c>
    </row>
    <row r="10650" spans="8:17" x14ac:dyDescent="0.25">
      <c r="H10650" s="59">
        <v>137171</v>
      </c>
      <c r="I10650" s="59" t="s">
        <v>71</v>
      </c>
      <c r="J10650" s="59">
        <v>26925231</v>
      </c>
      <c r="K10650" s="59" t="s">
        <v>10977</v>
      </c>
      <c r="L10650" s="61" t="s">
        <v>81</v>
      </c>
      <c r="M10650" s="61">
        <f>VLOOKUP(H10650,zdroj!C:F,4,0)</f>
        <v>0</v>
      </c>
      <c r="N10650" s="61" t="str">
        <f t="shared" si="332"/>
        <v>-</v>
      </c>
      <c r="P10650" s="72" t="str">
        <f t="shared" si="333"/>
        <v/>
      </c>
      <c r="Q10650" s="61" t="s">
        <v>88</v>
      </c>
    </row>
    <row r="10651" spans="8:17" x14ac:dyDescent="0.25">
      <c r="H10651" s="59">
        <v>137171</v>
      </c>
      <c r="I10651" s="59" t="s">
        <v>71</v>
      </c>
      <c r="J10651" s="59">
        <v>26925249</v>
      </c>
      <c r="K10651" s="59" t="s">
        <v>10978</v>
      </c>
      <c r="L10651" s="61" t="s">
        <v>81</v>
      </c>
      <c r="M10651" s="61">
        <f>VLOOKUP(H10651,zdroj!C:F,4,0)</f>
        <v>0</v>
      </c>
      <c r="N10651" s="61" t="str">
        <f t="shared" si="332"/>
        <v>-</v>
      </c>
      <c r="P10651" s="72" t="str">
        <f t="shared" si="333"/>
        <v/>
      </c>
      <c r="Q10651" s="61" t="s">
        <v>88</v>
      </c>
    </row>
    <row r="10652" spans="8:17" x14ac:dyDescent="0.25">
      <c r="H10652" s="59">
        <v>137171</v>
      </c>
      <c r="I10652" s="59" t="s">
        <v>71</v>
      </c>
      <c r="J10652" s="59">
        <v>26925257</v>
      </c>
      <c r="K10652" s="59" t="s">
        <v>10979</v>
      </c>
      <c r="L10652" s="61" t="s">
        <v>81</v>
      </c>
      <c r="M10652" s="61">
        <f>VLOOKUP(H10652,zdroj!C:F,4,0)</f>
        <v>0</v>
      </c>
      <c r="N10652" s="61" t="str">
        <f t="shared" si="332"/>
        <v>-</v>
      </c>
      <c r="P10652" s="72" t="str">
        <f t="shared" si="333"/>
        <v/>
      </c>
      <c r="Q10652" s="61" t="s">
        <v>88</v>
      </c>
    </row>
    <row r="10653" spans="8:17" x14ac:dyDescent="0.25">
      <c r="H10653" s="59">
        <v>137171</v>
      </c>
      <c r="I10653" s="59" t="s">
        <v>71</v>
      </c>
      <c r="J10653" s="59">
        <v>26925265</v>
      </c>
      <c r="K10653" s="59" t="s">
        <v>10980</v>
      </c>
      <c r="L10653" s="61" t="s">
        <v>81</v>
      </c>
      <c r="M10653" s="61">
        <f>VLOOKUP(H10653,zdroj!C:F,4,0)</f>
        <v>0</v>
      </c>
      <c r="N10653" s="61" t="str">
        <f t="shared" si="332"/>
        <v>-</v>
      </c>
      <c r="P10653" s="72" t="str">
        <f t="shared" si="333"/>
        <v/>
      </c>
      <c r="Q10653" s="61" t="s">
        <v>88</v>
      </c>
    </row>
    <row r="10654" spans="8:17" x14ac:dyDescent="0.25">
      <c r="H10654" s="59">
        <v>137171</v>
      </c>
      <c r="I10654" s="59" t="s">
        <v>71</v>
      </c>
      <c r="J10654" s="59">
        <v>26925273</v>
      </c>
      <c r="K10654" s="59" t="s">
        <v>10981</v>
      </c>
      <c r="L10654" s="61" t="s">
        <v>81</v>
      </c>
      <c r="M10654" s="61">
        <f>VLOOKUP(H10654,zdroj!C:F,4,0)</f>
        <v>0</v>
      </c>
      <c r="N10654" s="61" t="str">
        <f t="shared" si="332"/>
        <v>-</v>
      </c>
      <c r="P10654" s="72" t="str">
        <f t="shared" si="333"/>
        <v/>
      </c>
      <c r="Q10654" s="61" t="s">
        <v>88</v>
      </c>
    </row>
    <row r="10655" spans="8:17" x14ac:dyDescent="0.25">
      <c r="H10655" s="59">
        <v>137171</v>
      </c>
      <c r="I10655" s="59" t="s">
        <v>71</v>
      </c>
      <c r="J10655" s="59">
        <v>26925281</v>
      </c>
      <c r="K10655" s="59" t="s">
        <v>10982</v>
      </c>
      <c r="L10655" s="61" t="s">
        <v>81</v>
      </c>
      <c r="M10655" s="61">
        <f>VLOOKUP(H10655,zdroj!C:F,4,0)</f>
        <v>0</v>
      </c>
      <c r="N10655" s="61" t="str">
        <f t="shared" si="332"/>
        <v>-</v>
      </c>
      <c r="P10655" s="72" t="str">
        <f t="shared" si="333"/>
        <v/>
      </c>
      <c r="Q10655" s="61" t="s">
        <v>88</v>
      </c>
    </row>
    <row r="10656" spans="8:17" x14ac:dyDescent="0.25">
      <c r="H10656" s="59">
        <v>137171</v>
      </c>
      <c r="I10656" s="59" t="s">
        <v>71</v>
      </c>
      <c r="J10656" s="59">
        <v>26925290</v>
      </c>
      <c r="K10656" s="59" t="s">
        <v>10983</v>
      </c>
      <c r="L10656" s="61" t="s">
        <v>81</v>
      </c>
      <c r="M10656" s="61">
        <f>VLOOKUP(H10656,zdroj!C:F,4,0)</f>
        <v>0</v>
      </c>
      <c r="N10656" s="61" t="str">
        <f t="shared" si="332"/>
        <v>-</v>
      </c>
      <c r="P10656" s="72" t="str">
        <f t="shared" si="333"/>
        <v/>
      </c>
      <c r="Q10656" s="61" t="s">
        <v>88</v>
      </c>
    </row>
    <row r="10657" spans="8:17" x14ac:dyDescent="0.25">
      <c r="H10657" s="59">
        <v>137171</v>
      </c>
      <c r="I10657" s="59" t="s">
        <v>71</v>
      </c>
      <c r="J10657" s="59">
        <v>26925303</v>
      </c>
      <c r="K10657" s="59" t="s">
        <v>10984</v>
      </c>
      <c r="L10657" s="61" t="s">
        <v>81</v>
      </c>
      <c r="M10657" s="61">
        <f>VLOOKUP(H10657,zdroj!C:F,4,0)</f>
        <v>0</v>
      </c>
      <c r="N10657" s="61" t="str">
        <f t="shared" si="332"/>
        <v>-</v>
      </c>
      <c r="P10657" s="72" t="str">
        <f t="shared" si="333"/>
        <v/>
      </c>
      <c r="Q10657" s="61" t="s">
        <v>88</v>
      </c>
    </row>
    <row r="10658" spans="8:17" x14ac:dyDescent="0.25">
      <c r="H10658" s="59">
        <v>137171</v>
      </c>
      <c r="I10658" s="59" t="s">
        <v>71</v>
      </c>
      <c r="J10658" s="59">
        <v>26925311</v>
      </c>
      <c r="K10658" s="59" t="s">
        <v>10985</v>
      </c>
      <c r="L10658" s="61" t="s">
        <v>81</v>
      </c>
      <c r="M10658" s="61">
        <f>VLOOKUP(H10658,zdroj!C:F,4,0)</f>
        <v>0</v>
      </c>
      <c r="N10658" s="61" t="str">
        <f t="shared" si="332"/>
        <v>-</v>
      </c>
      <c r="P10658" s="72" t="str">
        <f t="shared" si="333"/>
        <v/>
      </c>
      <c r="Q10658" s="61" t="s">
        <v>88</v>
      </c>
    </row>
    <row r="10659" spans="8:17" x14ac:dyDescent="0.25">
      <c r="H10659" s="59">
        <v>137171</v>
      </c>
      <c r="I10659" s="59" t="s">
        <v>71</v>
      </c>
      <c r="J10659" s="59">
        <v>26925320</v>
      </c>
      <c r="K10659" s="59" t="s">
        <v>10986</v>
      </c>
      <c r="L10659" s="61" t="s">
        <v>81</v>
      </c>
      <c r="M10659" s="61">
        <f>VLOOKUP(H10659,zdroj!C:F,4,0)</f>
        <v>0</v>
      </c>
      <c r="N10659" s="61" t="str">
        <f t="shared" si="332"/>
        <v>-</v>
      </c>
      <c r="P10659" s="72" t="str">
        <f t="shared" si="333"/>
        <v/>
      </c>
      <c r="Q10659" s="61" t="s">
        <v>88</v>
      </c>
    </row>
    <row r="10660" spans="8:17" x14ac:dyDescent="0.25">
      <c r="H10660" s="59">
        <v>137171</v>
      </c>
      <c r="I10660" s="59" t="s">
        <v>71</v>
      </c>
      <c r="J10660" s="59">
        <v>26925338</v>
      </c>
      <c r="K10660" s="59" t="s">
        <v>10987</v>
      </c>
      <c r="L10660" s="61" t="s">
        <v>81</v>
      </c>
      <c r="M10660" s="61">
        <f>VLOOKUP(H10660,zdroj!C:F,4,0)</f>
        <v>0</v>
      </c>
      <c r="N10660" s="61" t="str">
        <f t="shared" si="332"/>
        <v>-</v>
      </c>
      <c r="P10660" s="72" t="str">
        <f t="shared" si="333"/>
        <v/>
      </c>
      <c r="Q10660" s="61" t="s">
        <v>88</v>
      </c>
    </row>
    <row r="10661" spans="8:17" x14ac:dyDescent="0.25">
      <c r="H10661" s="59">
        <v>137171</v>
      </c>
      <c r="I10661" s="59" t="s">
        <v>71</v>
      </c>
      <c r="J10661" s="59">
        <v>26925346</v>
      </c>
      <c r="K10661" s="59" t="s">
        <v>10988</v>
      </c>
      <c r="L10661" s="61" t="s">
        <v>81</v>
      </c>
      <c r="M10661" s="61">
        <f>VLOOKUP(H10661,zdroj!C:F,4,0)</f>
        <v>0</v>
      </c>
      <c r="N10661" s="61" t="str">
        <f t="shared" si="332"/>
        <v>-</v>
      </c>
      <c r="P10661" s="72" t="str">
        <f t="shared" si="333"/>
        <v/>
      </c>
      <c r="Q10661" s="61" t="s">
        <v>88</v>
      </c>
    </row>
    <row r="10662" spans="8:17" x14ac:dyDescent="0.25">
      <c r="H10662" s="59">
        <v>137171</v>
      </c>
      <c r="I10662" s="59" t="s">
        <v>71</v>
      </c>
      <c r="J10662" s="59">
        <v>26925354</v>
      </c>
      <c r="K10662" s="59" t="s">
        <v>10989</v>
      </c>
      <c r="L10662" s="61" t="s">
        <v>81</v>
      </c>
      <c r="M10662" s="61">
        <f>VLOOKUP(H10662,zdroj!C:F,4,0)</f>
        <v>0</v>
      </c>
      <c r="N10662" s="61" t="str">
        <f t="shared" si="332"/>
        <v>-</v>
      </c>
      <c r="P10662" s="72" t="str">
        <f t="shared" si="333"/>
        <v/>
      </c>
      <c r="Q10662" s="61" t="s">
        <v>88</v>
      </c>
    </row>
    <row r="10663" spans="8:17" x14ac:dyDescent="0.25">
      <c r="H10663" s="59">
        <v>137171</v>
      </c>
      <c r="I10663" s="59" t="s">
        <v>71</v>
      </c>
      <c r="J10663" s="59">
        <v>26925362</v>
      </c>
      <c r="K10663" s="59" t="s">
        <v>10990</v>
      </c>
      <c r="L10663" s="61" t="s">
        <v>81</v>
      </c>
      <c r="M10663" s="61">
        <f>VLOOKUP(H10663,zdroj!C:F,4,0)</f>
        <v>0</v>
      </c>
      <c r="N10663" s="61" t="str">
        <f t="shared" si="332"/>
        <v>-</v>
      </c>
      <c r="P10663" s="72" t="str">
        <f t="shared" si="333"/>
        <v/>
      </c>
      <c r="Q10663" s="61" t="s">
        <v>88</v>
      </c>
    </row>
    <row r="10664" spans="8:17" x14ac:dyDescent="0.25">
      <c r="H10664" s="59">
        <v>137171</v>
      </c>
      <c r="I10664" s="59" t="s">
        <v>71</v>
      </c>
      <c r="J10664" s="59">
        <v>26925371</v>
      </c>
      <c r="K10664" s="59" t="s">
        <v>10991</v>
      </c>
      <c r="L10664" s="61" t="s">
        <v>81</v>
      </c>
      <c r="M10664" s="61">
        <f>VLOOKUP(H10664,zdroj!C:F,4,0)</f>
        <v>0</v>
      </c>
      <c r="N10664" s="61" t="str">
        <f t="shared" si="332"/>
        <v>-</v>
      </c>
      <c r="P10664" s="72" t="str">
        <f t="shared" si="333"/>
        <v/>
      </c>
      <c r="Q10664" s="61" t="s">
        <v>88</v>
      </c>
    </row>
    <row r="10665" spans="8:17" x14ac:dyDescent="0.25">
      <c r="H10665" s="59">
        <v>137171</v>
      </c>
      <c r="I10665" s="59" t="s">
        <v>71</v>
      </c>
      <c r="J10665" s="59">
        <v>26925389</v>
      </c>
      <c r="K10665" s="59" t="s">
        <v>10992</v>
      </c>
      <c r="L10665" s="61" t="s">
        <v>81</v>
      </c>
      <c r="M10665" s="61">
        <f>VLOOKUP(H10665,zdroj!C:F,4,0)</f>
        <v>0</v>
      </c>
      <c r="N10665" s="61" t="str">
        <f t="shared" si="332"/>
        <v>-</v>
      </c>
      <c r="P10665" s="72" t="str">
        <f t="shared" si="333"/>
        <v/>
      </c>
      <c r="Q10665" s="61" t="s">
        <v>88</v>
      </c>
    </row>
    <row r="10666" spans="8:17" x14ac:dyDescent="0.25">
      <c r="H10666" s="59">
        <v>137171</v>
      </c>
      <c r="I10666" s="59" t="s">
        <v>71</v>
      </c>
      <c r="J10666" s="59">
        <v>26925397</v>
      </c>
      <c r="K10666" s="59" t="s">
        <v>10993</v>
      </c>
      <c r="L10666" s="61" t="s">
        <v>81</v>
      </c>
      <c r="M10666" s="61">
        <f>VLOOKUP(H10666,zdroj!C:F,4,0)</f>
        <v>0</v>
      </c>
      <c r="N10666" s="61" t="str">
        <f t="shared" si="332"/>
        <v>-</v>
      </c>
      <c r="P10666" s="72" t="str">
        <f t="shared" si="333"/>
        <v/>
      </c>
      <c r="Q10666" s="61" t="s">
        <v>88</v>
      </c>
    </row>
    <row r="10667" spans="8:17" x14ac:dyDescent="0.25">
      <c r="H10667" s="59">
        <v>137171</v>
      </c>
      <c r="I10667" s="59" t="s">
        <v>71</v>
      </c>
      <c r="J10667" s="59">
        <v>26925401</v>
      </c>
      <c r="K10667" s="59" t="s">
        <v>10994</v>
      </c>
      <c r="L10667" s="61" t="s">
        <v>81</v>
      </c>
      <c r="M10667" s="61">
        <f>VLOOKUP(H10667,zdroj!C:F,4,0)</f>
        <v>0</v>
      </c>
      <c r="N10667" s="61" t="str">
        <f t="shared" si="332"/>
        <v>-</v>
      </c>
      <c r="P10667" s="72" t="str">
        <f t="shared" si="333"/>
        <v/>
      </c>
      <c r="Q10667" s="61" t="s">
        <v>88</v>
      </c>
    </row>
    <row r="10668" spans="8:17" x14ac:dyDescent="0.25">
      <c r="H10668" s="59">
        <v>137171</v>
      </c>
      <c r="I10668" s="59" t="s">
        <v>71</v>
      </c>
      <c r="J10668" s="59">
        <v>26925419</v>
      </c>
      <c r="K10668" s="59" t="s">
        <v>10995</v>
      </c>
      <c r="L10668" s="61" t="s">
        <v>81</v>
      </c>
      <c r="M10668" s="61">
        <f>VLOOKUP(H10668,zdroj!C:F,4,0)</f>
        <v>0</v>
      </c>
      <c r="N10668" s="61" t="str">
        <f t="shared" si="332"/>
        <v>-</v>
      </c>
      <c r="P10668" s="72" t="str">
        <f t="shared" si="333"/>
        <v/>
      </c>
      <c r="Q10668" s="61" t="s">
        <v>88</v>
      </c>
    </row>
    <row r="10669" spans="8:17" x14ac:dyDescent="0.25">
      <c r="H10669" s="59">
        <v>137171</v>
      </c>
      <c r="I10669" s="59" t="s">
        <v>71</v>
      </c>
      <c r="J10669" s="59">
        <v>26925427</v>
      </c>
      <c r="K10669" s="59" t="s">
        <v>10996</v>
      </c>
      <c r="L10669" s="61" t="s">
        <v>81</v>
      </c>
      <c r="M10669" s="61">
        <f>VLOOKUP(H10669,zdroj!C:F,4,0)</f>
        <v>0</v>
      </c>
      <c r="N10669" s="61" t="str">
        <f t="shared" si="332"/>
        <v>-</v>
      </c>
      <c r="P10669" s="72" t="str">
        <f t="shared" si="333"/>
        <v/>
      </c>
      <c r="Q10669" s="61" t="s">
        <v>88</v>
      </c>
    </row>
    <row r="10670" spans="8:17" x14ac:dyDescent="0.25">
      <c r="H10670" s="59">
        <v>137171</v>
      </c>
      <c r="I10670" s="59" t="s">
        <v>71</v>
      </c>
      <c r="J10670" s="59">
        <v>26925435</v>
      </c>
      <c r="K10670" s="59" t="s">
        <v>10997</v>
      </c>
      <c r="L10670" s="61" t="s">
        <v>81</v>
      </c>
      <c r="M10670" s="61">
        <f>VLOOKUP(H10670,zdroj!C:F,4,0)</f>
        <v>0</v>
      </c>
      <c r="N10670" s="61" t="str">
        <f t="shared" si="332"/>
        <v>-</v>
      </c>
      <c r="P10670" s="72" t="str">
        <f t="shared" si="333"/>
        <v/>
      </c>
      <c r="Q10670" s="61" t="s">
        <v>88</v>
      </c>
    </row>
    <row r="10671" spans="8:17" x14ac:dyDescent="0.25">
      <c r="H10671" s="59">
        <v>137171</v>
      </c>
      <c r="I10671" s="59" t="s">
        <v>71</v>
      </c>
      <c r="J10671" s="59">
        <v>26925443</v>
      </c>
      <c r="K10671" s="59" t="s">
        <v>10998</v>
      </c>
      <c r="L10671" s="61" t="s">
        <v>81</v>
      </c>
      <c r="M10671" s="61">
        <f>VLOOKUP(H10671,zdroj!C:F,4,0)</f>
        <v>0</v>
      </c>
      <c r="N10671" s="61" t="str">
        <f t="shared" si="332"/>
        <v>-</v>
      </c>
      <c r="P10671" s="72" t="str">
        <f t="shared" si="333"/>
        <v/>
      </c>
      <c r="Q10671" s="61" t="s">
        <v>86</v>
      </c>
    </row>
    <row r="10672" spans="8:17" x14ac:dyDescent="0.25">
      <c r="H10672" s="59">
        <v>137171</v>
      </c>
      <c r="I10672" s="59" t="s">
        <v>71</v>
      </c>
      <c r="J10672" s="59">
        <v>26925451</v>
      </c>
      <c r="K10672" s="59" t="s">
        <v>10999</v>
      </c>
      <c r="L10672" s="61" t="s">
        <v>81</v>
      </c>
      <c r="M10672" s="61">
        <f>VLOOKUP(H10672,zdroj!C:F,4,0)</f>
        <v>0</v>
      </c>
      <c r="N10672" s="61" t="str">
        <f t="shared" si="332"/>
        <v>-</v>
      </c>
      <c r="P10672" s="72" t="str">
        <f t="shared" si="333"/>
        <v/>
      </c>
      <c r="Q10672" s="61" t="s">
        <v>86</v>
      </c>
    </row>
    <row r="10673" spans="8:17" x14ac:dyDescent="0.25">
      <c r="H10673" s="59">
        <v>137171</v>
      </c>
      <c r="I10673" s="59" t="s">
        <v>71</v>
      </c>
      <c r="J10673" s="59">
        <v>26925460</v>
      </c>
      <c r="K10673" s="59" t="s">
        <v>11000</v>
      </c>
      <c r="L10673" s="61" t="s">
        <v>81</v>
      </c>
      <c r="M10673" s="61">
        <f>VLOOKUP(H10673,zdroj!C:F,4,0)</f>
        <v>0</v>
      </c>
      <c r="N10673" s="61" t="str">
        <f t="shared" si="332"/>
        <v>-</v>
      </c>
      <c r="P10673" s="72" t="str">
        <f t="shared" si="333"/>
        <v/>
      </c>
      <c r="Q10673" s="61" t="s">
        <v>88</v>
      </c>
    </row>
    <row r="10674" spans="8:17" x14ac:dyDescent="0.25">
      <c r="H10674" s="59">
        <v>137171</v>
      </c>
      <c r="I10674" s="59" t="s">
        <v>71</v>
      </c>
      <c r="J10674" s="59">
        <v>26925478</v>
      </c>
      <c r="K10674" s="59" t="s">
        <v>11001</v>
      </c>
      <c r="L10674" s="61" t="s">
        <v>81</v>
      </c>
      <c r="M10674" s="61">
        <f>VLOOKUP(H10674,zdroj!C:F,4,0)</f>
        <v>0</v>
      </c>
      <c r="N10674" s="61" t="str">
        <f t="shared" si="332"/>
        <v>-</v>
      </c>
      <c r="P10674" s="72" t="str">
        <f t="shared" si="333"/>
        <v/>
      </c>
      <c r="Q10674" s="61" t="s">
        <v>88</v>
      </c>
    </row>
    <row r="10675" spans="8:17" x14ac:dyDescent="0.25">
      <c r="H10675" s="59">
        <v>137171</v>
      </c>
      <c r="I10675" s="59" t="s">
        <v>71</v>
      </c>
      <c r="J10675" s="59">
        <v>26925486</v>
      </c>
      <c r="K10675" s="59" t="s">
        <v>11002</v>
      </c>
      <c r="L10675" s="61" t="s">
        <v>81</v>
      </c>
      <c r="M10675" s="61">
        <f>VLOOKUP(H10675,zdroj!C:F,4,0)</f>
        <v>0</v>
      </c>
      <c r="N10675" s="61" t="str">
        <f t="shared" si="332"/>
        <v>-</v>
      </c>
      <c r="P10675" s="72" t="str">
        <f t="shared" si="333"/>
        <v/>
      </c>
      <c r="Q10675" s="61" t="s">
        <v>88</v>
      </c>
    </row>
    <row r="10676" spans="8:17" x14ac:dyDescent="0.25">
      <c r="H10676" s="59">
        <v>137171</v>
      </c>
      <c r="I10676" s="59" t="s">
        <v>71</v>
      </c>
      <c r="J10676" s="59">
        <v>26925494</v>
      </c>
      <c r="K10676" s="59" t="s">
        <v>11003</v>
      </c>
      <c r="L10676" s="61" t="s">
        <v>81</v>
      </c>
      <c r="M10676" s="61">
        <f>VLOOKUP(H10676,zdroj!C:F,4,0)</f>
        <v>0</v>
      </c>
      <c r="N10676" s="61" t="str">
        <f t="shared" si="332"/>
        <v>-</v>
      </c>
      <c r="P10676" s="72" t="str">
        <f t="shared" si="333"/>
        <v/>
      </c>
      <c r="Q10676" s="61" t="s">
        <v>88</v>
      </c>
    </row>
    <row r="10677" spans="8:17" x14ac:dyDescent="0.25">
      <c r="H10677" s="59">
        <v>137171</v>
      </c>
      <c r="I10677" s="59" t="s">
        <v>71</v>
      </c>
      <c r="J10677" s="59">
        <v>26925508</v>
      </c>
      <c r="K10677" s="59" t="s">
        <v>11004</v>
      </c>
      <c r="L10677" s="61" t="s">
        <v>81</v>
      </c>
      <c r="M10677" s="61">
        <f>VLOOKUP(H10677,zdroj!C:F,4,0)</f>
        <v>0</v>
      </c>
      <c r="N10677" s="61" t="str">
        <f t="shared" si="332"/>
        <v>-</v>
      </c>
      <c r="P10677" s="72" t="str">
        <f t="shared" si="333"/>
        <v/>
      </c>
      <c r="Q10677" s="61" t="s">
        <v>88</v>
      </c>
    </row>
    <row r="10678" spans="8:17" x14ac:dyDescent="0.25">
      <c r="H10678" s="59">
        <v>137171</v>
      </c>
      <c r="I10678" s="59" t="s">
        <v>71</v>
      </c>
      <c r="J10678" s="59">
        <v>26925516</v>
      </c>
      <c r="K10678" s="59" t="s">
        <v>11005</v>
      </c>
      <c r="L10678" s="61" t="s">
        <v>81</v>
      </c>
      <c r="M10678" s="61">
        <f>VLOOKUP(H10678,zdroj!C:F,4,0)</f>
        <v>0</v>
      </c>
      <c r="N10678" s="61" t="str">
        <f t="shared" si="332"/>
        <v>-</v>
      </c>
      <c r="P10678" s="72" t="str">
        <f t="shared" si="333"/>
        <v/>
      </c>
      <c r="Q10678" s="61" t="s">
        <v>88</v>
      </c>
    </row>
    <row r="10679" spans="8:17" x14ac:dyDescent="0.25">
      <c r="H10679" s="59">
        <v>137171</v>
      </c>
      <c r="I10679" s="59" t="s">
        <v>71</v>
      </c>
      <c r="J10679" s="59">
        <v>26925524</v>
      </c>
      <c r="K10679" s="59" t="s">
        <v>11006</v>
      </c>
      <c r="L10679" s="61" t="s">
        <v>81</v>
      </c>
      <c r="M10679" s="61">
        <f>VLOOKUP(H10679,zdroj!C:F,4,0)</f>
        <v>0</v>
      </c>
      <c r="N10679" s="61" t="str">
        <f t="shared" si="332"/>
        <v>-</v>
      </c>
      <c r="P10679" s="72" t="str">
        <f t="shared" si="333"/>
        <v/>
      </c>
      <c r="Q10679" s="61" t="s">
        <v>88</v>
      </c>
    </row>
    <row r="10680" spans="8:17" x14ac:dyDescent="0.25">
      <c r="H10680" s="59">
        <v>137171</v>
      </c>
      <c r="I10680" s="59" t="s">
        <v>71</v>
      </c>
      <c r="J10680" s="59">
        <v>26925532</v>
      </c>
      <c r="K10680" s="59" t="s">
        <v>11007</v>
      </c>
      <c r="L10680" s="61" t="s">
        <v>81</v>
      </c>
      <c r="M10680" s="61">
        <f>VLOOKUP(H10680,zdroj!C:F,4,0)</f>
        <v>0</v>
      </c>
      <c r="N10680" s="61" t="str">
        <f t="shared" si="332"/>
        <v>-</v>
      </c>
      <c r="P10680" s="72" t="str">
        <f t="shared" si="333"/>
        <v/>
      </c>
      <c r="Q10680" s="61" t="s">
        <v>88</v>
      </c>
    </row>
    <row r="10681" spans="8:17" x14ac:dyDescent="0.25">
      <c r="H10681" s="59">
        <v>137171</v>
      </c>
      <c r="I10681" s="59" t="s">
        <v>71</v>
      </c>
      <c r="J10681" s="59">
        <v>26925541</v>
      </c>
      <c r="K10681" s="59" t="s">
        <v>11008</v>
      </c>
      <c r="L10681" s="61" t="s">
        <v>81</v>
      </c>
      <c r="M10681" s="61">
        <f>VLOOKUP(H10681,zdroj!C:F,4,0)</f>
        <v>0</v>
      </c>
      <c r="N10681" s="61" t="str">
        <f t="shared" si="332"/>
        <v>-</v>
      </c>
      <c r="P10681" s="72" t="str">
        <f t="shared" si="333"/>
        <v/>
      </c>
      <c r="Q10681" s="61" t="s">
        <v>88</v>
      </c>
    </row>
    <row r="10682" spans="8:17" x14ac:dyDescent="0.25">
      <c r="H10682" s="59">
        <v>137171</v>
      </c>
      <c r="I10682" s="59" t="s">
        <v>71</v>
      </c>
      <c r="J10682" s="59">
        <v>26925559</v>
      </c>
      <c r="K10682" s="59" t="s">
        <v>11009</v>
      </c>
      <c r="L10682" s="61" t="s">
        <v>81</v>
      </c>
      <c r="M10682" s="61">
        <f>VLOOKUP(H10682,zdroj!C:F,4,0)</f>
        <v>0</v>
      </c>
      <c r="N10682" s="61" t="str">
        <f t="shared" si="332"/>
        <v>-</v>
      </c>
      <c r="P10682" s="72" t="str">
        <f t="shared" si="333"/>
        <v/>
      </c>
      <c r="Q10682" s="61" t="s">
        <v>88</v>
      </c>
    </row>
    <row r="10683" spans="8:17" x14ac:dyDescent="0.25">
      <c r="H10683" s="59">
        <v>137171</v>
      </c>
      <c r="I10683" s="59" t="s">
        <v>71</v>
      </c>
      <c r="J10683" s="59">
        <v>26925567</v>
      </c>
      <c r="K10683" s="59" t="s">
        <v>11010</v>
      </c>
      <c r="L10683" s="61" t="s">
        <v>81</v>
      </c>
      <c r="M10683" s="61">
        <f>VLOOKUP(H10683,zdroj!C:F,4,0)</f>
        <v>0</v>
      </c>
      <c r="N10683" s="61" t="str">
        <f t="shared" si="332"/>
        <v>-</v>
      </c>
      <c r="P10683" s="72" t="str">
        <f t="shared" si="333"/>
        <v/>
      </c>
      <c r="Q10683" s="61" t="s">
        <v>88</v>
      </c>
    </row>
    <row r="10684" spans="8:17" x14ac:dyDescent="0.25">
      <c r="H10684" s="59">
        <v>137171</v>
      </c>
      <c r="I10684" s="59" t="s">
        <v>71</v>
      </c>
      <c r="J10684" s="59">
        <v>26925575</v>
      </c>
      <c r="K10684" s="59" t="s">
        <v>11011</v>
      </c>
      <c r="L10684" s="61" t="s">
        <v>81</v>
      </c>
      <c r="M10684" s="61">
        <f>VLOOKUP(H10684,zdroj!C:F,4,0)</f>
        <v>0</v>
      </c>
      <c r="N10684" s="61" t="str">
        <f t="shared" si="332"/>
        <v>-</v>
      </c>
      <c r="P10684" s="72" t="str">
        <f t="shared" si="333"/>
        <v/>
      </c>
      <c r="Q10684" s="61" t="s">
        <v>88</v>
      </c>
    </row>
    <row r="10685" spans="8:17" x14ac:dyDescent="0.25">
      <c r="H10685" s="59">
        <v>137171</v>
      </c>
      <c r="I10685" s="59" t="s">
        <v>71</v>
      </c>
      <c r="J10685" s="59">
        <v>26925583</v>
      </c>
      <c r="K10685" s="59" t="s">
        <v>11012</v>
      </c>
      <c r="L10685" s="61" t="s">
        <v>81</v>
      </c>
      <c r="M10685" s="61">
        <f>VLOOKUP(H10685,zdroj!C:F,4,0)</f>
        <v>0</v>
      </c>
      <c r="N10685" s="61" t="str">
        <f t="shared" si="332"/>
        <v>-</v>
      </c>
      <c r="P10685" s="72" t="str">
        <f t="shared" si="333"/>
        <v/>
      </c>
      <c r="Q10685" s="61" t="s">
        <v>88</v>
      </c>
    </row>
    <row r="10686" spans="8:17" x14ac:dyDescent="0.25">
      <c r="H10686" s="59">
        <v>137171</v>
      </c>
      <c r="I10686" s="59" t="s">
        <v>71</v>
      </c>
      <c r="J10686" s="59">
        <v>26925591</v>
      </c>
      <c r="K10686" s="59" t="s">
        <v>11013</v>
      </c>
      <c r="L10686" s="61" t="s">
        <v>81</v>
      </c>
      <c r="M10686" s="61">
        <f>VLOOKUP(H10686,zdroj!C:F,4,0)</f>
        <v>0</v>
      </c>
      <c r="N10686" s="61" t="str">
        <f t="shared" si="332"/>
        <v>-</v>
      </c>
      <c r="P10686" s="72" t="str">
        <f t="shared" si="333"/>
        <v/>
      </c>
      <c r="Q10686" s="61" t="s">
        <v>88</v>
      </c>
    </row>
    <row r="10687" spans="8:17" x14ac:dyDescent="0.25">
      <c r="H10687" s="59">
        <v>137171</v>
      </c>
      <c r="I10687" s="59" t="s">
        <v>71</v>
      </c>
      <c r="J10687" s="59">
        <v>26925605</v>
      </c>
      <c r="K10687" s="59" t="s">
        <v>11014</v>
      </c>
      <c r="L10687" s="61" t="s">
        <v>81</v>
      </c>
      <c r="M10687" s="61">
        <f>VLOOKUP(H10687,zdroj!C:F,4,0)</f>
        <v>0</v>
      </c>
      <c r="N10687" s="61" t="str">
        <f t="shared" si="332"/>
        <v>-</v>
      </c>
      <c r="P10687" s="72" t="str">
        <f t="shared" si="333"/>
        <v/>
      </c>
      <c r="Q10687" s="61" t="s">
        <v>88</v>
      </c>
    </row>
    <row r="10688" spans="8:17" x14ac:dyDescent="0.25">
      <c r="H10688" s="59">
        <v>137171</v>
      </c>
      <c r="I10688" s="59" t="s">
        <v>71</v>
      </c>
      <c r="J10688" s="59">
        <v>26925613</v>
      </c>
      <c r="K10688" s="59" t="s">
        <v>11015</v>
      </c>
      <c r="L10688" s="61" t="s">
        <v>81</v>
      </c>
      <c r="M10688" s="61">
        <f>VLOOKUP(H10688,zdroj!C:F,4,0)</f>
        <v>0</v>
      </c>
      <c r="N10688" s="61" t="str">
        <f t="shared" si="332"/>
        <v>-</v>
      </c>
      <c r="P10688" s="72" t="str">
        <f t="shared" si="333"/>
        <v/>
      </c>
      <c r="Q10688" s="61" t="s">
        <v>88</v>
      </c>
    </row>
    <row r="10689" spans="8:17" x14ac:dyDescent="0.25">
      <c r="H10689" s="59">
        <v>137171</v>
      </c>
      <c r="I10689" s="59" t="s">
        <v>71</v>
      </c>
      <c r="J10689" s="59">
        <v>26925621</v>
      </c>
      <c r="K10689" s="59" t="s">
        <v>11016</v>
      </c>
      <c r="L10689" s="61" t="s">
        <v>81</v>
      </c>
      <c r="M10689" s="61">
        <f>VLOOKUP(H10689,zdroj!C:F,4,0)</f>
        <v>0</v>
      </c>
      <c r="N10689" s="61" t="str">
        <f t="shared" si="332"/>
        <v>-</v>
      </c>
      <c r="P10689" s="72" t="str">
        <f t="shared" si="333"/>
        <v/>
      </c>
      <c r="Q10689" s="61" t="s">
        <v>88</v>
      </c>
    </row>
    <row r="10690" spans="8:17" x14ac:dyDescent="0.25">
      <c r="H10690" s="59">
        <v>137171</v>
      </c>
      <c r="I10690" s="59" t="s">
        <v>71</v>
      </c>
      <c r="J10690" s="59">
        <v>26925630</v>
      </c>
      <c r="K10690" s="59" t="s">
        <v>11017</v>
      </c>
      <c r="L10690" s="61" t="s">
        <v>81</v>
      </c>
      <c r="M10690" s="61">
        <f>VLOOKUP(H10690,zdroj!C:F,4,0)</f>
        <v>0</v>
      </c>
      <c r="N10690" s="61" t="str">
        <f t="shared" si="332"/>
        <v>-</v>
      </c>
      <c r="P10690" s="72" t="str">
        <f t="shared" si="333"/>
        <v/>
      </c>
      <c r="Q10690" s="61" t="s">
        <v>88</v>
      </c>
    </row>
    <row r="10691" spans="8:17" x14ac:dyDescent="0.25">
      <c r="H10691" s="59">
        <v>137171</v>
      </c>
      <c r="I10691" s="59" t="s">
        <v>71</v>
      </c>
      <c r="J10691" s="59">
        <v>26925648</v>
      </c>
      <c r="K10691" s="59" t="s">
        <v>11018</v>
      </c>
      <c r="L10691" s="61" t="s">
        <v>81</v>
      </c>
      <c r="M10691" s="61">
        <f>VLOOKUP(H10691,zdroj!C:F,4,0)</f>
        <v>0</v>
      </c>
      <c r="N10691" s="61" t="str">
        <f t="shared" si="332"/>
        <v>-</v>
      </c>
      <c r="P10691" s="72" t="str">
        <f t="shared" si="333"/>
        <v/>
      </c>
      <c r="Q10691" s="61" t="s">
        <v>88</v>
      </c>
    </row>
    <row r="10692" spans="8:17" x14ac:dyDescent="0.25">
      <c r="H10692" s="59">
        <v>137171</v>
      </c>
      <c r="I10692" s="59" t="s">
        <v>71</v>
      </c>
      <c r="J10692" s="59">
        <v>26925656</v>
      </c>
      <c r="K10692" s="59" t="s">
        <v>11019</v>
      </c>
      <c r="L10692" s="61" t="s">
        <v>81</v>
      </c>
      <c r="M10692" s="61">
        <f>VLOOKUP(H10692,zdroj!C:F,4,0)</f>
        <v>0</v>
      </c>
      <c r="N10692" s="61" t="str">
        <f t="shared" si="332"/>
        <v>-</v>
      </c>
      <c r="P10692" s="72" t="str">
        <f t="shared" si="333"/>
        <v/>
      </c>
      <c r="Q10692" s="61" t="s">
        <v>88</v>
      </c>
    </row>
    <row r="10693" spans="8:17" x14ac:dyDescent="0.25">
      <c r="H10693" s="59">
        <v>137171</v>
      </c>
      <c r="I10693" s="59" t="s">
        <v>71</v>
      </c>
      <c r="J10693" s="59">
        <v>26925664</v>
      </c>
      <c r="K10693" s="59" t="s">
        <v>11020</v>
      </c>
      <c r="L10693" s="61" t="s">
        <v>81</v>
      </c>
      <c r="M10693" s="61">
        <f>VLOOKUP(H10693,zdroj!C:F,4,0)</f>
        <v>0</v>
      </c>
      <c r="N10693" s="61" t="str">
        <f t="shared" si="332"/>
        <v>-</v>
      </c>
      <c r="P10693" s="72" t="str">
        <f t="shared" si="333"/>
        <v/>
      </c>
      <c r="Q10693" s="61" t="s">
        <v>88</v>
      </c>
    </row>
    <row r="10694" spans="8:17" x14ac:dyDescent="0.25">
      <c r="H10694" s="59">
        <v>137171</v>
      </c>
      <c r="I10694" s="59" t="s">
        <v>71</v>
      </c>
      <c r="J10694" s="59">
        <v>26925672</v>
      </c>
      <c r="K10694" s="59" t="s">
        <v>11021</v>
      </c>
      <c r="L10694" s="61" t="s">
        <v>81</v>
      </c>
      <c r="M10694" s="61">
        <f>VLOOKUP(H10694,zdroj!C:F,4,0)</f>
        <v>0</v>
      </c>
      <c r="N10694" s="61" t="str">
        <f t="shared" si="332"/>
        <v>-</v>
      </c>
      <c r="P10694" s="72" t="str">
        <f t="shared" si="333"/>
        <v/>
      </c>
      <c r="Q10694" s="61" t="s">
        <v>88</v>
      </c>
    </row>
    <row r="10695" spans="8:17" x14ac:dyDescent="0.25">
      <c r="H10695" s="59">
        <v>137171</v>
      </c>
      <c r="I10695" s="59" t="s">
        <v>71</v>
      </c>
      <c r="J10695" s="59">
        <v>26925681</v>
      </c>
      <c r="K10695" s="59" t="s">
        <v>11022</v>
      </c>
      <c r="L10695" s="61" t="s">
        <v>81</v>
      </c>
      <c r="M10695" s="61">
        <f>VLOOKUP(H10695,zdroj!C:F,4,0)</f>
        <v>0</v>
      </c>
      <c r="N10695" s="61" t="str">
        <f t="shared" ref="N10695:N10758" si="334">IF(M10695="A",IF(L10695="katA","katB",L10695),L10695)</f>
        <v>-</v>
      </c>
      <c r="P10695" s="72" t="str">
        <f t="shared" ref="P10695:P10758" si="335">IF(O10695="A",1,"")</f>
        <v/>
      </c>
      <c r="Q10695" s="61" t="s">
        <v>86</v>
      </c>
    </row>
    <row r="10696" spans="8:17" x14ac:dyDescent="0.25">
      <c r="H10696" s="59">
        <v>137171</v>
      </c>
      <c r="I10696" s="59" t="s">
        <v>71</v>
      </c>
      <c r="J10696" s="59">
        <v>26925699</v>
      </c>
      <c r="K10696" s="59" t="s">
        <v>11023</v>
      </c>
      <c r="L10696" s="61" t="s">
        <v>81</v>
      </c>
      <c r="M10696" s="61">
        <f>VLOOKUP(H10696,zdroj!C:F,4,0)</f>
        <v>0</v>
      </c>
      <c r="N10696" s="61" t="str">
        <f t="shared" si="334"/>
        <v>-</v>
      </c>
      <c r="P10696" s="72" t="str">
        <f t="shared" si="335"/>
        <v/>
      </c>
      <c r="Q10696" s="61" t="s">
        <v>88</v>
      </c>
    </row>
    <row r="10697" spans="8:17" x14ac:dyDescent="0.25">
      <c r="H10697" s="59">
        <v>137171</v>
      </c>
      <c r="I10697" s="59" t="s">
        <v>71</v>
      </c>
      <c r="J10697" s="59">
        <v>26925702</v>
      </c>
      <c r="K10697" s="59" t="s">
        <v>11024</v>
      </c>
      <c r="L10697" s="61" t="s">
        <v>81</v>
      </c>
      <c r="M10697" s="61">
        <f>VLOOKUP(H10697,zdroj!C:F,4,0)</f>
        <v>0</v>
      </c>
      <c r="N10697" s="61" t="str">
        <f t="shared" si="334"/>
        <v>-</v>
      </c>
      <c r="P10697" s="72" t="str">
        <f t="shared" si="335"/>
        <v/>
      </c>
      <c r="Q10697" s="61" t="s">
        <v>88</v>
      </c>
    </row>
    <row r="10698" spans="8:17" x14ac:dyDescent="0.25">
      <c r="H10698" s="59">
        <v>137171</v>
      </c>
      <c r="I10698" s="59" t="s">
        <v>71</v>
      </c>
      <c r="J10698" s="59">
        <v>26925711</v>
      </c>
      <c r="K10698" s="59" t="s">
        <v>11025</v>
      </c>
      <c r="L10698" s="61" t="s">
        <v>81</v>
      </c>
      <c r="M10698" s="61">
        <f>VLOOKUP(H10698,zdroj!C:F,4,0)</f>
        <v>0</v>
      </c>
      <c r="N10698" s="61" t="str">
        <f t="shared" si="334"/>
        <v>-</v>
      </c>
      <c r="P10698" s="72" t="str">
        <f t="shared" si="335"/>
        <v/>
      </c>
      <c r="Q10698" s="61" t="s">
        <v>88</v>
      </c>
    </row>
    <row r="10699" spans="8:17" x14ac:dyDescent="0.25">
      <c r="H10699" s="59">
        <v>137171</v>
      </c>
      <c r="I10699" s="59" t="s">
        <v>71</v>
      </c>
      <c r="J10699" s="59">
        <v>26925729</v>
      </c>
      <c r="K10699" s="59" t="s">
        <v>11026</v>
      </c>
      <c r="L10699" s="61" t="s">
        <v>81</v>
      </c>
      <c r="M10699" s="61">
        <f>VLOOKUP(H10699,zdroj!C:F,4,0)</f>
        <v>0</v>
      </c>
      <c r="N10699" s="61" t="str">
        <f t="shared" si="334"/>
        <v>-</v>
      </c>
      <c r="P10699" s="72" t="str">
        <f t="shared" si="335"/>
        <v/>
      </c>
      <c r="Q10699" s="61" t="s">
        <v>88</v>
      </c>
    </row>
    <row r="10700" spans="8:17" x14ac:dyDescent="0.25">
      <c r="H10700" s="59">
        <v>137171</v>
      </c>
      <c r="I10700" s="59" t="s">
        <v>71</v>
      </c>
      <c r="J10700" s="59">
        <v>26925737</v>
      </c>
      <c r="K10700" s="59" t="s">
        <v>11027</v>
      </c>
      <c r="L10700" s="61" t="s">
        <v>81</v>
      </c>
      <c r="M10700" s="61">
        <f>VLOOKUP(H10700,zdroj!C:F,4,0)</f>
        <v>0</v>
      </c>
      <c r="N10700" s="61" t="str">
        <f t="shared" si="334"/>
        <v>-</v>
      </c>
      <c r="P10700" s="72" t="str">
        <f t="shared" si="335"/>
        <v/>
      </c>
      <c r="Q10700" s="61" t="s">
        <v>88</v>
      </c>
    </row>
    <row r="10701" spans="8:17" x14ac:dyDescent="0.25">
      <c r="H10701" s="59">
        <v>137171</v>
      </c>
      <c r="I10701" s="59" t="s">
        <v>71</v>
      </c>
      <c r="J10701" s="59">
        <v>26925745</v>
      </c>
      <c r="K10701" s="59" t="s">
        <v>11028</v>
      </c>
      <c r="L10701" s="61" t="s">
        <v>81</v>
      </c>
      <c r="M10701" s="61">
        <f>VLOOKUP(H10701,zdroj!C:F,4,0)</f>
        <v>0</v>
      </c>
      <c r="N10701" s="61" t="str">
        <f t="shared" si="334"/>
        <v>-</v>
      </c>
      <c r="P10701" s="72" t="str">
        <f t="shared" si="335"/>
        <v/>
      </c>
      <c r="Q10701" s="61" t="s">
        <v>88</v>
      </c>
    </row>
    <row r="10702" spans="8:17" x14ac:dyDescent="0.25">
      <c r="H10702" s="59">
        <v>137171</v>
      </c>
      <c r="I10702" s="59" t="s">
        <v>71</v>
      </c>
      <c r="J10702" s="59">
        <v>26925753</v>
      </c>
      <c r="K10702" s="59" t="s">
        <v>11029</v>
      </c>
      <c r="L10702" s="61" t="s">
        <v>81</v>
      </c>
      <c r="M10702" s="61">
        <f>VLOOKUP(H10702,zdroj!C:F,4,0)</f>
        <v>0</v>
      </c>
      <c r="N10702" s="61" t="str">
        <f t="shared" si="334"/>
        <v>-</v>
      </c>
      <c r="P10702" s="72" t="str">
        <f t="shared" si="335"/>
        <v/>
      </c>
      <c r="Q10702" s="61" t="s">
        <v>88</v>
      </c>
    </row>
    <row r="10703" spans="8:17" x14ac:dyDescent="0.25">
      <c r="H10703" s="59">
        <v>137171</v>
      </c>
      <c r="I10703" s="59" t="s">
        <v>71</v>
      </c>
      <c r="J10703" s="59">
        <v>26925761</v>
      </c>
      <c r="K10703" s="59" t="s">
        <v>11030</v>
      </c>
      <c r="L10703" s="61" t="s">
        <v>81</v>
      </c>
      <c r="M10703" s="61">
        <f>VLOOKUP(H10703,zdroj!C:F,4,0)</f>
        <v>0</v>
      </c>
      <c r="N10703" s="61" t="str">
        <f t="shared" si="334"/>
        <v>-</v>
      </c>
      <c r="P10703" s="72" t="str">
        <f t="shared" si="335"/>
        <v/>
      </c>
      <c r="Q10703" s="61" t="s">
        <v>88</v>
      </c>
    </row>
    <row r="10704" spans="8:17" x14ac:dyDescent="0.25">
      <c r="H10704" s="59">
        <v>137171</v>
      </c>
      <c r="I10704" s="59" t="s">
        <v>71</v>
      </c>
      <c r="J10704" s="59">
        <v>30874106</v>
      </c>
      <c r="K10704" s="59" t="s">
        <v>11031</v>
      </c>
      <c r="L10704" s="61" t="s">
        <v>81</v>
      </c>
      <c r="M10704" s="61">
        <f>VLOOKUP(H10704,zdroj!C:F,4,0)</f>
        <v>0</v>
      </c>
      <c r="N10704" s="61" t="str">
        <f t="shared" si="334"/>
        <v>-</v>
      </c>
      <c r="P10704" s="72" t="str">
        <f t="shared" si="335"/>
        <v/>
      </c>
      <c r="Q10704" s="61" t="s">
        <v>88</v>
      </c>
    </row>
    <row r="10705" spans="8:17" x14ac:dyDescent="0.25">
      <c r="H10705" s="59">
        <v>137171</v>
      </c>
      <c r="I10705" s="59" t="s">
        <v>71</v>
      </c>
      <c r="J10705" s="59">
        <v>30874114</v>
      </c>
      <c r="K10705" s="59" t="s">
        <v>11032</v>
      </c>
      <c r="L10705" s="61" t="s">
        <v>81</v>
      </c>
      <c r="M10705" s="61">
        <f>VLOOKUP(H10705,zdroj!C:F,4,0)</f>
        <v>0</v>
      </c>
      <c r="N10705" s="61" t="str">
        <f t="shared" si="334"/>
        <v>-</v>
      </c>
      <c r="P10705" s="72" t="str">
        <f t="shared" si="335"/>
        <v/>
      </c>
      <c r="Q10705" s="61" t="s">
        <v>88</v>
      </c>
    </row>
    <row r="10706" spans="8:17" x14ac:dyDescent="0.25">
      <c r="H10706" s="59">
        <v>137171</v>
      </c>
      <c r="I10706" s="59" t="s">
        <v>71</v>
      </c>
      <c r="J10706" s="59">
        <v>30874122</v>
      </c>
      <c r="K10706" s="59" t="s">
        <v>11033</v>
      </c>
      <c r="L10706" s="61" t="s">
        <v>81</v>
      </c>
      <c r="M10706" s="61">
        <f>VLOOKUP(H10706,zdroj!C:F,4,0)</f>
        <v>0</v>
      </c>
      <c r="N10706" s="61" t="str">
        <f t="shared" si="334"/>
        <v>-</v>
      </c>
      <c r="P10706" s="72" t="str">
        <f t="shared" si="335"/>
        <v/>
      </c>
      <c r="Q10706" s="61" t="s">
        <v>88</v>
      </c>
    </row>
    <row r="10707" spans="8:17" x14ac:dyDescent="0.25">
      <c r="H10707" s="59">
        <v>137171</v>
      </c>
      <c r="I10707" s="59" t="s">
        <v>71</v>
      </c>
      <c r="J10707" s="59">
        <v>30874131</v>
      </c>
      <c r="K10707" s="59" t="s">
        <v>11034</v>
      </c>
      <c r="L10707" s="61" t="s">
        <v>81</v>
      </c>
      <c r="M10707" s="61">
        <f>VLOOKUP(H10707,zdroj!C:F,4,0)</f>
        <v>0</v>
      </c>
      <c r="N10707" s="61" t="str">
        <f t="shared" si="334"/>
        <v>-</v>
      </c>
      <c r="P10707" s="72" t="str">
        <f t="shared" si="335"/>
        <v/>
      </c>
      <c r="Q10707" s="61" t="s">
        <v>88</v>
      </c>
    </row>
    <row r="10708" spans="8:17" x14ac:dyDescent="0.25">
      <c r="H10708" s="59">
        <v>137171</v>
      </c>
      <c r="I10708" s="59" t="s">
        <v>71</v>
      </c>
      <c r="J10708" s="59">
        <v>30874149</v>
      </c>
      <c r="K10708" s="59" t="s">
        <v>11035</v>
      </c>
      <c r="L10708" s="61" t="s">
        <v>81</v>
      </c>
      <c r="M10708" s="61">
        <f>VLOOKUP(H10708,zdroj!C:F,4,0)</f>
        <v>0</v>
      </c>
      <c r="N10708" s="61" t="str">
        <f t="shared" si="334"/>
        <v>-</v>
      </c>
      <c r="P10708" s="72" t="str">
        <f t="shared" si="335"/>
        <v/>
      </c>
      <c r="Q10708" s="61" t="s">
        <v>88</v>
      </c>
    </row>
    <row r="10709" spans="8:17" x14ac:dyDescent="0.25">
      <c r="H10709" s="59">
        <v>137171</v>
      </c>
      <c r="I10709" s="59" t="s">
        <v>71</v>
      </c>
      <c r="J10709" s="59">
        <v>30874157</v>
      </c>
      <c r="K10709" s="59" t="s">
        <v>11036</v>
      </c>
      <c r="L10709" s="61" t="s">
        <v>81</v>
      </c>
      <c r="M10709" s="61">
        <f>VLOOKUP(H10709,zdroj!C:F,4,0)</f>
        <v>0</v>
      </c>
      <c r="N10709" s="61" t="str">
        <f t="shared" si="334"/>
        <v>-</v>
      </c>
      <c r="P10709" s="72" t="str">
        <f t="shared" si="335"/>
        <v/>
      </c>
      <c r="Q10709" s="61" t="s">
        <v>88</v>
      </c>
    </row>
    <row r="10710" spans="8:17" x14ac:dyDescent="0.25">
      <c r="H10710" s="59">
        <v>137171</v>
      </c>
      <c r="I10710" s="59" t="s">
        <v>71</v>
      </c>
      <c r="J10710" s="59">
        <v>30874165</v>
      </c>
      <c r="K10710" s="59" t="s">
        <v>11037</v>
      </c>
      <c r="L10710" s="61" t="s">
        <v>81</v>
      </c>
      <c r="M10710" s="61">
        <f>VLOOKUP(H10710,zdroj!C:F,4,0)</f>
        <v>0</v>
      </c>
      <c r="N10710" s="61" t="str">
        <f t="shared" si="334"/>
        <v>-</v>
      </c>
      <c r="P10710" s="72" t="str">
        <f t="shared" si="335"/>
        <v/>
      </c>
      <c r="Q10710" s="61" t="s">
        <v>88</v>
      </c>
    </row>
    <row r="10711" spans="8:17" x14ac:dyDescent="0.25">
      <c r="H10711" s="59">
        <v>137171</v>
      </c>
      <c r="I10711" s="59" t="s">
        <v>71</v>
      </c>
      <c r="J10711" s="59">
        <v>30874173</v>
      </c>
      <c r="K10711" s="59" t="s">
        <v>11038</v>
      </c>
      <c r="L10711" s="61" t="s">
        <v>81</v>
      </c>
      <c r="M10711" s="61">
        <f>VLOOKUP(H10711,zdroj!C:F,4,0)</f>
        <v>0</v>
      </c>
      <c r="N10711" s="61" t="str">
        <f t="shared" si="334"/>
        <v>-</v>
      </c>
      <c r="P10711" s="72" t="str">
        <f t="shared" si="335"/>
        <v/>
      </c>
      <c r="Q10711" s="61" t="s">
        <v>88</v>
      </c>
    </row>
    <row r="10712" spans="8:17" x14ac:dyDescent="0.25">
      <c r="H10712" s="59">
        <v>137171</v>
      </c>
      <c r="I10712" s="59" t="s">
        <v>71</v>
      </c>
      <c r="J10712" s="59">
        <v>30874181</v>
      </c>
      <c r="K10712" s="59" t="s">
        <v>11039</v>
      </c>
      <c r="L10712" s="61" t="s">
        <v>81</v>
      </c>
      <c r="M10712" s="61">
        <f>VLOOKUP(H10712,zdroj!C:F,4,0)</f>
        <v>0</v>
      </c>
      <c r="N10712" s="61" t="str">
        <f t="shared" si="334"/>
        <v>-</v>
      </c>
      <c r="P10712" s="72" t="str">
        <f t="shared" si="335"/>
        <v/>
      </c>
      <c r="Q10712" s="61" t="s">
        <v>88</v>
      </c>
    </row>
    <row r="10713" spans="8:17" x14ac:dyDescent="0.25">
      <c r="H10713" s="59">
        <v>137171</v>
      </c>
      <c r="I10713" s="59" t="s">
        <v>71</v>
      </c>
      <c r="J10713" s="59">
        <v>30874190</v>
      </c>
      <c r="K10713" s="59" t="s">
        <v>11040</v>
      </c>
      <c r="L10713" s="61" t="s">
        <v>81</v>
      </c>
      <c r="M10713" s="61">
        <f>VLOOKUP(H10713,zdroj!C:F,4,0)</f>
        <v>0</v>
      </c>
      <c r="N10713" s="61" t="str">
        <f t="shared" si="334"/>
        <v>-</v>
      </c>
      <c r="P10713" s="72" t="str">
        <f t="shared" si="335"/>
        <v/>
      </c>
      <c r="Q10713" s="61" t="s">
        <v>88</v>
      </c>
    </row>
    <row r="10714" spans="8:17" x14ac:dyDescent="0.25">
      <c r="H10714" s="59">
        <v>137171</v>
      </c>
      <c r="I10714" s="59" t="s">
        <v>71</v>
      </c>
      <c r="J10714" s="59">
        <v>30874203</v>
      </c>
      <c r="K10714" s="59" t="s">
        <v>11041</v>
      </c>
      <c r="L10714" s="61" t="s">
        <v>81</v>
      </c>
      <c r="M10714" s="61">
        <f>VLOOKUP(H10714,zdroj!C:F,4,0)</f>
        <v>0</v>
      </c>
      <c r="N10714" s="61" t="str">
        <f t="shared" si="334"/>
        <v>-</v>
      </c>
      <c r="P10714" s="72" t="str">
        <f t="shared" si="335"/>
        <v/>
      </c>
      <c r="Q10714" s="61" t="s">
        <v>86</v>
      </c>
    </row>
    <row r="10715" spans="8:17" x14ac:dyDescent="0.25">
      <c r="H10715" s="59">
        <v>137171</v>
      </c>
      <c r="I10715" s="59" t="s">
        <v>71</v>
      </c>
      <c r="J10715" s="59">
        <v>30874211</v>
      </c>
      <c r="K10715" s="59" t="s">
        <v>11042</v>
      </c>
      <c r="L10715" s="61" t="s">
        <v>81</v>
      </c>
      <c r="M10715" s="61">
        <f>VLOOKUP(H10715,zdroj!C:F,4,0)</f>
        <v>0</v>
      </c>
      <c r="N10715" s="61" t="str">
        <f t="shared" si="334"/>
        <v>-</v>
      </c>
      <c r="P10715" s="72" t="str">
        <f t="shared" si="335"/>
        <v/>
      </c>
      <c r="Q10715" s="61" t="s">
        <v>88</v>
      </c>
    </row>
    <row r="10716" spans="8:17" x14ac:dyDescent="0.25">
      <c r="H10716" s="59">
        <v>137171</v>
      </c>
      <c r="I10716" s="59" t="s">
        <v>71</v>
      </c>
      <c r="J10716" s="59">
        <v>30874220</v>
      </c>
      <c r="K10716" s="59" t="s">
        <v>11043</v>
      </c>
      <c r="L10716" s="61" t="s">
        <v>81</v>
      </c>
      <c r="M10716" s="61">
        <f>VLOOKUP(H10716,zdroj!C:F,4,0)</f>
        <v>0</v>
      </c>
      <c r="N10716" s="61" t="str">
        <f t="shared" si="334"/>
        <v>-</v>
      </c>
      <c r="P10716" s="72" t="str">
        <f t="shared" si="335"/>
        <v/>
      </c>
      <c r="Q10716" s="61" t="s">
        <v>86</v>
      </c>
    </row>
    <row r="10717" spans="8:17" x14ac:dyDescent="0.25">
      <c r="H10717" s="59">
        <v>137171</v>
      </c>
      <c r="I10717" s="59" t="s">
        <v>71</v>
      </c>
      <c r="J10717" s="59">
        <v>30874238</v>
      </c>
      <c r="K10717" s="59" t="s">
        <v>11044</v>
      </c>
      <c r="L10717" s="61" t="s">
        <v>81</v>
      </c>
      <c r="M10717" s="61">
        <f>VLOOKUP(H10717,zdroj!C:F,4,0)</f>
        <v>0</v>
      </c>
      <c r="N10717" s="61" t="str">
        <f t="shared" si="334"/>
        <v>-</v>
      </c>
      <c r="P10717" s="72" t="str">
        <f t="shared" si="335"/>
        <v/>
      </c>
      <c r="Q10717" s="61" t="s">
        <v>86</v>
      </c>
    </row>
    <row r="10718" spans="8:17" x14ac:dyDescent="0.25">
      <c r="H10718" s="59">
        <v>137171</v>
      </c>
      <c r="I10718" s="59" t="s">
        <v>71</v>
      </c>
      <c r="J10718" s="59">
        <v>30874246</v>
      </c>
      <c r="K10718" s="59" t="s">
        <v>11045</v>
      </c>
      <c r="L10718" s="61" t="s">
        <v>81</v>
      </c>
      <c r="M10718" s="61">
        <f>VLOOKUP(H10718,zdroj!C:F,4,0)</f>
        <v>0</v>
      </c>
      <c r="N10718" s="61" t="str">
        <f t="shared" si="334"/>
        <v>-</v>
      </c>
      <c r="P10718" s="72" t="str">
        <f t="shared" si="335"/>
        <v/>
      </c>
      <c r="Q10718" s="61" t="s">
        <v>86</v>
      </c>
    </row>
    <row r="10719" spans="8:17" x14ac:dyDescent="0.25">
      <c r="H10719" s="59">
        <v>137171</v>
      </c>
      <c r="I10719" s="59" t="s">
        <v>71</v>
      </c>
      <c r="J10719" s="59">
        <v>30874254</v>
      </c>
      <c r="K10719" s="59" t="s">
        <v>11046</v>
      </c>
      <c r="L10719" s="61" t="s">
        <v>81</v>
      </c>
      <c r="M10719" s="61">
        <f>VLOOKUP(H10719,zdroj!C:F,4,0)</f>
        <v>0</v>
      </c>
      <c r="N10719" s="61" t="str">
        <f t="shared" si="334"/>
        <v>-</v>
      </c>
      <c r="P10719" s="72" t="str">
        <f t="shared" si="335"/>
        <v/>
      </c>
      <c r="Q10719" s="61" t="s">
        <v>88</v>
      </c>
    </row>
    <row r="10720" spans="8:17" x14ac:dyDescent="0.25">
      <c r="H10720" s="59">
        <v>137171</v>
      </c>
      <c r="I10720" s="59" t="s">
        <v>71</v>
      </c>
      <c r="J10720" s="59">
        <v>30874262</v>
      </c>
      <c r="K10720" s="59" t="s">
        <v>11047</v>
      </c>
      <c r="L10720" s="61" t="s">
        <v>81</v>
      </c>
      <c r="M10720" s="61">
        <f>VLOOKUP(H10720,zdroj!C:F,4,0)</f>
        <v>0</v>
      </c>
      <c r="N10720" s="61" t="str">
        <f t="shared" si="334"/>
        <v>-</v>
      </c>
      <c r="P10720" s="72" t="str">
        <f t="shared" si="335"/>
        <v/>
      </c>
      <c r="Q10720" s="61" t="s">
        <v>86</v>
      </c>
    </row>
    <row r="10721" spans="8:17" x14ac:dyDescent="0.25">
      <c r="H10721" s="59">
        <v>137171</v>
      </c>
      <c r="I10721" s="59" t="s">
        <v>71</v>
      </c>
      <c r="J10721" s="59">
        <v>30874271</v>
      </c>
      <c r="K10721" s="59" t="s">
        <v>11048</v>
      </c>
      <c r="L10721" s="61" t="s">
        <v>81</v>
      </c>
      <c r="M10721" s="61">
        <f>VLOOKUP(H10721,zdroj!C:F,4,0)</f>
        <v>0</v>
      </c>
      <c r="N10721" s="61" t="str">
        <f t="shared" si="334"/>
        <v>-</v>
      </c>
      <c r="P10721" s="72" t="str">
        <f t="shared" si="335"/>
        <v/>
      </c>
      <c r="Q10721" s="61" t="s">
        <v>88</v>
      </c>
    </row>
    <row r="10722" spans="8:17" x14ac:dyDescent="0.25">
      <c r="H10722" s="59">
        <v>137171</v>
      </c>
      <c r="I10722" s="59" t="s">
        <v>71</v>
      </c>
      <c r="J10722" s="59">
        <v>30874289</v>
      </c>
      <c r="K10722" s="59" t="s">
        <v>11049</v>
      </c>
      <c r="L10722" s="61" t="s">
        <v>81</v>
      </c>
      <c r="M10722" s="61">
        <f>VLOOKUP(H10722,zdroj!C:F,4,0)</f>
        <v>0</v>
      </c>
      <c r="N10722" s="61" t="str">
        <f t="shared" si="334"/>
        <v>-</v>
      </c>
      <c r="P10722" s="72" t="str">
        <f t="shared" si="335"/>
        <v/>
      </c>
      <c r="Q10722" s="61" t="s">
        <v>86</v>
      </c>
    </row>
    <row r="10723" spans="8:17" x14ac:dyDescent="0.25">
      <c r="H10723" s="59">
        <v>137171</v>
      </c>
      <c r="I10723" s="59" t="s">
        <v>71</v>
      </c>
      <c r="J10723" s="59">
        <v>30874297</v>
      </c>
      <c r="K10723" s="59" t="s">
        <v>11050</v>
      </c>
      <c r="L10723" s="61" t="s">
        <v>81</v>
      </c>
      <c r="M10723" s="61">
        <f>VLOOKUP(H10723,zdroj!C:F,4,0)</f>
        <v>0</v>
      </c>
      <c r="N10723" s="61" t="str">
        <f t="shared" si="334"/>
        <v>-</v>
      </c>
      <c r="P10723" s="72" t="str">
        <f t="shared" si="335"/>
        <v/>
      </c>
      <c r="Q10723" s="61" t="s">
        <v>88</v>
      </c>
    </row>
    <row r="10724" spans="8:17" x14ac:dyDescent="0.25">
      <c r="H10724" s="59">
        <v>137171</v>
      </c>
      <c r="I10724" s="59" t="s">
        <v>71</v>
      </c>
      <c r="J10724" s="59">
        <v>30874301</v>
      </c>
      <c r="K10724" s="59" t="s">
        <v>11051</v>
      </c>
      <c r="L10724" s="61" t="s">
        <v>81</v>
      </c>
      <c r="M10724" s="61">
        <f>VLOOKUP(H10724,zdroj!C:F,4,0)</f>
        <v>0</v>
      </c>
      <c r="N10724" s="61" t="str">
        <f t="shared" si="334"/>
        <v>-</v>
      </c>
      <c r="P10724" s="72" t="str">
        <f t="shared" si="335"/>
        <v/>
      </c>
      <c r="Q10724" s="61" t="s">
        <v>88</v>
      </c>
    </row>
    <row r="10725" spans="8:17" x14ac:dyDescent="0.25">
      <c r="H10725" s="59">
        <v>137171</v>
      </c>
      <c r="I10725" s="59" t="s">
        <v>71</v>
      </c>
      <c r="J10725" s="59">
        <v>30874319</v>
      </c>
      <c r="K10725" s="59" t="s">
        <v>11052</v>
      </c>
      <c r="L10725" s="61" t="s">
        <v>81</v>
      </c>
      <c r="M10725" s="61">
        <f>VLOOKUP(H10725,zdroj!C:F,4,0)</f>
        <v>0</v>
      </c>
      <c r="N10725" s="61" t="str">
        <f t="shared" si="334"/>
        <v>-</v>
      </c>
      <c r="P10725" s="72" t="str">
        <f t="shared" si="335"/>
        <v/>
      </c>
      <c r="Q10725" s="61" t="s">
        <v>88</v>
      </c>
    </row>
    <row r="10726" spans="8:17" x14ac:dyDescent="0.25">
      <c r="H10726" s="59">
        <v>137171</v>
      </c>
      <c r="I10726" s="59" t="s">
        <v>71</v>
      </c>
      <c r="J10726" s="59">
        <v>30874327</v>
      </c>
      <c r="K10726" s="59" t="s">
        <v>11053</v>
      </c>
      <c r="L10726" s="61" t="s">
        <v>81</v>
      </c>
      <c r="M10726" s="61">
        <f>VLOOKUP(H10726,zdroj!C:F,4,0)</f>
        <v>0</v>
      </c>
      <c r="N10726" s="61" t="str">
        <f t="shared" si="334"/>
        <v>-</v>
      </c>
      <c r="P10726" s="72" t="str">
        <f t="shared" si="335"/>
        <v/>
      </c>
      <c r="Q10726" s="61" t="s">
        <v>88</v>
      </c>
    </row>
    <row r="10727" spans="8:17" x14ac:dyDescent="0.25">
      <c r="H10727" s="59">
        <v>137171</v>
      </c>
      <c r="I10727" s="59" t="s">
        <v>71</v>
      </c>
      <c r="J10727" s="59">
        <v>30874335</v>
      </c>
      <c r="K10727" s="59" t="s">
        <v>11054</v>
      </c>
      <c r="L10727" s="61" t="s">
        <v>81</v>
      </c>
      <c r="M10727" s="61">
        <f>VLOOKUP(H10727,zdroj!C:F,4,0)</f>
        <v>0</v>
      </c>
      <c r="N10727" s="61" t="str">
        <f t="shared" si="334"/>
        <v>-</v>
      </c>
      <c r="P10727" s="72" t="str">
        <f t="shared" si="335"/>
        <v/>
      </c>
      <c r="Q10727" s="61" t="s">
        <v>88</v>
      </c>
    </row>
    <row r="10728" spans="8:17" x14ac:dyDescent="0.25">
      <c r="H10728" s="59">
        <v>137171</v>
      </c>
      <c r="I10728" s="59" t="s">
        <v>71</v>
      </c>
      <c r="J10728" s="59">
        <v>30874343</v>
      </c>
      <c r="K10728" s="59" t="s">
        <v>11055</v>
      </c>
      <c r="L10728" s="61" t="s">
        <v>81</v>
      </c>
      <c r="M10728" s="61">
        <f>VLOOKUP(H10728,zdroj!C:F,4,0)</f>
        <v>0</v>
      </c>
      <c r="N10728" s="61" t="str">
        <f t="shared" si="334"/>
        <v>-</v>
      </c>
      <c r="P10728" s="72" t="str">
        <f t="shared" si="335"/>
        <v/>
      </c>
      <c r="Q10728" s="61" t="s">
        <v>88</v>
      </c>
    </row>
    <row r="10729" spans="8:17" x14ac:dyDescent="0.25">
      <c r="H10729" s="59">
        <v>137171</v>
      </c>
      <c r="I10729" s="59" t="s">
        <v>71</v>
      </c>
      <c r="J10729" s="59">
        <v>30874351</v>
      </c>
      <c r="K10729" s="59" t="s">
        <v>11056</v>
      </c>
      <c r="L10729" s="61" t="s">
        <v>81</v>
      </c>
      <c r="M10729" s="61">
        <f>VLOOKUP(H10729,zdroj!C:F,4,0)</f>
        <v>0</v>
      </c>
      <c r="N10729" s="61" t="str">
        <f t="shared" si="334"/>
        <v>-</v>
      </c>
      <c r="P10729" s="72" t="str">
        <f t="shared" si="335"/>
        <v/>
      </c>
      <c r="Q10729" s="61" t="s">
        <v>88</v>
      </c>
    </row>
    <row r="10730" spans="8:17" x14ac:dyDescent="0.25">
      <c r="H10730" s="59">
        <v>137171</v>
      </c>
      <c r="I10730" s="59" t="s">
        <v>71</v>
      </c>
      <c r="J10730" s="59">
        <v>30874360</v>
      </c>
      <c r="K10730" s="59" t="s">
        <v>11057</v>
      </c>
      <c r="L10730" s="61" t="s">
        <v>81</v>
      </c>
      <c r="M10730" s="61">
        <f>VLOOKUP(H10730,zdroj!C:F,4,0)</f>
        <v>0</v>
      </c>
      <c r="N10730" s="61" t="str">
        <f t="shared" si="334"/>
        <v>-</v>
      </c>
      <c r="P10730" s="72" t="str">
        <f t="shared" si="335"/>
        <v/>
      </c>
      <c r="Q10730" s="61" t="s">
        <v>88</v>
      </c>
    </row>
    <row r="10731" spans="8:17" x14ac:dyDescent="0.25">
      <c r="H10731" s="59">
        <v>137171</v>
      </c>
      <c r="I10731" s="59" t="s">
        <v>71</v>
      </c>
      <c r="J10731" s="59">
        <v>30874378</v>
      </c>
      <c r="K10731" s="59" t="s">
        <v>11058</v>
      </c>
      <c r="L10731" s="61" t="s">
        <v>81</v>
      </c>
      <c r="M10731" s="61">
        <f>VLOOKUP(H10731,zdroj!C:F,4,0)</f>
        <v>0</v>
      </c>
      <c r="N10731" s="61" t="str">
        <f t="shared" si="334"/>
        <v>-</v>
      </c>
      <c r="P10731" s="72" t="str">
        <f t="shared" si="335"/>
        <v/>
      </c>
      <c r="Q10731" s="61" t="s">
        <v>86</v>
      </c>
    </row>
    <row r="10732" spans="8:17" x14ac:dyDescent="0.25">
      <c r="H10732" s="59">
        <v>137171</v>
      </c>
      <c r="I10732" s="59" t="s">
        <v>71</v>
      </c>
      <c r="J10732" s="59">
        <v>30874386</v>
      </c>
      <c r="K10732" s="59" t="s">
        <v>11059</v>
      </c>
      <c r="L10732" s="61" t="s">
        <v>81</v>
      </c>
      <c r="M10732" s="61">
        <f>VLOOKUP(H10732,zdroj!C:F,4,0)</f>
        <v>0</v>
      </c>
      <c r="N10732" s="61" t="str">
        <f t="shared" si="334"/>
        <v>-</v>
      </c>
      <c r="P10732" s="72" t="str">
        <f t="shared" si="335"/>
        <v/>
      </c>
      <c r="Q10732" s="61" t="s">
        <v>86</v>
      </c>
    </row>
    <row r="10733" spans="8:17" x14ac:dyDescent="0.25">
      <c r="H10733" s="59">
        <v>137171</v>
      </c>
      <c r="I10733" s="59" t="s">
        <v>71</v>
      </c>
      <c r="J10733" s="59">
        <v>30874394</v>
      </c>
      <c r="K10733" s="59" t="s">
        <v>11060</v>
      </c>
      <c r="L10733" s="61" t="s">
        <v>81</v>
      </c>
      <c r="M10733" s="61">
        <f>VLOOKUP(H10733,zdroj!C:F,4,0)</f>
        <v>0</v>
      </c>
      <c r="N10733" s="61" t="str">
        <f t="shared" si="334"/>
        <v>-</v>
      </c>
      <c r="P10733" s="72" t="str">
        <f t="shared" si="335"/>
        <v/>
      </c>
      <c r="Q10733" s="61" t="s">
        <v>88</v>
      </c>
    </row>
    <row r="10734" spans="8:17" x14ac:dyDescent="0.25">
      <c r="H10734" s="59">
        <v>137171</v>
      </c>
      <c r="I10734" s="59" t="s">
        <v>71</v>
      </c>
      <c r="J10734" s="59">
        <v>30874408</v>
      </c>
      <c r="K10734" s="59" t="s">
        <v>11061</v>
      </c>
      <c r="L10734" s="61" t="s">
        <v>81</v>
      </c>
      <c r="M10734" s="61">
        <f>VLOOKUP(H10734,zdroj!C:F,4,0)</f>
        <v>0</v>
      </c>
      <c r="N10734" s="61" t="str">
        <f t="shared" si="334"/>
        <v>-</v>
      </c>
      <c r="P10734" s="72" t="str">
        <f t="shared" si="335"/>
        <v/>
      </c>
      <c r="Q10734" s="61" t="s">
        <v>88</v>
      </c>
    </row>
    <row r="10735" spans="8:17" x14ac:dyDescent="0.25">
      <c r="H10735" s="59">
        <v>137171</v>
      </c>
      <c r="I10735" s="59" t="s">
        <v>71</v>
      </c>
      <c r="J10735" s="59">
        <v>30874416</v>
      </c>
      <c r="K10735" s="59" t="s">
        <v>11062</v>
      </c>
      <c r="L10735" s="61" t="s">
        <v>81</v>
      </c>
      <c r="M10735" s="61">
        <f>VLOOKUP(H10735,zdroj!C:F,4,0)</f>
        <v>0</v>
      </c>
      <c r="N10735" s="61" t="str">
        <f t="shared" si="334"/>
        <v>-</v>
      </c>
      <c r="P10735" s="72" t="str">
        <f t="shared" si="335"/>
        <v/>
      </c>
      <c r="Q10735" s="61" t="s">
        <v>88</v>
      </c>
    </row>
    <row r="10736" spans="8:17" x14ac:dyDescent="0.25">
      <c r="H10736" s="59">
        <v>137171</v>
      </c>
      <c r="I10736" s="59" t="s">
        <v>71</v>
      </c>
      <c r="J10736" s="59">
        <v>30874424</v>
      </c>
      <c r="K10736" s="59" t="s">
        <v>11063</v>
      </c>
      <c r="L10736" s="61" t="s">
        <v>81</v>
      </c>
      <c r="M10736" s="61">
        <f>VLOOKUP(H10736,zdroj!C:F,4,0)</f>
        <v>0</v>
      </c>
      <c r="N10736" s="61" t="str">
        <f t="shared" si="334"/>
        <v>-</v>
      </c>
      <c r="P10736" s="72" t="str">
        <f t="shared" si="335"/>
        <v/>
      </c>
      <c r="Q10736" s="61" t="s">
        <v>88</v>
      </c>
    </row>
    <row r="10737" spans="8:17" x14ac:dyDescent="0.25">
      <c r="H10737" s="59">
        <v>137171</v>
      </c>
      <c r="I10737" s="59" t="s">
        <v>71</v>
      </c>
      <c r="J10737" s="59">
        <v>30874432</v>
      </c>
      <c r="K10737" s="59" t="s">
        <v>11064</v>
      </c>
      <c r="L10737" s="61" t="s">
        <v>81</v>
      </c>
      <c r="M10737" s="61">
        <f>VLOOKUP(H10737,zdroj!C:F,4,0)</f>
        <v>0</v>
      </c>
      <c r="N10737" s="61" t="str">
        <f t="shared" si="334"/>
        <v>-</v>
      </c>
      <c r="P10737" s="72" t="str">
        <f t="shared" si="335"/>
        <v/>
      </c>
      <c r="Q10737" s="61" t="s">
        <v>88</v>
      </c>
    </row>
    <row r="10738" spans="8:17" x14ac:dyDescent="0.25">
      <c r="H10738" s="59">
        <v>137171</v>
      </c>
      <c r="I10738" s="59" t="s">
        <v>71</v>
      </c>
      <c r="J10738" s="59">
        <v>30874441</v>
      </c>
      <c r="K10738" s="59" t="s">
        <v>11065</v>
      </c>
      <c r="L10738" s="61" t="s">
        <v>81</v>
      </c>
      <c r="M10738" s="61">
        <f>VLOOKUP(H10738,zdroj!C:F,4,0)</f>
        <v>0</v>
      </c>
      <c r="N10738" s="61" t="str">
        <f t="shared" si="334"/>
        <v>-</v>
      </c>
      <c r="P10738" s="72" t="str">
        <f t="shared" si="335"/>
        <v/>
      </c>
      <c r="Q10738" s="61" t="s">
        <v>88</v>
      </c>
    </row>
    <row r="10739" spans="8:17" x14ac:dyDescent="0.25">
      <c r="H10739" s="59">
        <v>137171</v>
      </c>
      <c r="I10739" s="59" t="s">
        <v>71</v>
      </c>
      <c r="J10739" s="59">
        <v>30874459</v>
      </c>
      <c r="K10739" s="59" t="s">
        <v>11066</v>
      </c>
      <c r="L10739" s="61" t="s">
        <v>81</v>
      </c>
      <c r="M10739" s="61">
        <f>VLOOKUP(H10739,zdroj!C:F,4,0)</f>
        <v>0</v>
      </c>
      <c r="N10739" s="61" t="str">
        <f t="shared" si="334"/>
        <v>-</v>
      </c>
      <c r="P10739" s="72" t="str">
        <f t="shared" si="335"/>
        <v/>
      </c>
      <c r="Q10739" s="61" t="s">
        <v>88</v>
      </c>
    </row>
    <row r="10740" spans="8:17" x14ac:dyDescent="0.25">
      <c r="H10740" s="59">
        <v>137171</v>
      </c>
      <c r="I10740" s="59" t="s">
        <v>71</v>
      </c>
      <c r="J10740" s="59">
        <v>30874467</v>
      </c>
      <c r="K10740" s="59" t="s">
        <v>11067</v>
      </c>
      <c r="L10740" s="61" t="s">
        <v>81</v>
      </c>
      <c r="M10740" s="61">
        <f>VLOOKUP(H10740,zdroj!C:F,4,0)</f>
        <v>0</v>
      </c>
      <c r="N10740" s="61" t="str">
        <f t="shared" si="334"/>
        <v>-</v>
      </c>
      <c r="P10740" s="72" t="str">
        <f t="shared" si="335"/>
        <v/>
      </c>
      <c r="Q10740" s="61" t="s">
        <v>88</v>
      </c>
    </row>
    <row r="10741" spans="8:17" x14ac:dyDescent="0.25">
      <c r="H10741" s="59">
        <v>137171</v>
      </c>
      <c r="I10741" s="59" t="s">
        <v>71</v>
      </c>
      <c r="J10741" s="59">
        <v>30874475</v>
      </c>
      <c r="K10741" s="59" t="s">
        <v>11068</v>
      </c>
      <c r="L10741" s="61" t="s">
        <v>81</v>
      </c>
      <c r="M10741" s="61">
        <f>VLOOKUP(H10741,zdroj!C:F,4,0)</f>
        <v>0</v>
      </c>
      <c r="N10741" s="61" t="str">
        <f t="shared" si="334"/>
        <v>-</v>
      </c>
      <c r="P10741" s="72" t="str">
        <f t="shared" si="335"/>
        <v/>
      </c>
      <c r="Q10741" s="61" t="s">
        <v>88</v>
      </c>
    </row>
    <row r="10742" spans="8:17" x14ac:dyDescent="0.25">
      <c r="H10742" s="59">
        <v>137171</v>
      </c>
      <c r="I10742" s="59" t="s">
        <v>71</v>
      </c>
      <c r="J10742" s="59">
        <v>30874483</v>
      </c>
      <c r="K10742" s="59" t="s">
        <v>11069</v>
      </c>
      <c r="L10742" s="61" t="s">
        <v>81</v>
      </c>
      <c r="M10742" s="61">
        <f>VLOOKUP(H10742,zdroj!C:F,4,0)</f>
        <v>0</v>
      </c>
      <c r="N10742" s="61" t="str">
        <f t="shared" si="334"/>
        <v>-</v>
      </c>
      <c r="P10742" s="72" t="str">
        <f t="shared" si="335"/>
        <v/>
      </c>
      <c r="Q10742" s="61" t="s">
        <v>88</v>
      </c>
    </row>
    <row r="10743" spans="8:17" x14ac:dyDescent="0.25">
      <c r="H10743" s="59">
        <v>137171</v>
      </c>
      <c r="I10743" s="59" t="s">
        <v>71</v>
      </c>
      <c r="J10743" s="59">
        <v>30874491</v>
      </c>
      <c r="K10743" s="59" t="s">
        <v>11070</v>
      </c>
      <c r="L10743" s="61" t="s">
        <v>81</v>
      </c>
      <c r="M10743" s="61">
        <f>VLOOKUP(H10743,zdroj!C:F,4,0)</f>
        <v>0</v>
      </c>
      <c r="N10743" s="61" t="str">
        <f t="shared" si="334"/>
        <v>-</v>
      </c>
      <c r="P10743" s="72" t="str">
        <f t="shared" si="335"/>
        <v/>
      </c>
      <c r="Q10743" s="61" t="s">
        <v>88</v>
      </c>
    </row>
    <row r="10744" spans="8:17" x14ac:dyDescent="0.25">
      <c r="H10744" s="59">
        <v>137171</v>
      </c>
      <c r="I10744" s="59" t="s">
        <v>71</v>
      </c>
      <c r="J10744" s="59">
        <v>30874505</v>
      </c>
      <c r="K10744" s="59" t="s">
        <v>11071</v>
      </c>
      <c r="L10744" s="61" t="s">
        <v>81</v>
      </c>
      <c r="M10744" s="61">
        <f>VLOOKUP(H10744,zdroj!C:F,4,0)</f>
        <v>0</v>
      </c>
      <c r="N10744" s="61" t="str">
        <f t="shared" si="334"/>
        <v>-</v>
      </c>
      <c r="P10744" s="72" t="str">
        <f t="shared" si="335"/>
        <v/>
      </c>
      <c r="Q10744" s="61" t="s">
        <v>88</v>
      </c>
    </row>
    <row r="10745" spans="8:17" x14ac:dyDescent="0.25">
      <c r="H10745" s="59">
        <v>137171</v>
      </c>
      <c r="I10745" s="59" t="s">
        <v>71</v>
      </c>
      <c r="J10745" s="59">
        <v>40106071</v>
      </c>
      <c r="K10745" s="59" t="s">
        <v>11072</v>
      </c>
      <c r="L10745" s="61" t="s">
        <v>81</v>
      </c>
      <c r="M10745" s="61">
        <f>VLOOKUP(H10745,zdroj!C:F,4,0)</f>
        <v>0</v>
      </c>
      <c r="N10745" s="61" t="str">
        <f t="shared" si="334"/>
        <v>-</v>
      </c>
      <c r="P10745" s="72" t="str">
        <f t="shared" si="335"/>
        <v/>
      </c>
      <c r="Q10745" s="61" t="s">
        <v>86</v>
      </c>
    </row>
    <row r="10746" spans="8:17" x14ac:dyDescent="0.25">
      <c r="H10746" s="59">
        <v>137171</v>
      </c>
      <c r="I10746" s="59" t="s">
        <v>71</v>
      </c>
      <c r="J10746" s="59">
        <v>40106080</v>
      </c>
      <c r="K10746" s="59" t="s">
        <v>11073</v>
      </c>
      <c r="L10746" s="61" t="s">
        <v>81</v>
      </c>
      <c r="M10746" s="61">
        <f>VLOOKUP(H10746,zdroj!C:F,4,0)</f>
        <v>0</v>
      </c>
      <c r="N10746" s="61" t="str">
        <f t="shared" si="334"/>
        <v>-</v>
      </c>
      <c r="P10746" s="72" t="str">
        <f t="shared" si="335"/>
        <v/>
      </c>
      <c r="Q10746" s="61" t="s">
        <v>86</v>
      </c>
    </row>
    <row r="10747" spans="8:17" x14ac:dyDescent="0.25">
      <c r="H10747" s="59">
        <v>137171</v>
      </c>
      <c r="I10747" s="59" t="s">
        <v>71</v>
      </c>
      <c r="J10747" s="59">
        <v>40106098</v>
      </c>
      <c r="K10747" s="59" t="s">
        <v>11074</v>
      </c>
      <c r="L10747" s="61" t="s">
        <v>81</v>
      </c>
      <c r="M10747" s="61">
        <f>VLOOKUP(H10747,zdroj!C:F,4,0)</f>
        <v>0</v>
      </c>
      <c r="N10747" s="61" t="str">
        <f t="shared" si="334"/>
        <v>-</v>
      </c>
      <c r="P10747" s="72" t="str">
        <f t="shared" si="335"/>
        <v/>
      </c>
      <c r="Q10747" s="61" t="s">
        <v>86</v>
      </c>
    </row>
    <row r="10748" spans="8:17" x14ac:dyDescent="0.25">
      <c r="H10748" s="59">
        <v>137171</v>
      </c>
      <c r="I10748" s="59" t="s">
        <v>71</v>
      </c>
      <c r="J10748" s="59">
        <v>40106101</v>
      </c>
      <c r="K10748" s="59" t="s">
        <v>11075</v>
      </c>
      <c r="L10748" s="61" t="s">
        <v>81</v>
      </c>
      <c r="M10748" s="61">
        <f>VLOOKUP(H10748,zdroj!C:F,4,0)</f>
        <v>0</v>
      </c>
      <c r="N10748" s="61" t="str">
        <f t="shared" si="334"/>
        <v>-</v>
      </c>
      <c r="P10748" s="72" t="str">
        <f t="shared" si="335"/>
        <v/>
      </c>
      <c r="Q10748" s="61" t="s">
        <v>86</v>
      </c>
    </row>
    <row r="10749" spans="8:17" x14ac:dyDescent="0.25">
      <c r="H10749" s="59">
        <v>137171</v>
      </c>
      <c r="I10749" s="59" t="s">
        <v>71</v>
      </c>
      <c r="J10749" s="59">
        <v>40106110</v>
      </c>
      <c r="K10749" s="59" t="s">
        <v>11076</v>
      </c>
      <c r="L10749" s="61" t="s">
        <v>81</v>
      </c>
      <c r="M10749" s="61">
        <f>VLOOKUP(H10749,zdroj!C:F,4,0)</f>
        <v>0</v>
      </c>
      <c r="N10749" s="61" t="str">
        <f t="shared" si="334"/>
        <v>-</v>
      </c>
      <c r="P10749" s="72" t="str">
        <f t="shared" si="335"/>
        <v/>
      </c>
      <c r="Q10749" s="61" t="s">
        <v>86</v>
      </c>
    </row>
    <row r="10750" spans="8:17" x14ac:dyDescent="0.25">
      <c r="H10750" s="59">
        <v>137171</v>
      </c>
      <c r="I10750" s="59" t="s">
        <v>71</v>
      </c>
      <c r="J10750" s="59">
        <v>40106128</v>
      </c>
      <c r="K10750" s="59" t="s">
        <v>11077</v>
      </c>
      <c r="L10750" s="61" t="s">
        <v>81</v>
      </c>
      <c r="M10750" s="61">
        <f>VLOOKUP(H10750,zdroj!C:F,4,0)</f>
        <v>0</v>
      </c>
      <c r="N10750" s="61" t="str">
        <f t="shared" si="334"/>
        <v>-</v>
      </c>
      <c r="P10750" s="72" t="str">
        <f t="shared" si="335"/>
        <v/>
      </c>
      <c r="Q10750" s="61" t="s">
        <v>86</v>
      </c>
    </row>
    <row r="10751" spans="8:17" x14ac:dyDescent="0.25">
      <c r="H10751" s="59">
        <v>137171</v>
      </c>
      <c r="I10751" s="59" t="s">
        <v>71</v>
      </c>
      <c r="J10751" s="59">
        <v>40106136</v>
      </c>
      <c r="K10751" s="59" t="s">
        <v>11078</v>
      </c>
      <c r="L10751" s="61" t="s">
        <v>81</v>
      </c>
      <c r="M10751" s="61">
        <f>VLOOKUP(H10751,zdroj!C:F,4,0)</f>
        <v>0</v>
      </c>
      <c r="N10751" s="61" t="str">
        <f t="shared" si="334"/>
        <v>-</v>
      </c>
      <c r="P10751" s="72" t="str">
        <f t="shared" si="335"/>
        <v/>
      </c>
      <c r="Q10751" s="61" t="s">
        <v>88</v>
      </c>
    </row>
    <row r="10752" spans="8:17" x14ac:dyDescent="0.25">
      <c r="H10752" s="59">
        <v>137171</v>
      </c>
      <c r="I10752" s="59" t="s">
        <v>71</v>
      </c>
      <c r="J10752" s="59">
        <v>74753231</v>
      </c>
      <c r="K10752" s="59" t="s">
        <v>11079</v>
      </c>
      <c r="L10752" s="61" t="s">
        <v>81</v>
      </c>
      <c r="M10752" s="61">
        <f>VLOOKUP(H10752,zdroj!C:F,4,0)</f>
        <v>0</v>
      </c>
      <c r="N10752" s="61" t="str">
        <f t="shared" si="334"/>
        <v>-</v>
      </c>
      <c r="P10752" s="72" t="str">
        <f t="shared" si="335"/>
        <v/>
      </c>
      <c r="Q10752" s="61" t="s">
        <v>88</v>
      </c>
    </row>
    <row r="10753" spans="8:18" x14ac:dyDescent="0.25">
      <c r="H10753" s="59">
        <v>137171</v>
      </c>
      <c r="I10753" s="59" t="s">
        <v>71</v>
      </c>
      <c r="J10753" s="59">
        <v>77672615</v>
      </c>
      <c r="K10753" s="59" t="s">
        <v>11080</v>
      </c>
      <c r="L10753" s="61" t="s">
        <v>113</v>
      </c>
      <c r="M10753" s="61">
        <f>VLOOKUP(H10753,zdroj!C:F,4,0)</f>
        <v>0</v>
      </c>
      <c r="N10753" s="61" t="str">
        <f t="shared" si="334"/>
        <v>katA</v>
      </c>
      <c r="P10753" s="72" t="str">
        <f t="shared" si="335"/>
        <v/>
      </c>
      <c r="Q10753" s="61" t="s">
        <v>30</v>
      </c>
    </row>
    <row r="10754" spans="8:18" x14ac:dyDescent="0.25">
      <c r="H10754" s="59">
        <v>137171</v>
      </c>
      <c r="I10754" s="59" t="s">
        <v>71</v>
      </c>
      <c r="J10754" s="59">
        <v>77717325</v>
      </c>
      <c r="K10754" s="59" t="s">
        <v>11081</v>
      </c>
      <c r="L10754" s="61" t="s">
        <v>113</v>
      </c>
      <c r="M10754" s="61">
        <f>VLOOKUP(H10754,zdroj!C:F,4,0)</f>
        <v>0</v>
      </c>
      <c r="N10754" s="61" t="str">
        <f t="shared" si="334"/>
        <v>katA</v>
      </c>
      <c r="P10754" s="72" t="str">
        <f t="shared" si="335"/>
        <v/>
      </c>
      <c r="Q10754" s="61" t="s">
        <v>30</v>
      </c>
    </row>
    <row r="10755" spans="8:18" x14ac:dyDescent="0.25">
      <c r="H10755" s="59">
        <v>137171</v>
      </c>
      <c r="I10755" s="59" t="s">
        <v>71</v>
      </c>
      <c r="J10755" s="59">
        <v>78370558</v>
      </c>
      <c r="K10755" s="59" t="s">
        <v>11082</v>
      </c>
      <c r="L10755" s="61" t="s">
        <v>113</v>
      </c>
      <c r="M10755" s="61">
        <f>VLOOKUP(H10755,zdroj!C:F,4,0)</f>
        <v>0</v>
      </c>
      <c r="N10755" s="61" t="str">
        <f t="shared" si="334"/>
        <v>katA</v>
      </c>
      <c r="P10755" s="72" t="str">
        <f t="shared" si="335"/>
        <v/>
      </c>
      <c r="Q10755" s="61" t="s">
        <v>30</v>
      </c>
    </row>
    <row r="10756" spans="8:18" x14ac:dyDescent="0.25">
      <c r="H10756" s="59">
        <v>137171</v>
      </c>
      <c r="I10756" s="59" t="s">
        <v>71</v>
      </c>
      <c r="J10756" s="59">
        <v>78805287</v>
      </c>
      <c r="K10756" s="59" t="s">
        <v>11083</v>
      </c>
      <c r="L10756" s="61" t="s">
        <v>113</v>
      </c>
      <c r="M10756" s="61">
        <f>VLOOKUP(H10756,zdroj!C:F,4,0)</f>
        <v>0</v>
      </c>
      <c r="N10756" s="61" t="str">
        <f t="shared" si="334"/>
        <v>katA</v>
      </c>
      <c r="P10756" s="72" t="str">
        <f t="shared" si="335"/>
        <v/>
      </c>
      <c r="Q10756" s="61" t="s">
        <v>30</v>
      </c>
    </row>
    <row r="10757" spans="8:18" x14ac:dyDescent="0.25">
      <c r="H10757" s="59">
        <v>137171</v>
      </c>
      <c r="I10757" s="59" t="s">
        <v>71</v>
      </c>
      <c r="J10757" s="59">
        <v>79091636</v>
      </c>
      <c r="K10757" s="59" t="s">
        <v>11084</v>
      </c>
      <c r="L10757" s="61" t="s">
        <v>114</v>
      </c>
      <c r="M10757" s="61">
        <f>VLOOKUP(H10757,zdroj!C:F,4,0)</f>
        <v>0</v>
      </c>
      <c r="N10757" s="61" t="str">
        <f t="shared" si="334"/>
        <v>katB</v>
      </c>
      <c r="P10757" s="72" t="str">
        <f t="shared" si="335"/>
        <v/>
      </c>
      <c r="Q10757" s="61" t="s">
        <v>30</v>
      </c>
      <c r="R10757" s="61" t="s">
        <v>91</v>
      </c>
    </row>
    <row r="10758" spans="8:18" x14ac:dyDescent="0.25">
      <c r="H10758" s="59">
        <v>137171</v>
      </c>
      <c r="I10758" s="59" t="s">
        <v>71</v>
      </c>
      <c r="J10758" s="59">
        <v>79110509</v>
      </c>
      <c r="K10758" s="59" t="s">
        <v>11085</v>
      </c>
      <c r="L10758" s="61" t="s">
        <v>113</v>
      </c>
      <c r="M10758" s="61">
        <f>VLOOKUP(H10758,zdroj!C:F,4,0)</f>
        <v>0</v>
      </c>
      <c r="N10758" s="61" t="str">
        <f t="shared" si="334"/>
        <v>katA</v>
      </c>
      <c r="P10758" s="72" t="str">
        <f t="shared" si="335"/>
        <v/>
      </c>
      <c r="Q10758" s="61" t="s">
        <v>30</v>
      </c>
    </row>
    <row r="10759" spans="8:18" x14ac:dyDescent="0.25">
      <c r="H10759" s="59">
        <v>137171</v>
      </c>
      <c r="I10759" s="59" t="s">
        <v>71</v>
      </c>
      <c r="J10759" s="59">
        <v>79147992</v>
      </c>
      <c r="K10759" s="59" t="s">
        <v>11086</v>
      </c>
      <c r="L10759" s="61" t="s">
        <v>81</v>
      </c>
      <c r="M10759" s="61">
        <f>VLOOKUP(H10759,zdroj!C:F,4,0)</f>
        <v>0</v>
      </c>
      <c r="N10759" s="61" t="str">
        <f t="shared" ref="N10759:N10822" si="336">IF(M10759="A",IF(L10759="katA","katB",L10759),L10759)</f>
        <v>-</v>
      </c>
      <c r="P10759" s="72" t="str">
        <f t="shared" ref="P10759:P10822" si="337">IF(O10759="A",1,"")</f>
        <v/>
      </c>
      <c r="Q10759" s="61" t="s">
        <v>88</v>
      </c>
    </row>
    <row r="10760" spans="8:18" x14ac:dyDescent="0.25">
      <c r="H10760" s="59">
        <v>137171</v>
      </c>
      <c r="I10760" s="59" t="s">
        <v>71</v>
      </c>
      <c r="J10760" s="59">
        <v>80306357</v>
      </c>
      <c r="K10760" s="59" t="s">
        <v>11087</v>
      </c>
      <c r="L10760" s="61" t="s">
        <v>114</v>
      </c>
      <c r="M10760" s="61">
        <f>VLOOKUP(H10760,zdroj!C:F,4,0)</f>
        <v>0</v>
      </c>
      <c r="N10760" s="61" t="str">
        <f t="shared" si="336"/>
        <v>katB</v>
      </c>
      <c r="P10760" s="72" t="str">
        <f t="shared" si="337"/>
        <v/>
      </c>
      <c r="Q10760" s="61" t="s">
        <v>30</v>
      </c>
      <c r="R10760" s="61" t="s">
        <v>91</v>
      </c>
    </row>
    <row r="10761" spans="8:18" x14ac:dyDescent="0.25">
      <c r="H10761" s="59">
        <v>137171</v>
      </c>
      <c r="I10761" s="59" t="s">
        <v>71</v>
      </c>
      <c r="J10761" s="59">
        <v>80513859</v>
      </c>
      <c r="K10761" s="59" t="s">
        <v>11088</v>
      </c>
      <c r="L10761" s="61" t="s">
        <v>113</v>
      </c>
      <c r="M10761" s="61">
        <f>VLOOKUP(H10761,zdroj!C:F,4,0)</f>
        <v>0</v>
      </c>
      <c r="N10761" s="61" t="str">
        <f t="shared" si="336"/>
        <v>katA</v>
      </c>
      <c r="P10761" s="72" t="str">
        <f t="shared" si="337"/>
        <v/>
      </c>
      <c r="Q10761" s="61" t="s">
        <v>30</v>
      </c>
    </row>
    <row r="10762" spans="8:18" x14ac:dyDescent="0.25">
      <c r="H10762" s="59">
        <v>154776</v>
      </c>
      <c r="I10762" s="59" t="s">
        <v>72</v>
      </c>
      <c r="J10762" s="59">
        <v>17499836</v>
      </c>
      <c r="K10762" s="59" t="s">
        <v>11089</v>
      </c>
      <c r="L10762" s="61" t="s">
        <v>81</v>
      </c>
      <c r="M10762" s="61">
        <f>VLOOKUP(H10762,zdroj!C:F,4,0)</f>
        <v>0</v>
      </c>
      <c r="N10762" s="61" t="str">
        <f t="shared" si="336"/>
        <v>-</v>
      </c>
      <c r="P10762" s="72" t="str">
        <f t="shared" si="337"/>
        <v/>
      </c>
      <c r="Q10762" s="61" t="s">
        <v>86</v>
      </c>
    </row>
    <row r="10763" spans="8:18" x14ac:dyDescent="0.25">
      <c r="H10763" s="59">
        <v>154776</v>
      </c>
      <c r="I10763" s="59" t="s">
        <v>72</v>
      </c>
      <c r="J10763" s="59">
        <v>17499844</v>
      </c>
      <c r="K10763" s="59" t="s">
        <v>11090</v>
      </c>
      <c r="L10763" s="61" t="s">
        <v>115</v>
      </c>
      <c r="M10763" s="61">
        <f>VLOOKUP(H10763,zdroj!C:F,4,0)</f>
        <v>0</v>
      </c>
      <c r="N10763" s="61" t="str">
        <f t="shared" si="336"/>
        <v>katC</v>
      </c>
      <c r="P10763" s="72" t="str">
        <f t="shared" si="337"/>
        <v/>
      </c>
      <c r="Q10763" s="61" t="s">
        <v>31</v>
      </c>
    </row>
    <row r="10764" spans="8:18" x14ac:dyDescent="0.25">
      <c r="H10764" s="59">
        <v>154776</v>
      </c>
      <c r="I10764" s="59" t="s">
        <v>72</v>
      </c>
      <c r="J10764" s="59">
        <v>17499852</v>
      </c>
      <c r="K10764" s="59" t="s">
        <v>11091</v>
      </c>
      <c r="L10764" s="61" t="s">
        <v>81</v>
      </c>
      <c r="M10764" s="61">
        <f>VLOOKUP(H10764,zdroj!C:F,4,0)</f>
        <v>0</v>
      </c>
      <c r="N10764" s="61" t="str">
        <f t="shared" si="336"/>
        <v>-</v>
      </c>
      <c r="P10764" s="72" t="str">
        <f t="shared" si="337"/>
        <v/>
      </c>
      <c r="Q10764" s="61" t="s">
        <v>86</v>
      </c>
    </row>
    <row r="10765" spans="8:18" x14ac:dyDescent="0.25">
      <c r="H10765" s="59">
        <v>154776</v>
      </c>
      <c r="I10765" s="59" t="s">
        <v>72</v>
      </c>
      <c r="J10765" s="59">
        <v>17499861</v>
      </c>
      <c r="K10765" s="59" t="s">
        <v>11092</v>
      </c>
      <c r="L10765" s="61" t="s">
        <v>81</v>
      </c>
      <c r="M10765" s="61">
        <f>VLOOKUP(H10765,zdroj!C:F,4,0)</f>
        <v>0</v>
      </c>
      <c r="N10765" s="61" t="str">
        <f t="shared" si="336"/>
        <v>-</v>
      </c>
      <c r="P10765" s="72" t="str">
        <f t="shared" si="337"/>
        <v/>
      </c>
      <c r="Q10765" s="61" t="s">
        <v>86</v>
      </c>
    </row>
    <row r="10766" spans="8:18" x14ac:dyDescent="0.25">
      <c r="H10766" s="59">
        <v>154776</v>
      </c>
      <c r="I10766" s="59" t="s">
        <v>72</v>
      </c>
      <c r="J10766" s="59">
        <v>17499879</v>
      </c>
      <c r="K10766" s="59" t="s">
        <v>11093</v>
      </c>
      <c r="L10766" s="61" t="s">
        <v>115</v>
      </c>
      <c r="M10766" s="61">
        <f>VLOOKUP(H10766,zdroj!C:F,4,0)</f>
        <v>0</v>
      </c>
      <c r="N10766" s="61" t="str">
        <f t="shared" si="336"/>
        <v>katC</v>
      </c>
      <c r="P10766" s="72" t="str">
        <f t="shared" si="337"/>
        <v/>
      </c>
      <c r="Q10766" s="61" t="s">
        <v>31</v>
      </c>
    </row>
    <row r="10767" spans="8:18" x14ac:dyDescent="0.25">
      <c r="H10767" s="59">
        <v>154776</v>
      </c>
      <c r="I10767" s="59" t="s">
        <v>72</v>
      </c>
      <c r="J10767" s="59">
        <v>17499887</v>
      </c>
      <c r="K10767" s="59" t="s">
        <v>11094</v>
      </c>
      <c r="L10767" s="61" t="s">
        <v>81</v>
      </c>
      <c r="M10767" s="61">
        <f>VLOOKUP(H10767,zdroj!C:F,4,0)</f>
        <v>0</v>
      </c>
      <c r="N10767" s="61" t="str">
        <f t="shared" si="336"/>
        <v>-</v>
      </c>
      <c r="P10767" s="72" t="str">
        <f t="shared" si="337"/>
        <v/>
      </c>
      <c r="Q10767" s="61" t="s">
        <v>86</v>
      </c>
    </row>
    <row r="10768" spans="8:18" x14ac:dyDescent="0.25">
      <c r="H10768" s="59">
        <v>154776</v>
      </c>
      <c r="I10768" s="59" t="s">
        <v>72</v>
      </c>
      <c r="J10768" s="59">
        <v>17499895</v>
      </c>
      <c r="K10768" s="59" t="s">
        <v>11095</v>
      </c>
      <c r="L10768" s="61" t="s">
        <v>115</v>
      </c>
      <c r="M10768" s="61">
        <f>VLOOKUP(H10768,zdroj!C:F,4,0)</f>
        <v>0</v>
      </c>
      <c r="N10768" s="61" t="str">
        <f t="shared" si="336"/>
        <v>katC</v>
      </c>
      <c r="P10768" s="72" t="str">
        <f t="shared" si="337"/>
        <v/>
      </c>
      <c r="Q10768" s="61" t="s">
        <v>31</v>
      </c>
    </row>
    <row r="10769" spans="8:17" x14ac:dyDescent="0.25">
      <c r="H10769" s="59">
        <v>154776</v>
      </c>
      <c r="I10769" s="59" t="s">
        <v>72</v>
      </c>
      <c r="J10769" s="59">
        <v>17499909</v>
      </c>
      <c r="K10769" s="59" t="s">
        <v>11096</v>
      </c>
      <c r="L10769" s="61" t="s">
        <v>115</v>
      </c>
      <c r="M10769" s="61">
        <f>VLOOKUP(H10769,zdroj!C:F,4,0)</f>
        <v>0</v>
      </c>
      <c r="N10769" s="61" t="str">
        <f t="shared" si="336"/>
        <v>katC</v>
      </c>
      <c r="P10769" s="72" t="str">
        <f t="shared" si="337"/>
        <v/>
      </c>
      <c r="Q10769" s="61" t="s">
        <v>31</v>
      </c>
    </row>
    <row r="10770" spans="8:17" x14ac:dyDescent="0.25">
      <c r="H10770" s="59">
        <v>154776</v>
      </c>
      <c r="I10770" s="59" t="s">
        <v>72</v>
      </c>
      <c r="J10770" s="59">
        <v>17499917</v>
      </c>
      <c r="K10770" s="59" t="s">
        <v>11097</v>
      </c>
      <c r="L10770" s="61" t="s">
        <v>81</v>
      </c>
      <c r="M10770" s="61">
        <f>VLOOKUP(H10770,zdroj!C:F,4,0)</f>
        <v>0</v>
      </c>
      <c r="N10770" s="61" t="str">
        <f t="shared" si="336"/>
        <v>-</v>
      </c>
      <c r="P10770" s="72" t="str">
        <f t="shared" si="337"/>
        <v/>
      </c>
      <c r="Q10770" s="61" t="s">
        <v>86</v>
      </c>
    </row>
    <row r="10771" spans="8:17" x14ac:dyDescent="0.25">
      <c r="H10771" s="59">
        <v>154776</v>
      </c>
      <c r="I10771" s="59" t="s">
        <v>72</v>
      </c>
      <c r="J10771" s="59">
        <v>17499925</v>
      </c>
      <c r="K10771" s="59" t="s">
        <v>11098</v>
      </c>
      <c r="L10771" s="61" t="s">
        <v>81</v>
      </c>
      <c r="M10771" s="61">
        <f>VLOOKUP(H10771,zdroj!C:F,4,0)</f>
        <v>0</v>
      </c>
      <c r="N10771" s="61" t="str">
        <f t="shared" si="336"/>
        <v>-</v>
      </c>
      <c r="P10771" s="72" t="str">
        <f t="shared" si="337"/>
        <v/>
      </c>
      <c r="Q10771" s="61" t="s">
        <v>86</v>
      </c>
    </row>
    <row r="10772" spans="8:17" x14ac:dyDescent="0.25">
      <c r="H10772" s="59">
        <v>154776</v>
      </c>
      <c r="I10772" s="59" t="s">
        <v>72</v>
      </c>
      <c r="J10772" s="59">
        <v>17499933</v>
      </c>
      <c r="K10772" s="59" t="s">
        <v>11099</v>
      </c>
      <c r="L10772" s="61" t="s">
        <v>115</v>
      </c>
      <c r="M10772" s="61">
        <f>VLOOKUP(H10772,zdroj!C:F,4,0)</f>
        <v>0</v>
      </c>
      <c r="N10772" s="61" t="str">
        <f t="shared" si="336"/>
        <v>katC</v>
      </c>
      <c r="P10772" s="72" t="str">
        <f t="shared" si="337"/>
        <v/>
      </c>
      <c r="Q10772" s="61" t="s">
        <v>31</v>
      </c>
    </row>
    <row r="10773" spans="8:17" x14ac:dyDescent="0.25">
      <c r="H10773" s="59">
        <v>154776</v>
      </c>
      <c r="I10773" s="59" t="s">
        <v>72</v>
      </c>
      <c r="J10773" s="59">
        <v>17499941</v>
      </c>
      <c r="K10773" s="59" t="s">
        <v>11100</v>
      </c>
      <c r="L10773" s="61" t="s">
        <v>115</v>
      </c>
      <c r="M10773" s="61">
        <f>VLOOKUP(H10773,zdroj!C:F,4,0)</f>
        <v>0</v>
      </c>
      <c r="N10773" s="61" t="str">
        <f t="shared" si="336"/>
        <v>katC</v>
      </c>
      <c r="P10773" s="72" t="str">
        <f t="shared" si="337"/>
        <v/>
      </c>
      <c r="Q10773" s="61" t="s">
        <v>31</v>
      </c>
    </row>
    <row r="10774" spans="8:17" x14ac:dyDescent="0.25">
      <c r="H10774" s="59">
        <v>154776</v>
      </c>
      <c r="I10774" s="59" t="s">
        <v>72</v>
      </c>
      <c r="J10774" s="59">
        <v>17499950</v>
      </c>
      <c r="K10774" s="59" t="s">
        <v>11101</v>
      </c>
      <c r="L10774" s="61" t="s">
        <v>81</v>
      </c>
      <c r="M10774" s="61">
        <f>VLOOKUP(H10774,zdroj!C:F,4,0)</f>
        <v>0</v>
      </c>
      <c r="N10774" s="61" t="str">
        <f t="shared" si="336"/>
        <v>-</v>
      </c>
      <c r="P10774" s="72" t="str">
        <f t="shared" si="337"/>
        <v/>
      </c>
      <c r="Q10774" s="61" t="s">
        <v>86</v>
      </c>
    </row>
    <row r="10775" spans="8:17" x14ac:dyDescent="0.25">
      <c r="H10775" s="59">
        <v>154776</v>
      </c>
      <c r="I10775" s="59" t="s">
        <v>72</v>
      </c>
      <c r="J10775" s="59">
        <v>17499968</v>
      </c>
      <c r="K10775" s="59" t="s">
        <v>11102</v>
      </c>
      <c r="L10775" s="61" t="s">
        <v>81</v>
      </c>
      <c r="M10775" s="61">
        <f>VLOOKUP(H10775,zdroj!C:F,4,0)</f>
        <v>0</v>
      </c>
      <c r="N10775" s="61" t="str">
        <f t="shared" si="336"/>
        <v>-</v>
      </c>
      <c r="P10775" s="72" t="str">
        <f t="shared" si="337"/>
        <v/>
      </c>
      <c r="Q10775" s="61" t="s">
        <v>86</v>
      </c>
    </row>
    <row r="10776" spans="8:17" x14ac:dyDescent="0.25">
      <c r="H10776" s="59">
        <v>154776</v>
      </c>
      <c r="I10776" s="59" t="s">
        <v>72</v>
      </c>
      <c r="J10776" s="59">
        <v>17499976</v>
      </c>
      <c r="K10776" s="59" t="s">
        <v>11103</v>
      </c>
      <c r="L10776" s="61" t="s">
        <v>81</v>
      </c>
      <c r="M10776" s="61">
        <f>VLOOKUP(H10776,zdroj!C:F,4,0)</f>
        <v>0</v>
      </c>
      <c r="N10776" s="61" t="str">
        <f t="shared" si="336"/>
        <v>-</v>
      </c>
      <c r="P10776" s="72" t="str">
        <f t="shared" si="337"/>
        <v/>
      </c>
      <c r="Q10776" s="61" t="s">
        <v>86</v>
      </c>
    </row>
    <row r="10777" spans="8:17" x14ac:dyDescent="0.25">
      <c r="H10777" s="59">
        <v>154776</v>
      </c>
      <c r="I10777" s="59" t="s">
        <v>72</v>
      </c>
      <c r="J10777" s="59">
        <v>17499984</v>
      </c>
      <c r="K10777" s="59" t="s">
        <v>11104</v>
      </c>
      <c r="L10777" s="61" t="s">
        <v>115</v>
      </c>
      <c r="M10777" s="61">
        <f>VLOOKUP(H10777,zdroj!C:F,4,0)</f>
        <v>0</v>
      </c>
      <c r="N10777" s="61" t="str">
        <f t="shared" si="336"/>
        <v>katC</v>
      </c>
      <c r="P10777" s="72" t="str">
        <f t="shared" si="337"/>
        <v/>
      </c>
      <c r="Q10777" s="61" t="s">
        <v>31</v>
      </c>
    </row>
    <row r="10778" spans="8:17" x14ac:dyDescent="0.25">
      <c r="H10778" s="59">
        <v>154776</v>
      </c>
      <c r="I10778" s="59" t="s">
        <v>72</v>
      </c>
      <c r="J10778" s="59">
        <v>17499992</v>
      </c>
      <c r="K10778" s="59" t="s">
        <v>11105</v>
      </c>
      <c r="L10778" s="61" t="s">
        <v>81</v>
      </c>
      <c r="M10778" s="61">
        <f>VLOOKUP(H10778,zdroj!C:F,4,0)</f>
        <v>0</v>
      </c>
      <c r="N10778" s="61" t="str">
        <f t="shared" si="336"/>
        <v>-</v>
      </c>
      <c r="P10778" s="72" t="str">
        <f t="shared" si="337"/>
        <v/>
      </c>
      <c r="Q10778" s="61" t="s">
        <v>86</v>
      </c>
    </row>
    <row r="10779" spans="8:17" x14ac:dyDescent="0.25">
      <c r="H10779" s="59">
        <v>154776</v>
      </c>
      <c r="I10779" s="59" t="s">
        <v>72</v>
      </c>
      <c r="J10779" s="59">
        <v>17500001</v>
      </c>
      <c r="K10779" s="59" t="s">
        <v>11106</v>
      </c>
      <c r="L10779" s="61" t="s">
        <v>81</v>
      </c>
      <c r="M10779" s="61">
        <f>VLOOKUP(H10779,zdroj!C:F,4,0)</f>
        <v>0</v>
      </c>
      <c r="N10779" s="61" t="str">
        <f t="shared" si="336"/>
        <v>-</v>
      </c>
      <c r="P10779" s="72" t="str">
        <f t="shared" si="337"/>
        <v/>
      </c>
      <c r="Q10779" s="61" t="s">
        <v>86</v>
      </c>
    </row>
    <row r="10780" spans="8:17" x14ac:dyDescent="0.25">
      <c r="H10780" s="59">
        <v>154776</v>
      </c>
      <c r="I10780" s="59" t="s">
        <v>72</v>
      </c>
      <c r="J10780" s="59">
        <v>17500010</v>
      </c>
      <c r="K10780" s="59" t="s">
        <v>11107</v>
      </c>
      <c r="L10780" s="61" t="s">
        <v>115</v>
      </c>
      <c r="M10780" s="61">
        <f>VLOOKUP(H10780,zdroj!C:F,4,0)</f>
        <v>0</v>
      </c>
      <c r="N10780" s="61" t="str">
        <f t="shared" si="336"/>
        <v>katC</v>
      </c>
      <c r="P10780" s="72" t="str">
        <f t="shared" si="337"/>
        <v/>
      </c>
      <c r="Q10780" s="61" t="s">
        <v>31</v>
      </c>
    </row>
    <row r="10781" spans="8:17" x14ac:dyDescent="0.25">
      <c r="H10781" s="59">
        <v>154776</v>
      </c>
      <c r="I10781" s="59" t="s">
        <v>72</v>
      </c>
      <c r="J10781" s="59">
        <v>17500028</v>
      </c>
      <c r="K10781" s="59" t="s">
        <v>11108</v>
      </c>
      <c r="L10781" s="61" t="s">
        <v>115</v>
      </c>
      <c r="M10781" s="61">
        <f>VLOOKUP(H10781,zdroj!C:F,4,0)</f>
        <v>0</v>
      </c>
      <c r="N10781" s="61" t="str">
        <f t="shared" si="336"/>
        <v>katC</v>
      </c>
      <c r="P10781" s="72" t="str">
        <f t="shared" si="337"/>
        <v/>
      </c>
      <c r="Q10781" s="61" t="s">
        <v>31</v>
      </c>
    </row>
    <row r="10782" spans="8:17" x14ac:dyDescent="0.25">
      <c r="H10782" s="59">
        <v>154776</v>
      </c>
      <c r="I10782" s="59" t="s">
        <v>72</v>
      </c>
      <c r="J10782" s="59">
        <v>17500036</v>
      </c>
      <c r="K10782" s="59" t="s">
        <v>11109</v>
      </c>
      <c r="L10782" s="61" t="s">
        <v>81</v>
      </c>
      <c r="M10782" s="61">
        <f>VLOOKUP(H10782,zdroj!C:F,4,0)</f>
        <v>0</v>
      </c>
      <c r="N10782" s="61" t="str">
        <f t="shared" si="336"/>
        <v>-</v>
      </c>
      <c r="P10782" s="72" t="str">
        <f t="shared" si="337"/>
        <v/>
      </c>
      <c r="Q10782" s="61" t="s">
        <v>86</v>
      </c>
    </row>
    <row r="10783" spans="8:17" x14ac:dyDescent="0.25">
      <c r="H10783" s="59">
        <v>154776</v>
      </c>
      <c r="I10783" s="59" t="s">
        <v>72</v>
      </c>
      <c r="J10783" s="59">
        <v>17500044</v>
      </c>
      <c r="K10783" s="59" t="s">
        <v>11110</v>
      </c>
      <c r="L10783" s="61" t="s">
        <v>115</v>
      </c>
      <c r="M10783" s="61">
        <f>VLOOKUP(H10783,zdroj!C:F,4,0)</f>
        <v>0</v>
      </c>
      <c r="N10783" s="61" t="str">
        <f t="shared" si="336"/>
        <v>katC</v>
      </c>
      <c r="P10783" s="72" t="str">
        <f t="shared" si="337"/>
        <v/>
      </c>
      <c r="Q10783" s="61" t="s">
        <v>31</v>
      </c>
    </row>
    <row r="10784" spans="8:17" x14ac:dyDescent="0.25">
      <c r="H10784" s="59">
        <v>154776</v>
      </c>
      <c r="I10784" s="59" t="s">
        <v>72</v>
      </c>
      <c r="J10784" s="59">
        <v>17500052</v>
      </c>
      <c r="K10784" s="59" t="s">
        <v>11111</v>
      </c>
      <c r="L10784" s="61" t="s">
        <v>115</v>
      </c>
      <c r="M10784" s="61">
        <f>VLOOKUP(H10784,zdroj!C:F,4,0)</f>
        <v>0</v>
      </c>
      <c r="N10784" s="61" t="str">
        <f t="shared" si="336"/>
        <v>katC</v>
      </c>
      <c r="P10784" s="72" t="str">
        <f t="shared" si="337"/>
        <v/>
      </c>
      <c r="Q10784" s="61" t="s">
        <v>31</v>
      </c>
    </row>
    <row r="10785" spans="8:17" x14ac:dyDescent="0.25">
      <c r="H10785" s="59">
        <v>154776</v>
      </c>
      <c r="I10785" s="59" t="s">
        <v>72</v>
      </c>
      <c r="J10785" s="59">
        <v>17500061</v>
      </c>
      <c r="K10785" s="59" t="s">
        <v>11112</v>
      </c>
      <c r="L10785" s="61" t="s">
        <v>115</v>
      </c>
      <c r="M10785" s="61">
        <f>VLOOKUP(H10785,zdroj!C:F,4,0)</f>
        <v>0</v>
      </c>
      <c r="N10785" s="61" t="str">
        <f t="shared" si="336"/>
        <v>katC</v>
      </c>
      <c r="P10785" s="72" t="str">
        <f t="shared" si="337"/>
        <v/>
      </c>
      <c r="Q10785" s="61" t="s">
        <v>31</v>
      </c>
    </row>
    <row r="10786" spans="8:17" x14ac:dyDescent="0.25">
      <c r="H10786" s="59">
        <v>154776</v>
      </c>
      <c r="I10786" s="59" t="s">
        <v>72</v>
      </c>
      <c r="J10786" s="59">
        <v>17500079</v>
      </c>
      <c r="K10786" s="59" t="s">
        <v>11113</v>
      </c>
      <c r="L10786" s="61" t="s">
        <v>81</v>
      </c>
      <c r="M10786" s="61">
        <f>VLOOKUP(H10786,zdroj!C:F,4,0)</f>
        <v>0</v>
      </c>
      <c r="N10786" s="61" t="str">
        <f t="shared" si="336"/>
        <v>-</v>
      </c>
      <c r="P10786" s="72" t="str">
        <f t="shared" si="337"/>
        <v/>
      </c>
      <c r="Q10786" s="61" t="s">
        <v>86</v>
      </c>
    </row>
    <row r="10787" spans="8:17" x14ac:dyDescent="0.25">
      <c r="H10787" s="59">
        <v>154776</v>
      </c>
      <c r="I10787" s="59" t="s">
        <v>72</v>
      </c>
      <c r="J10787" s="59">
        <v>17500087</v>
      </c>
      <c r="K10787" s="59" t="s">
        <v>11114</v>
      </c>
      <c r="L10787" s="61" t="s">
        <v>115</v>
      </c>
      <c r="M10787" s="61">
        <f>VLOOKUP(H10787,zdroj!C:F,4,0)</f>
        <v>0</v>
      </c>
      <c r="N10787" s="61" t="str">
        <f t="shared" si="336"/>
        <v>katC</v>
      </c>
      <c r="P10787" s="72" t="str">
        <f t="shared" si="337"/>
        <v/>
      </c>
      <c r="Q10787" s="61" t="s">
        <v>31</v>
      </c>
    </row>
    <row r="10788" spans="8:17" x14ac:dyDescent="0.25">
      <c r="H10788" s="59">
        <v>154776</v>
      </c>
      <c r="I10788" s="59" t="s">
        <v>72</v>
      </c>
      <c r="J10788" s="59">
        <v>17500095</v>
      </c>
      <c r="K10788" s="59" t="s">
        <v>11115</v>
      </c>
      <c r="L10788" s="61" t="s">
        <v>81</v>
      </c>
      <c r="M10788" s="61">
        <f>VLOOKUP(H10788,zdroj!C:F,4,0)</f>
        <v>0</v>
      </c>
      <c r="N10788" s="61" t="str">
        <f t="shared" si="336"/>
        <v>-</v>
      </c>
      <c r="P10788" s="72" t="str">
        <f t="shared" si="337"/>
        <v/>
      </c>
      <c r="Q10788" s="61" t="s">
        <v>86</v>
      </c>
    </row>
    <row r="10789" spans="8:17" x14ac:dyDescent="0.25">
      <c r="H10789" s="59">
        <v>154776</v>
      </c>
      <c r="I10789" s="59" t="s">
        <v>72</v>
      </c>
      <c r="J10789" s="59">
        <v>17500109</v>
      </c>
      <c r="K10789" s="59" t="s">
        <v>11116</v>
      </c>
      <c r="L10789" s="61" t="s">
        <v>81</v>
      </c>
      <c r="M10789" s="61">
        <f>VLOOKUP(H10789,zdroj!C:F,4,0)</f>
        <v>0</v>
      </c>
      <c r="N10789" s="61" t="str">
        <f t="shared" si="336"/>
        <v>-</v>
      </c>
      <c r="P10789" s="72" t="str">
        <f t="shared" si="337"/>
        <v/>
      </c>
      <c r="Q10789" s="61" t="s">
        <v>86</v>
      </c>
    </row>
    <row r="10790" spans="8:17" x14ac:dyDescent="0.25">
      <c r="H10790" s="59">
        <v>154776</v>
      </c>
      <c r="I10790" s="59" t="s">
        <v>72</v>
      </c>
      <c r="J10790" s="59">
        <v>17500117</v>
      </c>
      <c r="K10790" s="59" t="s">
        <v>11117</v>
      </c>
      <c r="L10790" s="61" t="s">
        <v>81</v>
      </c>
      <c r="M10790" s="61">
        <f>VLOOKUP(H10790,zdroj!C:F,4,0)</f>
        <v>0</v>
      </c>
      <c r="N10790" s="61" t="str">
        <f t="shared" si="336"/>
        <v>-</v>
      </c>
      <c r="P10790" s="72" t="str">
        <f t="shared" si="337"/>
        <v/>
      </c>
      <c r="Q10790" s="61" t="s">
        <v>86</v>
      </c>
    </row>
    <row r="10791" spans="8:17" x14ac:dyDescent="0.25">
      <c r="H10791" s="59">
        <v>154776</v>
      </c>
      <c r="I10791" s="59" t="s">
        <v>72</v>
      </c>
      <c r="J10791" s="59">
        <v>17500125</v>
      </c>
      <c r="K10791" s="59" t="s">
        <v>11118</v>
      </c>
      <c r="L10791" s="61" t="s">
        <v>81</v>
      </c>
      <c r="M10791" s="61">
        <f>VLOOKUP(H10791,zdroj!C:F,4,0)</f>
        <v>0</v>
      </c>
      <c r="N10791" s="61" t="str">
        <f t="shared" si="336"/>
        <v>-</v>
      </c>
      <c r="P10791" s="72" t="str">
        <f t="shared" si="337"/>
        <v/>
      </c>
      <c r="Q10791" s="61" t="s">
        <v>86</v>
      </c>
    </row>
    <row r="10792" spans="8:17" x14ac:dyDescent="0.25">
      <c r="H10792" s="59">
        <v>154776</v>
      </c>
      <c r="I10792" s="59" t="s">
        <v>72</v>
      </c>
      <c r="J10792" s="59">
        <v>17500133</v>
      </c>
      <c r="K10792" s="59" t="s">
        <v>11119</v>
      </c>
      <c r="L10792" s="61" t="s">
        <v>81</v>
      </c>
      <c r="M10792" s="61">
        <f>VLOOKUP(H10792,zdroj!C:F,4,0)</f>
        <v>0</v>
      </c>
      <c r="N10792" s="61" t="str">
        <f t="shared" si="336"/>
        <v>-</v>
      </c>
      <c r="P10792" s="72" t="str">
        <f t="shared" si="337"/>
        <v/>
      </c>
      <c r="Q10792" s="61" t="s">
        <v>86</v>
      </c>
    </row>
    <row r="10793" spans="8:17" x14ac:dyDescent="0.25">
      <c r="H10793" s="59">
        <v>154776</v>
      </c>
      <c r="I10793" s="59" t="s">
        <v>72</v>
      </c>
      <c r="J10793" s="59">
        <v>17500141</v>
      </c>
      <c r="K10793" s="59" t="s">
        <v>11120</v>
      </c>
      <c r="L10793" s="61" t="s">
        <v>115</v>
      </c>
      <c r="M10793" s="61">
        <f>VLOOKUP(H10793,zdroj!C:F,4,0)</f>
        <v>0</v>
      </c>
      <c r="N10793" s="61" t="str">
        <f t="shared" si="336"/>
        <v>katC</v>
      </c>
      <c r="P10793" s="72" t="str">
        <f t="shared" si="337"/>
        <v/>
      </c>
      <c r="Q10793" s="61" t="s">
        <v>31</v>
      </c>
    </row>
    <row r="10794" spans="8:17" x14ac:dyDescent="0.25">
      <c r="H10794" s="59">
        <v>154776</v>
      </c>
      <c r="I10794" s="59" t="s">
        <v>72</v>
      </c>
      <c r="J10794" s="59">
        <v>17500150</v>
      </c>
      <c r="K10794" s="59" t="s">
        <v>11121</v>
      </c>
      <c r="L10794" s="61" t="s">
        <v>115</v>
      </c>
      <c r="M10794" s="61">
        <f>VLOOKUP(H10794,zdroj!C:F,4,0)</f>
        <v>0</v>
      </c>
      <c r="N10794" s="61" t="str">
        <f t="shared" si="336"/>
        <v>katC</v>
      </c>
      <c r="P10794" s="72" t="str">
        <f t="shared" si="337"/>
        <v/>
      </c>
      <c r="Q10794" s="61" t="s">
        <v>31</v>
      </c>
    </row>
    <row r="10795" spans="8:17" x14ac:dyDescent="0.25">
      <c r="H10795" s="59">
        <v>154776</v>
      </c>
      <c r="I10795" s="59" t="s">
        <v>72</v>
      </c>
      <c r="J10795" s="59">
        <v>17500168</v>
      </c>
      <c r="K10795" s="59" t="s">
        <v>11122</v>
      </c>
      <c r="L10795" s="61" t="s">
        <v>81</v>
      </c>
      <c r="M10795" s="61">
        <f>VLOOKUP(H10795,zdroj!C:F,4,0)</f>
        <v>0</v>
      </c>
      <c r="N10795" s="61" t="str">
        <f t="shared" si="336"/>
        <v>-</v>
      </c>
      <c r="P10795" s="72" t="str">
        <f t="shared" si="337"/>
        <v/>
      </c>
      <c r="Q10795" s="61" t="s">
        <v>86</v>
      </c>
    </row>
    <row r="10796" spans="8:17" x14ac:dyDescent="0.25">
      <c r="H10796" s="59">
        <v>154776</v>
      </c>
      <c r="I10796" s="59" t="s">
        <v>72</v>
      </c>
      <c r="J10796" s="59">
        <v>17500176</v>
      </c>
      <c r="K10796" s="59" t="s">
        <v>11123</v>
      </c>
      <c r="L10796" s="61" t="s">
        <v>115</v>
      </c>
      <c r="M10796" s="61">
        <f>VLOOKUP(H10796,zdroj!C:F,4,0)</f>
        <v>0</v>
      </c>
      <c r="N10796" s="61" t="str">
        <f t="shared" si="336"/>
        <v>katC</v>
      </c>
      <c r="P10796" s="72" t="str">
        <f t="shared" si="337"/>
        <v/>
      </c>
      <c r="Q10796" s="61" t="s">
        <v>31</v>
      </c>
    </row>
    <row r="10797" spans="8:17" x14ac:dyDescent="0.25">
      <c r="H10797" s="59">
        <v>154776</v>
      </c>
      <c r="I10797" s="59" t="s">
        <v>72</v>
      </c>
      <c r="J10797" s="59">
        <v>17500184</v>
      </c>
      <c r="K10797" s="59" t="s">
        <v>11124</v>
      </c>
      <c r="L10797" s="61" t="s">
        <v>115</v>
      </c>
      <c r="M10797" s="61">
        <f>VLOOKUP(H10797,zdroj!C:F,4,0)</f>
        <v>0</v>
      </c>
      <c r="N10797" s="61" t="str">
        <f t="shared" si="336"/>
        <v>katC</v>
      </c>
      <c r="P10797" s="72" t="str">
        <f t="shared" si="337"/>
        <v/>
      </c>
      <c r="Q10797" s="61" t="s">
        <v>31</v>
      </c>
    </row>
    <row r="10798" spans="8:17" x14ac:dyDescent="0.25">
      <c r="H10798" s="59">
        <v>154776</v>
      </c>
      <c r="I10798" s="59" t="s">
        <v>72</v>
      </c>
      <c r="J10798" s="59">
        <v>17500192</v>
      </c>
      <c r="K10798" s="59" t="s">
        <v>11125</v>
      </c>
      <c r="L10798" s="61" t="s">
        <v>115</v>
      </c>
      <c r="M10798" s="61">
        <f>VLOOKUP(H10798,zdroj!C:F,4,0)</f>
        <v>0</v>
      </c>
      <c r="N10798" s="61" t="str">
        <f t="shared" si="336"/>
        <v>katC</v>
      </c>
      <c r="P10798" s="72" t="str">
        <f t="shared" si="337"/>
        <v/>
      </c>
      <c r="Q10798" s="61" t="s">
        <v>31</v>
      </c>
    </row>
    <row r="10799" spans="8:17" x14ac:dyDescent="0.25">
      <c r="H10799" s="59">
        <v>154776</v>
      </c>
      <c r="I10799" s="59" t="s">
        <v>72</v>
      </c>
      <c r="J10799" s="59">
        <v>17500206</v>
      </c>
      <c r="K10799" s="59" t="s">
        <v>11126</v>
      </c>
      <c r="L10799" s="61" t="s">
        <v>81</v>
      </c>
      <c r="M10799" s="61">
        <f>VLOOKUP(H10799,zdroj!C:F,4,0)</f>
        <v>0</v>
      </c>
      <c r="N10799" s="61" t="str">
        <f t="shared" si="336"/>
        <v>-</v>
      </c>
      <c r="P10799" s="72" t="str">
        <f t="shared" si="337"/>
        <v/>
      </c>
      <c r="Q10799" s="61" t="s">
        <v>86</v>
      </c>
    </row>
    <row r="10800" spans="8:17" x14ac:dyDescent="0.25">
      <c r="H10800" s="59">
        <v>154776</v>
      </c>
      <c r="I10800" s="59" t="s">
        <v>72</v>
      </c>
      <c r="J10800" s="59">
        <v>17500214</v>
      </c>
      <c r="K10800" s="59" t="s">
        <v>11127</v>
      </c>
      <c r="L10800" s="61" t="s">
        <v>81</v>
      </c>
      <c r="M10800" s="61">
        <f>VLOOKUP(H10800,zdroj!C:F,4,0)</f>
        <v>0</v>
      </c>
      <c r="N10800" s="61" t="str">
        <f t="shared" si="336"/>
        <v>-</v>
      </c>
      <c r="P10800" s="72" t="str">
        <f t="shared" si="337"/>
        <v/>
      </c>
      <c r="Q10800" s="61" t="s">
        <v>86</v>
      </c>
    </row>
    <row r="10801" spans="8:17" x14ac:dyDescent="0.25">
      <c r="H10801" s="59">
        <v>154776</v>
      </c>
      <c r="I10801" s="59" t="s">
        <v>72</v>
      </c>
      <c r="J10801" s="59">
        <v>17500222</v>
      </c>
      <c r="K10801" s="59" t="s">
        <v>11128</v>
      </c>
      <c r="L10801" s="61" t="s">
        <v>115</v>
      </c>
      <c r="M10801" s="61">
        <f>VLOOKUP(H10801,zdroj!C:F,4,0)</f>
        <v>0</v>
      </c>
      <c r="N10801" s="61" t="str">
        <f t="shared" si="336"/>
        <v>katC</v>
      </c>
      <c r="P10801" s="72" t="str">
        <f t="shared" si="337"/>
        <v/>
      </c>
      <c r="Q10801" s="61" t="s">
        <v>31</v>
      </c>
    </row>
    <row r="10802" spans="8:17" x14ac:dyDescent="0.25">
      <c r="H10802" s="59">
        <v>154776</v>
      </c>
      <c r="I10802" s="59" t="s">
        <v>72</v>
      </c>
      <c r="J10802" s="59">
        <v>17500231</v>
      </c>
      <c r="K10802" s="59" t="s">
        <v>11129</v>
      </c>
      <c r="L10802" s="61" t="s">
        <v>81</v>
      </c>
      <c r="M10802" s="61">
        <f>VLOOKUP(H10802,zdroj!C:F,4,0)</f>
        <v>0</v>
      </c>
      <c r="N10802" s="61" t="str">
        <f t="shared" si="336"/>
        <v>-</v>
      </c>
      <c r="P10802" s="72" t="str">
        <f t="shared" si="337"/>
        <v/>
      </c>
      <c r="Q10802" s="61" t="s">
        <v>86</v>
      </c>
    </row>
    <row r="10803" spans="8:17" x14ac:dyDescent="0.25">
      <c r="H10803" s="59">
        <v>154776</v>
      </c>
      <c r="I10803" s="59" t="s">
        <v>72</v>
      </c>
      <c r="J10803" s="59">
        <v>17500249</v>
      </c>
      <c r="K10803" s="59" t="s">
        <v>11130</v>
      </c>
      <c r="L10803" s="61" t="s">
        <v>81</v>
      </c>
      <c r="M10803" s="61">
        <f>VLOOKUP(H10803,zdroj!C:F,4,0)</f>
        <v>0</v>
      </c>
      <c r="N10803" s="61" t="str">
        <f t="shared" si="336"/>
        <v>-</v>
      </c>
      <c r="P10803" s="72" t="str">
        <f t="shared" si="337"/>
        <v/>
      </c>
      <c r="Q10803" s="61" t="s">
        <v>86</v>
      </c>
    </row>
    <row r="10804" spans="8:17" x14ac:dyDescent="0.25">
      <c r="H10804" s="59">
        <v>154776</v>
      </c>
      <c r="I10804" s="59" t="s">
        <v>72</v>
      </c>
      <c r="J10804" s="59">
        <v>17500257</v>
      </c>
      <c r="K10804" s="59" t="s">
        <v>11131</v>
      </c>
      <c r="L10804" s="61" t="s">
        <v>115</v>
      </c>
      <c r="M10804" s="61">
        <f>VLOOKUP(H10804,zdroj!C:F,4,0)</f>
        <v>0</v>
      </c>
      <c r="N10804" s="61" t="str">
        <f t="shared" si="336"/>
        <v>katC</v>
      </c>
      <c r="P10804" s="72" t="str">
        <f t="shared" si="337"/>
        <v/>
      </c>
      <c r="Q10804" s="61" t="s">
        <v>31</v>
      </c>
    </row>
    <row r="10805" spans="8:17" x14ac:dyDescent="0.25">
      <c r="H10805" s="59">
        <v>154776</v>
      </c>
      <c r="I10805" s="59" t="s">
        <v>72</v>
      </c>
      <c r="J10805" s="59">
        <v>17500265</v>
      </c>
      <c r="K10805" s="59" t="s">
        <v>11132</v>
      </c>
      <c r="L10805" s="61" t="s">
        <v>115</v>
      </c>
      <c r="M10805" s="61">
        <f>VLOOKUP(H10805,zdroj!C:F,4,0)</f>
        <v>0</v>
      </c>
      <c r="N10805" s="61" t="str">
        <f t="shared" si="336"/>
        <v>katC</v>
      </c>
      <c r="P10805" s="72" t="str">
        <f t="shared" si="337"/>
        <v/>
      </c>
      <c r="Q10805" s="61" t="s">
        <v>31</v>
      </c>
    </row>
    <row r="10806" spans="8:17" x14ac:dyDescent="0.25">
      <c r="H10806" s="59">
        <v>154776</v>
      </c>
      <c r="I10806" s="59" t="s">
        <v>72</v>
      </c>
      <c r="J10806" s="59">
        <v>17500273</v>
      </c>
      <c r="K10806" s="59" t="s">
        <v>11133</v>
      </c>
      <c r="L10806" s="61" t="s">
        <v>81</v>
      </c>
      <c r="M10806" s="61">
        <f>VLOOKUP(H10806,zdroj!C:F,4,0)</f>
        <v>0</v>
      </c>
      <c r="N10806" s="61" t="str">
        <f t="shared" si="336"/>
        <v>-</v>
      </c>
      <c r="P10806" s="72" t="str">
        <f t="shared" si="337"/>
        <v/>
      </c>
      <c r="Q10806" s="61" t="s">
        <v>86</v>
      </c>
    </row>
    <row r="10807" spans="8:17" x14ac:dyDescent="0.25">
      <c r="H10807" s="59">
        <v>154776</v>
      </c>
      <c r="I10807" s="59" t="s">
        <v>72</v>
      </c>
      <c r="J10807" s="59">
        <v>17500281</v>
      </c>
      <c r="K10807" s="59" t="s">
        <v>11134</v>
      </c>
      <c r="L10807" s="61" t="s">
        <v>115</v>
      </c>
      <c r="M10807" s="61">
        <f>VLOOKUP(H10807,zdroj!C:F,4,0)</f>
        <v>0</v>
      </c>
      <c r="N10807" s="61" t="str">
        <f t="shared" si="336"/>
        <v>katC</v>
      </c>
      <c r="P10807" s="72" t="str">
        <f t="shared" si="337"/>
        <v/>
      </c>
      <c r="Q10807" s="61" t="s">
        <v>31</v>
      </c>
    </row>
    <row r="10808" spans="8:17" x14ac:dyDescent="0.25">
      <c r="H10808" s="59">
        <v>154776</v>
      </c>
      <c r="I10808" s="59" t="s">
        <v>72</v>
      </c>
      <c r="J10808" s="59">
        <v>17500290</v>
      </c>
      <c r="K10808" s="59" t="s">
        <v>11135</v>
      </c>
      <c r="L10808" s="61" t="s">
        <v>81</v>
      </c>
      <c r="M10808" s="61">
        <f>VLOOKUP(H10808,zdroj!C:F,4,0)</f>
        <v>0</v>
      </c>
      <c r="N10808" s="61" t="str">
        <f t="shared" si="336"/>
        <v>-</v>
      </c>
      <c r="P10808" s="72" t="str">
        <f t="shared" si="337"/>
        <v/>
      </c>
      <c r="Q10808" s="61" t="s">
        <v>86</v>
      </c>
    </row>
    <row r="10809" spans="8:17" x14ac:dyDescent="0.25">
      <c r="H10809" s="59">
        <v>154776</v>
      </c>
      <c r="I10809" s="59" t="s">
        <v>72</v>
      </c>
      <c r="J10809" s="59">
        <v>17500303</v>
      </c>
      <c r="K10809" s="59" t="s">
        <v>11136</v>
      </c>
      <c r="L10809" s="61" t="s">
        <v>115</v>
      </c>
      <c r="M10809" s="61">
        <f>VLOOKUP(H10809,zdroj!C:F,4,0)</f>
        <v>0</v>
      </c>
      <c r="N10809" s="61" t="str">
        <f t="shared" si="336"/>
        <v>katC</v>
      </c>
      <c r="P10809" s="72" t="str">
        <f t="shared" si="337"/>
        <v/>
      </c>
      <c r="Q10809" s="61" t="s">
        <v>31</v>
      </c>
    </row>
    <row r="10810" spans="8:17" x14ac:dyDescent="0.25">
      <c r="H10810" s="59">
        <v>154776</v>
      </c>
      <c r="I10810" s="59" t="s">
        <v>72</v>
      </c>
      <c r="J10810" s="59">
        <v>17500311</v>
      </c>
      <c r="K10810" s="59" t="s">
        <v>11137</v>
      </c>
      <c r="L10810" s="61" t="s">
        <v>81</v>
      </c>
      <c r="M10810" s="61">
        <f>VLOOKUP(H10810,zdroj!C:F,4,0)</f>
        <v>0</v>
      </c>
      <c r="N10810" s="61" t="str">
        <f t="shared" si="336"/>
        <v>-</v>
      </c>
      <c r="P10810" s="72" t="str">
        <f t="shared" si="337"/>
        <v/>
      </c>
      <c r="Q10810" s="61" t="s">
        <v>86</v>
      </c>
    </row>
    <row r="10811" spans="8:17" x14ac:dyDescent="0.25">
      <c r="H10811" s="59">
        <v>154776</v>
      </c>
      <c r="I10811" s="59" t="s">
        <v>72</v>
      </c>
      <c r="J10811" s="59">
        <v>17500320</v>
      </c>
      <c r="K10811" s="59" t="s">
        <v>11138</v>
      </c>
      <c r="L10811" s="61" t="s">
        <v>115</v>
      </c>
      <c r="M10811" s="61">
        <f>VLOOKUP(H10811,zdroj!C:F,4,0)</f>
        <v>0</v>
      </c>
      <c r="N10811" s="61" t="str">
        <f t="shared" si="336"/>
        <v>katC</v>
      </c>
      <c r="P10811" s="72" t="str">
        <f t="shared" si="337"/>
        <v/>
      </c>
      <c r="Q10811" s="61" t="s">
        <v>31</v>
      </c>
    </row>
    <row r="10812" spans="8:17" x14ac:dyDescent="0.25">
      <c r="H10812" s="59">
        <v>154776</v>
      </c>
      <c r="I10812" s="59" t="s">
        <v>72</v>
      </c>
      <c r="J10812" s="59">
        <v>17500338</v>
      </c>
      <c r="K10812" s="59" t="s">
        <v>11139</v>
      </c>
      <c r="L10812" s="61" t="s">
        <v>81</v>
      </c>
      <c r="M10812" s="61">
        <f>VLOOKUP(H10812,zdroj!C:F,4,0)</f>
        <v>0</v>
      </c>
      <c r="N10812" s="61" t="str">
        <f t="shared" si="336"/>
        <v>-</v>
      </c>
      <c r="P10812" s="72" t="str">
        <f t="shared" si="337"/>
        <v/>
      </c>
      <c r="Q10812" s="61" t="s">
        <v>86</v>
      </c>
    </row>
    <row r="10813" spans="8:17" x14ac:dyDescent="0.25">
      <c r="H10813" s="59">
        <v>154776</v>
      </c>
      <c r="I10813" s="59" t="s">
        <v>72</v>
      </c>
      <c r="J10813" s="59">
        <v>17500346</v>
      </c>
      <c r="K10813" s="59" t="s">
        <v>11140</v>
      </c>
      <c r="L10813" s="61" t="s">
        <v>115</v>
      </c>
      <c r="M10813" s="61">
        <f>VLOOKUP(H10813,zdroj!C:F,4,0)</f>
        <v>0</v>
      </c>
      <c r="N10813" s="61" t="str">
        <f t="shared" si="336"/>
        <v>katC</v>
      </c>
      <c r="P10813" s="72" t="str">
        <f t="shared" si="337"/>
        <v/>
      </c>
      <c r="Q10813" s="61" t="s">
        <v>31</v>
      </c>
    </row>
    <row r="10814" spans="8:17" x14ac:dyDescent="0.25">
      <c r="H10814" s="59">
        <v>154776</v>
      </c>
      <c r="I10814" s="59" t="s">
        <v>72</v>
      </c>
      <c r="J10814" s="59">
        <v>17500354</v>
      </c>
      <c r="K10814" s="59" t="s">
        <v>11141</v>
      </c>
      <c r="L10814" s="61" t="s">
        <v>115</v>
      </c>
      <c r="M10814" s="61">
        <f>VLOOKUP(H10814,zdroj!C:F,4,0)</f>
        <v>0</v>
      </c>
      <c r="N10814" s="61" t="str">
        <f t="shared" si="336"/>
        <v>katC</v>
      </c>
      <c r="P10814" s="72" t="str">
        <f t="shared" si="337"/>
        <v/>
      </c>
      <c r="Q10814" s="61" t="s">
        <v>31</v>
      </c>
    </row>
    <row r="10815" spans="8:17" x14ac:dyDescent="0.25">
      <c r="H10815" s="59">
        <v>154776</v>
      </c>
      <c r="I10815" s="59" t="s">
        <v>72</v>
      </c>
      <c r="J10815" s="59">
        <v>17500362</v>
      </c>
      <c r="K10815" s="59" t="s">
        <v>11142</v>
      </c>
      <c r="L10815" s="61" t="s">
        <v>115</v>
      </c>
      <c r="M10815" s="61">
        <f>VLOOKUP(H10815,zdroj!C:F,4,0)</f>
        <v>0</v>
      </c>
      <c r="N10815" s="61" t="str">
        <f t="shared" si="336"/>
        <v>katC</v>
      </c>
      <c r="P10815" s="72" t="str">
        <f t="shared" si="337"/>
        <v/>
      </c>
      <c r="Q10815" s="61" t="s">
        <v>31</v>
      </c>
    </row>
    <row r="10816" spans="8:17" x14ac:dyDescent="0.25">
      <c r="H10816" s="59">
        <v>154776</v>
      </c>
      <c r="I10816" s="59" t="s">
        <v>72</v>
      </c>
      <c r="J10816" s="59">
        <v>17500371</v>
      </c>
      <c r="K10816" s="59" t="s">
        <v>11143</v>
      </c>
      <c r="L10816" s="61" t="s">
        <v>115</v>
      </c>
      <c r="M10816" s="61">
        <f>VLOOKUP(H10816,zdroj!C:F,4,0)</f>
        <v>0</v>
      </c>
      <c r="N10816" s="61" t="str">
        <f t="shared" si="336"/>
        <v>katC</v>
      </c>
      <c r="P10816" s="72" t="str">
        <f t="shared" si="337"/>
        <v/>
      </c>
      <c r="Q10816" s="61" t="s">
        <v>31</v>
      </c>
    </row>
    <row r="10817" spans="8:17" x14ac:dyDescent="0.25">
      <c r="H10817" s="59">
        <v>154776</v>
      </c>
      <c r="I10817" s="59" t="s">
        <v>72</v>
      </c>
      <c r="J10817" s="59">
        <v>17500389</v>
      </c>
      <c r="K10817" s="59" t="s">
        <v>11144</v>
      </c>
      <c r="L10817" s="61" t="s">
        <v>81</v>
      </c>
      <c r="M10817" s="61">
        <f>VLOOKUP(H10817,zdroj!C:F,4,0)</f>
        <v>0</v>
      </c>
      <c r="N10817" s="61" t="str">
        <f t="shared" si="336"/>
        <v>-</v>
      </c>
      <c r="P10817" s="72" t="str">
        <f t="shared" si="337"/>
        <v/>
      </c>
      <c r="Q10817" s="61" t="s">
        <v>86</v>
      </c>
    </row>
    <row r="10818" spans="8:17" x14ac:dyDescent="0.25">
      <c r="H10818" s="59">
        <v>154776</v>
      </c>
      <c r="I10818" s="59" t="s">
        <v>72</v>
      </c>
      <c r="J10818" s="59">
        <v>17500397</v>
      </c>
      <c r="K10818" s="59" t="s">
        <v>11145</v>
      </c>
      <c r="L10818" s="61" t="s">
        <v>115</v>
      </c>
      <c r="M10818" s="61">
        <f>VLOOKUP(H10818,zdroj!C:F,4,0)</f>
        <v>0</v>
      </c>
      <c r="N10818" s="61" t="str">
        <f t="shared" si="336"/>
        <v>katC</v>
      </c>
      <c r="P10818" s="72" t="str">
        <f t="shared" si="337"/>
        <v/>
      </c>
      <c r="Q10818" s="61" t="s">
        <v>31</v>
      </c>
    </row>
    <row r="10819" spans="8:17" x14ac:dyDescent="0.25">
      <c r="H10819" s="59">
        <v>154776</v>
      </c>
      <c r="I10819" s="59" t="s">
        <v>72</v>
      </c>
      <c r="J10819" s="59">
        <v>17500401</v>
      </c>
      <c r="K10819" s="59" t="s">
        <v>11146</v>
      </c>
      <c r="L10819" s="61" t="s">
        <v>115</v>
      </c>
      <c r="M10819" s="61">
        <f>VLOOKUP(H10819,zdroj!C:F,4,0)</f>
        <v>0</v>
      </c>
      <c r="N10819" s="61" t="str">
        <f t="shared" si="336"/>
        <v>katC</v>
      </c>
      <c r="P10819" s="72" t="str">
        <f t="shared" si="337"/>
        <v/>
      </c>
      <c r="Q10819" s="61" t="s">
        <v>31</v>
      </c>
    </row>
    <row r="10820" spans="8:17" x14ac:dyDescent="0.25">
      <c r="H10820" s="59">
        <v>154776</v>
      </c>
      <c r="I10820" s="59" t="s">
        <v>72</v>
      </c>
      <c r="J10820" s="59">
        <v>17500419</v>
      </c>
      <c r="K10820" s="59" t="s">
        <v>11147</v>
      </c>
      <c r="L10820" s="61" t="s">
        <v>115</v>
      </c>
      <c r="M10820" s="61">
        <f>VLOOKUP(H10820,zdroj!C:F,4,0)</f>
        <v>0</v>
      </c>
      <c r="N10820" s="61" t="str">
        <f t="shared" si="336"/>
        <v>katC</v>
      </c>
      <c r="P10820" s="72" t="str">
        <f t="shared" si="337"/>
        <v/>
      </c>
      <c r="Q10820" s="61" t="s">
        <v>31</v>
      </c>
    </row>
    <row r="10821" spans="8:17" x14ac:dyDescent="0.25">
      <c r="H10821" s="59">
        <v>154776</v>
      </c>
      <c r="I10821" s="59" t="s">
        <v>72</v>
      </c>
      <c r="J10821" s="59">
        <v>17500427</v>
      </c>
      <c r="K10821" s="59" t="s">
        <v>11148</v>
      </c>
      <c r="L10821" s="61" t="s">
        <v>115</v>
      </c>
      <c r="M10821" s="61">
        <f>VLOOKUP(H10821,zdroj!C:F,4,0)</f>
        <v>0</v>
      </c>
      <c r="N10821" s="61" t="str">
        <f t="shared" si="336"/>
        <v>katC</v>
      </c>
      <c r="P10821" s="72" t="str">
        <f t="shared" si="337"/>
        <v/>
      </c>
      <c r="Q10821" s="61" t="s">
        <v>31</v>
      </c>
    </row>
    <row r="10822" spans="8:17" x14ac:dyDescent="0.25">
      <c r="H10822" s="59">
        <v>154776</v>
      </c>
      <c r="I10822" s="59" t="s">
        <v>72</v>
      </c>
      <c r="J10822" s="59">
        <v>17500435</v>
      </c>
      <c r="K10822" s="59" t="s">
        <v>11149</v>
      </c>
      <c r="L10822" s="61" t="s">
        <v>81</v>
      </c>
      <c r="M10822" s="61">
        <f>VLOOKUP(H10822,zdroj!C:F,4,0)</f>
        <v>0</v>
      </c>
      <c r="N10822" s="61" t="str">
        <f t="shared" si="336"/>
        <v>-</v>
      </c>
      <c r="P10822" s="72" t="str">
        <f t="shared" si="337"/>
        <v/>
      </c>
      <c r="Q10822" s="61" t="s">
        <v>86</v>
      </c>
    </row>
    <row r="10823" spans="8:17" x14ac:dyDescent="0.25">
      <c r="H10823" s="59">
        <v>154776</v>
      </c>
      <c r="I10823" s="59" t="s">
        <v>72</v>
      </c>
      <c r="J10823" s="59">
        <v>17500443</v>
      </c>
      <c r="K10823" s="59" t="s">
        <v>11150</v>
      </c>
      <c r="L10823" s="61" t="s">
        <v>81</v>
      </c>
      <c r="M10823" s="61">
        <f>VLOOKUP(H10823,zdroj!C:F,4,0)</f>
        <v>0</v>
      </c>
      <c r="N10823" s="61" t="str">
        <f t="shared" ref="N10823:N10886" si="338">IF(M10823="A",IF(L10823="katA","katB",L10823),L10823)</f>
        <v>-</v>
      </c>
      <c r="P10823" s="72" t="str">
        <f t="shared" ref="P10823:P10886" si="339">IF(O10823="A",1,"")</f>
        <v/>
      </c>
      <c r="Q10823" s="61" t="s">
        <v>86</v>
      </c>
    </row>
    <row r="10824" spans="8:17" x14ac:dyDescent="0.25">
      <c r="H10824" s="59">
        <v>154776</v>
      </c>
      <c r="I10824" s="59" t="s">
        <v>72</v>
      </c>
      <c r="J10824" s="59">
        <v>17500451</v>
      </c>
      <c r="K10824" s="59" t="s">
        <v>11151</v>
      </c>
      <c r="L10824" s="61" t="s">
        <v>115</v>
      </c>
      <c r="M10824" s="61">
        <f>VLOOKUP(H10824,zdroj!C:F,4,0)</f>
        <v>0</v>
      </c>
      <c r="N10824" s="61" t="str">
        <f t="shared" si="338"/>
        <v>katC</v>
      </c>
      <c r="P10824" s="72" t="str">
        <f t="shared" si="339"/>
        <v/>
      </c>
      <c r="Q10824" s="61" t="s">
        <v>31</v>
      </c>
    </row>
    <row r="10825" spans="8:17" x14ac:dyDescent="0.25">
      <c r="H10825" s="59">
        <v>154776</v>
      </c>
      <c r="I10825" s="59" t="s">
        <v>72</v>
      </c>
      <c r="J10825" s="59">
        <v>17500460</v>
      </c>
      <c r="K10825" s="59" t="s">
        <v>11152</v>
      </c>
      <c r="L10825" s="61" t="s">
        <v>115</v>
      </c>
      <c r="M10825" s="61">
        <f>VLOOKUP(H10825,zdroj!C:F,4,0)</f>
        <v>0</v>
      </c>
      <c r="N10825" s="61" t="str">
        <f t="shared" si="338"/>
        <v>katC</v>
      </c>
      <c r="P10825" s="72" t="str">
        <f t="shared" si="339"/>
        <v/>
      </c>
      <c r="Q10825" s="61" t="s">
        <v>31</v>
      </c>
    </row>
    <row r="10826" spans="8:17" x14ac:dyDescent="0.25">
      <c r="H10826" s="59">
        <v>154776</v>
      </c>
      <c r="I10826" s="59" t="s">
        <v>72</v>
      </c>
      <c r="J10826" s="59">
        <v>17500478</v>
      </c>
      <c r="K10826" s="59" t="s">
        <v>11153</v>
      </c>
      <c r="L10826" s="61" t="s">
        <v>81</v>
      </c>
      <c r="M10826" s="61">
        <f>VLOOKUP(H10826,zdroj!C:F,4,0)</f>
        <v>0</v>
      </c>
      <c r="N10826" s="61" t="str">
        <f t="shared" si="338"/>
        <v>-</v>
      </c>
      <c r="P10826" s="72" t="str">
        <f t="shared" si="339"/>
        <v/>
      </c>
      <c r="Q10826" s="61" t="s">
        <v>86</v>
      </c>
    </row>
    <row r="10827" spans="8:17" x14ac:dyDescent="0.25">
      <c r="H10827" s="59">
        <v>154776</v>
      </c>
      <c r="I10827" s="59" t="s">
        <v>72</v>
      </c>
      <c r="J10827" s="59">
        <v>17500486</v>
      </c>
      <c r="K10827" s="59" t="s">
        <v>11154</v>
      </c>
      <c r="L10827" s="61" t="s">
        <v>115</v>
      </c>
      <c r="M10827" s="61">
        <f>VLOOKUP(H10827,zdroj!C:F,4,0)</f>
        <v>0</v>
      </c>
      <c r="N10827" s="61" t="str">
        <f t="shared" si="338"/>
        <v>katC</v>
      </c>
      <c r="P10827" s="72" t="str">
        <f t="shared" si="339"/>
        <v/>
      </c>
      <c r="Q10827" s="61" t="s">
        <v>31</v>
      </c>
    </row>
    <row r="10828" spans="8:17" x14ac:dyDescent="0.25">
      <c r="H10828" s="59">
        <v>154776</v>
      </c>
      <c r="I10828" s="59" t="s">
        <v>72</v>
      </c>
      <c r="J10828" s="59">
        <v>17500494</v>
      </c>
      <c r="K10828" s="59" t="s">
        <v>11155</v>
      </c>
      <c r="L10828" s="61" t="s">
        <v>81</v>
      </c>
      <c r="M10828" s="61">
        <f>VLOOKUP(H10828,zdroj!C:F,4,0)</f>
        <v>0</v>
      </c>
      <c r="N10828" s="61" t="str">
        <f t="shared" si="338"/>
        <v>-</v>
      </c>
      <c r="P10828" s="72" t="str">
        <f t="shared" si="339"/>
        <v/>
      </c>
      <c r="Q10828" s="61" t="s">
        <v>86</v>
      </c>
    </row>
    <row r="10829" spans="8:17" x14ac:dyDescent="0.25">
      <c r="H10829" s="59">
        <v>154776</v>
      </c>
      <c r="I10829" s="59" t="s">
        <v>72</v>
      </c>
      <c r="J10829" s="59">
        <v>17500508</v>
      </c>
      <c r="K10829" s="59" t="s">
        <v>11156</v>
      </c>
      <c r="L10829" s="61" t="s">
        <v>115</v>
      </c>
      <c r="M10829" s="61">
        <f>VLOOKUP(H10829,zdroj!C:F,4,0)</f>
        <v>0</v>
      </c>
      <c r="N10829" s="61" t="str">
        <f t="shared" si="338"/>
        <v>katC</v>
      </c>
      <c r="P10829" s="72" t="str">
        <f t="shared" si="339"/>
        <v/>
      </c>
      <c r="Q10829" s="61" t="s">
        <v>31</v>
      </c>
    </row>
    <row r="10830" spans="8:17" x14ac:dyDescent="0.25">
      <c r="H10830" s="59">
        <v>154776</v>
      </c>
      <c r="I10830" s="59" t="s">
        <v>72</v>
      </c>
      <c r="J10830" s="59">
        <v>17500516</v>
      </c>
      <c r="K10830" s="59" t="s">
        <v>11157</v>
      </c>
      <c r="L10830" s="61" t="s">
        <v>115</v>
      </c>
      <c r="M10830" s="61">
        <f>VLOOKUP(H10830,zdroj!C:F,4,0)</f>
        <v>0</v>
      </c>
      <c r="N10830" s="61" t="str">
        <f t="shared" si="338"/>
        <v>katC</v>
      </c>
      <c r="P10830" s="72" t="str">
        <f t="shared" si="339"/>
        <v/>
      </c>
      <c r="Q10830" s="61" t="s">
        <v>31</v>
      </c>
    </row>
    <row r="10831" spans="8:17" x14ac:dyDescent="0.25">
      <c r="H10831" s="59">
        <v>154776</v>
      </c>
      <c r="I10831" s="59" t="s">
        <v>72</v>
      </c>
      <c r="J10831" s="59">
        <v>17500524</v>
      </c>
      <c r="K10831" s="59" t="s">
        <v>11158</v>
      </c>
      <c r="L10831" s="61" t="s">
        <v>115</v>
      </c>
      <c r="M10831" s="61">
        <f>VLOOKUP(H10831,zdroj!C:F,4,0)</f>
        <v>0</v>
      </c>
      <c r="N10831" s="61" t="str">
        <f t="shared" si="338"/>
        <v>katC</v>
      </c>
      <c r="P10831" s="72" t="str">
        <f t="shared" si="339"/>
        <v/>
      </c>
      <c r="Q10831" s="61" t="s">
        <v>31</v>
      </c>
    </row>
    <row r="10832" spans="8:17" x14ac:dyDescent="0.25">
      <c r="H10832" s="59">
        <v>154776</v>
      </c>
      <c r="I10832" s="59" t="s">
        <v>72</v>
      </c>
      <c r="J10832" s="59">
        <v>17500532</v>
      </c>
      <c r="K10832" s="59" t="s">
        <v>11159</v>
      </c>
      <c r="L10832" s="61" t="s">
        <v>81</v>
      </c>
      <c r="M10832" s="61">
        <f>VLOOKUP(H10832,zdroj!C:F,4,0)</f>
        <v>0</v>
      </c>
      <c r="N10832" s="61" t="str">
        <f t="shared" si="338"/>
        <v>-</v>
      </c>
      <c r="P10832" s="72" t="str">
        <f t="shared" si="339"/>
        <v/>
      </c>
      <c r="Q10832" s="61" t="s">
        <v>86</v>
      </c>
    </row>
    <row r="10833" spans="8:17" x14ac:dyDescent="0.25">
      <c r="H10833" s="59">
        <v>154776</v>
      </c>
      <c r="I10833" s="59" t="s">
        <v>72</v>
      </c>
      <c r="J10833" s="59">
        <v>17500541</v>
      </c>
      <c r="K10833" s="59" t="s">
        <v>11160</v>
      </c>
      <c r="L10833" s="61" t="s">
        <v>81</v>
      </c>
      <c r="M10833" s="61">
        <f>VLOOKUP(H10833,zdroj!C:F,4,0)</f>
        <v>0</v>
      </c>
      <c r="N10833" s="61" t="str">
        <f t="shared" si="338"/>
        <v>-</v>
      </c>
      <c r="P10833" s="72" t="str">
        <f t="shared" si="339"/>
        <v/>
      </c>
      <c r="Q10833" s="61" t="s">
        <v>86</v>
      </c>
    </row>
    <row r="10834" spans="8:17" x14ac:dyDescent="0.25">
      <c r="H10834" s="59">
        <v>154776</v>
      </c>
      <c r="I10834" s="59" t="s">
        <v>72</v>
      </c>
      <c r="J10834" s="59">
        <v>17500559</v>
      </c>
      <c r="K10834" s="59" t="s">
        <v>11161</v>
      </c>
      <c r="L10834" s="61" t="s">
        <v>115</v>
      </c>
      <c r="M10834" s="61">
        <f>VLOOKUP(H10834,zdroj!C:F,4,0)</f>
        <v>0</v>
      </c>
      <c r="N10834" s="61" t="str">
        <f t="shared" si="338"/>
        <v>katC</v>
      </c>
      <c r="P10834" s="72" t="str">
        <f t="shared" si="339"/>
        <v/>
      </c>
      <c r="Q10834" s="61" t="s">
        <v>31</v>
      </c>
    </row>
    <row r="10835" spans="8:17" x14ac:dyDescent="0.25">
      <c r="H10835" s="59">
        <v>154776</v>
      </c>
      <c r="I10835" s="59" t="s">
        <v>72</v>
      </c>
      <c r="J10835" s="59">
        <v>17500567</v>
      </c>
      <c r="K10835" s="59" t="s">
        <v>11162</v>
      </c>
      <c r="L10835" s="61" t="s">
        <v>115</v>
      </c>
      <c r="M10835" s="61">
        <f>VLOOKUP(H10835,zdroj!C:F,4,0)</f>
        <v>0</v>
      </c>
      <c r="N10835" s="61" t="str">
        <f t="shared" si="338"/>
        <v>katC</v>
      </c>
      <c r="P10835" s="72" t="str">
        <f t="shared" si="339"/>
        <v/>
      </c>
      <c r="Q10835" s="61" t="s">
        <v>31</v>
      </c>
    </row>
    <row r="10836" spans="8:17" x14ac:dyDescent="0.25">
      <c r="H10836" s="59">
        <v>154776</v>
      </c>
      <c r="I10836" s="59" t="s">
        <v>72</v>
      </c>
      <c r="J10836" s="59">
        <v>17500575</v>
      </c>
      <c r="K10836" s="59" t="s">
        <v>11163</v>
      </c>
      <c r="L10836" s="61" t="s">
        <v>81</v>
      </c>
      <c r="M10836" s="61">
        <f>VLOOKUP(H10836,zdroj!C:F,4,0)</f>
        <v>0</v>
      </c>
      <c r="N10836" s="61" t="str">
        <f t="shared" si="338"/>
        <v>-</v>
      </c>
      <c r="P10836" s="72" t="str">
        <f t="shared" si="339"/>
        <v/>
      </c>
      <c r="Q10836" s="61" t="s">
        <v>86</v>
      </c>
    </row>
    <row r="10837" spans="8:17" x14ac:dyDescent="0.25">
      <c r="H10837" s="59">
        <v>154776</v>
      </c>
      <c r="I10837" s="59" t="s">
        <v>72</v>
      </c>
      <c r="J10837" s="59">
        <v>17500583</v>
      </c>
      <c r="K10837" s="59" t="s">
        <v>11164</v>
      </c>
      <c r="L10837" s="61" t="s">
        <v>115</v>
      </c>
      <c r="M10837" s="61">
        <f>VLOOKUP(H10837,zdroj!C:F,4,0)</f>
        <v>0</v>
      </c>
      <c r="N10837" s="61" t="str">
        <f t="shared" si="338"/>
        <v>katC</v>
      </c>
      <c r="P10837" s="72" t="str">
        <f t="shared" si="339"/>
        <v/>
      </c>
      <c r="Q10837" s="61" t="s">
        <v>31</v>
      </c>
    </row>
    <row r="10838" spans="8:17" x14ac:dyDescent="0.25">
      <c r="H10838" s="59">
        <v>154776</v>
      </c>
      <c r="I10838" s="59" t="s">
        <v>72</v>
      </c>
      <c r="J10838" s="59">
        <v>17500591</v>
      </c>
      <c r="K10838" s="59" t="s">
        <v>11165</v>
      </c>
      <c r="L10838" s="61" t="s">
        <v>81</v>
      </c>
      <c r="M10838" s="61">
        <f>VLOOKUP(H10838,zdroj!C:F,4,0)</f>
        <v>0</v>
      </c>
      <c r="N10838" s="61" t="str">
        <f t="shared" si="338"/>
        <v>-</v>
      </c>
      <c r="P10838" s="72" t="str">
        <f t="shared" si="339"/>
        <v/>
      </c>
      <c r="Q10838" s="61" t="s">
        <v>86</v>
      </c>
    </row>
    <row r="10839" spans="8:17" x14ac:dyDescent="0.25">
      <c r="H10839" s="59">
        <v>154776</v>
      </c>
      <c r="I10839" s="59" t="s">
        <v>72</v>
      </c>
      <c r="J10839" s="59">
        <v>17500605</v>
      </c>
      <c r="K10839" s="59" t="s">
        <v>11166</v>
      </c>
      <c r="L10839" s="61" t="s">
        <v>115</v>
      </c>
      <c r="M10839" s="61">
        <f>VLOOKUP(H10839,zdroj!C:F,4,0)</f>
        <v>0</v>
      </c>
      <c r="N10839" s="61" t="str">
        <f t="shared" si="338"/>
        <v>katC</v>
      </c>
      <c r="P10839" s="72" t="str">
        <f t="shared" si="339"/>
        <v/>
      </c>
      <c r="Q10839" s="61" t="s">
        <v>31</v>
      </c>
    </row>
    <row r="10840" spans="8:17" x14ac:dyDescent="0.25">
      <c r="H10840" s="59">
        <v>154776</v>
      </c>
      <c r="I10840" s="59" t="s">
        <v>72</v>
      </c>
      <c r="J10840" s="59">
        <v>17500613</v>
      </c>
      <c r="K10840" s="59" t="s">
        <v>11167</v>
      </c>
      <c r="L10840" s="61" t="s">
        <v>115</v>
      </c>
      <c r="M10840" s="61">
        <f>VLOOKUP(H10840,zdroj!C:F,4,0)</f>
        <v>0</v>
      </c>
      <c r="N10840" s="61" t="str">
        <f t="shared" si="338"/>
        <v>katC</v>
      </c>
      <c r="P10840" s="72" t="str">
        <f t="shared" si="339"/>
        <v/>
      </c>
      <c r="Q10840" s="61" t="s">
        <v>31</v>
      </c>
    </row>
    <row r="10841" spans="8:17" x14ac:dyDescent="0.25">
      <c r="H10841" s="59">
        <v>154776</v>
      </c>
      <c r="I10841" s="59" t="s">
        <v>72</v>
      </c>
      <c r="J10841" s="59">
        <v>17500621</v>
      </c>
      <c r="K10841" s="59" t="s">
        <v>11168</v>
      </c>
      <c r="L10841" s="61" t="s">
        <v>115</v>
      </c>
      <c r="M10841" s="61">
        <f>VLOOKUP(H10841,zdroj!C:F,4,0)</f>
        <v>0</v>
      </c>
      <c r="N10841" s="61" t="str">
        <f t="shared" si="338"/>
        <v>katC</v>
      </c>
      <c r="P10841" s="72" t="str">
        <f t="shared" si="339"/>
        <v/>
      </c>
      <c r="Q10841" s="61" t="s">
        <v>31</v>
      </c>
    </row>
    <row r="10842" spans="8:17" x14ac:dyDescent="0.25">
      <c r="H10842" s="59">
        <v>154776</v>
      </c>
      <c r="I10842" s="59" t="s">
        <v>72</v>
      </c>
      <c r="J10842" s="59">
        <v>17500630</v>
      </c>
      <c r="K10842" s="59" t="s">
        <v>11169</v>
      </c>
      <c r="L10842" s="61" t="s">
        <v>115</v>
      </c>
      <c r="M10842" s="61">
        <f>VLOOKUP(H10842,zdroj!C:F,4,0)</f>
        <v>0</v>
      </c>
      <c r="N10842" s="61" t="str">
        <f t="shared" si="338"/>
        <v>katC</v>
      </c>
      <c r="P10842" s="72" t="str">
        <f t="shared" si="339"/>
        <v/>
      </c>
      <c r="Q10842" s="61" t="s">
        <v>31</v>
      </c>
    </row>
    <row r="10843" spans="8:17" x14ac:dyDescent="0.25">
      <c r="H10843" s="59">
        <v>154776</v>
      </c>
      <c r="I10843" s="59" t="s">
        <v>72</v>
      </c>
      <c r="J10843" s="59">
        <v>17500648</v>
      </c>
      <c r="K10843" s="59" t="s">
        <v>11170</v>
      </c>
      <c r="L10843" s="61" t="s">
        <v>81</v>
      </c>
      <c r="M10843" s="61">
        <f>VLOOKUP(H10843,zdroj!C:F,4,0)</f>
        <v>0</v>
      </c>
      <c r="N10843" s="61" t="str">
        <f t="shared" si="338"/>
        <v>-</v>
      </c>
      <c r="P10843" s="72" t="str">
        <f t="shared" si="339"/>
        <v/>
      </c>
      <c r="Q10843" s="61" t="s">
        <v>86</v>
      </c>
    </row>
    <row r="10844" spans="8:17" x14ac:dyDescent="0.25">
      <c r="H10844" s="59">
        <v>154776</v>
      </c>
      <c r="I10844" s="59" t="s">
        <v>72</v>
      </c>
      <c r="J10844" s="59">
        <v>17500656</v>
      </c>
      <c r="K10844" s="59" t="s">
        <v>11171</v>
      </c>
      <c r="L10844" s="61" t="s">
        <v>81</v>
      </c>
      <c r="M10844" s="61">
        <f>VLOOKUP(H10844,zdroj!C:F,4,0)</f>
        <v>0</v>
      </c>
      <c r="N10844" s="61" t="str">
        <f t="shared" si="338"/>
        <v>-</v>
      </c>
      <c r="P10844" s="72" t="str">
        <f t="shared" si="339"/>
        <v/>
      </c>
      <c r="Q10844" s="61" t="s">
        <v>86</v>
      </c>
    </row>
    <row r="10845" spans="8:17" x14ac:dyDescent="0.25">
      <c r="H10845" s="59">
        <v>154776</v>
      </c>
      <c r="I10845" s="59" t="s">
        <v>72</v>
      </c>
      <c r="J10845" s="59">
        <v>17500664</v>
      </c>
      <c r="K10845" s="59" t="s">
        <v>11172</v>
      </c>
      <c r="L10845" s="61" t="s">
        <v>115</v>
      </c>
      <c r="M10845" s="61">
        <f>VLOOKUP(H10845,zdroj!C:F,4,0)</f>
        <v>0</v>
      </c>
      <c r="N10845" s="61" t="str">
        <f t="shared" si="338"/>
        <v>katC</v>
      </c>
      <c r="P10845" s="72" t="str">
        <f t="shared" si="339"/>
        <v/>
      </c>
      <c r="Q10845" s="61" t="s">
        <v>33</v>
      </c>
    </row>
    <row r="10846" spans="8:17" x14ac:dyDescent="0.25">
      <c r="H10846" s="59">
        <v>154776</v>
      </c>
      <c r="I10846" s="59" t="s">
        <v>72</v>
      </c>
      <c r="J10846" s="59">
        <v>17500672</v>
      </c>
      <c r="K10846" s="59" t="s">
        <v>11173</v>
      </c>
      <c r="L10846" s="61" t="s">
        <v>115</v>
      </c>
      <c r="M10846" s="61">
        <f>VLOOKUP(H10846,zdroj!C:F,4,0)</f>
        <v>0</v>
      </c>
      <c r="N10846" s="61" t="str">
        <f t="shared" si="338"/>
        <v>katC</v>
      </c>
      <c r="P10846" s="72" t="str">
        <f t="shared" si="339"/>
        <v/>
      </c>
      <c r="Q10846" s="61" t="s">
        <v>31</v>
      </c>
    </row>
    <row r="10847" spans="8:17" x14ac:dyDescent="0.25">
      <c r="H10847" s="59">
        <v>154776</v>
      </c>
      <c r="I10847" s="59" t="s">
        <v>72</v>
      </c>
      <c r="J10847" s="59">
        <v>17500681</v>
      </c>
      <c r="K10847" s="59" t="s">
        <v>11174</v>
      </c>
      <c r="L10847" s="61" t="s">
        <v>81</v>
      </c>
      <c r="M10847" s="61">
        <f>VLOOKUP(H10847,zdroj!C:F,4,0)</f>
        <v>0</v>
      </c>
      <c r="N10847" s="61" t="str">
        <f t="shared" si="338"/>
        <v>-</v>
      </c>
      <c r="P10847" s="72" t="str">
        <f t="shared" si="339"/>
        <v/>
      </c>
      <c r="Q10847" s="61" t="s">
        <v>86</v>
      </c>
    </row>
    <row r="10848" spans="8:17" x14ac:dyDescent="0.25">
      <c r="H10848" s="59">
        <v>154776</v>
      </c>
      <c r="I10848" s="59" t="s">
        <v>72</v>
      </c>
      <c r="J10848" s="59">
        <v>17500699</v>
      </c>
      <c r="K10848" s="59" t="s">
        <v>11175</v>
      </c>
      <c r="L10848" s="61" t="s">
        <v>81</v>
      </c>
      <c r="M10848" s="61">
        <f>VLOOKUP(H10848,zdroj!C:F,4,0)</f>
        <v>0</v>
      </c>
      <c r="N10848" s="61" t="str">
        <f t="shared" si="338"/>
        <v>-</v>
      </c>
      <c r="P10848" s="72" t="str">
        <f t="shared" si="339"/>
        <v/>
      </c>
      <c r="Q10848" s="61" t="s">
        <v>86</v>
      </c>
    </row>
    <row r="10849" spans="8:17" x14ac:dyDescent="0.25">
      <c r="H10849" s="59">
        <v>154776</v>
      </c>
      <c r="I10849" s="59" t="s">
        <v>72</v>
      </c>
      <c r="J10849" s="59">
        <v>17500702</v>
      </c>
      <c r="K10849" s="59" t="s">
        <v>11176</v>
      </c>
      <c r="L10849" s="61" t="s">
        <v>81</v>
      </c>
      <c r="M10849" s="61">
        <f>VLOOKUP(H10849,zdroj!C:F,4,0)</f>
        <v>0</v>
      </c>
      <c r="N10849" s="61" t="str">
        <f t="shared" si="338"/>
        <v>-</v>
      </c>
      <c r="P10849" s="72" t="str">
        <f t="shared" si="339"/>
        <v/>
      </c>
      <c r="Q10849" s="61" t="s">
        <v>86</v>
      </c>
    </row>
    <row r="10850" spans="8:17" x14ac:dyDescent="0.25">
      <c r="H10850" s="59">
        <v>154776</v>
      </c>
      <c r="I10850" s="59" t="s">
        <v>72</v>
      </c>
      <c r="J10850" s="59">
        <v>17500711</v>
      </c>
      <c r="K10850" s="59" t="s">
        <v>11177</v>
      </c>
      <c r="L10850" s="61" t="s">
        <v>81</v>
      </c>
      <c r="M10850" s="61">
        <f>VLOOKUP(H10850,zdroj!C:F,4,0)</f>
        <v>0</v>
      </c>
      <c r="N10850" s="61" t="str">
        <f t="shared" si="338"/>
        <v>-</v>
      </c>
      <c r="P10850" s="72" t="str">
        <f t="shared" si="339"/>
        <v/>
      </c>
      <c r="Q10850" s="61" t="s">
        <v>86</v>
      </c>
    </row>
    <row r="10851" spans="8:17" x14ac:dyDescent="0.25">
      <c r="H10851" s="59">
        <v>154776</v>
      </c>
      <c r="I10851" s="59" t="s">
        <v>72</v>
      </c>
      <c r="J10851" s="59">
        <v>17500729</v>
      </c>
      <c r="K10851" s="59" t="s">
        <v>11178</v>
      </c>
      <c r="L10851" s="61" t="s">
        <v>81</v>
      </c>
      <c r="M10851" s="61">
        <f>VLOOKUP(H10851,zdroj!C:F,4,0)</f>
        <v>0</v>
      </c>
      <c r="N10851" s="61" t="str">
        <f t="shared" si="338"/>
        <v>-</v>
      </c>
      <c r="P10851" s="72" t="str">
        <f t="shared" si="339"/>
        <v/>
      </c>
      <c r="Q10851" s="61" t="s">
        <v>86</v>
      </c>
    </row>
    <row r="10852" spans="8:17" x14ac:dyDescent="0.25">
      <c r="H10852" s="59">
        <v>154776</v>
      </c>
      <c r="I10852" s="59" t="s">
        <v>72</v>
      </c>
      <c r="J10852" s="59">
        <v>17500737</v>
      </c>
      <c r="K10852" s="59" t="s">
        <v>11179</v>
      </c>
      <c r="L10852" s="61" t="s">
        <v>81</v>
      </c>
      <c r="M10852" s="61">
        <f>VLOOKUP(H10852,zdroj!C:F,4,0)</f>
        <v>0</v>
      </c>
      <c r="N10852" s="61" t="str">
        <f t="shared" si="338"/>
        <v>-</v>
      </c>
      <c r="P10852" s="72" t="str">
        <f t="shared" si="339"/>
        <v/>
      </c>
      <c r="Q10852" s="61" t="s">
        <v>86</v>
      </c>
    </row>
    <row r="10853" spans="8:17" x14ac:dyDescent="0.25">
      <c r="H10853" s="59">
        <v>154776</v>
      </c>
      <c r="I10853" s="59" t="s">
        <v>72</v>
      </c>
      <c r="J10853" s="59">
        <v>17500745</v>
      </c>
      <c r="K10853" s="59" t="s">
        <v>11180</v>
      </c>
      <c r="L10853" s="61" t="s">
        <v>115</v>
      </c>
      <c r="M10853" s="61">
        <f>VLOOKUP(H10853,zdroj!C:F,4,0)</f>
        <v>0</v>
      </c>
      <c r="N10853" s="61" t="str">
        <f t="shared" si="338"/>
        <v>katC</v>
      </c>
      <c r="P10853" s="72" t="str">
        <f t="shared" si="339"/>
        <v/>
      </c>
      <c r="Q10853" s="61" t="s">
        <v>31</v>
      </c>
    </row>
    <row r="10854" spans="8:17" x14ac:dyDescent="0.25">
      <c r="H10854" s="59">
        <v>154776</v>
      </c>
      <c r="I10854" s="59" t="s">
        <v>72</v>
      </c>
      <c r="J10854" s="59">
        <v>17500753</v>
      </c>
      <c r="K10854" s="59" t="s">
        <v>11181</v>
      </c>
      <c r="L10854" s="61" t="s">
        <v>115</v>
      </c>
      <c r="M10854" s="61">
        <f>VLOOKUP(H10854,zdroj!C:F,4,0)</f>
        <v>0</v>
      </c>
      <c r="N10854" s="61" t="str">
        <f t="shared" si="338"/>
        <v>katC</v>
      </c>
      <c r="P10854" s="72" t="str">
        <f t="shared" si="339"/>
        <v/>
      </c>
      <c r="Q10854" s="61" t="s">
        <v>31</v>
      </c>
    </row>
    <row r="10855" spans="8:17" x14ac:dyDescent="0.25">
      <c r="H10855" s="59">
        <v>154776</v>
      </c>
      <c r="I10855" s="59" t="s">
        <v>72</v>
      </c>
      <c r="J10855" s="59">
        <v>17500770</v>
      </c>
      <c r="K10855" s="59" t="s">
        <v>11182</v>
      </c>
      <c r="L10855" s="61" t="s">
        <v>81</v>
      </c>
      <c r="M10855" s="61">
        <f>VLOOKUP(H10855,zdroj!C:F,4,0)</f>
        <v>0</v>
      </c>
      <c r="N10855" s="61" t="str">
        <f t="shared" si="338"/>
        <v>-</v>
      </c>
      <c r="P10855" s="72" t="str">
        <f t="shared" si="339"/>
        <v/>
      </c>
      <c r="Q10855" s="61" t="s">
        <v>86</v>
      </c>
    </row>
    <row r="10856" spans="8:17" x14ac:dyDescent="0.25">
      <c r="H10856" s="59">
        <v>154776</v>
      </c>
      <c r="I10856" s="59" t="s">
        <v>72</v>
      </c>
      <c r="J10856" s="59">
        <v>17500788</v>
      </c>
      <c r="K10856" s="59" t="s">
        <v>11183</v>
      </c>
      <c r="L10856" s="61" t="s">
        <v>81</v>
      </c>
      <c r="M10856" s="61">
        <f>VLOOKUP(H10856,zdroj!C:F,4,0)</f>
        <v>0</v>
      </c>
      <c r="N10856" s="61" t="str">
        <f t="shared" si="338"/>
        <v>-</v>
      </c>
      <c r="P10856" s="72" t="str">
        <f t="shared" si="339"/>
        <v/>
      </c>
      <c r="Q10856" s="61" t="s">
        <v>86</v>
      </c>
    </row>
    <row r="10857" spans="8:17" x14ac:dyDescent="0.25">
      <c r="H10857" s="59">
        <v>154776</v>
      </c>
      <c r="I10857" s="59" t="s">
        <v>72</v>
      </c>
      <c r="J10857" s="59">
        <v>17500796</v>
      </c>
      <c r="K10857" s="59" t="s">
        <v>11184</v>
      </c>
      <c r="L10857" s="61" t="s">
        <v>81</v>
      </c>
      <c r="M10857" s="61">
        <f>VLOOKUP(H10857,zdroj!C:F,4,0)</f>
        <v>0</v>
      </c>
      <c r="N10857" s="61" t="str">
        <f t="shared" si="338"/>
        <v>-</v>
      </c>
      <c r="P10857" s="72" t="str">
        <f t="shared" si="339"/>
        <v/>
      </c>
      <c r="Q10857" s="61" t="s">
        <v>86</v>
      </c>
    </row>
    <row r="10858" spans="8:17" x14ac:dyDescent="0.25">
      <c r="H10858" s="59">
        <v>154776</v>
      </c>
      <c r="I10858" s="59" t="s">
        <v>72</v>
      </c>
      <c r="J10858" s="59">
        <v>17500800</v>
      </c>
      <c r="K10858" s="59" t="s">
        <v>11185</v>
      </c>
      <c r="L10858" s="61" t="s">
        <v>115</v>
      </c>
      <c r="M10858" s="61">
        <f>VLOOKUP(H10858,zdroj!C:F,4,0)</f>
        <v>0</v>
      </c>
      <c r="N10858" s="61" t="str">
        <f t="shared" si="338"/>
        <v>katC</v>
      </c>
      <c r="P10858" s="72" t="str">
        <f t="shared" si="339"/>
        <v/>
      </c>
      <c r="Q10858" s="61" t="s">
        <v>31</v>
      </c>
    </row>
    <row r="10859" spans="8:17" x14ac:dyDescent="0.25">
      <c r="H10859" s="59">
        <v>154776</v>
      </c>
      <c r="I10859" s="59" t="s">
        <v>72</v>
      </c>
      <c r="J10859" s="59">
        <v>17500818</v>
      </c>
      <c r="K10859" s="59" t="s">
        <v>11186</v>
      </c>
      <c r="L10859" s="61" t="s">
        <v>81</v>
      </c>
      <c r="M10859" s="61">
        <f>VLOOKUP(H10859,zdroj!C:F,4,0)</f>
        <v>0</v>
      </c>
      <c r="N10859" s="61" t="str">
        <f t="shared" si="338"/>
        <v>-</v>
      </c>
      <c r="P10859" s="72" t="str">
        <f t="shared" si="339"/>
        <v/>
      </c>
      <c r="Q10859" s="61" t="s">
        <v>86</v>
      </c>
    </row>
    <row r="10860" spans="8:17" x14ac:dyDescent="0.25">
      <c r="H10860" s="59">
        <v>154776</v>
      </c>
      <c r="I10860" s="59" t="s">
        <v>72</v>
      </c>
      <c r="J10860" s="59">
        <v>17500826</v>
      </c>
      <c r="K10860" s="59" t="s">
        <v>11187</v>
      </c>
      <c r="L10860" s="61" t="s">
        <v>115</v>
      </c>
      <c r="M10860" s="61">
        <f>VLOOKUP(H10860,zdroj!C:F,4,0)</f>
        <v>0</v>
      </c>
      <c r="N10860" s="61" t="str">
        <f t="shared" si="338"/>
        <v>katC</v>
      </c>
      <c r="P10860" s="72" t="str">
        <f t="shared" si="339"/>
        <v/>
      </c>
      <c r="Q10860" s="61" t="s">
        <v>31</v>
      </c>
    </row>
    <row r="10861" spans="8:17" x14ac:dyDescent="0.25">
      <c r="H10861" s="59">
        <v>154776</v>
      </c>
      <c r="I10861" s="59" t="s">
        <v>72</v>
      </c>
      <c r="J10861" s="59">
        <v>17500834</v>
      </c>
      <c r="K10861" s="59" t="s">
        <v>11188</v>
      </c>
      <c r="L10861" s="61" t="s">
        <v>115</v>
      </c>
      <c r="M10861" s="61">
        <f>VLOOKUP(H10861,zdroj!C:F,4,0)</f>
        <v>0</v>
      </c>
      <c r="N10861" s="61" t="str">
        <f t="shared" si="338"/>
        <v>katC</v>
      </c>
      <c r="P10861" s="72" t="str">
        <f t="shared" si="339"/>
        <v/>
      </c>
      <c r="Q10861" s="61" t="s">
        <v>31</v>
      </c>
    </row>
    <row r="10862" spans="8:17" x14ac:dyDescent="0.25">
      <c r="H10862" s="59">
        <v>154776</v>
      </c>
      <c r="I10862" s="59" t="s">
        <v>72</v>
      </c>
      <c r="J10862" s="59">
        <v>17500842</v>
      </c>
      <c r="K10862" s="59" t="s">
        <v>11189</v>
      </c>
      <c r="L10862" s="61" t="s">
        <v>81</v>
      </c>
      <c r="M10862" s="61">
        <f>VLOOKUP(H10862,zdroj!C:F,4,0)</f>
        <v>0</v>
      </c>
      <c r="N10862" s="61" t="str">
        <f t="shared" si="338"/>
        <v>-</v>
      </c>
      <c r="P10862" s="72" t="str">
        <f t="shared" si="339"/>
        <v/>
      </c>
      <c r="Q10862" s="61" t="s">
        <v>86</v>
      </c>
    </row>
    <row r="10863" spans="8:17" x14ac:dyDescent="0.25">
      <c r="H10863" s="59">
        <v>154776</v>
      </c>
      <c r="I10863" s="59" t="s">
        <v>72</v>
      </c>
      <c r="J10863" s="59">
        <v>17500869</v>
      </c>
      <c r="K10863" s="59" t="s">
        <v>11190</v>
      </c>
      <c r="L10863" s="61" t="s">
        <v>115</v>
      </c>
      <c r="M10863" s="61">
        <f>VLOOKUP(H10863,zdroj!C:F,4,0)</f>
        <v>0</v>
      </c>
      <c r="N10863" s="61" t="str">
        <f t="shared" si="338"/>
        <v>katC</v>
      </c>
      <c r="P10863" s="72" t="str">
        <f t="shared" si="339"/>
        <v/>
      </c>
      <c r="Q10863" s="61" t="s">
        <v>31</v>
      </c>
    </row>
    <row r="10864" spans="8:17" x14ac:dyDescent="0.25">
      <c r="H10864" s="59">
        <v>154776</v>
      </c>
      <c r="I10864" s="59" t="s">
        <v>72</v>
      </c>
      <c r="J10864" s="59">
        <v>17500877</v>
      </c>
      <c r="K10864" s="59" t="s">
        <v>11191</v>
      </c>
      <c r="L10864" s="61" t="s">
        <v>115</v>
      </c>
      <c r="M10864" s="61">
        <f>VLOOKUP(H10864,zdroj!C:F,4,0)</f>
        <v>0</v>
      </c>
      <c r="N10864" s="61" t="str">
        <f t="shared" si="338"/>
        <v>katC</v>
      </c>
      <c r="P10864" s="72" t="str">
        <f t="shared" si="339"/>
        <v/>
      </c>
      <c r="Q10864" s="61" t="s">
        <v>31</v>
      </c>
    </row>
    <row r="10865" spans="8:17" x14ac:dyDescent="0.25">
      <c r="H10865" s="59">
        <v>154776</v>
      </c>
      <c r="I10865" s="59" t="s">
        <v>72</v>
      </c>
      <c r="J10865" s="59">
        <v>17500885</v>
      </c>
      <c r="K10865" s="59" t="s">
        <v>11192</v>
      </c>
      <c r="L10865" s="61" t="s">
        <v>115</v>
      </c>
      <c r="M10865" s="61">
        <f>VLOOKUP(H10865,zdroj!C:F,4,0)</f>
        <v>0</v>
      </c>
      <c r="N10865" s="61" t="str">
        <f t="shared" si="338"/>
        <v>katC</v>
      </c>
      <c r="P10865" s="72" t="str">
        <f t="shared" si="339"/>
        <v/>
      </c>
      <c r="Q10865" s="61" t="s">
        <v>31</v>
      </c>
    </row>
    <row r="10866" spans="8:17" x14ac:dyDescent="0.25">
      <c r="H10866" s="59">
        <v>154776</v>
      </c>
      <c r="I10866" s="59" t="s">
        <v>72</v>
      </c>
      <c r="J10866" s="59">
        <v>17500893</v>
      </c>
      <c r="K10866" s="59" t="s">
        <v>11193</v>
      </c>
      <c r="L10866" s="61" t="s">
        <v>115</v>
      </c>
      <c r="M10866" s="61">
        <f>VLOOKUP(H10866,zdroj!C:F,4,0)</f>
        <v>0</v>
      </c>
      <c r="N10866" s="61" t="str">
        <f t="shared" si="338"/>
        <v>katC</v>
      </c>
      <c r="P10866" s="72" t="str">
        <f t="shared" si="339"/>
        <v/>
      </c>
      <c r="Q10866" s="61" t="s">
        <v>31</v>
      </c>
    </row>
    <row r="10867" spans="8:17" x14ac:dyDescent="0.25">
      <c r="H10867" s="59">
        <v>154776</v>
      </c>
      <c r="I10867" s="59" t="s">
        <v>72</v>
      </c>
      <c r="J10867" s="59">
        <v>17500907</v>
      </c>
      <c r="K10867" s="59" t="s">
        <v>11194</v>
      </c>
      <c r="L10867" s="61" t="s">
        <v>81</v>
      </c>
      <c r="M10867" s="61">
        <f>VLOOKUP(H10867,zdroj!C:F,4,0)</f>
        <v>0</v>
      </c>
      <c r="N10867" s="61" t="str">
        <f t="shared" si="338"/>
        <v>-</v>
      </c>
      <c r="P10867" s="72" t="str">
        <f t="shared" si="339"/>
        <v/>
      </c>
      <c r="Q10867" s="61" t="s">
        <v>86</v>
      </c>
    </row>
    <row r="10868" spans="8:17" x14ac:dyDescent="0.25">
      <c r="H10868" s="59">
        <v>154776</v>
      </c>
      <c r="I10868" s="59" t="s">
        <v>72</v>
      </c>
      <c r="J10868" s="59">
        <v>17500915</v>
      </c>
      <c r="K10868" s="59" t="s">
        <v>11195</v>
      </c>
      <c r="L10868" s="61" t="s">
        <v>115</v>
      </c>
      <c r="M10868" s="61">
        <f>VLOOKUP(H10868,zdroj!C:F,4,0)</f>
        <v>0</v>
      </c>
      <c r="N10868" s="61" t="str">
        <f t="shared" si="338"/>
        <v>katC</v>
      </c>
      <c r="P10868" s="72" t="str">
        <f t="shared" si="339"/>
        <v/>
      </c>
      <c r="Q10868" s="61" t="s">
        <v>31</v>
      </c>
    </row>
    <row r="10869" spans="8:17" x14ac:dyDescent="0.25">
      <c r="H10869" s="59">
        <v>154776</v>
      </c>
      <c r="I10869" s="59" t="s">
        <v>72</v>
      </c>
      <c r="J10869" s="59">
        <v>17500923</v>
      </c>
      <c r="K10869" s="59" t="s">
        <v>11196</v>
      </c>
      <c r="L10869" s="61" t="s">
        <v>115</v>
      </c>
      <c r="M10869" s="61">
        <f>VLOOKUP(H10869,zdroj!C:F,4,0)</f>
        <v>0</v>
      </c>
      <c r="N10869" s="61" t="str">
        <f t="shared" si="338"/>
        <v>katC</v>
      </c>
      <c r="P10869" s="72" t="str">
        <f t="shared" si="339"/>
        <v/>
      </c>
      <c r="Q10869" s="61" t="s">
        <v>31</v>
      </c>
    </row>
    <row r="10870" spans="8:17" x14ac:dyDescent="0.25">
      <c r="H10870" s="59">
        <v>154776</v>
      </c>
      <c r="I10870" s="59" t="s">
        <v>72</v>
      </c>
      <c r="J10870" s="59">
        <v>17500931</v>
      </c>
      <c r="K10870" s="59" t="s">
        <v>11197</v>
      </c>
      <c r="L10870" s="61" t="s">
        <v>81</v>
      </c>
      <c r="M10870" s="61">
        <f>VLOOKUP(H10870,zdroj!C:F,4,0)</f>
        <v>0</v>
      </c>
      <c r="N10870" s="61" t="str">
        <f t="shared" si="338"/>
        <v>-</v>
      </c>
      <c r="P10870" s="72" t="str">
        <f t="shared" si="339"/>
        <v/>
      </c>
      <c r="Q10870" s="61" t="s">
        <v>86</v>
      </c>
    </row>
    <row r="10871" spans="8:17" x14ac:dyDescent="0.25">
      <c r="H10871" s="59">
        <v>154776</v>
      </c>
      <c r="I10871" s="59" t="s">
        <v>72</v>
      </c>
      <c r="J10871" s="59">
        <v>17500940</v>
      </c>
      <c r="K10871" s="59" t="s">
        <v>11198</v>
      </c>
      <c r="L10871" s="61" t="s">
        <v>115</v>
      </c>
      <c r="M10871" s="61">
        <f>VLOOKUP(H10871,zdroj!C:F,4,0)</f>
        <v>0</v>
      </c>
      <c r="N10871" s="61" t="str">
        <f t="shared" si="338"/>
        <v>katC</v>
      </c>
      <c r="P10871" s="72" t="str">
        <f t="shared" si="339"/>
        <v/>
      </c>
      <c r="Q10871" s="61" t="s">
        <v>31</v>
      </c>
    </row>
    <row r="10872" spans="8:17" x14ac:dyDescent="0.25">
      <c r="H10872" s="59">
        <v>154776</v>
      </c>
      <c r="I10872" s="59" t="s">
        <v>72</v>
      </c>
      <c r="J10872" s="59">
        <v>17500958</v>
      </c>
      <c r="K10872" s="59" t="s">
        <v>11199</v>
      </c>
      <c r="L10872" s="61" t="s">
        <v>115</v>
      </c>
      <c r="M10872" s="61">
        <f>VLOOKUP(H10872,zdroj!C:F,4,0)</f>
        <v>0</v>
      </c>
      <c r="N10872" s="61" t="str">
        <f t="shared" si="338"/>
        <v>katC</v>
      </c>
      <c r="P10872" s="72" t="str">
        <f t="shared" si="339"/>
        <v/>
      </c>
      <c r="Q10872" s="61" t="s">
        <v>31</v>
      </c>
    </row>
    <row r="10873" spans="8:17" x14ac:dyDescent="0.25">
      <c r="H10873" s="59">
        <v>154776</v>
      </c>
      <c r="I10873" s="59" t="s">
        <v>72</v>
      </c>
      <c r="J10873" s="59">
        <v>17500966</v>
      </c>
      <c r="K10873" s="59" t="s">
        <v>11200</v>
      </c>
      <c r="L10873" s="61" t="s">
        <v>81</v>
      </c>
      <c r="M10873" s="61">
        <f>VLOOKUP(H10873,zdroj!C:F,4,0)</f>
        <v>0</v>
      </c>
      <c r="N10873" s="61" t="str">
        <f t="shared" si="338"/>
        <v>-</v>
      </c>
      <c r="P10873" s="72" t="str">
        <f t="shared" si="339"/>
        <v/>
      </c>
      <c r="Q10873" s="61" t="s">
        <v>86</v>
      </c>
    </row>
    <row r="10874" spans="8:17" x14ac:dyDescent="0.25">
      <c r="H10874" s="59">
        <v>154776</v>
      </c>
      <c r="I10874" s="59" t="s">
        <v>72</v>
      </c>
      <c r="J10874" s="59">
        <v>17500974</v>
      </c>
      <c r="K10874" s="59" t="s">
        <v>11201</v>
      </c>
      <c r="L10874" s="61" t="s">
        <v>115</v>
      </c>
      <c r="M10874" s="61">
        <f>VLOOKUP(H10874,zdroj!C:F,4,0)</f>
        <v>0</v>
      </c>
      <c r="N10874" s="61" t="str">
        <f t="shared" si="338"/>
        <v>katC</v>
      </c>
      <c r="P10874" s="72" t="str">
        <f t="shared" si="339"/>
        <v/>
      </c>
      <c r="Q10874" s="61" t="s">
        <v>31</v>
      </c>
    </row>
    <row r="10875" spans="8:17" x14ac:dyDescent="0.25">
      <c r="H10875" s="59">
        <v>154776</v>
      </c>
      <c r="I10875" s="59" t="s">
        <v>72</v>
      </c>
      <c r="J10875" s="59">
        <v>17500982</v>
      </c>
      <c r="K10875" s="59" t="s">
        <v>11202</v>
      </c>
      <c r="L10875" s="61" t="s">
        <v>81</v>
      </c>
      <c r="M10875" s="61">
        <f>VLOOKUP(H10875,zdroj!C:F,4,0)</f>
        <v>0</v>
      </c>
      <c r="N10875" s="61" t="str">
        <f t="shared" si="338"/>
        <v>-</v>
      </c>
      <c r="P10875" s="72" t="str">
        <f t="shared" si="339"/>
        <v/>
      </c>
      <c r="Q10875" s="61" t="s">
        <v>86</v>
      </c>
    </row>
    <row r="10876" spans="8:17" x14ac:dyDescent="0.25">
      <c r="H10876" s="59">
        <v>154776</v>
      </c>
      <c r="I10876" s="59" t="s">
        <v>72</v>
      </c>
      <c r="J10876" s="59">
        <v>17500991</v>
      </c>
      <c r="K10876" s="59" t="s">
        <v>11203</v>
      </c>
      <c r="L10876" s="61" t="s">
        <v>81</v>
      </c>
      <c r="M10876" s="61">
        <f>VLOOKUP(H10876,zdroj!C:F,4,0)</f>
        <v>0</v>
      </c>
      <c r="N10876" s="61" t="str">
        <f t="shared" si="338"/>
        <v>-</v>
      </c>
      <c r="P10876" s="72" t="str">
        <f t="shared" si="339"/>
        <v/>
      </c>
      <c r="Q10876" s="61" t="s">
        <v>86</v>
      </c>
    </row>
    <row r="10877" spans="8:17" x14ac:dyDescent="0.25">
      <c r="H10877" s="59">
        <v>154776</v>
      </c>
      <c r="I10877" s="59" t="s">
        <v>72</v>
      </c>
      <c r="J10877" s="59">
        <v>17501008</v>
      </c>
      <c r="K10877" s="59" t="s">
        <v>11204</v>
      </c>
      <c r="L10877" s="61" t="s">
        <v>81</v>
      </c>
      <c r="M10877" s="61">
        <f>VLOOKUP(H10877,zdroj!C:F,4,0)</f>
        <v>0</v>
      </c>
      <c r="N10877" s="61" t="str">
        <f t="shared" si="338"/>
        <v>-</v>
      </c>
      <c r="P10877" s="72" t="str">
        <f t="shared" si="339"/>
        <v/>
      </c>
      <c r="Q10877" s="61" t="s">
        <v>86</v>
      </c>
    </row>
    <row r="10878" spans="8:17" x14ac:dyDescent="0.25">
      <c r="H10878" s="59">
        <v>154776</v>
      </c>
      <c r="I10878" s="59" t="s">
        <v>72</v>
      </c>
      <c r="J10878" s="59">
        <v>17501016</v>
      </c>
      <c r="K10878" s="59" t="s">
        <v>11205</v>
      </c>
      <c r="L10878" s="61" t="s">
        <v>81</v>
      </c>
      <c r="M10878" s="61">
        <f>VLOOKUP(H10878,zdroj!C:F,4,0)</f>
        <v>0</v>
      </c>
      <c r="N10878" s="61" t="str">
        <f t="shared" si="338"/>
        <v>-</v>
      </c>
      <c r="P10878" s="72" t="str">
        <f t="shared" si="339"/>
        <v/>
      </c>
      <c r="Q10878" s="61" t="s">
        <v>86</v>
      </c>
    </row>
    <row r="10879" spans="8:17" x14ac:dyDescent="0.25">
      <c r="H10879" s="59">
        <v>154776</v>
      </c>
      <c r="I10879" s="59" t="s">
        <v>72</v>
      </c>
      <c r="J10879" s="59">
        <v>17501024</v>
      </c>
      <c r="K10879" s="59" t="s">
        <v>11206</v>
      </c>
      <c r="L10879" s="61" t="s">
        <v>81</v>
      </c>
      <c r="M10879" s="61">
        <f>VLOOKUP(H10879,zdroj!C:F,4,0)</f>
        <v>0</v>
      </c>
      <c r="N10879" s="61" t="str">
        <f t="shared" si="338"/>
        <v>-</v>
      </c>
      <c r="P10879" s="72" t="str">
        <f t="shared" si="339"/>
        <v/>
      </c>
      <c r="Q10879" s="61" t="s">
        <v>86</v>
      </c>
    </row>
    <row r="10880" spans="8:17" x14ac:dyDescent="0.25">
      <c r="H10880" s="59">
        <v>154776</v>
      </c>
      <c r="I10880" s="59" t="s">
        <v>72</v>
      </c>
      <c r="J10880" s="59">
        <v>17501032</v>
      </c>
      <c r="K10880" s="59" t="s">
        <v>11207</v>
      </c>
      <c r="L10880" s="61" t="s">
        <v>81</v>
      </c>
      <c r="M10880" s="61">
        <f>VLOOKUP(H10880,zdroj!C:F,4,0)</f>
        <v>0</v>
      </c>
      <c r="N10880" s="61" t="str">
        <f t="shared" si="338"/>
        <v>-</v>
      </c>
      <c r="P10880" s="72" t="str">
        <f t="shared" si="339"/>
        <v/>
      </c>
      <c r="Q10880" s="61" t="s">
        <v>86</v>
      </c>
    </row>
    <row r="10881" spans="8:18" x14ac:dyDescent="0.25">
      <c r="H10881" s="59">
        <v>154776</v>
      </c>
      <c r="I10881" s="59" t="s">
        <v>72</v>
      </c>
      <c r="J10881" s="59">
        <v>17501041</v>
      </c>
      <c r="K10881" s="59" t="s">
        <v>11208</v>
      </c>
      <c r="L10881" s="61" t="s">
        <v>81</v>
      </c>
      <c r="M10881" s="61">
        <f>VLOOKUP(H10881,zdroj!C:F,4,0)</f>
        <v>0</v>
      </c>
      <c r="N10881" s="61" t="str">
        <f t="shared" si="338"/>
        <v>-</v>
      </c>
      <c r="P10881" s="72" t="str">
        <f t="shared" si="339"/>
        <v/>
      </c>
      <c r="Q10881" s="61" t="s">
        <v>86</v>
      </c>
    </row>
    <row r="10882" spans="8:18" x14ac:dyDescent="0.25">
      <c r="H10882" s="59">
        <v>154776</v>
      </c>
      <c r="I10882" s="59" t="s">
        <v>72</v>
      </c>
      <c r="J10882" s="59">
        <v>17501059</v>
      </c>
      <c r="K10882" s="59" t="s">
        <v>11209</v>
      </c>
      <c r="L10882" s="61" t="s">
        <v>81</v>
      </c>
      <c r="M10882" s="61">
        <f>VLOOKUP(H10882,zdroj!C:F,4,0)</f>
        <v>0</v>
      </c>
      <c r="N10882" s="61" t="str">
        <f t="shared" si="338"/>
        <v>-</v>
      </c>
      <c r="P10882" s="72" t="str">
        <f t="shared" si="339"/>
        <v/>
      </c>
      <c r="Q10882" s="61" t="s">
        <v>86</v>
      </c>
    </row>
    <row r="10883" spans="8:18" x14ac:dyDescent="0.25">
      <c r="H10883" s="59">
        <v>154776</v>
      </c>
      <c r="I10883" s="59" t="s">
        <v>72</v>
      </c>
      <c r="J10883" s="59">
        <v>17501067</v>
      </c>
      <c r="K10883" s="59" t="s">
        <v>11210</v>
      </c>
      <c r="L10883" s="61" t="s">
        <v>81</v>
      </c>
      <c r="M10883" s="61">
        <f>VLOOKUP(H10883,zdroj!C:F,4,0)</f>
        <v>0</v>
      </c>
      <c r="N10883" s="61" t="str">
        <f t="shared" si="338"/>
        <v>-</v>
      </c>
      <c r="P10883" s="72" t="str">
        <f t="shared" si="339"/>
        <v/>
      </c>
      <c r="Q10883" s="61" t="s">
        <v>86</v>
      </c>
    </row>
    <row r="10884" spans="8:18" x14ac:dyDescent="0.25">
      <c r="H10884" s="59">
        <v>154776</v>
      </c>
      <c r="I10884" s="59" t="s">
        <v>72</v>
      </c>
      <c r="J10884" s="59">
        <v>17501075</v>
      </c>
      <c r="K10884" s="59" t="s">
        <v>11211</v>
      </c>
      <c r="L10884" s="61" t="s">
        <v>81</v>
      </c>
      <c r="M10884" s="61">
        <f>VLOOKUP(H10884,zdroj!C:F,4,0)</f>
        <v>0</v>
      </c>
      <c r="N10884" s="61" t="str">
        <f t="shared" si="338"/>
        <v>-</v>
      </c>
      <c r="P10884" s="72" t="str">
        <f t="shared" si="339"/>
        <v/>
      </c>
      <c r="Q10884" s="61" t="s">
        <v>86</v>
      </c>
    </row>
    <row r="10885" spans="8:18" x14ac:dyDescent="0.25">
      <c r="H10885" s="59">
        <v>154776</v>
      </c>
      <c r="I10885" s="59" t="s">
        <v>72</v>
      </c>
      <c r="J10885" s="59">
        <v>17501091</v>
      </c>
      <c r="K10885" s="59" t="s">
        <v>11212</v>
      </c>
      <c r="L10885" s="61" t="s">
        <v>115</v>
      </c>
      <c r="M10885" s="61">
        <f>VLOOKUP(H10885,zdroj!C:F,4,0)</f>
        <v>0</v>
      </c>
      <c r="N10885" s="61" t="str">
        <f t="shared" si="338"/>
        <v>katC</v>
      </c>
      <c r="P10885" s="72" t="str">
        <f t="shared" si="339"/>
        <v/>
      </c>
      <c r="Q10885" s="61" t="s">
        <v>31</v>
      </c>
    </row>
    <row r="10886" spans="8:18" x14ac:dyDescent="0.25">
      <c r="H10886" s="59">
        <v>154776</v>
      </c>
      <c r="I10886" s="59" t="s">
        <v>72</v>
      </c>
      <c r="J10886" s="59">
        <v>17501105</v>
      </c>
      <c r="K10886" s="59" t="s">
        <v>11213</v>
      </c>
      <c r="L10886" s="61" t="s">
        <v>81</v>
      </c>
      <c r="M10886" s="61">
        <f>VLOOKUP(H10886,zdroj!C:F,4,0)</f>
        <v>0</v>
      </c>
      <c r="N10886" s="61" t="str">
        <f t="shared" si="338"/>
        <v>-</v>
      </c>
      <c r="P10886" s="72" t="str">
        <f t="shared" si="339"/>
        <v/>
      </c>
      <c r="Q10886" s="61" t="s">
        <v>86</v>
      </c>
    </row>
    <row r="10887" spans="8:18" x14ac:dyDescent="0.25">
      <c r="H10887" s="59">
        <v>154776</v>
      </c>
      <c r="I10887" s="59" t="s">
        <v>72</v>
      </c>
      <c r="J10887" s="59">
        <v>17501113</v>
      </c>
      <c r="K10887" s="59" t="s">
        <v>11214</v>
      </c>
      <c r="L10887" s="61" t="s">
        <v>81</v>
      </c>
      <c r="M10887" s="61">
        <f>VLOOKUP(H10887,zdroj!C:F,4,0)</f>
        <v>0</v>
      </c>
      <c r="N10887" s="61" t="str">
        <f t="shared" ref="N10887:N10950" si="340">IF(M10887="A",IF(L10887="katA","katB",L10887),L10887)</f>
        <v>-</v>
      </c>
      <c r="P10887" s="72" t="str">
        <f t="shared" ref="P10887:P10950" si="341">IF(O10887="A",1,"")</f>
        <v/>
      </c>
      <c r="Q10887" s="61" t="s">
        <v>86</v>
      </c>
    </row>
    <row r="10888" spans="8:18" x14ac:dyDescent="0.25">
      <c r="H10888" s="59">
        <v>154776</v>
      </c>
      <c r="I10888" s="59" t="s">
        <v>72</v>
      </c>
      <c r="J10888" s="59">
        <v>17501121</v>
      </c>
      <c r="K10888" s="59" t="s">
        <v>11215</v>
      </c>
      <c r="L10888" s="61" t="s">
        <v>81</v>
      </c>
      <c r="M10888" s="61">
        <f>VLOOKUP(H10888,zdroj!C:F,4,0)</f>
        <v>0</v>
      </c>
      <c r="N10888" s="61" t="str">
        <f t="shared" si="340"/>
        <v>-</v>
      </c>
      <c r="P10888" s="72" t="str">
        <f t="shared" si="341"/>
        <v/>
      </c>
      <c r="Q10888" s="61" t="s">
        <v>86</v>
      </c>
    </row>
    <row r="10889" spans="8:18" x14ac:dyDescent="0.25">
      <c r="H10889" s="59">
        <v>154776</v>
      </c>
      <c r="I10889" s="59" t="s">
        <v>72</v>
      </c>
      <c r="J10889" s="59">
        <v>17501130</v>
      </c>
      <c r="K10889" s="59" t="s">
        <v>11216</v>
      </c>
      <c r="L10889" s="61" t="s">
        <v>81</v>
      </c>
      <c r="M10889" s="61">
        <f>VLOOKUP(H10889,zdroj!C:F,4,0)</f>
        <v>0</v>
      </c>
      <c r="N10889" s="61" t="str">
        <f t="shared" si="340"/>
        <v>-</v>
      </c>
      <c r="P10889" s="72" t="str">
        <f t="shared" si="341"/>
        <v/>
      </c>
      <c r="Q10889" s="61" t="s">
        <v>86</v>
      </c>
    </row>
    <row r="10890" spans="8:18" x14ac:dyDescent="0.25">
      <c r="H10890" s="59">
        <v>154776</v>
      </c>
      <c r="I10890" s="59" t="s">
        <v>72</v>
      </c>
      <c r="J10890" s="59">
        <v>17501148</v>
      </c>
      <c r="K10890" s="59" t="s">
        <v>11217</v>
      </c>
      <c r="L10890" s="61" t="s">
        <v>81</v>
      </c>
      <c r="M10890" s="61">
        <f>VLOOKUP(H10890,zdroj!C:F,4,0)</f>
        <v>0</v>
      </c>
      <c r="N10890" s="61" t="str">
        <f t="shared" si="340"/>
        <v>-</v>
      </c>
      <c r="P10890" s="72" t="str">
        <f t="shared" si="341"/>
        <v/>
      </c>
      <c r="Q10890" s="61" t="s">
        <v>86</v>
      </c>
    </row>
    <row r="10891" spans="8:18" x14ac:dyDescent="0.25">
      <c r="H10891" s="59">
        <v>154776</v>
      </c>
      <c r="I10891" s="59" t="s">
        <v>72</v>
      </c>
      <c r="J10891" s="59">
        <v>17501156</v>
      </c>
      <c r="K10891" s="59" t="s">
        <v>11218</v>
      </c>
      <c r="L10891" s="61" t="s">
        <v>81</v>
      </c>
      <c r="M10891" s="61">
        <f>VLOOKUP(H10891,zdroj!C:F,4,0)</f>
        <v>0</v>
      </c>
      <c r="N10891" s="61" t="str">
        <f t="shared" si="340"/>
        <v>-</v>
      </c>
      <c r="P10891" s="72" t="str">
        <f t="shared" si="341"/>
        <v/>
      </c>
      <c r="Q10891" s="61" t="s">
        <v>86</v>
      </c>
    </row>
    <row r="10892" spans="8:18" x14ac:dyDescent="0.25">
      <c r="H10892" s="59">
        <v>154776</v>
      </c>
      <c r="I10892" s="59" t="s">
        <v>72</v>
      </c>
      <c r="J10892" s="59">
        <v>17501164</v>
      </c>
      <c r="K10892" s="59" t="s">
        <v>11219</v>
      </c>
      <c r="L10892" s="61" t="s">
        <v>81</v>
      </c>
      <c r="M10892" s="61">
        <f>VLOOKUP(H10892,zdroj!C:F,4,0)</f>
        <v>0</v>
      </c>
      <c r="N10892" s="61" t="str">
        <f t="shared" si="340"/>
        <v>-</v>
      </c>
      <c r="P10892" s="72" t="str">
        <f t="shared" si="341"/>
        <v/>
      </c>
      <c r="Q10892" s="61" t="s">
        <v>86</v>
      </c>
    </row>
    <row r="10893" spans="8:18" x14ac:dyDescent="0.25">
      <c r="H10893" s="59">
        <v>154776</v>
      </c>
      <c r="I10893" s="59" t="s">
        <v>72</v>
      </c>
      <c r="J10893" s="59">
        <v>78288533</v>
      </c>
      <c r="K10893" s="59" t="s">
        <v>11220</v>
      </c>
      <c r="L10893" s="61" t="s">
        <v>81</v>
      </c>
      <c r="M10893" s="61">
        <f>VLOOKUP(H10893,zdroj!C:F,4,0)</f>
        <v>0</v>
      </c>
      <c r="N10893" s="61" t="str">
        <f t="shared" si="340"/>
        <v>-</v>
      </c>
      <c r="P10893" s="72" t="str">
        <f t="shared" si="341"/>
        <v/>
      </c>
      <c r="Q10893" s="61" t="s">
        <v>86</v>
      </c>
    </row>
    <row r="10894" spans="8:18" x14ac:dyDescent="0.25">
      <c r="H10894" s="59">
        <v>5991</v>
      </c>
      <c r="I10894" s="59" t="s">
        <v>71</v>
      </c>
      <c r="J10894" s="59">
        <v>21012733</v>
      </c>
      <c r="K10894" s="59" t="s">
        <v>11221</v>
      </c>
      <c r="L10894" s="61" t="s">
        <v>81</v>
      </c>
      <c r="M10894" s="61">
        <f>VLOOKUP(H10894,zdroj!C:F,4,0)</f>
        <v>0</v>
      </c>
      <c r="N10894" s="61" t="str">
        <f t="shared" si="340"/>
        <v>-</v>
      </c>
      <c r="P10894" s="72" t="str">
        <f t="shared" si="341"/>
        <v/>
      </c>
      <c r="Q10894" s="61" t="s">
        <v>88</v>
      </c>
    </row>
    <row r="10895" spans="8:18" x14ac:dyDescent="0.25">
      <c r="H10895" s="59">
        <v>5991</v>
      </c>
      <c r="I10895" s="59" t="s">
        <v>71</v>
      </c>
      <c r="J10895" s="59">
        <v>21012750</v>
      </c>
      <c r="K10895" s="59" t="s">
        <v>11222</v>
      </c>
      <c r="L10895" s="61" t="s">
        <v>114</v>
      </c>
      <c r="M10895" s="61">
        <f>VLOOKUP(H10895,zdroj!C:F,4,0)</f>
        <v>0</v>
      </c>
      <c r="N10895" s="61" t="str">
        <f t="shared" si="340"/>
        <v>katB</v>
      </c>
      <c r="P10895" s="72" t="str">
        <f t="shared" si="341"/>
        <v/>
      </c>
      <c r="Q10895" s="61" t="s">
        <v>30</v>
      </c>
      <c r="R10895" s="61" t="s">
        <v>91</v>
      </c>
    </row>
    <row r="10896" spans="8:18" x14ac:dyDescent="0.25">
      <c r="H10896" s="59">
        <v>5991</v>
      </c>
      <c r="I10896" s="59" t="s">
        <v>71</v>
      </c>
      <c r="J10896" s="59">
        <v>21012768</v>
      </c>
      <c r="K10896" s="59" t="s">
        <v>11223</v>
      </c>
      <c r="L10896" s="61" t="s">
        <v>113</v>
      </c>
      <c r="M10896" s="61">
        <f>VLOOKUP(H10896,zdroj!C:F,4,0)</f>
        <v>0</v>
      </c>
      <c r="N10896" s="61" t="str">
        <f t="shared" si="340"/>
        <v>katA</v>
      </c>
      <c r="P10896" s="72" t="str">
        <f t="shared" si="341"/>
        <v/>
      </c>
      <c r="Q10896" s="61" t="s">
        <v>30</v>
      </c>
    </row>
    <row r="10897" spans="8:18" x14ac:dyDescent="0.25">
      <c r="H10897" s="59">
        <v>5991</v>
      </c>
      <c r="I10897" s="59" t="s">
        <v>71</v>
      </c>
      <c r="J10897" s="59">
        <v>21012776</v>
      </c>
      <c r="K10897" s="59" t="s">
        <v>11224</v>
      </c>
      <c r="L10897" s="61" t="s">
        <v>113</v>
      </c>
      <c r="M10897" s="61">
        <f>VLOOKUP(H10897,zdroj!C:F,4,0)</f>
        <v>0</v>
      </c>
      <c r="N10897" s="61" t="str">
        <f t="shared" si="340"/>
        <v>katA</v>
      </c>
      <c r="P10897" s="72" t="str">
        <f t="shared" si="341"/>
        <v/>
      </c>
      <c r="Q10897" s="61" t="s">
        <v>30</v>
      </c>
    </row>
    <row r="10898" spans="8:18" x14ac:dyDescent="0.25">
      <c r="H10898" s="59">
        <v>5991</v>
      </c>
      <c r="I10898" s="59" t="s">
        <v>71</v>
      </c>
      <c r="J10898" s="59">
        <v>21012784</v>
      </c>
      <c r="K10898" s="59" t="s">
        <v>11225</v>
      </c>
      <c r="L10898" s="61" t="s">
        <v>114</v>
      </c>
      <c r="M10898" s="61">
        <f>VLOOKUP(H10898,zdroj!C:F,4,0)</f>
        <v>0</v>
      </c>
      <c r="N10898" s="61" t="str">
        <f t="shared" si="340"/>
        <v>katB</v>
      </c>
      <c r="P10898" s="72" t="str">
        <f t="shared" si="341"/>
        <v/>
      </c>
      <c r="Q10898" s="61" t="s">
        <v>30</v>
      </c>
      <c r="R10898" s="61" t="s">
        <v>91</v>
      </c>
    </row>
    <row r="10899" spans="8:18" x14ac:dyDescent="0.25">
      <c r="H10899" s="59">
        <v>5991</v>
      </c>
      <c r="I10899" s="59" t="s">
        <v>71</v>
      </c>
      <c r="J10899" s="59">
        <v>21012792</v>
      </c>
      <c r="K10899" s="59" t="s">
        <v>11226</v>
      </c>
      <c r="L10899" s="61" t="s">
        <v>113</v>
      </c>
      <c r="M10899" s="61">
        <f>VLOOKUP(H10899,zdroj!C:F,4,0)</f>
        <v>0</v>
      </c>
      <c r="N10899" s="61" t="str">
        <f t="shared" si="340"/>
        <v>katA</v>
      </c>
      <c r="P10899" s="72" t="str">
        <f t="shared" si="341"/>
        <v/>
      </c>
      <c r="Q10899" s="61" t="s">
        <v>30</v>
      </c>
    </row>
    <row r="10900" spans="8:18" x14ac:dyDescent="0.25">
      <c r="H10900" s="59">
        <v>5991</v>
      </c>
      <c r="I10900" s="59" t="s">
        <v>71</v>
      </c>
      <c r="J10900" s="59">
        <v>21012806</v>
      </c>
      <c r="K10900" s="59" t="s">
        <v>11227</v>
      </c>
      <c r="L10900" s="61" t="s">
        <v>113</v>
      </c>
      <c r="M10900" s="61">
        <f>VLOOKUP(H10900,zdroj!C:F,4,0)</f>
        <v>0</v>
      </c>
      <c r="N10900" s="61" t="str">
        <f t="shared" si="340"/>
        <v>katA</v>
      </c>
      <c r="P10900" s="72" t="str">
        <f t="shared" si="341"/>
        <v/>
      </c>
      <c r="Q10900" s="61" t="s">
        <v>30</v>
      </c>
    </row>
    <row r="10901" spans="8:18" x14ac:dyDescent="0.25">
      <c r="H10901" s="59">
        <v>5991</v>
      </c>
      <c r="I10901" s="59" t="s">
        <v>71</v>
      </c>
      <c r="J10901" s="59">
        <v>21012814</v>
      </c>
      <c r="K10901" s="59" t="s">
        <v>11228</v>
      </c>
      <c r="L10901" s="61" t="s">
        <v>113</v>
      </c>
      <c r="M10901" s="61">
        <f>VLOOKUP(H10901,zdroj!C:F,4,0)</f>
        <v>0</v>
      </c>
      <c r="N10901" s="61" t="str">
        <f t="shared" si="340"/>
        <v>katA</v>
      </c>
      <c r="P10901" s="72" t="str">
        <f t="shared" si="341"/>
        <v/>
      </c>
      <c r="Q10901" s="61" t="s">
        <v>33</v>
      </c>
    </row>
    <row r="10902" spans="8:18" x14ac:dyDescent="0.25">
      <c r="H10902" s="59">
        <v>5991</v>
      </c>
      <c r="I10902" s="59" t="s">
        <v>71</v>
      </c>
      <c r="J10902" s="59">
        <v>21012822</v>
      </c>
      <c r="K10902" s="59" t="s">
        <v>11229</v>
      </c>
      <c r="L10902" s="61" t="s">
        <v>113</v>
      </c>
      <c r="M10902" s="61">
        <f>VLOOKUP(H10902,zdroj!C:F,4,0)</f>
        <v>0</v>
      </c>
      <c r="N10902" s="61" t="str">
        <f t="shared" si="340"/>
        <v>katA</v>
      </c>
      <c r="P10902" s="72" t="str">
        <f t="shared" si="341"/>
        <v/>
      </c>
      <c r="Q10902" s="61" t="s">
        <v>30</v>
      </c>
    </row>
    <row r="10903" spans="8:18" x14ac:dyDescent="0.25">
      <c r="H10903" s="59">
        <v>5991</v>
      </c>
      <c r="I10903" s="59" t="s">
        <v>71</v>
      </c>
      <c r="J10903" s="59">
        <v>21012831</v>
      </c>
      <c r="K10903" s="59" t="s">
        <v>11230</v>
      </c>
      <c r="L10903" s="61" t="s">
        <v>114</v>
      </c>
      <c r="M10903" s="61">
        <f>VLOOKUP(H10903,zdroj!C:F,4,0)</f>
        <v>0</v>
      </c>
      <c r="N10903" s="61" t="str">
        <f t="shared" si="340"/>
        <v>katB</v>
      </c>
      <c r="P10903" s="72" t="str">
        <f t="shared" si="341"/>
        <v/>
      </c>
      <c r="Q10903" s="61" t="s">
        <v>30</v>
      </c>
      <c r="R10903" s="61" t="s">
        <v>91</v>
      </c>
    </row>
    <row r="10904" spans="8:18" x14ac:dyDescent="0.25">
      <c r="H10904" s="59">
        <v>5991</v>
      </c>
      <c r="I10904" s="59" t="s">
        <v>71</v>
      </c>
      <c r="J10904" s="59">
        <v>21012849</v>
      </c>
      <c r="K10904" s="59" t="s">
        <v>11231</v>
      </c>
      <c r="L10904" s="61" t="s">
        <v>113</v>
      </c>
      <c r="M10904" s="61">
        <f>VLOOKUP(H10904,zdroj!C:F,4,0)</f>
        <v>0</v>
      </c>
      <c r="N10904" s="61" t="str">
        <f t="shared" si="340"/>
        <v>katA</v>
      </c>
      <c r="P10904" s="72" t="str">
        <f t="shared" si="341"/>
        <v/>
      </c>
      <c r="Q10904" s="61" t="s">
        <v>30</v>
      </c>
    </row>
    <row r="10905" spans="8:18" x14ac:dyDescent="0.25">
      <c r="H10905" s="59">
        <v>5991</v>
      </c>
      <c r="I10905" s="59" t="s">
        <v>71</v>
      </c>
      <c r="J10905" s="59">
        <v>21012857</v>
      </c>
      <c r="K10905" s="59" t="s">
        <v>11232</v>
      </c>
      <c r="L10905" s="61" t="s">
        <v>113</v>
      </c>
      <c r="M10905" s="61">
        <f>VLOOKUP(H10905,zdroj!C:F,4,0)</f>
        <v>0</v>
      </c>
      <c r="N10905" s="61" t="str">
        <f t="shared" si="340"/>
        <v>katA</v>
      </c>
      <c r="P10905" s="72" t="str">
        <f t="shared" si="341"/>
        <v/>
      </c>
      <c r="Q10905" s="61" t="s">
        <v>30</v>
      </c>
    </row>
    <row r="10906" spans="8:18" x14ac:dyDescent="0.25">
      <c r="H10906" s="59">
        <v>5991</v>
      </c>
      <c r="I10906" s="59" t="s">
        <v>71</v>
      </c>
      <c r="J10906" s="59">
        <v>21012865</v>
      </c>
      <c r="K10906" s="59" t="s">
        <v>11233</v>
      </c>
      <c r="L10906" s="61" t="s">
        <v>114</v>
      </c>
      <c r="M10906" s="61">
        <f>VLOOKUP(H10906,zdroj!C:F,4,0)</f>
        <v>0</v>
      </c>
      <c r="N10906" s="61" t="str">
        <f t="shared" si="340"/>
        <v>katB</v>
      </c>
      <c r="P10906" s="72" t="str">
        <f t="shared" si="341"/>
        <v/>
      </c>
      <c r="Q10906" s="61" t="s">
        <v>30</v>
      </c>
      <c r="R10906" s="61" t="s">
        <v>91</v>
      </c>
    </row>
    <row r="10907" spans="8:18" x14ac:dyDescent="0.25">
      <c r="H10907" s="59">
        <v>5991</v>
      </c>
      <c r="I10907" s="59" t="s">
        <v>71</v>
      </c>
      <c r="J10907" s="59">
        <v>21012873</v>
      </c>
      <c r="K10907" s="59" t="s">
        <v>11234</v>
      </c>
      <c r="L10907" s="61" t="s">
        <v>113</v>
      </c>
      <c r="M10907" s="61">
        <f>VLOOKUP(H10907,zdroj!C:F,4,0)</f>
        <v>0</v>
      </c>
      <c r="N10907" s="61" t="str">
        <f t="shared" si="340"/>
        <v>katA</v>
      </c>
      <c r="P10907" s="72" t="str">
        <f t="shared" si="341"/>
        <v/>
      </c>
      <c r="Q10907" s="61" t="s">
        <v>30</v>
      </c>
    </row>
    <row r="10908" spans="8:18" x14ac:dyDescent="0.25">
      <c r="H10908" s="59">
        <v>5991</v>
      </c>
      <c r="I10908" s="59" t="s">
        <v>71</v>
      </c>
      <c r="J10908" s="59">
        <v>21012881</v>
      </c>
      <c r="K10908" s="59" t="s">
        <v>11235</v>
      </c>
      <c r="L10908" s="61" t="s">
        <v>114</v>
      </c>
      <c r="M10908" s="61">
        <f>VLOOKUP(H10908,zdroj!C:F,4,0)</f>
        <v>0</v>
      </c>
      <c r="N10908" s="61" t="str">
        <f t="shared" si="340"/>
        <v>katB</v>
      </c>
      <c r="P10908" s="72" t="str">
        <f t="shared" si="341"/>
        <v/>
      </c>
      <c r="Q10908" s="61" t="s">
        <v>30</v>
      </c>
      <c r="R10908" s="61" t="s">
        <v>91</v>
      </c>
    </row>
    <row r="10909" spans="8:18" x14ac:dyDescent="0.25">
      <c r="H10909" s="59">
        <v>5991</v>
      </c>
      <c r="I10909" s="59" t="s">
        <v>71</v>
      </c>
      <c r="J10909" s="59">
        <v>21012890</v>
      </c>
      <c r="K10909" s="59" t="s">
        <v>11236</v>
      </c>
      <c r="L10909" s="61" t="s">
        <v>113</v>
      </c>
      <c r="M10909" s="61">
        <f>VLOOKUP(H10909,zdroj!C:F,4,0)</f>
        <v>0</v>
      </c>
      <c r="N10909" s="61" t="str">
        <f t="shared" si="340"/>
        <v>katA</v>
      </c>
      <c r="P10909" s="72" t="str">
        <f t="shared" si="341"/>
        <v/>
      </c>
      <c r="Q10909" s="61" t="s">
        <v>30</v>
      </c>
    </row>
    <row r="10910" spans="8:18" x14ac:dyDescent="0.25">
      <c r="H10910" s="59">
        <v>5991</v>
      </c>
      <c r="I10910" s="59" t="s">
        <v>71</v>
      </c>
      <c r="J10910" s="59">
        <v>21012903</v>
      </c>
      <c r="K10910" s="59" t="s">
        <v>11237</v>
      </c>
      <c r="L10910" s="61" t="s">
        <v>114</v>
      </c>
      <c r="M10910" s="61">
        <f>VLOOKUP(H10910,zdroj!C:F,4,0)</f>
        <v>0</v>
      </c>
      <c r="N10910" s="61" t="str">
        <f t="shared" si="340"/>
        <v>katB</v>
      </c>
      <c r="P10910" s="72" t="str">
        <f t="shared" si="341"/>
        <v/>
      </c>
      <c r="Q10910" s="61" t="s">
        <v>30</v>
      </c>
      <c r="R10910" s="61" t="s">
        <v>91</v>
      </c>
    </row>
    <row r="10911" spans="8:18" x14ac:dyDescent="0.25">
      <c r="H10911" s="59">
        <v>5991</v>
      </c>
      <c r="I10911" s="59" t="s">
        <v>71</v>
      </c>
      <c r="J10911" s="59">
        <v>21012911</v>
      </c>
      <c r="K10911" s="59" t="s">
        <v>11238</v>
      </c>
      <c r="L10911" s="61" t="s">
        <v>113</v>
      </c>
      <c r="M10911" s="61">
        <f>VLOOKUP(H10911,zdroj!C:F,4,0)</f>
        <v>0</v>
      </c>
      <c r="N10911" s="61" t="str">
        <f t="shared" si="340"/>
        <v>katA</v>
      </c>
      <c r="P10911" s="72" t="str">
        <f t="shared" si="341"/>
        <v/>
      </c>
      <c r="Q10911" s="61" t="s">
        <v>30</v>
      </c>
    </row>
    <row r="10912" spans="8:18" x14ac:dyDescent="0.25">
      <c r="H10912" s="59">
        <v>5991</v>
      </c>
      <c r="I10912" s="59" t="s">
        <v>71</v>
      </c>
      <c r="J10912" s="59">
        <v>21012920</v>
      </c>
      <c r="K10912" s="59" t="s">
        <v>11239</v>
      </c>
      <c r="L10912" s="61" t="s">
        <v>113</v>
      </c>
      <c r="M10912" s="61">
        <f>VLOOKUP(H10912,zdroj!C:F,4,0)</f>
        <v>0</v>
      </c>
      <c r="N10912" s="61" t="str">
        <f t="shared" si="340"/>
        <v>katA</v>
      </c>
      <c r="P10912" s="72" t="str">
        <f t="shared" si="341"/>
        <v/>
      </c>
      <c r="Q10912" s="61" t="s">
        <v>30</v>
      </c>
    </row>
    <row r="10913" spans="8:18" x14ac:dyDescent="0.25">
      <c r="H10913" s="59">
        <v>5991</v>
      </c>
      <c r="I10913" s="59" t="s">
        <v>71</v>
      </c>
      <c r="J10913" s="59">
        <v>21012938</v>
      </c>
      <c r="K10913" s="59" t="s">
        <v>11240</v>
      </c>
      <c r="L10913" s="61" t="s">
        <v>114</v>
      </c>
      <c r="M10913" s="61">
        <f>VLOOKUP(H10913,zdroj!C:F,4,0)</f>
        <v>0</v>
      </c>
      <c r="N10913" s="61" t="str">
        <f t="shared" si="340"/>
        <v>katB</v>
      </c>
      <c r="P10913" s="72" t="str">
        <f t="shared" si="341"/>
        <v/>
      </c>
      <c r="Q10913" s="61" t="s">
        <v>30</v>
      </c>
      <c r="R10913" s="61" t="s">
        <v>91</v>
      </c>
    </row>
    <row r="10914" spans="8:18" x14ac:dyDescent="0.25">
      <c r="H10914" s="59">
        <v>5991</v>
      </c>
      <c r="I10914" s="59" t="s">
        <v>71</v>
      </c>
      <c r="J10914" s="59">
        <v>21012946</v>
      </c>
      <c r="K10914" s="59" t="s">
        <v>11241</v>
      </c>
      <c r="L10914" s="61" t="s">
        <v>113</v>
      </c>
      <c r="M10914" s="61">
        <f>VLOOKUP(H10914,zdroj!C:F,4,0)</f>
        <v>0</v>
      </c>
      <c r="N10914" s="61" t="str">
        <f t="shared" si="340"/>
        <v>katA</v>
      </c>
      <c r="P10914" s="72" t="str">
        <f t="shared" si="341"/>
        <v/>
      </c>
      <c r="Q10914" s="61" t="s">
        <v>30</v>
      </c>
    </row>
    <row r="10915" spans="8:18" x14ac:dyDescent="0.25">
      <c r="H10915" s="59">
        <v>5991</v>
      </c>
      <c r="I10915" s="59" t="s">
        <v>71</v>
      </c>
      <c r="J10915" s="59">
        <v>21012954</v>
      </c>
      <c r="K10915" s="59" t="s">
        <v>11242</v>
      </c>
      <c r="L10915" s="61" t="s">
        <v>113</v>
      </c>
      <c r="M10915" s="61">
        <f>VLOOKUP(H10915,zdroj!C:F,4,0)</f>
        <v>0</v>
      </c>
      <c r="N10915" s="61" t="str">
        <f t="shared" si="340"/>
        <v>katA</v>
      </c>
      <c r="P10915" s="72" t="str">
        <f t="shared" si="341"/>
        <v/>
      </c>
      <c r="Q10915" s="61" t="s">
        <v>30</v>
      </c>
    </row>
    <row r="10916" spans="8:18" x14ac:dyDescent="0.25">
      <c r="H10916" s="59">
        <v>5991</v>
      </c>
      <c r="I10916" s="59" t="s">
        <v>71</v>
      </c>
      <c r="J10916" s="59">
        <v>21012962</v>
      </c>
      <c r="K10916" s="59" t="s">
        <v>11243</v>
      </c>
      <c r="L10916" s="61" t="s">
        <v>114</v>
      </c>
      <c r="M10916" s="61">
        <f>VLOOKUP(H10916,zdroj!C:F,4,0)</f>
        <v>0</v>
      </c>
      <c r="N10916" s="61" t="str">
        <f t="shared" si="340"/>
        <v>katB</v>
      </c>
      <c r="P10916" s="72" t="str">
        <f t="shared" si="341"/>
        <v/>
      </c>
      <c r="Q10916" s="61" t="s">
        <v>30</v>
      </c>
      <c r="R10916" s="61" t="s">
        <v>91</v>
      </c>
    </row>
    <row r="10917" spans="8:18" x14ac:dyDescent="0.25">
      <c r="H10917" s="59">
        <v>5991</v>
      </c>
      <c r="I10917" s="59" t="s">
        <v>71</v>
      </c>
      <c r="J10917" s="59">
        <v>21012971</v>
      </c>
      <c r="K10917" s="59" t="s">
        <v>11244</v>
      </c>
      <c r="L10917" s="61" t="s">
        <v>113</v>
      </c>
      <c r="M10917" s="61">
        <f>VLOOKUP(H10917,zdroj!C:F,4,0)</f>
        <v>0</v>
      </c>
      <c r="N10917" s="61" t="str">
        <f t="shared" si="340"/>
        <v>katA</v>
      </c>
      <c r="P10917" s="72" t="str">
        <f t="shared" si="341"/>
        <v/>
      </c>
      <c r="Q10917" s="61" t="s">
        <v>30</v>
      </c>
    </row>
    <row r="10918" spans="8:18" x14ac:dyDescent="0.25">
      <c r="H10918" s="59">
        <v>5991</v>
      </c>
      <c r="I10918" s="59" t="s">
        <v>71</v>
      </c>
      <c r="J10918" s="59">
        <v>21012989</v>
      </c>
      <c r="K10918" s="59" t="s">
        <v>11245</v>
      </c>
      <c r="L10918" s="61" t="s">
        <v>113</v>
      </c>
      <c r="M10918" s="61">
        <f>VLOOKUP(H10918,zdroj!C:F,4,0)</f>
        <v>0</v>
      </c>
      <c r="N10918" s="61" t="str">
        <f t="shared" si="340"/>
        <v>katA</v>
      </c>
      <c r="P10918" s="72" t="str">
        <f t="shared" si="341"/>
        <v/>
      </c>
      <c r="Q10918" s="61" t="s">
        <v>30</v>
      </c>
    </row>
    <row r="10919" spans="8:18" x14ac:dyDescent="0.25">
      <c r="H10919" s="59">
        <v>5991</v>
      </c>
      <c r="I10919" s="59" t="s">
        <v>71</v>
      </c>
      <c r="J10919" s="59">
        <v>21012997</v>
      </c>
      <c r="K10919" s="59" t="s">
        <v>11246</v>
      </c>
      <c r="L10919" s="61" t="s">
        <v>113</v>
      </c>
      <c r="M10919" s="61">
        <f>VLOOKUP(H10919,zdroj!C:F,4,0)</f>
        <v>0</v>
      </c>
      <c r="N10919" s="61" t="str">
        <f t="shared" si="340"/>
        <v>katA</v>
      </c>
      <c r="P10919" s="72" t="str">
        <f t="shared" si="341"/>
        <v/>
      </c>
      <c r="Q10919" s="61" t="s">
        <v>30</v>
      </c>
    </row>
    <row r="10920" spans="8:18" x14ac:dyDescent="0.25">
      <c r="H10920" s="59">
        <v>5991</v>
      </c>
      <c r="I10920" s="59" t="s">
        <v>71</v>
      </c>
      <c r="J10920" s="59">
        <v>21013004</v>
      </c>
      <c r="K10920" s="59" t="s">
        <v>11247</v>
      </c>
      <c r="L10920" s="61" t="s">
        <v>113</v>
      </c>
      <c r="M10920" s="61">
        <f>VLOOKUP(H10920,zdroj!C:F,4,0)</f>
        <v>0</v>
      </c>
      <c r="N10920" s="61" t="str">
        <f t="shared" si="340"/>
        <v>katA</v>
      </c>
      <c r="P10920" s="72" t="str">
        <f t="shared" si="341"/>
        <v/>
      </c>
      <c r="Q10920" s="61" t="s">
        <v>30</v>
      </c>
    </row>
    <row r="10921" spans="8:18" x14ac:dyDescent="0.25">
      <c r="H10921" s="59">
        <v>5991</v>
      </c>
      <c r="I10921" s="59" t="s">
        <v>71</v>
      </c>
      <c r="J10921" s="59">
        <v>21013012</v>
      </c>
      <c r="K10921" s="59" t="s">
        <v>11248</v>
      </c>
      <c r="L10921" s="61" t="s">
        <v>113</v>
      </c>
      <c r="M10921" s="61">
        <f>VLOOKUP(H10921,zdroj!C:F,4,0)</f>
        <v>0</v>
      </c>
      <c r="N10921" s="61" t="str">
        <f t="shared" si="340"/>
        <v>katA</v>
      </c>
      <c r="P10921" s="72" t="str">
        <f t="shared" si="341"/>
        <v/>
      </c>
      <c r="Q10921" s="61" t="s">
        <v>30</v>
      </c>
    </row>
    <row r="10922" spans="8:18" x14ac:dyDescent="0.25">
      <c r="H10922" s="59">
        <v>5991</v>
      </c>
      <c r="I10922" s="59" t="s">
        <v>71</v>
      </c>
      <c r="J10922" s="59">
        <v>21013021</v>
      </c>
      <c r="K10922" s="59" t="s">
        <v>11249</v>
      </c>
      <c r="L10922" s="61" t="s">
        <v>114</v>
      </c>
      <c r="M10922" s="61">
        <f>VLOOKUP(H10922,zdroj!C:F,4,0)</f>
        <v>0</v>
      </c>
      <c r="N10922" s="61" t="str">
        <f t="shared" si="340"/>
        <v>katB</v>
      </c>
      <c r="P10922" s="72" t="str">
        <f t="shared" si="341"/>
        <v/>
      </c>
      <c r="Q10922" s="61" t="s">
        <v>30</v>
      </c>
      <c r="R10922" s="61" t="s">
        <v>91</v>
      </c>
    </row>
    <row r="10923" spans="8:18" x14ac:dyDescent="0.25">
      <c r="H10923" s="59">
        <v>5991</v>
      </c>
      <c r="I10923" s="59" t="s">
        <v>71</v>
      </c>
      <c r="J10923" s="59">
        <v>21013039</v>
      </c>
      <c r="K10923" s="59" t="s">
        <v>11250</v>
      </c>
      <c r="L10923" s="61" t="s">
        <v>114</v>
      </c>
      <c r="M10923" s="61">
        <f>VLOOKUP(H10923,zdroj!C:F,4,0)</f>
        <v>0</v>
      </c>
      <c r="N10923" s="61" t="str">
        <f t="shared" si="340"/>
        <v>katB</v>
      </c>
      <c r="P10923" s="72" t="str">
        <f t="shared" si="341"/>
        <v/>
      </c>
      <c r="Q10923" s="61" t="s">
        <v>30</v>
      </c>
      <c r="R10923" s="61" t="s">
        <v>91</v>
      </c>
    </row>
    <row r="10924" spans="8:18" x14ac:dyDescent="0.25">
      <c r="H10924" s="59">
        <v>5991</v>
      </c>
      <c r="I10924" s="59" t="s">
        <v>71</v>
      </c>
      <c r="J10924" s="59">
        <v>21013047</v>
      </c>
      <c r="K10924" s="59" t="s">
        <v>11251</v>
      </c>
      <c r="L10924" s="61" t="s">
        <v>114</v>
      </c>
      <c r="M10924" s="61">
        <f>VLOOKUP(H10924,zdroj!C:F,4,0)</f>
        <v>0</v>
      </c>
      <c r="N10924" s="61" t="str">
        <f t="shared" si="340"/>
        <v>katB</v>
      </c>
      <c r="P10924" s="72" t="str">
        <f t="shared" si="341"/>
        <v/>
      </c>
      <c r="Q10924" s="61" t="s">
        <v>30</v>
      </c>
      <c r="R10924" s="61" t="s">
        <v>91</v>
      </c>
    </row>
    <row r="10925" spans="8:18" x14ac:dyDescent="0.25">
      <c r="H10925" s="59">
        <v>5991</v>
      </c>
      <c r="I10925" s="59" t="s">
        <v>71</v>
      </c>
      <c r="J10925" s="59">
        <v>21013055</v>
      </c>
      <c r="K10925" s="59" t="s">
        <v>11252</v>
      </c>
      <c r="L10925" s="61" t="s">
        <v>113</v>
      </c>
      <c r="M10925" s="61">
        <f>VLOOKUP(H10925,zdroj!C:F,4,0)</f>
        <v>0</v>
      </c>
      <c r="N10925" s="61" t="str">
        <f t="shared" si="340"/>
        <v>katA</v>
      </c>
      <c r="P10925" s="72" t="str">
        <f t="shared" si="341"/>
        <v/>
      </c>
      <c r="Q10925" s="61" t="s">
        <v>30</v>
      </c>
    </row>
    <row r="10926" spans="8:18" x14ac:dyDescent="0.25">
      <c r="H10926" s="59">
        <v>5991</v>
      </c>
      <c r="I10926" s="59" t="s">
        <v>71</v>
      </c>
      <c r="J10926" s="59">
        <v>21013063</v>
      </c>
      <c r="K10926" s="59" t="s">
        <v>11253</v>
      </c>
      <c r="L10926" s="61" t="s">
        <v>114</v>
      </c>
      <c r="M10926" s="61">
        <f>VLOOKUP(H10926,zdroj!C:F,4,0)</f>
        <v>0</v>
      </c>
      <c r="N10926" s="61" t="str">
        <f t="shared" si="340"/>
        <v>katB</v>
      </c>
      <c r="P10926" s="72" t="str">
        <f t="shared" si="341"/>
        <v/>
      </c>
      <c r="Q10926" s="61" t="s">
        <v>30</v>
      </c>
      <c r="R10926" s="61" t="s">
        <v>91</v>
      </c>
    </row>
    <row r="10927" spans="8:18" x14ac:dyDescent="0.25">
      <c r="H10927" s="59">
        <v>5991</v>
      </c>
      <c r="I10927" s="59" t="s">
        <v>71</v>
      </c>
      <c r="J10927" s="59">
        <v>21013071</v>
      </c>
      <c r="K10927" s="59" t="s">
        <v>11254</v>
      </c>
      <c r="L10927" s="61" t="s">
        <v>113</v>
      </c>
      <c r="M10927" s="61">
        <f>VLOOKUP(H10927,zdroj!C:F,4,0)</f>
        <v>0</v>
      </c>
      <c r="N10927" s="61" t="str">
        <f t="shared" si="340"/>
        <v>katA</v>
      </c>
      <c r="P10927" s="72" t="str">
        <f t="shared" si="341"/>
        <v/>
      </c>
      <c r="Q10927" s="61" t="s">
        <v>30</v>
      </c>
    </row>
    <row r="10928" spans="8:18" x14ac:dyDescent="0.25">
      <c r="H10928" s="59">
        <v>5991</v>
      </c>
      <c r="I10928" s="59" t="s">
        <v>71</v>
      </c>
      <c r="J10928" s="59">
        <v>21013080</v>
      </c>
      <c r="K10928" s="59" t="s">
        <v>11255</v>
      </c>
      <c r="L10928" s="61" t="s">
        <v>113</v>
      </c>
      <c r="M10928" s="61">
        <f>VLOOKUP(H10928,zdroj!C:F,4,0)</f>
        <v>0</v>
      </c>
      <c r="N10928" s="61" t="str">
        <f t="shared" si="340"/>
        <v>katA</v>
      </c>
      <c r="P10928" s="72" t="str">
        <f t="shared" si="341"/>
        <v/>
      </c>
      <c r="Q10928" s="61" t="s">
        <v>30</v>
      </c>
    </row>
    <row r="10929" spans="8:18" x14ac:dyDescent="0.25">
      <c r="H10929" s="59">
        <v>5991</v>
      </c>
      <c r="I10929" s="59" t="s">
        <v>71</v>
      </c>
      <c r="J10929" s="59">
        <v>21013098</v>
      </c>
      <c r="K10929" s="59" t="s">
        <v>11256</v>
      </c>
      <c r="L10929" s="61" t="s">
        <v>114</v>
      </c>
      <c r="M10929" s="61">
        <f>VLOOKUP(H10929,zdroj!C:F,4,0)</f>
        <v>0</v>
      </c>
      <c r="N10929" s="61" t="str">
        <f t="shared" si="340"/>
        <v>katB</v>
      </c>
      <c r="P10929" s="72" t="str">
        <f t="shared" si="341"/>
        <v/>
      </c>
      <c r="Q10929" s="61" t="s">
        <v>30</v>
      </c>
      <c r="R10929" s="61" t="s">
        <v>91</v>
      </c>
    </row>
    <row r="10930" spans="8:18" x14ac:dyDescent="0.25">
      <c r="H10930" s="59">
        <v>5991</v>
      </c>
      <c r="I10930" s="59" t="s">
        <v>71</v>
      </c>
      <c r="J10930" s="59">
        <v>21013101</v>
      </c>
      <c r="K10930" s="59" t="s">
        <v>11257</v>
      </c>
      <c r="L10930" s="61" t="s">
        <v>113</v>
      </c>
      <c r="M10930" s="61">
        <f>VLOOKUP(H10930,zdroj!C:F,4,0)</f>
        <v>0</v>
      </c>
      <c r="N10930" s="61" t="str">
        <f t="shared" si="340"/>
        <v>katA</v>
      </c>
      <c r="P10930" s="72" t="str">
        <f t="shared" si="341"/>
        <v/>
      </c>
      <c r="Q10930" s="61" t="s">
        <v>30</v>
      </c>
    </row>
    <row r="10931" spans="8:18" x14ac:dyDescent="0.25">
      <c r="H10931" s="59">
        <v>5991</v>
      </c>
      <c r="I10931" s="59" t="s">
        <v>71</v>
      </c>
      <c r="J10931" s="59">
        <v>21013110</v>
      </c>
      <c r="K10931" s="59" t="s">
        <v>11258</v>
      </c>
      <c r="L10931" s="61" t="s">
        <v>114</v>
      </c>
      <c r="M10931" s="61">
        <f>VLOOKUP(H10931,zdroj!C:F,4,0)</f>
        <v>0</v>
      </c>
      <c r="N10931" s="61" t="str">
        <f t="shared" si="340"/>
        <v>katB</v>
      </c>
      <c r="P10931" s="72" t="str">
        <f t="shared" si="341"/>
        <v/>
      </c>
      <c r="Q10931" s="61" t="s">
        <v>30</v>
      </c>
      <c r="R10931" s="61" t="s">
        <v>91</v>
      </c>
    </row>
    <row r="10932" spans="8:18" x14ac:dyDescent="0.25">
      <c r="H10932" s="59">
        <v>5991</v>
      </c>
      <c r="I10932" s="59" t="s">
        <v>71</v>
      </c>
      <c r="J10932" s="59">
        <v>21013128</v>
      </c>
      <c r="K10932" s="59" t="s">
        <v>11259</v>
      </c>
      <c r="L10932" s="61" t="s">
        <v>81</v>
      </c>
      <c r="M10932" s="61">
        <f>VLOOKUP(H10932,zdroj!C:F,4,0)</f>
        <v>0</v>
      </c>
      <c r="N10932" s="61" t="str">
        <f t="shared" si="340"/>
        <v>-</v>
      </c>
      <c r="P10932" s="72" t="str">
        <f t="shared" si="341"/>
        <v/>
      </c>
      <c r="Q10932" s="61" t="s">
        <v>88</v>
      </c>
    </row>
    <row r="10933" spans="8:18" x14ac:dyDescent="0.25">
      <c r="H10933" s="59">
        <v>5991</v>
      </c>
      <c r="I10933" s="59" t="s">
        <v>71</v>
      </c>
      <c r="J10933" s="59">
        <v>21013136</v>
      </c>
      <c r="K10933" s="59" t="s">
        <v>11260</v>
      </c>
      <c r="L10933" s="61" t="s">
        <v>113</v>
      </c>
      <c r="M10933" s="61">
        <f>VLOOKUP(H10933,zdroj!C:F,4,0)</f>
        <v>0</v>
      </c>
      <c r="N10933" s="61" t="str">
        <f t="shared" si="340"/>
        <v>katA</v>
      </c>
      <c r="P10933" s="72" t="str">
        <f t="shared" si="341"/>
        <v/>
      </c>
      <c r="Q10933" s="61" t="s">
        <v>30</v>
      </c>
    </row>
    <row r="10934" spans="8:18" x14ac:dyDescent="0.25">
      <c r="H10934" s="59">
        <v>5991</v>
      </c>
      <c r="I10934" s="59" t="s">
        <v>71</v>
      </c>
      <c r="J10934" s="59">
        <v>21013144</v>
      </c>
      <c r="K10934" s="59" t="s">
        <v>11261</v>
      </c>
      <c r="L10934" s="61" t="s">
        <v>113</v>
      </c>
      <c r="M10934" s="61">
        <f>VLOOKUP(H10934,zdroj!C:F,4,0)</f>
        <v>0</v>
      </c>
      <c r="N10934" s="61" t="str">
        <f t="shared" si="340"/>
        <v>katA</v>
      </c>
      <c r="P10934" s="72" t="str">
        <f t="shared" si="341"/>
        <v/>
      </c>
      <c r="Q10934" s="61" t="s">
        <v>30</v>
      </c>
    </row>
    <row r="10935" spans="8:18" x14ac:dyDescent="0.25">
      <c r="H10935" s="59">
        <v>5991</v>
      </c>
      <c r="I10935" s="59" t="s">
        <v>71</v>
      </c>
      <c r="J10935" s="59">
        <v>21013152</v>
      </c>
      <c r="K10935" s="59" t="s">
        <v>11262</v>
      </c>
      <c r="L10935" s="61" t="s">
        <v>113</v>
      </c>
      <c r="M10935" s="61">
        <f>VLOOKUP(H10935,zdroj!C:F,4,0)</f>
        <v>0</v>
      </c>
      <c r="N10935" s="61" t="str">
        <f t="shared" si="340"/>
        <v>katA</v>
      </c>
      <c r="P10935" s="72" t="str">
        <f t="shared" si="341"/>
        <v/>
      </c>
      <c r="Q10935" s="61" t="s">
        <v>30</v>
      </c>
    </row>
    <row r="10936" spans="8:18" x14ac:dyDescent="0.25">
      <c r="H10936" s="59">
        <v>5991</v>
      </c>
      <c r="I10936" s="59" t="s">
        <v>71</v>
      </c>
      <c r="J10936" s="59">
        <v>21013161</v>
      </c>
      <c r="K10936" s="59" t="s">
        <v>11263</v>
      </c>
      <c r="L10936" s="61" t="s">
        <v>113</v>
      </c>
      <c r="M10936" s="61">
        <f>VLOOKUP(H10936,zdroj!C:F,4,0)</f>
        <v>0</v>
      </c>
      <c r="N10936" s="61" t="str">
        <f t="shared" si="340"/>
        <v>katA</v>
      </c>
      <c r="P10936" s="72" t="str">
        <f t="shared" si="341"/>
        <v/>
      </c>
      <c r="Q10936" s="61" t="s">
        <v>30</v>
      </c>
    </row>
    <row r="10937" spans="8:18" x14ac:dyDescent="0.25">
      <c r="H10937" s="59">
        <v>5991</v>
      </c>
      <c r="I10937" s="59" t="s">
        <v>71</v>
      </c>
      <c r="J10937" s="59">
        <v>21013179</v>
      </c>
      <c r="K10937" s="59" t="s">
        <v>11264</v>
      </c>
      <c r="L10937" s="61" t="s">
        <v>113</v>
      </c>
      <c r="M10937" s="61">
        <f>VLOOKUP(H10937,zdroj!C:F,4,0)</f>
        <v>0</v>
      </c>
      <c r="N10937" s="61" t="str">
        <f t="shared" si="340"/>
        <v>katA</v>
      </c>
      <c r="P10937" s="72" t="str">
        <f t="shared" si="341"/>
        <v/>
      </c>
      <c r="Q10937" s="61" t="s">
        <v>30</v>
      </c>
    </row>
    <row r="10938" spans="8:18" x14ac:dyDescent="0.25">
      <c r="H10938" s="59">
        <v>5991</v>
      </c>
      <c r="I10938" s="59" t="s">
        <v>71</v>
      </c>
      <c r="J10938" s="59">
        <v>21013187</v>
      </c>
      <c r="K10938" s="59" t="s">
        <v>11265</v>
      </c>
      <c r="L10938" s="61" t="s">
        <v>113</v>
      </c>
      <c r="M10938" s="61">
        <f>VLOOKUP(H10938,zdroj!C:F,4,0)</f>
        <v>0</v>
      </c>
      <c r="N10938" s="61" t="str">
        <f t="shared" si="340"/>
        <v>katA</v>
      </c>
      <c r="P10938" s="72" t="str">
        <f t="shared" si="341"/>
        <v/>
      </c>
      <c r="Q10938" s="61" t="s">
        <v>30</v>
      </c>
    </row>
    <row r="10939" spans="8:18" x14ac:dyDescent="0.25">
      <c r="H10939" s="59">
        <v>5991</v>
      </c>
      <c r="I10939" s="59" t="s">
        <v>71</v>
      </c>
      <c r="J10939" s="59">
        <v>21013195</v>
      </c>
      <c r="K10939" s="59" t="s">
        <v>11266</v>
      </c>
      <c r="L10939" s="61" t="s">
        <v>114</v>
      </c>
      <c r="M10939" s="61">
        <f>VLOOKUP(H10939,zdroj!C:F,4,0)</f>
        <v>0</v>
      </c>
      <c r="N10939" s="61" t="str">
        <f t="shared" si="340"/>
        <v>katB</v>
      </c>
      <c r="P10939" s="72" t="str">
        <f t="shared" si="341"/>
        <v/>
      </c>
      <c r="Q10939" s="61" t="s">
        <v>30</v>
      </c>
      <c r="R10939" s="61" t="s">
        <v>91</v>
      </c>
    </row>
    <row r="10940" spans="8:18" x14ac:dyDescent="0.25">
      <c r="H10940" s="59">
        <v>5991</v>
      </c>
      <c r="I10940" s="59" t="s">
        <v>71</v>
      </c>
      <c r="J10940" s="59">
        <v>21013209</v>
      </c>
      <c r="K10940" s="59" t="s">
        <v>11267</v>
      </c>
      <c r="L10940" s="61" t="s">
        <v>113</v>
      </c>
      <c r="M10940" s="61">
        <f>VLOOKUP(H10940,zdroj!C:F,4,0)</f>
        <v>0</v>
      </c>
      <c r="N10940" s="61" t="str">
        <f t="shared" si="340"/>
        <v>katA</v>
      </c>
      <c r="P10940" s="72" t="str">
        <f t="shared" si="341"/>
        <v/>
      </c>
      <c r="Q10940" s="61" t="s">
        <v>30</v>
      </c>
    </row>
    <row r="10941" spans="8:18" x14ac:dyDescent="0.25">
      <c r="H10941" s="59">
        <v>5991</v>
      </c>
      <c r="I10941" s="59" t="s">
        <v>71</v>
      </c>
      <c r="J10941" s="59">
        <v>21013217</v>
      </c>
      <c r="K10941" s="59" t="s">
        <v>11268</v>
      </c>
      <c r="L10941" s="61" t="s">
        <v>113</v>
      </c>
      <c r="M10941" s="61">
        <f>VLOOKUP(H10941,zdroj!C:F,4,0)</f>
        <v>0</v>
      </c>
      <c r="N10941" s="61" t="str">
        <f t="shared" si="340"/>
        <v>katA</v>
      </c>
      <c r="P10941" s="72" t="str">
        <f t="shared" si="341"/>
        <v/>
      </c>
      <c r="Q10941" s="61" t="s">
        <v>30</v>
      </c>
    </row>
    <row r="10942" spans="8:18" x14ac:dyDescent="0.25">
      <c r="H10942" s="59">
        <v>5991</v>
      </c>
      <c r="I10942" s="59" t="s">
        <v>71</v>
      </c>
      <c r="J10942" s="59">
        <v>21013225</v>
      </c>
      <c r="K10942" s="59" t="s">
        <v>11269</v>
      </c>
      <c r="L10942" s="61" t="s">
        <v>81</v>
      </c>
      <c r="M10942" s="61">
        <f>VLOOKUP(H10942,zdroj!C:F,4,0)</f>
        <v>0</v>
      </c>
      <c r="N10942" s="61" t="str">
        <f t="shared" si="340"/>
        <v>-</v>
      </c>
      <c r="P10942" s="72" t="str">
        <f t="shared" si="341"/>
        <v/>
      </c>
      <c r="Q10942" s="61" t="s">
        <v>88</v>
      </c>
    </row>
    <row r="10943" spans="8:18" x14ac:dyDescent="0.25">
      <c r="H10943" s="59">
        <v>5991</v>
      </c>
      <c r="I10943" s="59" t="s">
        <v>71</v>
      </c>
      <c r="J10943" s="59">
        <v>28041640</v>
      </c>
      <c r="K10943" s="59" t="s">
        <v>11270</v>
      </c>
      <c r="L10943" s="61" t="s">
        <v>114</v>
      </c>
      <c r="M10943" s="61">
        <f>VLOOKUP(H10943,zdroj!C:F,4,0)</f>
        <v>0</v>
      </c>
      <c r="N10943" s="61" t="str">
        <f t="shared" si="340"/>
        <v>katB</v>
      </c>
      <c r="P10943" s="72" t="str">
        <f t="shared" si="341"/>
        <v/>
      </c>
      <c r="Q10943" s="61" t="s">
        <v>33</v>
      </c>
      <c r="R10943" s="61" t="s">
        <v>91</v>
      </c>
    </row>
    <row r="10944" spans="8:18" x14ac:dyDescent="0.25">
      <c r="H10944" s="59">
        <v>5991</v>
      </c>
      <c r="I10944" s="59" t="s">
        <v>71</v>
      </c>
      <c r="J10944" s="59">
        <v>31190979</v>
      </c>
      <c r="K10944" s="59" t="s">
        <v>11271</v>
      </c>
      <c r="L10944" s="61" t="s">
        <v>81</v>
      </c>
      <c r="M10944" s="61">
        <f>VLOOKUP(H10944,zdroj!C:F,4,0)</f>
        <v>0</v>
      </c>
      <c r="N10944" s="61" t="str">
        <f t="shared" si="340"/>
        <v>-</v>
      </c>
      <c r="P10944" s="72" t="str">
        <f t="shared" si="341"/>
        <v/>
      </c>
      <c r="Q10944" s="61" t="s">
        <v>88</v>
      </c>
    </row>
    <row r="10945" spans="8:18" x14ac:dyDescent="0.25">
      <c r="H10945" s="59">
        <v>5991</v>
      </c>
      <c r="I10945" s="59" t="s">
        <v>71</v>
      </c>
      <c r="J10945" s="59">
        <v>40003451</v>
      </c>
      <c r="K10945" s="59" t="s">
        <v>11272</v>
      </c>
      <c r="L10945" s="61" t="s">
        <v>113</v>
      </c>
      <c r="M10945" s="61">
        <f>VLOOKUP(H10945,zdroj!C:F,4,0)</f>
        <v>0</v>
      </c>
      <c r="N10945" s="61" t="str">
        <f t="shared" si="340"/>
        <v>katA</v>
      </c>
      <c r="P10945" s="72" t="str">
        <f t="shared" si="341"/>
        <v/>
      </c>
      <c r="Q10945" s="61" t="s">
        <v>30</v>
      </c>
    </row>
    <row r="10946" spans="8:18" x14ac:dyDescent="0.25">
      <c r="H10946" s="59">
        <v>5991</v>
      </c>
      <c r="I10946" s="59" t="s">
        <v>71</v>
      </c>
      <c r="J10946" s="59">
        <v>40551351</v>
      </c>
      <c r="K10946" s="59" t="s">
        <v>11273</v>
      </c>
      <c r="L10946" s="61" t="s">
        <v>114</v>
      </c>
      <c r="M10946" s="61">
        <f>VLOOKUP(H10946,zdroj!C:F,4,0)</f>
        <v>0</v>
      </c>
      <c r="N10946" s="61" t="str">
        <f t="shared" si="340"/>
        <v>katB</v>
      </c>
      <c r="P10946" s="72" t="str">
        <f t="shared" si="341"/>
        <v/>
      </c>
      <c r="Q10946" s="61" t="s">
        <v>30</v>
      </c>
      <c r="R10946" s="61" t="s">
        <v>91</v>
      </c>
    </row>
    <row r="10947" spans="8:18" x14ac:dyDescent="0.25">
      <c r="H10947" s="59">
        <v>5991</v>
      </c>
      <c r="I10947" s="59" t="s">
        <v>71</v>
      </c>
      <c r="J10947" s="59">
        <v>79258743</v>
      </c>
      <c r="K10947" s="59" t="s">
        <v>11274</v>
      </c>
      <c r="L10947" s="61" t="s">
        <v>113</v>
      </c>
      <c r="M10947" s="61">
        <f>VLOOKUP(H10947,zdroj!C:F,4,0)</f>
        <v>0</v>
      </c>
      <c r="N10947" s="61" t="str">
        <f t="shared" si="340"/>
        <v>katA</v>
      </c>
      <c r="P10947" s="72" t="str">
        <f t="shared" si="341"/>
        <v/>
      </c>
      <c r="Q10947" s="61" t="s">
        <v>30</v>
      </c>
    </row>
    <row r="10948" spans="8:18" x14ac:dyDescent="0.25">
      <c r="H10948" s="59">
        <v>5991</v>
      </c>
      <c r="I10948" s="59" t="s">
        <v>71</v>
      </c>
      <c r="J10948" s="59">
        <v>80856497</v>
      </c>
      <c r="K10948" s="59" t="s">
        <v>11275</v>
      </c>
      <c r="L10948" s="61" t="s">
        <v>113</v>
      </c>
      <c r="M10948" s="61">
        <f>VLOOKUP(H10948,zdroj!C:F,4,0)</f>
        <v>0</v>
      </c>
      <c r="N10948" s="61" t="str">
        <f t="shared" si="340"/>
        <v>katA</v>
      </c>
      <c r="P10948" s="72" t="str">
        <f t="shared" si="341"/>
        <v/>
      </c>
      <c r="Q10948" s="61" t="s">
        <v>30</v>
      </c>
    </row>
    <row r="10949" spans="8:18" x14ac:dyDescent="0.25">
      <c r="H10949" s="59">
        <v>170127</v>
      </c>
      <c r="I10949" s="59" t="s">
        <v>69</v>
      </c>
      <c r="J10949" s="59">
        <v>1730452</v>
      </c>
      <c r="K10949" s="59" t="s">
        <v>11276</v>
      </c>
      <c r="L10949" s="61" t="s">
        <v>114</v>
      </c>
      <c r="M10949" s="61">
        <f>VLOOKUP(H10949,zdroj!C:F,4,0)</f>
        <v>0</v>
      </c>
      <c r="N10949" s="61" t="str">
        <f t="shared" si="340"/>
        <v>katB</v>
      </c>
      <c r="P10949" s="72" t="str">
        <f t="shared" si="341"/>
        <v/>
      </c>
      <c r="Q10949" s="61" t="s">
        <v>31</v>
      </c>
    </row>
    <row r="10950" spans="8:18" x14ac:dyDescent="0.25">
      <c r="H10950" s="59">
        <v>170127</v>
      </c>
      <c r="I10950" s="59" t="s">
        <v>69</v>
      </c>
      <c r="J10950" s="59">
        <v>1730461</v>
      </c>
      <c r="K10950" s="59" t="s">
        <v>11277</v>
      </c>
      <c r="L10950" s="61" t="s">
        <v>114</v>
      </c>
      <c r="M10950" s="61">
        <f>VLOOKUP(H10950,zdroj!C:F,4,0)</f>
        <v>0</v>
      </c>
      <c r="N10950" s="61" t="str">
        <f t="shared" si="340"/>
        <v>katB</v>
      </c>
      <c r="P10950" s="72" t="str">
        <f t="shared" si="341"/>
        <v/>
      </c>
      <c r="Q10950" s="61" t="s">
        <v>31</v>
      </c>
    </row>
    <row r="10951" spans="8:18" x14ac:dyDescent="0.25">
      <c r="H10951" s="59">
        <v>170127</v>
      </c>
      <c r="I10951" s="59" t="s">
        <v>69</v>
      </c>
      <c r="J10951" s="59">
        <v>1730479</v>
      </c>
      <c r="K10951" s="59" t="s">
        <v>11278</v>
      </c>
      <c r="L10951" s="61" t="s">
        <v>114</v>
      </c>
      <c r="M10951" s="61">
        <f>VLOOKUP(H10951,zdroj!C:F,4,0)</f>
        <v>0</v>
      </c>
      <c r="N10951" s="61" t="str">
        <f t="shared" ref="N10951:N11014" si="342">IF(M10951="A",IF(L10951="katA","katB",L10951),L10951)</f>
        <v>katB</v>
      </c>
      <c r="P10951" s="72" t="str">
        <f t="shared" ref="P10951:P11014" si="343">IF(O10951="A",1,"")</f>
        <v/>
      </c>
      <c r="Q10951" s="61" t="s">
        <v>31</v>
      </c>
    </row>
    <row r="10952" spans="8:18" x14ac:dyDescent="0.25">
      <c r="H10952" s="59">
        <v>170127</v>
      </c>
      <c r="I10952" s="59" t="s">
        <v>69</v>
      </c>
      <c r="J10952" s="59">
        <v>1730487</v>
      </c>
      <c r="K10952" s="59" t="s">
        <v>11279</v>
      </c>
      <c r="L10952" s="61" t="s">
        <v>114</v>
      </c>
      <c r="M10952" s="61">
        <f>VLOOKUP(H10952,zdroj!C:F,4,0)</f>
        <v>0</v>
      </c>
      <c r="N10952" s="61" t="str">
        <f t="shared" si="342"/>
        <v>katB</v>
      </c>
      <c r="P10952" s="72" t="str">
        <f t="shared" si="343"/>
        <v/>
      </c>
      <c r="Q10952" s="61" t="s">
        <v>31</v>
      </c>
    </row>
    <row r="10953" spans="8:18" x14ac:dyDescent="0.25">
      <c r="H10953" s="59">
        <v>170127</v>
      </c>
      <c r="I10953" s="59" t="s">
        <v>69</v>
      </c>
      <c r="J10953" s="59">
        <v>1730495</v>
      </c>
      <c r="K10953" s="59" t="s">
        <v>11280</v>
      </c>
      <c r="L10953" s="61" t="s">
        <v>114</v>
      </c>
      <c r="M10953" s="61">
        <f>VLOOKUP(H10953,zdroj!C:F,4,0)</f>
        <v>0</v>
      </c>
      <c r="N10953" s="61" t="str">
        <f t="shared" si="342"/>
        <v>katB</v>
      </c>
      <c r="P10953" s="72" t="str">
        <f t="shared" si="343"/>
        <v/>
      </c>
      <c r="Q10953" s="61" t="s">
        <v>31</v>
      </c>
    </row>
    <row r="10954" spans="8:18" x14ac:dyDescent="0.25">
      <c r="H10954" s="59">
        <v>170127</v>
      </c>
      <c r="I10954" s="59" t="s">
        <v>69</v>
      </c>
      <c r="J10954" s="59">
        <v>1730509</v>
      </c>
      <c r="K10954" s="59" t="s">
        <v>11281</v>
      </c>
      <c r="L10954" s="61" t="s">
        <v>114</v>
      </c>
      <c r="M10954" s="61">
        <f>VLOOKUP(H10954,zdroj!C:F,4,0)</f>
        <v>0</v>
      </c>
      <c r="N10954" s="61" t="str">
        <f t="shared" si="342"/>
        <v>katB</v>
      </c>
      <c r="P10954" s="72" t="str">
        <f t="shared" si="343"/>
        <v/>
      </c>
      <c r="Q10954" s="61" t="s">
        <v>31</v>
      </c>
    </row>
    <row r="10955" spans="8:18" x14ac:dyDescent="0.25">
      <c r="H10955" s="59">
        <v>170127</v>
      </c>
      <c r="I10955" s="59" t="s">
        <v>69</v>
      </c>
      <c r="J10955" s="59">
        <v>1730517</v>
      </c>
      <c r="K10955" s="59" t="s">
        <v>11282</v>
      </c>
      <c r="L10955" s="61" t="s">
        <v>114</v>
      </c>
      <c r="M10955" s="61">
        <f>VLOOKUP(H10955,zdroj!C:F,4,0)</f>
        <v>0</v>
      </c>
      <c r="N10955" s="61" t="str">
        <f t="shared" si="342"/>
        <v>katB</v>
      </c>
      <c r="P10955" s="72" t="str">
        <f t="shared" si="343"/>
        <v/>
      </c>
      <c r="Q10955" s="61" t="s">
        <v>31</v>
      </c>
    </row>
    <row r="10956" spans="8:18" x14ac:dyDescent="0.25">
      <c r="H10956" s="59">
        <v>170127</v>
      </c>
      <c r="I10956" s="59" t="s">
        <v>69</v>
      </c>
      <c r="J10956" s="59">
        <v>1730525</v>
      </c>
      <c r="K10956" s="59" t="s">
        <v>11283</v>
      </c>
      <c r="L10956" s="61" t="s">
        <v>114</v>
      </c>
      <c r="M10956" s="61">
        <f>VLOOKUP(H10956,zdroj!C:F,4,0)</f>
        <v>0</v>
      </c>
      <c r="N10956" s="61" t="str">
        <f t="shared" si="342"/>
        <v>katB</v>
      </c>
      <c r="P10956" s="72" t="str">
        <f t="shared" si="343"/>
        <v/>
      </c>
      <c r="Q10956" s="61" t="s">
        <v>30</v>
      </c>
    </row>
    <row r="10957" spans="8:18" x14ac:dyDescent="0.25">
      <c r="H10957" s="59">
        <v>170127</v>
      </c>
      <c r="I10957" s="59" t="s">
        <v>69</v>
      </c>
      <c r="J10957" s="59">
        <v>1730533</v>
      </c>
      <c r="K10957" s="59" t="s">
        <v>11284</v>
      </c>
      <c r="L10957" s="61" t="s">
        <v>114</v>
      </c>
      <c r="M10957" s="61">
        <f>VLOOKUP(H10957,zdroj!C:F,4,0)</f>
        <v>0</v>
      </c>
      <c r="N10957" s="61" t="str">
        <f t="shared" si="342"/>
        <v>katB</v>
      </c>
      <c r="P10957" s="72" t="str">
        <f t="shared" si="343"/>
        <v/>
      </c>
      <c r="Q10957" s="61" t="s">
        <v>31</v>
      </c>
    </row>
    <row r="10958" spans="8:18" x14ac:dyDescent="0.25">
      <c r="H10958" s="59">
        <v>170127</v>
      </c>
      <c r="I10958" s="59" t="s">
        <v>69</v>
      </c>
      <c r="J10958" s="59">
        <v>1730541</v>
      </c>
      <c r="K10958" s="59" t="s">
        <v>11285</v>
      </c>
      <c r="L10958" s="61" t="s">
        <v>114</v>
      </c>
      <c r="M10958" s="61">
        <f>VLOOKUP(H10958,zdroj!C:F,4,0)</f>
        <v>0</v>
      </c>
      <c r="N10958" s="61" t="str">
        <f t="shared" si="342"/>
        <v>katB</v>
      </c>
      <c r="P10958" s="72" t="str">
        <f t="shared" si="343"/>
        <v/>
      </c>
      <c r="Q10958" s="61" t="s">
        <v>31</v>
      </c>
    </row>
    <row r="10959" spans="8:18" x14ac:dyDescent="0.25">
      <c r="H10959" s="59">
        <v>170127</v>
      </c>
      <c r="I10959" s="59" t="s">
        <v>69</v>
      </c>
      <c r="J10959" s="59">
        <v>1730550</v>
      </c>
      <c r="K10959" s="59" t="s">
        <v>11286</v>
      </c>
      <c r="L10959" s="61" t="s">
        <v>114</v>
      </c>
      <c r="M10959" s="61">
        <f>VLOOKUP(H10959,zdroj!C:F,4,0)</f>
        <v>0</v>
      </c>
      <c r="N10959" s="61" t="str">
        <f t="shared" si="342"/>
        <v>katB</v>
      </c>
      <c r="P10959" s="72" t="str">
        <f t="shared" si="343"/>
        <v/>
      </c>
      <c r="Q10959" s="61" t="s">
        <v>31</v>
      </c>
    </row>
    <row r="10960" spans="8:18" x14ac:dyDescent="0.25">
      <c r="H10960" s="59">
        <v>170127</v>
      </c>
      <c r="I10960" s="59" t="s">
        <v>69</v>
      </c>
      <c r="J10960" s="59">
        <v>1730568</v>
      </c>
      <c r="K10960" s="59" t="s">
        <v>11287</v>
      </c>
      <c r="L10960" s="61" t="s">
        <v>81</v>
      </c>
      <c r="M10960" s="61">
        <f>VLOOKUP(H10960,zdroj!C:F,4,0)</f>
        <v>0</v>
      </c>
      <c r="N10960" s="61" t="str">
        <f t="shared" si="342"/>
        <v>-</v>
      </c>
      <c r="P10960" s="72" t="str">
        <f t="shared" si="343"/>
        <v/>
      </c>
      <c r="Q10960" s="61" t="s">
        <v>84</v>
      </c>
    </row>
    <row r="10961" spans="8:17" x14ac:dyDescent="0.25">
      <c r="H10961" s="59">
        <v>170127</v>
      </c>
      <c r="I10961" s="59" t="s">
        <v>69</v>
      </c>
      <c r="J10961" s="59">
        <v>1730576</v>
      </c>
      <c r="K10961" s="59" t="s">
        <v>11288</v>
      </c>
      <c r="L10961" s="61" t="s">
        <v>114</v>
      </c>
      <c r="M10961" s="61">
        <f>VLOOKUP(H10961,zdroj!C:F,4,0)</f>
        <v>0</v>
      </c>
      <c r="N10961" s="61" t="str">
        <f t="shared" si="342"/>
        <v>katB</v>
      </c>
      <c r="P10961" s="72" t="str">
        <f t="shared" si="343"/>
        <v/>
      </c>
      <c r="Q10961" s="61" t="s">
        <v>31</v>
      </c>
    </row>
    <row r="10962" spans="8:17" x14ac:dyDescent="0.25">
      <c r="H10962" s="59">
        <v>170127</v>
      </c>
      <c r="I10962" s="59" t="s">
        <v>69</v>
      </c>
      <c r="J10962" s="59">
        <v>1730584</v>
      </c>
      <c r="K10962" s="59" t="s">
        <v>11289</v>
      </c>
      <c r="L10962" s="61" t="s">
        <v>114</v>
      </c>
      <c r="M10962" s="61">
        <f>VLOOKUP(H10962,zdroj!C:F,4,0)</f>
        <v>0</v>
      </c>
      <c r="N10962" s="61" t="str">
        <f t="shared" si="342"/>
        <v>katB</v>
      </c>
      <c r="P10962" s="72" t="str">
        <f t="shared" si="343"/>
        <v/>
      </c>
      <c r="Q10962" s="61" t="s">
        <v>31</v>
      </c>
    </row>
    <row r="10963" spans="8:17" x14ac:dyDescent="0.25">
      <c r="H10963" s="59">
        <v>170127</v>
      </c>
      <c r="I10963" s="59" t="s">
        <v>69</v>
      </c>
      <c r="J10963" s="59">
        <v>1730592</v>
      </c>
      <c r="K10963" s="59" t="s">
        <v>11290</v>
      </c>
      <c r="L10963" s="61" t="s">
        <v>114</v>
      </c>
      <c r="M10963" s="61">
        <f>VLOOKUP(H10963,zdroj!C:F,4,0)</f>
        <v>0</v>
      </c>
      <c r="N10963" s="61" t="str">
        <f t="shared" si="342"/>
        <v>katB</v>
      </c>
      <c r="P10963" s="72" t="str">
        <f t="shared" si="343"/>
        <v/>
      </c>
      <c r="Q10963" s="61" t="s">
        <v>31</v>
      </c>
    </row>
    <row r="10964" spans="8:17" x14ac:dyDescent="0.25">
      <c r="H10964" s="59">
        <v>170127</v>
      </c>
      <c r="I10964" s="59" t="s">
        <v>69</v>
      </c>
      <c r="J10964" s="59">
        <v>1730606</v>
      </c>
      <c r="K10964" s="59" t="s">
        <v>11291</v>
      </c>
      <c r="L10964" s="61" t="s">
        <v>114</v>
      </c>
      <c r="M10964" s="61">
        <f>VLOOKUP(H10964,zdroj!C:F,4,0)</f>
        <v>0</v>
      </c>
      <c r="N10964" s="61" t="str">
        <f t="shared" si="342"/>
        <v>katB</v>
      </c>
      <c r="P10964" s="72" t="str">
        <f t="shared" si="343"/>
        <v/>
      </c>
      <c r="Q10964" s="61" t="s">
        <v>30</v>
      </c>
    </row>
    <row r="10965" spans="8:17" x14ac:dyDescent="0.25">
      <c r="H10965" s="59">
        <v>170127</v>
      </c>
      <c r="I10965" s="59" t="s">
        <v>69</v>
      </c>
      <c r="J10965" s="59">
        <v>1730614</v>
      </c>
      <c r="K10965" s="59" t="s">
        <v>11292</v>
      </c>
      <c r="L10965" s="61" t="s">
        <v>81</v>
      </c>
      <c r="M10965" s="61">
        <f>VLOOKUP(H10965,zdroj!C:F,4,0)</f>
        <v>0</v>
      </c>
      <c r="N10965" s="61" t="str">
        <f t="shared" si="342"/>
        <v>-</v>
      </c>
      <c r="P10965" s="72" t="str">
        <f t="shared" si="343"/>
        <v/>
      </c>
      <c r="Q10965" s="61" t="s">
        <v>86</v>
      </c>
    </row>
    <row r="10966" spans="8:17" x14ac:dyDescent="0.25">
      <c r="H10966" s="59">
        <v>170127</v>
      </c>
      <c r="I10966" s="59" t="s">
        <v>69</v>
      </c>
      <c r="J10966" s="59">
        <v>1730622</v>
      </c>
      <c r="K10966" s="59" t="s">
        <v>11293</v>
      </c>
      <c r="L10966" s="61" t="s">
        <v>114</v>
      </c>
      <c r="M10966" s="61">
        <f>VLOOKUP(H10966,zdroj!C:F,4,0)</f>
        <v>0</v>
      </c>
      <c r="N10966" s="61" t="str">
        <f t="shared" si="342"/>
        <v>katB</v>
      </c>
      <c r="P10966" s="72" t="str">
        <f t="shared" si="343"/>
        <v/>
      </c>
      <c r="Q10966" s="61" t="s">
        <v>30</v>
      </c>
    </row>
    <row r="10967" spans="8:17" x14ac:dyDescent="0.25">
      <c r="H10967" s="59">
        <v>170127</v>
      </c>
      <c r="I10967" s="59" t="s">
        <v>69</v>
      </c>
      <c r="J10967" s="59">
        <v>1730631</v>
      </c>
      <c r="K10967" s="59" t="s">
        <v>11294</v>
      </c>
      <c r="L10967" s="61" t="s">
        <v>114</v>
      </c>
      <c r="M10967" s="61">
        <f>VLOOKUP(H10967,zdroj!C:F,4,0)</f>
        <v>0</v>
      </c>
      <c r="N10967" s="61" t="str">
        <f t="shared" si="342"/>
        <v>katB</v>
      </c>
      <c r="P10967" s="72" t="str">
        <f t="shared" si="343"/>
        <v/>
      </c>
      <c r="Q10967" s="61" t="s">
        <v>30</v>
      </c>
    </row>
    <row r="10968" spans="8:17" x14ac:dyDescent="0.25">
      <c r="H10968" s="59">
        <v>170127</v>
      </c>
      <c r="I10968" s="59" t="s">
        <v>69</v>
      </c>
      <c r="J10968" s="59">
        <v>1730649</v>
      </c>
      <c r="K10968" s="59" t="s">
        <v>11295</v>
      </c>
      <c r="L10968" s="61" t="s">
        <v>81</v>
      </c>
      <c r="M10968" s="61">
        <f>VLOOKUP(H10968,zdroj!C:F,4,0)</f>
        <v>0</v>
      </c>
      <c r="N10968" s="61" t="str">
        <f t="shared" si="342"/>
        <v>-</v>
      </c>
      <c r="P10968" s="72" t="str">
        <f t="shared" si="343"/>
        <v/>
      </c>
      <c r="Q10968" s="61" t="s">
        <v>84</v>
      </c>
    </row>
    <row r="10969" spans="8:17" x14ac:dyDescent="0.25">
      <c r="H10969" s="59">
        <v>170127</v>
      </c>
      <c r="I10969" s="59" t="s">
        <v>69</v>
      </c>
      <c r="J10969" s="59">
        <v>77839153</v>
      </c>
      <c r="K10969" s="59" t="s">
        <v>11296</v>
      </c>
      <c r="L10969" s="61" t="s">
        <v>114</v>
      </c>
      <c r="M10969" s="61">
        <f>VLOOKUP(H10969,zdroj!C:F,4,0)</f>
        <v>0</v>
      </c>
      <c r="N10969" s="61" t="str">
        <f t="shared" si="342"/>
        <v>katB</v>
      </c>
      <c r="P10969" s="72" t="str">
        <f t="shared" si="343"/>
        <v/>
      </c>
      <c r="Q10969" s="61" t="s">
        <v>30</v>
      </c>
    </row>
    <row r="10970" spans="8:17" x14ac:dyDescent="0.25">
      <c r="H10970" s="59">
        <v>170135</v>
      </c>
      <c r="I10970" s="59" t="s">
        <v>72</v>
      </c>
      <c r="J10970" s="59">
        <v>1730657</v>
      </c>
      <c r="K10970" s="59" t="s">
        <v>11297</v>
      </c>
      <c r="L10970" s="61" t="s">
        <v>115</v>
      </c>
      <c r="M10970" s="61">
        <f>VLOOKUP(H10970,zdroj!C:F,4,0)</f>
        <v>0</v>
      </c>
      <c r="N10970" s="61" t="str">
        <f t="shared" si="342"/>
        <v>katC</v>
      </c>
      <c r="P10970" s="72" t="str">
        <f t="shared" si="343"/>
        <v/>
      </c>
      <c r="Q10970" s="61" t="s">
        <v>31</v>
      </c>
    </row>
    <row r="10971" spans="8:17" x14ac:dyDescent="0.25">
      <c r="H10971" s="59">
        <v>170135</v>
      </c>
      <c r="I10971" s="59" t="s">
        <v>72</v>
      </c>
      <c r="J10971" s="59">
        <v>1730665</v>
      </c>
      <c r="K10971" s="59" t="s">
        <v>11298</v>
      </c>
      <c r="L10971" s="61" t="s">
        <v>81</v>
      </c>
      <c r="M10971" s="61">
        <f>VLOOKUP(H10971,zdroj!C:F,4,0)</f>
        <v>0</v>
      </c>
      <c r="N10971" s="61" t="str">
        <f t="shared" si="342"/>
        <v>-</v>
      </c>
      <c r="P10971" s="72" t="str">
        <f t="shared" si="343"/>
        <v/>
      </c>
      <c r="Q10971" s="61" t="s">
        <v>86</v>
      </c>
    </row>
    <row r="10972" spans="8:17" x14ac:dyDescent="0.25">
      <c r="H10972" s="59">
        <v>170135</v>
      </c>
      <c r="I10972" s="59" t="s">
        <v>72</v>
      </c>
      <c r="J10972" s="59">
        <v>1730673</v>
      </c>
      <c r="K10972" s="59" t="s">
        <v>11299</v>
      </c>
      <c r="L10972" s="61" t="s">
        <v>115</v>
      </c>
      <c r="M10972" s="61">
        <f>VLOOKUP(H10972,zdroj!C:F,4,0)</f>
        <v>0</v>
      </c>
      <c r="N10972" s="61" t="str">
        <f t="shared" si="342"/>
        <v>katC</v>
      </c>
      <c r="P10972" s="72" t="str">
        <f t="shared" si="343"/>
        <v/>
      </c>
      <c r="Q10972" s="61" t="s">
        <v>31</v>
      </c>
    </row>
    <row r="10973" spans="8:17" x14ac:dyDescent="0.25">
      <c r="H10973" s="59">
        <v>170135</v>
      </c>
      <c r="I10973" s="59" t="s">
        <v>72</v>
      </c>
      <c r="J10973" s="59">
        <v>1730681</v>
      </c>
      <c r="K10973" s="59" t="s">
        <v>11300</v>
      </c>
      <c r="L10973" s="61" t="s">
        <v>115</v>
      </c>
      <c r="M10973" s="61">
        <f>VLOOKUP(H10973,zdroj!C:F,4,0)</f>
        <v>0</v>
      </c>
      <c r="N10973" s="61" t="str">
        <f t="shared" si="342"/>
        <v>katC</v>
      </c>
      <c r="P10973" s="72" t="str">
        <f t="shared" si="343"/>
        <v/>
      </c>
      <c r="Q10973" s="61" t="s">
        <v>31</v>
      </c>
    </row>
    <row r="10974" spans="8:17" x14ac:dyDescent="0.25">
      <c r="H10974" s="59">
        <v>170135</v>
      </c>
      <c r="I10974" s="59" t="s">
        <v>72</v>
      </c>
      <c r="J10974" s="59">
        <v>1730690</v>
      </c>
      <c r="K10974" s="59" t="s">
        <v>11301</v>
      </c>
      <c r="L10974" s="61" t="s">
        <v>115</v>
      </c>
      <c r="M10974" s="61">
        <f>VLOOKUP(H10974,zdroj!C:F,4,0)</f>
        <v>0</v>
      </c>
      <c r="N10974" s="61" t="str">
        <f t="shared" si="342"/>
        <v>katC</v>
      </c>
      <c r="P10974" s="72" t="str">
        <f t="shared" si="343"/>
        <v/>
      </c>
      <c r="Q10974" s="61" t="s">
        <v>31</v>
      </c>
    </row>
    <row r="10975" spans="8:17" x14ac:dyDescent="0.25">
      <c r="H10975" s="59">
        <v>170135</v>
      </c>
      <c r="I10975" s="59" t="s">
        <v>72</v>
      </c>
      <c r="J10975" s="59">
        <v>1730703</v>
      </c>
      <c r="K10975" s="59" t="s">
        <v>11302</v>
      </c>
      <c r="L10975" s="61" t="s">
        <v>115</v>
      </c>
      <c r="M10975" s="61">
        <f>VLOOKUP(H10975,zdroj!C:F,4,0)</f>
        <v>0</v>
      </c>
      <c r="N10975" s="61" t="str">
        <f t="shared" si="342"/>
        <v>katC</v>
      </c>
      <c r="P10975" s="72" t="str">
        <f t="shared" si="343"/>
        <v/>
      </c>
      <c r="Q10975" s="61" t="s">
        <v>31</v>
      </c>
    </row>
    <row r="10976" spans="8:17" x14ac:dyDescent="0.25">
      <c r="H10976" s="59">
        <v>170135</v>
      </c>
      <c r="I10976" s="59" t="s">
        <v>72</v>
      </c>
      <c r="J10976" s="59">
        <v>1730711</v>
      </c>
      <c r="K10976" s="59" t="s">
        <v>11303</v>
      </c>
      <c r="L10976" s="61" t="s">
        <v>115</v>
      </c>
      <c r="M10976" s="61">
        <f>VLOOKUP(H10976,zdroj!C:F,4,0)</f>
        <v>0</v>
      </c>
      <c r="N10976" s="61" t="str">
        <f t="shared" si="342"/>
        <v>katC</v>
      </c>
      <c r="P10976" s="72" t="str">
        <f t="shared" si="343"/>
        <v/>
      </c>
      <c r="Q10976" s="61" t="s">
        <v>31</v>
      </c>
    </row>
    <row r="10977" spans="8:17" x14ac:dyDescent="0.25">
      <c r="H10977" s="59">
        <v>170135</v>
      </c>
      <c r="I10977" s="59" t="s">
        <v>72</v>
      </c>
      <c r="J10977" s="59">
        <v>1730720</v>
      </c>
      <c r="K10977" s="59" t="s">
        <v>11304</v>
      </c>
      <c r="L10977" s="61" t="s">
        <v>81</v>
      </c>
      <c r="M10977" s="61">
        <f>VLOOKUP(H10977,zdroj!C:F,4,0)</f>
        <v>0</v>
      </c>
      <c r="N10977" s="61" t="str">
        <f t="shared" si="342"/>
        <v>-</v>
      </c>
      <c r="P10977" s="72" t="str">
        <f t="shared" si="343"/>
        <v/>
      </c>
      <c r="Q10977" s="61" t="s">
        <v>86</v>
      </c>
    </row>
    <row r="10978" spans="8:17" x14ac:dyDescent="0.25">
      <c r="H10978" s="59">
        <v>170135</v>
      </c>
      <c r="I10978" s="59" t="s">
        <v>72</v>
      </c>
      <c r="J10978" s="59">
        <v>1730738</v>
      </c>
      <c r="K10978" s="59" t="s">
        <v>11305</v>
      </c>
      <c r="L10978" s="61" t="s">
        <v>81</v>
      </c>
      <c r="M10978" s="61">
        <f>VLOOKUP(H10978,zdroj!C:F,4,0)</f>
        <v>0</v>
      </c>
      <c r="N10978" s="61" t="str">
        <f t="shared" si="342"/>
        <v>-</v>
      </c>
      <c r="P10978" s="72" t="str">
        <f t="shared" si="343"/>
        <v/>
      </c>
      <c r="Q10978" s="61" t="s">
        <v>86</v>
      </c>
    </row>
    <row r="10979" spans="8:17" x14ac:dyDescent="0.25">
      <c r="H10979" s="59">
        <v>170135</v>
      </c>
      <c r="I10979" s="59" t="s">
        <v>72</v>
      </c>
      <c r="J10979" s="59">
        <v>1730746</v>
      </c>
      <c r="K10979" s="59" t="s">
        <v>11306</v>
      </c>
      <c r="L10979" s="61" t="s">
        <v>115</v>
      </c>
      <c r="M10979" s="61">
        <f>VLOOKUP(H10979,zdroj!C:F,4,0)</f>
        <v>0</v>
      </c>
      <c r="N10979" s="61" t="str">
        <f t="shared" si="342"/>
        <v>katC</v>
      </c>
      <c r="P10979" s="72" t="str">
        <f t="shared" si="343"/>
        <v/>
      </c>
      <c r="Q10979" s="61" t="s">
        <v>31</v>
      </c>
    </row>
    <row r="10980" spans="8:17" x14ac:dyDescent="0.25">
      <c r="H10980" s="59">
        <v>170135</v>
      </c>
      <c r="I10980" s="59" t="s">
        <v>72</v>
      </c>
      <c r="J10980" s="59">
        <v>1730754</v>
      </c>
      <c r="K10980" s="59" t="s">
        <v>11307</v>
      </c>
      <c r="L10980" s="61" t="s">
        <v>115</v>
      </c>
      <c r="M10980" s="61">
        <f>VLOOKUP(H10980,zdroj!C:F,4,0)</f>
        <v>0</v>
      </c>
      <c r="N10980" s="61" t="str">
        <f t="shared" si="342"/>
        <v>katC</v>
      </c>
      <c r="P10980" s="72" t="str">
        <f t="shared" si="343"/>
        <v/>
      </c>
      <c r="Q10980" s="61" t="s">
        <v>31</v>
      </c>
    </row>
    <row r="10981" spans="8:17" x14ac:dyDescent="0.25">
      <c r="H10981" s="59">
        <v>170135</v>
      </c>
      <c r="I10981" s="59" t="s">
        <v>72</v>
      </c>
      <c r="J10981" s="59">
        <v>1730762</v>
      </c>
      <c r="K10981" s="59" t="s">
        <v>11308</v>
      </c>
      <c r="L10981" s="61" t="s">
        <v>115</v>
      </c>
      <c r="M10981" s="61">
        <f>VLOOKUP(H10981,zdroj!C:F,4,0)</f>
        <v>0</v>
      </c>
      <c r="N10981" s="61" t="str">
        <f t="shared" si="342"/>
        <v>katC</v>
      </c>
      <c r="P10981" s="72" t="str">
        <f t="shared" si="343"/>
        <v/>
      </c>
      <c r="Q10981" s="61" t="s">
        <v>31</v>
      </c>
    </row>
    <row r="10982" spans="8:17" x14ac:dyDescent="0.25">
      <c r="H10982" s="59">
        <v>170135</v>
      </c>
      <c r="I10982" s="59" t="s">
        <v>72</v>
      </c>
      <c r="J10982" s="59">
        <v>1730771</v>
      </c>
      <c r="K10982" s="59" t="s">
        <v>11309</v>
      </c>
      <c r="L10982" s="61" t="s">
        <v>81</v>
      </c>
      <c r="M10982" s="61">
        <f>VLOOKUP(H10982,zdroj!C:F,4,0)</f>
        <v>0</v>
      </c>
      <c r="N10982" s="61" t="str">
        <f t="shared" si="342"/>
        <v>-</v>
      </c>
      <c r="P10982" s="72" t="str">
        <f t="shared" si="343"/>
        <v/>
      </c>
      <c r="Q10982" s="61" t="s">
        <v>86</v>
      </c>
    </row>
    <row r="10983" spans="8:17" x14ac:dyDescent="0.25">
      <c r="H10983" s="59">
        <v>170135</v>
      </c>
      <c r="I10983" s="59" t="s">
        <v>72</v>
      </c>
      <c r="J10983" s="59">
        <v>1730789</v>
      </c>
      <c r="K10983" s="59" t="s">
        <v>11310</v>
      </c>
      <c r="L10983" s="61" t="s">
        <v>81</v>
      </c>
      <c r="M10983" s="61">
        <f>VLOOKUP(H10983,zdroj!C:F,4,0)</f>
        <v>0</v>
      </c>
      <c r="N10983" s="61" t="str">
        <f t="shared" si="342"/>
        <v>-</v>
      </c>
      <c r="P10983" s="72" t="str">
        <f t="shared" si="343"/>
        <v/>
      </c>
      <c r="Q10983" s="61" t="s">
        <v>86</v>
      </c>
    </row>
    <row r="10984" spans="8:17" x14ac:dyDescent="0.25">
      <c r="H10984" s="59">
        <v>170135</v>
      </c>
      <c r="I10984" s="59" t="s">
        <v>72</v>
      </c>
      <c r="J10984" s="59">
        <v>1730797</v>
      </c>
      <c r="K10984" s="59" t="s">
        <v>11311</v>
      </c>
      <c r="L10984" s="61" t="s">
        <v>115</v>
      </c>
      <c r="M10984" s="61">
        <f>VLOOKUP(H10984,zdroj!C:F,4,0)</f>
        <v>0</v>
      </c>
      <c r="N10984" s="61" t="str">
        <f t="shared" si="342"/>
        <v>katC</v>
      </c>
      <c r="P10984" s="72" t="str">
        <f t="shared" si="343"/>
        <v/>
      </c>
      <c r="Q10984" s="61" t="s">
        <v>31</v>
      </c>
    </row>
    <row r="10985" spans="8:17" x14ac:dyDescent="0.25">
      <c r="H10985" s="59">
        <v>170135</v>
      </c>
      <c r="I10985" s="59" t="s">
        <v>72</v>
      </c>
      <c r="J10985" s="59">
        <v>1730801</v>
      </c>
      <c r="K10985" s="59" t="s">
        <v>11312</v>
      </c>
      <c r="L10985" s="61" t="s">
        <v>81</v>
      </c>
      <c r="M10985" s="61">
        <f>VLOOKUP(H10985,zdroj!C:F,4,0)</f>
        <v>0</v>
      </c>
      <c r="N10985" s="61" t="str">
        <f t="shared" si="342"/>
        <v>-</v>
      </c>
      <c r="P10985" s="72" t="str">
        <f t="shared" si="343"/>
        <v/>
      </c>
      <c r="Q10985" s="61" t="s">
        <v>86</v>
      </c>
    </row>
    <row r="10986" spans="8:17" x14ac:dyDescent="0.25">
      <c r="H10986" s="59">
        <v>170135</v>
      </c>
      <c r="I10986" s="59" t="s">
        <v>72</v>
      </c>
      <c r="J10986" s="59">
        <v>1730819</v>
      </c>
      <c r="K10986" s="59" t="s">
        <v>11313</v>
      </c>
      <c r="L10986" s="61" t="s">
        <v>81</v>
      </c>
      <c r="M10986" s="61">
        <f>VLOOKUP(H10986,zdroj!C:F,4,0)</f>
        <v>0</v>
      </c>
      <c r="N10986" s="61" t="str">
        <f t="shared" si="342"/>
        <v>-</v>
      </c>
      <c r="P10986" s="72" t="str">
        <f t="shared" si="343"/>
        <v/>
      </c>
      <c r="Q10986" s="61" t="s">
        <v>86</v>
      </c>
    </row>
    <row r="10987" spans="8:17" x14ac:dyDescent="0.25">
      <c r="H10987" s="59">
        <v>170135</v>
      </c>
      <c r="I10987" s="59" t="s">
        <v>72</v>
      </c>
      <c r="J10987" s="59">
        <v>1730827</v>
      </c>
      <c r="K10987" s="59" t="s">
        <v>11314</v>
      </c>
      <c r="L10987" s="61" t="s">
        <v>115</v>
      </c>
      <c r="M10987" s="61">
        <f>VLOOKUP(H10987,zdroj!C:F,4,0)</f>
        <v>0</v>
      </c>
      <c r="N10987" s="61" t="str">
        <f t="shared" si="342"/>
        <v>katC</v>
      </c>
      <c r="P10987" s="72" t="str">
        <f t="shared" si="343"/>
        <v/>
      </c>
      <c r="Q10987" s="61" t="s">
        <v>31</v>
      </c>
    </row>
    <row r="10988" spans="8:17" x14ac:dyDescent="0.25">
      <c r="H10988" s="59">
        <v>170135</v>
      </c>
      <c r="I10988" s="59" t="s">
        <v>72</v>
      </c>
      <c r="J10988" s="59">
        <v>1730835</v>
      </c>
      <c r="K10988" s="59" t="s">
        <v>11315</v>
      </c>
      <c r="L10988" s="61" t="s">
        <v>115</v>
      </c>
      <c r="M10988" s="61">
        <f>VLOOKUP(H10988,zdroj!C:F,4,0)</f>
        <v>0</v>
      </c>
      <c r="N10988" s="61" t="str">
        <f t="shared" si="342"/>
        <v>katC</v>
      </c>
      <c r="P10988" s="72" t="str">
        <f t="shared" si="343"/>
        <v/>
      </c>
      <c r="Q10988" s="61" t="s">
        <v>31</v>
      </c>
    </row>
    <row r="10989" spans="8:17" x14ac:dyDescent="0.25">
      <c r="H10989" s="59">
        <v>170135</v>
      </c>
      <c r="I10989" s="59" t="s">
        <v>72</v>
      </c>
      <c r="J10989" s="59">
        <v>1730843</v>
      </c>
      <c r="K10989" s="59" t="s">
        <v>11316</v>
      </c>
      <c r="L10989" s="61" t="s">
        <v>81</v>
      </c>
      <c r="M10989" s="61">
        <f>VLOOKUP(H10989,zdroj!C:F,4,0)</f>
        <v>0</v>
      </c>
      <c r="N10989" s="61" t="str">
        <f t="shared" si="342"/>
        <v>-</v>
      </c>
      <c r="P10989" s="72" t="str">
        <f t="shared" si="343"/>
        <v/>
      </c>
      <c r="Q10989" s="61" t="s">
        <v>86</v>
      </c>
    </row>
    <row r="10990" spans="8:17" x14ac:dyDescent="0.25">
      <c r="H10990" s="59">
        <v>170135</v>
      </c>
      <c r="I10990" s="59" t="s">
        <v>72</v>
      </c>
      <c r="J10990" s="59">
        <v>1730851</v>
      </c>
      <c r="K10990" s="59" t="s">
        <v>11317</v>
      </c>
      <c r="L10990" s="61" t="s">
        <v>115</v>
      </c>
      <c r="M10990" s="61">
        <f>VLOOKUP(H10990,zdroj!C:F,4,0)</f>
        <v>0</v>
      </c>
      <c r="N10990" s="61" t="str">
        <f t="shared" si="342"/>
        <v>katC</v>
      </c>
      <c r="P10990" s="72" t="str">
        <f t="shared" si="343"/>
        <v/>
      </c>
      <c r="Q10990" s="61" t="s">
        <v>31</v>
      </c>
    </row>
    <row r="10991" spans="8:17" x14ac:dyDescent="0.25">
      <c r="H10991" s="59">
        <v>170135</v>
      </c>
      <c r="I10991" s="59" t="s">
        <v>72</v>
      </c>
      <c r="J10991" s="59">
        <v>1730860</v>
      </c>
      <c r="K10991" s="59" t="s">
        <v>11318</v>
      </c>
      <c r="L10991" s="61" t="s">
        <v>115</v>
      </c>
      <c r="M10991" s="61">
        <f>VLOOKUP(H10991,zdroj!C:F,4,0)</f>
        <v>0</v>
      </c>
      <c r="N10991" s="61" t="str">
        <f t="shared" si="342"/>
        <v>katC</v>
      </c>
      <c r="P10991" s="72" t="str">
        <f t="shared" si="343"/>
        <v/>
      </c>
      <c r="Q10991" s="61" t="s">
        <v>31</v>
      </c>
    </row>
    <row r="10992" spans="8:17" x14ac:dyDescent="0.25">
      <c r="H10992" s="59">
        <v>170135</v>
      </c>
      <c r="I10992" s="59" t="s">
        <v>72</v>
      </c>
      <c r="J10992" s="59">
        <v>1730878</v>
      </c>
      <c r="K10992" s="59" t="s">
        <v>11319</v>
      </c>
      <c r="L10992" s="61" t="s">
        <v>115</v>
      </c>
      <c r="M10992" s="61">
        <f>VLOOKUP(H10992,zdroj!C:F,4,0)</f>
        <v>0</v>
      </c>
      <c r="N10992" s="61" t="str">
        <f t="shared" si="342"/>
        <v>katC</v>
      </c>
      <c r="P10992" s="72" t="str">
        <f t="shared" si="343"/>
        <v/>
      </c>
      <c r="Q10992" s="61" t="s">
        <v>31</v>
      </c>
    </row>
    <row r="10993" spans="8:17" x14ac:dyDescent="0.25">
      <c r="H10993" s="59">
        <v>170135</v>
      </c>
      <c r="I10993" s="59" t="s">
        <v>72</v>
      </c>
      <c r="J10993" s="59">
        <v>1730886</v>
      </c>
      <c r="K10993" s="59" t="s">
        <v>11320</v>
      </c>
      <c r="L10993" s="61" t="s">
        <v>115</v>
      </c>
      <c r="M10993" s="61">
        <f>VLOOKUP(H10993,zdroj!C:F,4,0)</f>
        <v>0</v>
      </c>
      <c r="N10993" s="61" t="str">
        <f t="shared" si="342"/>
        <v>katC</v>
      </c>
      <c r="P10993" s="72" t="str">
        <f t="shared" si="343"/>
        <v/>
      </c>
      <c r="Q10993" s="61" t="s">
        <v>31</v>
      </c>
    </row>
    <row r="10994" spans="8:17" x14ac:dyDescent="0.25">
      <c r="H10994" s="59">
        <v>170135</v>
      </c>
      <c r="I10994" s="59" t="s">
        <v>72</v>
      </c>
      <c r="J10994" s="59">
        <v>1730894</v>
      </c>
      <c r="K10994" s="59" t="s">
        <v>11321</v>
      </c>
      <c r="L10994" s="61" t="s">
        <v>115</v>
      </c>
      <c r="M10994" s="61">
        <f>VLOOKUP(H10994,zdroj!C:F,4,0)</f>
        <v>0</v>
      </c>
      <c r="N10994" s="61" t="str">
        <f t="shared" si="342"/>
        <v>katC</v>
      </c>
      <c r="P10994" s="72" t="str">
        <f t="shared" si="343"/>
        <v/>
      </c>
      <c r="Q10994" s="61" t="s">
        <v>31</v>
      </c>
    </row>
    <row r="10995" spans="8:17" x14ac:dyDescent="0.25">
      <c r="H10995" s="59">
        <v>170135</v>
      </c>
      <c r="I10995" s="59" t="s">
        <v>72</v>
      </c>
      <c r="J10995" s="59">
        <v>1730908</v>
      </c>
      <c r="K10995" s="59" t="s">
        <v>11322</v>
      </c>
      <c r="L10995" s="61" t="s">
        <v>115</v>
      </c>
      <c r="M10995" s="61">
        <f>VLOOKUP(H10995,zdroj!C:F,4,0)</f>
        <v>0</v>
      </c>
      <c r="N10995" s="61" t="str">
        <f t="shared" si="342"/>
        <v>katC</v>
      </c>
      <c r="P10995" s="72" t="str">
        <f t="shared" si="343"/>
        <v/>
      </c>
      <c r="Q10995" s="61" t="s">
        <v>31</v>
      </c>
    </row>
    <row r="10996" spans="8:17" x14ac:dyDescent="0.25">
      <c r="H10996" s="59">
        <v>170135</v>
      </c>
      <c r="I10996" s="59" t="s">
        <v>72</v>
      </c>
      <c r="J10996" s="59">
        <v>1730916</v>
      </c>
      <c r="K10996" s="59" t="s">
        <v>11323</v>
      </c>
      <c r="L10996" s="61" t="s">
        <v>115</v>
      </c>
      <c r="M10996" s="61">
        <f>VLOOKUP(H10996,zdroj!C:F,4,0)</f>
        <v>0</v>
      </c>
      <c r="N10996" s="61" t="str">
        <f t="shared" si="342"/>
        <v>katC</v>
      </c>
      <c r="P10996" s="72" t="str">
        <f t="shared" si="343"/>
        <v/>
      </c>
      <c r="Q10996" s="61" t="s">
        <v>31</v>
      </c>
    </row>
    <row r="10997" spans="8:17" x14ac:dyDescent="0.25">
      <c r="H10997" s="59">
        <v>170135</v>
      </c>
      <c r="I10997" s="59" t="s">
        <v>72</v>
      </c>
      <c r="J10997" s="59">
        <v>1730924</v>
      </c>
      <c r="K10997" s="59" t="s">
        <v>11324</v>
      </c>
      <c r="L10997" s="61" t="s">
        <v>115</v>
      </c>
      <c r="M10997" s="61">
        <f>VLOOKUP(H10997,zdroj!C:F,4,0)</f>
        <v>0</v>
      </c>
      <c r="N10997" s="61" t="str">
        <f t="shared" si="342"/>
        <v>katC</v>
      </c>
      <c r="P10997" s="72" t="str">
        <f t="shared" si="343"/>
        <v/>
      </c>
      <c r="Q10997" s="61" t="s">
        <v>31</v>
      </c>
    </row>
    <row r="10998" spans="8:17" x14ac:dyDescent="0.25">
      <c r="H10998" s="59">
        <v>170135</v>
      </c>
      <c r="I10998" s="59" t="s">
        <v>72</v>
      </c>
      <c r="J10998" s="59">
        <v>1730932</v>
      </c>
      <c r="K10998" s="59" t="s">
        <v>11325</v>
      </c>
      <c r="L10998" s="61" t="s">
        <v>81</v>
      </c>
      <c r="M10998" s="61">
        <f>VLOOKUP(H10998,zdroj!C:F,4,0)</f>
        <v>0</v>
      </c>
      <c r="N10998" s="61" t="str">
        <f t="shared" si="342"/>
        <v>-</v>
      </c>
      <c r="P10998" s="72" t="str">
        <f t="shared" si="343"/>
        <v/>
      </c>
      <c r="Q10998" s="61" t="s">
        <v>86</v>
      </c>
    </row>
    <row r="10999" spans="8:17" x14ac:dyDescent="0.25">
      <c r="H10999" s="59">
        <v>170135</v>
      </c>
      <c r="I10999" s="59" t="s">
        <v>72</v>
      </c>
      <c r="J10999" s="59">
        <v>1730941</v>
      </c>
      <c r="K10999" s="59" t="s">
        <v>11326</v>
      </c>
      <c r="L10999" s="61" t="s">
        <v>115</v>
      </c>
      <c r="M10999" s="61">
        <f>VLOOKUP(H10999,zdroj!C:F,4,0)</f>
        <v>0</v>
      </c>
      <c r="N10999" s="61" t="str">
        <f t="shared" si="342"/>
        <v>katC</v>
      </c>
      <c r="P10999" s="72" t="str">
        <f t="shared" si="343"/>
        <v/>
      </c>
      <c r="Q10999" s="61" t="s">
        <v>31</v>
      </c>
    </row>
    <row r="11000" spans="8:17" x14ac:dyDescent="0.25">
      <c r="H11000" s="59">
        <v>170135</v>
      </c>
      <c r="I11000" s="59" t="s">
        <v>72</v>
      </c>
      <c r="J11000" s="59">
        <v>1730959</v>
      </c>
      <c r="K11000" s="59" t="s">
        <v>11327</v>
      </c>
      <c r="L11000" s="61" t="s">
        <v>115</v>
      </c>
      <c r="M11000" s="61">
        <f>VLOOKUP(H11000,zdroj!C:F,4,0)</f>
        <v>0</v>
      </c>
      <c r="N11000" s="61" t="str">
        <f t="shared" si="342"/>
        <v>katC</v>
      </c>
      <c r="P11000" s="72" t="str">
        <f t="shared" si="343"/>
        <v/>
      </c>
      <c r="Q11000" s="61" t="s">
        <v>31</v>
      </c>
    </row>
    <row r="11001" spans="8:17" x14ac:dyDescent="0.25">
      <c r="H11001" s="59">
        <v>170135</v>
      </c>
      <c r="I11001" s="59" t="s">
        <v>72</v>
      </c>
      <c r="J11001" s="59">
        <v>1730967</v>
      </c>
      <c r="K11001" s="59" t="s">
        <v>11328</v>
      </c>
      <c r="L11001" s="61" t="s">
        <v>115</v>
      </c>
      <c r="M11001" s="61">
        <f>VLOOKUP(H11001,zdroj!C:F,4,0)</f>
        <v>0</v>
      </c>
      <c r="N11001" s="61" t="str">
        <f t="shared" si="342"/>
        <v>katC</v>
      </c>
      <c r="P11001" s="72" t="str">
        <f t="shared" si="343"/>
        <v/>
      </c>
      <c r="Q11001" s="61" t="s">
        <v>31</v>
      </c>
    </row>
    <row r="11002" spans="8:17" x14ac:dyDescent="0.25">
      <c r="H11002" s="59">
        <v>170135</v>
      </c>
      <c r="I11002" s="59" t="s">
        <v>72</v>
      </c>
      <c r="J11002" s="59">
        <v>1730975</v>
      </c>
      <c r="K11002" s="59" t="s">
        <v>11329</v>
      </c>
      <c r="L11002" s="61" t="s">
        <v>115</v>
      </c>
      <c r="M11002" s="61">
        <f>VLOOKUP(H11002,zdroj!C:F,4,0)</f>
        <v>0</v>
      </c>
      <c r="N11002" s="61" t="str">
        <f t="shared" si="342"/>
        <v>katC</v>
      </c>
      <c r="P11002" s="72" t="str">
        <f t="shared" si="343"/>
        <v/>
      </c>
      <c r="Q11002" s="61" t="s">
        <v>31</v>
      </c>
    </row>
    <row r="11003" spans="8:17" x14ac:dyDescent="0.25">
      <c r="H11003" s="59">
        <v>170135</v>
      </c>
      <c r="I11003" s="59" t="s">
        <v>72</v>
      </c>
      <c r="J11003" s="59">
        <v>1730983</v>
      </c>
      <c r="K11003" s="59" t="s">
        <v>11330</v>
      </c>
      <c r="L11003" s="61" t="s">
        <v>81</v>
      </c>
      <c r="M11003" s="61">
        <f>VLOOKUP(H11003,zdroj!C:F,4,0)</f>
        <v>0</v>
      </c>
      <c r="N11003" s="61" t="str">
        <f t="shared" si="342"/>
        <v>-</v>
      </c>
      <c r="P11003" s="72" t="str">
        <f t="shared" si="343"/>
        <v/>
      </c>
      <c r="Q11003" s="61" t="s">
        <v>86</v>
      </c>
    </row>
    <row r="11004" spans="8:17" x14ac:dyDescent="0.25">
      <c r="H11004" s="59">
        <v>170135</v>
      </c>
      <c r="I11004" s="59" t="s">
        <v>72</v>
      </c>
      <c r="J11004" s="59">
        <v>1730991</v>
      </c>
      <c r="K11004" s="59" t="s">
        <v>11331</v>
      </c>
      <c r="L11004" s="61" t="s">
        <v>115</v>
      </c>
      <c r="M11004" s="61">
        <f>VLOOKUP(H11004,zdroj!C:F,4,0)</f>
        <v>0</v>
      </c>
      <c r="N11004" s="61" t="str">
        <f t="shared" si="342"/>
        <v>katC</v>
      </c>
      <c r="P11004" s="72" t="str">
        <f t="shared" si="343"/>
        <v/>
      </c>
      <c r="Q11004" s="61" t="s">
        <v>31</v>
      </c>
    </row>
    <row r="11005" spans="8:17" x14ac:dyDescent="0.25">
      <c r="H11005" s="59">
        <v>170135</v>
      </c>
      <c r="I11005" s="59" t="s">
        <v>72</v>
      </c>
      <c r="J11005" s="59">
        <v>1731009</v>
      </c>
      <c r="K11005" s="59" t="s">
        <v>11332</v>
      </c>
      <c r="L11005" s="61" t="s">
        <v>115</v>
      </c>
      <c r="M11005" s="61">
        <f>VLOOKUP(H11005,zdroj!C:F,4,0)</f>
        <v>0</v>
      </c>
      <c r="N11005" s="61" t="str">
        <f t="shared" si="342"/>
        <v>katC</v>
      </c>
      <c r="P11005" s="72" t="str">
        <f t="shared" si="343"/>
        <v/>
      </c>
      <c r="Q11005" s="61" t="s">
        <v>31</v>
      </c>
    </row>
    <row r="11006" spans="8:17" x14ac:dyDescent="0.25">
      <c r="H11006" s="59">
        <v>170135</v>
      </c>
      <c r="I11006" s="59" t="s">
        <v>72</v>
      </c>
      <c r="J11006" s="59">
        <v>1731017</v>
      </c>
      <c r="K11006" s="59" t="s">
        <v>11333</v>
      </c>
      <c r="L11006" s="61" t="s">
        <v>81</v>
      </c>
      <c r="M11006" s="61">
        <f>VLOOKUP(H11006,zdroj!C:F,4,0)</f>
        <v>0</v>
      </c>
      <c r="N11006" s="61" t="str">
        <f t="shared" si="342"/>
        <v>-</v>
      </c>
      <c r="P11006" s="72" t="str">
        <f t="shared" si="343"/>
        <v/>
      </c>
      <c r="Q11006" s="61" t="s">
        <v>86</v>
      </c>
    </row>
    <row r="11007" spans="8:17" x14ac:dyDescent="0.25">
      <c r="H11007" s="59">
        <v>170135</v>
      </c>
      <c r="I11007" s="59" t="s">
        <v>72</v>
      </c>
      <c r="J11007" s="59">
        <v>1731025</v>
      </c>
      <c r="K11007" s="59" t="s">
        <v>11334</v>
      </c>
      <c r="L11007" s="61" t="s">
        <v>115</v>
      </c>
      <c r="M11007" s="61">
        <f>VLOOKUP(H11007,zdroj!C:F,4,0)</f>
        <v>0</v>
      </c>
      <c r="N11007" s="61" t="str">
        <f t="shared" si="342"/>
        <v>katC</v>
      </c>
      <c r="P11007" s="72" t="str">
        <f t="shared" si="343"/>
        <v/>
      </c>
      <c r="Q11007" s="61" t="s">
        <v>31</v>
      </c>
    </row>
    <row r="11008" spans="8:17" x14ac:dyDescent="0.25">
      <c r="H11008" s="59">
        <v>170135</v>
      </c>
      <c r="I11008" s="59" t="s">
        <v>72</v>
      </c>
      <c r="J11008" s="59">
        <v>1731033</v>
      </c>
      <c r="K11008" s="59" t="s">
        <v>11335</v>
      </c>
      <c r="L11008" s="61" t="s">
        <v>115</v>
      </c>
      <c r="M11008" s="61">
        <f>VLOOKUP(H11008,zdroj!C:F,4,0)</f>
        <v>0</v>
      </c>
      <c r="N11008" s="61" t="str">
        <f t="shared" si="342"/>
        <v>katC</v>
      </c>
      <c r="P11008" s="72" t="str">
        <f t="shared" si="343"/>
        <v/>
      </c>
      <c r="Q11008" s="61" t="s">
        <v>31</v>
      </c>
    </row>
    <row r="11009" spans="8:17" x14ac:dyDescent="0.25">
      <c r="H11009" s="59">
        <v>170135</v>
      </c>
      <c r="I11009" s="59" t="s">
        <v>72</v>
      </c>
      <c r="J11009" s="59">
        <v>1731041</v>
      </c>
      <c r="K11009" s="59" t="s">
        <v>11336</v>
      </c>
      <c r="L11009" s="61" t="s">
        <v>81</v>
      </c>
      <c r="M11009" s="61">
        <f>VLOOKUP(H11009,zdroj!C:F,4,0)</f>
        <v>0</v>
      </c>
      <c r="N11009" s="61" t="str">
        <f t="shared" si="342"/>
        <v>-</v>
      </c>
      <c r="P11009" s="72" t="str">
        <f t="shared" si="343"/>
        <v/>
      </c>
      <c r="Q11009" s="61" t="s">
        <v>86</v>
      </c>
    </row>
    <row r="11010" spans="8:17" x14ac:dyDescent="0.25">
      <c r="H11010" s="59">
        <v>170135</v>
      </c>
      <c r="I11010" s="59" t="s">
        <v>72</v>
      </c>
      <c r="J11010" s="59">
        <v>1731050</v>
      </c>
      <c r="K11010" s="59" t="s">
        <v>11337</v>
      </c>
      <c r="L11010" s="61" t="s">
        <v>115</v>
      </c>
      <c r="M11010" s="61">
        <f>VLOOKUP(H11010,zdroj!C:F,4,0)</f>
        <v>0</v>
      </c>
      <c r="N11010" s="61" t="str">
        <f t="shared" si="342"/>
        <v>katC</v>
      </c>
      <c r="P11010" s="72" t="str">
        <f t="shared" si="343"/>
        <v/>
      </c>
      <c r="Q11010" s="61" t="s">
        <v>31</v>
      </c>
    </row>
    <row r="11011" spans="8:17" x14ac:dyDescent="0.25">
      <c r="H11011" s="59">
        <v>170135</v>
      </c>
      <c r="I11011" s="59" t="s">
        <v>72</v>
      </c>
      <c r="J11011" s="59">
        <v>1731068</v>
      </c>
      <c r="K11011" s="59" t="s">
        <v>11338</v>
      </c>
      <c r="L11011" s="61" t="s">
        <v>81</v>
      </c>
      <c r="M11011" s="61">
        <f>VLOOKUP(H11011,zdroj!C:F,4,0)</f>
        <v>0</v>
      </c>
      <c r="N11011" s="61" t="str">
        <f t="shared" si="342"/>
        <v>-</v>
      </c>
      <c r="P11011" s="72" t="str">
        <f t="shared" si="343"/>
        <v/>
      </c>
      <c r="Q11011" s="61" t="s">
        <v>86</v>
      </c>
    </row>
    <row r="11012" spans="8:17" x14ac:dyDescent="0.25">
      <c r="H11012" s="59">
        <v>170135</v>
      </c>
      <c r="I11012" s="59" t="s">
        <v>72</v>
      </c>
      <c r="J11012" s="59">
        <v>1731076</v>
      </c>
      <c r="K11012" s="59" t="s">
        <v>11339</v>
      </c>
      <c r="L11012" s="61" t="s">
        <v>115</v>
      </c>
      <c r="M11012" s="61">
        <f>VLOOKUP(H11012,zdroj!C:F,4,0)</f>
        <v>0</v>
      </c>
      <c r="N11012" s="61" t="str">
        <f t="shared" si="342"/>
        <v>katC</v>
      </c>
      <c r="P11012" s="72" t="str">
        <f t="shared" si="343"/>
        <v/>
      </c>
      <c r="Q11012" s="61" t="s">
        <v>31</v>
      </c>
    </row>
    <row r="11013" spans="8:17" x14ac:dyDescent="0.25">
      <c r="H11013" s="59">
        <v>170135</v>
      </c>
      <c r="I11013" s="59" t="s">
        <v>72</v>
      </c>
      <c r="J11013" s="59">
        <v>1731084</v>
      </c>
      <c r="K11013" s="59" t="s">
        <v>11340</v>
      </c>
      <c r="L11013" s="61" t="s">
        <v>115</v>
      </c>
      <c r="M11013" s="61">
        <f>VLOOKUP(H11013,zdroj!C:F,4,0)</f>
        <v>0</v>
      </c>
      <c r="N11013" s="61" t="str">
        <f t="shared" si="342"/>
        <v>katC</v>
      </c>
      <c r="P11013" s="72" t="str">
        <f t="shared" si="343"/>
        <v/>
      </c>
      <c r="Q11013" s="61" t="s">
        <v>31</v>
      </c>
    </row>
    <row r="11014" spans="8:17" x14ac:dyDescent="0.25">
      <c r="H11014" s="59">
        <v>170135</v>
      </c>
      <c r="I11014" s="59" t="s">
        <v>72</v>
      </c>
      <c r="J11014" s="59">
        <v>1731092</v>
      </c>
      <c r="K11014" s="59" t="s">
        <v>11341</v>
      </c>
      <c r="L11014" s="61" t="s">
        <v>115</v>
      </c>
      <c r="M11014" s="61">
        <f>VLOOKUP(H11014,zdroj!C:F,4,0)</f>
        <v>0</v>
      </c>
      <c r="N11014" s="61" t="str">
        <f t="shared" si="342"/>
        <v>katC</v>
      </c>
      <c r="P11014" s="72" t="str">
        <f t="shared" si="343"/>
        <v/>
      </c>
      <c r="Q11014" s="61" t="s">
        <v>31</v>
      </c>
    </row>
    <row r="11015" spans="8:17" x14ac:dyDescent="0.25">
      <c r="H11015" s="59">
        <v>170135</v>
      </c>
      <c r="I11015" s="59" t="s">
        <v>72</v>
      </c>
      <c r="J11015" s="59">
        <v>1731106</v>
      </c>
      <c r="K11015" s="59" t="s">
        <v>11342</v>
      </c>
      <c r="L11015" s="61" t="s">
        <v>115</v>
      </c>
      <c r="M11015" s="61">
        <f>VLOOKUP(H11015,zdroj!C:F,4,0)</f>
        <v>0</v>
      </c>
      <c r="N11015" s="61" t="str">
        <f t="shared" ref="N11015:N11078" si="344">IF(M11015="A",IF(L11015="katA","katB",L11015),L11015)</f>
        <v>katC</v>
      </c>
      <c r="P11015" s="72" t="str">
        <f t="shared" ref="P11015:P11078" si="345">IF(O11015="A",1,"")</f>
        <v/>
      </c>
      <c r="Q11015" s="61" t="s">
        <v>31</v>
      </c>
    </row>
    <row r="11016" spans="8:17" x14ac:dyDescent="0.25">
      <c r="H11016" s="59">
        <v>170135</v>
      </c>
      <c r="I11016" s="59" t="s">
        <v>72</v>
      </c>
      <c r="J11016" s="59">
        <v>1731114</v>
      </c>
      <c r="K11016" s="59" t="s">
        <v>11343</v>
      </c>
      <c r="L11016" s="61" t="s">
        <v>81</v>
      </c>
      <c r="M11016" s="61">
        <f>VLOOKUP(H11016,zdroj!C:F,4,0)</f>
        <v>0</v>
      </c>
      <c r="N11016" s="61" t="str">
        <f t="shared" si="344"/>
        <v>-</v>
      </c>
      <c r="P11016" s="72" t="str">
        <f t="shared" si="345"/>
        <v/>
      </c>
      <c r="Q11016" s="61" t="s">
        <v>86</v>
      </c>
    </row>
    <row r="11017" spans="8:17" x14ac:dyDescent="0.25">
      <c r="H11017" s="59">
        <v>170135</v>
      </c>
      <c r="I11017" s="59" t="s">
        <v>72</v>
      </c>
      <c r="J11017" s="59">
        <v>1731122</v>
      </c>
      <c r="K11017" s="59" t="s">
        <v>11344</v>
      </c>
      <c r="L11017" s="61" t="s">
        <v>115</v>
      </c>
      <c r="M11017" s="61">
        <f>VLOOKUP(H11017,zdroj!C:F,4,0)</f>
        <v>0</v>
      </c>
      <c r="N11017" s="61" t="str">
        <f t="shared" si="344"/>
        <v>katC</v>
      </c>
      <c r="P11017" s="72" t="str">
        <f t="shared" si="345"/>
        <v/>
      </c>
      <c r="Q11017" s="61" t="s">
        <v>31</v>
      </c>
    </row>
    <row r="11018" spans="8:17" x14ac:dyDescent="0.25">
      <c r="H11018" s="59">
        <v>170135</v>
      </c>
      <c r="I11018" s="59" t="s">
        <v>72</v>
      </c>
      <c r="J11018" s="59">
        <v>1731131</v>
      </c>
      <c r="K11018" s="59" t="s">
        <v>11345</v>
      </c>
      <c r="L11018" s="61" t="s">
        <v>115</v>
      </c>
      <c r="M11018" s="61">
        <f>VLOOKUP(H11018,zdroj!C:F,4,0)</f>
        <v>0</v>
      </c>
      <c r="N11018" s="61" t="str">
        <f t="shared" si="344"/>
        <v>katC</v>
      </c>
      <c r="P11018" s="72" t="str">
        <f t="shared" si="345"/>
        <v/>
      </c>
      <c r="Q11018" s="61" t="s">
        <v>31</v>
      </c>
    </row>
    <row r="11019" spans="8:17" x14ac:dyDescent="0.25">
      <c r="H11019" s="59">
        <v>170135</v>
      </c>
      <c r="I11019" s="59" t="s">
        <v>72</v>
      </c>
      <c r="J11019" s="59">
        <v>1731149</v>
      </c>
      <c r="K11019" s="59" t="s">
        <v>11346</v>
      </c>
      <c r="L11019" s="61" t="s">
        <v>115</v>
      </c>
      <c r="M11019" s="61">
        <f>VLOOKUP(H11019,zdroj!C:F,4,0)</f>
        <v>0</v>
      </c>
      <c r="N11019" s="61" t="str">
        <f t="shared" si="344"/>
        <v>katC</v>
      </c>
      <c r="P11019" s="72" t="str">
        <f t="shared" si="345"/>
        <v/>
      </c>
      <c r="Q11019" s="61" t="s">
        <v>31</v>
      </c>
    </row>
    <row r="11020" spans="8:17" x14ac:dyDescent="0.25">
      <c r="H11020" s="59">
        <v>170135</v>
      </c>
      <c r="I11020" s="59" t="s">
        <v>72</v>
      </c>
      <c r="J11020" s="59">
        <v>1731157</v>
      </c>
      <c r="K11020" s="59" t="s">
        <v>11347</v>
      </c>
      <c r="L11020" s="61" t="s">
        <v>115</v>
      </c>
      <c r="M11020" s="61">
        <f>VLOOKUP(H11020,zdroj!C:F,4,0)</f>
        <v>0</v>
      </c>
      <c r="N11020" s="61" t="str">
        <f t="shared" si="344"/>
        <v>katC</v>
      </c>
      <c r="P11020" s="72" t="str">
        <f t="shared" si="345"/>
        <v/>
      </c>
      <c r="Q11020" s="61" t="s">
        <v>31</v>
      </c>
    </row>
    <row r="11021" spans="8:17" x14ac:dyDescent="0.25">
      <c r="H11021" s="59">
        <v>170135</v>
      </c>
      <c r="I11021" s="59" t="s">
        <v>72</v>
      </c>
      <c r="J11021" s="59">
        <v>1731165</v>
      </c>
      <c r="K11021" s="59" t="s">
        <v>11348</v>
      </c>
      <c r="L11021" s="61" t="s">
        <v>115</v>
      </c>
      <c r="M11021" s="61">
        <f>VLOOKUP(H11021,zdroj!C:F,4,0)</f>
        <v>0</v>
      </c>
      <c r="N11021" s="61" t="str">
        <f t="shared" si="344"/>
        <v>katC</v>
      </c>
      <c r="P11021" s="72" t="str">
        <f t="shared" si="345"/>
        <v/>
      </c>
      <c r="Q11021" s="61" t="s">
        <v>31</v>
      </c>
    </row>
    <row r="11022" spans="8:17" x14ac:dyDescent="0.25">
      <c r="H11022" s="59">
        <v>170135</v>
      </c>
      <c r="I11022" s="59" t="s">
        <v>72</v>
      </c>
      <c r="J11022" s="59">
        <v>1731173</v>
      </c>
      <c r="K11022" s="59" t="s">
        <v>11349</v>
      </c>
      <c r="L11022" s="61" t="s">
        <v>115</v>
      </c>
      <c r="M11022" s="61">
        <f>VLOOKUP(H11022,zdroj!C:F,4,0)</f>
        <v>0</v>
      </c>
      <c r="N11022" s="61" t="str">
        <f t="shared" si="344"/>
        <v>katC</v>
      </c>
      <c r="P11022" s="72" t="str">
        <f t="shared" si="345"/>
        <v/>
      </c>
      <c r="Q11022" s="61" t="s">
        <v>31</v>
      </c>
    </row>
    <row r="11023" spans="8:17" x14ac:dyDescent="0.25">
      <c r="H11023" s="59">
        <v>170135</v>
      </c>
      <c r="I11023" s="59" t="s">
        <v>72</v>
      </c>
      <c r="J11023" s="59">
        <v>1731181</v>
      </c>
      <c r="K11023" s="59" t="s">
        <v>11350</v>
      </c>
      <c r="L11023" s="61" t="s">
        <v>81</v>
      </c>
      <c r="M11023" s="61">
        <f>VLOOKUP(H11023,zdroj!C:F,4,0)</f>
        <v>0</v>
      </c>
      <c r="N11023" s="61" t="str">
        <f t="shared" si="344"/>
        <v>-</v>
      </c>
      <c r="P11023" s="72" t="str">
        <f t="shared" si="345"/>
        <v/>
      </c>
      <c r="Q11023" s="61" t="s">
        <v>86</v>
      </c>
    </row>
    <row r="11024" spans="8:17" x14ac:dyDescent="0.25">
      <c r="H11024" s="59">
        <v>170135</v>
      </c>
      <c r="I11024" s="59" t="s">
        <v>72</v>
      </c>
      <c r="J11024" s="59">
        <v>1731190</v>
      </c>
      <c r="K11024" s="59" t="s">
        <v>11351</v>
      </c>
      <c r="L11024" s="61" t="s">
        <v>81</v>
      </c>
      <c r="M11024" s="61">
        <f>VLOOKUP(H11024,zdroj!C:F,4,0)</f>
        <v>0</v>
      </c>
      <c r="N11024" s="61" t="str">
        <f t="shared" si="344"/>
        <v>-</v>
      </c>
      <c r="P11024" s="72" t="str">
        <f t="shared" si="345"/>
        <v/>
      </c>
      <c r="Q11024" s="61" t="s">
        <v>86</v>
      </c>
    </row>
    <row r="11025" spans="8:17" x14ac:dyDescent="0.25">
      <c r="H11025" s="59">
        <v>170135</v>
      </c>
      <c r="I11025" s="59" t="s">
        <v>72</v>
      </c>
      <c r="J11025" s="59">
        <v>1731203</v>
      </c>
      <c r="K11025" s="59" t="s">
        <v>11352</v>
      </c>
      <c r="L11025" s="61" t="s">
        <v>81</v>
      </c>
      <c r="M11025" s="61">
        <f>VLOOKUP(H11025,zdroj!C:F,4,0)</f>
        <v>0</v>
      </c>
      <c r="N11025" s="61" t="str">
        <f t="shared" si="344"/>
        <v>-</v>
      </c>
      <c r="P11025" s="72" t="str">
        <f t="shared" si="345"/>
        <v/>
      </c>
      <c r="Q11025" s="61" t="s">
        <v>86</v>
      </c>
    </row>
    <row r="11026" spans="8:17" x14ac:dyDescent="0.25">
      <c r="H11026" s="59">
        <v>170135</v>
      </c>
      <c r="I11026" s="59" t="s">
        <v>72</v>
      </c>
      <c r="J11026" s="59">
        <v>1731211</v>
      </c>
      <c r="K11026" s="59" t="s">
        <v>11353</v>
      </c>
      <c r="L11026" s="61" t="s">
        <v>115</v>
      </c>
      <c r="M11026" s="61">
        <f>VLOOKUP(H11026,zdroj!C:F,4,0)</f>
        <v>0</v>
      </c>
      <c r="N11026" s="61" t="str">
        <f t="shared" si="344"/>
        <v>katC</v>
      </c>
      <c r="P11026" s="72" t="str">
        <f t="shared" si="345"/>
        <v/>
      </c>
      <c r="Q11026" s="61" t="s">
        <v>31</v>
      </c>
    </row>
    <row r="11027" spans="8:17" x14ac:dyDescent="0.25">
      <c r="H11027" s="59">
        <v>170135</v>
      </c>
      <c r="I11027" s="59" t="s">
        <v>72</v>
      </c>
      <c r="J11027" s="59">
        <v>1731220</v>
      </c>
      <c r="K11027" s="59" t="s">
        <v>11354</v>
      </c>
      <c r="L11027" s="61" t="s">
        <v>81</v>
      </c>
      <c r="M11027" s="61">
        <f>VLOOKUP(H11027,zdroj!C:F,4,0)</f>
        <v>0</v>
      </c>
      <c r="N11027" s="61" t="str">
        <f t="shared" si="344"/>
        <v>-</v>
      </c>
      <c r="P11027" s="72" t="str">
        <f t="shared" si="345"/>
        <v/>
      </c>
      <c r="Q11027" s="61" t="s">
        <v>86</v>
      </c>
    </row>
    <row r="11028" spans="8:17" x14ac:dyDescent="0.25">
      <c r="H11028" s="59">
        <v>170135</v>
      </c>
      <c r="I11028" s="59" t="s">
        <v>72</v>
      </c>
      <c r="J11028" s="59">
        <v>1731238</v>
      </c>
      <c r="K11028" s="59" t="s">
        <v>11355</v>
      </c>
      <c r="L11028" s="61" t="s">
        <v>81</v>
      </c>
      <c r="M11028" s="61">
        <f>VLOOKUP(H11028,zdroj!C:F,4,0)</f>
        <v>0</v>
      </c>
      <c r="N11028" s="61" t="str">
        <f t="shared" si="344"/>
        <v>-</v>
      </c>
      <c r="P11028" s="72" t="str">
        <f t="shared" si="345"/>
        <v/>
      </c>
      <c r="Q11028" s="61" t="s">
        <v>86</v>
      </c>
    </row>
    <row r="11029" spans="8:17" x14ac:dyDescent="0.25">
      <c r="H11029" s="59">
        <v>170135</v>
      </c>
      <c r="I11029" s="59" t="s">
        <v>72</v>
      </c>
      <c r="J11029" s="59">
        <v>1731246</v>
      </c>
      <c r="K11029" s="59" t="s">
        <v>11356</v>
      </c>
      <c r="L11029" s="61" t="s">
        <v>81</v>
      </c>
      <c r="M11029" s="61">
        <f>VLOOKUP(H11029,zdroj!C:F,4,0)</f>
        <v>0</v>
      </c>
      <c r="N11029" s="61" t="str">
        <f t="shared" si="344"/>
        <v>-</v>
      </c>
      <c r="P11029" s="72" t="str">
        <f t="shared" si="345"/>
        <v/>
      </c>
      <c r="Q11029" s="61" t="s">
        <v>86</v>
      </c>
    </row>
    <row r="11030" spans="8:17" x14ac:dyDescent="0.25">
      <c r="H11030" s="59">
        <v>170135</v>
      </c>
      <c r="I11030" s="59" t="s">
        <v>72</v>
      </c>
      <c r="J11030" s="59">
        <v>1731254</v>
      </c>
      <c r="K11030" s="59" t="s">
        <v>11357</v>
      </c>
      <c r="L11030" s="61" t="s">
        <v>81</v>
      </c>
      <c r="M11030" s="61">
        <f>VLOOKUP(H11030,zdroj!C:F,4,0)</f>
        <v>0</v>
      </c>
      <c r="N11030" s="61" t="str">
        <f t="shared" si="344"/>
        <v>-</v>
      </c>
      <c r="P11030" s="72" t="str">
        <f t="shared" si="345"/>
        <v/>
      </c>
      <c r="Q11030" s="61" t="s">
        <v>86</v>
      </c>
    </row>
    <row r="11031" spans="8:17" x14ac:dyDescent="0.25">
      <c r="H11031" s="59">
        <v>170135</v>
      </c>
      <c r="I11031" s="59" t="s">
        <v>72</v>
      </c>
      <c r="J11031" s="59">
        <v>1731262</v>
      </c>
      <c r="K11031" s="59" t="s">
        <v>11358</v>
      </c>
      <c r="L11031" s="61" t="s">
        <v>81</v>
      </c>
      <c r="M11031" s="61">
        <f>VLOOKUP(H11031,zdroj!C:F,4,0)</f>
        <v>0</v>
      </c>
      <c r="N11031" s="61" t="str">
        <f t="shared" si="344"/>
        <v>-</v>
      </c>
      <c r="P11031" s="72" t="str">
        <f t="shared" si="345"/>
        <v/>
      </c>
      <c r="Q11031" s="61" t="s">
        <v>86</v>
      </c>
    </row>
    <row r="11032" spans="8:17" x14ac:dyDescent="0.25">
      <c r="H11032" s="59">
        <v>170135</v>
      </c>
      <c r="I11032" s="59" t="s">
        <v>72</v>
      </c>
      <c r="J11032" s="59">
        <v>1731271</v>
      </c>
      <c r="K11032" s="59" t="s">
        <v>11359</v>
      </c>
      <c r="L11032" s="61" t="s">
        <v>81</v>
      </c>
      <c r="M11032" s="61">
        <f>VLOOKUP(H11032,zdroj!C:F,4,0)</f>
        <v>0</v>
      </c>
      <c r="N11032" s="61" t="str">
        <f t="shared" si="344"/>
        <v>-</v>
      </c>
      <c r="P11032" s="72" t="str">
        <f t="shared" si="345"/>
        <v/>
      </c>
      <c r="Q11032" s="61" t="s">
        <v>86</v>
      </c>
    </row>
    <row r="11033" spans="8:17" x14ac:dyDescent="0.25">
      <c r="H11033" s="59">
        <v>170135</v>
      </c>
      <c r="I11033" s="59" t="s">
        <v>72</v>
      </c>
      <c r="J11033" s="59">
        <v>1731289</v>
      </c>
      <c r="K11033" s="59" t="s">
        <v>11360</v>
      </c>
      <c r="L11033" s="61" t="s">
        <v>81</v>
      </c>
      <c r="M11033" s="61">
        <f>VLOOKUP(H11033,zdroj!C:F,4,0)</f>
        <v>0</v>
      </c>
      <c r="N11033" s="61" t="str">
        <f t="shared" si="344"/>
        <v>-</v>
      </c>
      <c r="P11033" s="72" t="str">
        <f t="shared" si="345"/>
        <v/>
      </c>
      <c r="Q11033" s="61" t="s">
        <v>86</v>
      </c>
    </row>
    <row r="11034" spans="8:17" x14ac:dyDescent="0.25">
      <c r="H11034" s="59">
        <v>170135</v>
      </c>
      <c r="I11034" s="59" t="s">
        <v>72</v>
      </c>
      <c r="J11034" s="59">
        <v>1731297</v>
      </c>
      <c r="K11034" s="59" t="s">
        <v>11361</v>
      </c>
      <c r="L11034" s="61" t="s">
        <v>81</v>
      </c>
      <c r="M11034" s="61">
        <f>VLOOKUP(H11034,zdroj!C:F,4,0)</f>
        <v>0</v>
      </c>
      <c r="N11034" s="61" t="str">
        <f t="shared" si="344"/>
        <v>-</v>
      </c>
      <c r="P11034" s="72" t="str">
        <f t="shared" si="345"/>
        <v/>
      </c>
      <c r="Q11034" s="61" t="s">
        <v>86</v>
      </c>
    </row>
    <row r="11035" spans="8:17" x14ac:dyDescent="0.25">
      <c r="H11035" s="59">
        <v>170135</v>
      </c>
      <c r="I11035" s="59" t="s">
        <v>72</v>
      </c>
      <c r="J11035" s="59">
        <v>1731301</v>
      </c>
      <c r="K11035" s="59" t="s">
        <v>11362</v>
      </c>
      <c r="L11035" s="61" t="s">
        <v>115</v>
      </c>
      <c r="M11035" s="61">
        <f>VLOOKUP(H11035,zdroj!C:F,4,0)</f>
        <v>0</v>
      </c>
      <c r="N11035" s="61" t="str">
        <f t="shared" si="344"/>
        <v>katC</v>
      </c>
      <c r="P11035" s="72" t="str">
        <f t="shared" si="345"/>
        <v/>
      </c>
      <c r="Q11035" s="61" t="s">
        <v>31</v>
      </c>
    </row>
    <row r="11036" spans="8:17" x14ac:dyDescent="0.25">
      <c r="H11036" s="59">
        <v>170135</v>
      </c>
      <c r="I11036" s="59" t="s">
        <v>72</v>
      </c>
      <c r="J11036" s="59">
        <v>1731319</v>
      </c>
      <c r="K11036" s="59" t="s">
        <v>11363</v>
      </c>
      <c r="L11036" s="61" t="s">
        <v>81</v>
      </c>
      <c r="M11036" s="61">
        <f>VLOOKUP(H11036,zdroj!C:F,4,0)</f>
        <v>0</v>
      </c>
      <c r="N11036" s="61" t="str">
        <f t="shared" si="344"/>
        <v>-</v>
      </c>
      <c r="P11036" s="72" t="str">
        <f t="shared" si="345"/>
        <v/>
      </c>
      <c r="Q11036" s="61" t="s">
        <v>86</v>
      </c>
    </row>
    <row r="11037" spans="8:17" x14ac:dyDescent="0.25">
      <c r="H11037" s="59">
        <v>170135</v>
      </c>
      <c r="I11037" s="59" t="s">
        <v>72</v>
      </c>
      <c r="J11037" s="59">
        <v>1731327</v>
      </c>
      <c r="K11037" s="59" t="s">
        <v>11364</v>
      </c>
      <c r="L11037" s="61" t="s">
        <v>81</v>
      </c>
      <c r="M11037" s="61">
        <f>VLOOKUP(H11037,zdroj!C:F,4,0)</f>
        <v>0</v>
      </c>
      <c r="N11037" s="61" t="str">
        <f t="shared" si="344"/>
        <v>-</v>
      </c>
      <c r="P11037" s="72" t="str">
        <f t="shared" si="345"/>
        <v/>
      </c>
      <c r="Q11037" s="61" t="s">
        <v>86</v>
      </c>
    </row>
    <row r="11038" spans="8:17" x14ac:dyDescent="0.25">
      <c r="H11038" s="59">
        <v>170135</v>
      </c>
      <c r="I11038" s="59" t="s">
        <v>72</v>
      </c>
      <c r="J11038" s="59">
        <v>1731335</v>
      </c>
      <c r="K11038" s="59" t="s">
        <v>11365</v>
      </c>
      <c r="L11038" s="61" t="s">
        <v>81</v>
      </c>
      <c r="M11038" s="61">
        <f>VLOOKUP(H11038,zdroj!C:F,4,0)</f>
        <v>0</v>
      </c>
      <c r="N11038" s="61" t="str">
        <f t="shared" si="344"/>
        <v>-</v>
      </c>
      <c r="P11038" s="72" t="str">
        <f t="shared" si="345"/>
        <v/>
      </c>
      <c r="Q11038" s="61" t="s">
        <v>86</v>
      </c>
    </row>
    <row r="11039" spans="8:17" x14ac:dyDescent="0.25">
      <c r="H11039" s="59">
        <v>170135</v>
      </c>
      <c r="I11039" s="59" t="s">
        <v>72</v>
      </c>
      <c r="J11039" s="59">
        <v>1731343</v>
      </c>
      <c r="K11039" s="59" t="s">
        <v>11366</v>
      </c>
      <c r="L11039" s="61" t="s">
        <v>81</v>
      </c>
      <c r="M11039" s="61">
        <f>VLOOKUP(H11039,zdroj!C:F,4,0)</f>
        <v>0</v>
      </c>
      <c r="N11039" s="61" t="str">
        <f t="shared" si="344"/>
        <v>-</v>
      </c>
      <c r="P11039" s="72" t="str">
        <f t="shared" si="345"/>
        <v/>
      </c>
      <c r="Q11039" s="61" t="s">
        <v>86</v>
      </c>
    </row>
    <row r="11040" spans="8:17" x14ac:dyDescent="0.25">
      <c r="H11040" s="59">
        <v>170135</v>
      </c>
      <c r="I11040" s="59" t="s">
        <v>72</v>
      </c>
      <c r="J11040" s="59">
        <v>1731351</v>
      </c>
      <c r="K11040" s="59" t="s">
        <v>11367</v>
      </c>
      <c r="L11040" s="61" t="s">
        <v>81</v>
      </c>
      <c r="M11040" s="61">
        <f>VLOOKUP(H11040,zdroj!C:F,4,0)</f>
        <v>0</v>
      </c>
      <c r="N11040" s="61" t="str">
        <f t="shared" si="344"/>
        <v>-</v>
      </c>
      <c r="P11040" s="72" t="str">
        <f t="shared" si="345"/>
        <v/>
      </c>
      <c r="Q11040" s="61" t="s">
        <v>86</v>
      </c>
    </row>
    <row r="11041" spans="8:17" x14ac:dyDescent="0.25">
      <c r="H11041" s="59">
        <v>170135</v>
      </c>
      <c r="I11041" s="59" t="s">
        <v>72</v>
      </c>
      <c r="J11041" s="59">
        <v>1731360</v>
      </c>
      <c r="K11041" s="59" t="s">
        <v>11368</v>
      </c>
      <c r="L11041" s="61" t="s">
        <v>81</v>
      </c>
      <c r="M11041" s="61">
        <f>VLOOKUP(H11041,zdroj!C:F,4,0)</f>
        <v>0</v>
      </c>
      <c r="N11041" s="61" t="str">
        <f t="shared" si="344"/>
        <v>-</v>
      </c>
      <c r="P11041" s="72" t="str">
        <f t="shared" si="345"/>
        <v/>
      </c>
      <c r="Q11041" s="61" t="s">
        <v>86</v>
      </c>
    </row>
    <row r="11042" spans="8:17" x14ac:dyDescent="0.25">
      <c r="H11042" s="59">
        <v>170135</v>
      </c>
      <c r="I11042" s="59" t="s">
        <v>72</v>
      </c>
      <c r="J11042" s="59">
        <v>1731378</v>
      </c>
      <c r="K11042" s="59" t="s">
        <v>11369</v>
      </c>
      <c r="L11042" s="61" t="s">
        <v>81</v>
      </c>
      <c r="M11042" s="61">
        <f>VLOOKUP(H11042,zdroj!C:F,4,0)</f>
        <v>0</v>
      </c>
      <c r="N11042" s="61" t="str">
        <f t="shared" si="344"/>
        <v>-</v>
      </c>
      <c r="P11042" s="72" t="str">
        <f t="shared" si="345"/>
        <v/>
      </c>
      <c r="Q11042" s="61" t="s">
        <v>86</v>
      </c>
    </row>
    <row r="11043" spans="8:17" x14ac:dyDescent="0.25">
      <c r="H11043" s="59">
        <v>170135</v>
      </c>
      <c r="I11043" s="59" t="s">
        <v>72</v>
      </c>
      <c r="J11043" s="59">
        <v>1731386</v>
      </c>
      <c r="K11043" s="59" t="s">
        <v>11370</v>
      </c>
      <c r="L11043" s="61" t="s">
        <v>81</v>
      </c>
      <c r="M11043" s="61">
        <f>VLOOKUP(H11043,zdroj!C:F,4,0)</f>
        <v>0</v>
      </c>
      <c r="N11043" s="61" t="str">
        <f t="shared" si="344"/>
        <v>-</v>
      </c>
      <c r="P11043" s="72" t="str">
        <f t="shared" si="345"/>
        <v/>
      </c>
      <c r="Q11043" s="61" t="s">
        <v>86</v>
      </c>
    </row>
    <row r="11044" spans="8:17" x14ac:dyDescent="0.25">
      <c r="H11044" s="59">
        <v>170135</v>
      </c>
      <c r="I11044" s="59" t="s">
        <v>72</v>
      </c>
      <c r="J11044" s="59">
        <v>1731394</v>
      </c>
      <c r="K11044" s="59" t="s">
        <v>11371</v>
      </c>
      <c r="L11044" s="61" t="s">
        <v>81</v>
      </c>
      <c r="M11044" s="61">
        <f>VLOOKUP(H11044,zdroj!C:F,4,0)</f>
        <v>0</v>
      </c>
      <c r="N11044" s="61" t="str">
        <f t="shared" si="344"/>
        <v>-</v>
      </c>
      <c r="P11044" s="72" t="str">
        <f t="shared" si="345"/>
        <v/>
      </c>
      <c r="Q11044" s="61" t="s">
        <v>86</v>
      </c>
    </row>
    <row r="11045" spans="8:17" x14ac:dyDescent="0.25">
      <c r="H11045" s="59">
        <v>170135</v>
      </c>
      <c r="I11045" s="59" t="s">
        <v>72</v>
      </c>
      <c r="J11045" s="59">
        <v>1731408</v>
      </c>
      <c r="K11045" s="59" t="s">
        <v>11372</v>
      </c>
      <c r="L11045" s="61" t="s">
        <v>81</v>
      </c>
      <c r="M11045" s="61">
        <f>VLOOKUP(H11045,zdroj!C:F,4,0)</f>
        <v>0</v>
      </c>
      <c r="N11045" s="61" t="str">
        <f t="shared" si="344"/>
        <v>-</v>
      </c>
      <c r="P11045" s="72" t="str">
        <f t="shared" si="345"/>
        <v/>
      </c>
      <c r="Q11045" s="61" t="s">
        <v>86</v>
      </c>
    </row>
    <row r="11046" spans="8:17" x14ac:dyDescent="0.25">
      <c r="H11046" s="59">
        <v>170135</v>
      </c>
      <c r="I11046" s="59" t="s">
        <v>72</v>
      </c>
      <c r="J11046" s="59">
        <v>1731416</v>
      </c>
      <c r="K11046" s="59" t="s">
        <v>11373</v>
      </c>
      <c r="L11046" s="61" t="s">
        <v>81</v>
      </c>
      <c r="M11046" s="61">
        <f>VLOOKUP(H11046,zdroj!C:F,4,0)</f>
        <v>0</v>
      </c>
      <c r="N11046" s="61" t="str">
        <f t="shared" si="344"/>
        <v>-</v>
      </c>
      <c r="P11046" s="72" t="str">
        <f t="shared" si="345"/>
        <v/>
      </c>
      <c r="Q11046" s="61" t="s">
        <v>86</v>
      </c>
    </row>
    <row r="11047" spans="8:17" x14ac:dyDescent="0.25">
      <c r="H11047" s="59">
        <v>170135</v>
      </c>
      <c r="I11047" s="59" t="s">
        <v>72</v>
      </c>
      <c r="J11047" s="59">
        <v>1731424</v>
      </c>
      <c r="K11047" s="59" t="s">
        <v>11374</v>
      </c>
      <c r="L11047" s="61" t="s">
        <v>81</v>
      </c>
      <c r="M11047" s="61">
        <f>VLOOKUP(H11047,zdroj!C:F,4,0)</f>
        <v>0</v>
      </c>
      <c r="N11047" s="61" t="str">
        <f t="shared" si="344"/>
        <v>-</v>
      </c>
      <c r="P11047" s="72" t="str">
        <f t="shared" si="345"/>
        <v/>
      </c>
      <c r="Q11047" s="61" t="s">
        <v>86</v>
      </c>
    </row>
    <row r="11048" spans="8:17" x14ac:dyDescent="0.25">
      <c r="H11048" s="59">
        <v>170135</v>
      </c>
      <c r="I11048" s="59" t="s">
        <v>72</v>
      </c>
      <c r="J11048" s="59">
        <v>1731432</v>
      </c>
      <c r="K11048" s="59" t="s">
        <v>11375</v>
      </c>
      <c r="L11048" s="61" t="s">
        <v>115</v>
      </c>
      <c r="M11048" s="61">
        <f>VLOOKUP(H11048,zdroj!C:F,4,0)</f>
        <v>0</v>
      </c>
      <c r="N11048" s="61" t="str">
        <f t="shared" si="344"/>
        <v>katC</v>
      </c>
      <c r="P11048" s="72" t="str">
        <f t="shared" si="345"/>
        <v/>
      </c>
      <c r="Q11048" s="61" t="s">
        <v>33</v>
      </c>
    </row>
    <row r="11049" spans="8:17" x14ac:dyDescent="0.25">
      <c r="H11049" s="59">
        <v>170135</v>
      </c>
      <c r="I11049" s="59" t="s">
        <v>72</v>
      </c>
      <c r="J11049" s="59">
        <v>1731441</v>
      </c>
      <c r="K11049" s="59" t="s">
        <v>11376</v>
      </c>
      <c r="L11049" s="61" t="s">
        <v>115</v>
      </c>
      <c r="M11049" s="61">
        <f>VLOOKUP(H11049,zdroj!C:F,4,0)</f>
        <v>0</v>
      </c>
      <c r="N11049" s="61" t="str">
        <f t="shared" si="344"/>
        <v>katC</v>
      </c>
      <c r="P11049" s="72" t="str">
        <f t="shared" si="345"/>
        <v/>
      </c>
      <c r="Q11049" s="61" t="s">
        <v>31</v>
      </c>
    </row>
    <row r="11050" spans="8:17" x14ac:dyDescent="0.25">
      <c r="H11050" s="59">
        <v>170135</v>
      </c>
      <c r="I11050" s="59" t="s">
        <v>72</v>
      </c>
      <c r="J11050" s="59">
        <v>1731459</v>
      </c>
      <c r="K11050" s="59" t="s">
        <v>11377</v>
      </c>
      <c r="L11050" s="61" t="s">
        <v>81</v>
      </c>
      <c r="M11050" s="61">
        <f>VLOOKUP(H11050,zdroj!C:F,4,0)</f>
        <v>0</v>
      </c>
      <c r="N11050" s="61" t="str">
        <f t="shared" si="344"/>
        <v>-</v>
      </c>
      <c r="P11050" s="72" t="str">
        <f t="shared" si="345"/>
        <v/>
      </c>
      <c r="Q11050" s="61" t="s">
        <v>86</v>
      </c>
    </row>
    <row r="11051" spans="8:17" x14ac:dyDescent="0.25">
      <c r="H11051" s="59">
        <v>170135</v>
      </c>
      <c r="I11051" s="59" t="s">
        <v>72</v>
      </c>
      <c r="J11051" s="59">
        <v>1731467</v>
      </c>
      <c r="K11051" s="59" t="s">
        <v>11378</v>
      </c>
      <c r="L11051" s="61" t="s">
        <v>81</v>
      </c>
      <c r="M11051" s="61">
        <f>VLOOKUP(H11051,zdroj!C:F,4,0)</f>
        <v>0</v>
      </c>
      <c r="N11051" s="61" t="str">
        <f t="shared" si="344"/>
        <v>-</v>
      </c>
      <c r="P11051" s="72" t="str">
        <f t="shared" si="345"/>
        <v/>
      </c>
      <c r="Q11051" s="61" t="s">
        <v>86</v>
      </c>
    </row>
    <row r="11052" spans="8:17" x14ac:dyDescent="0.25">
      <c r="H11052" s="59">
        <v>170135</v>
      </c>
      <c r="I11052" s="59" t="s">
        <v>72</v>
      </c>
      <c r="J11052" s="59">
        <v>1731475</v>
      </c>
      <c r="K11052" s="59" t="s">
        <v>11379</v>
      </c>
      <c r="L11052" s="61" t="s">
        <v>81</v>
      </c>
      <c r="M11052" s="61">
        <f>VLOOKUP(H11052,zdroj!C:F,4,0)</f>
        <v>0</v>
      </c>
      <c r="N11052" s="61" t="str">
        <f t="shared" si="344"/>
        <v>-</v>
      </c>
      <c r="P11052" s="72" t="str">
        <f t="shared" si="345"/>
        <v/>
      </c>
      <c r="Q11052" s="61" t="s">
        <v>86</v>
      </c>
    </row>
    <row r="11053" spans="8:17" x14ac:dyDescent="0.25">
      <c r="H11053" s="59">
        <v>170135</v>
      </c>
      <c r="I11053" s="59" t="s">
        <v>72</v>
      </c>
      <c r="J11053" s="59">
        <v>1731483</v>
      </c>
      <c r="K11053" s="59" t="s">
        <v>11380</v>
      </c>
      <c r="L11053" s="61" t="s">
        <v>81</v>
      </c>
      <c r="M11053" s="61">
        <f>VLOOKUP(H11053,zdroj!C:F,4,0)</f>
        <v>0</v>
      </c>
      <c r="N11053" s="61" t="str">
        <f t="shared" si="344"/>
        <v>-</v>
      </c>
      <c r="P11053" s="72" t="str">
        <f t="shared" si="345"/>
        <v/>
      </c>
      <c r="Q11053" s="61" t="s">
        <v>86</v>
      </c>
    </row>
    <row r="11054" spans="8:17" x14ac:dyDescent="0.25">
      <c r="H11054" s="59">
        <v>170135</v>
      </c>
      <c r="I11054" s="59" t="s">
        <v>72</v>
      </c>
      <c r="J11054" s="59">
        <v>1731491</v>
      </c>
      <c r="K11054" s="59" t="s">
        <v>11381</v>
      </c>
      <c r="L11054" s="61" t="s">
        <v>81</v>
      </c>
      <c r="M11054" s="61">
        <f>VLOOKUP(H11054,zdroj!C:F,4,0)</f>
        <v>0</v>
      </c>
      <c r="N11054" s="61" t="str">
        <f t="shared" si="344"/>
        <v>-</v>
      </c>
      <c r="P11054" s="72" t="str">
        <f t="shared" si="345"/>
        <v/>
      </c>
      <c r="Q11054" s="61" t="s">
        <v>86</v>
      </c>
    </row>
    <row r="11055" spans="8:17" x14ac:dyDescent="0.25">
      <c r="H11055" s="59">
        <v>170135</v>
      </c>
      <c r="I11055" s="59" t="s">
        <v>72</v>
      </c>
      <c r="J11055" s="59">
        <v>1731505</v>
      </c>
      <c r="K11055" s="59" t="s">
        <v>11382</v>
      </c>
      <c r="L11055" s="61" t="s">
        <v>81</v>
      </c>
      <c r="M11055" s="61">
        <f>VLOOKUP(H11055,zdroj!C:F,4,0)</f>
        <v>0</v>
      </c>
      <c r="N11055" s="61" t="str">
        <f t="shared" si="344"/>
        <v>-</v>
      </c>
      <c r="P11055" s="72" t="str">
        <f t="shared" si="345"/>
        <v/>
      </c>
      <c r="Q11055" s="61" t="s">
        <v>86</v>
      </c>
    </row>
    <row r="11056" spans="8:17" x14ac:dyDescent="0.25">
      <c r="H11056" s="59">
        <v>170135</v>
      </c>
      <c r="I11056" s="59" t="s">
        <v>72</v>
      </c>
      <c r="J11056" s="59">
        <v>1731513</v>
      </c>
      <c r="K11056" s="59" t="s">
        <v>11383</v>
      </c>
      <c r="L11056" s="61" t="s">
        <v>81</v>
      </c>
      <c r="M11056" s="61">
        <f>VLOOKUP(H11056,zdroj!C:F,4,0)</f>
        <v>0</v>
      </c>
      <c r="N11056" s="61" t="str">
        <f t="shared" si="344"/>
        <v>-</v>
      </c>
      <c r="P11056" s="72" t="str">
        <f t="shared" si="345"/>
        <v/>
      </c>
      <c r="Q11056" s="61" t="s">
        <v>86</v>
      </c>
    </row>
    <row r="11057" spans="8:17" x14ac:dyDescent="0.25">
      <c r="H11057" s="59">
        <v>170135</v>
      </c>
      <c r="I11057" s="59" t="s">
        <v>72</v>
      </c>
      <c r="J11057" s="59">
        <v>1731521</v>
      </c>
      <c r="K11057" s="59" t="s">
        <v>11384</v>
      </c>
      <c r="L11057" s="61" t="s">
        <v>81</v>
      </c>
      <c r="M11057" s="61">
        <f>VLOOKUP(H11057,zdroj!C:F,4,0)</f>
        <v>0</v>
      </c>
      <c r="N11057" s="61" t="str">
        <f t="shared" si="344"/>
        <v>-</v>
      </c>
      <c r="P11057" s="72" t="str">
        <f t="shared" si="345"/>
        <v/>
      </c>
      <c r="Q11057" s="61" t="s">
        <v>86</v>
      </c>
    </row>
    <row r="11058" spans="8:17" x14ac:dyDescent="0.25">
      <c r="H11058" s="59">
        <v>170135</v>
      </c>
      <c r="I11058" s="59" t="s">
        <v>72</v>
      </c>
      <c r="J11058" s="59">
        <v>1731530</v>
      </c>
      <c r="K11058" s="59" t="s">
        <v>11385</v>
      </c>
      <c r="L11058" s="61" t="s">
        <v>81</v>
      </c>
      <c r="M11058" s="61">
        <f>VLOOKUP(H11058,zdroj!C:F,4,0)</f>
        <v>0</v>
      </c>
      <c r="N11058" s="61" t="str">
        <f t="shared" si="344"/>
        <v>-</v>
      </c>
      <c r="P11058" s="72" t="str">
        <f t="shared" si="345"/>
        <v/>
      </c>
      <c r="Q11058" s="61" t="s">
        <v>86</v>
      </c>
    </row>
    <row r="11059" spans="8:17" x14ac:dyDescent="0.25">
      <c r="H11059" s="59">
        <v>170135</v>
      </c>
      <c r="I11059" s="59" t="s">
        <v>72</v>
      </c>
      <c r="J11059" s="59">
        <v>1731548</v>
      </c>
      <c r="K11059" s="59" t="s">
        <v>11386</v>
      </c>
      <c r="L11059" s="61" t="s">
        <v>81</v>
      </c>
      <c r="M11059" s="61">
        <f>VLOOKUP(H11059,zdroj!C:F,4,0)</f>
        <v>0</v>
      </c>
      <c r="N11059" s="61" t="str">
        <f t="shared" si="344"/>
        <v>-</v>
      </c>
      <c r="P11059" s="72" t="str">
        <f t="shared" si="345"/>
        <v/>
      </c>
      <c r="Q11059" s="61" t="s">
        <v>86</v>
      </c>
    </row>
    <row r="11060" spans="8:17" x14ac:dyDescent="0.25">
      <c r="H11060" s="59">
        <v>170135</v>
      </c>
      <c r="I11060" s="59" t="s">
        <v>72</v>
      </c>
      <c r="J11060" s="59">
        <v>1731556</v>
      </c>
      <c r="K11060" s="59" t="s">
        <v>11387</v>
      </c>
      <c r="L11060" s="61" t="s">
        <v>81</v>
      </c>
      <c r="M11060" s="61">
        <f>VLOOKUP(H11060,zdroj!C:F,4,0)</f>
        <v>0</v>
      </c>
      <c r="N11060" s="61" t="str">
        <f t="shared" si="344"/>
        <v>-</v>
      </c>
      <c r="P11060" s="72" t="str">
        <f t="shared" si="345"/>
        <v/>
      </c>
      <c r="Q11060" s="61" t="s">
        <v>86</v>
      </c>
    </row>
    <row r="11061" spans="8:17" x14ac:dyDescent="0.25">
      <c r="H11061" s="59">
        <v>170143</v>
      </c>
      <c r="I11061" s="59" t="s">
        <v>69</v>
      </c>
      <c r="J11061" s="59">
        <v>1731564</v>
      </c>
      <c r="K11061" s="59" t="s">
        <v>11388</v>
      </c>
      <c r="L11061" s="61" t="s">
        <v>114</v>
      </c>
      <c r="M11061" s="61">
        <f>VLOOKUP(H11061,zdroj!C:F,4,0)</f>
        <v>0</v>
      </c>
      <c r="N11061" s="61" t="str">
        <f t="shared" si="344"/>
        <v>katB</v>
      </c>
      <c r="P11061" s="72" t="str">
        <f t="shared" si="345"/>
        <v/>
      </c>
      <c r="Q11061" s="61" t="s">
        <v>30</v>
      </c>
    </row>
    <row r="11062" spans="8:17" x14ac:dyDescent="0.25">
      <c r="H11062" s="59">
        <v>170143</v>
      </c>
      <c r="I11062" s="59" t="s">
        <v>69</v>
      </c>
      <c r="J11062" s="59">
        <v>1731572</v>
      </c>
      <c r="K11062" s="59" t="s">
        <v>11389</v>
      </c>
      <c r="L11062" s="61" t="s">
        <v>114</v>
      </c>
      <c r="M11062" s="61">
        <f>VLOOKUP(H11062,zdroj!C:F,4,0)</f>
        <v>0</v>
      </c>
      <c r="N11062" s="61" t="str">
        <f t="shared" si="344"/>
        <v>katB</v>
      </c>
      <c r="P11062" s="72" t="str">
        <f t="shared" si="345"/>
        <v/>
      </c>
      <c r="Q11062" s="61" t="s">
        <v>31</v>
      </c>
    </row>
    <row r="11063" spans="8:17" x14ac:dyDescent="0.25">
      <c r="H11063" s="59">
        <v>170143</v>
      </c>
      <c r="I11063" s="59" t="s">
        <v>69</v>
      </c>
      <c r="J11063" s="59">
        <v>1731581</v>
      </c>
      <c r="K11063" s="59" t="s">
        <v>11390</v>
      </c>
      <c r="L11063" s="61" t="s">
        <v>114</v>
      </c>
      <c r="M11063" s="61">
        <f>VLOOKUP(H11063,zdroj!C:F,4,0)</f>
        <v>0</v>
      </c>
      <c r="N11063" s="61" t="str">
        <f t="shared" si="344"/>
        <v>katB</v>
      </c>
      <c r="P11063" s="72" t="str">
        <f t="shared" si="345"/>
        <v/>
      </c>
      <c r="Q11063" s="61" t="s">
        <v>31</v>
      </c>
    </row>
    <row r="11064" spans="8:17" x14ac:dyDescent="0.25">
      <c r="H11064" s="59">
        <v>170143</v>
      </c>
      <c r="I11064" s="59" t="s">
        <v>69</v>
      </c>
      <c r="J11064" s="59">
        <v>1731599</v>
      </c>
      <c r="K11064" s="59" t="s">
        <v>11391</v>
      </c>
      <c r="L11064" s="61" t="s">
        <v>114</v>
      </c>
      <c r="M11064" s="61">
        <f>VLOOKUP(H11064,zdroj!C:F,4,0)</f>
        <v>0</v>
      </c>
      <c r="N11064" s="61" t="str">
        <f t="shared" si="344"/>
        <v>katB</v>
      </c>
      <c r="P11064" s="72" t="str">
        <f t="shared" si="345"/>
        <v/>
      </c>
      <c r="Q11064" s="61" t="s">
        <v>31</v>
      </c>
    </row>
    <row r="11065" spans="8:17" x14ac:dyDescent="0.25">
      <c r="H11065" s="59">
        <v>170143</v>
      </c>
      <c r="I11065" s="59" t="s">
        <v>69</v>
      </c>
      <c r="J11065" s="59">
        <v>1731602</v>
      </c>
      <c r="K11065" s="59" t="s">
        <v>11392</v>
      </c>
      <c r="L11065" s="61" t="s">
        <v>114</v>
      </c>
      <c r="M11065" s="61">
        <f>VLOOKUP(H11065,zdroj!C:F,4,0)</f>
        <v>0</v>
      </c>
      <c r="N11065" s="61" t="str">
        <f t="shared" si="344"/>
        <v>katB</v>
      </c>
      <c r="P11065" s="72" t="str">
        <f t="shared" si="345"/>
        <v/>
      </c>
      <c r="Q11065" s="61" t="s">
        <v>31</v>
      </c>
    </row>
    <row r="11066" spans="8:17" x14ac:dyDescent="0.25">
      <c r="H11066" s="59">
        <v>170143</v>
      </c>
      <c r="I11066" s="59" t="s">
        <v>69</v>
      </c>
      <c r="J11066" s="59">
        <v>1731611</v>
      </c>
      <c r="K11066" s="59" t="s">
        <v>11393</v>
      </c>
      <c r="L11066" s="61" t="s">
        <v>114</v>
      </c>
      <c r="M11066" s="61">
        <f>VLOOKUP(H11066,zdroj!C:F,4,0)</f>
        <v>0</v>
      </c>
      <c r="N11066" s="61" t="str">
        <f t="shared" si="344"/>
        <v>katB</v>
      </c>
      <c r="P11066" s="72" t="str">
        <f t="shared" si="345"/>
        <v/>
      </c>
      <c r="Q11066" s="61" t="s">
        <v>31</v>
      </c>
    </row>
    <row r="11067" spans="8:17" x14ac:dyDescent="0.25">
      <c r="H11067" s="59">
        <v>170143</v>
      </c>
      <c r="I11067" s="59" t="s">
        <v>69</v>
      </c>
      <c r="J11067" s="59">
        <v>1731629</v>
      </c>
      <c r="K11067" s="59" t="s">
        <v>11394</v>
      </c>
      <c r="L11067" s="61" t="s">
        <v>114</v>
      </c>
      <c r="M11067" s="61">
        <f>VLOOKUP(H11067,zdroj!C:F,4,0)</f>
        <v>0</v>
      </c>
      <c r="N11067" s="61" t="str">
        <f t="shared" si="344"/>
        <v>katB</v>
      </c>
      <c r="P11067" s="72" t="str">
        <f t="shared" si="345"/>
        <v/>
      </c>
      <c r="Q11067" s="61" t="s">
        <v>31</v>
      </c>
    </row>
    <row r="11068" spans="8:17" x14ac:dyDescent="0.25">
      <c r="H11068" s="59">
        <v>170143</v>
      </c>
      <c r="I11068" s="59" t="s">
        <v>69</v>
      </c>
      <c r="J11068" s="59">
        <v>1731637</v>
      </c>
      <c r="K11068" s="59" t="s">
        <v>11395</v>
      </c>
      <c r="L11068" s="61" t="s">
        <v>81</v>
      </c>
      <c r="M11068" s="61">
        <f>VLOOKUP(H11068,zdroj!C:F,4,0)</f>
        <v>0</v>
      </c>
      <c r="N11068" s="61" t="str">
        <f t="shared" si="344"/>
        <v>-</v>
      </c>
      <c r="P11068" s="72" t="str">
        <f t="shared" si="345"/>
        <v/>
      </c>
      <c r="Q11068" s="61" t="s">
        <v>88</v>
      </c>
    </row>
    <row r="11069" spans="8:17" x14ac:dyDescent="0.25">
      <c r="H11069" s="59">
        <v>170143</v>
      </c>
      <c r="I11069" s="59" t="s">
        <v>69</v>
      </c>
      <c r="J11069" s="59">
        <v>1731645</v>
      </c>
      <c r="K11069" s="59" t="s">
        <v>11396</v>
      </c>
      <c r="L11069" s="61" t="s">
        <v>114</v>
      </c>
      <c r="M11069" s="61">
        <f>VLOOKUP(H11069,zdroj!C:F,4,0)</f>
        <v>0</v>
      </c>
      <c r="N11069" s="61" t="str">
        <f t="shared" si="344"/>
        <v>katB</v>
      </c>
      <c r="P11069" s="72" t="str">
        <f t="shared" si="345"/>
        <v/>
      </c>
      <c r="Q11069" s="61" t="s">
        <v>31</v>
      </c>
    </row>
    <row r="11070" spans="8:17" x14ac:dyDescent="0.25">
      <c r="H11070" s="59">
        <v>170143</v>
      </c>
      <c r="I11070" s="59" t="s">
        <v>69</v>
      </c>
      <c r="J11070" s="59">
        <v>1731653</v>
      </c>
      <c r="K11070" s="59" t="s">
        <v>11397</v>
      </c>
      <c r="L11070" s="61" t="s">
        <v>114</v>
      </c>
      <c r="M11070" s="61">
        <f>VLOOKUP(H11070,zdroj!C:F,4,0)</f>
        <v>0</v>
      </c>
      <c r="N11070" s="61" t="str">
        <f t="shared" si="344"/>
        <v>katB</v>
      </c>
      <c r="P11070" s="72" t="str">
        <f t="shared" si="345"/>
        <v/>
      </c>
      <c r="Q11070" s="61" t="s">
        <v>31</v>
      </c>
    </row>
    <row r="11071" spans="8:17" x14ac:dyDescent="0.25">
      <c r="H11071" s="59">
        <v>170143</v>
      </c>
      <c r="I11071" s="59" t="s">
        <v>69</v>
      </c>
      <c r="J11071" s="59">
        <v>1731661</v>
      </c>
      <c r="K11071" s="59" t="s">
        <v>11398</v>
      </c>
      <c r="L11071" s="61" t="s">
        <v>114</v>
      </c>
      <c r="M11071" s="61">
        <f>VLOOKUP(H11071,zdroj!C:F,4,0)</f>
        <v>0</v>
      </c>
      <c r="N11071" s="61" t="str">
        <f t="shared" si="344"/>
        <v>katB</v>
      </c>
      <c r="P11071" s="72" t="str">
        <f t="shared" si="345"/>
        <v/>
      </c>
      <c r="Q11071" s="61" t="s">
        <v>30</v>
      </c>
    </row>
    <row r="11072" spans="8:17" x14ac:dyDescent="0.25">
      <c r="H11072" s="59">
        <v>170143</v>
      </c>
      <c r="I11072" s="59" t="s">
        <v>69</v>
      </c>
      <c r="J11072" s="59">
        <v>1731670</v>
      </c>
      <c r="K11072" s="59" t="s">
        <v>11399</v>
      </c>
      <c r="L11072" s="61" t="s">
        <v>114</v>
      </c>
      <c r="M11072" s="61">
        <f>VLOOKUP(H11072,zdroj!C:F,4,0)</f>
        <v>0</v>
      </c>
      <c r="N11072" s="61" t="str">
        <f t="shared" si="344"/>
        <v>katB</v>
      </c>
      <c r="P11072" s="72" t="str">
        <f t="shared" si="345"/>
        <v/>
      </c>
      <c r="Q11072" s="61" t="s">
        <v>31</v>
      </c>
    </row>
    <row r="11073" spans="8:18" x14ac:dyDescent="0.25">
      <c r="H11073" s="59">
        <v>170143</v>
      </c>
      <c r="I11073" s="59" t="s">
        <v>69</v>
      </c>
      <c r="J11073" s="59">
        <v>1731688</v>
      </c>
      <c r="K11073" s="59" t="s">
        <v>11400</v>
      </c>
      <c r="L11073" s="61" t="s">
        <v>114</v>
      </c>
      <c r="M11073" s="61">
        <f>VLOOKUP(H11073,zdroj!C:F,4,0)</f>
        <v>0</v>
      </c>
      <c r="N11073" s="61" t="str">
        <f t="shared" si="344"/>
        <v>katB</v>
      </c>
      <c r="P11073" s="72" t="str">
        <f t="shared" si="345"/>
        <v/>
      </c>
      <c r="Q11073" s="61" t="s">
        <v>30</v>
      </c>
    </row>
    <row r="11074" spans="8:18" x14ac:dyDescent="0.25">
      <c r="H11074" s="59">
        <v>170143</v>
      </c>
      <c r="I11074" s="59" t="s">
        <v>69</v>
      </c>
      <c r="J11074" s="59">
        <v>1731696</v>
      </c>
      <c r="K11074" s="59" t="s">
        <v>11401</v>
      </c>
      <c r="L11074" s="61" t="s">
        <v>114</v>
      </c>
      <c r="M11074" s="61">
        <f>VLOOKUP(H11074,zdroj!C:F,4,0)</f>
        <v>0</v>
      </c>
      <c r="N11074" s="61" t="str">
        <f t="shared" si="344"/>
        <v>katB</v>
      </c>
      <c r="P11074" s="72" t="str">
        <f t="shared" si="345"/>
        <v/>
      </c>
      <c r="Q11074" s="61" t="s">
        <v>30</v>
      </c>
    </row>
    <row r="11075" spans="8:18" x14ac:dyDescent="0.25">
      <c r="H11075" s="59">
        <v>170143</v>
      </c>
      <c r="I11075" s="59" t="s">
        <v>69</v>
      </c>
      <c r="J11075" s="59">
        <v>1731700</v>
      </c>
      <c r="K11075" s="59" t="s">
        <v>11402</v>
      </c>
      <c r="L11075" s="61" t="s">
        <v>114</v>
      </c>
      <c r="M11075" s="61">
        <f>VLOOKUP(H11075,zdroj!C:F,4,0)</f>
        <v>0</v>
      </c>
      <c r="N11075" s="61" t="str">
        <f t="shared" si="344"/>
        <v>katB</v>
      </c>
      <c r="P11075" s="72" t="str">
        <f t="shared" si="345"/>
        <v/>
      </c>
      <c r="Q11075" s="61" t="s">
        <v>30</v>
      </c>
    </row>
    <row r="11076" spans="8:18" x14ac:dyDescent="0.25">
      <c r="H11076" s="59">
        <v>170143</v>
      </c>
      <c r="I11076" s="59" t="s">
        <v>69</v>
      </c>
      <c r="J11076" s="59">
        <v>25842382</v>
      </c>
      <c r="K11076" s="59" t="s">
        <v>11403</v>
      </c>
      <c r="L11076" s="61" t="s">
        <v>81</v>
      </c>
      <c r="M11076" s="61">
        <f>VLOOKUP(H11076,zdroj!C:F,4,0)</f>
        <v>0</v>
      </c>
      <c r="N11076" s="61" t="str">
        <f t="shared" si="344"/>
        <v>-</v>
      </c>
      <c r="P11076" s="72" t="str">
        <f t="shared" si="345"/>
        <v/>
      </c>
      <c r="Q11076" s="61" t="s">
        <v>88</v>
      </c>
    </row>
    <row r="11077" spans="8:18" x14ac:dyDescent="0.25">
      <c r="H11077" s="59">
        <v>54259</v>
      </c>
      <c r="I11077" s="59" t="s">
        <v>71</v>
      </c>
      <c r="J11077" s="59">
        <v>17430445</v>
      </c>
      <c r="K11077" s="59" t="s">
        <v>11404</v>
      </c>
      <c r="L11077" s="61" t="s">
        <v>114</v>
      </c>
      <c r="M11077" s="61">
        <f>VLOOKUP(H11077,zdroj!C:F,4,0)</f>
        <v>0</v>
      </c>
      <c r="N11077" s="61" t="str">
        <f t="shared" si="344"/>
        <v>katB</v>
      </c>
      <c r="P11077" s="72" t="str">
        <f t="shared" si="345"/>
        <v/>
      </c>
      <c r="Q11077" s="61" t="s">
        <v>31</v>
      </c>
      <c r="R11077" s="61" t="s">
        <v>91</v>
      </c>
    </row>
    <row r="11078" spans="8:18" x14ac:dyDescent="0.25">
      <c r="H11078" s="59">
        <v>54259</v>
      </c>
      <c r="I11078" s="59" t="s">
        <v>71</v>
      </c>
      <c r="J11078" s="59">
        <v>17430453</v>
      </c>
      <c r="K11078" s="59" t="s">
        <v>11405</v>
      </c>
      <c r="L11078" s="61" t="s">
        <v>114</v>
      </c>
      <c r="M11078" s="61">
        <f>VLOOKUP(H11078,zdroj!C:F,4,0)</f>
        <v>0</v>
      </c>
      <c r="N11078" s="61" t="str">
        <f t="shared" si="344"/>
        <v>katB</v>
      </c>
      <c r="P11078" s="72" t="str">
        <f t="shared" si="345"/>
        <v/>
      </c>
      <c r="Q11078" s="61" t="s">
        <v>31</v>
      </c>
      <c r="R11078" s="61" t="s">
        <v>91</v>
      </c>
    </row>
    <row r="11079" spans="8:18" x14ac:dyDescent="0.25">
      <c r="H11079" s="59">
        <v>54259</v>
      </c>
      <c r="I11079" s="59" t="s">
        <v>71</v>
      </c>
      <c r="J11079" s="59">
        <v>17430461</v>
      </c>
      <c r="K11079" s="59" t="s">
        <v>11406</v>
      </c>
      <c r="L11079" s="61" t="s">
        <v>113</v>
      </c>
      <c r="M11079" s="61">
        <f>VLOOKUP(H11079,zdroj!C:F,4,0)</f>
        <v>0</v>
      </c>
      <c r="N11079" s="61" t="str">
        <f t="shared" ref="N11079:N11142" si="346">IF(M11079="A",IF(L11079="katA","katB",L11079),L11079)</f>
        <v>katA</v>
      </c>
      <c r="P11079" s="72" t="str">
        <f t="shared" ref="P11079:P11142" si="347">IF(O11079="A",1,"")</f>
        <v/>
      </c>
      <c r="Q11079" s="61" t="s">
        <v>30</v>
      </c>
    </row>
    <row r="11080" spans="8:18" x14ac:dyDescent="0.25">
      <c r="H11080" s="59">
        <v>54259</v>
      </c>
      <c r="I11080" s="59" t="s">
        <v>71</v>
      </c>
      <c r="J11080" s="59">
        <v>17430470</v>
      </c>
      <c r="K11080" s="59" t="s">
        <v>11407</v>
      </c>
      <c r="L11080" s="61" t="s">
        <v>113</v>
      </c>
      <c r="M11080" s="61">
        <f>VLOOKUP(H11080,zdroj!C:F,4,0)</f>
        <v>0</v>
      </c>
      <c r="N11080" s="61" t="str">
        <f t="shared" si="346"/>
        <v>katA</v>
      </c>
      <c r="P11080" s="72" t="str">
        <f t="shared" si="347"/>
        <v/>
      </c>
      <c r="Q11080" s="61" t="s">
        <v>30</v>
      </c>
    </row>
    <row r="11081" spans="8:18" x14ac:dyDescent="0.25">
      <c r="H11081" s="59">
        <v>54259</v>
      </c>
      <c r="I11081" s="59" t="s">
        <v>71</v>
      </c>
      <c r="J11081" s="59">
        <v>17430488</v>
      </c>
      <c r="K11081" s="59" t="s">
        <v>11408</v>
      </c>
      <c r="L11081" s="61" t="s">
        <v>114</v>
      </c>
      <c r="M11081" s="61">
        <f>VLOOKUP(H11081,zdroj!C:F,4,0)</f>
        <v>0</v>
      </c>
      <c r="N11081" s="61" t="str">
        <f t="shared" si="346"/>
        <v>katB</v>
      </c>
      <c r="P11081" s="72" t="str">
        <f t="shared" si="347"/>
        <v/>
      </c>
      <c r="Q11081" s="61" t="s">
        <v>30</v>
      </c>
      <c r="R11081" s="61" t="s">
        <v>91</v>
      </c>
    </row>
    <row r="11082" spans="8:18" x14ac:dyDescent="0.25">
      <c r="H11082" s="59">
        <v>54259</v>
      </c>
      <c r="I11082" s="59" t="s">
        <v>71</v>
      </c>
      <c r="J11082" s="59">
        <v>17430496</v>
      </c>
      <c r="K11082" s="59" t="s">
        <v>11409</v>
      </c>
      <c r="L11082" s="61" t="s">
        <v>113</v>
      </c>
      <c r="M11082" s="61">
        <f>VLOOKUP(H11082,zdroj!C:F,4,0)</f>
        <v>0</v>
      </c>
      <c r="N11082" s="61" t="str">
        <f t="shared" si="346"/>
        <v>katA</v>
      </c>
      <c r="P11082" s="72" t="str">
        <f t="shared" si="347"/>
        <v/>
      </c>
      <c r="Q11082" s="61" t="s">
        <v>31</v>
      </c>
    </row>
    <row r="11083" spans="8:18" x14ac:dyDescent="0.25">
      <c r="H11083" s="59">
        <v>54259</v>
      </c>
      <c r="I11083" s="59" t="s">
        <v>71</v>
      </c>
      <c r="J11083" s="59">
        <v>17430500</v>
      </c>
      <c r="K11083" s="59" t="s">
        <v>11410</v>
      </c>
      <c r="L11083" s="61" t="s">
        <v>113</v>
      </c>
      <c r="M11083" s="61">
        <f>VLOOKUP(H11083,zdroj!C:F,4,0)</f>
        <v>0</v>
      </c>
      <c r="N11083" s="61" t="str">
        <f t="shared" si="346"/>
        <v>katA</v>
      </c>
      <c r="P11083" s="72" t="str">
        <f t="shared" si="347"/>
        <v/>
      </c>
      <c r="Q11083" s="61" t="s">
        <v>31</v>
      </c>
    </row>
    <row r="11084" spans="8:18" x14ac:dyDescent="0.25">
      <c r="H11084" s="59">
        <v>54259</v>
      </c>
      <c r="I11084" s="59" t="s">
        <v>71</v>
      </c>
      <c r="J11084" s="59">
        <v>17430518</v>
      </c>
      <c r="K11084" s="59" t="s">
        <v>11411</v>
      </c>
      <c r="L11084" s="61" t="s">
        <v>113</v>
      </c>
      <c r="M11084" s="61">
        <f>VLOOKUP(H11084,zdroj!C:F,4,0)</f>
        <v>0</v>
      </c>
      <c r="N11084" s="61" t="str">
        <f t="shared" si="346"/>
        <v>katA</v>
      </c>
      <c r="P11084" s="72" t="str">
        <f t="shared" si="347"/>
        <v/>
      </c>
      <c r="Q11084" s="61" t="s">
        <v>31</v>
      </c>
    </row>
    <row r="11085" spans="8:18" x14ac:dyDescent="0.25">
      <c r="H11085" s="59">
        <v>54259</v>
      </c>
      <c r="I11085" s="59" t="s">
        <v>71</v>
      </c>
      <c r="J11085" s="59">
        <v>17430526</v>
      </c>
      <c r="K11085" s="59" t="s">
        <v>11412</v>
      </c>
      <c r="L11085" s="61" t="s">
        <v>114</v>
      </c>
      <c r="M11085" s="61">
        <f>VLOOKUP(H11085,zdroj!C:F,4,0)</f>
        <v>0</v>
      </c>
      <c r="N11085" s="61" t="str">
        <f t="shared" si="346"/>
        <v>katB</v>
      </c>
      <c r="P11085" s="72" t="str">
        <f t="shared" si="347"/>
        <v/>
      </c>
      <c r="Q11085" s="61" t="s">
        <v>30</v>
      </c>
      <c r="R11085" s="61" t="s">
        <v>91</v>
      </c>
    </row>
    <row r="11086" spans="8:18" x14ac:dyDescent="0.25">
      <c r="H11086" s="59">
        <v>54259</v>
      </c>
      <c r="I11086" s="59" t="s">
        <v>71</v>
      </c>
      <c r="J11086" s="59">
        <v>17430534</v>
      </c>
      <c r="K11086" s="59" t="s">
        <v>11413</v>
      </c>
      <c r="L11086" s="61" t="s">
        <v>113</v>
      </c>
      <c r="M11086" s="61">
        <f>VLOOKUP(H11086,zdroj!C:F,4,0)</f>
        <v>0</v>
      </c>
      <c r="N11086" s="61" t="str">
        <f t="shared" si="346"/>
        <v>katA</v>
      </c>
      <c r="P11086" s="72" t="str">
        <f t="shared" si="347"/>
        <v/>
      </c>
      <c r="Q11086" s="61" t="s">
        <v>31</v>
      </c>
    </row>
    <row r="11087" spans="8:18" x14ac:dyDescent="0.25">
      <c r="H11087" s="59">
        <v>54259</v>
      </c>
      <c r="I11087" s="59" t="s">
        <v>71</v>
      </c>
      <c r="J11087" s="59">
        <v>17430542</v>
      </c>
      <c r="K11087" s="59" t="s">
        <v>11414</v>
      </c>
      <c r="L11087" s="61" t="s">
        <v>113</v>
      </c>
      <c r="M11087" s="61">
        <f>VLOOKUP(H11087,zdroj!C:F,4,0)</f>
        <v>0</v>
      </c>
      <c r="N11087" s="61" t="str">
        <f t="shared" si="346"/>
        <v>katA</v>
      </c>
      <c r="P11087" s="72" t="str">
        <f t="shared" si="347"/>
        <v/>
      </c>
      <c r="Q11087" s="61" t="s">
        <v>30</v>
      </c>
    </row>
    <row r="11088" spans="8:18" x14ac:dyDescent="0.25">
      <c r="H11088" s="59">
        <v>54259</v>
      </c>
      <c r="I11088" s="59" t="s">
        <v>71</v>
      </c>
      <c r="J11088" s="59">
        <v>17430551</v>
      </c>
      <c r="K11088" s="59" t="s">
        <v>11415</v>
      </c>
      <c r="L11088" s="61" t="s">
        <v>114</v>
      </c>
      <c r="M11088" s="61">
        <f>VLOOKUP(H11088,zdroj!C:F,4,0)</f>
        <v>0</v>
      </c>
      <c r="N11088" s="61" t="str">
        <f t="shared" si="346"/>
        <v>katB</v>
      </c>
      <c r="P11088" s="72" t="str">
        <f t="shared" si="347"/>
        <v/>
      </c>
      <c r="Q11088" s="61" t="s">
        <v>31</v>
      </c>
      <c r="R11088" s="61" t="s">
        <v>91</v>
      </c>
    </row>
    <row r="11089" spans="8:18" x14ac:dyDescent="0.25">
      <c r="H11089" s="59">
        <v>54259</v>
      </c>
      <c r="I11089" s="59" t="s">
        <v>71</v>
      </c>
      <c r="J11089" s="59">
        <v>17430569</v>
      </c>
      <c r="K11089" s="59" t="s">
        <v>11416</v>
      </c>
      <c r="L11089" s="61" t="s">
        <v>113</v>
      </c>
      <c r="M11089" s="61">
        <f>VLOOKUP(H11089,zdroj!C:F,4,0)</f>
        <v>0</v>
      </c>
      <c r="N11089" s="61" t="str">
        <f t="shared" si="346"/>
        <v>katA</v>
      </c>
      <c r="P11089" s="72" t="str">
        <f t="shared" si="347"/>
        <v/>
      </c>
      <c r="Q11089" s="61" t="s">
        <v>31</v>
      </c>
    </row>
    <row r="11090" spans="8:18" x14ac:dyDescent="0.25">
      <c r="H11090" s="59">
        <v>54259</v>
      </c>
      <c r="I11090" s="59" t="s">
        <v>71</v>
      </c>
      <c r="J11090" s="59">
        <v>17430577</v>
      </c>
      <c r="K11090" s="59" t="s">
        <v>11417</v>
      </c>
      <c r="L11090" s="61" t="s">
        <v>114</v>
      </c>
      <c r="M11090" s="61">
        <f>VLOOKUP(H11090,zdroj!C:F,4,0)</f>
        <v>0</v>
      </c>
      <c r="N11090" s="61" t="str">
        <f t="shared" si="346"/>
        <v>katB</v>
      </c>
      <c r="P11090" s="72" t="str">
        <f t="shared" si="347"/>
        <v/>
      </c>
      <c r="Q11090" s="61" t="s">
        <v>31</v>
      </c>
      <c r="R11090" s="61" t="s">
        <v>91</v>
      </c>
    </row>
    <row r="11091" spans="8:18" x14ac:dyDescent="0.25">
      <c r="H11091" s="59">
        <v>54259</v>
      </c>
      <c r="I11091" s="59" t="s">
        <v>71</v>
      </c>
      <c r="J11091" s="59">
        <v>17430585</v>
      </c>
      <c r="K11091" s="59" t="s">
        <v>11418</v>
      </c>
      <c r="L11091" s="61" t="s">
        <v>113</v>
      </c>
      <c r="M11091" s="61">
        <f>VLOOKUP(H11091,zdroj!C:F,4,0)</f>
        <v>0</v>
      </c>
      <c r="N11091" s="61" t="str">
        <f t="shared" si="346"/>
        <v>katA</v>
      </c>
      <c r="P11091" s="72" t="str">
        <f t="shared" si="347"/>
        <v/>
      </c>
      <c r="Q11091" s="61" t="s">
        <v>30</v>
      </c>
    </row>
    <row r="11092" spans="8:18" x14ac:dyDescent="0.25">
      <c r="H11092" s="59">
        <v>54259</v>
      </c>
      <c r="I11092" s="59" t="s">
        <v>71</v>
      </c>
      <c r="J11092" s="59">
        <v>17430593</v>
      </c>
      <c r="K11092" s="59" t="s">
        <v>11419</v>
      </c>
      <c r="L11092" s="61" t="s">
        <v>113</v>
      </c>
      <c r="M11092" s="61">
        <f>VLOOKUP(H11092,zdroj!C:F,4,0)</f>
        <v>0</v>
      </c>
      <c r="N11092" s="61" t="str">
        <f t="shared" si="346"/>
        <v>katA</v>
      </c>
      <c r="P11092" s="72" t="str">
        <f t="shared" si="347"/>
        <v/>
      </c>
      <c r="Q11092" s="61" t="s">
        <v>30</v>
      </c>
    </row>
    <row r="11093" spans="8:18" x14ac:dyDescent="0.25">
      <c r="H11093" s="59">
        <v>54259</v>
      </c>
      <c r="I11093" s="59" t="s">
        <v>71</v>
      </c>
      <c r="J11093" s="59">
        <v>17430607</v>
      </c>
      <c r="K11093" s="59" t="s">
        <v>11420</v>
      </c>
      <c r="L11093" s="61" t="s">
        <v>114</v>
      </c>
      <c r="M11093" s="61">
        <f>VLOOKUP(H11093,zdroj!C:F,4,0)</f>
        <v>0</v>
      </c>
      <c r="N11093" s="61" t="str">
        <f t="shared" si="346"/>
        <v>katB</v>
      </c>
      <c r="P11093" s="72" t="str">
        <f t="shared" si="347"/>
        <v/>
      </c>
      <c r="Q11093" s="61" t="s">
        <v>30</v>
      </c>
      <c r="R11093" s="61" t="s">
        <v>91</v>
      </c>
    </row>
    <row r="11094" spans="8:18" x14ac:dyDescent="0.25">
      <c r="H11094" s="59">
        <v>54259</v>
      </c>
      <c r="I11094" s="59" t="s">
        <v>71</v>
      </c>
      <c r="J11094" s="59">
        <v>17430615</v>
      </c>
      <c r="K11094" s="59" t="s">
        <v>11421</v>
      </c>
      <c r="L11094" s="61" t="s">
        <v>114</v>
      </c>
      <c r="M11094" s="61">
        <f>VLOOKUP(H11094,zdroj!C:F,4,0)</f>
        <v>0</v>
      </c>
      <c r="N11094" s="61" t="str">
        <f t="shared" si="346"/>
        <v>katB</v>
      </c>
      <c r="P11094" s="72" t="str">
        <f t="shared" si="347"/>
        <v/>
      </c>
      <c r="Q11094" s="61" t="s">
        <v>31</v>
      </c>
      <c r="R11094" s="61" t="s">
        <v>91</v>
      </c>
    </row>
    <row r="11095" spans="8:18" x14ac:dyDescent="0.25">
      <c r="H11095" s="59">
        <v>54259</v>
      </c>
      <c r="I11095" s="59" t="s">
        <v>71</v>
      </c>
      <c r="J11095" s="59">
        <v>17430623</v>
      </c>
      <c r="K11095" s="59" t="s">
        <v>11422</v>
      </c>
      <c r="L11095" s="61" t="s">
        <v>114</v>
      </c>
      <c r="M11095" s="61">
        <f>VLOOKUP(H11095,zdroj!C:F,4,0)</f>
        <v>0</v>
      </c>
      <c r="N11095" s="61" t="str">
        <f t="shared" si="346"/>
        <v>katB</v>
      </c>
      <c r="P11095" s="72" t="str">
        <f t="shared" si="347"/>
        <v/>
      </c>
      <c r="Q11095" s="61" t="s">
        <v>31</v>
      </c>
      <c r="R11095" s="61" t="s">
        <v>91</v>
      </c>
    </row>
    <row r="11096" spans="8:18" x14ac:dyDescent="0.25">
      <c r="H11096" s="59">
        <v>54259</v>
      </c>
      <c r="I11096" s="59" t="s">
        <v>71</v>
      </c>
      <c r="J11096" s="59">
        <v>17430631</v>
      </c>
      <c r="K11096" s="59" t="s">
        <v>11423</v>
      </c>
      <c r="L11096" s="61" t="s">
        <v>113</v>
      </c>
      <c r="M11096" s="61">
        <f>VLOOKUP(H11096,zdroj!C:F,4,0)</f>
        <v>0</v>
      </c>
      <c r="N11096" s="61" t="str">
        <f t="shared" si="346"/>
        <v>katA</v>
      </c>
      <c r="P11096" s="72" t="str">
        <f t="shared" si="347"/>
        <v/>
      </c>
      <c r="Q11096" s="61" t="s">
        <v>30</v>
      </c>
    </row>
    <row r="11097" spans="8:18" x14ac:dyDescent="0.25">
      <c r="H11097" s="59">
        <v>54259</v>
      </c>
      <c r="I11097" s="59" t="s">
        <v>71</v>
      </c>
      <c r="J11097" s="59">
        <v>17430640</v>
      </c>
      <c r="K11097" s="59" t="s">
        <v>11424</v>
      </c>
      <c r="L11097" s="61" t="s">
        <v>113</v>
      </c>
      <c r="M11097" s="61">
        <f>VLOOKUP(H11097,zdroj!C:F,4,0)</f>
        <v>0</v>
      </c>
      <c r="N11097" s="61" t="str">
        <f t="shared" si="346"/>
        <v>katA</v>
      </c>
      <c r="P11097" s="72" t="str">
        <f t="shared" si="347"/>
        <v/>
      </c>
      <c r="Q11097" s="61" t="s">
        <v>30</v>
      </c>
    </row>
    <row r="11098" spans="8:18" x14ac:dyDescent="0.25">
      <c r="H11098" s="59">
        <v>54259</v>
      </c>
      <c r="I11098" s="59" t="s">
        <v>71</v>
      </c>
      <c r="J11098" s="59">
        <v>17430658</v>
      </c>
      <c r="K11098" s="59" t="s">
        <v>11425</v>
      </c>
      <c r="L11098" s="61" t="s">
        <v>113</v>
      </c>
      <c r="M11098" s="61">
        <f>VLOOKUP(H11098,zdroj!C:F,4,0)</f>
        <v>0</v>
      </c>
      <c r="N11098" s="61" t="str">
        <f t="shared" si="346"/>
        <v>katA</v>
      </c>
      <c r="P11098" s="72" t="str">
        <f t="shared" si="347"/>
        <v/>
      </c>
      <c r="Q11098" s="61" t="s">
        <v>31</v>
      </c>
    </row>
    <row r="11099" spans="8:18" x14ac:dyDescent="0.25">
      <c r="H11099" s="59">
        <v>54259</v>
      </c>
      <c r="I11099" s="59" t="s">
        <v>71</v>
      </c>
      <c r="J11099" s="59">
        <v>17430666</v>
      </c>
      <c r="K11099" s="59" t="s">
        <v>11426</v>
      </c>
      <c r="L11099" s="61" t="s">
        <v>113</v>
      </c>
      <c r="M11099" s="61">
        <f>VLOOKUP(H11099,zdroj!C:F,4,0)</f>
        <v>0</v>
      </c>
      <c r="N11099" s="61" t="str">
        <f t="shared" si="346"/>
        <v>katA</v>
      </c>
      <c r="P11099" s="72" t="str">
        <f t="shared" si="347"/>
        <v/>
      </c>
      <c r="Q11099" s="61" t="s">
        <v>30</v>
      </c>
    </row>
    <row r="11100" spans="8:18" x14ac:dyDescent="0.25">
      <c r="H11100" s="59">
        <v>54259</v>
      </c>
      <c r="I11100" s="59" t="s">
        <v>71</v>
      </c>
      <c r="J11100" s="59">
        <v>17430674</v>
      </c>
      <c r="K11100" s="59" t="s">
        <v>11427</v>
      </c>
      <c r="L11100" s="61" t="s">
        <v>113</v>
      </c>
      <c r="M11100" s="61">
        <f>VLOOKUP(H11100,zdroj!C:F,4,0)</f>
        <v>0</v>
      </c>
      <c r="N11100" s="61" t="str">
        <f t="shared" si="346"/>
        <v>katA</v>
      </c>
      <c r="P11100" s="72" t="str">
        <f t="shared" si="347"/>
        <v/>
      </c>
      <c r="Q11100" s="61" t="s">
        <v>30</v>
      </c>
    </row>
    <row r="11101" spans="8:18" x14ac:dyDescent="0.25">
      <c r="H11101" s="59">
        <v>54259</v>
      </c>
      <c r="I11101" s="59" t="s">
        <v>71</v>
      </c>
      <c r="J11101" s="59">
        <v>17430682</v>
      </c>
      <c r="K11101" s="59" t="s">
        <v>11428</v>
      </c>
      <c r="L11101" s="61" t="s">
        <v>113</v>
      </c>
      <c r="M11101" s="61">
        <f>VLOOKUP(H11101,zdroj!C:F,4,0)</f>
        <v>0</v>
      </c>
      <c r="N11101" s="61" t="str">
        <f t="shared" si="346"/>
        <v>katA</v>
      </c>
      <c r="P11101" s="72" t="str">
        <f t="shared" si="347"/>
        <v/>
      </c>
      <c r="Q11101" s="61" t="s">
        <v>30</v>
      </c>
    </row>
    <row r="11102" spans="8:18" x14ac:dyDescent="0.25">
      <c r="H11102" s="59">
        <v>54259</v>
      </c>
      <c r="I11102" s="59" t="s">
        <v>71</v>
      </c>
      <c r="J11102" s="59">
        <v>17430704</v>
      </c>
      <c r="K11102" s="59" t="s">
        <v>11429</v>
      </c>
      <c r="L11102" s="61" t="s">
        <v>113</v>
      </c>
      <c r="M11102" s="61">
        <f>VLOOKUP(H11102,zdroj!C:F,4,0)</f>
        <v>0</v>
      </c>
      <c r="N11102" s="61" t="str">
        <f t="shared" si="346"/>
        <v>katA</v>
      </c>
      <c r="P11102" s="72" t="str">
        <f t="shared" si="347"/>
        <v/>
      </c>
      <c r="Q11102" s="61" t="s">
        <v>31</v>
      </c>
    </row>
    <row r="11103" spans="8:18" x14ac:dyDescent="0.25">
      <c r="H11103" s="59">
        <v>54259</v>
      </c>
      <c r="I11103" s="59" t="s">
        <v>71</v>
      </c>
      <c r="J11103" s="59">
        <v>17430712</v>
      </c>
      <c r="K11103" s="59" t="s">
        <v>11430</v>
      </c>
      <c r="L11103" s="61" t="s">
        <v>114</v>
      </c>
      <c r="M11103" s="61">
        <f>VLOOKUP(H11103,zdroj!C:F,4,0)</f>
        <v>0</v>
      </c>
      <c r="N11103" s="61" t="str">
        <f t="shared" si="346"/>
        <v>katB</v>
      </c>
      <c r="P11103" s="72" t="str">
        <f t="shared" si="347"/>
        <v/>
      </c>
      <c r="Q11103" s="61" t="s">
        <v>30</v>
      </c>
      <c r="R11103" s="61" t="s">
        <v>91</v>
      </c>
    </row>
    <row r="11104" spans="8:18" x14ac:dyDescent="0.25">
      <c r="H11104" s="59">
        <v>54259</v>
      </c>
      <c r="I11104" s="59" t="s">
        <v>71</v>
      </c>
      <c r="J11104" s="59">
        <v>17430721</v>
      </c>
      <c r="K11104" s="59" t="s">
        <v>11431</v>
      </c>
      <c r="L11104" s="61" t="s">
        <v>113</v>
      </c>
      <c r="M11104" s="61">
        <f>VLOOKUP(H11104,zdroj!C:F,4,0)</f>
        <v>0</v>
      </c>
      <c r="N11104" s="61" t="str">
        <f t="shared" si="346"/>
        <v>katA</v>
      </c>
      <c r="P11104" s="72" t="str">
        <f t="shared" si="347"/>
        <v/>
      </c>
      <c r="Q11104" s="61" t="s">
        <v>31</v>
      </c>
    </row>
    <row r="11105" spans="8:17" x14ac:dyDescent="0.25">
      <c r="H11105" s="59">
        <v>54259</v>
      </c>
      <c r="I11105" s="59" t="s">
        <v>71</v>
      </c>
      <c r="J11105" s="59">
        <v>17430739</v>
      </c>
      <c r="K11105" s="59" t="s">
        <v>11432</v>
      </c>
      <c r="L11105" s="61" t="s">
        <v>113</v>
      </c>
      <c r="M11105" s="61">
        <f>VLOOKUP(H11105,zdroj!C:F,4,0)</f>
        <v>0</v>
      </c>
      <c r="N11105" s="61" t="str">
        <f t="shared" si="346"/>
        <v>katA</v>
      </c>
      <c r="P11105" s="72" t="str">
        <f t="shared" si="347"/>
        <v/>
      </c>
      <c r="Q11105" s="61" t="s">
        <v>30</v>
      </c>
    </row>
    <row r="11106" spans="8:17" x14ac:dyDescent="0.25">
      <c r="H11106" s="59">
        <v>54259</v>
      </c>
      <c r="I11106" s="59" t="s">
        <v>71</v>
      </c>
      <c r="J11106" s="59">
        <v>17430747</v>
      </c>
      <c r="K11106" s="59" t="s">
        <v>11433</v>
      </c>
      <c r="L11106" s="61" t="s">
        <v>81</v>
      </c>
      <c r="M11106" s="61">
        <f>VLOOKUP(H11106,zdroj!C:F,4,0)</f>
        <v>0</v>
      </c>
      <c r="N11106" s="61" t="str">
        <f t="shared" si="346"/>
        <v>-</v>
      </c>
      <c r="P11106" s="72" t="str">
        <f t="shared" si="347"/>
        <v/>
      </c>
      <c r="Q11106" s="61" t="s">
        <v>88</v>
      </c>
    </row>
    <row r="11107" spans="8:17" x14ac:dyDescent="0.25">
      <c r="H11107" s="59">
        <v>54259</v>
      </c>
      <c r="I11107" s="59" t="s">
        <v>71</v>
      </c>
      <c r="J11107" s="59">
        <v>17430755</v>
      </c>
      <c r="K11107" s="59" t="s">
        <v>11434</v>
      </c>
      <c r="L11107" s="61" t="s">
        <v>81</v>
      </c>
      <c r="M11107" s="61">
        <f>VLOOKUP(H11107,zdroj!C:F,4,0)</f>
        <v>0</v>
      </c>
      <c r="N11107" s="61" t="str">
        <f t="shared" si="346"/>
        <v>-</v>
      </c>
      <c r="P11107" s="72" t="str">
        <f t="shared" si="347"/>
        <v/>
      </c>
      <c r="Q11107" s="61" t="s">
        <v>88</v>
      </c>
    </row>
    <row r="11108" spans="8:17" x14ac:dyDescent="0.25">
      <c r="H11108" s="59">
        <v>54259</v>
      </c>
      <c r="I11108" s="59" t="s">
        <v>71</v>
      </c>
      <c r="J11108" s="59">
        <v>17430763</v>
      </c>
      <c r="K11108" s="59" t="s">
        <v>11435</v>
      </c>
      <c r="L11108" s="61" t="s">
        <v>81</v>
      </c>
      <c r="M11108" s="61">
        <f>VLOOKUP(H11108,zdroj!C:F,4,0)</f>
        <v>0</v>
      </c>
      <c r="N11108" s="61" t="str">
        <f t="shared" si="346"/>
        <v>-</v>
      </c>
      <c r="P11108" s="72" t="str">
        <f t="shared" si="347"/>
        <v/>
      </c>
      <c r="Q11108" s="61" t="s">
        <v>88</v>
      </c>
    </row>
    <row r="11109" spans="8:17" x14ac:dyDescent="0.25">
      <c r="H11109" s="59">
        <v>54259</v>
      </c>
      <c r="I11109" s="59" t="s">
        <v>71</v>
      </c>
      <c r="J11109" s="59">
        <v>17430771</v>
      </c>
      <c r="K11109" s="59" t="s">
        <v>11436</v>
      </c>
      <c r="L11109" s="61" t="s">
        <v>81</v>
      </c>
      <c r="M11109" s="61">
        <f>VLOOKUP(H11109,zdroj!C:F,4,0)</f>
        <v>0</v>
      </c>
      <c r="N11109" s="61" t="str">
        <f t="shared" si="346"/>
        <v>-</v>
      </c>
      <c r="P11109" s="72" t="str">
        <f t="shared" si="347"/>
        <v/>
      </c>
      <c r="Q11109" s="61" t="s">
        <v>88</v>
      </c>
    </row>
    <row r="11110" spans="8:17" x14ac:dyDescent="0.25">
      <c r="H11110" s="59">
        <v>54259</v>
      </c>
      <c r="I11110" s="59" t="s">
        <v>71</v>
      </c>
      <c r="J11110" s="59">
        <v>17430780</v>
      </c>
      <c r="K11110" s="59" t="s">
        <v>11437</v>
      </c>
      <c r="L11110" s="61" t="s">
        <v>81</v>
      </c>
      <c r="M11110" s="61">
        <f>VLOOKUP(H11110,zdroj!C:F,4,0)</f>
        <v>0</v>
      </c>
      <c r="N11110" s="61" t="str">
        <f t="shared" si="346"/>
        <v>-</v>
      </c>
      <c r="P11110" s="72" t="str">
        <f t="shared" si="347"/>
        <v/>
      </c>
      <c r="Q11110" s="61" t="s">
        <v>88</v>
      </c>
    </row>
    <row r="11111" spans="8:17" x14ac:dyDescent="0.25">
      <c r="H11111" s="59">
        <v>54259</v>
      </c>
      <c r="I11111" s="59" t="s">
        <v>71</v>
      </c>
      <c r="J11111" s="59">
        <v>17430798</v>
      </c>
      <c r="K11111" s="59" t="s">
        <v>11438</v>
      </c>
      <c r="L11111" s="61" t="s">
        <v>81</v>
      </c>
      <c r="M11111" s="61">
        <f>VLOOKUP(H11111,zdroj!C:F,4,0)</f>
        <v>0</v>
      </c>
      <c r="N11111" s="61" t="str">
        <f t="shared" si="346"/>
        <v>-</v>
      </c>
      <c r="P11111" s="72" t="str">
        <f t="shared" si="347"/>
        <v/>
      </c>
      <c r="Q11111" s="61" t="s">
        <v>88</v>
      </c>
    </row>
    <row r="11112" spans="8:17" x14ac:dyDescent="0.25">
      <c r="H11112" s="59">
        <v>54259</v>
      </c>
      <c r="I11112" s="59" t="s">
        <v>71</v>
      </c>
      <c r="J11112" s="59">
        <v>17430801</v>
      </c>
      <c r="K11112" s="59" t="s">
        <v>11439</v>
      </c>
      <c r="L11112" s="61" t="s">
        <v>81</v>
      </c>
      <c r="M11112" s="61">
        <f>VLOOKUP(H11112,zdroj!C:F,4,0)</f>
        <v>0</v>
      </c>
      <c r="N11112" s="61" t="str">
        <f t="shared" si="346"/>
        <v>-</v>
      </c>
      <c r="P11112" s="72" t="str">
        <f t="shared" si="347"/>
        <v/>
      </c>
      <c r="Q11112" s="61" t="s">
        <v>88</v>
      </c>
    </row>
    <row r="11113" spans="8:17" x14ac:dyDescent="0.25">
      <c r="H11113" s="59">
        <v>54259</v>
      </c>
      <c r="I11113" s="59" t="s">
        <v>71</v>
      </c>
      <c r="J11113" s="59">
        <v>17430810</v>
      </c>
      <c r="K11113" s="59" t="s">
        <v>11440</v>
      </c>
      <c r="L11113" s="61" t="s">
        <v>81</v>
      </c>
      <c r="M11113" s="61">
        <f>VLOOKUP(H11113,zdroj!C:F,4,0)</f>
        <v>0</v>
      </c>
      <c r="N11113" s="61" t="str">
        <f t="shared" si="346"/>
        <v>-</v>
      </c>
      <c r="P11113" s="72" t="str">
        <f t="shared" si="347"/>
        <v/>
      </c>
      <c r="Q11113" s="61" t="s">
        <v>88</v>
      </c>
    </row>
    <row r="11114" spans="8:17" x14ac:dyDescent="0.25">
      <c r="H11114" s="59">
        <v>54259</v>
      </c>
      <c r="I11114" s="59" t="s">
        <v>71</v>
      </c>
      <c r="J11114" s="59">
        <v>17430828</v>
      </c>
      <c r="K11114" s="59" t="s">
        <v>11441</v>
      </c>
      <c r="L11114" s="61" t="s">
        <v>81</v>
      </c>
      <c r="M11114" s="61">
        <f>VLOOKUP(H11114,zdroj!C:F,4,0)</f>
        <v>0</v>
      </c>
      <c r="N11114" s="61" t="str">
        <f t="shared" si="346"/>
        <v>-</v>
      </c>
      <c r="P11114" s="72" t="str">
        <f t="shared" si="347"/>
        <v/>
      </c>
      <c r="Q11114" s="61" t="s">
        <v>88</v>
      </c>
    </row>
    <row r="11115" spans="8:17" x14ac:dyDescent="0.25">
      <c r="H11115" s="59">
        <v>54259</v>
      </c>
      <c r="I11115" s="59" t="s">
        <v>71</v>
      </c>
      <c r="J11115" s="59">
        <v>17430836</v>
      </c>
      <c r="K11115" s="59" t="s">
        <v>11442</v>
      </c>
      <c r="L11115" s="61" t="s">
        <v>81</v>
      </c>
      <c r="M11115" s="61">
        <f>VLOOKUP(H11115,zdroj!C:F,4,0)</f>
        <v>0</v>
      </c>
      <c r="N11115" s="61" t="str">
        <f t="shared" si="346"/>
        <v>-</v>
      </c>
      <c r="P11115" s="72" t="str">
        <f t="shared" si="347"/>
        <v/>
      </c>
      <c r="Q11115" s="61" t="s">
        <v>88</v>
      </c>
    </row>
    <row r="11116" spans="8:17" x14ac:dyDescent="0.25">
      <c r="H11116" s="59">
        <v>54259</v>
      </c>
      <c r="I11116" s="59" t="s">
        <v>71</v>
      </c>
      <c r="J11116" s="59">
        <v>17430844</v>
      </c>
      <c r="K11116" s="59" t="s">
        <v>11443</v>
      </c>
      <c r="L11116" s="61" t="s">
        <v>81</v>
      </c>
      <c r="M11116" s="61">
        <f>VLOOKUP(H11116,zdroj!C:F,4,0)</f>
        <v>0</v>
      </c>
      <c r="N11116" s="61" t="str">
        <f t="shared" si="346"/>
        <v>-</v>
      </c>
      <c r="P11116" s="72" t="str">
        <f t="shared" si="347"/>
        <v/>
      </c>
      <c r="Q11116" s="61" t="s">
        <v>88</v>
      </c>
    </row>
    <row r="11117" spans="8:17" x14ac:dyDescent="0.25">
      <c r="H11117" s="59">
        <v>54259</v>
      </c>
      <c r="I11117" s="59" t="s">
        <v>71</v>
      </c>
      <c r="J11117" s="59">
        <v>17430852</v>
      </c>
      <c r="K11117" s="59" t="s">
        <v>11444</v>
      </c>
      <c r="L11117" s="61" t="s">
        <v>81</v>
      </c>
      <c r="M11117" s="61">
        <f>VLOOKUP(H11117,zdroj!C:F,4,0)</f>
        <v>0</v>
      </c>
      <c r="N11117" s="61" t="str">
        <f t="shared" si="346"/>
        <v>-</v>
      </c>
      <c r="P11117" s="72" t="str">
        <f t="shared" si="347"/>
        <v/>
      </c>
      <c r="Q11117" s="61" t="s">
        <v>88</v>
      </c>
    </row>
    <row r="11118" spans="8:17" x14ac:dyDescent="0.25">
      <c r="H11118" s="59">
        <v>54259</v>
      </c>
      <c r="I11118" s="59" t="s">
        <v>71</v>
      </c>
      <c r="J11118" s="59">
        <v>17430861</v>
      </c>
      <c r="K11118" s="59" t="s">
        <v>11445</v>
      </c>
      <c r="L11118" s="61" t="s">
        <v>81</v>
      </c>
      <c r="M11118" s="61">
        <f>VLOOKUP(H11118,zdroj!C:F,4,0)</f>
        <v>0</v>
      </c>
      <c r="N11118" s="61" t="str">
        <f t="shared" si="346"/>
        <v>-</v>
      </c>
      <c r="P11118" s="72" t="str">
        <f t="shared" si="347"/>
        <v/>
      </c>
      <c r="Q11118" s="61" t="s">
        <v>88</v>
      </c>
    </row>
    <row r="11119" spans="8:17" x14ac:dyDescent="0.25">
      <c r="H11119" s="59">
        <v>54259</v>
      </c>
      <c r="I11119" s="59" t="s">
        <v>71</v>
      </c>
      <c r="J11119" s="59">
        <v>17430879</v>
      </c>
      <c r="K11119" s="59" t="s">
        <v>11446</v>
      </c>
      <c r="L11119" s="61" t="s">
        <v>81</v>
      </c>
      <c r="M11119" s="61">
        <f>VLOOKUP(H11119,zdroj!C:F,4,0)</f>
        <v>0</v>
      </c>
      <c r="N11119" s="61" t="str">
        <f t="shared" si="346"/>
        <v>-</v>
      </c>
      <c r="P11119" s="72" t="str">
        <f t="shared" si="347"/>
        <v/>
      </c>
      <c r="Q11119" s="61" t="s">
        <v>88</v>
      </c>
    </row>
    <row r="11120" spans="8:17" x14ac:dyDescent="0.25">
      <c r="H11120" s="59">
        <v>54259</v>
      </c>
      <c r="I11120" s="59" t="s">
        <v>71</v>
      </c>
      <c r="J11120" s="59">
        <v>17430887</v>
      </c>
      <c r="K11120" s="59" t="s">
        <v>11447</v>
      </c>
      <c r="L11120" s="61" t="s">
        <v>81</v>
      </c>
      <c r="M11120" s="61">
        <f>VLOOKUP(H11120,zdroj!C:F,4,0)</f>
        <v>0</v>
      </c>
      <c r="N11120" s="61" t="str">
        <f t="shared" si="346"/>
        <v>-</v>
      </c>
      <c r="P11120" s="72" t="str">
        <f t="shared" si="347"/>
        <v/>
      </c>
      <c r="Q11120" s="61" t="s">
        <v>88</v>
      </c>
    </row>
    <row r="11121" spans="8:17" x14ac:dyDescent="0.25">
      <c r="H11121" s="59">
        <v>54259</v>
      </c>
      <c r="I11121" s="59" t="s">
        <v>71</v>
      </c>
      <c r="J11121" s="59">
        <v>17430895</v>
      </c>
      <c r="K11121" s="59" t="s">
        <v>11448</v>
      </c>
      <c r="L11121" s="61" t="s">
        <v>81</v>
      </c>
      <c r="M11121" s="61">
        <f>VLOOKUP(H11121,zdroj!C:F,4,0)</f>
        <v>0</v>
      </c>
      <c r="N11121" s="61" t="str">
        <f t="shared" si="346"/>
        <v>-</v>
      </c>
      <c r="P11121" s="72" t="str">
        <f t="shared" si="347"/>
        <v/>
      </c>
      <c r="Q11121" s="61" t="s">
        <v>88</v>
      </c>
    </row>
    <row r="11122" spans="8:17" x14ac:dyDescent="0.25">
      <c r="H11122" s="59">
        <v>54259</v>
      </c>
      <c r="I11122" s="59" t="s">
        <v>71</v>
      </c>
      <c r="J11122" s="59">
        <v>17430909</v>
      </c>
      <c r="K11122" s="59" t="s">
        <v>11449</v>
      </c>
      <c r="L11122" s="61" t="s">
        <v>81</v>
      </c>
      <c r="M11122" s="61">
        <f>VLOOKUP(H11122,zdroj!C:F,4,0)</f>
        <v>0</v>
      </c>
      <c r="N11122" s="61" t="str">
        <f t="shared" si="346"/>
        <v>-</v>
      </c>
      <c r="P11122" s="72" t="str">
        <f t="shared" si="347"/>
        <v/>
      </c>
      <c r="Q11122" s="61" t="s">
        <v>88</v>
      </c>
    </row>
    <row r="11123" spans="8:17" x14ac:dyDescent="0.25">
      <c r="H11123" s="59">
        <v>54259</v>
      </c>
      <c r="I11123" s="59" t="s">
        <v>71</v>
      </c>
      <c r="J11123" s="59">
        <v>17430917</v>
      </c>
      <c r="K11123" s="59" t="s">
        <v>11450</v>
      </c>
      <c r="L11123" s="61" t="s">
        <v>81</v>
      </c>
      <c r="M11123" s="61">
        <f>VLOOKUP(H11123,zdroj!C:F,4,0)</f>
        <v>0</v>
      </c>
      <c r="N11123" s="61" t="str">
        <f t="shared" si="346"/>
        <v>-</v>
      </c>
      <c r="P11123" s="72" t="str">
        <f t="shared" si="347"/>
        <v/>
      </c>
      <c r="Q11123" s="61" t="s">
        <v>88</v>
      </c>
    </row>
    <row r="11124" spans="8:17" x14ac:dyDescent="0.25">
      <c r="H11124" s="59">
        <v>54259</v>
      </c>
      <c r="I11124" s="59" t="s">
        <v>71</v>
      </c>
      <c r="J11124" s="59">
        <v>17430925</v>
      </c>
      <c r="K11124" s="59" t="s">
        <v>11451</v>
      </c>
      <c r="L11124" s="61" t="s">
        <v>81</v>
      </c>
      <c r="M11124" s="61">
        <f>VLOOKUP(H11124,zdroj!C:F,4,0)</f>
        <v>0</v>
      </c>
      <c r="N11124" s="61" t="str">
        <f t="shared" si="346"/>
        <v>-</v>
      </c>
      <c r="P11124" s="72" t="str">
        <f t="shared" si="347"/>
        <v/>
      </c>
      <c r="Q11124" s="61" t="s">
        <v>88</v>
      </c>
    </row>
    <row r="11125" spans="8:17" x14ac:dyDescent="0.25">
      <c r="H11125" s="59">
        <v>54259</v>
      </c>
      <c r="I11125" s="59" t="s">
        <v>71</v>
      </c>
      <c r="J11125" s="59">
        <v>17430933</v>
      </c>
      <c r="K11125" s="59" t="s">
        <v>11452</v>
      </c>
      <c r="L11125" s="61" t="s">
        <v>81</v>
      </c>
      <c r="M11125" s="61">
        <f>VLOOKUP(H11125,zdroj!C:F,4,0)</f>
        <v>0</v>
      </c>
      <c r="N11125" s="61" t="str">
        <f t="shared" si="346"/>
        <v>-</v>
      </c>
      <c r="P11125" s="72" t="str">
        <f t="shared" si="347"/>
        <v/>
      </c>
      <c r="Q11125" s="61" t="s">
        <v>88</v>
      </c>
    </row>
    <row r="11126" spans="8:17" x14ac:dyDescent="0.25">
      <c r="H11126" s="59">
        <v>54259</v>
      </c>
      <c r="I11126" s="59" t="s">
        <v>71</v>
      </c>
      <c r="J11126" s="59">
        <v>17430941</v>
      </c>
      <c r="K11126" s="59" t="s">
        <v>11453</v>
      </c>
      <c r="L11126" s="61" t="s">
        <v>81</v>
      </c>
      <c r="M11126" s="61">
        <f>VLOOKUP(H11126,zdroj!C:F,4,0)</f>
        <v>0</v>
      </c>
      <c r="N11126" s="61" t="str">
        <f t="shared" si="346"/>
        <v>-</v>
      </c>
      <c r="P11126" s="72" t="str">
        <f t="shared" si="347"/>
        <v/>
      </c>
      <c r="Q11126" s="61" t="s">
        <v>88</v>
      </c>
    </row>
    <row r="11127" spans="8:17" x14ac:dyDescent="0.25">
      <c r="H11127" s="59">
        <v>54259</v>
      </c>
      <c r="I11127" s="59" t="s">
        <v>71</v>
      </c>
      <c r="J11127" s="59">
        <v>17430950</v>
      </c>
      <c r="K11127" s="59" t="s">
        <v>11454</v>
      </c>
      <c r="L11127" s="61" t="s">
        <v>81</v>
      </c>
      <c r="M11127" s="61">
        <f>VLOOKUP(H11127,zdroj!C:F,4,0)</f>
        <v>0</v>
      </c>
      <c r="N11127" s="61" t="str">
        <f t="shared" si="346"/>
        <v>-</v>
      </c>
      <c r="P11127" s="72" t="str">
        <f t="shared" si="347"/>
        <v/>
      </c>
      <c r="Q11127" s="61" t="s">
        <v>88</v>
      </c>
    </row>
    <row r="11128" spans="8:17" x14ac:dyDescent="0.25">
      <c r="H11128" s="59">
        <v>54259</v>
      </c>
      <c r="I11128" s="59" t="s">
        <v>71</v>
      </c>
      <c r="J11128" s="59">
        <v>17430968</v>
      </c>
      <c r="K11128" s="59" t="s">
        <v>11455</v>
      </c>
      <c r="L11128" s="61" t="s">
        <v>81</v>
      </c>
      <c r="M11128" s="61">
        <f>VLOOKUP(H11128,zdroj!C:F,4,0)</f>
        <v>0</v>
      </c>
      <c r="N11128" s="61" t="str">
        <f t="shared" si="346"/>
        <v>-</v>
      </c>
      <c r="P11128" s="72" t="str">
        <f t="shared" si="347"/>
        <v/>
      </c>
      <c r="Q11128" s="61" t="s">
        <v>88</v>
      </c>
    </row>
    <row r="11129" spans="8:17" x14ac:dyDescent="0.25">
      <c r="H11129" s="59">
        <v>54259</v>
      </c>
      <c r="I11129" s="59" t="s">
        <v>71</v>
      </c>
      <c r="J11129" s="59">
        <v>17430976</v>
      </c>
      <c r="K11129" s="59" t="s">
        <v>11456</v>
      </c>
      <c r="L11129" s="61" t="s">
        <v>81</v>
      </c>
      <c r="M11129" s="61">
        <f>VLOOKUP(H11129,zdroj!C:F,4,0)</f>
        <v>0</v>
      </c>
      <c r="N11129" s="61" t="str">
        <f t="shared" si="346"/>
        <v>-</v>
      </c>
      <c r="P11129" s="72" t="str">
        <f t="shared" si="347"/>
        <v/>
      </c>
      <c r="Q11129" s="61" t="s">
        <v>88</v>
      </c>
    </row>
    <row r="11130" spans="8:17" x14ac:dyDescent="0.25">
      <c r="H11130" s="59">
        <v>54259</v>
      </c>
      <c r="I11130" s="59" t="s">
        <v>71</v>
      </c>
      <c r="J11130" s="59">
        <v>17430984</v>
      </c>
      <c r="K11130" s="59" t="s">
        <v>11457</v>
      </c>
      <c r="L11130" s="61" t="s">
        <v>81</v>
      </c>
      <c r="M11130" s="61">
        <f>VLOOKUP(H11130,zdroj!C:F,4,0)</f>
        <v>0</v>
      </c>
      <c r="N11130" s="61" t="str">
        <f t="shared" si="346"/>
        <v>-</v>
      </c>
      <c r="P11130" s="72" t="str">
        <f t="shared" si="347"/>
        <v/>
      </c>
      <c r="Q11130" s="61" t="s">
        <v>88</v>
      </c>
    </row>
    <row r="11131" spans="8:17" x14ac:dyDescent="0.25">
      <c r="H11131" s="59">
        <v>54259</v>
      </c>
      <c r="I11131" s="59" t="s">
        <v>71</v>
      </c>
      <c r="J11131" s="59">
        <v>17430992</v>
      </c>
      <c r="K11131" s="59" t="s">
        <v>11458</v>
      </c>
      <c r="L11131" s="61" t="s">
        <v>81</v>
      </c>
      <c r="M11131" s="61">
        <f>VLOOKUP(H11131,zdroj!C:F,4,0)</f>
        <v>0</v>
      </c>
      <c r="N11131" s="61" t="str">
        <f t="shared" si="346"/>
        <v>-</v>
      </c>
      <c r="P11131" s="72" t="str">
        <f t="shared" si="347"/>
        <v/>
      </c>
      <c r="Q11131" s="61" t="s">
        <v>88</v>
      </c>
    </row>
    <row r="11132" spans="8:17" x14ac:dyDescent="0.25">
      <c r="H11132" s="59">
        <v>54259</v>
      </c>
      <c r="I11132" s="59" t="s">
        <v>71</v>
      </c>
      <c r="J11132" s="59">
        <v>17431000</v>
      </c>
      <c r="K11132" s="59" t="s">
        <v>11459</v>
      </c>
      <c r="L11132" s="61" t="s">
        <v>81</v>
      </c>
      <c r="M11132" s="61">
        <f>VLOOKUP(H11132,zdroj!C:F,4,0)</f>
        <v>0</v>
      </c>
      <c r="N11132" s="61" t="str">
        <f t="shared" si="346"/>
        <v>-</v>
      </c>
      <c r="P11132" s="72" t="str">
        <f t="shared" si="347"/>
        <v/>
      </c>
      <c r="Q11132" s="61" t="s">
        <v>88</v>
      </c>
    </row>
    <row r="11133" spans="8:17" x14ac:dyDescent="0.25">
      <c r="H11133" s="59">
        <v>54259</v>
      </c>
      <c r="I11133" s="59" t="s">
        <v>71</v>
      </c>
      <c r="J11133" s="59">
        <v>17431018</v>
      </c>
      <c r="K11133" s="59" t="s">
        <v>11460</v>
      </c>
      <c r="L11133" s="61" t="s">
        <v>81</v>
      </c>
      <c r="M11133" s="61">
        <f>VLOOKUP(H11133,zdroj!C:F,4,0)</f>
        <v>0</v>
      </c>
      <c r="N11133" s="61" t="str">
        <f t="shared" si="346"/>
        <v>-</v>
      </c>
      <c r="P11133" s="72" t="str">
        <f t="shared" si="347"/>
        <v/>
      </c>
      <c r="Q11133" s="61" t="s">
        <v>88</v>
      </c>
    </row>
    <row r="11134" spans="8:17" x14ac:dyDescent="0.25">
      <c r="H11134" s="59">
        <v>54259</v>
      </c>
      <c r="I11134" s="59" t="s">
        <v>71</v>
      </c>
      <c r="J11134" s="59">
        <v>17431026</v>
      </c>
      <c r="K11134" s="59" t="s">
        <v>11461</v>
      </c>
      <c r="L11134" s="61" t="s">
        <v>81</v>
      </c>
      <c r="M11134" s="61">
        <f>VLOOKUP(H11134,zdroj!C:F,4,0)</f>
        <v>0</v>
      </c>
      <c r="N11134" s="61" t="str">
        <f t="shared" si="346"/>
        <v>-</v>
      </c>
      <c r="P11134" s="72" t="str">
        <f t="shared" si="347"/>
        <v/>
      </c>
      <c r="Q11134" s="61" t="s">
        <v>88</v>
      </c>
    </row>
    <row r="11135" spans="8:17" x14ac:dyDescent="0.25">
      <c r="H11135" s="59">
        <v>54259</v>
      </c>
      <c r="I11135" s="59" t="s">
        <v>71</v>
      </c>
      <c r="J11135" s="59">
        <v>17431034</v>
      </c>
      <c r="K11135" s="59" t="s">
        <v>11462</v>
      </c>
      <c r="L11135" s="61" t="s">
        <v>81</v>
      </c>
      <c r="M11135" s="61">
        <f>VLOOKUP(H11135,zdroj!C:F,4,0)</f>
        <v>0</v>
      </c>
      <c r="N11135" s="61" t="str">
        <f t="shared" si="346"/>
        <v>-</v>
      </c>
      <c r="P11135" s="72" t="str">
        <f t="shared" si="347"/>
        <v/>
      </c>
      <c r="Q11135" s="61" t="s">
        <v>88</v>
      </c>
    </row>
    <row r="11136" spans="8:17" x14ac:dyDescent="0.25">
      <c r="H11136" s="59">
        <v>54259</v>
      </c>
      <c r="I11136" s="59" t="s">
        <v>71</v>
      </c>
      <c r="J11136" s="59">
        <v>17431042</v>
      </c>
      <c r="K11136" s="59" t="s">
        <v>11463</v>
      </c>
      <c r="L11136" s="61" t="s">
        <v>81</v>
      </c>
      <c r="M11136" s="61">
        <f>VLOOKUP(H11136,zdroj!C:F,4,0)</f>
        <v>0</v>
      </c>
      <c r="N11136" s="61" t="str">
        <f t="shared" si="346"/>
        <v>-</v>
      </c>
      <c r="P11136" s="72" t="str">
        <f t="shared" si="347"/>
        <v/>
      </c>
      <c r="Q11136" s="61" t="s">
        <v>88</v>
      </c>
    </row>
    <row r="11137" spans="8:17" x14ac:dyDescent="0.25">
      <c r="H11137" s="59">
        <v>54259</v>
      </c>
      <c r="I11137" s="59" t="s">
        <v>71</v>
      </c>
      <c r="J11137" s="59">
        <v>17431051</v>
      </c>
      <c r="K11137" s="59" t="s">
        <v>11464</v>
      </c>
      <c r="L11137" s="61" t="s">
        <v>81</v>
      </c>
      <c r="M11137" s="61">
        <f>VLOOKUP(H11137,zdroj!C:F,4,0)</f>
        <v>0</v>
      </c>
      <c r="N11137" s="61" t="str">
        <f t="shared" si="346"/>
        <v>-</v>
      </c>
      <c r="P11137" s="72" t="str">
        <f t="shared" si="347"/>
        <v/>
      </c>
      <c r="Q11137" s="61" t="s">
        <v>88</v>
      </c>
    </row>
    <row r="11138" spans="8:17" x14ac:dyDescent="0.25">
      <c r="H11138" s="59">
        <v>54259</v>
      </c>
      <c r="I11138" s="59" t="s">
        <v>71</v>
      </c>
      <c r="J11138" s="59">
        <v>17431069</v>
      </c>
      <c r="K11138" s="59" t="s">
        <v>11465</v>
      </c>
      <c r="L11138" s="61" t="s">
        <v>81</v>
      </c>
      <c r="M11138" s="61">
        <f>VLOOKUP(H11138,zdroj!C:F,4,0)</f>
        <v>0</v>
      </c>
      <c r="N11138" s="61" t="str">
        <f t="shared" si="346"/>
        <v>-</v>
      </c>
      <c r="P11138" s="72" t="str">
        <f t="shared" si="347"/>
        <v/>
      </c>
      <c r="Q11138" s="61" t="s">
        <v>88</v>
      </c>
    </row>
    <row r="11139" spans="8:17" x14ac:dyDescent="0.25">
      <c r="H11139" s="59">
        <v>54259</v>
      </c>
      <c r="I11139" s="59" t="s">
        <v>71</v>
      </c>
      <c r="J11139" s="59">
        <v>17431077</v>
      </c>
      <c r="K11139" s="59" t="s">
        <v>11466</v>
      </c>
      <c r="L11139" s="61" t="s">
        <v>81</v>
      </c>
      <c r="M11139" s="61">
        <f>VLOOKUP(H11139,zdroj!C:F,4,0)</f>
        <v>0</v>
      </c>
      <c r="N11139" s="61" t="str">
        <f t="shared" si="346"/>
        <v>-</v>
      </c>
      <c r="P11139" s="72" t="str">
        <f t="shared" si="347"/>
        <v/>
      </c>
      <c r="Q11139" s="61" t="s">
        <v>88</v>
      </c>
    </row>
    <row r="11140" spans="8:17" x14ac:dyDescent="0.25">
      <c r="H11140" s="59">
        <v>54259</v>
      </c>
      <c r="I11140" s="59" t="s">
        <v>71</v>
      </c>
      <c r="J11140" s="59">
        <v>17431085</v>
      </c>
      <c r="K11140" s="59" t="s">
        <v>11467</v>
      </c>
      <c r="L11140" s="61" t="s">
        <v>81</v>
      </c>
      <c r="M11140" s="61">
        <f>VLOOKUP(H11140,zdroj!C:F,4,0)</f>
        <v>0</v>
      </c>
      <c r="N11140" s="61" t="str">
        <f t="shared" si="346"/>
        <v>-</v>
      </c>
      <c r="P11140" s="72" t="str">
        <f t="shared" si="347"/>
        <v/>
      </c>
      <c r="Q11140" s="61" t="s">
        <v>88</v>
      </c>
    </row>
    <row r="11141" spans="8:17" x14ac:dyDescent="0.25">
      <c r="H11141" s="59">
        <v>54259</v>
      </c>
      <c r="I11141" s="59" t="s">
        <v>71</v>
      </c>
      <c r="J11141" s="59">
        <v>17431093</v>
      </c>
      <c r="K11141" s="59" t="s">
        <v>11468</v>
      </c>
      <c r="L11141" s="61" t="s">
        <v>81</v>
      </c>
      <c r="M11141" s="61">
        <f>VLOOKUP(H11141,zdroj!C:F,4,0)</f>
        <v>0</v>
      </c>
      <c r="N11141" s="61" t="str">
        <f t="shared" si="346"/>
        <v>-</v>
      </c>
      <c r="P11141" s="72" t="str">
        <f t="shared" si="347"/>
        <v/>
      </c>
      <c r="Q11141" s="61" t="s">
        <v>88</v>
      </c>
    </row>
    <row r="11142" spans="8:17" x14ac:dyDescent="0.25">
      <c r="H11142" s="59">
        <v>54259</v>
      </c>
      <c r="I11142" s="59" t="s">
        <v>71</v>
      </c>
      <c r="J11142" s="59">
        <v>17431107</v>
      </c>
      <c r="K11142" s="59" t="s">
        <v>11469</v>
      </c>
      <c r="L11142" s="61" t="s">
        <v>81</v>
      </c>
      <c r="M11142" s="61">
        <f>VLOOKUP(H11142,zdroj!C:F,4,0)</f>
        <v>0</v>
      </c>
      <c r="N11142" s="61" t="str">
        <f t="shared" si="346"/>
        <v>-</v>
      </c>
      <c r="P11142" s="72" t="str">
        <f t="shared" si="347"/>
        <v/>
      </c>
      <c r="Q11142" s="61" t="s">
        <v>88</v>
      </c>
    </row>
    <row r="11143" spans="8:17" x14ac:dyDescent="0.25">
      <c r="H11143" s="59">
        <v>54259</v>
      </c>
      <c r="I11143" s="59" t="s">
        <v>71</v>
      </c>
      <c r="J11143" s="59">
        <v>17431115</v>
      </c>
      <c r="K11143" s="59" t="s">
        <v>11470</v>
      </c>
      <c r="L11143" s="61" t="s">
        <v>81</v>
      </c>
      <c r="M11143" s="61">
        <f>VLOOKUP(H11143,zdroj!C:F,4,0)</f>
        <v>0</v>
      </c>
      <c r="N11143" s="61" t="str">
        <f t="shared" ref="N11143:N11206" si="348">IF(M11143="A",IF(L11143="katA","katB",L11143),L11143)</f>
        <v>-</v>
      </c>
      <c r="P11143" s="72" t="str">
        <f t="shared" ref="P11143:P11206" si="349">IF(O11143="A",1,"")</f>
        <v/>
      </c>
      <c r="Q11143" s="61" t="s">
        <v>88</v>
      </c>
    </row>
    <row r="11144" spans="8:17" x14ac:dyDescent="0.25">
      <c r="H11144" s="59">
        <v>54259</v>
      </c>
      <c r="I11144" s="59" t="s">
        <v>71</v>
      </c>
      <c r="J11144" s="59">
        <v>17431123</v>
      </c>
      <c r="K11144" s="59" t="s">
        <v>11471</v>
      </c>
      <c r="L11144" s="61" t="s">
        <v>81</v>
      </c>
      <c r="M11144" s="61">
        <f>VLOOKUP(H11144,zdroj!C:F,4,0)</f>
        <v>0</v>
      </c>
      <c r="N11144" s="61" t="str">
        <f t="shared" si="348"/>
        <v>-</v>
      </c>
      <c r="P11144" s="72" t="str">
        <f t="shared" si="349"/>
        <v/>
      </c>
      <c r="Q11144" s="61" t="s">
        <v>88</v>
      </c>
    </row>
    <row r="11145" spans="8:17" x14ac:dyDescent="0.25">
      <c r="H11145" s="59">
        <v>54259</v>
      </c>
      <c r="I11145" s="59" t="s">
        <v>71</v>
      </c>
      <c r="J11145" s="59">
        <v>17431131</v>
      </c>
      <c r="K11145" s="59" t="s">
        <v>11472</v>
      </c>
      <c r="L11145" s="61" t="s">
        <v>81</v>
      </c>
      <c r="M11145" s="61">
        <f>VLOOKUP(H11145,zdroj!C:F,4,0)</f>
        <v>0</v>
      </c>
      <c r="N11145" s="61" t="str">
        <f t="shared" si="348"/>
        <v>-</v>
      </c>
      <c r="P11145" s="72" t="str">
        <f t="shared" si="349"/>
        <v/>
      </c>
      <c r="Q11145" s="61" t="s">
        <v>88</v>
      </c>
    </row>
    <row r="11146" spans="8:17" x14ac:dyDescent="0.25">
      <c r="H11146" s="59">
        <v>54259</v>
      </c>
      <c r="I11146" s="59" t="s">
        <v>71</v>
      </c>
      <c r="J11146" s="59">
        <v>17431140</v>
      </c>
      <c r="K11146" s="59" t="s">
        <v>11473</v>
      </c>
      <c r="L11146" s="61" t="s">
        <v>81</v>
      </c>
      <c r="M11146" s="61">
        <f>VLOOKUP(H11146,zdroj!C:F,4,0)</f>
        <v>0</v>
      </c>
      <c r="N11146" s="61" t="str">
        <f t="shared" si="348"/>
        <v>-</v>
      </c>
      <c r="P11146" s="72" t="str">
        <f t="shared" si="349"/>
        <v/>
      </c>
      <c r="Q11146" s="61" t="s">
        <v>88</v>
      </c>
    </row>
    <row r="11147" spans="8:17" x14ac:dyDescent="0.25">
      <c r="H11147" s="59">
        <v>54259</v>
      </c>
      <c r="I11147" s="59" t="s">
        <v>71</v>
      </c>
      <c r="J11147" s="59">
        <v>17431158</v>
      </c>
      <c r="K11147" s="59" t="s">
        <v>11474</v>
      </c>
      <c r="L11147" s="61" t="s">
        <v>81</v>
      </c>
      <c r="M11147" s="61">
        <f>VLOOKUP(H11147,zdroj!C:F,4,0)</f>
        <v>0</v>
      </c>
      <c r="N11147" s="61" t="str">
        <f t="shared" si="348"/>
        <v>-</v>
      </c>
      <c r="P11147" s="72" t="str">
        <f t="shared" si="349"/>
        <v/>
      </c>
      <c r="Q11147" s="61" t="s">
        <v>88</v>
      </c>
    </row>
    <row r="11148" spans="8:17" x14ac:dyDescent="0.25">
      <c r="H11148" s="59">
        <v>54259</v>
      </c>
      <c r="I11148" s="59" t="s">
        <v>71</v>
      </c>
      <c r="J11148" s="59">
        <v>17431166</v>
      </c>
      <c r="K11148" s="59" t="s">
        <v>11475</v>
      </c>
      <c r="L11148" s="61" t="s">
        <v>81</v>
      </c>
      <c r="M11148" s="61">
        <f>VLOOKUP(H11148,zdroj!C:F,4,0)</f>
        <v>0</v>
      </c>
      <c r="N11148" s="61" t="str">
        <f t="shared" si="348"/>
        <v>-</v>
      </c>
      <c r="P11148" s="72" t="str">
        <f t="shared" si="349"/>
        <v/>
      </c>
      <c r="Q11148" s="61" t="s">
        <v>88</v>
      </c>
    </row>
    <row r="11149" spans="8:17" x14ac:dyDescent="0.25">
      <c r="H11149" s="59">
        <v>54259</v>
      </c>
      <c r="I11149" s="59" t="s">
        <v>71</v>
      </c>
      <c r="J11149" s="59">
        <v>30766231</v>
      </c>
      <c r="K11149" s="59" t="s">
        <v>11476</v>
      </c>
      <c r="L11149" s="61" t="s">
        <v>81</v>
      </c>
      <c r="M11149" s="61">
        <f>VLOOKUP(H11149,zdroj!C:F,4,0)</f>
        <v>0</v>
      </c>
      <c r="N11149" s="61" t="str">
        <f t="shared" si="348"/>
        <v>-</v>
      </c>
      <c r="P11149" s="72" t="str">
        <f t="shared" si="349"/>
        <v/>
      </c>
      <c r="Q11149" s="61" t="s">
        <v>84</v>
      </c>
    </row>
    <row r="11150" spans="8:17" x14ac:dyDescent="0.25">
      <c r="H11150" s="59">
        <v>54259</v>
      </c>
      <c r="I11150" s="59" t="s">
        <v>71</v>
      </c>
      <c r="J11150" s="59">
        <v>30766249</v>
      </c>
      <c r="K11150" s="59" t="s">
        <v>11477</v>
      </c>
      <c r="L11150" s="61" t="s">
        <v>81</v>
      </c>
      <c r="M11150" s="61">
        <f>VLOOKUP(H11150,zdroj!C:F,4,0)</f>
        <v>0</v>
      </c>
      <c r="N11150" s="61" t="str">
        <f t="shared" si="348"/>
        <v>-</v>
      </c>
      <c r="P11150" s="72" t="str">
        <f t="shared" si="349"/>
        <v/>
      </c>
      <c r="Q11150" s="61" t="s">
        <v>88</v>
      </c>
    </row>
    <row r="11151" spans="8:17" x14ac:dyDescent="0.25">
      <c r="H11151" s="59">
        <v>54259</v>
      </c>
      <c r="I11151" s="59" t="s">
        <v>71</v>
      </c>
      <c r="J11151" s="59">
        <v>30766257</v>
      </c>
      <c r="K11151" s="59" t="s">
        <v>11478</v>
      </c>
      <c r="L11151" s="61" t="s">
        <v>81</v>
      </c>
      <c r="M11151" s="61">
        <f>VLOOKUP(H11151,zdroj!C:F,4,0)</f>
        <v>0</v>
      </c>
      <c r="N11151" s="61" t="str">
        <f t="shared" si="348"/>
        <v>-</v>
      </c>
      <c r="P11151" s="72" t="str">
        <f t="shared" si="349"/>
        <v/>
      </c>
      <c r="Q11151" s="61" t="s">
        <v>88</v>
      </c>
    </row>
    <row r="11152" spans="8:17" x14ac:dyDescent="0.25">
      <c r="H11152" s="59">
        <v>54259</v>
      </c>
      <c r="I11152" s="59" t="s">
        <v>71</v>
      </c>
      <c r="J11152" s="59">
        <v>30766265</v>
      </c>
      <c r="K11152" s="59" t="s">
        <v>11479</v>
      </c>
      <c r="L11152" s="61" t="s">
        <v>81</v>
      </c>
      <c r="M11152" s="61">
        <f>VLOOKUP(H11152,zdroj!C:F,4,0)</f>
        <v>0</v>
      </c>
      <c r="N11152" s="61" t="str">
        <f t="shared" si="348"/>
        <v>-</v>
      </c>
      <c r="P11152" s="72" t="str">
        <f t="shared" si="349"/>
        <v/>
      </c>
      <c r="Q11152" s="61" t="s">
        <v>88</v>
      </c>
    </row>
    <row r="11153" spans="8:17" x14ac:dyDescent="0.25">
      <c r="H11153" s="59">
        <v>54259</v>
      </c>
      <c r="I11153" s="59" t="s">
        <v>71</v>
      </c>
      <c r="J11153" s="59">
        <v>40518795</v>
      </c>
      <c r="K11153" s="59" t="s">
        <v>11480</v>
      </c>
      <c r="L11153" s="61" t="s">
        <v>81</v>
      </c>
      <c r="M11153" s="61">
        <f>VLOOKUP(H11153,zdroj!C:F,4,0)</f>
        <v>0</v>
      </c>
      <c r="N11153" s="61" t="str">
        <f t="shared" si="348"/>
        <v>-</v>
      </c>
      <c r="P11153" s="72" t="str">
        <f t="shared" si="349"/>
        <v/>
      </c>
      <c r="Q11153" s="61" t="s">
        <v>84</v>
      </c>
    </row>
    <row r="11154" spans="8:17" x14ac:dyDescent="0.25">
      <c r="H11154" s="59">
        <v>54259</v>
      </c>
      <c r="I11154" s="59" t="s">
        <v>71</v>
      </c>
      <c r="J11154" s="59">
        <v>75624982</v>
      </c>
      <c r="K11154" s="59" t="s">
        <v>11481</v>
      </c>
      <c r="L11154" s="61" t="s">
        <v>113</v>
      </c>
      <c r="M11154" s="61">
        <f>VLOOKUP(H11154,zdroj!C:F,4,0)</f>
        <v>0</v>
      </c>
      <c r="N11154" s="61" t="str">
        <f t="shared" si="348"/>
        <v>katA</v>
      </c>
      <c r="P11154" s="72" t="str">
        <f t="shared" si="349"/>
        <v/>
      </c>
      <c r="Q11154" s="61" t="s">
        <v>30</v>
      </c>
    </row>
    <row r="11155" spans="8:17" x14ac:dyDescent="0.25">
      <c r="H11155" s="59">
        <v>54259</v>
      </c>
      <c r="I11155" s="59" t="s">
        <v>71</v>
      </c>
      <c r="J11155" s="59">
        <v>78389046</v>
      </c>
      <c r="K11155" s="59" t="s">
        <v>11482</v>
      </c>
      <c r="L11155" s="61" t="s">
        <v>81</v>
      </c>
      <c r="M11155" s="61">
        <f>VLOOKUP(H11155,zdroj!C:F,4,0)</f>
        <v>0</v>
      </c>
      <c r="N11155" s="61" t="str">
        <f t="shared" si="348"/>
        <v>-</v>
      </c>
      <c r="P11155" s="72" t="str">
        <f t="shared" si="349"/>
        <v/>
      </c>
      <c r="Q11155" s="61" t="s">
        <v>88</v>
      </c>
    </row>
    <row r="11156" spans="8:17" x14ac:dyDescent="0.25">
      <c r="H11156" s="59">
        <v>173142</v>
      </c>
      <c r="I11156" s="59" t="s">
        <v>72</v>
      </c>
      <c r="J11156" s="59">
        <v>17510333</v>
      </c>
      <c r="K11156" s="59" t="s">
        <v>11483</v>
      </c>
      <c r="L11156" s="61" t="s">
        <v>81</v>
      </c>
      <c r="M11156" s="61">
        <f>VLOOKUP(H11156,zdroj!C:F,4,0)</f>
        <v>0</v>
      </c>
      <c r="N11156" s="61" t="str">
        <f t="shared" si="348"/>
        <v>-</v>
      </c>
      <c r="P11156" s="72" t="str">
        <f t="shared" si="349"/>
        <v/>
      </c>
      <c r="Q11156" s="61" t="s">
        <v>88</v>
      </c>
    </row>
    <row r="11157" spans="8:17" x14ac:dyDescent="0.25">
      <c r="H11157" s="59">
        <v>173142</v>
      </c>
      <c r="I11157" s="59" t="s">
        <v>72</v>
      </c>
      <c r="J11157" s="59">
        <v>17510341</v>
      </c>
      <c r="K11157" s="59" t="s">
        <v>11484</v>
      </c>
      <c r="L11157" s="61" t="s">
        <v>81</v>
      </c>
      <c r="M11157" s="61">
        <f>VLOOKUP(H11157,zdroj!C:F,4,0)</f>
        <v>0</v>
      </c>
      <c r="N11157" s="61" t="str">
        <f t="shared" si="348"/>
        <v>-</v>
      </c>
      <c r="P11157" s="72" t="str">
        <f t="shared" si="349"/>
        <v/>
      </c>
      <c r="Q11157" s="61" t="s">
        <v>86</v>
      </c>
    </row>
    <row r="11158" spans="8:17" x14ac:dyDescent="0.25">
      <c r="H11158" s="59">
        <v>173142</v>
      </c>
      <c r="I11158" s="59" t="s">
        <v>72</v>
      </c>
      <c r="J11158" s="59">
        <v>17510350</v>
      </c>
      <c r="K11158" s="59" t="s">
        <v>11485</v>
      </c>
      <c r="L11158" s="61" t="s">
        <v>81</v>
      </c>
      <c r="M11158" s="61">
        <f>VLOOKUP(H11158,zdroj!C:F,4,0)</f>
        <v>0</v>
      </c>
      <c r="N11158" s="61" t="str">
        <f t="shared" si="348"/>
        <v>-</v>
      </c>
      <c r="P11158" s="72" t="str">
        <f t="shared" si="349"/>
        <v/>
      </c>
      <c r="Q11158" s="61" t="s">
        <v>88</v>
      </c>
    </row>
    <row r="11159" spans="8:17" x14ac:dyDescent="0.25">
      <c r="H11159" s="59">
        <v>173142</v>
      </c>
      <c r="I11159" s="59" t="s">
        <v>72</v>
      </c>
      <c r="J11159" s="59">
        <v>17510368</v>
      </c>
      <c r="K11159" s="59" t="s">
        <v>11486</v>
      </c>
      <c r="L11159" s="61" t="s">
        <v>81</v>
      </c>
      <c r="M11159" s="61">
        <f>VLOOKUP(H11159,zdroj!C:F,4,0)</f>
        <v>0</v>
      </c>
      <c r="N11159" s="61" t="str">
        <f t="shared" si="348"/>
        <v>-</v>
      </c>
      <c r="P11159" s="72" t="str">
        <f t="shared" si="349"/>
        <v/>
      </c>
      <c r="Q11159" s="61" t="s">
        <v>86</v>
      </c>
    </row>
    <row r="11160" spans="8:17" x14ac:dyDescent="0.25">
      <c r="H11160" s="59">
        <v>173142</v>
      </c>
      <c r="I11160" s="59" t="s">
        <v>72</v>
      </c>
      <c r="J11160" s="59">
        <v>17510376</v>
      </c>
      <c r="K11160" s="59" t="s">
        <v>11487</v>
      </c>
      <c r="L11160" s="61" t="s">
        <v>81</v>
      </c>
      <c r="M11160" s="61">
        <f>VLOOKUP(H11160,zdroj!C:F,4,0)</f>
        <v>0</v>
      </c>
      <c r="N11160" s="61" t="str">
        <f t="shared" si="348"/>
        <v>-</v>
      </c>
      <c r="P11160" s="72" t="str">
        <f t="shared" si="349"/>
        <v/>
      </c>
      <c r="Q11160" s="61" t="s">
        <v>88</v>
      </c>
    </row>
    <row r="11161" spans="8:17" x14ac:dyDescent="0.25">
      <c r="H11161" s="59">
        <v>173142</v>
      </c>
      <c r="I11161" s="59" t="s">
        <v>72</v>
      </c>
      <c r="J11161" s="59">
        <v>17510384</v>
      </c>
      <c r="K11161" s="59" t="s">
        <v>11488</v>
      </c>
      <c r="L11161" s="61" t="s">
        <v>81</v>
      </c>
      <c r="M11161" s="61">
        <f>VLOOKUP(H11161,zdroj!C:F,4,0)</f>
        <v>0</v>
      </c>
      <c r="N11161" s="61" t="str">
        <f t="shared" si="348"/>
        <v>-</v>
      </c>
      <c r="P11161" s="72" t="str">
        <f t="shared" si="349"/>
        <v/>
      </c>
      <c r="Q11161" s="61" t="s">
        <v>86</v>
      </c>
    </row>
    <row r="11162" spans="8:17" x14ac:dyDescent="0.25">
      <c r="H11162" s="59">
        <v>173142</v>
      </c>
      <c r="I11162" s="59" t="s">
        <v>72</v>
      </c>
      <c r="J11162" s="59">
        <v>17510406</v>
      </c>
      <c r="K11162" s="59" t="s">
        <v>11489</v>
      </c>
      <c r="L11162" s="61" t="s">
        <v>81</v>
      </c>
      <c r="M11162" s="61">
        <f>VLOOKUP(H11162,zdroj!C:F,4,0)</f>
        <v>0</v>
      </c>
      <c r="N11162" s="61" t="str">
        <f t="shared" si="348"/>
        <v>-</v>
      </c>
      <c r="P11162" s="72" t="str">
        <f t="shared" si="349"/>
        <v/>
      </c>
      <c r="Q11162" s="61" t="s">
        <v>88</v>
      </c>
    </row>
    <row r="11163" spans="8:17" x14ac:dyDescent="0.25">
      <c r="H11163" s="59">
        <v>173142</v>
      </c>
      <c r="I11163" s="59" t="s">
        <v>72</v>
      </c>
      <c r="J11163" s="59">
        <v>17510520</v>
      </c>
      <c r="K11163" s="59" t="s">
        <v>11490</v>
      </c>
      <c r="L11163" s="61" t="s">
        <v>81</v>
      </c>
      <c r="M11163" s="61">
        <f>VLOOKUP(H11163,zdroj!C:F,4,0)</f>
        <v>0</v>
      </c>
      <c r="N11163" s="61" t="str">
        <f t="shared" si="348"/>
        <v>-</v>
      </c>
      <c r="P11163" s="72" t="str">
        <f t="shared" si="349"/>
        <v/>
      </c>
      <c r="Q11163" s="61" t="s">
        <v>86</v>
      </c>
    </row>
    <row r="11164" spans="8:17" x14ac:dyDescent="0.25">
      <c r="H11164" s="59">
        <v>173142</v>
      </c>
      <c r="I11164" s="59" t="s">
        <v>72</v>
      </c>
      <c r="J11164" s="59">
        <v>17510538</v>
      </c>
      <c r="K11164" s="59" t="s">
        <v>11491</v>
      </c>
      <c r="L11164" s="61" t="s">
        <v>81</v>
      </c>
      <c r="M11164" s="61">
        <f>VLOOKUP(H11164,zdroj!C:F,4,0)</f>
        <v>0</v>
      </c>
      <c r="N11164" s="61" t="str">
        <f t="shared" si="348"/>
        <v>-</v>
      </c>
      <c r="P11164" s="72" t="str">
        <f t="shared" si="349"/>
        <v/>
      </c>
      <c r="Q11164" s="61" t="s">
        <v>86</v>
      </c>
    </row>
    <row r="11165" spans="8:17" x14ac:dyDescent="0.25">
      <c r="H11165" s="59">
        <v>173142</v>
      </c>
      <c r="I11165" s="59" t="s">
        <v>72</v>
      </c>
      <c r="J11165" s="59">
        <v>17510546</v>
      </c>
      <c r="K11165" s="59" t="s">
        <v>11492</v>
      </c>
      <c r="L11165" s="61" t="s">
        <v>81</v>
      </c>
      <c r="M11165" s="61">
        <f>VLOOKUP(H11165,zdroj!C:F,4,0)</f>
        <v>0</v>
      </c>
      <c r="N11165" s="61" t="str">
        <f t="shared" si="348"/>
        <v>-</v>
      </c>
      <c r="P11165" s="72" t="str">
        <f t="shared" si="349"/>
        <v/>
      </c>
      <c r="Q11165" s="61" t="s">
        <v>86</v>
      </c>
    </row>
    <row r="11166" spans="8:17" x14ac:dyDescent="0.25">
      <c r="H11166" s="59">
        <v>173142</v>
      </c>
      <c r="I11166" s="59" t="s">
        <v>72</v>
      </c>
      <c r="J11166" s="59">
        <v>17510554</v>
      </c>
      <c r="K11166" s="59" t="s">
        <v>11493</v>
      </c>
      <c r="L11166" s="61" t="s">
        <v>81</v>
      </c>
      <c r="M11166" s="61">
        <f>VLOOKUP(H11166,zdroj!C:F,4,0)</f>
        <v>0</v>
      </c>
      <c r="N11166" s="61" t="str">
        <f t="shared" si="348"/>
        <v>-</v>
      </c>
      <c r="P11166" s="72" t="str">
        <f t="shared" si="349"/>
        <v/>
      </c>
      <c r="Q11166" s="61" t="s">
        <v>86</v>
      </c>
    </row>
    <row r="11167" spans="8:17" x14ac:dyDescent="0.25">
      <c r="H11167" s="59">
        <v>173142</v>
      </c>
      <c r="I11167" s="59" t="s">
        <v>72</v>
      </c>
      <c r="J11167" s="59">
        <v>17510562</v>
      </c>
      <c r="K11167" s="59" t="s">
        <v>11494</v>
      </c>
      <c r="L11167" s="61" t="s">
        <v>81</v>
      </c>
      <c r="M11167" s="61">
        <f>VLOOKUP(H11167,zdroj!C:F,4,0)</f>
        <v>0</v>
      </c>
      <c r="N11167" s="61" t="str">
        <f t="shared" si="348"/>
        <v>-</v>
      </c>
      <c r="P11167" s="72" t="str">
        <f t="shared" si="349"/>
        <v/>
      </c>
      <c r="Q11167" s="61" t="s">
        <v>86</v>
      </c>
    </row>
    <row r="11168" spans="8:17" x14ac:dyDescent="0.25">
      <c r="H11168" s="59">
        <v>173142</v>
      </c>
      <c r="I11168" s="59" t="s">
        <v>72</v>
      </c>
      <c r="J11168" s="59">
        <v>17510571</v>
      </c>
      <c r="K11168" s="59" t="s">
        <v>11495</v>
      </c>
      <c r="L11168" s="61" t="s">
        <v>81</v>
      </c>
      <c r="M11168" s="61">
        <f>VLOOKUP(H11168,zdroj!C:F,4,0)</f>
        <v>0</v>
      </c>
      <c r="N11168" s="61" t="str">
        <f t="shared" si="348"/>
        <v>-</v>
      </c>
      <c r="P11168" s="72" t="str">
        <f t="shared" si="349"/>
        <v/>
      </c>
      <c r="Q11168" s="61" t="s">
        <v>86</v>
      </c>
    </row>
    <row r="11169" spans="8:17" x14ac:dyDescent="0.25">
      <c r="H11169" s="59">
        <v>173142</v>
      </c>
      <c r="I11169" s="59" t="s">
        <v>72</v>
      </c>
      <c r="J11169" s="59">
        <v>17510589</v>
      </c>
      <c r="K11169" s="59" t="s">
        <v>11496</v>
      </c>
      <c r="L11169" s="61" t="s">
        <v>81</v>
      </c>
      <c r="M11169" s="61">
        <f>VLOOKUP(H11169,zdroj!C:F,4,0)</f>
        <v>0</v>
      </c>
      <c r="N11169" s="61" t="str">
        <f t="shared" si="348"/>
        <v>-</v>
      </c>
      <c r="P11169" s="72" t="str">
        <f t="shared" si="349"/>
        <v/>
      </c>
      <c r="Q11169" s="61" t="s">
        <v>88</v>
      </c>
    </row>
    <row r="11170" spans="8:17" x14ac:dyDescent="0.25">
      <c r="H11170" s="59">
        <v>173142</v>
      </c>
      <c r="I11170" s="59" t="s">
        <v>72</v>
      </c>
      <c r="J11170" s="59">
        <v>17510597</v>
      </c>
      <c r="K11170" s="59" t="s">
        <v>11497</v>
      </c>
      <c r="L11170" s="61" t="s">
        <v>81</v>
      </c>
      <c r="M11170" s="61">
        <f>VLOOKUP(H11170,zdroj!C:F,4,0)</f>
        <v>0</v>
      </c>
      <c r="N11170" s="61" t="str">
        <f t="shared" si="348"/>
        <v>-</v>
      </c>
      <c r="P11170" s="72" t="str">
        <f t="shared" si="349"/>
        <v/>
      </c>
      <c r="Q11170" s="61" t="s">
        <v>86</v>
      </c>
    </row>
    <row r="11171" spans="8:17" x14ac:dyDescent="0.25">
      <c r="H11171" s="59">
        <v>173142</v>
      </c>
      <c r="I11171" s="59" t="s">
        <v>72</v>
      </c>
      <c r="J11171" s="59">
        <v>17510601</v>
      </c>
      <c r="K11171" s="59" t="s">
        <v>11498</v>
      </c>
      <c r="L11171" s="61" t="s">
        <v>81</v>
      </c>
      <c r="M11171" s="61">
        <f>VLOOKUP(H11171,zdroj!C:F,4,0)</f>
        <v>0</v>
      </c>
      <c r="N11171" s="61" t="str">
        <f t="shared" si="348"/>
        <v>-</v>
      </c>
      <c r="P11171" s="72" t="str">
        <f t="shared" si="349"/>
        <v/>
      </c>
      <c r="Q11171" s="61" t="s">
        <v>86</v>
      </c>
    </row>
    <row r="11172" spans="8:17" x14ac:dyDescent="0.25">
      <c r="H11172" s="59">
        <v>173142</v>
      </c>
      <c r="I11172" s="59" t="s">
        <v>72</v>
      </c>
      <c r="J11172" s="59">
        <v>17510619</v>
      </c>
      <c r="K11172" s="59" t="s">
        <v>11499</v>
      </c>
      <c r="L11172" s="61" t="s">
        <v>81</v>
      </c>
      <c r="M11172" s="61">
        <f>VLOOKUP(H11172,zdroj!C:F,4,0)</f>
        <v>0</v>
      </c>
      <c r="N11172" s="61" t="str">
        <f t="shared" si="348"/>
        <v>-</v>
      </c>
      <c r="P11172" s="72" t="str">
        <f t="shared" si="349"/>
        <v/>
      </c>
      <c r="Q11172" s="61" t="s">
        <v>86</v>
      </c>
    </row>
    <row r="11173" spans="8:17" x14ac:dyDescent="0.25">
      <c r="H11173" s="59">
        <v>173142</v>
      </c>
      <c r="I11173" s="59" t="s">
        <v>72</v>
      </c>
      <c r="J11173" s="59">
        <v>17510627</v>
      </c>
      <c r="K11173" s="59" t="s">
        <v>11500</v>
      </c>
      <c r="L11173" s="61" t="s">
        <v>81</v>
      </c>
      <c r="M11173" s="61">
        <f>VLOOKUP(H11173,zdroj!C:F,4,0)</f>
        <v>0</v>
      </c>
      <c r="N11173" s="61" t="str">
        <f t="shared" si="348"/>
        <v>-</v>
      </c>
      <c r="P11173" s="72" t="str">
        <f t="shared" si="349"/>
        <v/>
      </c>
      <c r="Q11173" s="61" t="s">
        <v>86</v>
      </c>
    </row>
    <row r="11174" spans="8:17" x14ac:dyDescent="0.25">
      <c r="H11174" s="59">
        <v>173142</v>
      </c>
      <c r="I11174" s="59" t="s">
        <v>72</v>
      </c>
      <c r="J11174" s="59">
        <v>17510635</v>
      </c>
      <c r="K11174" s="59" t="s">
        <v>11501</v>
      </c>
      <c r="L11174" s="61" t="s">
        <v>81</v>
      </c>
      <c r="M11174" s="61">
        <f>VLOOKUP(H11174,zdroj!C:F,4,0)</f>
        <v>0</v>
      </c>
      <c r="N11174" s="61" t="str">
        <f t="shared" si="348"/>
        <v>-</v>
      </c>
      <c r="P11174" s="72" t="str">
        <f t="shared" si="349"/>
        <v/>
      </c>
      <c r="Q11174" s="61" t="s">
        <v>88</v>
      </c>
    </row>
    <row r="11175" spans="8:17" x14ac:dyDescent="0.25">
      <c r="H11175" s="59">
        <v>173142</v>
      </c>
      <c r="I11175" s="59" t="s">
        <v>72</v>
      </c>
      <c r="J11175" s="59">
        <v>17510643</v>
      </c>
      <c r="K11175" s="59" t="s">
        <v>11502</v>
      </c>
      <c r="L11175" s="61" t="s">
        <v>81</v>
      </c>
      <c r="M11175" s="61">
        <f>VLOOKUP(H11175,zdroj!C:F,4,0)</f>
        <v>0</v>
      </c>
      <c r="N11175" s="61" t="str">
        <f t="shared" si="348"/>
        <v>-</v>
      </c>
      <c r="P11175" s="72" t="str">
        <f t="shared" si="349"/>
        <v/>
      </c>
      <c r="Q11175" s="61" t="s">
        <v>86</v>
      </c>
    </row>
    <row r="11176" spans="8:17" x14ac:dyDescent="0.25">
      <c r="H11176" s="59">
        <v>173142</v>
      </c>
      <c r="I11176" s="59" t="s">
        <v>72</v>
      </c>
      <c r="J11176" s="59">
        <v>17510651</v>
      </c>
      <c r="K11176" s="59" t="s">
        <v>11503</v>
      </c>
      <c r="L11176" s="61" t="s">
        <v>81</v>
      </c>
      <c r="M11176" s="61">
        <f>VLOOKUP(H11176,zdroj!C:F,4,0)</f>
        <v>0</v>
      </c>
      <c r="N11176" s="61" t="str">
        <f t="shared" si="348"/>
        <v>-</v>
      </c>
      <c r="P11176" s="72" t="str">
        <f t="shared" si="349"/>
        <v/>
      </c>
      <c r="Q11176" s="61" t="s">
        <v>86</v>
      </c>
    </row>
    <row r="11177" spans="8:17" x14ac:dyDescent="0.25">
      <c r="H11177" s="59">
        <v>173142</v>
      </c>
      <c r="I11177" s="59" t="s">
        <v>72</v>
      </c>
      <c r="J11177" s="59">
        <v>17510678</v>
      </c>
      <c r="K11177" s="59" t="s">
        <v>11504</v>
      </c>
      <c r="L11177" s="61" t="s">
        <v>81</v>
      </c>
      <c r="M11177" s="61">
        <f>VLOOKUP(H11177,zdroj!C:F,4,0)</f>
        <v>0</v>
      </c>
      <c r="N11177" s="61" t="str">
        <f t="shared" si="348"/>
        <v>-</v>
      </c>
      <c r="P11177" s="72" t="str">
        <f t="shared" si="349"/>
        <v/>
      </c>
      <c r="Q11177" s="61" t="s">
        <v>86</v>
      </c>
    </row>
    <row r="11178" spans="8:17" x14ac:dyDescent="0.25">
      <c r="H11178" s="59">
        <v>173142</v>
      </c>
      <c r="I11178" s="59" t="s">
        <v>72</v>
      </c>
      <c r="J11178" s="59">
        <v>17510686</v>
      </c>
      <c r="K11178" s="59" t="s">
        <v>11505</v>
      </c>
      <c r="L11178" s="61" t="s">
        <v>81</v>
      </c>
      <c r="M11178" s="61">
        <f>VLOOKUP(H11178,zdroj!C:F,4,0)</f>
        <v>0</v>
      </c>
      <c r="N11178" s="61" t="str">
        <f t="shared" si="348"/>
        <v>-</v>
      </c>
      <c r="P11178" s="72" t="str">
        <f t="shared" si="349"/>
        <v/>
      </c>
      <c r="Q11178" s="61" t="s">
        <v>86</v>
      </c>
    </row>
    <row r="11179" spans="8:17" x14ac:dyDescent="0.25">
      <c r="H11179" s="59">
        <v>173142</v>
      </c>
      <c r="I11179" s="59" t="s">
        <v>72</v>
      </c>
      <c r="J11179" s="59">
        <v>17510694</v>
      </c>
      <c r="K11179" s="59" t="s">
        <v>11506</v>
      </c>
      <c r="L11179" s="61" t="s">
        <v>81</v>
      </c>
      <c r="M11179" s="61">
        <f>VLOOKUP(H11179,zdroj!C:F,4,0)</f>
        <v>0</v>
      </c>
      <c r="N11179" s="61" t="str">
        <f t="shared" si="348"/>
        <v>-</v>
      </c>
      <c r="P11179" s="72" t="str">
        <f t="shared" si="349"/>
        <v/>
      </c>
      <c r="Q11179" s="61" t="s">
        <v>86</v>
      </c>
    </row>
    <row r="11180" spans="8:17" x14ac:dyDescent="0.25">
      <c r="H11180" s="59">
        <v>173142</v>
      </c>
      <c r="I11180" s="59" t="s">
        <v>72</v>
      </c>
      <c r="J11180" s="59">
        <v>17510724</v>
      </c>
      <c r="K11180" s="59" t="s">
        <v>11507</v>
      </c>
      <c r="L11180" s="61" t="s">
        <v>81</v>
      </c>
      <c r="M11180" s="61">
        <f>VLOOKUP(H11180,zdroj!C:F,4,0)</f>
        <v>0</v>
      </c>
      <c r="N11180" s="61" t="str">
        <f t="shared" si="348"/>
        <v>-</v>
      </c>
      <c r="P11180" s="72" t="str">
        <f t="shared" si="349"/>
        <v/>
      </c>
      <c r="Q11180" s="61" t="s">
        <v>86</v>
      </c>
    </row>
    <row r="11181" spans="8:17" x14ac:dyDescent="0.25">
      <c r="H11181" s="59">
        <v>173142</v>
      </c>
      <c r="I11181" s="59" t="s">
        <v>72</v>
      </c>
      <c r="J11181" s="59">
        <v>17510759</v>
      </c>
      <c r="K11181" s="59" t="s">
        <v>11508</v>
      </c>
      <c r="L11181" s="61" t="s">
        <v>81</v>
      </c>
      <c r="M11181" s="61">
        <f>VLOOKUP(H11181,zdroj!C:F,4,0)</f>
        <v>0</v>
      </c>
      <c r="N11181" s="61" t="str">
        <f t="shared" si="348"/>
        <v>-</v>
      </c>
      <c r="P11181" s="72" t="str">
        <f t="shared" si="349"/>
        <v/>
      </c>
      <c r="Q11181" s="61" t="s">
        <v>86</v>
      </c>
    </row>
    <row r="11182" spans="8:17" x14ac:dyDescent="0.25">
      <c r="H11182" s="59">
        <v>173142</v>
      </c>
      <c r="I11182" s="59" t="s">
        <v>72</v>
      </c>
      <c r="J11182" s="59">
        <v>17510775</v>
      </c>
      <c r="K11182" s="59" t="s">
        <v>11509</v>
      </c>
      <c r="L11182" s="61" t="s">
        <v>81</v>
      </c>
      <c r="M11182" s="61">
        <f>VLOOKUP(H11182,zdroj!C:F,4,0)</f>
        <v>0</v>
      </c>
      <c r="N11182" s="61" t="str">
        <f t="shared" si="348"/>
        <v>-</v>
      </c>
      <c r="P11182" s="72" t="str">
        <f t="shared" si="349"/>
        <v/>
      </c>
      <c r="Q11182" s="61" t="s">
        <v>86</v>
      </c>
    </row>
    <row r="11183" spans="8:17" x14ac:dyDescent="0.25">
      <c r="H11183" s="59">
        <v>173142</v>
      </c>
      <c r="I11183" s="59" t="s">
        <v>72</v>
      </c>
      <c r="J11183" s="59">
        <v>17510783</v>
      </c>
      <c r="K11183" s="59" t="s">
        <v>11510</v>
      </c>
      <c r="L11183" s="61" t="s">
        <v>81</v>
      </c>
      <c r="M11183" s="61">
        <f>VLOOKUP(H11183,zdroj!C:F,4,0)</f>
        <v>0</v>
      </c>
      <c r="N11183" s="61" t="str">
        <f t="shared" si="348"/>
        <v>-</v>
      </c>
      <c r="P11183" s="72" t="str">
        <f t="shared" si="349"/>
        <v/>
      </c>
      <c r="Q11183" s="61" t="s">
        <v>86</v>
      </c>
    </row>
    <row r="11184" spans="8:17" x14ac:dyDescent="0.25">
      <c r="H11184" s="59">
        <v>173142</v>
      </c>
      <c r="I11184" s="59" t="s">
        <v>72</v>
      </c>
      <c r="J11184" s="59">
        <v>17510791</v>
      </c>
      <c r="K11184" s="59" t="s">
        <v>11511</v>
      </c>
      <c r="L11184" s="61" t="s">
        <v>115</v>
      </c>
      <c r="M11184" s="61">
        <f>VLOOKUP(H11184,zdroj!C:F,4,0)</f>
        <v>0</v>
      </c>
      <c r="N11184" s="61" t="str">
        <f t="shared" si="348"/>
        <v>katC</v>
      </c>
      <c r="P11184" s="72" t="str">
        <f t="shared" si="349"/>
        <v/>
      </c>
      <c r="Q11184" s="61" t="s">
        <v>31</v>
      </c>
    </row>
    <row r="11185" spans="8:18" x14ac:dyDescent="0.25">
      <c r="H11185" s="59">
        <v>173142</v>
      </c>
      <c r="I11185" s="59" t="s">
        <v>72</v>
      </c>
      <c r="J11185" s="59">
        <v>17510805</v>
      </c>
      <c r="K11185" s="59" t="s">
        <v>11512</v>
      </c>
      <c r="L11185" s="61" t="s">
        <v>81</v>
      </c>
      <c r="M11185" s="61">
        <f>VLOOKUP(H11185,zdroj!C:F,4,0)</f>
        <v>0</v>
      </c>
      <c r="N11185" s="61" t="str">
        <f t="shared" si="348"/>
        <v>-</v>
      </c>
      <c r="P11185" s="72" t="str">
        <f t="shared" si="349"/>
        <v/>
      </c>
      <c r="Q11185" s="61" t="s">
        <v>86</v>
      </c>
    </row>
    <row r="11186" spans="8:18" x14ac:dyDescent="0.25">
      <c r="H11186" s="59">
        <v>173142</v>
      </c>
      <c r="I11186" s="59" t="s">
        <v>72</v>
      </c>
      <c r="J11186" s="59">
        <v>17510813</v>
      </c>
      <c r="K11186" s="59" t="s">
        <v>11513</v>
      </c>
      <c r="L11186" s="61" t="s">
        <v>81</v>
      </c>
      <c r="M11186" s="61">
        <f>VLOOKUP(H11186,zdroj!C:F,4,0)</f>
        <v>0</v>
      </c>
      <c r="N11186" s="61" t="str">
        <f t="shared" si="348"/>
        <v>-</v>
      </c>
      <c r="P11186" s="72" t="str">
        <f t="shared" si="349"/>
        <v/>
      </c>
      <c r="Q11186" s="61" t="s">
        <v>86</v>
      </c>
    </row>
    <row r="11187" spans="8:18" x14ac:dyDescent="0.25">
      <c r="H11187" s="59">
        <v>173142</v>
      </c>
      <c r="I11187" s="59" t="s">
        <v>72</v>
      </c>
      <c r="J11187" s="59">
        <v>17510821</v>
      </c>
      <c r="K11187" s="59" t="s">
        <v>11514</v>
      </c>
      <c r="L11187" s="61" t="s">
        <v>115</v>
      </c>
      <c r="M11187" s="61">
        <f>VLOOKUP(H11187,zdroj!C:F,4,0)</f>
        <v>0</v>
      </c>
      <c r="N11187" s="61" t="str">
        <f t="shared" si="348"/>
        <v>katC</v>
      </c>
      <c r="P11187" s="72" t="str">
        <f t="shared" si="349"/>
        <v/>
      </c>
      <c r="Q11187" s="61" t="s">
        <v>33</v>
      </c>
    </row>
    <row r="11188" spans="8:18" x14ac:dyDescent="0.25">
      <c r="H11188" s="59">
        <v>173142</v>
      </c>
      <c r="I11188" s="59" t="s">
        <v>72</v>
      </c>
      <c r="J11188" s="59">
        <v>17510830</v>
      </c>
      <c r="K11188" s="59" t="s">
        <v>11515</v>
      </c>
      <c r="L11188" s="61" t="s">
        <v>81</v>
      </c>
      <c r="M11188" s="61">
        <f>VLOOKUP(H11188,zdroj!C:F,4,0)</f>
        <v>0</v>
      </c>
      <c r="N11188" s="61" t="str">
        <f t="shared" si="348"/>
        <v>-</v>
      </c>
      <c r="P11188" s="72" t="str">
        <f t="shared" si="349"/>
        <v/>
      </c>
      <c r="Q11188" s="61" t="s">
        <v>86</v>
      </c>
    </row>
    <row r="11189" spans="8:18" x14ac:dyDescent="0.25">
      <c r="H11189" s="59">
        <v>173142</v>
      </c>
      <c r="I11189" s="59" t="s">
        <v>72</v>
      </c>
      <c r="J11189" s="59">
        <v>17510856</v>
      </c>
      <c r="K11189" s="59" t="s">
        <v>11516</v>
      </c>
      <c r="L11189" s="61" t="s">
        <v>81</v>
      </c>
      <c r="M11189" s="61">
        <f>VLOOKUP(H11189,zdroj!C:F,4,0)</f>
        <v>0</v>
      </c>
      <c r="N11189" s="61" t="str">
        <f t="shared" si="348"/>
        <v>-</v>
      </c>
      <c r="P11189" s="72" t="str">
        <f t="shared" si="349"/>
        <v/>
      </c>
      <c r="Q11189" s="61" t="s">
        <v>88</v>
      </c>
    </row>
    <row r="11190" spans="8:18" x14ac:dyDescent="0.25">
      <c r="H11190" s="59">
        <v>173142</v>
      </c>
      <c r="I11190" s="59" t="s">
        <v>72</v>
      </c>
      <c r="J11190" s="59">
        <v>17510864</v>
      </c>
      <c r="K11190" s="59" t="s">
        <v>11517</v>
      </c>
      <c r="L11190" s="61" t="s">
        <v>81</v>
      </c>
      <c r="M11190" s="61">
        <f>VLOOKUP(H11190,zdroj!C:F,4,0)</f>
        <v>0</v>
      </c>
      <c r="N11190" s="61" t="str">
        <f t="shared" si="348"/>
        <v>-</v>
      </c>
      <c r="P11190" s="72" t="str">
        <f t="shared" si="349"/>
        <v/>
      </c>
      <c r="Q11190" s="61" t="s">
        <v>88</v>
      </c>
    </row>
    <row r="11191" spans="8:18" x14ac:dyDescent="0.25">
      <c r="H11191" s="59">
        <v>173142</v>
      </c>
      <c r="I11191" s="59" t="s">
        <v>72</v>
      </c>
      <c r="J11191" s="59">
        <v>17510872</v>
      </c>
      <c r="K11191" s="59" t="s">
        <v>11518</v>
      </c>
      <c r="L11191" s="61" t="s">
        <v>81</v>
      </c>
      <c r="M11191" s="61">
        <f>VLOOKUP(H11191,zdroj!C:F,4,0)</f>
        <v>0</v>
      </c>
      <c r="N11191" s="61" t="str">
        <f t="shared" si="348"/>
        <v>-</v>
      </c>
      <c r="P11191" s="72" t="str">
        <f t="shared" si="349"/>
        <v/>
      </c>
      <c r="Q11191" s="61" t="s">
        <v>86</v>
      </c>
    </row>
    <row r="11192" spans="8:18" x14ac:dyDescent="0.25">
      <c r="H11192" s="59">
        <v>173142</v>
      </c>
      <c r="I11192" s="59" t="s">
        <v>72</v>
      </c>
      <c r="J11192" s="59">
        <v>26310741</v>
      </c>
      <c r="K11192" s="59" t="s">
        <v>11519</v>
      </c>
      <c r="L11192" s="61" t="s">
        <v>81</v>
      </c>
      <c r="M11192" s="61">
        <f>VLOOKUP(H11192,zdroj!C:F,4,0)</f>
        <v>0</v>
      </c>
      <c r="N11192" s="61" t="str">
        <f t="shared" si="348"/>
        <v>-</v>
      </c>
      <c r="P11192" s="72" t="str">
        <f t="shared" si="349"/>
        <v/>
      </c>
      <c r="Q11192" s="61" t="s">
        <v>88</v>
      </c>
    </row>
    <row r="11193" spans="8:18" x14ac:dyDescent="0.25">
      <c r="H11193" s="59">
        <v>173142</v>
      </c>
      <c r="I11193" s="59" t="s">
        <v>72</v>
      </c>
      <c r="J11193" s="59">
        <v>28193288</v>
      </c>
      <c r="K11193" s="59" t="s">
        <v>11520</v>
      </c>
      <c r="L11193" s="61" t="s">
        <v>81</v>
      </c>
      <c r="M11193" s="61">
        <f>VLOOKUP(H11193,zdroj!C:F,4,0)</f>
        <v>0</v>
      </c>
      <c r="N11193" s="61" t="str">
        <f t="shared" si="348"/>
        <v>-</v>
      </c>
      <c r="P11193" s="72" t="str">
        <f t="shared" si="349"/>
        <v/>
      </c>
      <c r="Q11193" s="61" t="s">
        <v>86</v>
      </c>
    </row>
    <row r="11194" spans="8:18" x14ac:dyDescent="0.25">
      <c r="H11194" s="59">
        <v>173142</v>
      </c>
      <c r="I11194" s="59" t="s">
        <v>72</v>
      </c>
      <c r="J11194" s="59">
        <v>78038049</v>
      </c>
      <c r="K11194" s="59" t="s">
        <v>11521</v>
      </c>
      <c r="L11194" s="61" t="s">
        <v>81</v>
      </c>
      <c r="M11194" s="61">
        <f>VLOOKUP(H11194,zdroj!C:F,4,0)</f>
        <v>0</v>
      </c>
      <c r="N11194" s="61" t="str">
        <f t="shared" si="348"/>
        <v>-</v>
      </c>
      <c r="P11194" s="72" t="str">
        <f t="shared" si="349"/>
        <v/>
      </c>
      <c r="Q11194" s="61" t="s">
        <v>88</v>
      </c>
    </row>
    <row r="11195" spans="8:18" x14ac:dyDescent="0.25">
      <c r="H11195" s="59">
        <v>173142</v>
      </c>
      <c r="I11195" s="59" t="s">
        <v>72</v>
      </c>
      <c r="J11195" s="59">
        <v>79966047</v>
      </c>
      <c r="K11195" s="59" t="s">
        <v>11522</v>
      </c>
      <c r="L11195" s="61" t="s">
        <v>81</v>
      </c>
      <c r="M11195" s="61">
        <f>VLOOKUP(H11195,zdroj!C:F,4,0)</f>
        <v>0</v>
      </c>
      <c r="N11195" s="61" t="str">
        <f t="shared" si="348"/>
        <v>-</v>
      </c>
      <c r="P11195" s="72" t="str">
        <f t="shared" si="349"/>
        <v/>
      </c>
      <c r="Q11195" s="61" t="s">
        <v>88</v>
      </c>
    </row>
    <row r="11196" spans="8:18" x14ac:dyDescent="0.25">
      <c r="H11196" s="59">
        <v>184667</v>
      </c>
      <c r="I11196" s="59" t="s">
        <v>71</v>
      </c>
      <c r="J11196" s="59">
        <v>1740989</v>
      </c>
      <c r="K11196" s="59" t="s">
        <v>11523</v>
      </c>
      <c r="L11196" s="61" t="s">
        <v>113</v>
      </c>
      <c r="M11196" s="61">
        <f>VLOOKUP(H11196,zdroj!C:F,4,0)</f>
        <v>0</v>
      </c>
      <c r="N11196" s="61" t="str">
        <f t="shared" si="348"/>
        <v>katA</v>
      </c>
      <c r="P11196" s="72" t="str">
        <f t="shared" si="349"/>
        <v/>
      </c>
      <c r="Q11196" s="61" t="s">
        <v>31</v>
      </c>
    </row>
    <row r="11197" spans="8:18" x14ac:dyDescent="0.25">
      <c r="H11197" s="59">
        <v>184667</v>
      </c>
      <c r="I11197" s="59" t="s">
        <v>71</v>
      </c>
      <c r="J11197" s="59">
        <v>1740997</v>
      </c>
      <c r="K11197" s="59" t="s">
        <v>11524</v>
      </c>
      <c r="L11197" s="61" t="s">
        <v>81</v>
      </c>
      <c r="M11197" s="61">
        <f>VLOOKUP(H11197,zdroj!C:F,4,0)</f>
        <v>0</v>
      </c>
      <c r="N11197" s="61" t="str">
        <f t="shared" si="348"/>
        <v>-</v>
      </c>
      <c r="P11197" s="72" t="str">
        <f t="shared" si="349"/>
        <v/>
      </c>
      <c r="Q11197" s="61" t="s">
        <v>88</v>
      </c>
    </row>
    <row r="11198" spans="8:18" x14ac:dyDescent="0.25">
      <c r="H11198" s="59">
        <v>184667</v>
      </c>
      <c r="I11198" s="59" t="s">
        <v>71</v>
      </c>
      <c r="J11198" s="59">
        <v>1741004</v>
      </c>
      <c r="K11198" s="59" t="s">
        <v>11525</v>
      </c>
      <c r="L11198" s="61" t="s">
        <v>81</v>
      </c>
      <c r="M11198" s="61">
        <f>VLOOKUP(H11198,zdroj!C:F,4,0)</f>
        <v>0</v>
      </c>
      <c r="N11198" s="61" t="str">
        <f t="shared" si="348"/>
        <v>-</v>
      </c>
      <c r="P11198" s="72" t="str">
        <f t="shared" si="349"/>
        <v/>
      </c>
      <c r="Q11198" s="61" t="s">
        <v>88</v>
      </c>
    </row>
    <row r="11199" spans="8:18" x14ac:dyDescent="0.25">
      <c r="H11199" s="59">
        <v>184667</v>
      </c>
      <c r="I11199" s="59" t="s">
        <v>71</v>
      </c>
      <c r="J11199" s="59">
        <v>1741012</v>
      </c>
      <c r="K11199" s="59" t="s">
        <v>11526</v>
      </c>
      <c r="L11199" s="61" t="s">
        <v>114</v>
      </c>
      <c r="M11199" s="61">
        <f>VLOOKUP(H11199,zdroj!C:F,4,0)</f>
        <v>0</v>
      </c>
      <c r="N11199" s="61" t="str">
        <f t="shared" si="348"/>
        <v>katB</v>
      </c>
      <c r="P11199" s="72" t="str">
        <f t="shared" si="349"/>
        <v/>
      </c>
      <c r="Q11199" s="61" t="s">
        <v>31</v>
      </c>
      <c r="R11199" s="61" t="s">
        <v>91</v>
      </c>
    </row>
    <row r="11200" spans="8:18" x14ac:dyDescent="0.25">
      <c r="H11200" s="59">
        <v>184667</v>
      </c>
      <c r="I11200" s="59" t="s">
        <v>71</v>
      </c>
      <c r="J11200" s="59">
        <v>1741039</v>
      </c>
      <c r="K11200" s="59" t="s">
        <v>11527</v>
      </c>
      <c r="L11200" s="61" t="s">
        <v>113</v>
      </c>
      <c r="M11200" s="61">
        <f>VLOOKUP(H11200,zdroj!C:F,4,0)</f>
        <v>0</v>
      </c>
      <c r="N11200" s="61" t="str">
        <f t="shared" si="348"/>
        <v>katA</v>
      </c>
      <c r="P11200" s="72" t="str">
        <f t="shared" si="349"/>
        <v/>
      </c>
      <c r="Q11200" s="61" t="s">
        <v>31</v>
      </c>
    </row>
    <row r="11201" spans="8:18" x14ac:dyDescent="0.25">
      <c r="H11201" s="59">
        <v>184667</v>
      </c>
      <c r="I11201" s="59" t="s">
        <v>71</v>
      </c>
      <c r="J11201" s="59">
        <v>1741047</v>
      </c>
      <c r="K11201" s="59" t="s">
        <v>11528</v>
      </c>
      <c r="L11201" s="61" t="s">
        <v>114</v>
      </c>
      <c r="M11201" s="61">
        <f>VLOOKUP(H11201,zdroj!C:F,4,0)</f>
        <v>0</v>
      </c>
      <c r="N11201" s="61" t="str">
        <f t="shared" si="348"/>
        <v>katB</v>
      </c>
      <c r="P11201" s="72" t="str">
        <f t="shared" si="349"/>
        <v/>
      </c>
      <c r="Q11201" s="61" t="s">
        <v>30</v>
      </c>
      <c r="R11201" s="61" t="s">
        <v>91</v>
      </c>
    </row>
    <row r="11202" spans="8:18" x14ac:dyDescent="0.25">
      <c r="H11202" s="59">
        <v>184667</v>
      </c>
      <c r="I11202" s="59" t="s">
        <v>71</v>
      </c>
      <c r="J11202" s="59">
        <v>1741055</v>
      </c>
      <c r="K11202" s="59" t="s">
        <v>11529</v>
      </c>
      <c r="L11202" s="61" t="s">
        <v>113</v>
      </c>
      <c r="M11202" s="61">
        <f>VLOOKUP(H11202,zdroj!C:F,4,0)</f>
        <v>0</v>
      </c>
      <c r="N11202" s="61" t="str">
        <f t="shared" si="348"/>
        <v>katA</v>
      </c>
      <c r="P11202" s="72" t="str">
        <f t="shared" si="349"/>
        <v/>
      </c>
      <c r="Q11202" s="61" t="s">
        <v>31</v>
      </c>
    </row>
    <row r="11203" spans="8:18" x14ac:dyDescent="0.25">
      <c r="H11203" s="59">
        <v>184667</v>
      </c>
      <c r="I11203" s="59" t="s">
        <v>71</v>
      </c>
      <c r="J11203" s="59">
        <v>1741063</v>
      </c>
      <c r="K11203" s="59" t="s">
        <v>11530</v>
      </c>
      <c r="L11203" s="61" t="s">
        <v>113</v>
      </c>
      <c r="M11203" s="61">
        <f>VLOOKUP(H11203,zdroj!C:F,4,0)</f>
        <v>0</v>
      </c>
      <c r="N11203" s="61" t="str">
        <f t="shared" si="348"/>
        <v>katA</v>
      </c>
      <c r="P11203" s="72" t="str">
        <f t="shared" si="349"/>
        <v/>
      </c>
      <c r="Q11203" s="61" t="s">
        <v>31</v>
      </c>
    </row>
    <row r="11204" spans="8:18" x14ac:dyDescent="0.25">
      <c r="H11204" s="59">
        <v>184667</v>
      </c>
      <c r="I11204" s="59" t="s">
        <v>71</v>
      </c>
      <c r="J11204" s="59">
        <v>1741071</v>
      </c>
      <c r="K11204" s="59" t="s">
        <v>11531</v>
      </c>
      <c r="L11204" s="61" t="s">
        <v>113</v>
      </c>
      <c r="M11204" s="61">
        <f>VLOOKUP(H11204,zdroj!C:F,4,0)</f>
        <v>0</v>
      </c>
      <c r="N11204" s="61" t="str">
        <f t="shared" si="348"/>
        <v>katA</v>
      </c>
      <c r="P11204" s="72" t="str">
        <f t="shared" si="349"/>
        <v/>
      </c>
      <c r="Q11204" s="61" t="s">
        <v>30</v>
      </c>
    </row>
    <row r="11205" spans="8:18" x14ac:dyDescent="0.25">
      <c r="H11205" s="59">
        <v>184667</v>
      </c>
      <c r="I11205" s="59" t="s">
        <v>71</v>
      </c>
      <c r="J11205" s="59">
        <v>1741080</v>
      </c>
      <c r="K11205" s="59" t="s">
        <v>11532</v>
      </c>
      <c r="L11205" s="61" t="s">
        <v>113</v>
      </c>
      <c r="M11205" s="61">
        <f>VLOOKUP(H11205,zdroj!C:F,4,0)</f>
        <v>0</v>
      </c>
      <c r="N11205" s="61" t="str">
        <f t="shared" si="348"/>
        <v>katA</v>
      </c>
      <c r="P11205" s="72" t="str">
        <f t="shared" si="349"/>
        <v/>
      </c>
      <c r="Q11205" s="61" t="s">
        <v>30</v>
      </c>
    </row>
    <row r="11206" spans="8:18" x14ac:dyDescent="0.25">
      <c r="H11206" s="59">
        <v>184667</v>
      </c>
      <c r="I11206" s="59" t="s">
        <v>71</v>
      </c>
      <c r="J11206" s="59">
        <v>1741098</v>
      </c>
      <c r="K11206" s="59" t="s">
        <v>11533</v>
      </c>
      <c r="L11206" s="61" t="s">
        <v>113</v>
      </c>
      <c r="M11206" s="61">
        <f>VLOOKUP(H11206,zdroj!C:F,4,0)</f>
        <v>0</v>
      </c>
      <c r="N11206" s="61" t="str">
        <f t="shared" si="348"/>
        <v>katA</v>
      </c>
      <c r="P11206" s="72" t="str">
        <f t="shared" si="349"/>
        <v/>
      </c>
      <c r="Q11206" s="61" t="s">
        <v>30</v>
      </c>
    </row>
    <row r="11207" spans="8:18" x14ac:dyDescent="0.25">
      <c r="H11207" s="59">
        <v>184667</v>
      </c>
      <c r="I11207" s="59" t="s">
        <v>71</v>
      </c>
      <c r="J11207" s="59">
        <v>1741110</v>
      </c>
      <c r="K11207" s="59" t="s">
        <v>11534</v>
      </c>
      <c r="L11207" s="61" t="s">
        <v>113</v>
      </c>
      <c r="M11207" s="61">
        <f>VLOOKUP(H11207,zdroj!C:F,4,0)</f>
        <v>0</v>
      </c>
      <c r="N11207" s="61" t="str">
        <f t="shared" ref="N11207:N11270" si="350">IF(M11207="A",IF(L11207="katA","katB",L11207),L11207)</f>
        <v>katA</v>
      </c>
      <c r="P11207" s="72" t="str">
        <f t="shared" ref="P11207:P11270" si="351">IF(O11207="A",1,"")</f>
        <v/>
      </c>
      <c r="Q11207" s="61" t="s">
        <v>30</v>
      </c>
    </row>
    <row r="11208" spans="8:18" x14ac:dyDescent="0.25">
      <c r="H11208" s="59">
        <v>184667</v>
      </c>
      <c r="I11208" s="59" t="s">
        <v>71</v>
      </c>
      <c r="J11208" s="59">
        <v>1741128</v>
      </c>
      <c r="K11208" s="59" t="s">
        <v>11535</v>
      </c>
      <c r="L11208" s="61" t="s">
        <v>113</v>
      </c>
      <c r="M11208" s="61">
        <f>VLOOKUP(H11208,zdroj!C:F,4,0)</f>
        <v>0</v>
      </c>
      <c r="N11208" s="61" t="str">
        <f t="shared" si="350"/>
        <v>katA</v>
      </c>
      <c r="P11208" s="72" t="str">
        <f t="shared" si="351"/>
        <v/>
      </c>
      <c r="Q11208" s="61" t="s">
        <v>30</v>
      </c>
    </row>
    <row r="11209" spans="8:18" x14ac:dyDescent="0.25">
      <c r="H11209" s="59">
        <v>184667</v>
      </c>
      <c r="I11209" s="59" t="s">
        <v>71</v>
      </c>
      <c r="J11209" s="59">
        <v>1741136</v>
      </c>
      <c r="K11209" s="59" t="s">
        <v>11536</v>
      </c>
      <c r="L11209" s="61" t="s">
        <v>113</v>
      </c>
      <c r="M11209" s="61">
        <f>VLOOKUP(H11209,zdroj!C:F,4,0)</f>
        <v>0</v>
      </c>
      <c r="N11209" s="61" t="str">
        <f t="shared" si="350"/>
        <v>katA</v>
      </c>
      <c r="P11209" s="72" t="str">
        <f t="shared" si="351"/>
        <v/>
      </c>
      <c r="Q11209" s="61" t="s">
        <v>30</v>
      </c>
    </row>
    <row r="11210" spans="8:18" x14ac:dyDescent="0.25">
      <c r="H11210" s="59">
        <v>184667</v>
      </c>
      <c r="I11210" s="59" t="s">
        <v>71</v>
      </c>
      <c r="J11210" s="59">
        <v>1741144</v>
      </c>
      <c r="K11210" s="59" t="s">
        <v>11537</v>
      </c>
      <c r="L11210" s="61" t="s">
        <v>113</v>
      </c>
      <c r="M11210" s="61">
        <f>VLOOKUP(H11210,zdroj!C:F,4,0)</f>
        <v>0</v>
      </c>
      <c r="N11210" s="61" t="str">
        <f t="shared" si="350"/>
        <v>katA</v>
      </c>
      <c r="P11210" s="72" t="str">
        <f t="shared" si="351"/>
        <v/>
      </c>
      <c r="Q11210" s="61" t="s">
        <v>30</v>
      </c>
    </row>
    <row r="11211" spans="8:18" x14ac:dyDescent="0.25">
      <c r="H11211" s="59">
        <v>184667</v>
      </c>
      <c r="I11211" s="59" t="s">
        <v>71</v>
      </c>
      <c r="J11211" s="59">
        <v>1741152</v>
      </c>
      <c r="K11211" s="59" t="s">
        <v>11538</v>
      </c>
      <c r="L11211" s="61" t="s">
        <v>113</v>
      </c>
      <c r="M11211" s="61">
        <f>VLOOKUP(H11211,zdroj!C:F,4,0)</f>
        <v>0</v>
      </c>
      <c r="N11211" s="61" t="str">
        <f t="shared" si="350"/>
        <v>katA</v>
      </c>
      <c r="P11211" s="72" t="str">
        <f t="shared" si="351"/>
        <v/>
      </c>
      <c r="Q11211" s="61" t="s">
        <v>30</v>
      </c>
    </row>
    <row r="11212" spans="8:18" x14ac:dyDescent="0.25">
      <c r="H11212" s="59">
        <v>184667</v>
      </c>
      <c r="I11212" s="59" t="s">
        <v>71</v>
      </c>
      <c r="J11212" s="59">
        <v>1741161</v>
      </c>
      <c r="K11212" s="59" t="s">
        <v>11539</v>
      </c>
      <c r="L11212" s="61" t="s">
        <v>113</v>
      </c>
      <c r="M11212" s="61">
        <f>VLOOKUP(H11212,zdroj!C:F,4,0)</f>
        <v>0</v>
      </c>
      <c r="N11212" s="61" t="str">
        <f t="shared" si="350"/>
        <v>katA</v>
      </c>
      <c r="P11212" s="72" t="str">
        <f t="shared" si="351"/>
        <v/>
      </c>
      <c r="Q11212" s="61" t="s">
        <v>31</v>
      </c>
    </row>
    <row r="11213" spans="8:18" x14ac:dyDescent="0.25">
      <c r="H11213" s="59">
        <v>184667</v>
      </c>
      <c r="I11213" s="59" t="s">
        <v>71</v>
      </c>
      <c r="J11213" s="59">
        <v>1741179</v>
      </c>
      <c r="K11213" s="59" t="s">
        <v>11540</v>
      </c>
      <c r="L11213" s="61" t="s">
        <v>113</v>
      </c>
      <c r="M11213" s="61">
        <f>VLOOKUP(H11213,zdroj!C:F,4,0)</f>
        <v>0</v>
      </c>
      <c r="N11213" s="61" t="str">
        <f t="shared" si="350"/>
        <v>katA</v>
      </c>
      <c r="P11213" s="72" t="str">
        <f t="shared" si="351"/>
        <v/>
      </c>
      <c r="Q11213" s="61" t="s">
        <v>30</v>
      </c>
    </row>
    <row r="11214" spans="8:18" x14ac:dyDescent="0.25">
      <c r="H11214" s="59">
        <v>184667</v>
      </c>
      <c r="I11214" s="59" t="s">
        <v>71</v>
      </c>
      <c r="J11214" s="59">
        <v>1741187</v>
      </c>
      <c r="K11214" s="59" t="s">
        <v>11541</v>
      </c>
      <c r="L11214" s="61" t="s">
        <v>113</v>
      </c>
      <c r="M11214" s="61">
        <f>VLOOKUP(H11214,zdroj!C:F,4,0)</f>
        <v>0</v>
      </c>
      <c r="N11214" s="61" t="str">
        <f t="shared" si="350"/>
        <v>katA</v>
      </c>
      <c r="P11214" s="72" t="str">
        <f t="shared" si="351"/>
        <v/>
      </c>
      <c r="Q11214" s="61" t="s">
        <v>30</v>
      </c>
    </row>
    <row r="11215" spans="8:18" x14ac:dyDescent="0.25">
      <c r="H11215" s="59">
        <v>184667</v>
      </c>
      <c r="I11215" s="59" t="s">
        <v>71</v>
      </c>
      <c r="J11215" s="59">
        <v>1741195</v>
      </c>
      <c r="K11215" s="59" t="s">
        <v>11542</v>
      </c>
      <c r="L11215" s="61" t="s">
        <v>113</v>
      </c>
      <c r="M11215" s="61">
        <f>VLOOKUP(H11215,zdroj!C:F,4,0)</f>
        <v>0</v>
      </c>
      <c r="N11215" s="61" t="str">
        <f t="shared" si="350"/>
        <v>katA</v>
      </c>
      <c r="P11215" s="72" t="str">
        <f t="shared" si="351"/>
        <v/>
      </c>
      <c r="Q11215" s="61" t="s">
        <v>30</v>
      </c>
    </row>
    <row r="11216" spans="8:18" x14ac:dyDescent="0.25">
      <c r="H11216" s="59">
        <v>184667</v>
      </c>
      <c r="I11216" s="59" t="s">
        <v>71</v>
      </c>
      <c r="J11216" s="59">
        <v>1741209</v>
      </c>
      <c r="K11216" s="59" t="s">
        <v>11543</v>
      </c>
      <c r="L11216" s="61" t="s">
        <v>113</v>
      </c>
      <c r="M11216" s="61">
        <f>VLOOKUP(H11216,zdroj!C:F,4,0)</f>
        <v>0</v>
      </c>
      <c r="N11216" s="61" t="str">
        <f t="shared" si="350"/>
        <v>katA</v>
      </c>
      <c r="P11216" s="72" t="str">
        <f t="shared" si="351"/>
        <v/>
      </c>
      <c r="Q11216" s="61" t="s">
        <v>30</v>
      </c>
    </row>
    <row r="11217" spans="8:18" x14ac:dyDescent="0.25">
      <c r="H11217" s="59">
        <v>184667</v>
      </c>
      <c r="I11217" s="59" t="s">
        <v>71</v>
      </c>
      <c r="J11217" s="59">
        <v>1741217</v>
      </c>
      <c r="K11217" s="59" t="s">
        <v>11544</v>
      </c>
      <c r="L11217" s="61" t="s">
        <v>113</v>
      </c>
      <c r="M11217" s="61">
        <f>VLOOKUP(H11217,zdroj!C:F,4,0)</f>
        <v>0</v>
      </c>
      <c r="N11217" s="61" t="str">
        <f t="shared" si="350"/>
        <v>katA</v>
      </c>
      <c r="P11217" s="72" t="str">
        <f t="shared" si="351"/>
        <v/>
      </c>
      <c r="Q11217" s="61" t="s">
        <v>30</v>
      </c>
    </row>
    <row r="11218" spans="8:18" x14ac:dyDescent="0.25">
      <c r="H11218" s="59">
        <v>184667</v>
      </c>
      <c r="I11218" s="59" t="s">
        <v>71</v>
      </c>
      <c r="J11218" s="59">
        <v>1741225</v>
      </c>
      <c r="K11218" s="59" t="s">
        <v>11545</v>
      </c>
      <c r="L11218" s="61" t="s">
        <v>81</v>
      </c>
      <c r="M11218" s="61">
        <f>VLOOKUP(H11218,zdroj!C:F,4,0)</f>
        <v>0</v>
      </c>
      <c r="N11218" s="61" t="str">
        <f t="shared" si="350"/>
        <v>-</v>
      </c>
      <c r="P11218" s="72" t="str">
        <f t="shared" si="351"/>
        <v/>
      </c>
      <c r="Q11218" s="61" t="s">
        <v>88</v>
      </c>
    </row>
    <row r="11219" spans="8:18" x14ac:dyDescent="0.25">
      <c r="H11219" s="59">
        <v>184667</v>
      </c>
      <c r="I11219" s="59" t="s">
        <v>71</v>
      </c>
      <c r="J11219" s="59">
        <v>1741233</v>
      </c>
      <c r="K11219" s="59" t="s">
        <v>11546</v>
      </c>
      <c r="L11219" s="61" t="s">
        <v>113</v>
      </c>
      <c r="M11219" s="61">
        <f>VLOOKUP(H11219,zdroj!C:F,4,0)</f>
        <v>0</v>
      </c>
      <c r="N11219" s="61" t="str">
        <f t="shared" si="350"/>
        <v>katA</v>
      </c>
      <c r="P11219" s="72" t="str">
        <f t="shared" si="351"/>
        <v/>
      </c>
      <c r="Q11219" s="61" t="s">
        <v>30</v>
      </c>
    </row>
    <row r="11220" spans="8:18" x14ac:dyDescent="0.25">
      <c r="H11220" s="59">
        <v>184667</v>
      </c>
      <c r="I11220" s="59" t="s">
        <v>71</v>
      </c>
      <c r="J11220" s="59">
        <v>1741241</v>
      </c>
      <c r="K11220" s="59" t="s">
        <v>11547</v>
      </c>
      <c r="L11220" s="61" t="s">
        <v>113</v>
      </c>
      <c r="M11220" s="61">
        <f>VLOOKUP(H11220,zdroj!C:F,4,0)</f>
        <v>0</v>
      </c>
      <c r="N11220" s="61" t="str">
        <f t="shared" si="350"/>
        <v>katA</v>
      </c>
      <c r="P11220" s="72" t="str">
        <f t="shared" si="351"/>
        <v/>
      </c>
      <c r="Q11220" s="61" t="s">
        <v>30</v>
      </c>
    </row>
    <row r="11221" spans="8:18" x14ac:dyDescent="0.25">
      <c r="H11221" s="59">
        <v>184667</v>
      </c>
      <c r="I11221" s="59" t="s">
        <v>71</v>
      </c>
      <c r="J11221" s="59">
        <v>1741250</v>
      </c>
      <c r="K11221" s="59" t="s">
        <v>11548</v>
      </c>
      <c r="L11221" s="61" t="s">
        <v>113</v>
      </c>
      <c r="M11221" s="61">
        <f>VLOOKUP(H11221,zdroj!C:F,4,0)</f>
        <v>0</v>
      </c>
      <c r="N11221" s="61" t="str">
        <f t="shared" si="350"/>
        <v>katA</v>
      </c>
      <c r="P11221" s="72" t="str">
        <f t="shared" si="351"/>
        <v/>
      </c>
      <c r="Q11221" s="61" t="s">
        <v>30</v>
      </c>
    </row>
    <row r="11222" spans="8:18" x14ac:dyDescent="0.25">
      <c r="H11222" s="59">
        <v>184667</v>
      </c>
      <c r="I11222" s="59" t="s">
        <v>71</v>
      </c>
      <c r="J11222" s="59">
        <v>1741268</v>
      </c>
      <c r="K11222" s="59" t="s">
        <v>11549</v>
      </c>
      <c r="L11222" s="61" t="s">
        <v>113</v>
      </c>
      <c r="M11222" s="61">
        <f>VLOOKUP(H11222,zdroj!C:F,4,0)</f>
        <v>0</v>
      </c>
      <c r="N11222" s="61" t="str">
        <f t="shared" si="350"/>
        <v>katA</v>
      </c>
      <c r="P11222" s="72" t="str">
        <f t="shared" si="351"/>
        <v/>
      </c>
      <c r="Q11222" s="61" t="s">
        <v>31</v>
      </c>
    </row>
    <row r="11223" spans="8:18" x14ac:dyDescent="0.25">
      <c r="H11223" s="59">
        <v>184667</v>
      </c>
      <c r="I11223" s="59" t="s">
        <v>71</v>
      </c>
      <c r="J11223" s="59">
        <v>1741276</v>
      </c>
      <c r="K11223" s="59" t="s">
        <v>11550</v>
      </c>
      <c r="L11223" s="61" t="s">
        <v>113</v>
      </c>
      <c r="M11223" s="61">
        <f>VLOOKUP(H11223,zdroj!C:F,4,0)</f>
        <v>0</v>
      </c>
      <c r="N11223" s="61" t="str">
        <f t="shared" si="350"/>
        <v>katA</v>
      </c>
      <c r="P11223" s="72" t="str">
        <f t="shared" si="351"/>
        <v/>
      </c>
      <c r="Q11223" s="61" t="s">
        <v>31</v>
      </c>
    </row>
    <row r="11224" spans="8:18" x14ac:dyDescent="0.25">
      <c r="H11224" s="59">
        <v>184667</v>
      </c>
      <c r="I11224" s="59" t="s">
        <v>71</v>
      </c>
      <c r="J11224" s="59">
        <v>1741284</v>
      </c>
      <c r="K11224" s="59" t="s">
        <v>11551</v>
      </c>
      <c r="L11224" s="61" t="s">
        <v>113</v>
      </c>
      <c r="M11224" s="61">
        <f>VLOOKUP(H11224,zdroj!C:F,4,0)</f>
        <v>0</v>
      </c>
      <c r="N11224" s="61" t="str">
        <f t="shared" si="350"/>
        <v>katA</v>
      </c>
      <c r="P11224" s="72" t="str">
        <f t="shared" si="351"/>
        <v/>
      </c>
      <c r="Q11224" s="61" t="s">
        <v>30</v>
      </c>
    </row>
    <row r="11225" spans="8:18" x14ac:dyDescent="0.25">
      <c r="H11225" s="59">
        <v>184667</v>
      </c>
      <c r="I11225" s="59" t="s">
        <v>71</v>
      </c>
      <c r="J11225" s="59">
        <v>1741292</v>
      </c>
      <c r="K11225" s="59" t="s">
        <v>11552</v>
      </c>
      <c r="L11225" s="61" t="s">
        <v>113</v>
      </c>
      <c r="M11225" s="61">
        <f>VLOOKUP(H11225,zdroj!C:F,4,0)</f>
        <v>0</v>
      </c>
      <c r="N11225" s="61" t="str">
        <f t="shared" si="350"/>
        <v>katA</v>
      </c>
      <c r="P11225" s="72" t="str">
        <f t="shared" si="351"/>
        <v/>
      </c>
      <c r="Q11225" s="61" t="s">
        <v>30</v>
      </c>
    </row>
    <row r="11226" spans="8:18" x14ac:dyDescent="0.25">
      <c r="H11226" s="59">
        <v>184667</v>
      </c>
      <c r="I11226" s="59" t="s">
        <v>71</v>
      </c>
      <c r="J11226" s="59">
        <v>1741306</v>
      </c>
      <c r="K11226" s="59" t="s">
        <v>11553</v>
      </c>
      <c r="L11226" s="61" t="s">
        <v>113</v>
      </c>
      <c r="M11226" s="61">
        <f>VLOOKUP(H11226,zdroj!C:F,4,0)</f>
        <v>0</v>
      </c>
      <c r="N11226" s="61" t="str">
        <f t="shared" si="350"/>
        <v>katA</v>
      </c>
      <c r="P11226" s="72" t="str">
        <f t="shared" si="351"/>
        <v/>
      </c>
      <c r="Q11226" s="61" t="s">
        <v>30</v>
      </c>
    </row>
    <row r="11227" spans="8:18" x14ac:dyDescent="0.25">
      <c r="H11227" s="59">
        <v>184667</v>
      </c>
      <c r="I11227" s="59" t="s">
        <v>71</v>
      </c>
      <c r="J11227" s="59">
        <v>1741314</v>
      </c>
      <c r="K11227" s="59" t="s">
        <v>11554</v>
      </c>
      <c r="L11227" s="61" t="s">
        <v>113</v>
      </c>
      <c r="M11227" s="61">
        <f>VLOOKUP(H11227,zdroj!C:F,4,0)</f>
        <v>0</v>
      </c>
      <c r="N11227" s="61" t="str">
        <f t="shared" si="350"/>
        <v>katA</v>
      </c>
      <c r="P11227" s="72" t="str">
        <f t="shared" si="351"/>
        <v/>
      </c>
      <c r="Q11227" s="61" t="s">
        <v>30</v>
      </c>
    </row>
    <row r="11228" spans="8:18" x14ac:dyDescent="0.25">
      <c r="H11228" s="59">
        <v>184667</v>
      </c>
      <c r="I11228" s="59" t="s">
        <v>71</v>
      </c>
      <c r="J11228" s="59">
        <v>1741322</v>
      </c>
      <c r="K11228" s="59" t="s">
        <v>11555</v>
      </c>
      <c r="L11228" s="61" t="s">
        <v>114</v>
      </c>
      <c r="M11228" s="61">
        <f>VLOOKUP(H11228,zdroj!C:F,4,0)</f>
        <v>0</v>
      </c>
      <c r="N11228" s="61" t="str">
        <f t="shared" si="350"/>
        <v>katB</v>
      </c>
      <c r="P11228" s="72" t="str">
        <f t="shared" si="351"/>
        <v/>
      </c>
      <c r="Q11228" s="61" t="s">
        <v>30</v>
      </c>
      <c r="R11228" s="61" t="s">
        <v>91</v>
      </c>
    </row>
    <row r="11229" spans="8:18" x14ac:dyDescent="0.25">
      <c r="H11229" s="59">
        <v>184667</v>
      </c>
      <c r="I11229" s="59" t="s">
        <v>71</v>
      </c>
      <c r="J11229" s="59">
        <v>1741331</v>
      </c>
      <c r="K11229" s="59" t="s">
        <v>11556</v>
      </c>
      <c r="L11229" s="61" t="s">
        <v>113</v>
      </c>
      <c r="M11229" s="61">
        <f>VLOOKUP(H11229,zdroj!C:F,4,0)</f>
        <v>0</v>
      </c>
      <c r="N11229" s="61" t="str">
        <f t="shared" si="350"/>
        <v>katA</v>
      </c>
      <c r="P11229" s="72" t="str">
        <f t="shared" si="351"/>
        <v/>
      </c>
      <c r="Q11229" s="61" t="s">
        <v>30</v>
      </c>
    </row>
    <row r="11230" spans="8:18" x14ac:dyDescent="0.25">
      <c r="H11230" s="59">
        <v>184667</v>
      </c>
      <c r="I11230" s="59" t="s">
        <v>71</v>
      </c>
      <c r="J11230" s="59">
        <v>1741349</v>
      </c>
      <c r="K11230" s="59" t="s">
        <v>11557</v>
      </c>
      <c r="L11230" s="61" t="s">
        <v>113</v>
      </c>
      <c r="M11230" s="61">
        <f>VLOOKUP(H11230,zdroj!C:F,4,0)</f>
        <v>0</v>
      </c>
      <c r="N11230" s="61" t="str">
        <f t="shared" si="350"/>
        <v>katA</v>
      </c>
      <c r="P11230" s="72" t="str">
        <f t="shared" si="351"/>
        <v/>
      </c>
      <c r="Q11230" s="61" t="s">
        <v>30</v>
      </c>
    </row>
    <row r="11231" spans="8:18" x14ac:dyDescent="0.25">
      <c r="H11231" s="59">
        <v>184667</v>
      </c>
      <c r="I11231" s="59" t="s">
        <v>71</v>
      </c>
      <c r="J11231" s="59">
        <v>1741357</v>
      </c>
      <c r="K11231" s="59" t="s">
        <v>11558</v>
      </c>
      <c r="L11231" s="61" t="s">
        <v>113</v>
      </c>
      <c r="M11231" s="61">
        <f>VLOOKUP(H11231,zdroj!C:F,4,0)</f>
        <v>0</v>
      </c>
      <c r="N11231" s="61" t="str">
        <f t="shared" si="350"/>
        <v>katA</v>
      </c>
      <c r="P11231" s="72" t="str">
        <f t="shared" si="351"/>
        <v/>
      </c>
      <c r="Q11231" s="61" t="s">
        <v>30</v>
      </c>
    </row>
    <row r="11232" spans="8:18" x14ac:dyDescent="0.25">
      <c r="H11232" s="59">
        <v>184667</v>
      </c>
      <c r="I11232" s="59" t="s">
        <v>71</v>
      </c>
      <c r="J11232" s="59">
        <v>1741365</v>
      </c>
      <c r="K11232" s="59" t="s">
        <v>11559</v>
      </c>
      <c r="L11232" s="61" t="s">
        <v>113</v>
      </c>
      <c r="M11232" s="61">
        <f>VLOOKUP(H11232,zdroj!C:F,4,0)</f>
        <v>0</v>
      </c>
      <c r="N11232" s="61" t="str">
        <f t="shared" si="350"/>
        <v>katA</v>
      </c>
      <c r="P11232" s="72" t="str">
        <f t="shared" si="351"/>
        <v/>
      </c>
      <c r="Q11232" s="61" t="s">
        <v>30</v>
      </c>
    </row>
    <row r="11233" spans="8:18" x14ac:dyDescent="0.25">
      <c r="H11233" s="59">
        <v>184667</v>
      </c>
      <c r="I11233" s="59" t="s">
        <v>71</v>
      </c>
      <c r="J11233" s="59">
        <v>1741373</v>
      </c>
      <c r="K11233" s="59" t="s">
        <v>11560</v>
      </c>
      <c r="L11233" s="61" t="s">
        <v>113</v>
      </c>
      <c r="M11233" s="61">
        <f>VLOOKUP(H11233,zdroj!C:F,4,0)</f>
        <v>0</v>
      </c>
      <c r="N11233" s="61" t="str">
        <f t="shared" si="350"/>
        <v>katA</v>
      </c>
      <c r="P11233" s="72" t="str">
        <f t="shared" si="351"/>
        <v/>
      </c>
      <c r="Q11233" s="61" t="s">
        <v>30</v>
      </c>
    </row>
    <row r="11234" spans="8:18" x14ac:dyDescent="0.25">
      <c r="H11234" s="59">
        <v>184667</v>
      </c>
      <c r="I11234" s="59" t="s">
        <v>71</v>
      </c>
      <c r="J11234" s="59">
        <v>1741381</v>
      </c>
      <c r="K11234" s="59" t="s">
        <v>11561</v>
      </c>
      <c r="L11234" s="61" t="s">
        <v>113</v>
      </c>
      <c r="M11234" s="61">
        <f>VLOOKUP(H11234,zdroj!C:F,4,0)</f>
        <v>0</v>
      </c>
      <c r="N11234" s="61" t="str">
        <f t="shared" si="350"/>
        <v>katA</v>
      </c>
      <c r="P11234" s="72" t="str">
        <f t="shared" si="351"/>
        <v/>
      </c>
      <c r="Q11234" s="61" t="s">
        <v>30</v>
      </c>
    </row>
    <row r="11235" spans="8:18" x14ac:dyDescent="0.25">
      <c r="H11235" s="59">
        <v>184667</v>
      </c>
      <c r="I11235" s="59" t="s">
        <v>71</v>
      </c>
      <c r="J11235" s="59">
        <v>1741390</v>
      </c>
      <c r="K11235" s="59" t="s">
        <v>11562</v>
      </c>
      <c r="L11235" s="61" t="s">
        <v>113</v>
      </c>
      <c r="M11235" s="61">
        <f>VLOOKUP(H11235,zdroj!C:F,4,0)</f>
        <v>0</v>
      </c>
      <c r="N11235" s="61" t="str">
        <f t="shared" si="350"/>
        <v>katA</v>
      </c>
      <c r="P11235" s="72" t="str">
        <f t="shared" si="351"/>
        <v/>
      </c>
      <c r="Q11235" s="61" t="s">
        <v>30</v>
      </c>
    </row>
    <row r="11236" spans="8:18" x14ac:dyDescent="0.25">
      <c r="H11236" s="59">
        <v>184667</v>
      </c>
      <c r="I11236" s="59" t="s">
        <v>71</v>
      </c>
      <c r="J11236" s="59">
        <v>1741403</v>
      </c>
      <c r="K11236" s="59" t="s">
        <v>11563</v>
      </c>
      <c r="L11236" s="61" t="s">
        <v>114</v>
      </c>
      <c r="M11236" s="61">
        <f>VLOOKUP(H11236,zdroj!C:F,4,0)</f>
        <v>0</v>
      </c>
      <c r="N11236" s="61" t="str">
        <f t="shared" si="350"/>
        <v>katB</v>
      </c>
      <c r="P11236" s="72" t="str">
        <f t="shared" si="351"/>
        <v/>
      </c>
      <c r="Q11236" s="61" t="s">
        <v>30</v>
      </c>
      <c r="R11236" s="61" t="s">
        <v>91</v>
      </c>
    </row>
    <row r="11237" spans="8:18" x14ac:dyDescent="0.25">
      <c r="H11237" s="59">
        <v>184667</v>
      </c>
      <c r="I11237" s="59" t="s">
        <v>71</v>
      </c>
      <c r="J11237" s="59">
        <v>1741411</v>
      </c>
      <c r="K11237" s="59" t="s">
        <v>11564</v>
      </c>
      <c r="L11237" s="61" t="s">
        <v>114</v>
      </c>
      <c r="M11237" s="61">
        <f>VLOOKUP(H11237,zdroj!C:F,4,0)</f>
        <v>0</v>
      </c>
      <c r="N11237" s="61" t="str">
        <f t="shared" si="350"/>
        <v>katB</v>
      </c>
      <c r="P11237" s="72" t="str">
        <f t="shared" si="351"/>
        <v/>
      </c>
      <c r="Q11237" s="61" t="s">
        <v>30</v>
      </c>
      <c r="R11237" s="61" t="s">
        <v>91</v>
      </c>
    </row>
    <row r="11238" spans="8:18" x14ac:dyDescent="0.25">
      <c r="H11238" s="59">
        <v>184667</v>
      </c>
      <c r="I11238" s="59" t="s">
        <v>71</v>
      </c>
      <c r="J11238" s="59">
        <v>1741420</v>
      </c>
      <c r="K11238" s="59" t="s">
        <v>11565</v>
      </c>
      <c r="L11238" s="61" t="s">
        <v>113</v>
      </c>
      <c r="M11238" s="61">
        <f>VLOOKUP(H11238,zdroj!C:F,4,0)</f>
        <v>0</v>
      </c>
      <c r="N11238" s="61" t="str">
        <f t="shared" si="350"/>
        <v>katA</v>
      </c>
      <c r="P11238" s="72" t="str">
        <f t="shared" si="351"/>
        <v/>
      </c>
      <c r="Q11238" s="61" t="s">
        <v>31</v>
      </c>
    </row>
    <row r="11239" spans="8:18" x14ac:dyDescent="0.25">
      <c r="H11239" s="59">
        <v>184667</v>
      </c>
      <c r="I11239" s="59" t="s">
        <v>71</v>
      </c>
      <c r="J11239" s="59">
        <v>1741438</v>
      </c>
      <c r="K11239" s="59" t="s">
        <v>11566</v>
      </c>
      <c r="L11239" s="61" t="s">
        <v>114</v>
      </c>
      <c r="M11239" s="61">
        <f>VLOOKUP(H11239,zdroj!C:F,4,0)</f>
        <v>0</v>
      </c>
      <c r="N11239" s="61" t="str">
        <f t="shared" si="350"/>
        <v>katB</v>
      </c>
      <c r="P11239" s="72" t="str">
        <f t="shared" si="351"/>
        <v/>
      </c>
      <c r="Q11239" s="61" t="s">
        <v>31</v>
      </c>
      <c r="R11239" s="61" t="s">
        <v>91</v>
      </c>
    </row>
    <row r="11240" spans="8:18" x14ac:dyDescent="0.25">
      <c r="H11240" s="59">
        <v>184667</v>
      </c>
      <c r="I11240" s="59" t="s">
        <v>71</v>
      </c>
      <c r="J11240" s="59">
        <v>1741446</v>
      </c>
      <c r="K11240" s="59" t="s">
        <v>11567</v>
      </c>
      <c r="L11240" s="61" t="s">
        <v>114</v>
      </c>
      <c r="M11240" s="61">
        <f>VLOOKUP(H11240,zdroj!C:F,4,0)</f>
        <v>0</v>
      </c>
      <c r="N11240" s="61" t="str">
        <f t="shared" si="350"/>
        <v>katB</v>
      </c>
      <c r="P11240" s="72" t="str">
        <f t="shared" si="351"/>
        <v/>
      </c>
      <c r="Q11240" s="61" t="s">
        <v>30</v>
      </c>
      <c r="R11240" s="61" t="s">
        <v>91</v>
      </c>
    </row>
    <row r="11241" spans="8:18" x14ac:dyDescent="0.25">
      <c r="H11241" s="59">
        <v>184667</v>
      </c>
      <c r="I11241" s="59" t="s">
        <v>71</v>
      </c>
      <c r="J11241" s="59">
        <v>1741462</v>
      </c>
      <c r="K11241" s="59" t="s">
        <v>11568</v>
      </c>
      <c r="L11241" s="61" t="s">
        <v>114</v>
      </c>
      <c r="M11241" s="61">
        <f>VLOOKUP(H11241,zdroj!C:F,4,0)</f>
        <v>0</v>
      </c>
      <c r="N11241" s="61" t="str">
        <f t="shared" si="350"/>
        <v>katB</v>
      </c>
      <c r="P11241" s="72" t="str">
        <f t="shared" si="351"/>
        <v/>
      </c>
      <c r="Q11241" s="61" t="s">
        <v>30</v>
      </c>
      <c r="R11241" s="61" t="s">
        <v>91</v>
      </c>
    </row>
    <row r="11242" spans="8:18" x14ac:dyDescent="0.25">
      <c r="H11242" s="59">
        <v>184667</v>
      </c>
      <c r="I11242" s="59" t="s">
        <v>71</v>
      </c>
      <c r="J11242" s="59">
        <v>1741471</v>
      </c>
      <c r="K11242" s="59" t="s">
        <v>11569</v>
      </c>
      <c r="L11242" s="61" t="s">
        <v>114</v>
      </c>
      <c r="M11242" s="61">
        <f>VLOOKUP(H11242,zdroj!C:F,4,0)</f>
        <v>0</v>
      </c>
      <c r="N11242" s="61" t="str">
        <f t="shared" si="350"/>
        <v>katB</v>
      </c>
      <c r="P11242" s="72" t="str">
        <f t="shared" si="351"/>
        <v/>
      </c>
      <c r="Q11242" s="61" t="s">
        <v>30</v>
      </c>
      <c r="R11242" s="61" t="s">
        <v>91</v>
      </c>
    </row>
    <row r="11243" spans="8:18" x14ac:dyDescent="0.25">
      <c r="H11243" s="59">
        <v>184667</v>
      </c>
      <c r="I11243" s="59" t="s">
        <v>71</v>
      </c>
      <c r="J11243" s="59">
        <v>1741489</v>
      </c>
      <c r="K11243" s="59" t="s">
        <v>11570</v>
      </c>
      <c r="L11243" s="61" t="s">
        <v>114</v>
      </c>
      <c r="M11243" s="61">
        <f>VLOOKUP(H11243,zdroj!C:F,4,0)</f>
        <v>0</v>
      </c>
      <c r="N11243" s="61" t="str">
        <f t="shared" si="350"/>
        <v>katB</v>
      </c>
      <c r="P11243" s="72" t="str">
        <f t="shared" si="351"/>
        <v/>
      </c>
      <c r="Q11243" s="61" t="s">
        <v>30</v>
      </c>
      <c r="R11243" s="61" t="s">
        <v>91</v>
      </c>
    </row>
    <row r="11244" spans="8:18" x14ac:dyDescent="0.25">
      <c r="H11244" s="59">
        <v>184667</v>
      </c>
      <c r="I11244" s="59" t="s">
        <v>71</v>
      </c>
      <c r="J11244" s="59">
        <v>1741497</v>
      </c>
      <c r="K11244" s="59" t="s">
        <v>11571</v>
      </c>
      <c r="L11244" s="61" t="s">
        <v>81</v>
      </c>
      <c r="M11244" s="61">
        <f>VLOOKUP(H11244,zdroj!C:F,4,0)</f>
        <v>0</v>
      </c>
      <c r="N11244" s="61" t="str">
        <f t="shared" si="350"/>
        <v>-</v>
      </c>
      <c r="P11244" s="72" t="str">
        <f t="shared" si="351"/>
        <v/>
      </c>
      <c r="Q11244" s="61" t="s">
        <v>86</v>
      </c>
    </row>
    <row r="11245" spans="8:18" x14ac:dyDescent="0.25">
      <c r="H11245" s="59">
        <v>184667</v>
      </c>
      <c r="I11245" s="59" t="s">
        <v>71</v>
      </c>
      <c r="J11245" s="59">
        <v>1741501</v>
      </c>
      <c r="K11245" s="59" t="s">
        <v>11572</v>
      </c>
      <c r="L11245" s="61" t="s">
        <v>114</v>
      </c>
      <c r="M11245" s="61">
        <f>VLOOKUP(H11245,zdroj!C:F,4,0)</f>
        <v>0</v>
      </c>
      <c r="N11245" s="61" t="str">
        <f t="shared" si="350"/>
        <v>katB</v>
      </c>
      <c r="P11245" s="72" t="str">
        <f t="shared" si="351"/>
        <v/>
      </c>
      <c r="Q11245" s="61" t="s">
        <v>30</v>
      </c>
      <c r="R11245" s="61" t="s">
        <v>91</v>
      </c>
    </row>
    <row r="11246" spans="8:18" x14ac:dyDescent="0.25">
      <c r="H11246" s="59">
        <v>184667</v>
      </c>
      <c r="I11246" s="59" t="s">
        <v>71</v>
      </c>
      <c r="J11246" s="59">
        <v>1741519</v>
      </c>
      <c r="K11246" s="59" t="s">
        <v>11573</v>
      </c>
      <c r="L11246" s="61" t="s">
        <v>113</v>
      </c>
      <c r="M11246" s="61">
        <f>VLOOKUP(H11246,zdroj!C:F,4,0)</f>
        <v>0</v>
      </c>
      <c r="N11246" s="61" t="str">
        <f t="shared" si="350"/>
        <v>katA</v>
      </c>
      <c r="P11246" s="72" t="str">
        <f t="shared" si="351"/>
        <v/>
      </c>
      <c r="Q11246" s="61" t="s">
        <v>30</v>
      </c>
    </row>
    <row r="11247" spans="8:18" x14ac:dyDescent="0.25">
      <c r="H11247" s="59">
        <v>184667</v>
      </c>
      <c r="I11247" s="59" t="s">
        <v>71</v>
      </c>
      <c r="J11247" s="59">
        <v>1741527</v>
      </c>
      <c r="K11247" s="59" t="s">
        <v>11574</v>
      </c>
      <c r="L11247" s="61" t="s">
        <v>113</v>
      </c>
      <c r="M11247" s="61">
        <f>VLOOKUP(H11247,zdroj!C:F,4,0)</f>
        <v>0</v>
      </c>
      <c r="N11247" s="61" t="str">
        <f t="shared" si="350"/>
        <v>katA</v>
      </c>
      <c r="P11247" s="72" t="str">
        <f t="shared" si="351"/>
        <v/>
      </c>
      <c r="Q11247" s="61" t="s">
        <v>31</v>
      </c>
    </row>
    <row r="11248" spans="8:18" x14ac:dyDescent="0.25">
      <c r="H11248" s="59">
        <v>184667</v>
      </c>
      <c r="I11248" s="59" t="s">
        <v>71</v>
      </c>
      <c r="J11248" s="59">
        <v>1741535</v>
      </c>
      <c r="K11248" s="59" t="s">
        <v>11575</v>
      </c>
      <c r="L11248" s="61" t="s">
        <v>113</v>
      </c>
      <c r="M11248" s="61">
        <f>VLOOKUP(H11248,zdroj!C:F,4,0)</f>
        <v>0</v>
      </c>
      <c r="N11248" s="61" t="str">
        <f t="shared" si="350"/>
        <v>katA</v>
      </c>
      <c r="P11248" s="72" t="str">
        <f t="shared" si="351"/>
        <v/>
      </c>
      <c r="Q11248" s="61" t="s">
        <v>31</v>
      </c>
    </row>
    <row r="11249" spans="8:17" x14ac:dyDescent="0.25">
      <c r="H11249" s="59">
        <v>184667</v>
      </c>
      <c r="I11249" s="59" t="s">
        <v>71</v>
      </c>
      <c r="J11249" s="59">
        <v>1741543</v>
      </c>
      <c r="K11249" s="59" t="s">
        <v>11576</v>
      </c>
      <c r="L11249" s="61" t="s">
        <v>113</v>
      </c>
      <c r="M11249" s="61">
        <f>VLOOKUP(H11249,zdroj!C:F,4,0)</f>
        <v>0</v>
      </c>
      <c r="N11249" s="61" t="str">
        <f t="shared" si="350"/>
        <v>katA</v>
      </c>
      <c r="P11249" s="72" t="str">
        <f t="shared" si="351"/>
        <v/>
      </c>
      <c r="Q11249" s="61" t="s">
        <v>30</v>
      </c>
    </row>
    <row r="11250" spans="8:17" x14ac:dyDescent="0.25">
      <c r="H11250" s="59">
        <v>184667</v>
      </c>
      <c r="I11250" s="59" t="s">
        <v>71</v>
      </c>
      <c r="J11250" s="59">
        <v>1741551</v>
      </c>
      <c r="K11250" s="59" t="s">
        <v>11577</v>
      </c>
      <c r="L11250" s="61" t="s">
        <v>113</v>
      </c>
      <c r="M11250" s="61">
        <f>VLOOKUP(H11250,zdroj!C:F,4,0)</f>
        <v>0</v>
      </c>
      <c r="N11250" s="61" t="str">
        <f t="shared" si="350"/>
        <v>katA</v>
      </c>
      <c r="P11250" s="72" t="str">
        <f t="shared" si="351"/>
        <v/>
      </c>
      <c r="Q11250" s="61" t="s">
        <v>30</v>
      </c>
    </row>
    <row r="11251" spans="8:17" x14ac:dyDescent="0.25">
      <c r="H11251" s="59">
        <v>184667</v>
      </c>
      <c r="I11251" s="59" t="s">
        <v>71</v>
      </c>
      <c r="J11251" s="59">
        <v>1741560</v>
      </c>
      <c r="K11251" s="59" t="s">
        <v>11578</v>
      </c>
      <c r="L11251" s="61" t="s">
        <v>113</v>
      </c>
      <c r="M11251" s="61">
        <f>VLOOKUP(H11251,zdroj!C:F,4,0)</f>
        <v>0</v>
      </c>
      <c r="N11251" s="61" t="str">
        <f t="shared" si="350"/>
        <v>katA</v>
      </c>
      <c r="P11251" s="72" t="str">
        <f t="shared" si="351"/>
        <v/>
      </c>
      <c r="Q11251" s="61" t="s">
        <v>30</v>
      </c>
    </row>
    <row r="11252" spans="8:17" x14ac:dyDescent="0.25">
      <c r="H11252" s="59">
        <v>184667</v>
      </c>
      <c r="I11252" s="59" t="s">
        <v>71</v>
      </c>
      <c r="J11252" s="59">
        <v>1741578</v>
      </c>
      <c r="K11252" s="59" t="s">
        <v>11579</v>
      </c>
      <c r="L11252" s="61" t="s">
        <v>113</v>
      </c>
      <c r="M11252" s="61">
        <f>VLOOKUP(H11252,zdroj!C:F,4,0)</f>
        <v>0</v>
      </c>
      <c r="N11252" s="61" t="str">
        <f t="shared" si="350"/>
        <v>katA</v>
      </c>
      <c r="P11252" s="72" t="str">
        <f t="shared" si="351"/>
        <v/>
      </c>
      <c r="Q11252" s="61" t="s">
        <v>30</v>
      </c>
    </row>
    <row r="11253" spans="8:17" x14ac:dyDescent="0.25">
      <c r="H11253" s="59">
        <v>184667</v>
      </c>
      <c r="I11253" s="59" t="s">
        <v>71</v>
      </c>
      <c r="J11253" s="59">
        <v>1741586</v>
      </c>
      <c r="K11253" s="59" t="s">
        <v>11580</v>
      </c>
      <c r="L11253" s="61" t="s">
        <v>113</v>
      </c>
      <c r="M11253" s="61">
        <f>VLOOKUP(H11253,zdroj!C:F,4,0)</f>
        <v>0</v>
      </c>
      <c r="N11253" s="61" t="str">
        <f t="shared" si="350"/>
        <v>katA</v>
      </c>
      <c r="P11253" s="72" t="str">
        <f t="shared" si="351"/>
        <v/>
      </c>
      <c r="Q11253" s="61" t="s">
        <v>30</v>
      </c>
    </row>
    <row r="11254" spans="8:17" x14ac:dyDescent="0.25">
      <c r="H11254" s="59">
        <v>184667</v>
      </c>
      <c r="I11254" s="59" t="s">
        <v>71</v>
      </c>
      <c r="J11254" s="59">
        <v>1741594</v>
      </c>
      <c r="K11254" s="59" t="s">
        <v>11581</v>
      </c>
      <c r="L11254" s="61" t="s">
        <v>113</v>
      </c>
      <c r="M11254" s="61">
        <f>VLOOKUP(H11254,zdroj!C:F,4,0)</f>
        <v>0</v>
      </c>
      <c r="N11254" s="61" t="str">
        <f t="shared" si="350"/>
        <v>katA</v>
      </c>
      <c r="P11254" s="72" t="str">
        <f t="shared" si="351"/>
        <v/>
      </c>
      <c r="Q11254" s="61" t="s">
        <v>30</v>
      </c>
    </row>
    <row r="11255" spans="8:17" x14ac:dyDescent="0.25">
      <c r="H11255" s="59">
        <v>184667</v>
      </c>
      <c r="I11255" s="59" t="s">
        <v>71</v>
      </c>
      <c r="J11255" s="59">
        <v>1741608</v>
      </c>
      <c r="K11255" s="59" t="s">
        <v>11582</v>
      </c>
      <c r="L11255" s="61" t="s">
        <v>113</v>
      </c>
      <c r="M11255" s="61">
        <f>VLOOKUP(H11255,zdroj!C:F,4,0)</f>
        <v>0</v>
      </c>
      <c r="N11255" s="61" t="str">
        <f t="shared" si="350"/>
        <v>katA</v>
      </c>
      <c r="P11255" s="72" t="str">
        <f t="shared" si="351"/>
        <v/>
      </c>
      <c r="Q11255" s="61" t="s">
        <v>30</v>
      </c>
    </row>
    <row r="11256" spans="8:17" x14ac:dyDescent="0.25">
      <c r="H11256" s="59">
        <v>184667</v>
      </c>
      <c r="I11256" s="59" t="s">
        <v>71</v>
      </c>
      <c r="J11256" s="59">
        <v>1741616</v>
      </c>
      <c r="K11256" s="59" t="s">
        <v>11583</v>
      </c>
      <c r="L11256" s="61" t="s">
        <v>113</v>
      </c>
      <c r="M11256" s="61">
        <f>VLOOKUP(H11256,zdroj!C:F,4,0)</f>
        <v>0</v>
      </c>
      <c r="N11256" s="61" t="str">
        <f t="shared" si="350"/>
        <v>katA</v>
      </c>
      <c r="P11256" s="72" t="str">
        <f t="shared" si="351"/>
        <v/>
      </c>
      <c r="Q11256" s="61" t="s">
        <v>30</v>
      </c>
    </row>
    <row r="11257" spans="8:17" x14ac:dyDescent="0.25">
      <c r="H11257" s="59">
        <v>184667</v>
      </c>
      <c r="I11257" s="59" t="s">
        <v>71</v>
      </c>
      <c r="J11257" s="59">
        <v>1741624</v>
      </c>
      <c r="K11257" s="59" t="s">
        <v>11584</v>
      </c>
      <c r="L11257" s="61" t="s">
        <v>113</v>
      </c>
      <c r="M11257" s="61">
        <f>VLOOKUP(H11257,zdroj!C:F,4,0)</f>
        <v>0</v>
      </c>
      <c r="N11257" s="61" t="str">
        <f t="shared" si="350"/>
        <v>katA</v>
      </c>
      <c r="P11257" s="72" t="str">
        <f t="shared" si="351"/>
        <v/>
      </c>
      <c r="Q11257" s="61" t="s">
        <v>30</v>
      </c>
    </row>
    <row r="11258" spans="8:17" x14ac:dyDescent="0.25">
      <c r="H11258" s="59">
        <v>184667</v>
      </c>
      <c r="I11258" s="59" t="s">
        <v>71</v>
      </c>
      <c r="J11258" s="59">
        <v>1741632</v>
      </c>
      <c r="K11258" s="59" t="s">
        <v>11585</v>
      </c>
      <c r="L11258" s="61" t="s">
        <v>113</v>
      </c>
      <c r="M11258" s="61">
        <f>VLOOKUP(H11258,zdroj!C:F,4,0)</f>
        <v>0</v>
      </c>
      <c r="N11258" s="61" t="str">
        <f t="shared" si="350"/>
        <v>katA</v>
      </c>
      <c r="P11258" s="72" t="str">
        <f t="shared" si="351"/>
        <v/>
      </c>
      <c r="Q11258" s="61" t="s">
        <v>30</v>
      </c>
    </row>
    <row r="11259" spans="8:17" x14ac:dyDescent="0.25">
      <c r="H11259" s="59">
        <v>184667</v>
      </c>
      <c r="I11259" s="59" t="s">
        <v>71</v>
      </c>
      <c r="J11259" s="59">
        <v>1741641</v>
      </c>
      <c r="K11259" s="59" t="s">
        <v>11586</v>
      </c>
      <c r="L11259" s="61" t="s">
        <v>81</v>
      </c>
      <c r="M11259" s="61">
        <f>VLOOKUP(H11259,zdroj!C:F,4,0)</f>
        <v>0</v>
      </c>
      <c r="N11259" s="61" t="str">
        <f t="shared" si="350"/>
        <v>-</v>
      </c>
      <c r="P11259" s="72" t="str">
        <f t="shared" si="351"/>
        <v/>
      </c>
      <c r="Q11259" s="61" t="s">
        <v>88</v>
      </c>
    </row>
    <row r="11260" spans="8:17" x14ac:dyDescent="0.25">
      <c r="H11260" s="59">
        <v>184667</v>
      </c>
      <c r="I11260" s="59" t="s">
        <v>71</v>
      </c>
      <c r="J11260" s="59">
        <v>1741659</v>
      </c>
      <c r="K11260" s="59" t="s">
        <v>11587</v>
      </c>
      <c r="L11260" s="61" t="s">
        <v>113</v>
      </c>
      <c r="M11260" s="61">
        <f>VLOOKUP(H11260,zdroj!C:F,4,0)</f>
        <v>0</v>
      </c>
      <c r="N11260" s="61" t="str">
        <f t="shared" si="350"/>
        <v>katA</v>
      </c>
      <c r="P11260" s="72" t="str">
        <f t="shared" si="351"/>
        <v/>
      </c>
      <c r="Q11260" s="61" t="s">
        <v>30</v>
      </c>
    </row>
    <row r="11261" spans="8:17" x14ac:dyDescent="0.25">
      <c r="H11261" s="59">
        <v>184667</v>
      </c>
      <c r="I11261" s="59" t="s">
        <v>71</v>
      </c>
      <c r="J11261" s="59">
        <v>1741667</v>
      </c>
      <c r="K11261" s="59" t="s">
        <v>11588</v>
      </c>
      <c r="L11261" s="61" t="s">
        <v>81</v>
      </c>
      <c r="M11261" s="61">
        <f>VLOOKUP(H11261,zdroj!C:F,4,0)</f>
        <v>0</v>
      </c>
      <c r="N11261" s="61" t="str">
        <f t="shared" si="350"/>
        <v>-</v>
      </c>
      <c r="P11261" s="72" t="str">
        <f t="shared" si="351"/>
        <v/>
      </c>
      <c r="Q11261" s="61" t="s">
        <v>88</v>
      </c>
    </row>
    <row r="11262" spans="8:17" x14ac:dyDescent="0.25">
      <c r="H11262" s="59">
        <v>184667</v>
      </c>
      <c r="I11262" s="59" t="s">
        <v>71</v>
      </c>
      <c r="J11262" s="59">
        <v>1741675</v>
      </c>
      <c r="K11262" s="59" t="s">
        <v>11589</v>
      </c>
      <c r="L11262" s="61" t="s">
        <v>113</v>
      </c>
      <c r="M11262" s="61">
        <f>VLOOKUP(H11262,zdroj!C:F,4,0)</f>
        <v>0</v>
      </c>
      <c r="N11262" s="61" t="str">
        <f t="shared" si="350"/>
        <v>katA</v>
      </c>
      <c r="P11262" s="72" t="str">
        <f t="shared" si="351"/>
        <v/>
      </c>
      <c r="Q11262" s="61" t="s">
        <v>30</v>
      </c>
    </row>
    <row r="11263" spans="8:17" x14ac:dyDescent="0.25">
      <c r="H11263" s="59">
        <v>184667</v>
      </c>
      <c r="I11263" s="59" t="s">
        <v>71</v>
      </c>
      <c r="J11263" s="59">
        <v>1741683</v>
      </c>
      <c r="K11263" s="59" t="s">
        <v>11590</v>
      </c>
      <c r="L11263" s="61" t="s">
        <v>113</v>
      </c>
      <c r="M11263" s="61">
        <f>VLOOKUP(H11263,zdroj!C:F,4,0)</f>
        <v>0</v>
      </c>
      <c r="N11263" s="61" t="str">
        <f t="shared" si="350"/>
        <v>katA</v>
      </c>
      <c r="P11263" s="72" t="str">
        <f t="shared" si="351"/>
        <v/>
      </c>
      <c r="Q11263" s="61" t="s">
        <v>30</v>
      </c>
    </row>
    <row r="11264" spans="8:17" x14ac:dyDescent="0.25">
      <c r="H11264" s="59">
        <v>184667</v>
      </c>
      <c r="I11264" s="59" t="s">
        <v>71</v>
      </c>
      <c r="J11264" s="59">
        <v>1741691</v>
      </c>
      <c r="K11264" s="59" t="s">
        <v>11591</v>
      </c>
      <c r="L11264" s="61" t="s">
        <v>113</v>
      </c>
      <c r="M11264" s="61">
        <f>VLOOKUP(H11264,zdroj!C:F,4,0)</f>
        <v>0</v>
      </c>
      <c r="N11264" s="61" t="str">
        <f t="shared" si="350"/>
        <v>katA</v>
      </c>
      <c r="P11264" s="72" t="str">
        <f t="shared" si="351"/>
        <v/>
      </c>
      <c r="Q11264" s="61" t="s">
        <v>30</v>
      </c>
    </row>
    <row r="11265" spans="8:17" x14ac:dyDescent="0.25">
      <c r="H11265" s="59">
        <v>184667</v>
      </c>
      <c r="I11265" s="59" t="s">
        <v>71</v>
      </c>
      <c r="J11265" s="59">
        <v>1741705</v>
      </c>
      <c r="K11265" s="59" t="s">
        <v>11592</v>
      </c>
      <c r="L11265" s="61" t="s">
        <v>113</v>
      </c>
      <c r="M11265" s="61">
        <f>VLOOKUP(H11265,zdroj!C:F,4,0)</f>
        <v>0</v>
      </c>
      <c r="N11265" s="61" t="str">
        <f t="shared" si="350"/>
        <v>katA</v>
      </c>
      <c r="P11265" s="72" t="str">
        <f t="shared" si="351"/>
        <v/>
      </c>
      <c r="Q11265" s="61" t="s">
        <v>30</v>
      </c>
    </row>
    <row r="11266" spans="8:17" x14ac:dyDescent="0.25">
      <c r="H11266" s="59">
        <v>184667</v>
      </c>
      <c r="I11266" s="59" t="s">
        <v>71</v>
      </c>
      <c r="J11266" s="59">
        <v>1741713</v>
      </c>
      <c r="K11266" s="59" t="s">
        <v>11593</v>
      </c>
      <c r="L11266" s="61" t="s">
        <v>113</v>
      </c>
      <c r="M11266" s="61">
        <f>VLOOKUP(H11266,zdroj!C:F,4,0)</f>
        <v>0</v>
      </c>
      <c r="N11266" s="61" t="str">
        <f t="shared" si="350"/>
        <v>katA</v>
      </c>
      <c r="P11266" s="72" t="str">
        <f t="shared" si="351"/>
        <v/>
      </c>
      <c r="Q11266" s="61" t="s">
        <v>31</v>
      </c>
    </row>
    <row r="11267" spans="8:17" x14ac:dyDescent="0.25">
      <c r="H11267" s="59">
        <v>184667</v>
      </c>
      <c r="I11267" s="59" t="s">
        <v>71</v>
      </c>
      <c r="J11267" s="59">
        <v>1741721</v>
      </c>
      <c r="K11267" s="59" t="s">
        <v>11594</v>
      </c>
      <c r="L11267" s="61" t="s">
        <v>113</v>
      </c>
      <c r="M11267" s="61">
        <f>VLOOKUP(H11267,zdroj!C:F,4,0)</f>
        <v>0</v>
      </c>
      <c r="N11267" s="61" t="str">
        <f t="shared" si="350"/>
        <v>katA</v>
      </c>
      <c r="P11267" s="72" t="str">
        <f t="shared" si="351"/>
        <v/>
      </c>
      <c r="Q11267" s="61" t="s">
        <v>31</v>
      </c>
    </row>
    <row r="11268" spans="8:17" x14ac:dyDescent="0.25">
      <c r="H11268" s="59">
        <v>184667</v>
      </c>
      <c r="I11268" s="59" t="s">
        <v>71</v>
      </c>
      <c r="J11268" s="59">
        <v>1741730</v>
      </c>
      <c r="K11268" s="59" t="s">
        <v>11595</v>
      </c>
      <c r="L11268" s="61" t="s">
        <v>113</v>
      </c>
      <c r="M11268" s="61">
        <f>VLOOKUP(H11268,zdroj!C:F,4,0)</f>
        <v>0</v>
      </c>
      <c r="N11268" s="61" t="str">
        <f t="shared" si="350"/>
        <v>katA</v>
      </c>
      <c r="P11268" s="72" t="str">
        <f t="shared" si="351"/>
        <v/>
      </c>
      <c r="Q11268" s="61" t="s">
        <v>30</v>
      </c>
    </row>
    <row r="11269" spans="8:17" x14ac:dyDescent="0.25">
      <c r="H11269" s="59">
        <v>184667</v>
      </c>
      <c r="I11269" s="59" t="s">
        <v>71</v>
      </c>
      <c r="J11269" s="59">
        <v>1741756</v>
      </c>
      <c r="K11269" s="59" t="s">
        <v>11596</v>
      </c>
      <c r="L11269" s="61" t="s">
        <v>113</v>
      </c>
      <c r="M11269" s="61">
        <f>VLOOKUP(H11269,zdroj!C:F,4,0)</f>
        <v>0</v>
      </c>
      <c r="N11269" s="61" t="str">
        <f t="shared" si="350"/>
        <v>katA</v>
      </c>
      <c r="P11269" s="72" t="str">
        <f t="shared" si="351"/>
        <v/>
      </c>
      <c r="Q11269" s="61" t="s">
        <v>30</v>
      </c>
    </row>
    <row r="11270" spans="8:17" x14ac:dyDescent="0.25">
      <c r="H11270" s="59">
        <v>184667</v>
      </c>
      <c r="I11270" s="59" t="s">
        <v>71</v>
      </c>
      <c r="J11270" s="59">
        <v>1741764</v>
      </c>
      <c r="K11270" s="59" t="s">
        <v>11597</v>
      </c>
      <c r="L11270" s="61" t="s">
        <v>113</v>
      </c>
      <c r="M11270" s="61">
        <f>VLOOKUP(H11270,zdroj!C:F,4,0)</f>
        <v>0</v>
      </c>
      <c r="N11270" s="61" t="str">
        <f t="shared" si="350"/>
        <v>katA</v>
      </c>
      <c r="P11270" s="72" t="str">
        <f t="shared" si="351"/>
        <v/>
      </c>
      <c r="Q11270" s="61" t="s">
        <v>30</v>
      </c>
    </row>
    <row r="11271" spans="8:17" x14ac:dyDescent="0.25">
      <c r="H11271" s="59">
        <v>184667</v>
      </c>
      <c r="I11271" s="59" t="s">
        <v>71</v>
      </c>
      <c r="J11271" s="59">
        <v>1741772</v>
      </c>
      <c r="K11271" s="59" t="s">
        <v>11598</v>
      </c>
      <c r="L11271" s="61" t="s">
        <v>113</v>
      </c>
      <c r="M11271" s="61">
        <f>VLOOKUP(H11271,zdroj!C:F,4,0)</f>
        <v>0</v>
      </c>
      <c r="N11271" s="61" t="str">
        <f t="shared" ref="N11271:N11334" si="352">IF(M11271="A",IF(L11271="katA","katB",L11271),L11271)</f>
        <v>katA</v>
      </c>
      <c r="P11271" s="72" t="str">
        <f t="shared" ref="P11271:P11334" si="353">IF(O11271="A",1,"")</f>
        <v/>
      </c>
      <c r="Q11271" s="61" t="s">
        <v>30</v>
      </c>
    </row>
    <row r="11272" spans="8:17" x14ac:dyDescent="0.25">
      <c r="H11272" s="59">
        <v>184667</v>
      </c>
      <c r="I11272" s="59" t="s">
        <v>71</v>
      </c>
      <c r="J11272" s="59">
        <v>1741781</v>
      </c>
      <c r="K11272" s="59" t="s">
        <v>11599</v>
      </c>
      <c r="L11272" s="61" t="s">
        <v>113</v>
      </c>
      <c r="M11272" s="61">
        <f>VLOOKUP(H11272,zdroj!C:F,4,0)</f>
        <v>0</v>
      </c>
      <c r="N11272" s="61" t="str">
        <f t="shared" si="352"/>
        <v>katA</v>
      </c>
      <c r="P11272" s="72" t="str">
        <f t="shared" si="353"/>
        <v/>
      </c>
      <c r="Q11272" s="61" t="s">
        <v>30</v>
      </c>
    </row>
    <row r="11273" spans="8:17" x14ac:dyDescent="0.25">
      <c r="H11273" s="59">
        <v>184667</v>
      </c>
      <c r="I11273" s="59" t="s">
        <v>71</v>
      </c>
      <c r="J11273" s="59">
        <v>1741799</v>
      </c>
      <c r="K11273" s="59" t="s">
        <v>11600</v>
      </c>
      <c r="L11273" s="61" t="s">
        <v>81</v>
      </c>
      <c r="M11273" s="61">
        <f>VLOOKUP(H11273,zdroj!C:F,4,0)</f>
        <v>0</v>
      </c>
      <c r="N11273" s="61" t="str">
        <f t="shared" si="352"/>
        <v>-</v>
      </c>
      <c r="P11273" s="72" t="str">
        <f t="shared" si="353"/>
        <v/>
      </c>
      <c r="Q11273" s="61" t="s">
        <v>84</v>
      </c>
    </row>
    <row r="11274" spans="8:17" x14ac:dyDescent="0.25">
      <c r="H11274" s="59">
        <v>184667</v>
      </c>
      <c r="I11274" s="59" t="s">
        <v>71</v>
      </c>
      <c r="J11274" s="59">
        <v>1741802</v>
      </c>
      <c r="K11274" s="59" t="s">
        <v>11601</v>
      </c>
      <c r="L11274" s="61" t="s">
        <v>113</v>
      </c>
      <c r="M11274" s="61">
        <f>VLOOKUP(H11274,zdroj!C:F,4,0)</f>
        <v>0</v>
      </c>
      <c r="N11274" s="61" t="str">
        <f t="shared" si="352"/>
        <v>katA</v>
      </c>
      <c r="P11274" s="72" t="str">
        <f t="shared" si="353"/>
        <v/>
      </c>
      <c r="Q11274" s="61" t="s">
        <v>30</v>
      </c>
    </row>
    <row r="11275" spans="8:17" x14ac:dyDescent="0.25">
      <c r="H11275" s="59">
        <v>184667</v>
      </c>
      <c r="I11275" s="59" t="s">
        <v>71</v>
      </c>
      <c r="J11275" s="59">
        <v>1741811</v>
      </c>
      <c r="K11275" s="59" t="s">
        <v>11602</v>
      </c>
      <c r="L11275" s="61" t="s">
        <v>113</v>
      </c>
      <c r="M11275" s="61">
        <f>VLOOKUP(H11275,zdroj!C:F,4,0)</f>
        <v>0</v>
      </c>
      <c r="N11275" s="61" t="str">
        <f t="shared" si="352"/>
        <v>katA</v>
      </c>
      <c r="P11275" s="72" t="str">
        <f t="shared" si="353"/>
        <v/>
      </c>
      <c r="Q11275" s="61" t="s">
        <v>30</v>
      </c>
    </row>
    <row r="11276" spans="8:17" x14ac:dyDescent="0.25">
      <c r="H11276" s="59">
        <v>184667</v>
      </c>
      <c r="I11276" s="59" t="s">
        <v>71</v>
      </c>
      <c r="J11276" s="59">
        <v>1741829</v>
      </c>
      <c r="K11276" s="59" t="s">
        <v>11603</v>
      </c>
      <c r="L11276" s="61" t="s">
        <v>113</v>
      </c>
      <c r="M11276" s="61">
        <f>VLOOKUP(H11276,zdroj!C:F,4,0)</f>
        <v>0</v>
      </c>
      <c r="N11276" s="61" t="str">
        <f t="shared" si="352"/>
        <v>katA</v>
      </c>
      <c r="P11276" s="72" t="str">
        <f t="shared" si="353"/>
        <v/>
      </c>
      <c r="Q11276" s="61" t="s">
        <v>30</v>
      </c>
    </row>
    <row r="11277" spans="8:17" x14ac:dyDescent="0.25">
      <c r="H11277" s="59">
        <v>184667</v>
      </c>
      <c r="I11277" s="59" t="s">
        <v>71</v>
      </c>
      <c r="J11277" s="59">
        <v>1741837</v>
      </c>
      <c r="K11277" s="59" t="s">
        <v>11604</v>
      </c>
      <c r="L11277" s="61" t="s">
        <v>113</v>
      </c>
      <c r="M11277" s="61">
        <f>VLOOKUP(H11277,zdroj!C:F,4,0)</f>
        <v>0</v>
      </c>
      <c r="N11277" s="61" t="str">
        <f t="shared" si="352"/>
        <v>katA</v>
      </c>
      <c r="P11277" s="72" t="str">
        <f t="shared" si="353"/>
        <v/>
      </c>
      <c r="Q11277" s="61" t="s">
        <v>30</v>
      </c>
    </row>
    <row r="11278" spans="8:17" x14ac:dyDescent="0.25">
      <c r="H11278" s="59">
        <v>184667</v>
      </c>
      <c r="I11278" s="59" t="s">
        <v>71</v>
      </c>
      <c r="J11278" s="59">
        <v>1741845</v>
      </c>
      <c r="K11278" s="59" t="s">
        <v>11605</v>
      </c>
      <c r="L11278" s="61" t="s">
        <v>113</v>
      </c>
      <c r="M11278" s="61">
        <f>VLOOKUP(H11278,zdroj!C:F,4,0)</f>
        <v>0</v>
      </c>
      <c r="N11278" s="61" t="str">
        <f t="shared" si="352"/>
        <v>katA</v>
      </c>
      <c r="P11278" s="72" t="str">
        <f t="shared" si="353"/>
        <v/>
      </c>
      <c r="Q11278" s="61" t="s">
        <v>30</v>
      </c>
    </row>
    <row r="11279" spans="8:17" x14ac:dyDescent="0.25">
      <c r="H11279" s="59">
        <v>184667</v>
      </c>
      <c r="I11279" s="59" t="s">
        <v>71</v>
      </c>
      <c r="J11279" s="59">
        <v>1741853</v>
      </c>
      <c r="K11279" s="59" t="s">
        <v>11606</v>
      </c>
      <c r="L11279" s="61" t="s">
        <v>113</v>
      </c>
      <c r="M11279" s="61">
        <f>VLOOKUP(H11279,zdroj!C:F,4,0)</f>
        <v>0</v>
      </c>
      <c r="N11279" s="61" t="str">
        <f t="shared" si="352"/>
        <v>katA</v>
      </c>
      <c r="P11279" s="72" t="str">
        <f t="shared" si="353"/>
        <v/>
      </c>
      <c r="Q11279" s="61" t="s">
        <v>31</v>
      </c>
    </row>
    <row r="11280" spans="8:17" x14ac:dyDescent="0.25">
      <c r="H11280" s="59">
        <v>184667</v>
      </c>
      <c r="I11280" s="59" t="s">
        <v>71</v>
      </c>
      <c r="J11280" s="59">
        <v>1741861</v>
      </c>
      <c r="K11280" s="59" t="s">
        <v>11607</v>
      </c>
      <c r="L11280" s="61" t="s">
        <v>113</v>
      </c>
      <c r="M11280" s="61">
        <f>VLOOKUP(H11280,zdroj!C:F,4,0)</f>
        <v>0</v>
      </c>
      <c r="N11280" s="61" t="str">
        <f t="shared" si="352"/>
        <v>katA</v>
      </c>
      <c r="P11280" s="72" t="str">
        <f t="shared" si="353"/>
        <v/>
      </c>
      <c r="Q11280" s="61" t="s">
        <v>30</v>
      </c>
    </row>
    <row r="11281" spans="8:17" x14ac:dyDescent="0.25">
      <c r="H11281" s="59">
        <v>184667</v>
      </c>
      <c r="I11281" s="59" t="s">
        <v>71</v>
      </c>
      <c r="J11281" s="59">
        <v>1741870</v>
      </c>
      <c r="K11281" s="59" t="s">
        <v>11608</v>
      </c>
      <c r="L11281" s="61" t="s">
        <v>113</v>
      </c>
      <c r="M11281" s="61">
        <f>VLOOKUP(H11281,zdroj!C:F,4,0)</f>
        <v>0</v>
      </c>
      <c r="N11281" s="61" t="str">
        <f t="shared" si="352"/>
        <v>katA</v>
      </c>
      <c r="P11281" s="72" t="str">
        <f t="shared" si="353"/>
        <v/>
      </c>
      <c r="Q11281" s="61" t="s">
        <v>30</v>
      </c>
    </row>
    <row r="11282" spans="8:17" x14ac:dyDescent="0.25">
      <c r="H11282" s="59">
        <v>184667</v>
      </c>
      <c r="I11282" s="59" t="s">
        <v>71</v>
      </c>
      <c r="J11282" s="59">
        <v>1741888</v>
      </c>
      <c r="K11282" s="59" t="s">
        <v>11609</v>
      </c>
      <c r="L11282" s="61" t="s">
        <v>113</v>
      </c>
      <c r="M11282" s="61">
        <f>VLOOKUP(H11282,zdroj!C:F,4,0)</f>
        <v>0</v>
      </c>
      <c r="N11282" s="61" t="str">
        <f t="shared" si="352"/>
        <v>katA</v>
      </c>
      <c r="P11282" s="72" t="str">
        <f t="shared" si="353"/>
        <v/>
      </c>
      <c r="Q11282" s="61" t="s">
        <v>30</v>
      </c>
    </row>
    <row r="11283" spans="8:17" x14ac:dyDescent="0.25">
      <c r="H11283" s="59">
        <v>184667</v>
      </c>
      <c r="I11283" s="59" t="s">
        <v>71</v>
      </c>
      <c r="J11283" s="59">
        <v>1741896</v>
      </c>
      <c r="K11283" s="59" t="s">
        <v>11610</v>
      </c>
      <c r="L11283" s="61" t="s">
        <v>113</v>
      </c>
      <c r="M11283" s="61">
        <f>VLOOKUP(H11283,zdroj!C:F,4,0)</f>
        <v>0</v>
      </c>
      <c r="N11283" s="61" t="str">
        <f t="shared" si="352"/>
        <v>katA</v>
      </c>
      <c r="P11283" s="72" t="str">
        <f t="shared" si="353"/>
        <v/>
      </c>
      <c r="Q11283" s="61" t="s">
        <v>31</v>
      </c>
    </row>
    <row r="11284" spans="8:17" x14ac:dyDescent="0.25">
      <c r="H11284" s="59">
        <v>184667</v>
      </c>
      <c r="I11284" s="59" t="s">
        <v>71</v>
      </c>
      <c r="J11284" s="59">
        <v>1741900</v>
      </c>
      <c r="K11284" s="59" t="s">
        <v>11611</v>
      </c>
      <c r="L11284" s="61" t="s">
        <v>113</v>
      </c>
      <c r="M11284" s="61">
        <f>VLOOKUP(H11284,zdroj!C:F,4,0)</f>
        <v>0</v>
      </c>
      <c r="N11284" s="61" t="str">
        <f t="shared" si="352"/>
        <v>katA</v>
      </c>
      <c r="P11284" s="72" t="str">
        <f t="shared" si="353"/>
        <v/>
      </c>
      <c r="Q11284" s="61" t="s">
        <v>30</v>
      </c>
    </row>
    <row r="11285" spans="8:17" x14ac:dyDescent="0.25">
      <c r="H11285" s="59">
        <v>184667</v>
      </c>
      <c r="I11285" s="59" t="s">
        <v>71</v>
      </c>
      <c r="J11285" s="59">
        <v>1741918</v>
      </c>
      <c r="K11285" s="59" t="s">
        <v>11612</v>
      </c>
      <c r="L11285" s="61" t="s">
        <v>113</v>
      </c>
      <c r="M11285" s="61">
        <f>VLOOKUP(H11285,zdroj!C:F,4,0)</f>
        <v>0</v>
      </c>
      <c r="N11285" s="61" t="str">
        <f t="shared" si="352"/>
        <v>katA</v>
      </c>
      <c r="P11285" s="72" t="str">
        <f t="shared" si="353"/>
        <v/>
      </c>
      <c r="Q11285" s="61" t="s">
        <v>31</v>
      </c>
    </row>
    <row r="11286" spans="8:17" x14ac:dyDescent="0.25">
      <c r="H11286" s="59">
        <v>184667</v>
      </c>
      <c r="I11286" s="59" t="s">
        <v>71</v>
      </c>
      <c r="J11286" s="59">
        <v>1741926</v>
      </c>
      <c r="K11286" s="59" t="s">
        <v>11613</v>
      </c>
      <c r="L11286" s="61" t="s">
        <v>113</v>
      </c>
      <c r="M11286" s="61">
        <f>VLOOKUP(H11286,zdroj!C:F,4,0)</f>
        <v>0</v>
      </c>
      <c r="N11286" s="61" t="str">
        <f t="shared" si="352"/>
        <v>katA</v>
      </c>
      <c r="P11286" s="72" t="str">
        <f t="shared" si="353"/>
        <v/>
      </c>
      <c r="Q11286" s="61" t="s">
        <v>30</v>
      </c>
    </row>
    <row r="11287" spans="8:17" x14ac:dyDescent="0.25">
      <c r="H11287" s="59">
        <v>184667</v>
      </c>
      <c r="I11287" s="59" t="s">
        <v>71</v>
      </c>
      <c r="J11287" s="59">
        <v>1741934</v>
      </c>
      <c r="K11287" s="59" t="s">
        <v>11614</v>
      </c>
      <c r="L11287" s="61" t="s">
        <v>113</v>
      </c>
      <c r="M11287" s="61">
        <f>VLOOKUP(H11287,zdroj!C:F,4,0)</f>
        <v>0</v>
      </c>
      <c r="N11287" s="61" t="str">
        <f t="shared" si="352"/>
        <v>katA</v>
      </c>
      <c r="P11287" s="72" t="str">
        <f t="shared" si="353"/>
        <v/>
      </c>
      <c r="Q11287" s="61" t="s">
        <v>31</v>
      </c>
    </row>
    <row r="11288" spans="8:17" x14ac:dyDescent="0.25">
      <c r="H11288" s="59">
        <v>184667</v>
      </c>
      <c r="I11288" s="59" t="s">
        <v>71</v>
      </c>
      <c r="J11288" s="59">
        <v>1741942</v>
      </c>
      <c r="K11288" s="59" t="s">
        <v>11615</v>
      </c>
      <c r="L11288" s="61" t="s">
        <v>113</v>
      </c>
      <c r="M11288" s="61">
        <f>VLOOKUP(H11288,zdroj!C:F,4,0)</f>
        <v>0</v>
      </c>
      <c r="N11288" s="61" t="str">
        <f t="shared" si="352"/>
        <v>katA</v>
      </c>
      <c r="P11288" s="72" t="str">
        <f t="shared" si="353"/>
        <v/>
      </c>
      <c r="Q11288" s="61" t="s">
        <v>30</v>
      </c>
    </row>
    <row r="11289" spans="8:17" x14ac:dyDescent="0.25">
      <c r="H11289" s="59">
        <v>184667</v>
      </c>
      <c r="I11289" s="59" t="s">
        <v>71</v>
      </c>
      <c r="J11289" s="59">
        <v>1741951</v>
      </c>
      <c r="K11289" s="59" t="s">
        <v>11616</v>
      </c>
      <c r="L11289" s="61" t="s">
        <v>113</v>
      </c>
      <c r="M11289" s="61">
        <f>VLOOKUP(H11289,zdroj!C:F,4,0)</f>
        <v>0</v>
      </c>
      <c r="N11289" s="61" t="str">
        <f t="shared" si="352"/>
        <v>katA</v>
      </c>
      <c r="P11289" s="72" t="str">
        <f t="shared" si="353"/>
        <v/>
      </c>
      <c r="Q11289" s="61" t="s">
        <v>30</v>
      </c>
    </row>
    <row r="11290" spans="8:17" x14ac:dyDescent="0.25">
      <c r="H11290" s="59">
        <v>184667</v>
      </c>
      <c r="I11290" s="59" t="s">
        <v>71</v>
      </c>
      <c r="J11290" s="59">
        <v>1741969</v>
      </c>
      <c r="K11290" s="59" t="s">
        <v>11617</v>
      </c>
      <c r="L11290" s="61" t="s">
        <v>113</v>
      </c>
      <c r="M11290" s="61">
        <f>VLOOKUP(H11290,zdroj!C:F,4,0)</f>
        <v>0</v>
      </c>
      <c r="N11290" s="61" t="str">
        <f t="shared" si="352"/>
        <v>katA</v>
      </c>
      <c r="P11290" s="72" t="str">
        <f t="shared" si="353"/>
        <v/>
      </c>
      <c r="Q11290" s="61" t="s">
        <v>31</v>
      </c>
    </row>
    <row r="11291" spans="8:17" x14ac:dyDescent="0.25">
      <c r="H11291" s="59">
        <v>184667</v>
      </c>
      <c r="I11291" s="59" t="s">
        <v>71</v>
      </c>
      <c r="J11291" s="59">
        <v>1741985</v>
      </c>
      <c r="K11291" s="59" t="s">
        <v>11618</v>
      </c>
      <c r="L11291" s="61" t="s">
        <v>113</v>
      </c>
      <c r="M11291" s="61">
        <f>VLOOKUP(H11291,zdroj!C:F,4,0)</f>
        <v>0</v>
      </c>
      <c r="N11291" s="61" t="str">
        <f t="shared" si="352"/>
        <v>katA</v>
      </c>
      <c r="P11291" s="72" t="str">
        <f t="shared" si="353"/>
        <v/>
      </c>
      <c r="Q11291" s="61" t="s">
        <v>30</v>
      </c>
    </row>
    <row r="11292" spans="8:17" x14ac:dyDescent="0.25">
      <c r="H11292" s="59">
        <v>184667</v>
      </c>
      <c r="I11292" s="59" t="s">
        <v>71</v>
      </c>
      <c r="J11292" s="59">
        <v>1741993</v>
      </c>
      <c r="K11292" s="59" t="s">
        <v>11619</v>
      </c>
      <c r="L11292" s="61" t="s">
        <v>113</v>
      </c>
      <c r="M11292" s="61">
        <f>VLOOKUP(H11292,zdroj!C:F,4,0)</f>
        <v>0</v>
      </c>
      <c r="N11292" s="61" t="str">
        <f t="shared" si="352"/>
        <v>katA</v>
      </c>
      <c r="P11292" s="72" t="str">
        <f t="shared" si="353"/>
        <v/>
      </c>
      <c r="Q11292" s="61" t="s">
        <v>30</v>
      </c>
    </row>
    <row r="11293" spans="8:17" x14ac:dyDescent="0.25">
      <c r="H11293" s="59">
        <v>184667</v>
      </c>
      <c r="I11293" s="59" t="s">
        <v>71</v>
      </c>
      <c r="J11293" s="59">
        <v>1742001</v>
      </c>
      <c r="K11293" s="59" t="s">
        <v>11620</v>
      </c>
      <c r="L11293" s="61" t="s">
        <v>113</v>
      </c>
      <c r="M11293" s="61">
        <f>VLOOKUP(H11293,zdroj!C:F,4,0)</f>
        <v>0</v>
      </c>
      <c r="N11293" s="61" t="str">
        <f t="shared" si="352"/>
        <v>katA</v>
      </c>
      <c r="P11293" s="72" t="str">
        <f t="shared" si="353"/>
        <v/>
      </c>
      <c r="Q11293" s="61" t="s">
        <v>30</v>
      </c>
    </row>
    <row r="11294" spans="8:17" x14ac:dyDescent="0.25">
      <c r="H11294" s="59">
        <v>184667</v>
      </c>
      <c r="I11294" s="59" t="s">
        <v>71</v>
      </c>
      <c r="J11294" s="59">
        <v>1742019</v>
      </c>
      <c r="K11294" s="59" t="s">
        <v>11621</v>
      </c>
      <c r="L11294" s="61" t="s">
        <v>113</v>
      </c>
      <c r="M11294" s="61">
        <f>VLOOKUP(H11294,zdroj!C:F,4,0)</f>
        <v>0</v>
      </c>
      <c r="N11294" s="61" t="str">
        <f t="shared" si="352"/>
        <v>katA</v>
      </c>
      <c r="P11294" s="72" t="str">
        <f t="shared" si="353"/>
        <v/>
      </c>
      <c r="Q11294" s="61" t="s">
        <v>30</v>
      </c>
    </row>
    <row r="11295" spans="8:17" x14ac:dyDescent="0.25">
      <c r="H11295" s="59">
        <v>184667</v>
      </c>
      <c r="I11295" s="59" t="s">
        <v>71</v>
      </c>
      <c r="J11295" s="59">
        <v>1742027</v>
      </c>
      <c r="K11295" s="59" t="s">
        <v>11622</v>
      </c>
      <c r="L11295" s="61" t="s">
        <v>113</v>
      </c>
      <c r="M11295" s="61">
        <f>VLOOKUP(H11295,zdroj!C:F,4,0)</f>
        <v>0</v>
      </c>
      <c r="N11295" s="61" t="str">
        <f t="shared" si="352"/>
        <v>katA</v>
      </c>
      <c r="P11295" s="72" t="str">
        <f t="shared" si="353"/>
        <v/>
      </c>
      <c r="Q11295" s="61" t="s">
        <v>30</v>
      </c>
    </row>
    <row r="11296" spans="8:17" x14ac:dyDescent="0.25">
      <c r="H11296" s="59">
        <v>184667</v>
      </c>
      <c r="I11296" s="59" t="s">
        <v>71</v>
      </c>
      <c r="J11296" s="59">
        <v>1742035</v>
      </c>
      <c r="K11296" s="59" t="s">
        <v>11623</v>
      </c>
      <c r="L11296" s="61" t="s">
        <v>113</v>
      </c>
      <c r="M11296" s="61">
        <f>VLOOKUP(H11296,zdroj!C:F,4,0)</f>
        <v>0</v>
      </c>
      <c r="N11296" s="61" t="str">
        <f t="shared" si="352"/>
        <v>katA</v>
      </c>
      <c r="P11296" s="72" t="str">
        <f t="shared" si="353"/>
        <v/>
      </c>
      <c r="Q11296" s="61" t="s">
        <v>30</v>
      </c>
    </row>
    <row r="11297" spans="8:17" x14ac:dyDescent="0.25">
      <c r="H11297" s="59">
        <v>184667</v>
      </c>
      <c r="I11297" s="59" t="s">
        <v>71</v>
      </c>
      <c r="J11297" s="59">
        <v>1742043</v>
      </c>
      <c r="K11297" s="59" t="s">
        <v>11624</v>
      </c>
      <c r="L11297" s="61" t="s">
        <v>113</v>
      </c>
      <c r="M11297" s="61">
        <f>VLOOKUP(H11297,zdroj!C:F,4,0)</f>
        <v>0</v>
      </c>
      <c r="N11297" s="61" t="str">
        <f t="shared" si="352"/>
        <v>katA</v>
      </c>
      <c r="P11297" s="72" t="str">
        <f t="shared" si="353"/>
        <v/>
      </c>
      <c r="Q11297" s="61" t="s">
        <v>30</v>
      </c>
    </row>
    <row r="11298" spans="8:17" x14ac:dyDescent="0.25">
      <c r="H11298" s="59">
        <v>184667</v>
      </c>
      <c r="I11298" s="59" t="s">
        <v>71</v>
      </c>
      <c r="J11298" s="59">
        <v>1742051</v>
      </c>
      <c r="K11298" s="59" t="s">
        <v>11625</v>
      </c>
      <c r="L11298" s="61" t="s">
        <v>113</v>
      </c>
      <c r="M11298" s="61">
        <f>VLOOKUP(H11298,zdroj!C:F,4,0)</f>
        <v>0</v>
      </c>
      <c r="N11298" s="61" t="str">
        <f t="shared" si="352"/>
        <v>katA</v>
      </c>
      <c r="P11298" s="72" t="str">
        <f t="shared" si="353"/>
        <v/>
      </c>
      <c r="Q11298" s="61" t="s">
        <v>30</v>
      </c>
    </row>
    <row r="11299" spans="8:17" x14ac:dyDescent="0.25">
      <c r="H11299" s="59">
        <v>184667</v>
      </c>
      <c r="I11299" s="59" t="s">
        <v>71</v>
      </c>
      <c r="J11299" s="59">
        <v>1742060</v>
      </c>
      <c r="K11299" s="59" t="s">
        <v>11626</v>
      </c>
      <c r="L11299" s="61" t="s">
        <v>113</v>
      </c>
      <c r="M11299" s="61">
        <f>VLOOKUP(H11299,zdroj!C:F,4,0)</f>
        <v>0</v>
      </c>
      <c r="N11299" s="61" t="str">
        <f t="shared" si="352"/>
        <v>katA</v>
      </c>
      <c r="P11299" s="72" t="str">
        <f t="shared" si="353"/>
        <v/>
      </c>
      <c r="Q11299" s="61" t="s">
        <v>30</v>
      </c>
    </row>
    <row r="11300" spans="8:17" x14ac:dyDescent="0.25">
      <c r="H11300" s="59">
        <v>184667</v>
      </c>
      <c r="I11300" s="59" t="s">
        <v>71</v>
      </c>
      <c r="J11300" s="59">
        <v>1742078</v>
      </c>
      <c r="K11300" s="59" t="s">
        <v>11627</v>
      </c>
      <c r="L11300" s="61" t="s">
        <v>113</v>
      </c>
      <c r="M11300" s="61">
        <f>VLOOKUP(H11300,zdroj!C:F,4,0)</f>
        <v>0</v>
      </c>
      <c r="N11300" s="61" t="str">
        <f t="shared" si="352"/>
        <v>katA</v>
      </c>
      <c r="P11300" s="72" t="str">
        <f t="shared" si="353"/>
        <v/>
      </c>
      <c r="Q11300" s="61" t="s">
        <v>30</v>
      </c>
    </row>
    <row r="11301" spans="8:17" x14ac:dyDescent="0.25">
      <c r="H11301" s="59">
        <v>184667</v>
      </c>
      <c r="I11301" s="59" t="s">
        <v>71</v>
      </c>
      <c r="J11301" s="59">
        <v>1742086</v>
      </c>
      <c r="K11301" s="59" t="s">
        <v>11628</v>
      </c>
      <c r="L11301" s="61" t="s">
        <v>113</v>
      </c>
      <c r="M11301" s="61">
        <f>VLOOKUP(H11301,zdroj!C:F,4,0)</f>
        <v>0</v>
      </c>
      <c r="N11301" s="61" t="str">
        <f t="shared" si="352"/>
        <v>katA</v>
      </c>
      <c r="P11301" s="72" t="str">
        <f t="shared" si="353"/>
        <v/>
      </c>
      <c r="Q11301" s="61" t="s">
        <v>30</v>
      </c>
    </row>
    <row r="11302" spans="8:17" x14ac:dyDescent="0.25">
      <c r="H11302" s="59">
        <v>184667</v>
      </c>
      <c r="I11302" s="59" t="s">
        <v>71</v>
      </c>
      <c r="J11302" s="59">
        <v>1742094</v>
      </c>
      <c r="K11302" s="59" t="s">
        <v>11629</v>
      </c>
      <c r="L11302" s="61" t="s">
        <v>113</v>
      </c>
      <c r="M11302" s="61">
        <f>VLOOKUP(H11302,zdroj!C:F,4,0)</f>
        <v>0</v>
      </c>
      <c r="N11302" s="61" t="str">
        <f t="shared" si="352"/>
        <v>katA</v>
      </c>
      <c r="P11302" s="72" t="str">
        <f t="shared" si="353"/>
        <v/>
      </c>
      <c r="Q11302" s="61" t="s">
        <v>30</v>
      </c>
    </row>
    <row r="11303" spans="8:17" x14ac:dyDescent="0.25">
      <c r="H11303" s="59">
        <v>184667</v>
      </c>
      <c r="I11303" s="59" t="s">
        <v>71</v>
      </c>
      <c r="J11303" s="59">
        <v>1742108</v>
      </c>
      <c r="K11303" s="59" t="s">
        <v>11630</v>
      </c>
      <c r="L11303" s="61" t="s">
        <v>113</v>
      </c>
      <c r="M11303" s="61">
        <f>VLOOKUP(H11303,zdroj!C:F,4,0)</f>
        <v>0</v>
      </c>
      <c r="N11303" s="61" t="str">
        <f t="shared" si="352"/>
        <v>katA</v>
      </c>
      <c r="P11303" s="72" t="str">
        <f t="shared" si="353"/>
        <v/>
      </c>
      <c r="Q11303" s="61" t="s">
        <v>30</v>
      </c>
    </row>
    <row r="11304" spans="8:17" x14ac:dyDescent="0.25">
      <c r="H11304" s="59">
        <v>184667</v>
      </c>
      <c r="I11304" s="59" t="s">
        <v>71</v>
      </c>
      <c r="J11304" s="59">
        <v>1742116</v>
      </c>
      <c r="K11304" s="59" t="s">
        <v>11631</v>
      </c>
      <c r="L11304" s="61" t="s">
        <v>113</v>
      </c>
      <c r="M11304" s="61">
        <f>VLOOKUP(H11304,zdroj!C:F,4,0)</f>
        <v>0</v>
      </c>
      <c r="N11304" s="61" t="str">
        <f t="shared" si="352"/>
        <v>katA</v>
      </c>
      <c r="P11304" s="72" t="str">
        <f t="shared" si="353"/>
        <v/>
      </c>
      <c r="Q11304" s="61" t="s">
        <v>30</v>
      </c>
    </row>
    <row r="11305" spans="8:17" x14ac:dyDescent="0.25">
      <c r="H11305" s="59">
        <v>184667</v>
      </c>
      <c r="I11305" s="59" t="s">
        <v>71</v>
      </c>
      <c r="J11305" s="59">
        <v>1742124</v>
      </c>
      <c r="K11305" s="59" t="s">
        <v>11632</v>
      </c>
      <c r="L11305" s="61" t="s">
        <v>113</v>
      </c>
      <c r="M11305" s="61">
        <f>VLOOKUP(H11305,zdroj!C:F,4,0)</f>
        <v>0</v>
      </c>
      <c r="N11305" s="61" t="str">
        <f t="shared" si="352"/>
        <v>katA</v>
      </c>
      <c r="P11305" s="72" t="str">
        <f t="shared" si="353"/>
        <v/>
      </c>
      <c r="Q11305" s="61" t="s">
        <v>31</v>
      </c>
    </row>
    <row r="11306" spans="8:17" x14ac:dyDescent="0.25">
      <c r="H11306" s="59">
        <v>184667</v>
      </c>
      <c r="I11306" s="59" t="s">
        <v>71</v>
      </c>
      <c r="J11306" s="59">
        <v>1742132</v>
      </c>
      <c r="K11306" s="59" t="s">
        <v>11633</v>
      </c>
      <c r="L11306" s="61" t="s">
        <v>113</v>
      </c>
      <c r="M11306" s="61">
        <f>VLOOKUP(H11306,zdroj!C:F,4,0)</f>
        <v>0</v>
      </c>
      <c r="N11306" s="61" t="str">
        <f t="shared" si="352"/>
        <v>katA</v>
      </c>
      <c r="P11306" s="72" t="str">
        <f t="shared" si="353"/>
        <v/>
      </c>
      <c r="Q11306" s="61" t="s">
        <v>30</v>
      </c>
    </row>
    <row r="11307" spans="8:17" x14ac:dyDescent="0.25">
      <c r="H11307" s="59">
        <v>184667</v>
      </c>
      <c r="I11307" s="59" t="s">
        <v>71</v>
      </c>
      <c r="J11307" s="59">
        <v>1742141</v>
      </c>
      <c r="K11307" s="59" t="s">
        <v>11634</v>
      </c>
      <c r="L11307" s="61" t="s">
        <v>113</v>
      </c>
      <c r="M11307" s="61">
        <f>VLOOKUP(H11307,zdroj!C:F,4,0)</f>
        <v>0</v>
      </c>
      <c r="N11307" s="61" t="str">
        <f t="shared" si="352"/>
        <v>katA</v>
      </c>
      <c r="P11307" s="72" t="str">
        <f t="shared" si="353"/>
        <v/>
      </c>
      <c r="Q11307" s="61" t="s">
        <v>30</v>
      </c>
    </row>
    <row r="11308" spans="8:17" x14ac:dyDescent="0.25">
      <c r="H11308" s="59">
        <v>184667</v>
      </c>
      <c r="I11308" s="59" t="s">
        <v>71</v>
      </c>
      <c r="J11308" s="59">
        <v>1742159</v>
      </c>
      <c r="K11308" s="59" t="s">
        <v>11635</v>
      </c>
      <c r="L11308" s="61" t="s">
        <v>113</v>
      </c>
      <c r="M11308" s="61">
        <f>VLOOKUP(H11308,zdroj!C:F,4,0)</f>
        <v>0</v>
      </c>
      <c r="N11308" s="61" t="str">
        <f t="shared" si="352"/>
        <v>katA</v>
      </c>
      <c r="P11308" s="72" t="str">
        <f t="shared" si="353"/>
        <v/>
      </c>
      <c r="Q11308" s="61" t="s">
        <v>30</v>
      </c>
    </row>
    <row r="11309" spans="8:17" x14ac:dyDescent="0.25">
      <c r="H11309" s="59">
        <v>184667</v>
      </c>
      <c r="I11309" s="59" t="s">
        <v>71</v>
      </c>
      <c r="J11309" s="59">
        <v>1742167</v>
      </c>
      <c r="K11309" s="59" t="s">
        <v>11636</v>
      </c>
      <c r="L11309" s="61" t="s">
        <v>113</v>
      </c>
      <c r="M11309" s="61">
        <f>VLOOKUP(H11309,zdroj!C:F,4,0)</f>
        <v>0</v>
      </c>
      <c r="N11309" s="61" t="str">
        <f t="shared" si="352"/>
        <v>katA</v>
      </c>
      <c r="P11309" s="72" t="str">
        <f t="shared" si="353"/>
        <v/>
      </c>
      <c r="Q11309" s="61" t="s">
        <v>30</v>
      </c>
    </row>
    <row r="11310" spans="8:17" x14ac:dyDescent="0.25">
      <c r="H11310" s="59">
        <v>184667</v>
      </c>
      <c r="I11310" s="59" t="s">
        <v>71</v>
      </c>
      <c r="J11310" s="59">
        <v>1742175</v>
      </c>
      <c r="K11310" s="59" t="s">
        <v>11637</v>
      </c>
      <c r="L11310" s="61" t="s">
        <v>113</v>
      </c>
      <c r="M11310" s="61">
        <f>VLOOKUP(H11310,zdroj!C:F,4,0)</f>
        <v>0</v>
      </c>
      <c r="N11310" s="61" t="str">
        <f t="shared" si="352"/>
        <v>katA</v>
      </c>
      <c r="P11310" s="72" t="str">
        <f t="shared" si="353"/>
        <v/>
      </c>
      <c r="Q11310" s="61" t="s">
        <v>30</v>
      </c>
    </row>
    <row r="11311" spans="8:17" x14ac:dyDescent="0.25">
      <c r="H11311" s="59">
        <v>184667</v>
      </c>
      <c r="I11311" s="59" t="s">
        <v>71</v>
      </c>
      <c r="J11311" s="59">
        <v>1742183</v>
      </c>
      <c r="K11311" s="59" t="s">
        <v>11638</v>
      </c>
      <c r="L11311" s="61" t="s">
        <v>113</v>
      </c>
      <c r="M11311" s="61">
        <f>VLOOKUP(H11311,zdroj!C:F,4,0)</f>
        <v>0</v>
      </c>
      <c r="N11311" s="61" t="str">
        <f t="shared" si="352"/>
        <v>katA</v>
      </c>
      <c r="P11311" s="72" t="str">
        <f t="shared" si="353"/>
        <v/>
      </c>
      <c r="Q11311" s="61" t="s">
        <v>30</v>
      </c>
    </row>
    <row r="11312" spans="8:17" x14ac:dyDescent="0.25">
      <c r="H11312" s="59">
        <v>184667</v>
      </c>
      <c r="I11312" s="59" t="s">
        <v>71</v>
      </c>
      <c r="J11312" s="59">
        <v>1742191</v>
      </c>
      <c r="K11312" s="59" t="s">
        <v>11639</v>
      </c>
      <c r="L11312" s="61" t="s">
        <v>113</v>
      </c>
      <c r="M11312" s="61">
        <f>VLOOKUP(H11312,zdroj!C:F,4,0)</f>
        <v>0</v>
      </c>
      <c r="N11312" s="61" t="str">
        <f t="shared" si="352"/>
        <v>katA</v>
      </c>
      <c r="P11312" s="72" t="str">
        <f t="shared" si="353"/>
        <v/>
      </c>
      <c r="Q11312" s="61" t="s">
        <v>33</v>
      </c>
    </row>
    <row r="11313" spans="8:18" x14ac:dyDescent="0.25">
      <c r="H11313" s="59">
        <v>184667</v>
      </c>
      <c r="I11313" s="59" t="s">
        <v>71</v>
      </c>
      <c r="J11313" s="59">
        <v>1742205</v>
      </c>
      <c r="K11313" s="59" t="s">
        <v>11640</v>
      </c>
      <c r="L11313" s="61" t="s">
        <v>113</v>
      </c>
      <c r="M11313" s="61">
        <f>VLOOKUP(H11313,zdroj!C:F,4,0)</f>
        <v>0</v>
      </c>
      <c r="N11313" s="61" t="str">
        <f t="shared" si="352"/>
        <v>katA</v>
      </c>
      <c r="P11313" s="72" t="str">
        <f t="shared" si="353"/>
        <v/>
      </c>
      <c r="Q11313" s="61" t="s">
        <v>30</v>
      </c>
    </row>
    <row r="11314" spans="8:18" x14ac:dyDescent="0.25">
      <c r="H11314" s="59">
        <v>184667</v>
      </c>
      <c r="I11314" s="59" t="s">
        <v>71</v>
      </c>
      <c r="J11314" s="59">
        <v>1742213</v>
      </c>
      <c r="K11314" s="59" t="s">
        <v>11641</v>
      </c>
      <c r="L11314" s="61" t="s">
        <v>113</v>
      </c>
      <c r="M11314" s="61">
        <f>VLOOKUP(H11314,zdroj!C:F,4,0)</f>
        <v>0</v>
      </c>
      <c r="N11314" s="61" t="str">
        <f t="shared" si="352"/>
        <v>katA</v>
      </c>
      <c r="P11314" s="72" t="str">
        <f t="shared" si="353"/>
        <v/>
      </c>
      <c r="Q11314" s="61" t="s">
        <v>30</v>
      </c>
    </row>
    <row r="11315" spans="8:18" x14ac:dyDescent="0.25">
      <c r="H11315" s="59">
        <v>184667</v>
      </c>
      <c r="I11315" s="59" t="s">
        <v>71</v>
      </c>
      <c r="J11315" s="59">
        <v>1742221</v>
      </c>
      <c r="K11315" s="59" t="s">
        <v>11642</v>
      </c>
      <c r="L11315" s="61" t="s">
        <v>113</v>
      </c>
      <c r="M11315" s="61">
        <f>VLOOKUP(H11315,zdroj!C:F,4,0)</f>
        <v>0</v>
      </c>
      <c r="N11315" s="61" t="str">
        <f t="shared" si="352"/>
        <v>katA</v>
      </c>
      <c r="P11315" s="72" t="str">
        <f t="shared" si="353"/>
        <v/>
      </c>
      <c r="Q11315" s="61" t="s">
        <v>30</v>
      </c>
    </row>
    <row r="11316" spans="8:18" x14ac:dyDescent="0.25">
      <c r="H11316" s="59">
        <v>184667</v>
      </c>
      <c r="I11316" s="59" t="s">
        <v>71</v>
      </c>
      <c r="J11316" s="59">
        <v>1742230</v>
      </c>
      <c r="K11316" s="59" t="s">
        <v>11643</v>
      </c>
      <c r="L11316" s="61" t="s">
        <v>113</v>
      </c>
      <c r="M11316" s="61">
        <f>VLOOKUP(H11316,zdroj!C:F,4,0)</f>
        <v>0</v>
      </c>
      <c r="N11316" s="61" t="str">
        <f t="shared" si="352"/>
        <v>katA</v>
      </c>
      <c r="P11316" s="72" t="str">
        <f t="shared" si="353"/>
        <v/>
      </c>
      <c r="Q11316" s="61" t="s">
        <v>30</v>
      </c>
    </row>
    <row r="11317" spans="8:18" x14ac:dyDescent="0.25">
      <c r="H11317" s="59">
        <v>184667</v>
      </c>
      <c r="I11317" s="59" t="s">
        <v>71</v>
      </c>
      <c r="J11317" s="59">
        <v>1742248</v>
      </c>
      <c r="K11317" s="59" t="s">
        <v>11644</v>
      </c>
      <c r="L11317" s="61" t="s">
        <v>114</v>
      </c>
      <c r="M11317" s="61">
        <f>VLOOKUP(H11317,zdroj!C:F,4,0)</f>
        <v>0</v>
      </c>
      <c r="N11317" s="61" t="str">
        <f t="shared" si="352"/>
        <v>katB</v>
      </c>
      <c r="P11317" s="72" t="str">
        <f t="shared" si="353"/>
        <v/>
      </c>
      <c r="Q11317" s="61" t="s">
        <v>30</v>
      </c>
      <c r="R11317" s="61" t="s">
        <v>91</v>
      </c>
    </row>
    <row r="11318" spans="8:18" x14ac:dyDescent="0.25">
      <c r="H11318" s="59">
        <v>184667</v>
      </c>
      <c r="I11318" s="59" t="s">
        <v>71</v>
      </c>
      <c r="J11318" s="59">
        <v>1742256</v>
      </c>
      <c r="K11318" s="59" t="s">
        <v>11645</v>
      </c>
      <c r="L11318" s="61" t="s">
        <v>113</v>
      </c>
      <c r="M11318" s="61">
        <f>VLOOKUP(H11318,zdroj!C:F,4,0)</f>
        <v>0</v>
      </c>
      <c r="N11318" s="61" t="str">
        <f t="shared" si="352"/>
        <v>katA</v>
      </c>
      <c r="P11318" s="72" t="str">
        <f t="shared" si="353"/>
        <v/>
      </c>
      <c r="Q11318" s="61" t="s">
        <v>30</v>
      </c>
    </row>
    <row r="11319" spans="8:18" x14ac:dyDescent="0.25">
      <c r="H11319" s="59">
        <v>184667</v>
      </c>
      <c r="I11319" s="59" t="s">
        <v>71</v>
      </c>
      <c r="J11319" s="59">
        <v>1742264</v>
      </c>
      <c r="K11319" s="59" t="s">
        <v>11646</v>
      </c>
      <c r="L11319" s="61" t="s">
        <v>113</v>
      </c>
      <c r="M11319" s="61">
        <f>VLOOKUP(H11319,zdroj!C:F,4,0)</f>
        <v>0</v>
      </c>
      <c r="N11319" s="61" t="str">
        <f t="shared" si="352"/>
        <v>katA</v>
      </c>
      <c r="P11319" s="72" t="str">
        <f t="shared" si="353"/>
        <v/>
      </c>
      <c r="Q11319" s="61" t="s">
        <v>30</v>
      </c>
    </row>
    <row r="11320" spans="8:18" x14ac:dyDescent="0.25">
      <c r="H11320" s="59">
        <v>184667</v>
      </c>
      <c r="I11320" s="59" t="s">
        <v>71</v>
      </c>
      <c r="J11320" s="59">
        <v>1742272</v>
      </c>
      <c r="K11320" s="59" t="s">
        <v>11647</v>
      </c>
      <c r="L11320" s="61" t="s">
        <v>113</v>
      </c>
      <c r="M11320" s="61">
        <f>VLOOKUP(H11320,zdroj!C:F,4,0)</f>
        <v>0</v>
      </c>
      <c r="N11320" s="61" t="str">
        <f t="shared" si="352"/>
        <v>katA</v>
      </c>
      <c r="P11320" s="72" t="str">
        <f t="shared" si="353"/>
        <v/>
      </c>
      <c r="Q11320" s="61" t="s">
        <v>30</v>
      </c>
    </row>
    <row r="11321" spans="8:18" x14ac:dyDescent="0.25">
      <c r="H11321" s="59">
        <v>184667</v>
      </c>
      <c r="I11321" s="59" t="s">
        <v>71</v>
      </c>
      <c r="J11321" s="59">
        <v>1742281</v>
      </c>
      <c r="K11321" s="59" t="s">
        <v>11648</v>
      </c>
      <c r="L11321" s="61" t="s">
        <v>113</v>
      </c>
      <c r="M11321" s="61">
        <f>VLOOKUP(H11321,zdroj!C:F,4,0)</f>
        <v>0</v>
      </c>
      <c r="N11321" s="61" t="str">
        <f t="shared" si="352"/>
        <v>katA</v>
      </c>
      <c r="P11321" s="72" t="str">
        <f t="shared" si="353"/>
        <v/>
      </c>
      <c r="Q11321" s="61" t="s">
        <v>30</v>
      </c>
    </row>
    <row r="11322" spans="8:18" x14ac:dyDescent="0.25">
      <c r="H11322" s="59">
        <v>184667</v>
      </c>
      <c r="I11322" s="59" t="s">
        <v>71</v>
      </c>
      <c r="J11322" s="59">
        <v>1742299</v>
      </c>
      <c r="K11322" s="59" t="s">
        <v>11649</v>
      </c>
      <c r="L11322" s="61" t="s">
        <v>113</v>
      </c>
      <c r="M11322" s="61">
        <f>VLOOKUP(H11322,zdroj!C:F,4,0)</f>
        <v>0</v>
      </c>
      <c r="N11322" s="61" t="str">
        <f t="shared" si="352"/>
        <v>katA</v>
      </c>
      <c r="P11322" s="72" t="str">
        <f t="shared" si="353"/>
        <v/>
      </c>
      <c r="Q11322" s="61" t="s">
        <v>30</v>
      </c>
    </row>
    <row r="11323" spans="8:18" x14ac:dyDescent="0.25">
      <c r="H11323" s="59">
        <v>184667</v>
      </c>
      <c r="I11323" s="59" t="s">
        <v>71</v>
      </c>
      <c r="J11323" s="59">
        <v>1742302</v>
      </c>
      <c r="K11323" s="59" t="s">
        <v>11650</v>
      </c>
      <c r="L11323" s="61" t="s">
        <v>113</v>
      </c>
      <c r="M11323" s="61">
        <f>VLOOKUP(H11323,zdroj!C:F,4,0)</f>
        <v>0</v>
      </c>
      <c r="N11323" s="61" t="str">
        <f t="shared" si="352"/>
        <v>katA</v>
      </c>
      <c r="P11323" s="72" t="str">
        <f t="shared" si="353"/>
        <v/>
      </c>
      <c r="Q11323" s="61" t="s">
        <v>30</v>
      </c>
    </row>
    <row r="11324" spans="8:18" x14ac:dyDescent="0.25">
      <c r="H11324" s="59">
        <v>184667</v>
      </c>
      <c r="I11324" s="59" t="s">
        <v>71</v>
      </c>
      <c r="J11324" s="59">
        <v>1742311</v>
      </c>
      <c r="K11324" s="59" t="s">
        <v>11651</v>
      </c>
      <c r="L11324" s="61" t="s">
        <v>113</v>
      </c>
      <c r="M11324" s="61">
        <f>VLOOKUP(H11324,zdroj!C:F,4,0)</f>
        <v>0</v>
      </c>
      <c r="N11324" s="61" t="str">
        <f t="shared" si="352"/>
        <v>katA</v>
      </c>
      <c r="P11324" s="72" t="str">
        <f t="shared" si="353"/>
        <v/>
      </c>
      <c r="Q11324" s="61" t="s">
        <v>30</v>
      </c>
    </row>
    <row r="11325" spans="8:18" x14ac:dyDescent="0.25">
      <c r="H11325" s="59">
        <v>184667</v>
      </c>
      <c r="I11325" s="59" t="s">
        <v>71</v>
      </c>
      <c r="J11325" s="59">
        <v>1742329</v>
      </c>
      <c r="K11325" s="59" t="s">
        <v>11652</v>
      </c>
      <c r="L11325" s="61" t="s">
        <v>113</v>
      </c>
      <c r="M11325" s="61">
        <f>VLOOKUP(H11325,zdroj!C:F,4,0)</f>
        <v>0</v>
      </c>
      <c r="N11325" s="61" t="str">
        <f t="shared" si="352"/>
        <v>katA</v>
      </c>
      <c r="P11325" s="72" t="str">
        <f t="shared" si="353"/>
        <v/>
      </c>
      <c r="Q11325" s="61" t="s">
        <v>30</v>
      </c>
    </row>
    <row r="11326" spans="8:18" x14ac:dyDescent="0.25">
      <c r="H11326" s="59">
        <v>184667</v>
      </c>
      <c r="I11326" s="59" t="s">
        <v>71</v>
      </c>
      <c r="J11326" s="59">
        <v>1742337</v>
      </c>
      <c r="K11326" s="59" t="s">
        <v>11653</v>
      </c>
      <c r="L11326" s="61" t="s">
        <v>113</v>
      </c>
      <c r="M11326" s="61">
        <f>VLOOKUP(H11326,zdroj!C:F,4,0)</f>
        <v>0</v>
      </c>
      <c r="N11326" s="61" t="str">
        <f t="shared" si="352"/>
        <v>katA</v>
      </c>
      <c r="P11326" s="72" t="str">
        <f t="shared" si="353"/>
        <v/>
      </c>
      <c r="Q11326" s="61" t="s">
        <v>31</v>
      </c>
    </row>
    <row r="11327" spans="8:18" x14ac:dyDescent="0.25">
      <c r="H11327" s="59">
        <v>184667</v>
      </c>
      <c r="I11327" s="59" t="s">
        <v>71</v>
      </c>
      <c r="J11327" s="59">
        <v>1742345</v>
      </c>
      <c r="K11327" s="59" t="s">
        <v>11654</v>
      </c>
      <c r="L11327" s="61" t="s">
        <v>113</v>
      </c>
      <c r="M11327" s="61">
        <f>VLOOKUP(H11327,zdroj!C:F,4,0)</f>
        <v>0</v>
      </c>
      <c r="N11327" s="61" t="str">
        <f t="shared" si="352"/>
        <v>katA</v>
      </c>
      <c r="P11327" s="72" t="str">
        <f t="shared" si="353"/>
        <v/>
      </c>
      <c r="Q11327" s="61" t="s">
        <v>30</v>
      </c>
    </row>
    <row r="11328" spans="8:18" x14ac:dyDescent="0.25">
      <c r="H11328" s="59">
        <v>184667</v>
      </c>
      <c r="I11328" s="59" t="s">
        <v>71</v>
      </c>
      <c r="J11328" s="59">
        <v>1742353</v>
      </c>
      <c r="K11328" s="59" t="s">
        <v>11655</v>
      </c>
      <c r="L11328" s="61" t="s">
        <v>113</v>
      </c>
      <c r="M11328" s="61">
        <f>VLOOKUP(H11328,zdroj!C:F,4,0)</f>
        <v>0</v>
      </c>
      <c r="N11328" s="61" t="str">
        <f t="shared" si="352"/>
        <v>katA</v>
      </c>
      <c r="P11328" s="72" t="str">
        <f t="shared" si="353"/>
        <v/>
      </c>
      <c r="Q11328" s="61" t="s">
        <v>30</v>
      </c>
    </row>
    <row r="11329" spans="8:17" x14ac:dyDescent="0.25">
      <c r="H11329" s="59">
        <v>184667</v>
      </c>
      <c r="I11329" s="59" t="s">
        <v>71</v>
      </c>
      <c r="J11329" s="59">
        <v>1742361</v>
      </c>
      <c r="K11329" s="59" t="s">
        <v>11656</v>
      </c>
      <c r="L11329" s="61" t="s">
        <v>113</v>
      </c>
      <c r="M11329" s="61">
        <f>VLOOKUP(H11329,zdroj!C:F,4,0)</f>
        <v>0</v>
      </c>
      <c r="N11329" s="61" t="str">
        <f t="shared" si="352"/>
        <v>katA</v>
      </c>
      <c r="P11329" s="72" t="str">
        <f t="shared" si="353"/>
        <v/>
      </c>
      <c r="Q11329" s="61" t="s">
        <v>30</v>
      </c>
    </row>
    <row r="11330" spans="8:17" x14ac:dyDescent="0.25">
      <c r="H11330" s="59">
        <v>184667</v>
      </c>
      <c r="I11330" s="59" t="s">
        <v>71</v>
      </c>
      <c r="J11330" s="59">
        <v>1742370</v>
      </c>
      <c r="K11330" s="59" t="s">
        <v>11657</v>
      </c>
      <c r="L11330" s="61" t="s">
        <v>113</v>
      </c>
      <c r="M11330" s="61">
        <f>VLOOKUP(H11330,zdroj!C:F,4,0)</f>
        <v>0</v>
      </c>
      <c r="N11330" s="61" t="str">
        <f t="shared" si="352"/>
        <v>katA</v>
      </c>
      <c r="P11330" s="72" t="str">
        <f t="shared" si="353"/>
        <v/>
      </c>
      <c r="Q11330" s="61" t="s">
        <v>30</v>
      </c>
    </row>
    <row r="11331" spans="8:17" x14ac:dyDescent="0.25">
      <c r="H11331" s="59">
        <v>184667</v>
      </c>
      <c r="I11331" s="59" t="s">
        <v>71</v>
      </c>
      <c r="J11331" s="59">
        <v>1742388</v>
      </c>
      <c r="K11331" s="59" t="s">
        <v>11658</v>
      </c>
      <c r="L11331" s="61" t="s">
        <v>113</v>
      </c>
      <c r="M11331" s="61">
        <f>VLOOKUP(H11331,zdroj!C:F,4,0)</f>
        <v>0</v>
      </c>
      <c r="N11331" s="61" t="str">
        <f t="shared" si="352"/>
        <v>katA</v>
      </c>
      <c r="P11331" s="72" t="str">
        <f t="shared" si="353"/>
        <v/>
      </c>
      <c r="Q11331" s="61" t="s">
        <v>30</v>
      </c>
    </row>
    <row r="11332" spans="8:17" x14ac:dyDescent="0.25">
      <c r="H11332" s="59">
        <v>184667</v>
      </c>
      <c r="I11332" s="59" t="s">
        <v>71</v>
      </c>
      <c r="J11332" s="59">
        <v>1742396</v>
      </c>
      <c r="K11332" s="59" t="s">
        <v>11659</v>
      </c>
      <c r="L11332" s="61" t="s">
        <v>113</v>
      </c>
      <c r="M11332" s="61">
        <f>VLOOKUP(H11332,zdroj!C:F,4,0)</f>
        <v>0</v>
      </c>
      <c r="N11332" s="61" t="str">
        <f t="shared" si="352"/>
        <v>katA</v>
      </c>
      <c r="P11332" s="72" t="str">
        <f t="shared" si="353"/>
        <v/>
      </c>
      <c r="Q11332" s="61" t="s">
        <v>30</v>
      </c>
    </row>
    <row r="11333" spans="8:17" x14ac:dyDescent="0.25">
      <c r="H11333" s="59">
        <v>184667</v>
      </c>
      <c r="I11333" s="59" t="s">
        <v>71</v>
      </c>
      <c r="J11333" s="59">
        <v>1742400</v>
      </c>
      <c r="K11333" s="59" t="s">
        <v>11660</v>
      </c>
      <c r="L11333" s="61" t="s">
        <v>113</v>
      </c>
      <c r="M11333" s="61">
        <f>VLOOKUP(H11333,zdroj!C:F,4,0)</f>
        <v>0</v>
      </c>
      <c r="N11333" s="61" t="str">
        <f t="shared" si="352"/>
        <v>katA</v>
      </c>
      <c r="P11333" s="72" t="str">
        <f t="shared" si="353"/>
        <v/>
      </c>
      <c r="Q11333" s="61" t="s">
        <v>30</v>
      </c>
    </row>
    <row r="11334" spans="8:17" x14ac:dyDescent="0.25">
      <c r="H11334" s="59">
        <v>184667</v>
      </c>
      <c r="I11334" s="59" t="s">
        <v>71</v>
      </c>
      <c r="J11334" s="59">
        <v>1742418</v>
      </c>
      <c r="K11334" s="59" t="s">
        <v>11661</v>
      </c>
      <c r="L11334" s="61" t="s">
        <v>113</v>
      </c>
      <c r="M11334" s="61">
        <f>VLOOKUP(H11334,zdroj!C:F,4,0)</f>
        <v>0</v>
      </c>
      <c r="N11334" s="61" t="str">
        <f t="shared" si="352"/>
        <v>katA</v>
      </c>
      <c r="P11334" s="72" t="str">
        <f t="shared" si="353"/>
        <v/>
      </c>
      <c r="Q11334" s="61" t="s">
        <v>30</v>
      </c>
    </row>
    <row r="11335" spans="8:17" x14ac:dyDescent="0.25">
      <c r="H11335" s="59">
        <v>184667</v>
      </c>
      <c r="I11335" s="59" t="s">
        <v>71</v>
      </c>
      <c r="J11335" s="59">
        <v>1742426</v>
      </c>
      <c r="K11335" s="59" t="s">
        <v>11662</v>
      </c>
      <c r="L11335" s="61" t="s">
        <v>113</v>
      </c>
      <c r="M11335" s="61">
        <f>VLOOKUP(H11335,zdroj!C:F,4,0)</f>
        <v>0</v>
      </c>
      <c r="N11335" s="61" t="str">
        <f t="shared" ref="N11335:N11398" si="354">IF(M11335="A",IF(L11335="katA","katB",L11335),L11335)</f>
        <v>katA</v>
      </c>
      <c r="P11335" s="72" t="str">
        <f t="shared" ref="P11335:P11398" si="355">IF(O11335="A",1,"")</f>
        <v/>
      </c>
      <c r="Q11335" s="61" t="s">
        <v>30</v>
      </c>
    </row>
    <row r="11336" spans="8:17" x14ac:dyDescent="0.25">
      <c r="H11336" s="59">
        <v>184667</v>
      </c>
      <c r="I11336" s="59" t="s">
        <v>71</v>
      </c>
      <c r="J11336" s="59">
        <v>25336703</v>
      </c>
      <c r="K11336" s="59" t="s">
        <v>11663</v>
      </c>
      <c r="L11336" s="61" t="s">
        <v>113</v>
      </c>
      <c r="M11336" s="61">
        <f>VLOOKUP(H11336,zdroj!C:F,4,0)</f>
        <v>0</v>
      </c>
      <c r="N11336" s="61" t="str">
        <f t="shared" si="354"/>
        <v>katA</v>
      </c>
      <c r="P11336" s="72" t="str">
        <f t="shared" si="355"/>
        <v/>
      </c>
      <c r="Q11336" s="61" t="s">
        <v>30</v>
      </c>
    </row>
    <row r="11337" spans="8:17" x14ac:dyDescent="0.25">
      <c r="H11337" s="59">
        <v>184667</v>
      </c>
      <c r="I11337" s="59" t="s">
        <v>71</v>
      </c>
      <c r="J11337" s="59">
        <v>25336711</v>
      </c>
      <c r="K11337" s="59" t="s">
        <v>11664</v>
      </c>
      <c r="L11337" s="61" t="s">
        <v>113</v>
      </c>
      <c r="M11337" s="61">
        <f>VLOOKUP(H11337,zdroj!C:F,4,0)</f>
        <v>0</v>
      </c>
      <c r="N11337" s="61" t="str">
        <f t="shared" si="354"/>
        <v>katA</v>
      </c>
      <c r="P11337" s="72" t="str">
        <f t="shared" si="355"/>
        <v/>
      </c>
      <c r="Q11337" s="61" t="s">
        <v>30</v>
      </c>
    </row>
    <row r="11338" spans="8:17" x14ac:dyDescent="0.25">
      <c r="H11338" s="59">
        <v>184667</v>
      </c>
      <c r="I11338" s="59" t="s">
        <v>71</v>
      </c>
      <c r="J11338" s="59">
        <v>25336720</v>
      </c>
      <c r="K11338" s="59" t="s">
        <v>11665</v>
      </c>
      <c r="L11338" s="61" t="s">
        <v>113</v>
      </c>
      <c r="M11338" s="61">
        <f>VLOOKUP(H11338,zdroj!C:F,4,0)</f>
        <v>0</v>
      </c>
      <c r="N11338" s="61" t="str">
        <f t="shared" si="354"/>
        <v>katA</v>
      </c>
      <c r="P11338" s="72" t="str">
        <f t="shared" si="355"/>
        <v/>
      </c>
      <c r="Q11338" s="61" t="s">
        <v>30</v>
      </c>
    </row>
    <row r="11339" spans="8:17" x14ac:dyDescent="0.25">
      <c r="H11339" s="59">
        <v>184667</v>
      </c>
      <c r="I11339" s="59" t="s">
        <v>71</v>
      </c>
      <c r="J11339" s="59">
        <v>25336738</v>
      </c>
      <c r="K11339" s="59" t="s">
        <v>11666</v>
      </c>
      <c r="L11339" s="61" t="s">
        <v>113</v>
      </c>
      <c r="M11339" s="61">
        <f>VLOOKUP(H11339,zdroj!C:F,4,0)</f>
        <v>0</v>
      </c>
      <c r="N11339" s="61" t="str">
        <f t="shared" si="354"/>
        <v>katA</v>
      </c>
      <c r="P11339" s="72" t="str">
        <f t="shared" si="355"/>
        <v/>
      </c>
      <c r="Q11339" s="61" t="s">
        <v>30</v>
      </c>
    </row>
    <row r="11340" spans="8:17" x14ac:dyDescent="0.25">
      <c r="H11340" s="59">
        <v>184667</v>
      </c>
      <c r="I11340" s="59" t="s">
        <v>71</v>
      </c>
      <c r="J11340" s="59">
        <v>25336746</v>
      </c>
      <c r="K11340" s="59" t="s">
        <v>11667</v>
      </c>
      <c r="L11340" s="61" t="s">
        <v>113</v>
      </c>
      <c r="M11340" s="61">
        <f>VLOOKUP(H11340,zdroj!C:F,4,0)</f>
        <v>0</v>
      </c>
      <c r="N11340" s="61" t="str">
        <f t="shared" si="354"/>
        <v>katA</v>
      </c>
      <c r="P11340" s="72" t="str">
        <f t="shared" si="355"/>
        <v/>
      </c>
      <c r="Q11340" s="61" t="s">
        <v>30</v>
      </c>
    </row>
    <row r="11341" spans="8:17" x14ac:dyDescent="0.25">
      <c r="H11341" s="59">
        <v>184667</v>
      </c>
      <c r="I11341" s="59" t="s">
        <v>71</v>
      </c>
      <c r="J11341" s="59">
        <v>25336754</v>
      </c>
      <c r="K11341" s="59" t="s">
        <v>11668</v>
      </c>
      <c r="L11341" s="61" t="s">
        <v>113</v>
      </c>
      <c r="M11341" s="61">
        <f>VLOOKUP(H11341,zdroj!C:F,4,0)</f>
        <v>0</v>
      </c>
      <c r="N11341" s="61" t="str">
        <f t="shared" si="354"/>
        <v>katA</v>
      </c>
      <c r="P11341" s="72" t="str">
        <f t="shared" si="355"/>
        <v/>
      </c>
      <c r="Q11341" s="61" t="s">
        <v>30</v>
      </c>
    </row>
    <row r="11342" spans="8:17" x14ac:dyDescent="0.25">
      <c r="H11342" s="59">
        <v>184667</v>
      </c>
      <c r="I11342" s="59" t="s">
        <v>71</v>
      </c>
      <c r="J11342" s="59">
        <v>25424645</v>
      </c>
      <c r="K11342" s="59" t="s">
        <v>11669</v>
      </c>
      <c r="L11342" s="61" t="s">
        <v>81</v>
      </c>
      <c r="M11342" s="61">
        <f>VLOOKUP(H11342,zdroj!C:F,4,0)</f>
        <v>0</v>
      </c>
      <c r="N11342" s="61" t="str">
        <f t="shared" si="354"/>
        <v>-</v>
      </c>
      <c r="P11342" s="72" t="str">
        <f t="shared" si="355"/>
        <v/>
      </c>
      <c r="Q11342" s="61" t="s">
        <v>88</v>
      </c>
    </row>
    <row r="11343" spans="8:17" x14ac:dyDescent="0.25">
      <c r="H11343" s="59">
        <v>184667</v>
      </c>
      <c r="I11343" s="59" t="s">
        <v>71</v>
      </c>
      <c r="J11343" s="59">
        <v>31327940</v>
      </c>
      <c r="K11343" s="59" t="s">
        <v>11670</v>
      </c>
      <c r="L11343" s="61" t="s">
        <v>81</v>
      </c>
      <c r="M11343" s="61">
        <f>VLOOKUP(H11343,zdroj!C:F,4,0)</f>
        <v>0</v>
      </c>
      <c r="N11343" s="61" t="str">
        <f t="shared" si="354"/>
        <v>-</v>
      </c>
      <c r="P11343" s="72" t="str">
        <f t="shared" si="355"/>
        <v/>
      </c>
      <c r="Q11343" s="61" t="s">
        <v>88</v>
      </c>
    </row>
    <row r="11344" spans="8:17" x14ac:dyDescent="0.25">
      <c r="H11344" s="59">
        <v>184667</v>
      </c>
      <c r="I11344" s="59" t="s">
        <v>71</v>
      </c>
      <c r="J11344" s="59">
        <v>74670085</v>
      </c>
      <c r="K11344" s="59" t="s">
        <v>11671</v>
      </c>
      <c r="L11344" s="61" t="s">
        <v>81</v>
      </c>
      <c r="M11344" s="61">
        <f>VLOOKUP(H11344,zdroj!C:F,4,0)</f>
        <v>0</v>
      </c>
      <c r="N11344" s="61" t="str">
        <f t="shared" si="354"/>
        <v>-</v>
      </c>
      <c r="P11344" s="72" t="str">
        <f t="shared" si="355"/>
        <v/>
      </c>
      <c r="Q11344" s="61" t="s">
        <v>88</v>
      </c>
    </row>
    <row r="11345" spans="8:18" x14ac:dyDescent="0.25">
      <c r="H11345" s="59">
        <v>184667</v>
      </c>
      <c r="I11345" s="59" t="s">
        <v>71</v>
      </c>
      <c r="J11345" s="59">
        <v>74708392</v>
      </c>
      <c r="K11345" s="59" t="s">
        <v>11672</v>
      </c>
      <c r="L11345" s="61" t="s">
        <v>113</v>
      </c>
      <c r="M11345" s="61">
        <f>VLOOKUP(H11345,zdroj!C:F,4,0)</f>
        <v>0</v>
      </c>
      <c r="N11345" s="61" t="str">
        <f t="shared" si="354"/>
        <v>katA</v>
      </c>
      <c r="P11345" s="72" t="str">
        <f t="shared" si="355"/>
        <v/>
      </c>
      <c r="Q11345" s="61" t="s">
        <v>30</v>
      </c>
    </row>
    <row r="11346" spans="8:18" x14ac:dyDescent="0.25">
      <c r="H11346" s="59">
        <v>92215</v>
      </c>
      <c r="I11346" s="59" t="s">
        <v>71</v>
      </c>
      <c r="J11346" s="59">
        <v>15772811</v>
      </c>
      <c r="K11346" s="59" t="s">
        <v>11673</v>
      </c>
      <c r="L11346" s="61" t="s">
        <v>114</v>
      </c>
      <c r="M11346" s="61">
        <f>VLOOKUP(H11346,zdroj!C:F,4,0)</f>
        <v>0</v>
      </c>
      <c r="N11346" s="61" t="str">
        <f t="shared" si="354"/>
        <v>katB</v>
      </c>
      <c r="P11346" s="72" t="str">
        <f t="shared" si="355"/>
        <v/>
      </c>
      <c r="Q11346" s="61" t="s">
        <v>30</v>
      </c>
      <c r="R11346" s="61" t="s">
        <v>91</v>
      </c>
    </row>
    <row r="11347" spans="8:18" x14ac:dyDescent="0.25">
      <c r="H11347" s="59">
        <v>92215</v>
      </c>
      <c r="I11347" s="59" t="s">
        <v>71</v>
      </c>
      <c r="J11347" s="59">
        <v>15772829</v>
      </c>
      <c r="K11347" s="59" t="s">
        <v>11674</v>
      </c>
      <c r="L11347" s="61" t="s">
        <v>113</v>
      </c>
      <c r="M11347" s="61">
        <f>VLOOKUP(H11347,zdroj!C:F,4,0)</f>
        <v>0</v>
      </c>
      <c r="N11347" s="61" t="str">
        <f t="shared" si="354"/>
        <v>katA</v>
      </c>
      <c r="P11347" s="72" t="str">
        <f t="shared" si="355"/>
        <v/>
      </c>
      <c r="Q11347" s="61" t="s">
        <v>30</v>
      </c>
    </row>
    <row r="11348" spans="8:18" x14ac:dyDescent="0.25">
      <c r="H11348" s="59">
        <v>92215</v>
      </c>
      <c r="I11348" s="59" t="s">
        <v>71</v>
      </c>
      <c r="J11348" s="59">
        <v>15772837</v>
      </c>
      <c r="K11348" s="59" t="s">
        <v>11675</v>
      </c>
      <c r="L11348" s="61" t="s">
        <v>113</v>
      </c>
      <c r="M11348" s="61">
        <f>VLOOKUP(H11348,zdroj!C:F,4,0)</f>
        <v>0</v>
      </c>
      <c r="N11348" s="61" t="str">
        <f t="shared" si="354"/>
        <v>katA</v>
      </c>
      <c r="P11348" s="72" t="str">
        <f t="shared" si="355"/>
        <v/>
      </c>
      <c r="Q11348" s="61" t="s">
        <v>30</v>
      </c>
    </row>
    <row r="11349" spans="8:18" x14ac:dyDescent="0.25">
      <c r="H11349" s="59">
        <v>92215</v>
      </c>
      <c r="I11349" s="59" t="s">
        <v>71</v>
      </c>
      <c r="J11349" s="59">
        <v>15772845</v>
      </c>
      <c r="K11349" s="59" t="s">
        <v>11676</v>
      </c>
      <c r="L11349" s="61" t="s">
        <v>113</v>
      </c>
      <c r="M11349" s="61">
        <f>VLOOKUP(H11349,zdroj!C:F,4,0)</f>
        <v>0</v>
      </c>
      <c r="N11349" s="61" t="str">
        <f t="shared" si="354"/>
        <v>katA</v>
      </c>
      <c r="P11349" s="72" t="str">
        <f t="shared" si="355"/>
        <v/>
      </c>
      <c r="Q11349" s="61" t="s">
        <v>30</v>
      </c>
    </row>
    <row r="11350" spans="8:18" x14ac:dyDescent="0.25">
      <c r="H11350" s="59">
        <v>92215</v>
      </c>
      <c r="I11350" s="59" t="s">
        <v>71</v>
      </c>
      <c r="J11350" s="59">
        <v>15772853</v>
      </c>
      <c r="K11350" s="59" t="s">
        <v>11677</v>
      </c>
      <c r="L11350" s="61" t="s">
        <v>114</v>
      </c>
      <c r="M11350" s="61">
        <f>VLOOKUP(H11350,zdroj!C:F,4,0)</f>
        <v>0</v>
      </c>
      <c r="N11350" s="61" t="str">
        <f t="shared" si="354"/>
        <v>katB</v>
      </c>
      <c r="P11350" s="72" t="str">
        <f t="shared" si="355"/>
        <v/>
      </c>
      <c r="Q11350" s="61" t="s">
        <v>30</v>
      </c>
      <c r="R11350" s="61" t="s">
        <v>91</v>
      </c>
    </row>
    <row r="11351" spans="8:18" x14ac:dyDescent="0.25">
      <c r="H11351" s="59">
        <v>92215</v>
      </c>
      <c r="I11351" s="59" t="s">
        <v>71</v>
      </c>
      <c r="J11351" s="59">
        <v>15772861</v>
      </c>
      <c r="K11351" s="59" t="s">
        <v>11678</v>
      </c>
      <c r="L11351" s="61" t="s">
        <v>113</v>
      </c>
      <c r="M11351" s="61">
        <f>VLOOKUP(H11351,zdroj!C:F,4,0)</f>
        <v>0</v>
      </c>
      <c r="N11351" s="61" t="str">
        <f t="shared" si="354"/>
        <v>katA</v>
      </c>
      <c r="P11351" s="72" t="str">
        <f t="shared" si="355"/>
        <v/>
      </c>
      <c r="Q11351" s="61" t="s">
        <v>30</v>
      </c>
    </row>
    <row r="11352" spans="8:18" x14ac:dyDescent="0.25">
      <c r="H11352" s="59">
        <v>92215</v>
      </c>
      <c r="I11352" s="59" t="s">
        <v>71</v>
      </c>
      <c r="J11352" s="59">
        <v>15772870</v>
      </c>
      <c r="K11352" s="59" t="s">
        <v>11679</v>
      </c>
      <c r="L11352" s="61" t="s">
        <v>113</v>
      </c>
      <c r="M11352" s="61">
        <f>VLOOKUP(H11352,zdroj!C:F,4,0)</f>
        <v>0</v>
      </c>
      <c r="N11352" s="61" t="str">
        <f t="shared" si="354"/>
        <v>katA</v>
      </c>
      <c r="P11352" s="72" t="str">
        <f t="shared" si="355"/>
        <v/>
      </c>
      <c r="Q11352" s="61" t="s">
        <v>30</v>
      </c>
    </row>
    <row r="11353" spans="8:18" x14ac:dyDescent="0.25">
      <c r="H11353" s="59">
        <v>92215</v>
      </c>
      <c r="I11353" s="59" t="s">
        <v>71</v>
      </c>
      <c r="J11353" s="59">
        <v>15772888</v>
      </c>
      <c r="K11353" s="59" t="s">
        <v>11680</v>
      </c>
      <c r="L11353" s="61" t="s">
        <v>113</v>
      </c>
      <c r="M11353" s="61">
        <f>VLOOKUP(H11353,zdroj!C:F,4,0)</f>
        <v>0</v>
      </c>
      <c r="N11353" s="61" t="str">
        <f t="shared" si="354"/>
        <v>katA</v>
      </c>
      <c r="P11353" s="72" t="str">
        <f t="shared" si="355"/>
        <v/>
      </c>
      <c r="Q11353" s="61" t="s">
        <v>30</v>
      </c>
    </row>
    <row r="11354" spans="8:18" x14ac:dyDescent="0.25">
      <c r="H11354" s="59">
        <v>92215</v>
      </c>
      <c r="I11354" s="59" t="s">
        <v>71</v>
      </c>
      <c r="J11354" s="59">
        <v>15772896</v>
      </c>
      <c r="K11354" s="59" t="s">
        <v>11681</v>
      </c>
      <c r="L11354" s="61" t="s">
        <v>113</v>
      </c>
      <c r="M11354" s="61">
        <f>VLOOKUP(H11354,zdroj!C:F,4,0)</f>
        <v>0</v>
      </c>
      <c r="N11354" s="61" t="str">
        <f t="shared" si="354"/>
        <v>katA</v>
      </c>
      <c r="P11354" s="72" t="str">
        <f t="shared" si="355"/>
        <v/>
      </c>
      <c r="Q11354" s="61" t="s">
        <v>30</v>
      </c>
    </row>
    <row r="11355" spans="8:18" x14ac:dyDescent="0.25">
      <c r="H11355" s="59">
        <v>92215</v>
      </c>
      <c r="I11355" s="59" t="s">
        <v>71</v>
      </c>
      <c r="J11355" s="59">
        <v>15772900</v>
      </c>
      <c r="K11355" s="59" t="s">
        <v>11682</v>
      </c>
      <c r="L11355" s="61" t="s">
        <v>113</v>
      </c>
      <c r="M11355" s="61">
        <f>VLOOKUP(H11355,zdroj!C:F,4,0)</f>
        <v>0</v>
      </c>
      <c r="N11355" s="61" t="str">
        <f t="shared" si="354"/>
        <v>katA</v>
      </c>
      <c r="P11355" s="72" t="str">
        <f t="shared" si="355"/>
        <v/>
      </c>
      <c r="Q11355" s="61" t="s">
        <v>30</v>
      </c>
    </row>
    <row r="11356" spans="8:18" x14ac:dyDescent="0.25">
      <c r="H11356" s="59">
        <v>92215</v>
      </c>
      <c r="I11356" s="59" t="s">
        <v>71</v>
      </c>
      <c r="J11356" s="59">
        <v>15772918</v>
      </c>
      <c r="K11356" s="59" t="s">
        <v>11683</v>
      </c>
      <c r="L11356" s="61" t="s">
        <v>114</v>
      </c>
      <c r="M11356" s="61">
        <f>VLOOKUP(H11356,zdroj!C:F,4,0)</f>
        <v>0</v>
      </c>
      <c r="N11356" s="61" t="str">
        <f t="shared" si="354"/>
        <v>katB</v>
      </c>
      <c r="P11356" s="72" t="str">
        <f t="shared" si="355"/>
        <v/>
      </c>
      <c r="Q11356" s="61" t="s">
        <v>30</v>
      </c>
      <c r="R11356" s="61" t="s">
        <v>91</v>
      </c>
    </row>
    <row r="11357" spans="8:18" x14ac:dyDescent="0.25">
      <c r="H11357" s="59">
        <v>92215</v>
      </c>
      <c r="I11357" s="59" t="s">
        <v>71</v>
      </c>
      <c r="J11357" s="59">
        <v>15772926</v>
      </c>
      <c r="K11357" s="59" t="s">
        <v>11684</v>
      </c>
      <c r="L11357" s="61" t="s">
        <v>113</v>
      </c>
      <c r="M11357" s="61">
        <f>VLOOKUP(H11357,zdroj!C:F,4,0)</f>
        <v>0</v>
      </c>
      <c r="N11357" s="61" t="str">
        <f t="shared" si="354"/>
        <v>katA</v>
      </c>
      <c r="P11357" s="72" t="str">
        <f t="shared" si="355"/>
        <v/>
      </c>
      <c r="Q11357" s="61" t="s">
        <v>30</v>
      </c>
    </row>
    <row r="11358" spans="8:18" x14ac:dyDescent="0.25">
      <c r="H11358" s="59">
        <v>92215</v>
      </c>
      <c r="I11358" s="59" t="s">
        <v>71</v>
      </c>
      <c r="J11358" s="59">
        <v>15772934</v>
      </c>
      <c r="K11358" s="59" t="s">
        <v>11685</v>
      </c>
      <c r="L11358" s="61" t="s">
        <v>113</v>
      </c>
      <c r="M11358" s="61">
        <f>VLOOKUP(H11358,zdroj!C:F,4,0)</f>
        <v>0</v>
      </c>
      <c r="N11358" s="61" t="str">
        <f t="shared" si="354"/>
        <v>katA</v>
      </c>
      <c r="P11358" s="72" t="str">
        <f t="shared" si="355"/>
        <v/>
      </c>
      <c r="Q11358" s="61" t="s">
        <v>30</v>
      </c>
    </row>
    <row r="11359" spans="8:18" x14ac:dyDescent="0.25">
      <c r="H11359" s="59">
        <v>92215</v>
      </c>
      <c r="I11359" s="59" t="s">
        <v>71</v>
      </c>
      <c r="J11359" s="59">
        <v>15772942</v>
      </c>
      <c r="K11359" s="59" t="s">
        <v>11686</v>
      </c>
      <c r="L11359" s="61" t="s">
        <v>113</v>
      </c>
      <c r="M11359" s="61">
        <f>VLOOKUP(H11359,zdroj!C:F,4,0)</f>
        <v>0</v>
      </c>
      <c r="N11359" s="61" t="str">
        <f t="shared" si="354"/>
        <v>katA</v>
      </c>
      <c r="P11359" s="72" t="str">
        <f t="shared" si="355"/>
        <v/>
      </c>
      <c r="Q11359" s="61" t="s">
        <v>30</v>
      </c>
    </row>
    <row r="11360" spans="8:18" x14ac:dyDescent="0.25">
      <c r="H11360" s="59">
        <v>92215</v>
      </c>
      <c r="I11360" s="59" t="s">
        <v>71</v>
      </c>
      <c r="J11360" s="59">
        <v>15772951</v>
      </c>
      <c r="K11360" s="59" t="s">
        <v>11687</v>
      </c>
      <c r="L11360" s="61" t="s">
        <v>114</v>
      </c>
      <c r="M11360" s="61">
        <f>VLOOKUP(H11360,zdroj!C:F,4,0)</f>
        <v>0</v>
      </c>
      <c r="N11360" s="61" t="str">
        <f t="shared" si="354"/>
        <v>katB</v>
      </c>
      <c r="P11360" s="72" t="str">
        <f t="shared" si="355"/>
        <v/>
      </c>
      <c r="Q11360" s="61" t="s">
        <v>30</v>
      </c>
      <c r="R11360" s="61" t="s">
        <v>91</v>
      </c>
    </row>
    <row r="11361" spans="8:18" x14ac:dyDescent="0.25">
      <c r="H11361" s="59">
        <v>92215</v>
      </c>
      <c r="I11361" s="59" t="s">
        <v>71</v>
      </c>
      <c r="J11361" s="59">
        <v>15772969</v>
      </c>
      <c r="K11361" s="59" t="s">
        <v>11688</v>
      </c>
      <c r="L11361" s="61" t="s">
        <v>113</v>
      </c>
      <c r="M11361" s="61">
        <f>VLOOKUP(H11361,zdroj!C:F,4,0)</f>
        <v>0</v>
      </c>
      <c r="N11361" s="61" t="str">
        <f t="shared" si="354"/>
        <v>katA</v>
      </c>
      <c r="P11361" s="72" t="str">
        <f t="shared" si="355"/>
        <v/>
      </c>
      <c r="Q11361" s="61" t="s">
        <v>30</v>
      </c>
    </row>
    <row r="11362" spans="8:18" x14ac:dyDescent="0.25">
      <c r="H11362" s="59">
        <v>92215</v>
      </c>
      <c r="I11362" s="59" t="s">
        <v>71</v>
      </c>
      <c r="J11362" s="59">
        <v>15772977</v>
      </c>
      <c r="K11362" s="59" t="s">
        <v>11689</v>
      </c>
      <c r="L11362" s="61" t="s">
        <v>114</v>
      </c>
      <c r="M11362" s="61">
        <f>VLOOKUP(H11362,zdroj!C:F,4,0)</f>
        <v>0</v>
      </c>
      <c r="N11362" s="61" t="str">
        <f t="shared" si="354"/>
        <v>katB</v>
      </c>
      <c r="P11362" s="72" t="str">
        <f t="shared" si="355"/>
        <v/>
      </c>
      <c r="Q11362" s="61" t="s">
        <v>30</v>
      </c>
      <c r="R11362" s="61" t="s">
        <v>91</v>
      </c>
    </row>
    <row r="11363" spans="8:18" x14ac:dyDescent="0.25">
      <c r="H11363" s="59">
        <v>92215</v>
      </c>
      <c r="I11363" s="59" t="s">
        <v>71</v>
      </c>
      <c r="J11363" s="59">
        <v>15772985</v>
      </c>
      <c r="K11363" s="59" t="s">
        <v>11690</v>
      </c>
      <c r="L11363" s="61" t="s">
        <v>113</v>
      </c>
      <c r="M11363" s="61">
        <f>VLOOKUP(H11363,zdroj!C:F,4,0)</f>
        <v>0</v>
      </c>
      <c r="N11363" s="61" t="str">
        <f t="shared" si="354"/>
        <v>katA</v>
      </c>
      <c r="P11363" s="72" t="str">
        <f t="shared" si="355"/>
        <v/>
      </c>
      <c r="Q11363" s="61" t="s">
        <v>30</v>
      </c>
    </row>
    <row r="11364" spans="8:18" x14ac:dyDescent="0.25">
      <c r="H11364" s="59">
        <v>92215</v>
      </c>
      <c r="I11364" s="59" t="s">
        <v>71</v>
      </c>
      <c r="J11364" s="59">
        <v>15772993</v>
      </c>
      <c r="K11364" s="59" t="s">
        <v>11691</v>
      </c>
      <c r="L11364" s="61" t="s">
        <v>113</v>
      </c>
      <c r="M11364" s="61">
        <f>VLOOKUP(H11364,zdroj!C:F,4,0)</f>
        <v>0</v>
      </c>
      <c r="N11364" s="61" t="str">
        <f t="shared" si="354"/>
        <v>katA</v>
      </c>
      <c r="P11364" s="72" t="str">
        <f t="shared" si="355"/>
        <v/>
      </c>
      <c r="Q11364" s="61" t="s">
        <v>30</v>
      </c>
    </row>
    <row r="11365" spans="8:18" x14ac:dyDescent="0.25">
      <c r="H11365" s="59">
        <v>92215</v>
      </c>
      <c r="I11365" s="59" t="s">
        <v>71</v>
      </c>
      <c r="J11365" s="59">
        <v>15773001</v>
      </c>
      <c r="K11365" s="59" t="s">
        <v>11692</v>
      </c>
      <c r="L11365" s="61" t="s">
        <v>113</v>
      </c>
      <c r="M11365" s="61">
        <f>VLOOKUP(H11365,zdroj!C:F,4,0)</f>
        <v>0</v>
      </c>
      <c r="N11365" s="61" t="str">
        <f t="shared" si="354"/>
        <v>katA</v>
      </c>
      <c r="P11365" s="72" t="str">
        <f t="shared" si="355"/>
        <v/>
      </c>
      <c r="Q11365" s="61" t="s">
        <v>30</v>
      </c>
    </row>
    <row r="11366" spans="8:18" x14ac:dyDescent="0.25">
      <c r="H11366" s="59">
        <v>92215</v>
      </c>
      <c r="I11366" s="59" t="s">
        <v>71</v>
      </c>
      <c r="J11366" s="59">
        <v>15773019</v>
      </c>
      <c r="K11366" s="59" t="s">
        <v>11693</v>
      </c>
      <c r="L11366" s="61" t="s">
        <v>113</v>
      </c>
      <c r="M11366" s="61">
        <f>VLOOKUP(H11366,zdroj!C:F,4,0)</f>
        <v>0</v>
      </c>
      <c r="N11366" s="61" t="str">
        <f t="shared" si="354"/>
        <v>katA</v>
      </c>
      <c r="P11366" s="72" t="str">
        <f t="shared" si="355"/>
        <v/>
      </c>
      <c r="Q11366" s="61" t="s">
        <v>30</v>
      </c>
    </row>
    <row r="11367" spans="8:18" x14ac:dyDescent="0.25">
      <c r="H11367" s="59">
        <v>92215</v>
      </c>
      <c r="I11367" s="59" t="s">
        <v>71</v>
      </c>
      <c r="J11367" s="59">
        <v>15773027</v>
      </c>
      <c r="K11367" s="59" t="s">
        <v>11694</v>
      </c>
      <c r="L11367" s="61" t="s">
        <v>113</v>
      </c>
      <c r="M11367" s="61">
        <f>VLOOKUP(H11367,zdroj!C:F,4,0)</f>
        <v>0</v>
      </c>
      <c r="N11367" s="61" t="str">
        <f t="shared" si="354"/>
        <v>katA</v>
      </c>
      <c r="P11367" s="72" t="str">
        <f t="shared" si="355"/>
        <v/>
      </c>
      <c r="Q11367" s="61" t="s">
        <v>30</v>
      </c>
    </row>
    <row r="11368" spans="8:18" x14ac:dyDescent="0.25">
      <c r="H11368" s="59">
        <v>92215</v>
      </c>
      <c r="I11368" s="59" t="s">
        <v>71</v>
      </c>
      <c r="J11368" s="59">
        <v>15773035</v>
      </c>
      <c r="K11368" s="59" t="s">
        <v>11695</v>
      </c>
      <c r="L11368" s="61" t="s">
        <v>113</v>
      </c>
      <c r="M11368" s="61">
        <f>VLOOKUP(H11368,zdroj!C:F,4,0)</f>
        <v>0</v>
      </c>
      <c r="N11368" s="61" t="str">
        <f t="shared" si="354"/>
        <v>katA</v>
      </c>
      <c r="P11368" s="72" t="str">
        <f t="shared" si="355"/>
        <v/>
      </c>
      <c r="Q11368" s="61" t="s">
        <v>30</v>
      </c>
    </row>
    <row r="11369" spans="8:18" x14ac:dyDescent="0.25">
      <c r="H11369" s="59">
        <v>92215</v>
      </c>
      <c r="I11369" s="59" t="s">
        <v>71</v>
      </c>
      <c r="J11369" s="59">
        <v>15773043</v>
      </c>
      <c r="K11369" s="59" t="s">
        <v>11696</v>
      </c>
      <c r="L11369" s="61" t="s">
        <v>113</v>
      </c>
      <c r="M11369" s="61">
        <f>VLOOKUP(H11369,zdroj!C:F,4,0)</f>
        <v>0</v>
      </c>
      <c r="N11369" s="61" t="str">
        <f t="shared" si="354"/>
        <v>katA</v>
      </c>
      <c r="P11369" s="72" t="str">
        <f t="shared" si="355"/>
        <v/>
      </c>
      <c r="Q11369" s="61" t="s">
        <v>30</v>
      </c>
    </row>
    <row r="11370" spans="8:18" x14ac:dyDescent="0.25">
      <c r="H11370" s="59">
        <v>92215</v>
      </c>
      <c r="I11370" s="59" t="s">
        <v>71</v>
      </c>
      <c r="J11370" s="59">
        <v>15773051</v>
      </c>
      <c r="K11370" s="59" t="s">
        <v>11697</v>
      </c>
      <c r="L11370" s="61" t="s">
        <v>114</v>
      </c>
      <c r="M11370" s="61">
        <f>VLOOKUP(H11370,zdroj!C:F,4,0)</f>
        <v>0</v>
      </c>
      <c r="N11370" s="61" t="str">
        <f t="shared" si="354"/>
        <v>katB</v>
      </c>
      <c r="P11370" s="72" t="str">
        <f t="shared" si="355"/>
        <v/>
      </c>
      <c r="Q11370" s="61" t="s">
        <v>30</v>
      </c>
      <c r="R11370" s="61" t="s">
        <v>91</v>
      </c>
    </row>
    <row r="11371" spans="8:18" x14ac:dyDescent="0.25">
      <c r="H11371" s="59">
        <v>92215</v>
      </c>
      <c r="I11371" s="59" t="s">
        <v>71</v>
      </c>
      <c r="J11371" s="59">
        <v>15773078</v>
      </c>
      <c r="K11371" s="59" t="s">
        <v>11698</v>
      </c>
      <c r="L11371" s="61" t="s">
        <v>113</v>
      </c>
      <c r="M11371" s="61">
        <f>VLOOKUP(H11371,zdroj!C:F,4,0)</f>
        <v>0</v>
      </c>
      <c r="N11371" s="61" t="str">
        <f t="shared" si="354"/>
        <v>katA</v>
      </c>
      <c r="P11371" s="72" t="str">
        <f t="shared" si="355"/>
        <v/>
      </c>
      <c r="Q11371" s="61" t="s">
        <v>30</v>
      </c>
    </row>
    <row r="11372" spans="8:18" x14ac:dyDescent="0.25">
      <c r="H11372" s="59">
        <v>92215</v>
      </c>
      <c r="I11372" s="59" t="s">
        <v>71</v>
      </c>
      <c r="J11372" s="59">
        <v>15773086</v>
      </c>
      <c r="K11372" s="59" t="s">
        <v>11699</v>
      </c>
      <c r="L11372" s="61" t="s">
        <v>114</v>
      </c>
      <c r="M11372" s="61">
        <f>VLOOKUP(H11372,zdroj!C:F,4,0)</f>
        <v>0</v>
      </c>
      <c r="N11372" s="61" t="str">
        <f t="shared" si="354"/>
        <v>katB</v>
      </c>
      <c r="P11372" s="72" t="str">
        <f t="shared" si="355"/>
        <v/>
      </c>
      <c r="Q11372" s="61" t="s">
        <v>30</v>
      </c>
      <c r="R11372" s="61" t="s">
        <v>91</v>
      </c>
    </row>
    <row r="11373" spans="8:18" x14ac:dyDescent="0.25">
      <c r="H11373" s="59">
        <v>92215</v>
      </c>
      <c r="I11373" s="59" t="s">
        <v>71</v>
      </c>
      <c r="J11373" s="59">
        <v>15773094</v>
      </c>
      <c r="K11373" s="59" t="s">
        <v>11700</v>
      </c>
      <c r="L11373" s="61" t="s">
        <v>114</v>
      </c>
      <c r="M11373" s="61">
        <f>VLOOKUP(H11373,zdroj!C:F,4,0)</f>
        <v>0</v>
      </c>
      <c r="N11373" s="61" t="str">
        <f t="shared" si="354"/>
        <v>katB</v>
      </c>
      <c r="P11373" s="72" t="str">
        <f t="shared" si="355"/>
        <v/>
      </c>
      <c r="Q11373" s="61" t="s">
        <v>30</v>
      </c>
      <c r="R11373" s="61" t="s">
        <v>91</v>
      </c>
    </row>
    <row r="11374" spans="8:18" x14ac:dyDescent="0.25">
      <c r="H11374" s="59">
        <v>92215</v>
      </c>
      <c r="I11374" s="59" t="s">
        <v>71</v>
      </c>
      <c r="J11374" s="59">
        <v>15773108</v>
      </c>
      <c r="K11374" s="59" t="s">
        <v>11701</v>
      </c>
      <c r="L11374" s="61" t="s">
        <v>113</v>
      </c>
      <c r="M11374" s="61">
        <f>VLOOKUP(H11374,zdroj!C:F,4,0)</f>
        <v>0</v>
      </c>
      <c r="N11374" s="61" t="str">
        <f t="shared" si="354"/>
        <v>katA</v>
      </c>
      <c r="P11374" s="72" t="str">
        <f t="shared" si="355"/>
        <v/>
      </c>
      <c r="Q11374" s="61" t="s">
        <v>30</v>
      </c>
    </row>
    <row r="11375" spans="8:18" x14ac:dyDescent="0.25">
      <c r="H11375" s="59">
        <v>92215</v>
      </c>
      <c r="I11375" s="59" t="s">
        <v>71</v>
      </c>
      <c r="J11375" s="59">
        <v>15773116</v>
      </c>
      <c r="K11375" s="59" t="s">
        <v>11702</v>
      </c>
      <c r="L11375" s="61" t="s">
        <v>113</v>
      </c>
      <c r="M11375" s="61">
        <f>VLOOKUP(H11375,zdroj!C:F,4,0)</f>
        <v>0</v>
      </c>
      <c r="N11375" s="61" t="str">
        <f t="shared" si="354"/>
        <v>katA</v>
      </c>
      <c r="P11375" s="72" t="str">
        <f t="shared" si="355"/>
        <v/>
      </c>
      <c r="Q11375" s="61" t="s">
        <v>30</v>
      </c>
    </row>
    <row r="11376" spans="8:18" x14ac:dyDescent="0.25">
      <c r="H11376" s="59">
        <v>92215</v>
      </c>
      <c r="I11376" s="59" t="s">
        <v>71</v>
      </c>
      <c r="J11376" s="59">
        <v>15773124</v>
      </c>
      <c r="K11376" s="59" t="s">
        <v>11703</v>
      </c>
      <c r="L11376" s="61" t="s">
        <v>113</v>
      </c>
      <c r="M11376" s="61">
        <f>VLOOKUP(H11376,zdroj!C:F,4,0)</f>
        <v>0</v>
      </c>
      <c r="N11376" s="61" t="str">
        <f t="shared" si="354"/>
        <v>katA</v>
      </c>
      <c r="P11376" s="72" t="str">
        <f t="shared" si="355"/>
        <v/>
      </c>
      <c r="Q11376" s="61" t="s">
        <v>30</v>
      </c>
    </row>
    <row r="11377" spans="8:18" x14ac:dyDescent="0.25">
      <c r="H11377" s="59">
        <v>92215</v>
      </c>
      <c r="I11377" s="59" t="s">
        <v>71</v>
      </c>
      <c r="J11377" s="59">
        <v>15773132</v>
      </c>
      <c r="K11377" s="59" t="s">
        <v>11704</v>
      </c>
      <c r="L11377" s="61" t="s">
        <v>114</v>
      </c>
      <c r="M11377" s="61">
        <f>VLOOKUP(H11377,zdroj!C:F,4,0)</f>
        <v>0</v>
      </c>
      <c r="N11377" s="61" t="str">
        <f t="shared" si="354"/>
        <v>katB</v>
      </c>
      <c r="P11377" s="72" t="str">
        <f t="shared" si="355"/>
        <v/>
      </c>
      <c r="Q11377" s="61" t="s">
        <v>33</v>
      </c>
      <c r="R11377" s="61" t="s">
        <v>91</v>
      </c>
    </row>
    <row r="11378" spans="8:18" x14ac:dyDescent="0.25">
      <c r="H11378" s="59">
        <v>92215</v>
      </c>
      <c r="I11378" s="59" t="s">
        <v>71</v>
      </c>
      <c r="J11378" s="59">
        <v>15773141</v>
      </c>
      <c r="K11378" s="59" t="s">
        <v>11705</v>
      </c>
      <c r="L11378" s="61" t="s">
        <v>113</v>
      </c>
      <c r="M11378" s="61">
        <f>VLOOKUP(H11378,zdroj!C:F,4,0)</f>
        <v>0</v>
      </c>
      <c r="N11378" s="61" t="str">
        <f t="shared" si="354"/>
        <v>katA</v>
      </c>
      <c r="P11378" s="72" t="str">
        <f t="shared" si="355"/>
        <v/>
      </c>
      <c r="Q11378" s="61" t="s">
        <v>30</v>
      </c>
    </row>
    <row r="11379" spans="8:18" x14ac:dyDescent="0.25">
      <c r="H11379" s="59">
        <v>92215</v>
      </c>
      <c r="I11379" s="59" t="s">
        <v>71</v>
      </c>
      <c r="J11379" s="59">
        <v>15773159</v>
      </c>
      <c r="K11379" s="59" t="s">
        <v>11706</v>
      </c>
      <c r="L11379" s="61" t="s">
        <v>113</v>
      </c>
      <c r="M11379" s="61">
        <f>VLOOKUP(H11379,zdroj!C:F,4,0)</f>
        <v>0</v>
      </c>
      <c r="N11379" s="61" t="str">
        <f t="shared" si="354"/>
        <v>katA</v>
      </c>
      <c r="P11379" s="72" t="str">
        <f t="shared" si="355"/>
        <v/>
      </c>
      <c r="Q11379" s="61" t="s">
        <v>30</v>
      </c>
    </row>
    <row r="11380" spans="8:18" x14ac:dyDescent="0.25">
      <c r="H11380" s="59">
        <v>92215</v>
      </c>
      <c r="I11380" s="59" t="s">
        <v>71</v>
      </c>
      <c r="J11380" s="59">
        <v>15773167</v>
      </c>
      <c r="K11380" s="59" t="s">
        <v>11707</v>
      </c>
      <c r="L11380" s="61" t="s">
        <v>114</v>
      </c>
      <c r="M11380" s="61">
        <f>VLOOKUP(H11380,zdroj!C:F,4,0)</f>
        <v>0</v>
      </c>
      <c r="N11380" s="61" t="str">
        <f t="shared" si="354"/>
        <v>katB</v>
      </c>
      <c r="P11380" s="72" t="str">
        <f t="shared" si="355"/>
        <v/>
      </c>
      <c r="Q11380" s="61" t="s">
        <v>30</v>
      </c>
      <c r="R11380" s="61" t="s">
        <v>91</v>
      </c>
    </row>
    <row r="11381" spans="8:18" x14ac:dyDescent="0.25">
      <c r="H11381" s="59">
        <v>92215</v>
      </c>
      <c r="I11381" s="59" t="s">
        <v>71</v>
      </c>
      <c r="J11381" s="59">
        <v>15773175</v>
      </c>
      <c r="K11381" s="59" t="s">
        <v>11708</v>
      </c>
      <c r="L11381" s="61" t="s">
        <v>113</v>
      </c>
      <c r="M11381" s="61">
        <f>VLOOKUP(H11381,zdroj!C:F,4,0)</f>
        <v>0</v>
      </c>
      <c r="N11381" s="61" t="str">
        <f t="shared" si="354"/>
        <v>katA</v>
      </c>
      <c r="P11381" s="72" t="str">
        <f t="shared" si="355"/>
        <v/>
      </c>
      <c r="Q11381" s="61" t="s">
        <v>30</v>
      </c>
    </row>
    <row r="11382" spans="8:18" x14ac:dyDescent="0.25">
      <c r="H11382" s="59">
        <v>92215</v>
      </c>
      <c r="I11382" s="59" t="s">
        <v>71</v>
      </c>
      <c r="J11382" s="59">
        <v>15773183</v>
      </c>
      <c r="K11382" s="59" t="s">
        <v>11709</v>
      </c>
      <c r="L11382" s="61" t="s">
        <v>113</v>
      </c>
      <c r="M11382" s="61">
        <f>VLOOKUP(H11382,zdroj!C:F,4,0)</f>
        <v>0</v>
      </c>
      <c r="N11382" s="61" t="str">
        <f t="shared" si="354"/>
        <v>katA</v>
      </c>
      <c r="P11382" s="72" t="str">
        <f t="shared" si="355"/>
        <v/>
      </c>
      <c r="Q11382" s="61" t="s">
        <v>30</v>
      </c>
    </row>
    <row r="11383" spans="8:18" x14ac:dyDescent="0.25">
      <c r="H11383" s="59">
        <v>92215</v>
      </c>
      <c r="I11383" s="59" t="s">
        <v>71</v>
      </c>
      <c r="J11383" s="59">
        <v>15773191</v>
      </c>
      <c r="K11383" s="59" t="s">
        <v>11710</v>
      </c>
      <c r="L11383" s="61" t="s">
        <v>113</v>
      </c>
      <c r="M11383" s="61">
        <f>VLOOKUP(H11383,zdroj!C:F,4,0)</f>
        <v>0</v>
      </c>
      <c r="N11383" s="61" t="str">
        <f t="shared" si="354"/>
        <v>katA</v>
      </c>
      <c r="P11383" s="72" t="str">
        <f t="shared" si="355"/>
        <v/>
      </c>
      <c r="Q11383" s="61" t="s">
        <v>30</v>
      </c>
    </row>
    <row r="11384" spans="8:18" x14ac:dyDescent="0.25">
      <c r="H11384" s="59">
        <v>92215</v>
      </c>
      <c r="I11384" s="59" t="s">
        <v>71</v>
      </c>
      <c r="J11384" s="59">
        <v>15773205</v>
      </c>
      <c r="K11384" s="59" t="s">
        <v>11711</v>
      </c>
      <c r="L11384" s="61" t="s">
        <v>114</v>
      </c>
      <c r="M11384" s="61">
        <f>VLOOKUP(H11384,zdroj!C:F,4,0)</f>
        <v>0</v>
      </c>
      <c r="N11384" s="61" t="str">
        <f t="shared" si="354"/>
        <v>katB</v>
      </c>
      <c r="P11384" s="72" t="str">
        <f t="shared" si="355"/>
        <v/>
      </c>
      <c r="Q11384" s="61" t="s">
        <v>30</v>
      </c>
      <c r="R11384" s="61" t="s">
        <v>91</v>
      </c>
    </row>
    <row r="11385" spans="8:18" x14ac:dyDescent="0.25">
      <c r="H11385" s="59">
        <v>92215</v>
      </c>
      <c r="I11385" s="59" t="s">
        <v>71</v>
      </c>
      <c r="J11385" s="59">
        <v>15773213</v>
      </c>
      <c r="K11385" s="59" t="s">
        <v>11712</v>
      </c>
      <c r="L11385" s="61" t="s">
        <v>113</v>
      </c>
      <c r="M11385" s="61">
        <f>VLOOKUP(H11385,zdroj!C:F,4,0)</f>
        <v>0</v>
      </c>
      <c r="N11385" s="61" t="str">
        <f t="shared" si="354"/>
        <v>katA</v>
      </c>
      <c r="P11385" s="72" t="str">
        <f t="shared" si="355"/>
        <v/>
      </c>
      <c r="Q11385" s="61" t="s">
        <v>30</v>
      </c>
    </row>
    <row r="11386" spans="8:18" x14ac:dyDescent="0.25">
      <c r="H11386" s="59">
        <v>92215</v>
      </c>
      <c r="I11386" s="59" t="s">
        <v>71</v>
      </c>
      <c r="J11386" s="59">
        <v>15773221</v>
      </c>
      <c r="K11386" s="59" t="s">
        <v>11713</v>
      </c>
      <c r="L11386" s="61" t="s">
        <v>113</v>
      </c>
      <c r="M11386" s="61">
        <f>VLOOKUP(H11386,zdroj!C:F,4,0)</f>
        <v>0</v>
      </c>
      <c r="N11386" s="61" t="str">
        <f t="shared" si="354"/>
        <v>katA</v>
      </c>
      <c r="P11386" s="72" t="str">
        <f t="shared" si="355"/>
        <v/>
      </c>
      <c r="Q11386" s="61" t="s">
        <v>30</v>
      </c>
    </row>
    <row r="11387" spans="8:18" x14ac:dyDescent="0.25">
      <c r="H11387" s="59">
        <v>92215</v>
      </c>
      <c r="I11387" s="59" t="s">
        <v>71</v>
      </c>
      <c r="J11387" s="59">
        <v>15773230</v>
      </c>
      <c r="K11387" s="59" t="s">
        <v>11714</v>
      </c>
      <c r="L11387" s="61" t="s">
        <v>113</v>
      </c>
      <c r="M11387" s="61">
        <f>VLOOKUP(H11387,zdroj!C:F,4,0)</f>
        <v>0</v>
      </c>
      <c r="N11387" s="61" t="str">
        <f t="shared" si="354"/>
        <v>katA</v>
      </c>
      <c r="P11387" s="72" t="str">
        <f t="shared" si="355"/>
        <v/>
      </c>
      <c r="Q11387" s="61" t="s">
        <v>31</v>
      </c>
    </row>
    <row r="11388" spans="8:18" x14ac:dyDescent="0.25">
      <c r="H11388" s="59">
        <v>92215</v>
      </c>
      <c r="I11388" s="59" t="s">
        <v>71</v>
      </c>
      <c r="J11388" s="59">
        <v>15773248</v>
      </c>
      <c r="K11388" s="59" t="s">
        <v>11715</v>
      </c>
      <c r="L11388" s="61" t="s">
        <v>113</v>
      </c>
      <c r="M11388" s="61">
        <f>VLOOKUP(H11388,zdroj!C:F,4,0)</f>
        <v>0</v>
      </c>
      <c r="N11388" s="61" t="str">
        <f t="shared" si="354"/>
        <v>katA</v>
      </c>
      <c r="P11388" s="72" t="str">
        <f t="shared" si="355"/>
        <v/>
      </c>
      <c r="Q11388" s="61" t="s">
        <v>30</v>
      </c>
    </row>
    <row r="11389" spans="8:18" x14ac:dyDescent="0.25">
      <c r="H11389" s="59">
        <v>92215</v>
      </c>
      <c r="I11389" s="59" t="s">
        <v>71</v>
      </c>
      <c r="J11389" s="59">
        <v>15773256</v>
      </c>
      <c r="K11389" s="59" t="s">
        <v>11716</v>
      </c>
      <c r="L11389" s="61" t="s">
        <v>113</v>
      </c>
      <c r="M11389" s="61">
        <f>VLOOKUP(H11389,zdroj!C:F,4,0)</f>
        <v>0</v>
      </c>
      <c r="N11389" s="61" t="str">
        <f t="shared" si="354"/>
        <v>katA</v>
      </c>
      <c r="P11389" s="72" t="str">
        <f t="shared" si="355"/>
        <v/>
      </c>
      <c r="Q11389" s="61" t="s">
        <v>30</v>
      </c>
    </row>
    <row r="11390" spans="8:18" x14ac:dyDescent="0.25">
      <c r="H11390" s="59">
        <v>92215</v>
      </c>
      <c r="I11390" s="59" t="s">
        <v>71</v>
      </c>
      <c r="J11390" s="59">
        <v>15773264</v>
      </c>
      <c r="K11390" s="59" t="s">
        <v>11717</v>
      </c>
      <c r="L11390" s="61" t="s">
        <v>113</v>
      </c>
      <c r="M11390" s="61">
        <f>VLOOKUP(H11390,zdroj!C:F,4,0)</f>
        <v>0</v>
      </c>
      <c r="N11390" s="61" t="str">
        <f t="shared" si="354"/>
        <v>katA</v>
      </c>
      <c r="P11390" s="72" t="str">
        <f t="shared" si="355"/>
        <v/>
      </c>
      <c r="Q11390" s="61" t="s">
        <v>30</v>
      </c>
    </row>
    <row r="11391" spans="8:18" x14ac:dyDescent="0.25">
      <c r="H11391" s="59">
        <v>92215</v>
      </c>
      <c r="I11391" s="59" t="s">
        <v>71</v>
      </c>
      <c r="J11391" s="59">
        <v>15773272</v>
      </c>
      <c r="K11391" s="59" t="s">
        <v>11718</v>
      </c>
      <c r="L11391" s="61" t="s">
        <v>113</v>
      </c>
      <c r="M11391" s="61">
        <f>VLOOKUP(H11391,zdroj!C:F,4,0)</f>
        <v>0</v>
      </c>
      <c r="N11391" s="61" t="str">
        <f t="shared" si="354"/>
        <v>katA</v>
      </c>
      <c r="P11391" s="72" t="str">
        <f t="shared" si="355"/>
        <v/>
      </c>
      <c r="Q11391" s="61" t="s">
        <v>31</v>
      </c>
    </row>
    <row r="11392" spans="8:18" x14ac:dyDescent="0.25">
      <c r="H11392" s="59">
        <v>92215</v>
      </c>
      <c r="I11392" s="59" t="s">
        <v>71</v>
      </c>
      <c r="J11392" s="59">
        <v>15773281</v>
      </c>
      <c r="K11392" s="59" t="s">
        <v>11719</v>
      </c>
      <c r="L11392" s="61" t="s">
        <v>113</v>
      </c>
      <c r="M11392" s="61">
        <f>VLOOKUP(H11392,zdroj!C:F,4,0)</f>
        <v>0</v>
      </c>
      <c r="N11392" s="61" t="str">
        <f t="shared" si="354"/>
        <v>katA</v>
      </c>
      <c r="P11392" s="72" t="str">
        <f t="shared" si="355"/>
        <v/>
      </c>
      <c r="Q11392" s="61" t="s">
        <v>30</v>
      </c>
    </row>
    <row r="11393" spans="8:18" x14ac:dyDescent="0.25">
      <c r="H11393" s="59">
        <v>92215</v>
      </c>
      <c r="I11393" s="59" t="s">
        <v>71</v>
      </c>
      <c r="J11393" s="59">
        <v>15773299</v>
      </c>
      <c r="K11393" s="59" t="s">
        <v>11720</v>
      </c>
      <c r="L11393" s="61" t="s">
        <v>114</v>
      </c>
      <c r="M11393" s="61">
        <f>VLOOKUP(H11393,zdroj!C:F,4,0)</f>
        <v>0</v>
      </c>
      <c r="N11393" s="61" t="str">
        <f t="shared" si="354"/>
        <v>katB</v>
      </c>
      <c r="P11393" s="72" t="str">
        <f t="shared" si="355"/>
        <v/>
      </c>
      <c r="Q11393" s="61" t="s">
        <v>30</v>
      </c>
      <c r="R11393" s="61" t="s">
        <v>91</v>
      </c>
    </row>
    <row r="11394" spans="8:18" x14ac:dyDescent="0.25">
      <c r="H11394" s="59">
        <v>92215</v>
      </c>
      <c r="I11394" s="59" t="s">
        <v>71</v>
      </c>
      <c r="J11394" s="59">
        <v>15773302</v>
      </c>
      <c r="K11394" s="59" t="s">
        <v>11721</v>
      </c>
      <c r="L11394" s="61" t="s">
        <v>113</v>
      </c>
      <c r="M11394" s="61">
        <f>VLOOKUP(H11394,zdroj!C:F,4,0)</f>
        <v>0</v>
      </c>
      <c r="N11394" s="61" t="str">
        <f t="shared" si="354"/>
        <v>katA</v>
      </c>
      <c r="P11394" s="72" t="str">
        <f t="shared" si="355"/>
        <v/>
      </c>
      <c r="Q11394" s="61" t="s">
        <v>30</v>
      </c>
    </row>
    <row r="11395" spans="8:18" x14ac:dyDescent="0.25">
      <c r="H11395" s="59">
        <v>92215</v>
      </c>
      <c r="I11395" s="59" t="s">
        <v>71</v>
      </c>
      <c r="J11395" s="59">
        <v>15773311</v>
      </c>
      <c r="K11395" s="59" t="s">
        <v>11722</v>
      </c>
      <c r="L11395" s="61" t="s">
        <v>113</v>
      </c>
      <c r="M11395" s="61">
        <f>VLOOKUP(H11395,zdroj!C:F,4,0)</f>
        <v>0</v>
      </c>
      <c r="N11395" s="61" t="str">
        <f t="shared" si="354"/>
        <v>katA</v>
      </c>
      <c r="P11395" s="72" t="str">
        <f t="shared" si="355"/>
        <v/>
      </c>
      <c r="Q11395" s="61" t="s">
        <v>30</v>
      </c>
    </row>
    <row r="11396" spans="8:18" x14ac:dyDescent="0.25">
      <c r="H11396" s="59">
        <v>92215</v>
      </c>
      <c r="I11396" s="59" t="s">
        <v>71</v>
      </c>
      <c r="J11396" s="59">
        <v>15773329</v>
      </c>
      <c r="K11396" s="59" t="s">
        <v>11723</v>
      </c>
      <c r="L11396" s="61" t="s">
        <v>113</v>
      </c>
      <c r="M11396" s="61">
        <f>VLOOKUP(H11396,zdroj!C:F,4,0)</f>
        <v>0</v>
      </c>
      <c r="N11396" s="61" t="str">
        <f t="shared" si="354"/>
        <v>katA</v>
      </c>
      <c r="P11396" s="72" t="str">
        <f t="shared" si="355"/>
        <v/>
      </c>
      <c r="Q11396" s="61" t="s">
        <v>30</v>
      </c>
    </row>
    <row r="11397" spans="8:18" x14ac:dyDescent="0.25">
      <c r="H11397" s="59">
        <v>92215</v>
      </c>
      <c r="I11397" s="59" t="s">
        <v>71</v>
      </c>
      <c r="J11397" s="59">
        <v>15773337</v>
      </c>
      <c r="K11397" s="59" t="s">
        <v>11724</v>
      </c>
      <c r="L11397" s="61" t="s">
        <v>114</v>
      </c>
      <c r="M11397" s="61">
        <f>VLOOKUP(H11397,zdroj!C:F,4,0)</f>
        <v>0</v>
      </c>
      <c r="N11397" s="61" t="str">
        <f t="shared" si="354"/>
        <v>katB</v>
      </c>
      <c r="P11397" s="72" t="str">
        <f t="shared" si="355"/>
        <v/>
      </c>
      <c r="Q11397" s="61" t="s">
        <v>30</v>
      </c>
      <c r="R11397" s="61" t="s">
        <v>91</v>
      </c>
    </row>
    <row r="11398" spans="8:18" x14ac:dyDescent="0.25">
      <c r="H11398" s="59">
        <v>92215</v>
      </c>
      <c r="I11398" s="59" t="s">
        <v>71</v>
      </c>
      <c r="J11398" s="59">
        <v>15773345</v>
      </c>
      <c r="K11398" s="59" t="s">
        <v>11725</v>
      </c>
      <c r="L11398" s="61" t="s">
        <v>113</v>
      </c>
      <c r="M11398" s="61">
        <f>VLOOKUP(H11398,zdroj!C:F,4,0)</f>
        <v>0</v>
      </c>
      <c r="N11398" s="61" t="str">
        <f t="shared" si="354"/>
        <v>katA</v>
      </c>
      <c r="P11398" s="72" t="str">
        <f t="shared" si="355"/>
        <v/>
      </c>
      <c r="Q11398" s="61" t="s">
        <v>30</v>
      </c>
    </row>
    <row r="11399" spans="8:18" x14ac:dyDescent="0.25">
      <c r="H11399" s="59">
        <v>92215</v>
      </c>
      <c r="I11399" s="59" t="s">
        <v>71</v>
      </c>
      <c r="J11399" s="59">
        <v>15773353</v>
      </c>
      <c r="K11399" s="59" t="s">
        <v>11726</v>
      </c>
      <c r="L11399" s="61" t="s">
        <v>114</v>
      </c>
      <c r="M11399" s="61">
        <f>VLOOKUP(H11399,zdroj!C:F,4,0)</f>
        <v>0</v>
      </c>
      <c r="N11399" s="61" t="str">
        <f t="shared" ref="N11399:N11462" si="356">IF(M11399="A",IF(L11399="katA","katB",L11399),L11399)</f>
        <v>katB</v>
      </c>
      <c r="P11399" s="72" t="str">
        <f t="shared" ref="P11399:P11462" si="357">IF(O11399="A",1,"")</f>
        <v/>
      </c>
      <c r="Q11399" s="61" t="s">
        <v>30</v>
      </c>
      <c r="R11399" s="61" t="s">
        <v>91</v>
      </c>
    </row>
    <row r="11400" spans="8:18" x14ac:dyDescent="0.25">
      <c r="H11400" s="59">
        <v>92215</v>
      </c>
      <c r="I11400" s="59" t="s">
        <v>71</v>
      </c>
      <c r="J11400" s="59">
        <v>15773361</v>
      </c>
      <c r="K11400" s="59" t="s">
        <v>11727</v>
      </c>
      <c r="L11400" s="61" t="s">
        <v>113</v>
      </c>
      <c r="M11400" s="61">
        <f>VLOOKUP(H11400,zdroj!C:F,4,0)</f>
        <v>0</v>
      </c>
      <c r="N11400" s="61" t="str">
        <f t="shared" si="356"/>
        <v>katA</v>
      </c>
      <c r="P11400" s="72" t="str">
        <f t="shared" si="357"/>
        <v/>
      </c>
      <c r="Q11400" s="61" t="s">
        <v>30</v>
      </c>
    </row>
    <row r="11401" spans="8:18" x14ac:dyDescent="0.25">
      <c r="H11401" s="59">
        <v>92215</v>
      </c>
      <c r="I11401" s="59" t="s">
        <v>71</v>
      </c>
      <c r="J11401" s="59">
        <v>15773370</v>
      </c>
      <c r="K11401" s="59" t="s">
        <v>11728</v>
      </c>
      <c r="L11401" s="61" t="s">
        <v>113</v>
      </c>
      <c r="M11401" s="61">
        <f>VLOOKUP(H11401,zdroj!C:F,4,0)</f>
        <v>0</v>
      </c>
      <c r="N11401" s="61" t="str">
        <f t="shared" si="356"/>
        <v>katA</v>
      </c>
      <c r="P11401" s="72" t="str">
        <f t="shared" si="357"/>
        <v/>
      </c>
      <c r="Q11401" s="61" t="s">
        <v>30</v>
      </c>
    </row>
    <row r="11402" spans="8:18" x14ac:dyDescent="0.25">
      <c r="H11402" s="59">
        <v>92215</v>
      </c>
      <c r="I11402" s="59" t="s">
        <v>71</v>
      </c>
      <c r="J11402" s="59">
        <v>15773388</v>
      </c>
      <c r="K11402" s="59" t="s">
        <v>11729</v>
      </c>
      <c r="L11402" s="61" t="s">
        <v>113</v>
      </c>
      <c r="M11402" s="61">
        <f>VLOOKUP(H11402,zdroj!C:F,4,0)</f>
        <v>0</v>
      </c>
      <c r="N11402" s="61" t="str">
        <f t="shared" si="356"/>
        <v>katA</v>
      </c>
      <c r="P11402" s="72" t="str">
        <f t="shared" si="357"/>
        <v/>
      </c>
      <c r="Q11402" s="61" t="s">
        <v>30</v>
      </c>
    </row>
    <row r="11403" spans="8:18" x14ac:dyDescent="0.25">
      <c r="H11403" s="59">
        <v>92215</v>
      </c>
      <c r="I11403" s="59" t="s">
        <v>71</v>
      </c>
      <c r="J11403" s="59">
        <v>15773396</v>
      </c>
      <c r="K11403" s="59" t="s">
        <v>11730</v>
      </c>
      <c r="L11403" s="61" t="s">
        <v>114</v>
      </c>
      <c r="M11403" s="61">
        <f>VLOOKUP(H11403,zdroj!C:F,4,0)</f>
        <v>0</v>
      </c>
      <c r="N11403" s="61" t="str">
        <f t="shared" si="356"/>
        <v>katB</v>
      </c>
      <c r="P11403" s="72" t="str">
        <f t="shared" si="357"/>
        <v/>
      </c>
      <c r="Q11403" s="61" t="s">
        <v>30</v>
      </c>
      <c r="R11403" s="61" t="s">
        <v>91</v>
      </c>
    </row>
    <row r="11404" spans="8:18" x14ac:dyDescent="0.25">
      <c r="H11404" s="59">
        <v>92215</v>
      </c>
      <c r="I11404" s="59" t="s">
        <v>71</v>
      </c>
      <c r="J11404" s="59">
        <v>15773400</v>
      </c>
      <c r="K11404" s="59" t="s">
        <v>11731</v>
      </c>
      <c r="L11404" s="61" t="s">
        <v>114</v>
      </c>
      <c r="M11404" s="61">
        <f>VLOOKUP(H11404,zdroj!C:F,4,0)</f>
        <v>0</v>
      </c>
      <c r="N11404" s="61" t="str">
        <f t="shared" si="356"/>
        <v>katB</v>
      </c>
      <c r="P11404" s="72" t="str">
        <f t="shared" si="357"/>
        <v/>
      </c>
      <c r="Q11404" s="61" t="s">
        <v>30</v>
      </c>
      <c r="R11404" s="61" t="s">
        <v>91</v>
      </c>
    </row>
    <row r="11405" spans="8:18" x14ac:dyDescent="0.25">
      <c r="H11405" s="59">
        <v>92215</v>
      </c>
      <c r="I11405" s="59" t="s">
        <v>71</v>
      </c>
      <c r="J11405" s="59">
        <v>25403281</v>
      </c>
      <c r="K11405" s="59" t="s">
        <v>11732</v>
      </c>
      <c r="L11405" s="61" t="s">
        <v>113</v>
      </c>
      <c r="M11405" s="61">
        <f>VLOOKUP(H11405,zdroj!C:F,4,0)</f>
        <v>0</v>
      </c>
      <c r="N11405" s="61" t="str">
        <f t="shared" si="356"/>
        <v>katA</v>
      </c>
      <c r="P11405" s="72" t="str">
        <f t="shared" si="357"/>
        <v/>
      </c>
      <c r="Q11405" s="61" t="s">
        <v>30</v>
      </c>
    </row>
    <row r="11406" spans="8:18" x14ac:dyDescent="0.25">
      <c r="H11406" s="59">
        <v>92215</v>
      </c>
      <c r="I11406" s="59" t="s">
        <v>71</v>
      </c>
      <c r="J11406" s="59">
        <v>25733575</v>
      </c>
      <c r="K11406" s="59" t="s">
        <v>11733</v>
      </c>
      <c r="L11406" s="61" t="s">
        <v>113</v>
      </c>
      <c r="M11406" s="61">
        <f>VLOOKUP(H11406,zdroj!C:F,4,0)</f>
        <v>0</v>
      </c>
      <c r="N11406" s="61" t="str">
        <f t="shared" si="356"/>
        <v>katA</v>
      </c>
      <c r="P11406" s="72" t="str">
        <f t="shared" si="357"/>
        <v/>
      </c>
      <c r="Q11406" s="61" t="s">
        <v>30</v>
      </c>
    </row>
    <row r="11407" spans="8:18" x14ac:dyDescent="0.25">
      <c r="H11407" s="59">
        <v>92215</v>
      </c>
      <c r="I11407" s="59" t="s">
        <v>71</v>
      </c>
      <c r="J11407" s="59">
        <v>26237687</v>
      </c>
      <c r="K11407" s="59" t="s">
        <v>11734</v>
      </c>
      <c r="L11407" s="61" t="s">
        <v>114</v>
      </c>
      <c r="M11407" s="61">
        <f>VLOOKUP(H11407,zdroj!C:F,4,0)</f>
        <v>0</v>
      </c>
      <c r="N11407" s="61" t="str">
        <f t="shared" si="356"/>
        <v>katB</v>
      </c>
      <c r="P11407" s="72" t="str">
        <f t="shared" si="357"/>
        <v/>
      </c>
      <c r="Q11407" s="61" t="s">
        <v>30</v>
      </c>
      <c r="R11407" s="61" t="s">
        <v>91</v>
      </c>
    </row>
    <row r="11408" spans="8:18" x14ac:dyDescent="0.25">
      <c r="H11408" s="59">
        <v>92215</v>
      </c>
      <c r="I11408" s="59" t="s">
        <v>71</v>
      </c>
      <c r="J11408" s="59">
        <v>26237695</v>
      </c>
      <c r="K11408" s="59" t="s">
        <v>11735</v>
      </c>
      <c r="L11408" s="61" t="s">
        <v>113</v>
      </c>
      <c r="M11408" s="61">
        <f>VLOOKUP(H11408,zdroj!C:F,4,0)</f>
        <v>0</v>
      </c>
      <c r="N11408" s="61" t="str">
        <f t="shared" si="356"/>
        <v>katA</v>
      </c>
      <c r="P11408" s="72" t="str">
        <f t="shared" si="357"/>
        <v/>
      </c>
      <c r="Q11408" s="61" t="s">
        <v>30</v>
      </c>
    </row>
    <row r="11409" spans="8:18" x14ac:dyDescent="0.25">
      <c r="H11409" s="59">
        <v>92215</v>
      </c>
      <c r="I11409" s="59" t="s">
        <v>71</v>
      </c>
      <c r="J11409" s="59">
        <v>26500523</v>
      </c>
      <c r="K11409" s="59" t="s">
        <v>11736</v>
      </c>
      <c r="L11409" s="61" t="s">
        <v>114</v>
      </c>
      <c r="M11409" s="61">
        <f>VLOOKUP(H11409,zdroj!C:F,4,0)</f>
        <v>0</v>
      </c>
      <c r="N11409" s="61" t="str">
        <f t="shared" si="356"/>
        <v>katB</v>
      </c>
      <c r="P11409" s="72" t="str">
        <f t="shared" si="357"/>
        <v/>
      </c>
      <c r="Q11409" s="61" t="s">
        <v>30</v>
      </c>
      <c r="R11409" s="61" t="s">
        <v>91</v>
      </c>
    </row>
    <row r="11410" spans="8:18" x14ac:dyDescent="0.25">
      <c r="H11410" s="59">
        <v>92215</v>
      </c>
      <c r="I11410" s="59" t="s">
        <v>71</v>
      </c>
      <c r="J11410" s="59">
        <v>26501066</v>
      </c>
      <c r="K11410" s="59" t="s">
        <v>11737</v>
      </c>
      <c r="L11410" s="61" t="s">
        <v>113</v>
      </c>
      <c r="M11410" s="61">
        <f>VLOOKUP(H11410,zdroj!C:F,4,0)</f>
        <v>0</v>
      </c>
      <c r="N11410" s="61" t="str">
        <f t="shared" si="356"/>
        <v>katA</v>
      </c>
      <c r="P11410" s="72" t="str">
        <f t="shared" si="357"/>
        <v/>
      </c>
      <c r="Q11410" s="61" t="s">
        <v>31</v>
      </c>
    </row>
    <row r="11411" spans="8:18" x14ac:dyDescent="0.25">
      <c r="H11411" s="59">
        <v>92215</v>
      </c>
      <c r="I11411" s="59" t="s">
        <v>71</v>
      </c>
      <c r="J11411" s="59">
        <v>26525739</v>
      </c>
      <c r="K11411" s="59" t="s">
        <v>11738</v>
      </c>
      <c r="L11411" s="61" t="s">
        <v>113</v>
      </c>
      <c r="M11411" s="61">
        <f>VLOOKUP(H11411,zdroj!C:F,4,0)</f>
        <v>0</v>
      </c>
      <c r="N11411" s="61" t="str">
        <f t="shared" si="356"/>
        <v>katA</v>
      </c>
      <c r="P11411" s="72" t="str">
        <f t="shared" si="357"/>
        <v/>
      </c>
      <c r="Q11411" s="61" t="s">
        <v>30</v>
      </c>
    </row>
    <row r="11412" spans="8:18" x14ac:dyDescent="0.25">
      <c r="H11412" s="59">
        <v>92215</v>
      </c>
      <c r="I11412" s="59" t="s">
        <v>71</v>
      </c>
      <c r="J11412" s="59">
        <v>26531372</v>
      </c>
      <c r="K11412" s="59" t="s">
        <v>11739</v>
      </c>
      <c r="L11412" s="61" t="s">
        <v>113</v>
      </c>
      <c r="M11412" s="61">
        <f>VLOOKUP(H11412,zdroj!C:F,4,0)</f>
        <v>0</v>
      </c>
      <c r="N11412" s="61" t="str">
        <f t="shared" si="356"/>
        <v>katA</v>
      </c>
      <c r="P11412" s="72" t="str">
        <f t="shared" si="357"/>
        <v/>
      </c>
      <c r="Q11412" s="61" t="s">
        <v>30</v>
      </c>
    </row>
    <row r="11413" spans="8:18" x14ac:dyDescent="0.25">
      <c r="H11413" s="59">
        <v>92215</v>
      </c>
      <c r="I11413" s="59" t="s">
        <v>71</v>
      </c>
      <c r="J11413" s="59">
        <v>26667126</v>
      </c>
      <c r="K11413" s="59" t="s">
        <v>11740</v>
      </c>
      <c r="L11413" s="61" t="s">
        <v>113</v>
      </c>
      <c r="M11413" s="61">
        <f>VLOOKUP(H11413,zdroj!C:F,4,0)</f>
        <v>0</v>
      </c>
      <c r="N11413" s="61" t="str">
        <f t="shared" si="356"/>
        <v>katA</v>
      </c>
      <c r="P11413" s="72" t="str">
        <f t="shared" si="357"/>
        <v/>
      </c>
      <c r="Q11413" s="61" t="s">
        <v>30</v>
      </c>
    </row>
    <row r="11414" spans="8:18" x14ac:dyDescent="0.25">
      <c r="H11414" s="59">
        <v>92215</v>
      </c>
      <c r="I11414" s="59" t="s">
        <v>71</v>
      </c>
      <c r="J11414" s="59">
        <v>26921014</v>
      </c>
      <c r="K11414" s="59" t="s">
        <v>11741</v>
      </c>
      <c r="L11414" s="61" t="s">
        <v>114</v>
      </c>
      <c r="M11414" s="61">
        <f>VLOOKUP(H11414,zdroj!C:F,4,0)</f>
        <v>0</v>
      </c>
      <c r="N11414" s="61" t="str">
        <f t="shared" si="356"/>
        <v>katB</v>
      </c>
      <c r="P11414" s="72" t="str">
        <f t="shared" si="357"/>
        <v/>
      </c>
      <c r="Q11414" s="61" t="s">
        <v>30</v>
      </c>
      <c r="R11414" s="61" t="s">
        <v>91</v>
      </c>
    </row>
    <row r="11415" spans="8:18" x14ac:dyDescent="0.25">
      <c r="H11415" s="59">
        <v>92215</v>
      </c>
      <c r="I11415" s="59" t="s">
        <v>71</v>
      </c>
      <c r="J11415" s="59">
        <v>26921022</v>
      </c>
      <c r="K11415" s="59" t="s">
        <v>11742</v>
      </c>
      <c r="L11415" s="61" t="s">
        <v>113</v>
      </c>
      <c r="M11415" s="61">
        <f>VLOOKUP(H11415,zdroj!C:F,4,0)</f>
        <v>0</v>
      </c>
      <c r="N11415" s="61" t="str">
        <f t="shared" si="356"/>
        <v>katA</v>
      </c>
      <c r="P11415" s="72" t="str">
        <f t="shared" si="357"/>
        <v/>
      </c>
      <c r="Q11415" s="61" t="s">
        <v>30</v>
      </c>
    </row>
    <row r="11416" spans="8:18" x14ac:dyDescent="0.25">
      <c r="H11416" s="59">
        <v>92215</v>
      </c>
      <c r="I11416" s="59" t="s">
        <v>71</v>
      </c>
      <c r="J11416" s="59">
        <v>26921031</v>
      </c>
      <c r="K11416" s="59" t="s">
        <v>11743</v>
      </c>
      <c r="L11416" s="61" t="s">
        <v>113</v>
      </c>
      <c r="M11416" s="61">
        <f>VLOOKUP(H11416,zdroj!C:F,4,0)</f>
        <v>0</v>
      </c>
      <c r="N11416" s="61" t="str">
        <f t="shared" si="356"/>
        <v>katA</v>
      </c>
      <c r="P11416" s="72" t="str">
        <f t="shared" si="357"/>
        <v/>
      </c>
      <c r="Q11416" s="61" t="s">
        <v>30</v>
      </c>
    </row>
    <row r="11417" spans="8:18" x14ac:dyDescent="0.25">
      <c r="H11417" s="59">
        <v>92215</v>
      </c>
      <c r="I11417" s="59" t="s">
        <v>71</v>
      </c>
      <c r="J11417" s="59">
        <v>26921049</v>
      </c>
      <c r="K11417" s="59" t="s">
        <v>11744</v>
      </c>
      <c r="L11417" s="61" t="s">
        <v>113</v>
      </c>
      <c r="M11417" s="61">
        <f>VLOOKUP(H11417,zdroj!C:F,4,0)</f>
        <v>0</v>
      </c>
      <c r="N11417" s="61" t="str">
        <f t="shared" si="356"/>
        <v>katA</v>
      </c>
      <c r="P11417" s="72" t="str">
        <f t="shared" si="357"/>
        <v/>
      </c>
      <c r="Q11417" s="61" t="s">
        <v>30</v>
      </c>
    </row>
    <row r="11418" spans="8:18" x14ac:dyDescent="0.25">
      <c r="H11418" s="59">
        <v>92215</v>
      </c>
      <c r="I11418" s="59" t="s">
        <v>71</v>
      </c>
      <c r="J11418" s="59">
        <v>26921057</v>
      </c>
      <c r="K11418" s="59" t="s">
        <v>11745</v>
      </c>
      <c r="L11418" s="61" t="s">
        <v>114</v>
      </c>
      <c r="M11418" s="61">
        <f>VLOOKUP(H11418,zdroj!C:F,4,0)</f>
        <v>0</v>
      </c>
      <c r="N11418" s="61" t="str">
        <f t="shared" si="356"/>
        <v>katB</v>
      </c>
      <c r="P11418" s="72" t="str">
        <f t="shared" si="357"/>
        <v/>
      </c>
      <c r="Q11418" s="61" t="s">
        <v>30</v>
      </c>
      <c r="R11418" s="61" t="s">
        <v>91</v>
      </c>
    </row>
    <row r="11419" spans="8:18" x14ac:dyDescent="0.25">
      <c r="H11419" s="59">
        <v>92215</v>
      </c>
      <c r="I11419" s="59" t="s">
        <v>71</v>
      </c>
      <c r="J11419" s="59">
        <v>27722791</v>
      </c>
      <c r="K11419" s="59" t="s">
        <v>11746</v>
      </c>
      <c r="L11419" s="61" t="s">
        <v>114</v>
      </c>
      <c r="M11419" s="61">
        <f>VLOOKUP(H11419,zdroj!C:F,4,0)</f>
        <v>0</v>
      </c>
      <c r="N11419" s="61" t="str">
        <f t="shared" si="356"/>
        <v>katB</v>
      </c>
      <c r="P11419" s="72" t="str">
        <f t="shared" si="357"/>
        <v/>
      </c>
      <c r="Q11419" s="61" t="s">
        <v>30</v>
      </c>
      <c r="R11419" s="61" t="s">
        <v>91</v>
      </c>
    </row>
    <row r="11420" spans="8:18" x14ac:dyDescent="0.25">
      <c r="H11420" s="59">
        <v>92215</v>
      </c>
      <c r="I11420" s="59" t="s">
        <v>71</v>
      </c>
      <c r="J11420" s="59">
        <v>27722805</v>
      </c>
      <c r="K11420" s="59" t="s">
        <v>11747</v>
      </c>
      <c r="L11420" s="61" t="s">
        <v>81</v>
      </c>
      <c r="M11420" s="61">
        <f>VLOOKUP(H11420,zdroj!C:F,4,0)</f>
        <v>0</v>
      </c>
      <c r="N11420" s="61" t="str">
        <f t="shared" si="356"/>
        <v>-</v>
      </c>
      <c r="P11420" s="72" t="str">
        <f t="shared" si="357"/>
        <v/>
      </c>
      <c r="Q11420" s="61" t="s">
        <v>88</v>
      </c>
    </row>
    <row r="11421" spans="8:18" x14ac:dyDescent="0.25">
      <c r="H11421" s="59">
        <v>92215</v>
      </c>
      <c r="I11421" s="59" t="s">
        <v>71</v>
      </c>
      <c r="J11421" s="59">
        <v>27722813</v>
      </c>
      <c r="K11421" s="59" t="s">
        <v>11748</v>
      </c>
      <c r="L11421" s="61" t="s">
        <v>81</v>
      </c>
      <c r="M11421" s="61">
        <f>VLOOKUP(H11421,zdroj!C:F,4,0)</f>
        <v>0</v>
      </c>
      <c r="N11421" s="61" t="str">
        <f t="shared" si="356"/>
        <v>-</v>
      </c>
      <c r="P11421" s="72" t="str">
        <f t="shared" si="357"/>
        <v/>
      </c>
      <c r="Q11421" s="61" t="s">
        <v>88</v>
      </c>
    </row>
    <row r="11422" spans="8:18" x14ac:dyDescent="0.25">
      <c r="H11422" s="59">
        <v>92215</v>
      </c>
      <c r="I11422" s="59" t="s">
        <v>71</v>
      </c>
      <c r="J11422" s="59">
        <v>27722821</v>
      </c>
      <c r="K11422" s="59" t="s">
        <v>11749</v>
      </c>
      <c r="L11422" s="61" t="s">
        <v>113</v>
      </c>
      <c r="M11422" s="61">
        <f>VLOOKUP(H11422,zdroj!C:F,4,0)</f>
        <v>0</v>
      </c>
      <c r="N11422" s="61" t="str">
        <f t="shared" si="356"/>
        <v>katA</v>
      </c>
      <c r="P11422" s="72" t="str">
        <f t="shared" si="357"/>
        <v/>
      </c>
      <c r="Q11422" s="61" t="s">
        <v>30</v>
      </c>
    </row>
    <row r="11423" spans="8:18" x14ac:dyDescent="0.25">
      <c r="H11423" s="59">
        <v>92215</v>
      </c>
      <c r="I11423" s="59" t="s">
        <v>71</v>
      </c>
      <c r="J11423" s="59">
        <v>28492994</v>
      </c>
      <c r="K11423" s="59" t="s">
        <v>11750</v>
      </c>
      <c r="L11423" s="61" t="s">
        <v>113</v>
      </c>
      <c r="M11423" s="61">
        <f>VLOOKUP(H11423,zdroj!C:F,4,0)</f>
        <v>0</v>
      </c>
      <c r="N11423" s="61" t="str">
        <f t="shared" si="356"/>
        <v>katA</v>
      </c>
      <c r="P11423" s="72" t="str">
        <f t="shared" si="357"/>
        <v/>
      </c>
      <c r="Q11423" s="61" t="s">
        <v>30</v>
      </c>
    </row>
    <row r="11424" spans="8:18" x14ac:dyDescent="0.25">
      <c r="H11424" s="59">
        <v>92215</v>
      </c>
      <c r="I11424" s="59" t="s">
        <v>71</v>
      </c>
      <c r="J11424" s="59">
        <v>73482102</v>
      </c>
      <c r="K11424" s="59" t="s">
        <v>11751</v>
      </c>
      <c r="L11424" s="61" t="s">
        <v>113</v>
      </c>
      <c r="M11424" s="61">
        <f>VLOOKUP(H11424,zdroj!C:F,4,0)</f>
        <v>0</v>
      </c>
      <c r="N11424" s="61" t="str">
        <f t="shared" si="356"/>
        <v>katA</v>
      </c>
      <c r="P11424" s="72" t="str">
        <f t="shared" si="357"/>
        <v/>
      </c>
      <c r="Q11424" s="61" t="s">
        <v>30</v>
      </c>
    </row>
    <row r="11425" spans="8:18" x14ac:dyDescent="0.25">
      <c r="H11425" s="59">
        <v>92215</v>
      </c>
      <c r="I11425" s="59" t="s">
        <v>71</v>
      </c>
      <c r="J11425" s="59">
        <v>78451591</v>
      </c>
      <c r="K11425" s="59" t="s">
        <v>11752</v>
      </c>
      <c r="L11425" s="61" t="s">
        <v>113</v>
      </c>
      <c r="M11425" s="61">
        <f>VLOOKUP(H11425,zdroj!C:F,4,0)</f>
        <v>0</v>
      </c>
      <c r="N11425" s="61" t="str">
        <f t="shared" si="356"/>
        <v>katA</v>
      </c>
      <c r="P11425" s="72" t="str">
        <f t="shared" si="357"/>
        <v/>
      </c>
      <c r="Q11425" s="61" t="s">
        <v>30</v>
      </c>
    </row>
    <row r="11426" spans="8:18" x14ac:dyDescent="0.25">
      <c r="H11426" s="59">
        <v>188344</v>
      </c>
      <c r="I11426" s="59" t="s">
        <v>71</v>
      </c>
      <c r="J11426" s="59">
        <v>1744976</v>
      </c>
      <c r="K11426" s="59" t="s">
        <v>11753</v>
      </c>
      <c r="L11426" s="61" t="s">
        <v>113</v>
      </c>
      <c r="M11426" s="61">
        <f>VLOOKUP(H11426,zdroj!C:F,4,0)</f>
        <v>0</v>
      </c>
      <c r="N11426" s="61" t="str">
        <f t="shared" si="356"/>
        <v>katA</v>
      </c>
      <c r="P11426" s="72" t="str">
        <f t="shared" si="357"/>
        <v/>
      </c>
      <c r="Q11426" s="61" t="s">
        <v>30</v>
      </c>
    </row>
    <row r="11427" spans="8:18" x14ac:dyDescent="0.25">
      <c r="H11427" s="59">
        <v>188344</v>
      </c>
      <c r="I11427" s="59" t="s">
        <v>71</v>
      </c>
      <c r="J11427" s="59">
        <v>1744984</v>
      </c>
      <c r="K11427" s="59" t="s">
        <v>11754</v>
      </c>
      <c r="L11427" s="61" t="s">
        <v>113</v>
      </c>
      <c r="M11427" s="61">
        <f>VLOOKUP(H11427,zdroj!C:F,4,0)</f>
        <v>0</v>
      </c>
      <c r="N11427" s="61" t="str">
        <f t="shared" si="356"/>
        <v>katA</v>
      </c>
      <c r="P11427" s="72" t="str">
        <f t="shared" si="357"/>
        <v/>
      </c>
      <c r="Q11427" s="61" t="s">
        <v>31</v>
      </c>
    </row>
    <row r="11428" spans="8:18" x14ac:dyDescent="0.25">
      <c r="H11428" s="59">
        <v>188344</v>
      </c>
      <c r="I11428" s="59" t="s">
        <v>71</v>
      </c>
      <c r="J11428" s="59">
        <v>1744992</v>
      </c>
      <c r="K11428" s="59" t="s">
        <v>11755</v>
      </c>
      <c r="L11428" s="61" t="s">
        <v>113</v>
      </c>
      <c r="M11428" s="61">
        <f>VLOOKUP(H11428,zdroj!C:F,4,0)</f>
        <v>0</v>
      </c>
      <c r="N11428" s="61" t="str">
        <f t="shared" si="356"/>
        <v>katA</v>
      </c>
      <c r="P11428" s="72" t="str">
        <f t="shared" si="357"/>
        <v/>
      </c>
      <c r="Q11428" s="61" t="s">
        <v>31</v>
      </c>
    </row>
    <row r="11429" spans="8:18" x14ac:dyDescent="0.25">
      <c r="H11429" s="59">
        <v>188344</v>
      </c>
      <c r="I11429" s="59" t="s">
        <v>71</v>
      </c>
      <c r="J11429" s="59">
        <v>1745000</v>
      </c>
      <c r="K11429" s="59" t="s">
        <v>11756</v>
      </c>
      <c r="L11429" s="61" t="s">
        <v>113</v>
      </c>
      <c r="M11429" s="61">
        <f>VLOOKUP(H11429,zdroj!C:F,4,0)</f>
        <v>0</v>
      </c>
      <c r="N11429" s="61" t="str">
        <f t="shared" si="356"/>
        <v>katA</v>
      </c>
      <c r="P11429" s="72" t="str">
        <f t="shared" si="357"/>
        <v/>
      </c>
      <c r="Q11429" s="61" t="s">
        <v>31</v>
      </c>
    </row>
    <row r="11430" spans="8:18" x14ac:dyDescent="0.25">
      <c r="H11430" s="59">
        <v>188344</v>
      </c>
      <c r="I11430" s="59" t="s">
        <v>71</v>
      </c>
      <c r="J11430" s="59">
        <v>1745018</v>
      </c>
      <c r="K11430" s="59" t="s">
        <v>11757</v>
      </c>
      <c r="L11430" s="61" t="s">
        <v>113</v>
      </c>
      <c r="M11430" s="61">
        <f>VLOOKUP(H11430,zdroj!C:F,4,0)</f>
        <v>0</v>
      </c>
      <c r="N11430" s="61" t="str">
        <f t="shared" si="356"/>
        <v>katA</v>
      </c>
      <c r="P11430" s="72" t="str">
        <f t="shared" si="357"/>
        <v/>
      </c>
      <c r="Q11430" s="61" t="s">
        <v>30</v>
      </c>
    </row>
    <row r="11431" spans="8:18" x14ac:dyDescent="0.25">
      <c r="H11431" s="59">
        <v>188344</v>
      </c>
      <c r="I11431" s="59" t="s">
        <v>71</v>
      </c>
      <c r="J11431" s="59">
        <v>1745026</v>
      </c>
      <c r="K11431" s="59" t="s">
        <v>11758</v>
      </c>
      <c r="L11431" s="61" t="s">
        <v>113</v>
      </c>
      <c r="M11431" s="61">
        <f>VLOOKUP(H11431,zdroj!C:F,4,0)</f>
        <v>0</v>
      </c>
      <c r="N11431" s="61" t="str">
        <f t="shared" si="356"/>
        <v>katA</v>
      </c>
      <c r="P11431" s="72" t="str">
        <f t="shared" si="357"/>
        <v/>
      </c>
      <c r="Q11431" s="61" t="s">
        <v>31</v>
      </c>
    </row>
    <row r="11432" spans="8:18" x14ac:dyDescent="0.25">
      <c r="H11432" s="59">
        <v>188344</v>
      </c>
      <c r="I11432" s="59" t="s">
        <v>71</v>
      </c>
      <c r="J11432" s="59">
        <v>1745034</v>
      </c>
      <c r="K11432" s="59" t="s">
        <v>11759</v>
      </c>
      <c r="L11432" s="61" t="s">
        <v>113</v>
      </c>
      <c r="M11432" s="61">
        <f>VLOOKUP(H11432,zdroj!C:F,4,0)</f>
        <v>0</v>
      </c>
      <c r="N11432" s="61" t="str">
        <f t="shared" si="356"/>
        <v>katA</v>
      </c>
      <c r="P11432" s="72" t="str">
        <f t="shared" si="357"/>
        <v/>
      </c>
      <c r="Q11432" s="61" t="s">
        <v>31</v>
      </c>
    </row>
    <row r="11433" spans="8:18" x14ac:dyDescent="0.25">
      <c r="H11433" s="59">
        <v>188344</v>
      </c>
      <c r="I11433" s="59" t="s">
        <v>71</v>
      </c>
      <c r="J11433" s="59">
        <v>1745042</v>
      </c>
      <c r="K11433" s="59" t="s">
        <v>11760</v>
      </c>
      <c r="L11433" s="61" t="s">
        <v>113</v>
      </c>
      <c r="M11433" s="61">
        <f>VLOOKUP(H11433,zdroj!C:F,4,0)</f>
        <v>0</v>
      </c>
      <c r="N11433" s="61" t="str">
        <f t="shared" si="356"/>
        <v>katA</v>
      </c>
      <c r="P11433" s="72" t="str">
        <f t="shared" si="357"/>
        <v/>
      </c>
      <c r="Q11433" s="61" t="s">
        <v>31</v>
      </c>
    </row>
    <row r="11434" spans="8:18" x14ac:dyDescent="0.25">
      <c r="H11434" s="59">
        <v>188344</v>
      </c>
      <c r="I11434" s="59" t="s">
        <v>71</v>
      </c>
      <c r="J11434" s="59">
        <v>1745051</v>
      </c>
      <c r="K11434" s="59" t="s">
        <v>11761</v>
      </c>
      <c r="L11434" s="61" t="s">
        <v>113</v>
      </c>
      <c r="M11434" s="61">
        <f>VLOOKUP(H11434,zdroj!C:F,4,0)</f>
        <v>0</v>
      </c>
      <c r="N11434" s="61" t="str">
        <f t="shared" si="356"/>
        <v>katA</v>
      </c>
      <c r="P11434" s="72" t="str">
        <f t="shared" si="357"/>
        <v/>
      </c>
      <c r="Q11434" s="61" t="s">
        <v>31</v>
      </c>
    </row>
    <row r="11435" spans="8:18" x14ac:dyDescent="0.25">
      <c r="H11435" s="59">
        <v>188344</v>
      </c>
      <c r="I11435" s="59" t="s">
        <v>71</v>
      </c>
      <c r="J11435" s="59">
        <v>1745069</v>
      </c>
      <c r="K11435" s="59" t="s">
        <v>11762</v>
      </c>
      <c r="L11435" s="61" t="s">
        <v>113</v>
      </c>
      <c r="M11435" s="61">
        <f>VLOOKUP(H11435,zdroj!C:F,4,0)</f>
        <v>0</v>
      </c>
      <c r="N11435" s="61" t="str">
        <f t="shared" si="356"/>
        <v>katA</v>
      </c>
      <c r="P11435" s="72" t="str">
        <f t="shared" si="357"/>
        <v/>
      </c>
      <c r="Q11435" s="61" t="s">
        <v>30</v>
      </c>
    </row>
    <row r="11436" spans="8:18" x14ac:dyDescent="0.25">
      <c r="H11436" s="59">
        <v>188344</v>
      </c>
      <c r="I11436" s="59" t="s">
        <v>71</v>
      </c>
      <c r="J11436" s="59">
        <v>1745077</v>
      </c>
      <c r="K11436" s="59" t="s">
        <v>11763</v>
      </c>
      <c r="L11436" s="61" t="s">
        <v>81</v>
      </c>
      <c r="M11436" s="61">
        <f>VLOOKUP(H11436,zdroj!C:F,4,0)</f>
        <v>0</v>
      </c>
      <c r="N11436" s="61" t="str">
        <f t="shared" si="356"/>
        <v>-</v>
      </c>
      <c r="P11436" s="72" t="str">
        <f t="shared" si="357"/>
        <v/>
      </c>
      <c r="Q11436" s="61" t="s">
        <v>88</v>
      </c>
    </row>
    <row r="11437" spans="8:18" x14ac:dyDescent="0.25">
      <c r="H11437" s="59">
        <v>188344</v>
      </c>
      <c r="I11437" s="59" t="s">
        <v>71</v>
      </c>
      <c r="J11437" s="59">
        <v>1745085</v>
      </c>
      <c r="K11437" s="59" t="s">
        <v>11764</v>
      </c>
      <c r="L11437" s="61" t="s">
        <v>113</v>
      </c>
      <c r="M11437" s="61">
        <f>VLOOKUP(H11437,zdroj!C:F,4,0)</f>
        <v>0</v>
      </c>
      <c r="N11437" s="61" t="str">
        <f t="shared" si="356"/>
        <v>katA</v>
      </c>
      <c r="P11437" s="72" t="str">
        <f t="shared" si="357"/>
        <v/>
      </c>
      <c r="Q11437" s="61" t="s">
        <v>31</v>
      </c>
    </row>
    <row r="11438" spans="8:18" x14ac:dyDescent="0.25">
      <c r="H11438" s="59">
        <v>188344</v>
      </c>
      <c r="I11438" s="59" t="s">
        <v>71</v>
      </c>
      <c r="J11438" s="59">
        <v>1745093</v>
      </c>
      <c r="K11438" s="59" t="s">
        <v>11765</v>
      </c>
      <c r="L11438" s="61" t="s">
        <v>113</v>
      </c>
      <c r="M11438" s="61">
        <f>VLOOKUP(H11438,zdroj!C:F,4,0)</f>
        <v>0</v>
      </c>
      <c r="N11438" s="61" t="str">
        <f t="shared" si="356"/>
        <v>katA</v>
      </c>
      <c r="P11438" s="72" t="str">
        <f t="shared" si="357"/>
        <v/>
      </c>
      <c r="Q11438" s="61" t="s">
        <v>31</v>
      </c>
    </row>
    <row r="11439" spans="8:18" x14ac:dyDescent="0.25">
      <c r="H11439" s="59">
        <v>188344</v>
      </c>
      <c r="I11439" s="59" t="s">
        <v>71</v>
      </c>
      <c r="J11439" s="59">
        <v>1745107</v>
      </c>
      <c r="K11439" s="59" t="s">
        <v>11766</v>
      </c>
      <c r="L11439" s="61" t="s">
        <v>114</v>
      </c>
      <c r="M11439" s="61">
        <f>VLOOKUP(H11439,zdroj!C:F,4,0)</f>
        <v>0</v>
      </c>
      <c r="N11439" s="61" t="str">
        <f t="shared" si="356"/>
        <v>katB</v>
      </c>
      <c r="P11439" s="72" t="str">
        <f t="shared" si="357"/>
        <v/>
      </c>
      <c r="Q11439" s="61" t="s">
        <v>30</v>
      </c>
      <c r="R11439" s="61" t="s">
        <v>91</v>
      </c>
    </row>
    <row r="11440" spans="8:18" x14ac:dyDescent="0.25">
      <c r="H11440" s="59">
        <v>188344</v>
      </c>
      <c r="I11440" s="59" t="s">
        <v>71</v>
      </c>
      <c r="J11440" s="59">
        <v>1745115</v>
      </c>
      <c r="K11440" s="59" t="s">
        <v>11767</v>
      </c>
      <c r="L11440" s="61" t="s">
        <v>113</v>
      </c>
      <c r="M11440" s="61">
        <f>VLOOKUP(H11440,zdroj!C:F,4,0)</f>
        <v>0</v>
      </c>
      <c r="N11440" s="61" t="str">
        <f t="shared" si="356"/>
        <v>katA</v>
      </c>
      <c r="P11440" s="72" t="str">
        <f t="shared" si="357"/>
        <v/>
      </c>
      <c r="Q11440" s="61" t="s">
        <v>30</v>
      </c>
    </row>
    <row r="11441" spans="8:18" x14ac:dyDescent="0.25">
      <c r="H11441" s="59">
        <v>188344</v>
      </c>
      <c r="I11441" s="59" t="s">
        <v>71</v>
      </c>
      <c r="J11441" s="59">
        <v>1745123</v>
      </c>
      <c r="K11441" s="59" t="s">
        <v>11768</v>
      </c>
      <c r="L11441" s="61" t="s">
        <v>113</v>
      </c>
      <c r="M11441" s="61">
        <f>VLOOKUP(H11441,zdroj!C:F,4,0)</f>
        <v>0</v>
      </c>
      <c r="N11441" s="61" t="str">
        <f t="shared" si="356"/>
        <v>katA</v>
      </c>
      <c r="P11441" s="72" t="str">
        <f t="shared" si="357"/>
        <v/>
      </c>
      <c r="Q11441" s="61" t="s">
        <v>31</v>
      </c>
    </row>
    <row r="11442" spans="8:18" x14ac:dyDescent="0.25">
      <c r="H11442" s="59">
        <v>188344</v>
      </c>
      <c r="I11442" s="59" t="s">
        <v>71</v>
      </c>
      <c r="J11442" s="59">
        <v>1745131</v>
      </c>
      <c r="K11442" s="59" t="s">
        <v>11769</v>
      </c>
      <c r="L11442" s="61" t="s">
        <v>114</v>
      </c>
      <c r="M11442" s="61">
        <f>VLOOKUP(H11442,zdroj!C:F,4,0)</f>
        <v>0</v>
      </c>
      <c r="N11442" s="61" t="str">
        <f t="shared" si="356"/>
        <v>katB</v>
      </c>
      <c r="P11442" s="72" t="str">
        <f t="shared" si="357"/>
        <v/>
      </c>
      <c r="Q11442" s="61" t="s">
        <v>30</v>
      </c>
      <c r="R11442" s="61" t="s">
        <v>91</v>
      </c>
    </row>
    <row r="11443" spans="8:18" x14ac:dyDescent="0.25">
      <c r="H11443" s="59">
        <v>188344</v>
      </c>
      <c r="I11443" s="59" t="s">
        <v>71</v>
      </c>
      <c r="J11443" s="59">
        <v>1745158</v>
      </c>
      <c r="K11443" s="59" t="s">
        <v>11770</v>
      </c>
      <c r="L11443" s="61" t="s">
        <v>113</v>
      </c>
      <c r="M11443" s="61">
        <f>VLOOKUP(H11443,zdroj!C:F,4,0)</f>
        <v>0</v>
      </c>
      <c r="N11443" s="61" t="str">
        <f t="shared" si="356"/>
        <v>katA</v>
      </c>
      <c r="P11443" s="72" t="str">
        <f t="shared" si="357"/>
        <v/>
      </c>
      <c r="Q11443" s="61" t="s">
        <v>30</v>
      </c>
    </row>
    <row r="11444" spans="8:18" x14ac:dyDescent="0.25">
      <c r="H11444" s="59">
        <v>188344</v>
      </c>
      <c r="I11444" s="59" t="s">
        <v>71</v>
      </c>
      <c r="J11444" s="59">
        <v>1745166</v>
      </c>
      <c r="K11444" s="59" t="s">
        <v>11771</v>
      </c>
      <c r="L11444" s="61" t="s">
        <v>113</v>
      </c>
      <c r="M11444" s="61">
        <f>VLOOKUP(H11444,zdroj!C:F,4,0)</f>
        <v>0</v>
      </c>
      <c r="N11444" s="61" t="str">
        <f t="shared" si="356"/>
        <v>katA</v>
      </c>
      <c r="P11444" s="72" t="str">
        <f t="shared" si="357"/>
        <v/>
      </c>
      <c r="Q11444" s="61" t="s">
        <v>30</v>
      </c>
    </row>
    <row r="11445" spans="8:18" x14ac:dyDescent="0.25">
      <c r="H11445" s="59">
        <v>188344</v>
      </c>
      <c r="I11445" s="59" t="s">
        <v>71</v>
      </c>
      <c r="J11445" s="59">
        <v>1745174</v>
      </c>
      <c r="K11445" s="59" t="s">
        <v>11772</v>
      </c>
      <c r="L11445" s="61" t="s">
        <v>113</v>
      </c>
      <c r="M11445" s="61">
        <f>VLOOKUP(H11445,zdroj!C:F,4,0)</f>
        <v>0</v>
      </c>
      <c r="N11445" s="61" t="str">
        <f t="shared" si="356"/>
        <v>katA</v>
      </c>
      <c r="P11445" s="72" t="str">
        <f t="shared" si="357"/>
        <v/>
      </c>
      <c r="Q11445" s="61" t="s">
        <v>31</v>
      </c>
    </row>
    <row r="11446" spans="8:18" x14ac:dyDescent="0.25">
      <c r="H11446" s="59">
        <v>188344</v>
      </c>
      <c r="I11446" s="59" t="s">
        <v>71</v>
      </c>
      <c r="J11446" s="59">
        <v>1745182</v>
      </c>
      <c r="K11446" s="59" t="s">
        <v>11773</v>
      </c>
      <c r="L11446" s="61" t="s">
        <v>113</v>
      </c>
      <c r="M11446" s="61">
        <f>VLOOKUP(H11446,zdroj!C:F,4,0)</f>
        <v>0</v>
      </c>
      <c r="N11446" s="61" t="str">
        <f t="shared" si="356"/>
        <v>katA</v>
      </c>
      <c r="P11446" s="72" t="str">
        <f t="shared" si="357"/>
        <v/>
      </c>
      <c r="Q11446" s="61" t="s">
        <v>31</v>
      </c>
    </row>
    <row r="11447" spans="8:18" x14ac:dyDescent="0.25">
      <c r="H11447" s="59">
        <v>188344</v>
      </c>
      <c r="I11447" s="59" t="s">
        <v>71</v>
      </c>
      <c r="J11447" s="59">
        <v>1745191</v>
      </c>
      <c r="K11447" s="59" t="s">
        <v>11774</v>
      </c>
      <c r="L11447" s="61" t="s">
        <v>114</v>
      </c>
      <c r="M11447" s="61">
        <f>VLOOKUP(H11447,zdroj!C:F,4,0)</f>
        <v>0</v>
      </c>
      <c r="N11447" s="61" t="str">
        <f t="shared" si="356"/>
        <v>katB</v>
      </c>
      <c r="P11447" s="72" t="str">
        <f t="shared" si="357"/>
        <v/>
      </c>
      <c r="Q11447" s="61" t="s">
        <v>30</v>
      </c>
      <c r="R11447" s="61" t="s">
        <v>91</v>
      </c>
    </row>
    <row r="11448" spans="8:18" x14ac:dyDescent="0.25">
      <c r="H11448" s="59">
        <v>188344</v>
      </c>
      <c r="I11448" s="59" t="s">
        <v>71</v>
      </c>
      <c r="J11448" s="59">
        <v>1745204</v>
      </c>
      <c r="K11448" s="59" t="s">
        <v>11775</v>
      </c>
      <c r="L11448" s="61" t="s">
        <v>113</v>
      </c>
      <c r="M11448" s="61">
        <f>VLOOKUP(H11448,zdroj!C:F,4,0)</f>
        <v>0</v>
      </c>
      <c r="N11448" s="61" t="str">
        <f t="shared" si="356"/>
        <v>katA</v>
      </c>
      <c r="P11448" s="72" t="str">
        <f t="shared" si="357"/>
        <v/>
      </c>
      <c r="Q11448" s="61" t="s">
        <v>30</v>
      </c>
    </row>
    <row r="11449" spans="8:18" x14ac:dyDescent="0.25">
      <c r="H11449" s="59">
        <v>188344</v>
      </c>
      <c r="I11449" s="59" t="s">
        <v>71</v>
      </c>
      <c r="J11449" s="59">
        <v>1745212</v>
      </c>
      <c r="K11449" s="59" t="s">
        <v>11776</v>
      </c>
      <c r="L11449" s="61" t="s">
        <v>113</v>
      </c>
      <c r="M11449" s="61">
        <f>VLOOKUP(H11449,zdroj!C:F,4,0)</f>
        <v>0</v>
      </c>
      <c r="N11449" s="61" t="str">
        <f t="shared" si="356"/>
        <v>katA</v>
      </c>
      <c r="P11449" s="72" t="str">
        <f t="shared" si="357"/>
        <v/>
      </c>
      <c r="Q11449" s="61" t="s">
        <v>30</v>
      </c>
    </row>
    <row r="11450" spans="8:18" x14ac:dyDescent="0.25">
      <c r="H11450" s="59">
        <v>188344</v>
      </c>
      <c r="I11450" s="59" t="s">
        <v>71</v>
      </c>
      <c r="J11450" s="59">
        <v>1745221</v>
      </c>
      <c r="K11450" s="59" t="s">
        <v>11777</v>
      </c>
      <c r="L11450" s="61" t="s">
        <v>113</v>
      </c>
      <c r="M11450" s="61">
        <f>VLOOKUP(H11450,zdroj!C:F,4,0)</f>
        <v>0</v>
      </c>
      <c r="N11450" s="61" t="str">
        <f t="shared" si="356"/>
        <v>katA</v>
      </c>
      <c r="P11450" s="72" t="str">
        <f t="shared" si="357"/>
        <v/>
      </c>
      <c r="Q11450" s="61" t="s">
        <v>30</v>
      </c>
    </row>
    <row r="11451" spans="8:18" x14ac:dyDescent="0.25">
      <c r="H11451" s="59">
        <v>188344</v>
      </c>
      <c r="I11451" s="59" t="s">
        <v>71</v>
      </c>
      <c r="J11451" s="59">
        <v>1745239</v>
      </c>
      <c r="K11451" s="59" t="s">
        <v>11778</v>
      </c>
      <c r="L11451" s="61" t="s">
        <v>113</v>
      </c>
      <c r="M11451" s="61">
        <f>VLOOKUP(H11451,zdroj!C:F,4,0)</f>
        <v>0</v>
      </c>
      <c r="N11451" s="61" t="str">
        <f t="shared" si="356"/>
        <v>katA</v>
      </c>
      <c r="P11451" s="72" t="str">
        <f t="shared" si="357"/>
        <v/>
      </c>
      <c r="Q11451" s="61" t="s">
        <v>31</v>
      </c>
    </row>
    <row r="11452" spans="8:18" x14ac:dyDescent="0.25">
      <c r="H11452" s="59">
        <v>188344</v>
      </c>
      <c r="I11452" s="59" t="s">
        <v>71</v>
      </c>
      <c r="J11452" s="59">
        <v>1745247</v>
      </c>
      <c r="K11452" s="59" t="s">
        <v>11779</v>
      </c>
      <c r="L11452" s="61" t="s">
        <v>81</v>
      </c>
      <c r="M11452" s="61">
        <f>VLOOKUP(H11452,zdroj!C:F,4,0)</f>
        <v>0</v>
      </c>
      <c r="N11452" s="61" t="str">
        <f t="shared" si="356"/>
        <v>-</v>
      </c>
      <c r="P11452" s="72" t="str">
        <f t="shared" si="357"/>
        <v/>
      </c>
      <c r="Q11452" s="61" t="s">
        <v>88</v>
      </c>
    </row>
    <row r="11453" spans="8:18" x14ac:dyDescent="0.25">
      <c r="H11453" s="59">
        <v>188344</v>
      </c>
      <c r="I11453" s="59" t="s">
        <v>71</v>
      </c>
      <c r="J11453" s="59">
        <v>1745255</v>
      </c>
      <c r="K11453" s="59" t="s">
        <v>11780</v>
      </c>
      <c r="L11453" s="61" t="s">
        <v>114</v>
      </c>
      <c r="M11453" s="61">
        <f>VLOOKUP(H11453,zdroj!C:F,4,0)</f>
        <v>0</v>
      </c>
      <c r="N11453" s="61" t="str">
        <f t="shared" si="356"/>
        <v>katB</v>
      </c>
      <c r="P11453" s="72" t="str">
        <f t="shared" si="357"/>
        <v/>
      </c>
      <c r="Q11453" s="61" t="s">
        <v>30</v>
      </c>
      <c r="R11453" s="61" t="s">
        <v>91</v>
      </c>
    </row>
    <row r="11454" spans="8:18" x14ac:dyDescent="0.25">
      <c r="H11454" s="59">
        <v>188344</v>
      </c>
      <c r="I11454" s="59" t="s">
        <v>71</v>
      </c>
      <c r="J11454" s="59">
        <v>1745263</v>
      </c>
      <c r="K11454" s="59" t="s">
        <v>11781</v>
      </c>
      <c r="L11454" s="61" t="s">
        <v>113</v>
      </c>
      <c r="M11454" s="61">
        <f>VLOOKUP(H11454,zdroj!C:F,4,0)</f>
        <v>0</v>
      </c>
      <c r="N11454" s="61" t="str">
        <f t="shared" si="356"/>
        <v>katA</v>
      </c>
      <c r="P11454" s="72" t="str">
        <f t="shared" si="357"/>
        <v/>
      </c>
      <c r="Q11454" s="61" t="s">
        <v>30</v>
      </c>
    </row>
    <row r="11455" spans="8:18" x14ac:dyDescent="0.25">
      <c r="H11455" s="59">
        <v>188344</v>
      </c>
      <c r="I11455" s="59" t="s">
        <v>71</v>
      </c>
      <c r="J11455" s="59">
        <v>1745271</v>
      </c>
      <c r="K11455" s="59" t="s">
        <v>11782</v>
      </c>
      <c r="L11455" s="61" t="s">
        <v>113</v>
      </c>
      <c r="M11455" s="61">
        <f>VLOOKUP(H11455,zdroj!C:F,4,0)</f>
        <v>0</v>
      </c>
      <c r="N11455" s="61" t="str">
        <f t="shared" si="356"/>
        <v>katA</v>
      </c>
      <c r="P11455" s="72" t="str">
        <f t="shared" si="357"/>
        <v/>
      </c>
      <c r="Q11455" s="61" t="s">
        <v>30</v>
      </c>
    </row>
    <row r="11456" spans="8:18" x14ac:dyDescent="0.25">
      <c r="H11456" s="59">
        <v>188344</v>
      </c>
      <c r="I11456" s="59" t="s">
        <v>71</v>
      </c>
      <c r="J11456" s="59">
        <v>1745280</v>
      </c>
      <c r="K11456" s="59" t="s">
        <v>11783</v>
      </c>
      <c r="L11456" s="61" t="s">
        <v>113</v>
      </c>
      <c r="M11456" s="61">
        <f>VLOOKUP(H11456,zdroj!C:F,4,0)</f>
        <v>0</v>
      </c>
      <c r="N11456" s="61" t="str">
        <f t="shared" si="356"/>
        <v>katA</v>
      </c>
      <c r="P11456" s="72" t="str">
        <f t="shared" si="357"/>
        <v/>
      </c>
      <c r="Q11456" s="61" t="s">
        <v>30</v>
      </c>
    </row>
    <row r="11457" spans="8:18" x14ac:dyDescent="0.25">
      <c r="H11457" s="59">
        <v>188344</v>
      </c>
      <c r="I11457" s="59" t="s">
        <v>71</v>
      </c>
      <c r="J11457" s="59">
        <v>1745298</v>
      </c>
      <c r="K11457" s="59" t="s">
        <v>11784</v>
      </c>
      <c r="L11457" s="61" t="s">
        <v>113</v>
      </c>
      <c r="M11457" s="61">
        <f>VLOOKUP(H11457,zdroj!C:F,4,0)</f>
        <v>0</v>
      </c>
      <c r="N11457" s="61" t="str">
        <f t="shared" si="356"/>
        <v>katA</v>
      </c>
      <c r="P11457" s="72" t="str">
        <f t="shared" si="357"/>
        <v/>
      </c>
      <c r="Q11457" s="61" t="s">
        <v>31</v>
      </c>
    </row>
    <row r="11458" spans="8:18" x14ac:dyDescent="0.25">
      <c r="H11458" s="59">
        <v>188344</v>
      </c>
      <c r="I11458" s="59" t="s">
        <v>71</v>
      </c>
      <c r="J11458" s="59">
        <v>1745301</v>
      </c>
      <c r="K11458" s="59" t="s">
        <v>11785</v>
      </c>
      <c r="L11458" s="61" t="s">
        <v>113</v>
      </c>
      <c r="M11458" s="61">
        <f>VLOOKUP(H11458,zdroj!C:F,4,0)</f>
        <v>0</v>
      </c>
      <c r="N11458" s="61" t="str">
        <f t="shared" si="356"/>
        <v>katA</v>
      </c>
      <c r="P11458" s="72" t="str">
        <f t="shared" si="357"/>
        <v/>
      </c>
      <c r="Q11458" s="61" t="s">
        <v>30</v>
      </c>
    </row>
    <row r="11459" spans="8:18" x14ac:dyDescent="0.25">
      <c r="H11459" s="59">
        <v>188344</v>
      </c>
      <c r="I11459" s="59" t="s">
        <v>71</v>
      </c>
      <c r="J11459" s="59">
        <v>1745310</v>
      </c>
      <c r="K11459" s="59" t="s">
        <v>11786</v>
      </c>
      <c r="L11459" s="61" t="s">
        <v>114</v>
      </c>
      <c r="M11459" s="61">
        <f>VLOOKUP(H11459,zdroj!C:F,4,0)</f>
        <v>0</v>
      </c>
      <c r="N11459" s="61" t="str">
        <f t="shared" si="356"/>
        <v>katB</v>
      </c>
      <c r="P11459" s="72" t="str">
        <f t="shared" si="357"/>
        <v/>
      </c>
      <c r="Q11459" s="61" t="s">
        <v>30</v>
      </c>
      <c r="R11459" s="61" t="s">
        <v>91</v>
      </c>
    </row>
    <row r="11460" spans="8:18" x14ac:dyDescent="0.25">
      <c r="H11460" s="59">
        <v>188344</v>
      </c>
      <c r="I11460" s="59" t="s">
        <v>71</v>
      </c>
      <c r="J11460" s="59">
        <v>1745328</v>
      </c>
      <c r="K11460" s="59" t="s">
        <v>11787</v>
      </c>
      <c r="L11460" s="61" t="s">
        <v>113</v>
      </c>
      <c r="M11460" s="61">
        <f>VLOOKUP(H11460,zdroj!C:F,4,0)</f>
        <v>0</v>
      </c>
      <c r="N11460" s="61" t="str">
        <f t="shared" si="356"/>
        <v>katA</v>
      </c>
      <c r="P11460" s="72" t="str">
        <f t="shared" si="357"/>
        <v/>
      </c>
      <c r="Q11460" s="61" t="s">
        <v>31</v>
      </c>
    </row>
    <row r="11461" spans="8:18" x14ac:dyDescent="0.25">
      <c r="H11461" s="59">
        <v>188344</v>
      </c>
      <c r="I11461" s="59" t="s">
        <v>71</v>
      </c>
      <c r="J11461" s="59">
        <v>1745336</v>
      </c>
      <c r="K11461" s="59" t="s">
        <v>11788</v>
      </c>
      <c r="L11461" s="61" t="s">
        <v>81</v>
      </c>
      <c r="M11461" s="61">
        <f>VLOOKUP(H11461,zdroj!C:F,4,0)</f>
        <v>0</v>
      </c>
      <c r="N11461" s="61" t="str">
        <f t="shared" si="356"/>
        <v>-</v>
      </c>
      <c r="P11461" s="72" t="str">
        <f t="shared" si="357"/>
        <v/>
      </c>
      <c r="Q11461" s="61" t="s">
        <v>84</v>
      </c>
    </row>
    <row r="11462" spans="8:18" x14ac:dyDescent="0.25">
      <c r="H11462" s="59">
        <v>188344</v>
      </c>
      <c r="I11462" s="59" t="s">
        <v>71</v>
      </c>
      <c r="J11462" s="59">
        <v>1745344</v>
      </c>
      <c r="K11462" s="59" t="s">
        <v>11789</v>
      </c>
      <c r="L11462" s="61" t="s">
        <v>113</v>
      </c>
      <c r="M11462" s="61">
        <f>VLOOKUP(H11462,zdroj!C:F,4,0)</f>
        <v>0</v>
      </c>
      <c r="N11462" s="61" t="str">
        <f t="shared" si="356"/>
        <v>katA</v>
      </c>
      <c r="P11462" s="72" t="str">
        <f t="shared" si="357"/>
        <v/>
      </c>
      <c r="Q11462" s="61" t="s">
        <v>31</v>
      </c>
    </row>
    <row r="11463" spans="8:18" x14ac:dyDescent="0.25">
      <c r="H11463" s="59">
        <v>188344</v>
      </c>
      <c r="I11463" s="59" t="s">
        <v>71</v>
      </c>
      <c r="J11463" s="59">
        <v>1745352</v>
      </c>
      <c r="K11463" s="59" t="s">
        <v>11790</v>
      </c>
      <c r="L11463" s="61" t="s">
        <v>113</v>
      </c>
      <c r="M11463" s="61">
        <f>VLOOKUP(H11463,zdroj!C:F,4,0)</f>
        <v>0</v>
      </c>
      <c r="N11463" s="61" t="str">
        <f t="shared" ref="N11463:N11526" si="358">IF(M11463="A",IF(L11463="katA","katB",L11463),L11463)</f>
        <v>katA</v>
      </c>
      <c r="P11463" s="72" t="str">
        <f t="shared" ref="P11463:P11526" si="359">IF(O11463="A",1,"")</f>
        <v/>
      </c>
      <c r="Q11463" s="61" t="s">
        <v>30</v>
      </c>
    </row>
    <row r="11464" spans="8:18" x14ac:dyDescent="0.25">
      <c r="H11464" s="59">
        <v>188344</v>
      </c>
      <c r="I11464" s="59" t="s">
        <v>71</v>
      </c>
      <c r="J11464" s="59">
        <v>1745361</v>
      </c>
      <c r="K11464" s="59" t="s">
        <v>11791</v>
      </c>
      <c r="L11464" s="61" t="s">
        <v>113</v>
      </c>
      <c r="M11464" s="61">
        <f>VLOOKUP(H11464,zdroj!C:F,4,0)</f>
        <v>0</v>
      </c>
      <c r="N11464" s="61" t="str">
        <f t="shared" si="358"/>
        <v>katA</v>
      </c>
      <c r="P11464" s="72" t="str">
        <f t="shared" si="359"/>
        <v/>
      </c>
      <c r="Q11464" s="61" t="s">
        <v>30</v>
      </c>
    </row>
    <row r="11465" spans="8:18" x14ac:dyDescent="0.25">
      <c r="H11465" s="59">
        <v>188344</v>
      </c>
      <c r="I11465" s="59" t="s">
        <v>71</v>
      </c>
      <c r="J11465" s="59">
        <v>1745379</v>
      </c>
      <c r="K11465" s="59" t="s">
        <v>11792</v>
      </c>
      <c r="L11465" s="61" t="s">
        <v>113</v>
      </c>
      <c r="M11465" s="61">
        <f>VLOOKUP(H11465,zdroj!C:F,4,0)</f>
        <v>0</v>
      </c>
      <c r="N11465" s="61" t="str">
        <f t="shared" si="358"/>
        <v>katA</v>
      </c>
      <c r="P11465" s="72" t="str">
        <f t="shared" si="359"/>
        <v/>
      </c>
      <c r="Q11465" s="61" t="s">
        <v>31</v>
      </c>
    </row>
    <row r="11466" spans="8:18" x14ac:dyDescent="0.25">
      <c r="H11466" s="59">
        <v>188344</v>
      </c>
      <c r="I11466" s="59" t="s">
        <v>71</v>
      </c>
      <c r="J11466" s="59">
        <v>1745387</v>
      </c>
      <c r="K11466" s="59" t="s">
        <v>11793</v>
      </c>
      <c r="L11466" s="61" t="s">
        <v>113</v>
      </c>
      <c r="M11466" s="61">
        <f>VLOOKUP(H11466,zdroj!C:F,4,0)</f>
        <v>0</v>
      </c>
      <c r="N11466" s="61" t="str">
        <f t="shared" si="358"/>
        <v>katA</v>
      </c>
      <c r="P11466" s="72" t="str">
        <f t="shared" si="359"/>
        <v/>
      </c>
      <c r="Q11466" s="61" t="s">
        <v>30</v>
      </c>
    </row>
    <row r="11467" spans="8:18" x14ac:dyDescent="0.25">
      <c r="H11467" s="59">
        <v>188344</v>
      </c>
      <c r="I11467" s="59" t="s">
        <v>71</v>
      </c>
      <c r="J11467" s="59">
        <v>1745395</v>
      </c>
      <c r="K11467" s="59" t="s">
        <v>11794</v>
      </c>
      <c r="L11467" s="61" t="s">
        <v>113</v>
      </c>
      <c r="M11467" s="61">
        <f>VLOOKUP(H11467,zdroj!C:F,4,0)</f>
        <v>0</v>
      </c>
      <c r="N11467" s="61" t="str">
        <f t="shared" si="358"/>
        <v>katA</v>
      </c>
      <c r="P11467" s="72" t="str">
        <f t="shared" si="359"/>
        <v/>
      </c>
      <c r="Q11467" s="61" t="s">
        <v>30</v>
      </c>
    </row>
    <row r="11468" spans="8:18" x14ac:dyDescent="0.25">
      <c r="H11468" s="59">
        <v>188344</v>
      </c>
      <c r="I11468" s="59" t="s">
        <v>71</v>
      </c>
      <c r="J11468" s="59">
        <v>1745409</v>
      </c>
      <c r="K11468" s="59" t="s">
        <v>11795</v>
      </c>
      <c r="L11468" s="61" t="s">
        <v>81</v>
      </c>
      <c r="M11468" s="61">
        <f>VLOOKUP(H11468,zdroj!C:F,4,0)</f>
        <v>0</v>
      </c>
      <c r="N11468" s="61" t="str">
        <f t="shared" si="358"/>
        <v>-</v>
      </c>
      <c r="P11468" s="72" t="str">
        <f t="shared" si="359"/>
        <v/>
      </c>
      <c r="Q11468" s="61" t="s">
        <v>84</v>
      </c>
    </row>
    <row r="11469" spans="8:18" x14ac:dyDescent="0.25">
      <c r="H11469" s="59">
        <v>188344</v>
      </c>
      <c r="I11469" s="59" t="s">
        <v>71</v>
      </c>
      <c r="J11469" s="59">
        <v>1745417</v>
      </c>
      <c r="K11469" s="59" t="s">
        <v>11796</v>
      </c>
      <c r="L11469" s="61" t="s">
        <v>113</v>
      </c>
      <c r="M11469" s="61">
        <f>VLOOKUP(H11469,zdroj!C:F,4,0)</f>
        <v>0</v>
      </c>
      <c r="N11469" s="61" t="str">
        <f t="shared" si="358"/>
        <v>katA</v>
      </c>
      <c r="P11469" s="72" t="str">
        <f t="shared" si="359"/>
        <v/>
      </c>
      <c r="Q11469" s="61" t="s">
        <v>30</v>
      </c>
    </row>
    <row r="11470" spans="8:18" x14ac:dyDescent="0.25">
      <c r="H11470" s="59">
        <v>188344</v>
      </c>
      <c r="I11470" s="59" t="s">
        <v>71</v>
      </c>
      <c r="J11470" s="59">
        <v>1745425</v>
      </c>
      <c r="K11470" s="59" t="s">
        <v>11797</v>
      </c>
      <c r="L11470" s="61" t="s">
        <v>113</v>
      </c>
      <c r="M11470" s="61">
        <f>VLOOKUP(H11470,zdroj!C:F,4,0)</f>
        <v>0</v>
      </c>
      <c r="N11470" s="61" t="str">
        <f t="shared" si="358"/>
        <v>katA</v>
      </c>
      <c r="P11470" s="72" t="str">
        <f t="shared" si="359"/>
        <v/>
      </c>
      <c r="Q11470" s="61" t="s">
        <v>30</v>
      </c>
    </row>
    <row r="11471" spans="8:18" x14ac:dyDescent="0.25">
      <c r="H11471" s="59">
        <v>188344</v>
      </c>
      <c r="I11471" s="59" t="s">
        <v>71</v>
      </c>
      <c r="J11471" s="59">
        <v>1745433</v>
      </c>
      <c r="K11471" s="59" t="s">
        <v>11798</v>
      </c>
      <c r="L11471" s="61" t="s">
        <v>113</v>
      </c>
      <c r="M11471" s="61">
        <f>VLOOKUP(H11471,zdroj!C:F,4,0)</f>
        <v>0</v>
      </c>
      <c r="N11471" s="61" t="str">
        <f t="shared" si="358"/>
        <v>katA</v>
      </c>
      <c r="P11471" s="72" t="str">
        <f t="shared" si="359"/>
        <v/>
      </c>
      <c r="Q11471" s="61" t="s">
        <v>30</v>
      </c>
    </row>
    <row r="11472" spans="8:18" x14ac:dyDescent="0.25">
      <c r="H11472" s="59">
        <v>188344</v>
      </c>
      <c r="I11472" s="59" t="s">
        <v>71</v>
      </c>
      <c r="J11472" s="59">
        <v>1745441</v>
      </c>
      <c r="K11472" s="59" t="s">
        <v>11799</v>
      </c>
      <c r="L11472" s="61" t="s">
        <v>113</v>
      </c>
      <c r="M11472" s="61">
        <f>VLOOKUP(H11472,zdroj!C:F,4,0)</f>
        <v>0</v>
      </c>
      <c r="N11472" s="61" t="str">
        <f t="shared" si="358"/>
        <v>katA</v>
      </c>
      <c r="P11472" s="72" t="str">
        <f t="shared" si="359"/>
        <v/>
      </c>
      <c r="Q11472" s="61" t="s">
        <v>30</v>
      </c>
    </row>
    <row r="11473" spans="8:18" x14ac:dyDescent="0.25">
      <c r="H11473" s="59">
        <v>188344</v>
      </c>
      <c r="I11473" s="59" t="s">
        <v>71</v>
      </c>
      <c r="J11473" s="59">
        <v>1745450</v>
      </c>
      <c r="K11473" s="59" t="s">
        <v>11800</v>
      </c>
      <c r="L11473" s="61" t="s">
        <v>113</v>
      </c>
      <c r="M11473" s="61">
        <f>VLOOKUP(H11473,zdroj!C:F,4,0)</f>
        <v>0</v>
      </c>
      <c r="N11473" s="61" t="str">
        <f t="shared" si="358"/>
        <v>katA</v>
      </c>
      <c r="P11473" s="72" t="str">
        <f t="shared" si="359"/>
        <v/>
      </c>
      <c r="Q11473" s="61" t="s">
        <v>30</v>
      </c>
    </row>
    <row r="11474" spans="8:18" x14ac:dyDescent="0.25">
      <c r="H11474" s="59">
        <v>188344</v>
      </c>
      <c r="I11474" s="59" t="s">
        <v>71</v>
      </c>
      <c r="J11474" s="59">
        <v>1745468</v>
      </c>
      <c r="K11474" s="59" t="s">
        <v>11801</v>
      </c>
      <c r="L11474" s="61" t="s">
        <v>113</v>
      </c>
      <c r="M11474" s="61">
        <f>VLOOKUP(H11474,zdroj!C:F,4,0)</f>
        <v>0</v>
      </c>
      <c r="N11474" s="61" t="str">
        <f t="shared" si="358"/>
        <v>katA</v>
      </c>
      <c r="P11474" s="72" t="str">
        <f t="shared" si="359"/>
        <v/>
      </c>
      <c r="Q11474" s="61" t="s">
        <v>30</v>
      </c>
    </row>
    <row r="11475" spans="8:18" x14ac:dyDescent="0.25">
      <c r="H11475" s="59">
        <v>188344</v>
      </c>
      <c r="I11475" s="59" t="s">
        <v>71</v>
      </c>
      <c r="J11475" s="59">
        <v>1745476</v>
      </c>
      <c r="K11475" s="59" t="s">
        <v>11802</v>
      </c>
      <c r="L11475" s="61" t="s">
        <v>114</v>
      </c>
      <c r="M11475" s="61">
        <f>VLOOKUP(H11475,zdroj!C:F,4,0)</f>
        <v>0</v>
      </c>
      <c r="N11475" s="61" t="str">
        <f t="shared" si="358"/>
        <v>katB</v>
      </c>
      <c r="P11475" s="72" t="str">
        <f t="shared" si="359"/>
        <v/>
      </c>
      <c r="Q11475" s="61" t="s">
        <v>30</v>
      </c>
      <c r="R11475" s="61" t="s">
        <v>91</v>
      </c>
    </row>
    <row r="11476" spans="8:18" x14ac:dyDescent="0.25">
      <c r="H11476" s="59">
        <v>188344</v>
      </c>
      <c r="I11476" s="59" t="s">
        <v>71</v>
      </c>
      <c r="J11476" s="59">
        <v>1745484</v>
      </c>
      <c r="K11476" s="59" t="s">
        <v>11803</v>
      </c>
      <c r="L11476" s="61" t="s">
        <v>113</v>
      </c>
      <c r="M11476" s="61">
        <f>VLOOKUP(H11476,zdroj!C:F,4,0)</f>
        <v>0</v>
      </c>
      <c r="N11476" s="61" t="str">
        <f t="shared" si="358"/>
        <v>katA</v>
      </c>
      <c r="P11476" s="72" t="str">
        <f t="shared" si="359"/>
        <v/>
      </c>
      <c r="Q11476" s="61" t="s">
        <v>30</v>
      </c>
    </row>
    <row r="11477" spans="8:18" x14ac:dyDescent="0.25">
      <c r="H11477" s="59">
        <v>188344</v>
      </c>
      <c r="I11477" s="59" t="s">
        <v>71</v>
      </c>
      <c r="J11477" s="59">
        <v>1745492</v>
      </c>
      <c r="K11477" s="59" t="s">
        <v>11804</v>
      </c>
      <c r="L11477" s="61" t="s">
        <v>114</v>
      </c>
      <c r="M11477" s="61">
        <f>VLOOKUP(H11477,zdroj!C:F,4,0)</f>
        <v>0</v>
      </c>
      <c r="N11477" s="61" t="str">
        <f t="shared" si="358"/>
        <v>katB</v>
      </c>
      <c r="P11477" s="72" t="str">
        <f t="shared" si="359"/>
        <v/>
      </c>
      <c r="Q11477" s="61" t="s">
        <v>30</v>
      </c>
      <c r="R11477" s="61" t="s">
        <v>91</v>
      </c>
    </row>
    <row r="11478" spans="8:18" x14ac:dyDescent="0.25">
      <c r="H11478" s="59">
        <v>188344</v>
      </c>
      <c r="I11478" s="59" t="s">
        <v>71</v>
      </c>
      <c r="J11478" s="59">
        <v>1745506</v>
      </c>
      <c r="K11478" s="59" t="s">
        <v>11805</v>
      </c>
      <c r="L11478" s="61" t="s">
        <v>113</v>
      </c>
      <c r="M11478" s="61">
        <f>VLOOKUP(H11478,zdroj!C:F,4,0)</f>
        <v>0</v>
      </c>
      <c r="N11478" s="61" t="str">
        <f t="shared" si="358"/>
        <v>katA</v>
      </c>
      <c r="P11478" s="72" t="str">
        <f t="shared" si="359"/>
        <v/>
      </c>
      <c r="Q11478" s="61" t="s">
        <v>31</v>
      </c>
    </row>
    <row r="11479" spans="8:18" x14ac:dyDescent="0.25">
      <c r="H11479" s="59">
        <v>188344</v>
      </c>
      <c r="I11479" s="59" t="s">
        <v>71</v>
      </c>
      <c r="J11479" s="59">
        <v>31332668</v>
      </c>
      <c r="K11479" s="59" t="s">
        <v>11806</v>
      </c>
      <c r="L11479" s="61" t="s">
        <v>81</v>
      </c>
      <c r="M11479" s="61">
        <f>VLOOKUP(H11479,zdroj!C:F,4,0)</f>
        <v>0</v>
      </c>
      <c r="N11479" s="61" t="str">
        <f t="shared" si="358"/>
        <v>-</v>
      </c>
      <c r="P11479" s="72" t="str">
        <f t="shared" si="359"/>
        <v/>
      </c>
      <c r="Q11479" s="61" t="s">
        <v>88</v>
      </c>
    </row>
    <row r="11480" spans="8:18" x14ac:dyDescent="0.25">
      <c r="H11480" s="59">
        <v>196479</v>
      </c>
      <c r="I11480" s="59" t="s">
        <v>67</v>
      </c>
      <c r="J11480" s="59">
        <v>1754149</v>
      </c>
      <c r="K11480" s="59" t="s">
        <v>11807</v>
      </c>
      <c r="L11480" s="61" t="s">
        <v>113</v>
      </c>
      <c r="M11480" s="61">
        <f>VLOOKUP(H11480,zdroj!C:F,4,0)</f>
        <v>0</v>
      </c>
      <c r="N11480" s="61" t="str">
        <f t="shared" si="358"/>
        <v>katA</v>
      </c>
      <c r="P11480" s="72" t="str">
        <f t="shared" si="359"/>
        <v/>
      </c>
      <c r="Q11480" s="61" t="s">
        <v>31</v>
      </c>
    </row>
    <row r="11481" spans="8:18" x14ac:dyDescent="0.25">
      <c r="H11481" s="59">
        <v>196479</v>
      </c>
      <c r="I11481" s="59" t="s">
        <v>67</v>
      </c>
      <c r="J11481" s="59">
        <v>1754157</v>
      </c>
      <c r="K11481" s="59" t="s">
        <v>11808</v>
      </c>
      <c r="L11481" s="61" t="s">
        <v>113</v>
      </c>
      <c r="M11481" s="61">
        <f>VLOOKUP(H11481,zdroj!C:F,4,0)</f>
        <v>0</v>
      </c>
      <c r="N11481" s="61" t="str">
        <f t="shared" si="358"/>
        <v>katA</v>
      </c>
      <c r="P11481" s="72" t="str">
        <f t="shared" si="359"/>
        <v/>
      </c>
      <c r="Q11481" s="61" t="s">
        <v>31</v>
      </c>
    </row>
    <row r="11482" spans="8:18" x14ac:dyDescent="0.25">
      <c r="H11482" s="59">
        <v>196479</v>
      </c>
      <c r="I11482" s="59" t="s">
        <v>67</v>
      </c>
      <c r="J11482" s="59">
        <v>1754165</v>
      </c>
      <c r="K11482" s="59" t="s">
        <v>11809</v>
      </c>
      <c r="L11482" s="61" t="s">
        <v>113</v>
      </c>
      <c r="M11482" s="61">
        <f>VLOOKUP(H11482,zdroj!C:F,4,0)</f>
        <v>0</v>
      </c>
      <c r="N11482" s="61" t="str">
        <f t="shared" si="358"/>
        <v>katA</v>
      </c>
      <c r="P11482" s="72" t="str">
        <f t="shared" si="359"/>
        <v/>
      </c>
      <c r="Q11482" s="61" t="s">
        <v>31</v>
      </c>
    </row>
    <row r="11483" spans="8:18" x14ac:dyDescent="0.25">
      <c r="H11483" s="59">
        <v>196479</v>
      </c>
      <c r="I11483" s="59" t="s">
        <v>67</v>
      </c>
      <c r="J11483" s="59">
        <v>1754173</v>
      </c>
      <c r="K11483" s="59" t="s">
        <v>11810</v>
      </c>
      <c r="L11483" s="61" t="s">
        <v>113</v>
      </c>
      <c r="M11483" s="61">
        <f>VLOOKUP(H11483,zdroj!C:F,4,0)</f>
        <v>0</v>
      </c>
      <c r="N11483" s="61" t="str">
        <f t="shared" si="358"/>
        <v>katA</v>
      </c>
      <c r="P11483" s="72" t="str">
        <f t="shared" si="359"/>
        <v/>
      </c>
      <c r="Q11483" s="61" t="s">
        <v>31</v>
      </c>
    </row>
    <row r="11484" spans="8:18" x14ac:dyDescent="0.25">
      <c r="H11484" s="59">
        <v>196479</v>
      </c>
      <c r="I11484" s="59" t="s">
        <v>67</v>
      </c>
      <c r="J11484" s="59">
        <v>1754181</v>
      </c>
      <c r="K11484" s="59" t="s">
        <v>11811</v>
      </c>
      <c r="L11484" s="61" t="s">
        <v>113</v>
      </c>
      <c r="M11484" s="61">
        <f>VLOOKUP(H11484,zdroj!C:F,4,0)</f>
        <v>0</v>
      </c>
      <c r="N11484" s="61" t="str">
        <f t="shared" si="358"/>
        <v>katA</v>
      </c>
      <c r="P11484" s="72" t="str">
        <f t="shared" si="359"/>
        <v/>
      </c>
      <c r="Q11484" s="61" t="s">
        <v>30</v>
      </c>
    </row>
    <row r="11485" spans="8:18" x14ac:dyDescent="0.25">
      <c r="H11485" s="59">
        <v>196479</v>
      </c>
      <c r="I11485" s="59" t="s">
        <v>67</v>
      </c>
      <c r="J11485" s="59">
        <v>1754190</v>
      </c>
      <c r="K11485" s="59" t="s">
        <v>11812</v>
      </c>
      <c r="L11485" s="61" t="s">
        <v>113</v>
      </c>
      <c r="M11485" s="61">
        <f>VLOOKUP(H11485,zdroj!C:F,4,0)</f>
        <v>0</v>
      </c>
      <c r="N11485" s="61" t="str">
        <f t="shared" si="358"/>
        <v>katA</v>
      </c>
      <c r="P11485" s="72" t="str">
        <f t="shared" si="359"/>
        <v/>
      </c>
      <c r="Q11485" s="61" t="s">
        <v>31</v>
      </c>
    </row>
    <row r="11486" spans="8:18" x14ac:dyDescent="0.25">
      <c r="H11486" s="59">
        <v>196479</v>
      </c>
      <c r="I11486" s="59" t="s">
        <v>67</v>
      </c>
      <c r="J11486" s="59">
        <v>1754203</v>
      </c>
      <c r="K11486" s="59" t="s">
        <v>11813</v>
      </c>
      <c r="L11486" s="61" t="s">
        <v>113</v>
      </c>
      <c r="M11486" s="61">
        <f>VLOOKUP(H11486,zdroj!C:F,4,0)</f>
        <v>0</v>
      </c>
      <c r="N11486" s="61" t="str">
        <f t="shared" si="358"/>
        <v>katA</v>
      </c>
      <c r="P11486" s="72" t="str">
        <f t="shared" si="359"/>
        <v/>
      </c>
      <c r="Q11486" s="61" t="s">
        <v>31</v>
      </c>
    </row>
    <row r="11487" spans="8:18" x14ac:dyDescent="0.25">
      <c r="H11487" s="59">
        <v>196479</v>
      </c>
      <c r="I11487" s="59" t="s">
        <v>67</v>
      </c>
      <c r="J11487" s="59">
        <v>1754211</v>
      </c>
      <c r="K11487" s="59" t="s">
        <v>11814</v>
      </c>
      <c r="L11487" s="61" t="s">
        <v>113</v>
      </c>
      <c r="M11487" s="61">
        <f>VLOOKUP(H11487,zdroj!C:F,4,0)</f>
        <v>0</v>
      </c>
      <c r="N11487" s="61" t="str">
        <f t="shared" si="358"/>
        <v>katA</v>
      </c>
      <c r="P11487" s="72" t="str">
        <f t="shared" si="359"/>
        <v/>
      </c>
      <c r="Q11487" s="61" t="s">
        <v>30</v>
      </c>
    </row>
    <row r="11488" spans="8:18" x14ac:dyDescent="0.25">
      <c r="H11488" s="59">
        <v>196479</v>
      </c>
      <c r="I11488" s="59" t="s">
        <v>67</v>
      </c>
      <c r="J11488" s="59">
        <v>1754220</v>
      </c>
      <c r="K11488" s="59" t="s">
        <v>11815</v>
      </c>
      <c r="L11488" s="61" t="s">
        <v>113</v>
      </c>
      <c r="M11488" s="61">
        <f>VLOOKUP(H11488,zdroj!C:F,4,0)</f>
        <v>0</v>
      </c>
      <c r="N11488" s="61" t="str">
        <f t="shared" si="358"/>
        <v>katA</v>
      </c>
      <c r="P11488" s="72" t="str">
        <f t="shared" si="359"/>
        <v/>
      </c>
      <c r="Q11488" s="61" t="s">
        <v>31</v>
      </c>
    </row>
    <row r="11489" spans="8:17" x14ac:dyDescent="0.25">
      <c r="H11489" s="59">
        <v>196479</v>
      </c>
      <c r="I11489" s="59" t="s">
        <v>67</v>
      </c>
      <c r="J11489" s="59">
        <v>1754238</v>
      </c>
      <c r="K11489" s="59" t="s">
        <v>11816</v>
      </c>
      <c r="L11489" s="61" t="s">
        <v>113</v>
      </c>
      <c r="M11489" s="61">
        <f>VLOOKUP(H11489,zdroj!C:F,4,0)</f>
        <v>0</v>
      </c>
      <c r="N11489" s="61" t="str">
        <f t="shared" si="358"/>
        <v>katA</v>
      </c>
      <c r="P11489" s="72" t="str">
        <f t="shared" si="359"/>
        <v/>
      </c>
      <c r="Q11489" s="61" t="s">
        <v>31</v>
      </c>
    </row>
    <row r="11490" spans="8:17" x14ac:dyDescent="0.25">
      <c r="H11490" s="59">
        <v>196479</v>
      </c>
      <c r="I11490" s="59" t="s">
        <v>67</v>
      </c>
      <c r="J11490" s="59">
        <v>1754254</v>
      </c>
      <c r="K11490" s="59" t="s">
        <v>11817</v>
      </c>
      <c r="L11490" s="61" t="s">
        <v>113</v>
      </c>
      <c r="M11490" s="61">
        <f>VLOOKUP(H11490,zdroj!C:F,4,0)</f>
        <v>0</v>
      </c>
      <c r="N11490" s="61" t="str">
        <f t="shared" si="358"/>
        <v>katA</v>
      </c>
      <c r="P11490" s="72" t="str">
        <f t="shared" si="359"/>
        <v/>
      </c>
      <c r="Q11490" s="61" t="s">
        <v>31</v>
      </c>
    </row>
    <row r="11491" spans="8:17" x14ac:dyDescent="0.25">
      <c r="H11491" s="59">
        <v>196479</v>
      </c>
      <c r="I11491" s="59" t="s">
        <v>67</v>
      </c>
      <c r="J11491" s="59">
        <v>1754262</v>
      </c>
      <c r="K11491" s="59" t="s">
        <v>11818</v>
      </c>
      <c r="L11491" s="61" t="s">
        <v>113</v>
      </c>
      <c r="M11491" s="61">
        <f>VLOOKUP(H11491,zdroj!C:F,4,0)</f>
        <v>0</v>
      </c>
      <c r="N11491" s="61" t="str">
        <f t="shared" si="358"/>
        <v>katA</v>
      </c>
      <c r="P11491" s="72" t="str">
        <f t="shared" si="359"/>
        <v/>
      </c>
      <c r="Q11491" s="61" t="s">
        <v>31</v>
      </c>
    </row>
    <row r="11492" spans="8:17" x14ac:dyDescent="0.25">
      <c r="H11492" s="59">
        <v>196487</v>
      </c>
      <c r="I11492" s="59" t="s">
        <v>67</v>
      </c>
      <c r="J11492" s="59">
        <v>1753983</v>
      </c>
      <c r="K11492" s="59" t="s">
        <v>11819</v>
      </c>
      <c r="L11492" s="61" t="s">
        <v>113</v>
      </c>
      <c r="M11492" s="61">
        <f>VLOOKUP(H11492,zdroj!C:F,4,0)</f>
        <v>0</v>
      </c>
      <c r="N11492" s="61" t="str">
        <f t="shared" si="358"/>
        <v>katA</v>
      </c>
      <c r="P11492" s="72" t="str">
        <f t="shared" si="359"/>
        <v/>
      </c>
      <c r="Q11492" s="61" t="s">
        <v>31</v>
      </c>
    </row>
    <row r="11493" spans="8:17" x14ac:dyDescent="0.25">
      <c r="H11493" s="59">
        <v>196487</v>
      </c>
      <c r="I11493" s="59" t="s">
        <v>67</v>
      </c>
      <c r="J11493" s="59">
        <v>1753991</v>
      </c>
      <c r="K11493" s="59" t="s">
        <v>11820</v>
      </c>
      <c r="L11493" s="61" t="s">
        <v>113</v>
      </c>
      <c r="M11493" s="61">
        <f>VLOOKUP(H11493,zdroj!C:F,4,0)</f>
        <v>0</v>
      </c>
      <c r="N11493" s="61" t="str">
        <f t="shared" si="358"/>
        <v>katA</v>
      </c>
      <c r="P11493" s="72" t="str">
        <f t="shared" si="359"/>
        <v/>
      </c>
      <c r="Q11493" s="61" t="s">
        <v>31</v>
      </c>
    </row>
    <row r="11494" spans="8:17" x14ac:dyDescent="0.25">
      <c r="H11494" s="59">
        <v>196487</v>
      </c>
      <c r="I11494" s="59" t="s">
        <v>67</v>
      </c>
      <c r="J11494" s="59">
        <v>1754009</v>
      </c>
      <c r="K11494" s="59" t="s">
        <v>11821</v>
      </c>
      <c r="L11494" s="61" t="s">
        <v>113</v>
      </c>
      <c r="M11494" s="61">
        <f>VLOOKUP(H11494,zdroj!C:F,4,0)</f>
        <v>0</v>
      </c>
      <c r="N11494" s="61" t="str">
        <f t="shared" si="358"/>
        <v>katA</v>
      </c>
      <c r="P11494" s="72" t="str">
        <f t="shared" si="359"/>
        <v/>
      </c>
      <c r="Q11494" s="61" t="s">
        <v>31</v>
      </c>
    </row>
    <row r="11495" spans="8:17" x14ac:dyDescent="0.25">
      <c r="H11495" s="59">
        <v>196487</v>
      </c>
      <c r="I11495" s="59" t="s">
        <v>67</v>
      </c>
      <c r="J11495" s="59">
        <v>1754017</v>
      </c>
      <c r="K11495" s="59" t="s">
        <v>11822</v>
      </c>
      <c r="L11495" s="61" t="s">
        <v>113</v>
      </c>
      <c r="M11495" s="61">
        <f>VLOOKUP(H11495,zdroj!C:F,4,0)</f>
        <v>0</v>
      </c>
      <c r="N11495" s="61" t="str">
        <f t="shared" si="358"/>
        <v>katA</v>
      </c>
      <c r="P11495" s="72" t="str">
        <f t="shared" si="359"/>
        <v/>
      </c>
      <c r="Q11495" s="61" t="s">
        <v>31</v>
      </c>
    </row>
    <row r="11496" spans="8:17" x14ac:dyDescent="0.25">
      <c r="H11496" s="59">
        <v>196487</v>
      </c>
      <c r="I11496" s="59" t="s">
        <v>67</v>
      </c>
      <c r="J11496" s="59">
        <v>1754033</v>
      </c>
      <c r="K11496" s="59" t="s">
        <v>11823</v>
      </c>
      <c r="L11496" s="61" t="s">
        <v>113</v>
      </c>
      <c r="M11496" s="61">
        <f>VLOOKUP(H11496,zdroj!C:F,4,0)</f>
        <v>0</v>
      </c>
      <c r="N11496" s="61" t="str">
        <f t="shared" si="358"/>
        <v>katA</v>
      </c>
      <c r="P11496" s="72" t="str">
        <f t="shared" si="359"/>
        <v/>
      </c>
      <c r="Q11496" s="61" t="s">
        <v>30</v>
      </c>
    </row>
    <row r="11497" spans="8:17" x14ac:dyDescent="0.25">
      <c r="H11497" s="59">
        <v>196487</v>
      </c>
      <c r="I11497" s="59" t="s">
        <v>67</v>
      </c>
      <c r="J11497" s="59">
        <v>1754041</v>
      </c>
      <c r="K11497" s="59" t="s">
        <v>11824</v>
      </c>
      <c r="L11497" s="61" t="s">
        <v>113</v>
      </c>
      <c r="M11497" s="61">
        <f>VLOOKUP(H11497,zdroj!C:F,4,0)</f>
        <v>0</v>
      </c>
      <c r="N11497" s="61" t="str">
        <f t="shared" si="358"/>
        <v>katA</v>
      </c>
      <c r="P11497" s="72" t="str">
        <f t="shared" si="359"/>
        <v/>
      </c>
      <c r="Q11497" s="61" t="s">
        <v>31</v>
      </c>
    </row>
    <row r="11498" spans="8:17" x14ac:dyDescent="0.25">
      <c r="H11498" s="59">
        <v>196487</v>
      </c>
      <c r="I11498" s="59" t="s">
        <v>67</v>
      </c>
      <c r="J11498" s="59">
        <v>1754050</v>
      </c>
      <c r="K11498" s="59" t="s">
        <v>11825</v>
      </c>
      <c r="L11498" s="61" t="s">
        <v>113</v>
      </c>
      <c r="M11498" s="61">
        <f>VLOOKUP(H11498,zdroj!C:F,4,0)</f>
        <v>0</v>
      </c>
      <c r="N11498" s="61" t="str">
        <f t="shared" si="358"/>
        <v>katA</v>
      </c>
      <c r="P11498" s="72" t="str">
        <f t="shared" si="359"/>
        <v/>
      </c>
      <c r="Q11498" s="61" t="s">
        <v>31</v>
      </c>
    </row>
    <row r="11499" spans="8:17" x14ac:dyDescent="0.25">
      <c r="H11499" s="59">
        <v>196487</v>
      </c>
      <c r="I11499" s="59" t="s">
        <v>67</v>
      </c>
      <c r="J11499" s="59">
        <v>1754068</v>
      </c>
      <c r="K11499" s="59" t="s">
        <v>11826</v>
      </c>
      <c r="L11499" s="61" t="s">
        <v>113</v>
      </c>
      <c r="M11499" s="61">
        <f>VLOOKUP(H11499,zdroj!C:F,4,0)</f>
        <v>0</v>
      </c>
      <c r="N11499" s="61" t="str">
        <f t="shared" si="358"/>
        <v>katA</v>
      </c>
      <c r="P11499" s="72" t="str">
        <f t="shared" si="359"/>
        <v/>
      </c>
      <c r="Q11499" s="61" t="s">
        <v>31</v>
      </c>
    </row>
    <row r="11500" spans="8:17" x14ac:dyDescent="0.25">
      <c r="H11500" s="59">
        <v>196487</v>
      </c>
      <c r="I11500" s="59" t="s">
        <v>67</v>
      </c>
      <c r="J11500" s="59">
        <v>1754076</v>
      </c>
      <c r="K11500" s="59" t="s">
        <v>11827</v>
      </c>
      <c r="L11500" s="61" t="s">
        <v>113</v>
      </c>
      <c r="M11500" s="61">
        <f>VLOOKUP(H11500,zdroj!C:F,4,0)</f>
        <v>0</v>
      </c>
      <c r="N11500" s="61" t="str">
        <f t="shared" si="358"/>
        <v>katA</v>
      </c>
      <c r="P11500" s="72" t="str">
        <f t="shared" si="359"/>
        <v/>
      </c>
      <c r="Q11500" s="61" t="s">
        <v>31</v>
      </c>
    </row>
    <row r="11501" spans="8:17" x14ac:dyDescent="0.25">
      <c r="H11501" s="59">
        <v>196487</v>
      </c>
      <c r="I11501" s="59" t="s">
        <v>67</v>
      </c>
      <c r="J11501" s="59">
        <v>1754084</v>
      </c>
      <c r="K11501" s="59" t="s">
        <v>11828</v>
      </c>
      <c r="L11501" s="61" t="s">
        <v>113</v>
      </c>
      <c r="M11501" s="61">
        <f>VLOOKUP(H11501,zdroj!C:F,4,0)</f>
        <v>0</v>
      </c>
      <c r="N11501" s="61" t="str">
        <f t="shared" si="358"/>
        <v>katA</v>
      </c>
      <c r="P11501" s="72" t="str">
        <f t="shared" si="359"/>
        <v/>
      </c>
      <c r="Q11501" s="61" t="s">
        <v>31</v>
      </c>
    </row>
    <row r="11502" spans="8:17" x14ac:dyDescent="0.25">
      <c r="H11502" s="59">
        <v>196487</v>
      </c>
      <c r="I11502" s="59" t="s">
        <v>67</v>
      </c>
      <c r="J11502" s="59">
        <v>1754092</v>
      </c>
      <c r="K11502" s="59" t="s">
        <v>11829</v>
      </c>
      <c r="L11502" s="61" t="s">
        <v>113</v>
      </c>
      <c r="M11502" s="61">
        <f>VLOOKUP(H11502,zdroj!C:F,4,0)</f>
        <v>0</v>
      </c>
      <c r="N11502" s="61" t="str">
        <f t="shared" si="358"/>
        <v>katA</v>
      </c>
      <c r="P11502" s="72" t="str">
        <f t="shared" si="359"/>
        <v/>
      </c>
      <c r="Q11502" s="61" t="s">
        <v>31</v>
      </c>
    </row>
    <row r="11503" spans="8:17" x14ac:dyDescent="0.25">
      <c r="H11503" s="59">
        <v>196487</v>
      </c>
      <c r="I11503" s="59" t="s">
        <v>67</v>
      </c>
      <c r="J11503" s="59">
        <v>1754106</v>
      </c>
      <c r="K11503" s="59" t="s">
        <v>11830</v>
      </c>
      <c r="L11503" s="61" t="s">
        <v>113</v>
      </c>
      <c r="M11503" s="61">
        <f>VLOOKUP(H11503,zdroj!C:F,4,0)</f>
        <v>0</v>
      </c>
      <c r="N11503" s="61" t="str">
        <f t="shared" si="358"/>
        <v>katA</v>
      </c>
      <c r="P11503" s="72" t="str">
        <f t="shared" si="359"/>
        <v/>
      </c>
      <c r="Q11503" s="61" t="s">
        <v>31</v>
      </c>
    </row>
    <row r="11504" spans="8:17" x14ac:dyDescent="0.25">
      <c r="H11504" s="59">
        <v>196487</v>
      </c>
      <c r="I11504" s="59" t="s">
        <v>67</v>
      </c>
      <c r="J11504" s="59">
        <v>1754114</v>
      </c>
      <c r="K11504" s="59" t="s">
        <v>11831</v>
      </c>
      <c r="L11504" s="61" t="s">
        <v>113</v>
      </c>
      <c r="M11504" s="61">
        <f>VLOOKUP(H11504,zdroj!C:F,4,0)</f>
        <v>0</v>
      </c>
      <c r="N11504" s="61" t="str">
        <f t="shared" si="358"/>
        <v>katA</v>
      </c>
      <c r="P11504" s="72" t="str">
        <f t="shared" si="359"/>
        <v/>
      </c>
      <c r="Q11504" s="61" t="s">
        <v>30</v>
      </c>
    </row>
    <row r="11505" spans="8:18" x14ac:dyDescent="0.25">
      <c r="H11505" s="59">
        <v>196487</v>
      </c>
      <c r="I11505" s="59" t="s">
        <v>67</v>
      </c>
      <c r="J11505" s="59">
        <v>1754122</v>
      </c>
      <c r="K11505" s="59" t="s">
        <v>11832</v>
      </c>
      <c r="L11505" s="61" t="s">
        <v>113</v>
      </c>
      <c r="M11505" s="61">
        <f>VLOOKUP(H11505,zdroj!C:F,4,0)</f>
        <v>0</v>
      </c>
      <c r="N11505" s="61" t="str">
        <f t="shared" si="358"/>
        <v>katA</v>
      </c>
      <c r="P11505" s="72" t="str">
        <f t="shared" si="359"/>
        <v/>
      </c>
      <c r="Q11505" s="61" t="s">
        <v>30</v>
      </c>
    </row>
    <row r="11506" spans="8:18" x14ac:dyDescent="0.25">
      <c r="H11506" s="59">
        <v>196487</v>
      </c>
      <c r="I11506" s="59" t="s">
        <v>67</v>
      </c>
      <c r="J11506" s="59">
        <v>1754131</v>
      </c>
      <c r="K11506" s="59" t="s">
        <v>11833</v>
      </c>
      <c r="L11506" s="61" t="s">
        <v>113</v>
      </c>
      <c r="M11506" s="61">
        <f>VLOOKUP(H11506,zdroj!C:F,4,0)</f>
        <v>0</v>
      </c>
      <c r="N11506" s="61" t="str">
        <f t="shared" si="358"/>
        <v>katA</v>
      </c>
      <c r="P11506" s="72" t="str">
        <f t="shared" si="359"/>
        <v/>
      </c>
      <c r="Q11506" s="61" t="s">
        <v>31</v>
      </c>
    </row>
    <row r="11507" spans="8:18" x14ac:dyDescent="0.25">
      <c r="H11507" s="59">
        <v>196487</v>
      </c>
      <c r="I11507" s="59" t="s">
        <v>67</v>
      </c>
      <c r="J11507" s="59">
        <v>1754246</v>
      </c>
      <c r="K11507" s="59" t="s">
        <v>11834</v>
      </c>
      <c r="L11507" s="61" t="s">
        <v>113</v>
      </c>
      <c r="M11507" s="61">
        <f>VLOOKUP(H11507,zdroj!C:F,4,0)</f>
        <v>0</v>
      </c>
      <c r="N11507" s="61" t="str">
        <f t="shared" si="358"/>
        <v>katA</v>
      </c>
      <c r="P11507" s="72" t="str">
        <f t="shared" si="359"/>
        <v/>
      </c>
      <c r="Q11507" s="61" t="s">
        <v>30</v>
      </c>
    </row>
    <row r="11508" spans="8:18" x14ac:dyDescent="0.25">
      <c r="H11508" s="59">
        <v>196487</v>
      </c>
      <c r="I11508" s="59" t="s">
        <v>67</v>
      </c>
      <c r="J11508" s="59">
        <v>1754271</v>
      </c>
      <c r="K11508" s="59" t="s">
        <v>11835</v>
      </c>
      <c r="L11508" s="61" t="s">
        <v>113</v>
      </c>
      <c r="M11508" s="61">
        <f>VLOOKUP(H11508,zdroj!C:F,4,0)</f>
        <v>0</v>
      </c>
      <c r="N11508" s="61" t="str">
        <f t="shared" si="358"/>
        <v>katA</v>
      </c>
      <c r="P11508" s="72" t="str">
        <f t="shared" si="359"/>
        <v/>
      </c>
      <c r="Q11508" s="61" t="s">
        <v>31</v>
      </c>
    </row>
    <row r="11509" spans="8:18" x14ac:dyDescent="0.25">
      <c r="H11509" s="59">
        <v>196487</v>
      </c>
      <c r="I11509" s="59" t="s">
        <v>67</v>
      </c>
      <c r="J11509" s="59">
        <v>74520288</v>
      </c>
      <c r="K11509" s="59" t="s">
        <v>11836</v>
      </c>
      <c r="L11509" s="61" t="s">
        <v>113</v>
      </c>
      <c r="M11509" s="61">
        <f>VLOOKUP(H11509,zdroj!C:F,4,0)</f>
        <v>0</v>
      </c>
      <c r="N11509" s="61" t="str">
        <f t="shared" si="358"/>
        <v>katA</v>
      </c>
      <c r="P11509" s="72" t="str">
        <f t="shared" si="359"/>
        <v/>
      </c>
      <c r="Q11509" s="61" t="s">
        <v>30</v>
      </c>
    </row>
    <row r="11510" spans="8:18" x14ac:dyDescent="0.25">
      <c r="H11510" s="59">
        <v>196835</v>
      </c>
      <c r="I11510" s="59" t="s">
        <v>71</v>
      </c>
      <c r="J11510" s="59">
        <v>1755650</v>
      </c>
      <c r="K11510" s="59" t="s">
        <v>11837</v>
      </c>
      <c r="L11510" s="61" t="s">
        <v>113</v>
      </c>
      <c r="M11510" s="61">
        <f>VLOOKUP(H11510,zdroj!C:F,4,0)</f>
        <v>0</v>
      </c>
      <c r="N11510" s="61" t="str">
        <f t="shared" si="358"/>
        <v>katA</v>
      </c>
      <c r="P11510" s="72" t="str">
        <f t="shared" si="359"/>
        <v/>
      </c>
      <c r="Q11510" s="61" t="s">
        <v>31</v>
      </c>
    </row>
    <row r="11511" spans="8:18" x14ac:dyDescent="0.25">
      <c r="H11511" s="59">
        <v>196835</v>
      </c>
      <c r="I11511" s="59" t="s">
        <v>71</v>
      </c>
      <c r="J11511" s="59">
        <v>1755668</v>
      </c>
      <c r="K11511" s="59" t="s">
        <v>11838</v>
      </c>
      <c r="L11511" s="61" t="s">
        <v>113</v>
      </c>
      <c r="M11511" s="61">
        <f>VLOOKUP(H11511,zdroj!C:F,4,0)</f>
        <v>0</v>
      </c>
      <c r="N11511" s="61" t="str">
        <f t="shared" si="358"/>
        <v>katA</v>
      </c>
      <c r="P11511" s="72" t="str">
        <f t="shared" si="359"/>
        <v/>
      </c>
      <c r="Q11511" s="61" t="s">
        <v>31</v>
      </c>
    </row>
    <row r="11512" spans="8:18" x14ac:dyDescent="0.25">
      <c r="H11512" s="59">
        <v>196835</v>
      </c>
      <c r="I11512" s="59" t="s">
        <v>71</v>
      </c>
      <c r="J11512" s="59">
        <v>1755676</v>
      </c>
      <c r="K11512" s="59" t="s">
        <v>11839</v>
      </c>
      <c r="L11512" s="61" t="s">
        <v>113</v>
      </c>
      <c r="M11512" s="61">
        <f>VLOOKUP(H11512,zdroj!C:F,4,0)</f>
        <v>0</v>
      </c>
      <c r="N11512" s="61" t="str">
        <f t="shared" si="358"/>
        <v>katA</v>
      </c>
      <c r="P11512" s="72" t="str">
        <f t="shared" si="359"/>
        <v/>
      </c>
      <c r="Q11512" s="61" t="s">
        <v>31</v>
      </c>
    </row>
    <row r="11513" spans="8:18" x14ac:dyDescent="0.25">
      <c r="H11513" s="59">
        <v>196835</v>
      </c>
      <c r="I11513" s="59" t="s">
        <v>71</v>
      </c>
      <c r="J11513" s="59">
        <v>1755684</v>
      </c>
      <c r="K11513" s="59" t="s">
        <v>11840</v>
      </c>
      <c r="L11513" s="61" t="s">
        <v>114</v>
      </c>
      <c r="M11513" s="61">
        <f>VLOOKUP(H11513,zdroj!C:F,4,0)</f>
        <v>0</v>
      </c>
      <c r="N11513" s="61" t="str">
        <f t="shared" si="358"/>
        <v>katB</v>
      </c>
      <c r="P11513" s="72" t="str">
        <f t="shared" si="359"/>
        <v/>
      </c>
      <c r="Q11513" s="61" t="s">
        <v>31</v>
      </c>
      <c r="R11513" s="61" t="s">
        <v>91</v>
      </c>
    </row>
    <row r="11514" spans="8:18" x14ac:dyDescent="0.25">
      <c r="H11514" s="59">
        <v>196835</v>
      </c>
      <c r="I11514" s="59" t="s">
        <v>71</v>
      </c>
      <c r="J11514" s="59">
        <v>1755692</v>
      </c>
      <c r="K11514" s="59" t="s">
        <v>11841</v>
      </c>
      <c r="L11514" s="61" t="s">
        <v>113</v>
      </c>
      <c r="M11514" s="61">
        <f>VLOOKUP(H11514,zdroj!C:F,4,0)</f>
        <v>0</v>
      </c>
      <c r="N11514" s="61" t="str">
        <f t="shared" si="358"/>
        <v>katA</v>
      </c>
      <c r="P11514" s="72" t="str">
        <f t="shared" si="359"/>
        <v/>
      </c>
      <c r="Q11514" s="61" t="s">
        <v>31</v>
      </c>
    </row>
    <row r="11515" spans="8:18" x14ac:dyDescent="0.25">
      <c r="H11515" s="59">
        <v>196835</v>
      </c>
      <c r="I11515" s="59" t="s">
        <v>71</v>
      </c>
      <c r="J11515" s="59">
        <v>1755706</v>
      </c>
      <c r="K11515" s="59" t="s">
        <v>11842</v>
      </c>
      <c r="L11515" s="61" t="s">
        <v>113</v>
      </c>
      <c r="M11515" s="61">
        <f>VLOOKUP(H11515,zdroj!C:F,4,0)</f>
        <v>0</v>
      </c>
      <c r="N11515" s="61" t="str">
        <f t="shared" si="358"/>
        <v>katA</v>
      </c>
      <c r="P11515" s="72" t="str">
        <f t="shared" si="359"/>
        <v/>
      </c>
      <c r="Q11515" s="61" t="s">
        <v>33</v>
      </c>
    </row>
    <row r="11516" spans="8:18" x14ac:dyDescent="0.25">
      <c r="H11516" s="59">
        <v>196835</v>
      </c>
      <c r="I11516" s="59" t="s">
        <v>71</v>
      </c>
      <c r="J11516" s="59">
        <v>1755714</v>
      </c>
      <c r="K11516" s="59" t="s">
        <v>11843</v>
      </c>
      <c r="L11516" s="61" t="s">
        <v>114</v>
      </c>
      <c r="M11516" s="61">
        <f>VLOOKUP(H11516,zdroj!C:F,4,0)</f>
        <v>0</v>
      </c>
      <c r="N11516" s="61" t="str">
        <f t="shared" si="358"/>
        <v>katB</v>
      </c>
      <c r="P11516" s="72" t="str">
        <f t="shared" si="359"/>
        <v/>
      </c>
      <c r="Q11516" s="61" t="s">
        <v>31</v>
      </c>
      <c r="R11516" s="61" t="s">
        <v>91</v>
      </c>
    </row>
    <row r="11517" spans="8:18" x14ac:dyDescent="0.25">
      <c r="H11517" s="59">
        <v>196835</v>
      </c>
      <c r="I11517" s="59" t="s">
        <v>71</v>
      </c>
      <c r="J11517" s="59">
        <v>1755722</v>
      </c>
      <c r="K11517" s="59" t="s">
        <v>11844</v>
      </c>
      <c r="L11517" s="61" t="s">
        <v>113</v>
      </c>
      <c r="M11517" s="61">
        <f>VLOOKUP(H11517,zdroj!C:F,4,0)</f>
        <v>0</v>
      </c>
      <c r="N11517" s="61" t="str">
        <f t="shared" si="358"/>
        <v>katA</v>
      </c>
      <c r="P11517" s="72" t="str">
        <f t="shared" si="359"/>
        <v/>
      </c>
      <c r="Q11517" s="61" t="s">
        <v>30</v>
      </c>
    </row>
    <row r="11518" spans="8:18" x14ac:dyDescent="0.25">
      <c r="H11518" s="59">
        <v>196835</v>
      </c>
      <c r="I11518" s="59" t="s">
        <v>71</v>
      </c>
      <c r="J11518" s="59">
        <v>1755731</v>
      </c>
      <c r="K11518" s="59" t="s">
        <v>11845</v>
      </c>
      <c r="L11518" s="61" t="s">
        <v>113</v>
      </c>
      <c r="M11518" s="61">
        <f>VLOOKUP(H11518,zdroj!C:F,4,0)</f>
        <v>0</v>
      </c>
      <c r="N11518" s="61" t="str">
        <f t="shared" si="358"/>
        <v>katA</v>
      </c>
      <c r="P11518" s="72" t="str">
        <f t="shared" si="359"/>
        <v/>
      </c>
      <c r="Q11518" s="61" t="s">
        <v>31</v>
      </c>
    </row>
    <row r="11519" spans="8:18" x14ac:dyDescent="0.25">
      <c r="H11519" s="59">
        <v>196835</v>
      </c>
      <c r="I11519" s="59" t="s">
        <v>71</v>
      </c>
      <c r="J11519" s="59">
        <v>1755749</v>
      </c>
      <c r="K11519" s="59" t="s">
        <v>11846</v>
      </c>
      <c r="L11519" s="61" t="s">
        <v>113</v>
      </c>
      <c r="M11519" s="61">
        <f>VLOOKUP(H11519,zdroj!C:F,4,0)</f>
        <v>0</v>
      </c>
      <c r="N11519" s="61" t="str">
        <f t="shared" si="358"/>
        <v>katA</v>
      </c>
      <c r="P11519" s="72" t="str">
        <f t="shared" si="359"/>
        <v/>
      </c>
      <c r="Q11519" s="61" t="s">
        <v>30</v>
      </c>
    </row>
    <row r="11520" spans="8:18" x14ac:dyDescent="0.25">
      <c r="H11520" s="59">
        <v>196835</v>
      </c>
      <c r="I11520" s="59" t="s">
        <v>71</v>
      </c>
      <c r="J11520" s="59">
        <v>1755757</v>
      </c>
      <c r="K11520" s="59" t="s">
        <v>11847</v>
      </c>
      <c r="L11520" s="61" t="s">
        <v>114</v>
      </c>
      <c r="M11520" s="61">
        <f>VLOOKUP(H11520,zdroj!C:F,4,0)</f>
        <v>0</v>
      </c>
      <c r="N11520" s="61" t="str">
        <f t="shared" si="358"/>
        <v>katB</v>
      </c>
      <c r="P11520" s="72" t="str">
        <f t="shared" si="359"/>
        <v/>
      </c>
      <c r="Q11520" s="61" t="s">
        <v>31</v>
      </c>
      <c r="R11520" s="61" t="s">
        <v>91</v>
      </c>
    </row>
    <row r="11521" spans="8:18" x14ac:dyDescent="0.25">
      <c r="H11521" s="59">
        <v>196835</v>
      </c>
      <c r="I11521" s="59" t="s">
        <v>71</v>
      </c>
      <c r="J11521" s="59">
        <v>1755765</v>
      </c>
      <c r="K11521" s="59" t="s">
        <v>11848</v>
      </c>
      <c r="L11521" s="61" t="s">
        <v>113</v>
      </c>
      <c r="M11521" s="61">
        <f>VLOOKUP(H11521,zdroj!C:F,4,0)</f>
        <v>0</v>
      </c>
      <c r="N11521" s="61" t="str">
        <f t="shared" si="358"/>
        <v>katA</v>
      </c>
      <c r="P11521" s="72" t="str">
        <f t="shared" si="359"/>
        <v/>
      </c>
      <c r="Q11521" s="61" t="s">
        <v>30</v>
      </c>
    </row>
    <row r="11522" spans="8:18" x14ac:dyDescent="0.25">
      <c r="H11522" s="59">
        <v>196835</v>
      </c>
      <c r="I11522" s="59" t="s">
        <v>71</v>
      </c>
      <c r="J11522" s="59">
        <v>1755773</v>
      </c>
      <c r="K11522" s="59" t="s">
        <v>11849</v>
      </c>
      <c r="L11522" s="61" t="s">
        <v>113</v>
      </c>
      <c r="M11522" s="61">
        <f>VLOOKUP(H11522,zdroj!C:F,4,0)</f>
        <v>0</v>
      </c>
      <c r="N11522" s="61" t="str">
        <f t="shared" si="358"/>
        <v>katA</v>
      </c>
      <c r="P11522" s="72" t="str">
        <f t="shared" si="359"/>
        <v/>
      </c>
      <c r="Q11522" s="61" t="s">
        <v>30</v>
      </c>
    </row>
    <row r="11523" spans="8:18" x14ac:dyDescent="0.25">
      <c r="H11523" s="59">
        <v>196835</v>
      </c>
      <c r="I11523" s="59" t="s">
        <v>71</v>
      </c>
      <c r="J11523" s="59">
        <v>1755781</v>
      </c>
      <c r="K11523" s="59" t="s">
        <v>11850</v>
      </c>
      <c r="L11523" s="61" t="s">
        <v>113</v>
      </c>
      <c r="M11523" s="61">
        <f>VLOOKUP(H11523,zdroj!C:F,4,0)</f>
        <v>0</v>
      </c>
      <c r="N11523" s="61" t="str">
        <f t="shared" si="358"/>
        <v>katA</v>
      </c>
      <c r="P11523" s="72" t="str">
        <f t="shared" si="359"/>
        <v/>
      </c>
      <c r="Q11523" s="61" t="s">
        <v>31</v>
      </c>
    </row>
    <row r="11524" spans="8:18" x14ac:dyDescent="0.25">
      <c r="H11524" s="59">
        <v>196835</v>
      </c>
      <c r="I11524" s="59" t="s">
        <v>71</v>
      </c>
      <c r="J11524" s="59">
        <v>1755790</v>
      </c>
      <c r="K11524" s="59" t="s">
        <v>11851</v>
      </c>
      <c r="L11524" s="61" t="s">
        <v>113</v>
      </c>
      <c r="M11524" s="61">
        <f>VLOOKUP(H11524,zdroj!C:F,4,0)</f>
        <v>0</v>
      </c>
      <c r="N11524" s="61" t="str">
        <f t="shared" si="358"/>
        <v>katA</v>
      </c>
      <c r="P11524" s="72" t="str">
        <f t="shared" si="359"/>
        <v/>
      </c>
      <c r="Q11524" s="61" t="s">
        <v>31</v>
      </c>
    </row>
    <row r="11525" spans="8:18" x14ac:dyDescent="0.25">
      <c r="H11525" s="59">
        <v>196835</v>
      </c>
      <c r="I11525" s="59" t="s">
        <v>71</v>
      </c>
      <c r="J11525" s="59">
        <v>1755803</v>
      </c>
      <c r="K11525" s="59" t="s">
        <v>11852</v>
      </c>
      <c r="L11525" s="61" t="s">
        <v>113</v>
      </c>
      <c r="M11525" s="61">
        <f>VLOOKUP(H11525,zdroj!C:F,4,0)</f>
        <v>0</v>
      </c>
      <c r="N11525" s="61" t="str">
        <f t="shared" si="358"/>
        <v>katA</v>
      </c>
      <c r="P11525" s="72" t="str">
        <f t="shared" si="359"/>
        <v/>
      </c>
      <c r="Q11525" s="61" t="s">
        <v>30</v>
      </c>
    </row>
    <row r="11526" spans="8:18" x14ac:dyDescent="0.25">
      <c r="H11526" s="59">
        <v>196835</v>
      </c>
      <c r="I11526" s="59" t="s">
        <v>71</v>
      </c>
      <c r="J11526" s="59">
        <v>1755811</v>
      </c>
      <c r="K11526" s="59" t="s">
        <v>11853</v>
      </c>
      <c r="L11526" s="61" t="s">
        <v>113</v>
      </c>
      <c r="M11526" s="61">
        <f>VLOOKUP(H11526,zdroj!C:F,4,0)</f>
        <v>0</v>
      </c>
      <c r="N11526" s="61" t="str">
        <f t="shared" si="358"/>
        <v>katA</v>
      </c>
      <c r="P11526" s="72" t="str">
        <f t="shared" si="359"/>
        <v/>
      </c>
      <c r="Q11526" s="61" t="s">
        <v>30</v>
      </c>
    </row>
    <row r="11527" spans="8:18" x14ac:dyDescent="0.25">
      <c r="H11527" s="59">
        <v>196835</v>
      </c>
      <c r="I11527" s="59" t="s">
        <v>71</v>
      </c>
      <c r="J11527" s="59">
        <v>1755820</v>
      </c>
      <c r="K11527" s="59" t="s">
        <v>11854</v>
      </c>
      <c r="L11527" s="61" t="s">
        <v>113</v>
      </c>
      <c r="M11527" s="61">
        <f>VLOOKUP(H11527,zdroj!C:F,4,0)</f>
        <v>0</v>
      </c>
      <c r="N11527" s="61" t="str">
        <f t="shared" ref="N11527:N11590" si="360">IF(M11527="A",IF(L11527="katA","katB",L11527),L11527)</f>
        <v>katA</v>
      </c>
      <c r="P11527" s="72" t="str">
        <f t="shared" ref="P11527:P11590" si="361">IF(O11527="A",1,"")</f>
        <v/>
      </c>
      <c r="Q11527" s="61" t="s">
        <v>31</v>
      </c>
    </row>
    <row r="11528" spans="8:18" x14ac:dyDescent="0.25">
      <c r="H11528" s="59">
        <v>196835</v>
      </c>
      <c r="I11528" s="59" t="s">
        <v>71</v>
      </c>
      <c r="J11528" s="59">
        <v>1755838</v>
      </c>
      <c r="K11528" s="59" t="s">
        <v>11855</v>
      </c>
      <c r="L11528" s="61" t="s">
        <v>113</v>
      </c>
      <c r="M11528" s="61">
        <f>VLOOKUP(H11528,zdroj!C:F,4,0)</f>
        <v>0</v>
      </c>
      <c r="N11528" s="61" t="str">
        <f t="shared" si="360"/>
        <v>katA</v>
      </c>
      <c r="P11528" s="72" t="str">
        <f t="shared" si="361"/>
        <v/>
      </c>
      <c r="Q11528" s="61" t="s">
        <v>31</v>
      </c>
    </row>
    <row r="11529" spans="8:18" x14ac:dyDescent="0.25">
      <c r="H11529" s="59">
        <v>196835</v>
      </c>
      <c r="I11529" s="59" t="s">
        <v>71</v>
      </c>
      <c r="J11529" s="59">
        <v>1755854</v>
      </c>
      <c r="K11529" s="59" t="s">
        <v>11856</v>
      </c>
      <c r="L11529" s="61" t="s">
        <v>113</v>
      </c>
      <c r="M11529" s="61">
        <f>VLOOKUP(H11529,zdroj!C:F,4,0)</f>
        <v>0</v>
      </c>
      <c r="N11529" s="61" t="str">
        <f t="shared" si="360"/>
        <v>katA</v>
      </c>
      <c r="P11529" s="72" t="str">
        <f t="shared" si="361"/>
        <v/>
      </c>
      <c r="Q11529" s="61" t="s">
        <v>31</v>
      </c>
    </row>
    <row r="11530" spans="8:18" x14ac:dyDescent="0.25">
      <c r="H11530" s="59">
        <v>196835</v>
      </c>
      <c r="I11530" s="59" t="s">
        <v>71</v>
      </c>
      <c r="J11530" s="59">
        <v>1755862</v>
      </c>
      <c r="K11530" s="59" t="s">
        <v>11857</v>
      </c>
      <c r="L11530" s="61" t="s">
        <v>113</v>
      </c>
      <c r="M11530" s="61">
        <f>VLOOKUP(H11530,zdroj!C:F,4,0)</f>
        <v>0</v>
      </c>
      <c r="N11530" s="61" t="str">
        <f t="shared" si="360"/>
        <v>katA</v>
      </c>
      <c r="P11530" s="72" t="str">
        <f t="shared" si="361"/>
        <v/>
      </c>
      <c r="Q11530" s="61" t="s">
        <v>31</v>
      </c>
    </row>
    <row r="11531" spans="8:18" x14ac:dyDescent="0.25">
      <c r="H11531" s="59">
        <v>196835</v>
      </c>
      <c r="I11531" s="59" t="s">
        <v>71</v>
      </c>
      <c r="J11531" s="59">
        <v>1755871</v>
      </c>
      <c r="K11531" s="59" t="s">
        <v>11858</v>
      </c>
      <c r="L11531" s="61" t="s">
        <v>113</v>
      </c>
      <c r="M11531" s="61">
        <f>VLOOKUP(H11531,zdroj!C:F,4,0)</f>
        <v>0</v>
      </c>
      <c r="N11531" s="61" t="str">
        <f t="shared" si="360"/>
        <v>katA</v>
      </c>
      <c r="P11531" s="72" t="str">
        <f t="shared" si="361"/>
        <v/>
      </c>
      <c r="Q11531" s="61" t="s">
        <v>31</v>
      </c>
    </row>
    <row r="11532" spans="8:18" x14ac:dyDescent="0.25">
      <c r="H11532" s="59">
        <v>196835</v>
      </c>
      <c r="I11532" s="59" t="s">
        <v>71</v>
      </c>
      <c r="J11532" s="59">
        <v>1755889</v>
      </c>
      <c r="K11532" s="59" t="s">
        <v>11859</v>
      </c>
      <c r="L11532" s="61" t="s">
        <v>114</v>
      </c>
      <c r="M11532" s="61">
        <f>VLOOKUP(H11532,zdroj!C:F,4,0)</f>
        <v>0</v>
      </c>
      <c r="N11532" s="61" t="str">
        <f t="shared" si="360"/>
        <v>katB</v>
      </c>
      <c r="P11532" s="72" t="str">
        <f t="shared" si="361"/>
        <v/>
      </c>
      <c r="Q11532" s="61" t="s">
        <v>30</v>
      </c>
      <c r="R11532" s="61" t="s">
        <v>91</v>
      </c>
    </row>
    <row r="11533" spans="8:18" x14ac:dyDescent="0.25">
      <c r="H11533" s="59">
        <v>196835</v>
      </c>
      <c r="I11533" s="59" t="s">
        <v>71</v>
      </c>
      <c r="J11533" s="59">
        <v>1755897</v>
      </c>
      <c r="K11533" s="59" t="s">
        <v>11860</v>
      </c>
      <c r="L11533" s="61" t="s">
        <v>81</v>
      </c>
      <c r="M11533" s="61">
        <f>VLOOKUP(H11533,zdroj!C:F,4,0)</f>
        <v>0</v>
      </c>
      <c r="N11533" s="61" t="str">
        <f t="shared" si="360"/>
        <v>-</v>
      </c>
      <c r="P11533" s="72" t="str">
        <f t="shared" si="361"/>
        <v/>
      </c>
      <c r="Q11533" s="61" t="s">
        <v>84</v>
      </c>
    </row>
    <row r="11534" spans="8:18" x14ac:dyDescent="0.25">
      <c r="H11534" s="59">
        <v>196835</v>
      </c>
      <c r="I11534" s="59" t="s">
        <v>71</v>
      </c>
      <c r="J11534" s="59">
        <v>1755901</v>
      </c>
      <c r="K11534" s="59" t="s">
        <v>11861</v>
      </c>
      <c r="L11534" s="61" t="s">
        <v>114</v>
      </c>
      <c r="M11534" s="61">
        <f>VLOOKUP(H11534,zdroj!C:F,4,0)</f>
        <v>0</v>
      </c>
      <c r="N11534" s="61" t="str">
        <f t="shared" si="360"/>
        <v>katB</v>
      </c>
      <c r="P11534" s="72" t="str">
        <f t="shared" si="361"/>
        <v/>
      </c>
      <c r="Q11534" s="61" t="s">
        <v>30</v>
      </c>
      <c r="R11534" s="61" t="s">
        <v>91</v>
      </c>
    </row>
    <row r="11535" spans="8:18" x14ac:dyDescent="0.25">
      <c r="H11535" s="59">
        <v>196835</v>
      </c>
      <c r="I11535" s="59" t="s">
        <v>71</v>
      </c>
      <c r="J11535" s="59">
        <v>1755919</v>
      </c>
      <c r="K11535" s="59" t="s">
        <v>11862</v>
      </c>
      <c r="L11535" s="61" t="s">
        <v>113</v>
      </c>
      <c r="M11535" s="61">
        <f>VLOOKUP(H11535,zdroj!C:F,4,0)</f>
        <v>0</v>
      </c>
      <c r="N11535" s="61" t="str">
        <f t="shared" si="360"/>
        <v>katA</v>
      </c>
      <c r="P11535" s="72" t="str">
        <f t="shared" si="361"/>
        <v/>
      </c>
      <c r="Q11535" s="61" t="s">
        <v>31</v>
      </c>
    </row>
    <row r="11536" spans="8:18" x14ac:dyDescent="0.25">
      <c r="H11536" s="59">
        <v>196835</v>
      </c>
      <c r="I11536" s="59" t="s">
        <v>71</v>
      </c>
      <c r="J11536" s="59">
        <v>1755927</v>
      </c>
      <c r="K11536" s="59" t="s">
        <v>11863</v>
      </c>
      <c r="L11536" s="61" t="s">
        <v>114</v>
      </c>
      <c r="M11536" s="61">
        <f>VLOOKUP(H11536,zdroj!C:F,4,0)</f>
        <v>0</v>
      </c>
      <c r="N11536" s="61" t="str">
        <f t="shared" si="360"/>
        <v>katB</v>
      </c>
      <c r="P11536" s="72" t="str">
        <f t="shared" si="361"/>
        <v/>
      </c>
      <c r="Q11536" s="61" t="s">
        <v>31</v>
      </c>
      <c r="R11536" s="61" t="s">
        <v>91</v>
      </c>
    </row>
    <row r="11537" spans="8:18" x14ac:dyDescent="0.25">
      <c r="H11537" s="59">
        <v>196835</v>
      </c>
      <c r="I11537" s="59" t="s">
        <v>71</v>
      </c>
      <c r="J11537" s="59">
        <v>1755935</v>
      </c>
      <c r="K11537" s="59" t="s">
        <v>11864</v>
      </c>
      <c r="L11537" s="61" t="s">
        <v>113</v>
      </c>
      <c r="M11537" s="61">
        <f>VLOOKUP(H11537,zdroj!C:F,4,0)</f>
        <v>0</v>
      </c>
      <c r="N11537" s="61" t="str">
        <f t="shared" si="360"/>
        <v>katA</v>
      </c>
      <c r="P11537" s="72" t="str">
        <f t="shared" si="361"/>
        <v/>
      </c>
      <c r="Q11537" s="61" t="s">
        <v>30</v>
      </c>
    </row>
    <row r="11538" spans="8:18" x14ac:dyDescent="0.25">
      <c r="H11538" s="59">
        <v>196835</v>
      </c>
      <c r="I11538" s="59" t="s">
        <v>71</v>
      </c>
      <c r="J11538" s="59">
        <v>1755943</v>
      </c>
      <c r="K11538" s="59" t="s">
        <v>11865</v>
      </c>
      <c r="L11538" s="61" t="s">
        <v>113</v>
      </c>
      <c r="M11538" s="61">
        <f>VLOOKUP(H11538,zdroj!C:F,4,0)</f>
        <v>0</v>
      </c>
      <c r="N11538" s="61" t="str">
        <f t="shared" si="360"/>
        <v>katA</v>
      </c>
      <c r="P11538" s="72" t="str">
        <f t="shared" si="361"/>
        <v/>
      </c>
      <c r="Q11538" s="61" t="s">
        <v>31</v>
      </c>
    </row>
    <row r="11539" spans="8:18" x14ac:dyDescent="0.25">
      <c r="H11539" s="59">
        <v>196835</v>
      </c>
      <c r="I11539" s="59" t="s">
        <v>71</v>
      </c>
      <c r="J11539" s="59">
        <v>1755951</v>
      </c>
      <c r="K11539" s="59" t="s">
        <v>11866</v>
      </c>
      <c r="L11539" s="61" t="s">
        <v>113</v>
      </c>
      <c r="M11539" s="61">
        <f>VLOOKUP(H11539,zdroj!C:F,4,0)</f>
        <v>0</v>
      </c>
      <c r="N11539" s="61" t="str">
        <f t="shared" si="360"/>
        <v>katA</v>
      </c>
      <c r="P11539" s="72" t="str">
        <f t="shared" si="361"/>
        <v/>
      </c>
      <c r="Q11539" s="61" t="s">
        <v>30</v>
      </c>
    </row>
    <row r="11540" spans="8:18" x14ac:dyDescent="0.25">
      <c r="H11540" s="59">
        <v>196835</v>
      </c>
      <c r="I11540" s="59" t="s">
        <v>71</v>
      </c>
      <c r="J11540" s="59">
        <v>1755960</v>
      </c>
      <c r="K11540" s="59" t="s">
        <v>11867</v>
      </c>
      <c r="L11540" s="61" t="s">
        <v>114</v>
      </c>
      <c r="M11540" s="61">
        <f>VLOOKUP(H11540,zdroj!C:F,4,0)</f>
        <v>0</v>
      </c>
      <c r="N11540" s="61" t="str">
        <f t="shared" si="360"/>
        <v>katB</v>
      </c>
      <c r="P11540" s="72" t="str">
        <f t="shared" si="361"/>
        <v/>
      </c>
      <c r="Q11540" s="61" t="s">
        <v>31</v>
      </c>
      <c r="R11540" s="61" t="s">
        <v>91</v>
      </c>
    </row>
    <row r="11541" spans="8:18" x14ac:dyDescent="0.25">
      <c r="H11541" s="59">
        <v>196835</v>
      </c>
      <c r="I11541" s="59" t="s">
        <v>71</v>
      </c>
      <c r="J11541" s="59">
        <v>1755978</v>
      </c>
      <c r="K11541" s="59" t="s">
        <v>11868</v>
      </c>
      <c r="L11541" s="61" t="s">
        <v>113</v>
      </c>
      <c r="M11541" s="61">
        <f>VLOOKUP(H11541,zdroj!C:F,4,0)</f>
        <v>0</v>
      </c>
      <c r="N11541" s="61" t="str">
        <f t="shared" si="360"/>
        <v>katA</v>
      </c>
      <c r="P11541" s="72" t="str">
        <f t="shared" si="361"/>
        <v/>
      </c>
      <c r="Q11541" s="61" t="s">
        <v>31</v>
      </c>
    </row>
    <row r="11542" spans="8:18" x14ac:dyDescent="0.25">
      <c r="H11542" s="59">
        <v>196835</v>
      </c>
      <c r="I11542" s="59" t="s">
        <v>71</v>
      </c>
      <c r="J11542" s="59">
        <v>1755986</v>
      </c>
      <c r="K11542" s="59" t="s">
        <v>11869</v>
      </c>
      <c r="L11542" s="61" t="s">
        <v>113</v>
      </c>
      <c r="M11542" s="61">
        <f>VLOOKUP(H11542,zdroj!C:F,4,0)</f>
        <v>0</v>
      </c>
      <c r="N11542" s="61" t="str">
        <f t="shared" si="360"/>
        <v>katA</v>
      </c>
      <c r="P11542" s="72" t="str">
        <f t="shared" si="361"/>
        <v/>
      </c>
      <c r="Q11542" s="61" t="s">
        <v>31</v>
      </c>
    </row>
    <row r="11543" spans="8:18" x14ac:dyDescent="0.25">
      <c r="H11543" s="59">
        <v>196835</v>
      </c>
      <c r="I11543" s="59" t="s">
        <v>71</v>
      </c>
      <c r="J11543" s="59">
        <v>1755994</v>
      </c>
      <c r="K11543" s="59" t="s">
        <v>11870</v>
      </c>
      <c r="L11543" s="61" t="s">
        <v>113</v>
      </c>
      <c r="M11543" s="61">
        <f>VLOOKUP(H11543,zdroj!C:F,4,0)</f>
        <v>0</v>
      </c>
      <c r="N11543" s="61" t="str">
        <f t="shared" si="360"/>
        <v>katA</v>
      </c>
      <c r="P11543" s="72" t="str">
        <f t="shared" si="361"/>
        <v/>
      </c>
      <c r="Q11543" s="61" t="s">
        <v>31</v>
      </c>
    </row>
    <row r="11544" spans="8:18" x14ac:dyDescent="0.25">
      <c r="H11544" s="59">
        <v>196835</v>
      </c>
      <c r="I11544" s="59" t="s">
        <v>71</v>
      </c>
      <c r="J11544" s="59">
        <v>1756001</v>
      </c>
      <c r="K11544" s="59" t="s">
        <v>11871</v>
      </c>
      <c r="L11544" s="61" t="s">
        <v>113</v>
      </c>
      <c r="M11544" s="61">
        <f>VLOOKUP(H11544,zdroj!C:F,4,0)</f>
        <v>0</v>
      </c>
      <c r="N11544" s="61" t="str">
        <f t="shared" si="360"/>
        <v>katA</v>
      </c>
      <c r="P11544" s="72" t="str">
        <f t="shared" si="361"/>
        <v/>
      </c>
      <c r="Q11544" s="61" t="s">
        <v>30</v>
      </c>
    </row>
    <row r="11545" spans="8:18" x14ac:dyDescent="0.25">
      <c r="H11545" s="59">
        <v>196835</v>
      </c>
      <c r="I11545" s="59" t="s">
        <v>71</v>
      </c>
      <c r="J11545" s="59">
        <v>1756010</v>
      </c>
      <c r="K11545" s="59" t="s">
        <v>11872</v>
      </c>
      <c r="L11545" s="61" t="s">
        <v>113</v>
      </c>
      <c r="M11545" s="61">
        <f>VLOOKUP(H11545,zdroj!C:F,4,0)</f>
        <v>0</v>
      </c>
      <c r="N11545" s="61" t="str">
        <f t="shared" si="360"/>
        <v>katA</v>
      </c>
      <c r="P11545" s="72" t="str">
        <f t="shared" si="361"/>
        <v/>
      </c>
      <c r="Q11545" s="61" t="s">
        <v>31</v>
      </c>
    </row>
    <row r="11546" spans="8:18" x14ac:dyDescent="0.25">
      <c r="H11546" s="59">
        <v>196835</v>
      </c>
      <c r="I11546" s="59" t="s">
        <v>71</v>
      </c>
      <c r="J11546" s="59">
        <v>1756028</v>
      </c>
      <c r="K11546" s="59" t="s">
        <v>11873</v>
      </c>
      <c r="L11546" s="61" t="s">
        <v>113</v>
      </c>
      <c r="M11546" s="61">
        <f>VLOOKUP(H11546,zdroj!C:F,4,0)</f>
        <v>0</v>
      </c>
      <c r="N11546" s="61" t="str">
        <f t="shared" si="360"/>
        <v>katA</v>
      </c>
      <c r="P11546" s="72" t="str">
        <f t="shared" si="361"/>
        <v/>
      </c>
      <c r="Q11546" s="61" t="s">
        <v>31</v>
      </c>
    </row>
    <row r="11547" spans="8:18" x14ac:dyDescent="0.25">
      <c r="H11547" s="59">
        <v>196835</v>
      </c>
      <c r="I11547" s="59" t="s">
        <v>71</v>
      </c>
      <c r="J11547" s="59">
        <v>1756036</v>
      </c>
      <c r="K11547" s="59" t="s">
        <v>11874</v>
      </c>
      <c r="L11547" s="61" t="s">
        <v>113</v>
      </c>
      <c r="M11547" s="61">
        <f>VLOOKUP(H11547,zdroj!C:F,4,0)</f>
        <v>0</v>
      </c>
      <c r="N11547" s="61" t="str">
        <f t="shared" si="360"/>
        <v>katA</v>
      </c>
      <c r="P11547" s="72" t="str">
        <f t="shared" si="361"/>
        <v/>
      </c>
      <c r="Q11547" s="61" t="s">
        <v>30</v>
      </c>
    </row>
    <row r="11548" spans="8:18" x14ac:dyDescent="0.25">
      <c r="H11548" s="59">
        <v>196835</v>
      </c>
      <c r="I11548" s="59" t="s">
        <v>71</v>
      </c>
      <c r="J11548" s="59">
        <v>1756044</v>
      </c>
      <c r="K11548" s="59" t="s">
        <v>11875</v>
      </c>
      <c r="L11548" s="61" t="s">
        <v>113</v>
      </c>
      <c r="M11548" s="61">
        <f>VLOOKUP(H11548,zdroj!C:F,4,0)</f>
        <v>0</v>
      </c>
      <c r="N11548" s="61" t="str">
        <f t="shared" si="360"/>
        <v>katA</v>
      </c>
      <c r="P11548" s="72" t="str">
        <f t="shared" si="361"/>
        <v/>
      </c>
      <c r="Q11548" s="61" t="s">
        <v>31</v>
      </c>
    </row>
    <row r="11549" spans="8:18" x14ac:dyDescent="0.25">
      <c r="H11549" s="59">
        <v>196835</v>
      </c>
      <c r="I11549" s="59" t="s">
        <v>71</v>
      </c>
      <c r="J11549" s="59">
        <v>1756052</v>
      </c>
      <c r="K11549" s="59" t="s">
        <v>11876</v>
      </c>
      <c r="L11549" s="61" t="s">
        <v>113</v>
      </c>
      <c r="M11549" s="61">
        <f>VLOOKUP(H11549,zdroj!C:F,4,0)</f>
        <v>0</v>
      </c>
      <c r="N11549" s="61" t="str">
        <f t="shared" si="360"/>
        <v>katA</v>
      </c>
      <c r="P11549" s="72" t="str">
        <f t="shared" si="361"/>
        <v/>
      </c>
      <c r="Q11549" s="61" t="s">
        <v>31</v>
      </c>
    </row>
    <row r="11550" spans="8:18" x14ac:dyDescent="0.25">
      <c r="H11550" s="59">
        <v>196835</v>
      </c>
      <c r="I11550" s="59" t="s">
        <v>71</v>
      </c>
      <c r="J11550" s="59">
        <v>1756061</v>
      </c>
      <c r="K11550" s="59" t="s">
        <v>11877</v>
      </c>
      <c r="L11550" s="61" t="s">
        <v>113</v>
      </c>
      <c r="M11550" s="61">
        <f>VLOOKUP(H11550,zdroj!C:F,4,0)</f>
        <v>0</v>
      </c>
      <c r="N11550" s="61" t="str">
        <f t="shared" si="360"/>
        <v>katA</v>
      </c>
      <c r="P11550" s="72" t="str">
        <f t="shared" si="361"/>
        <v/>
      </c>
      <c r="Q11550" s="61" t="s">
        <v>30</v>
      </c>
    </row>
    <row r="11551" spans="8:18" x14ac:dyDescent="0.25">
      <c r="H11551" s="59">
        <v>196835</v>
      </c>
      <c r="I11551" s="59" t="s">
        <v>71</v>
      </c>
      <c r="J11551" s="59">
        <v>1756079</v>
      </c>
      <c r="K11551" s="59" t="s">
        <v>11878</v>
      </c>
      <c r="L11551" s="61" t="s">
        <v>113</v>
      </c>
      <c r="M11551" s="61">
        <f>VLOOKUP(H11551,zdroj!C:F,4,0)</f>
        <v>0</v>
      </c>
      <c r="N11551" s="61" t="str">
        <f t="shared" si="360"/>
        <v>katA</v>
      </c>
      <c r="P11551" s="72" t="str">
        <f t="shared" si="361"/>
        <v/>
      </c>
      <c r="Q11551" s="61" t="s">
        <v>31</v>
      </c>
    </row>
    <row r="11552" spans="8:18" x14ac:dyDescent="0.25">
      <c r="H11552" s="59">
        <v>196835</v>
      </c>
      <c r="I11552" s="59" t="s">
        <v>71</v>
      </c>
      <c r="J11552" s="59">
        <v>1756087</v>
      </c>
      <c r="K11552" s="59" t="s">
        <v>11879</v>
      </c>
      <c r="L11552" s="61" t="s">
        <v>81</v>
      </c>
      <c r="M11552" s="61">
        <f>VLOOKUP(H11552,zdroj!C:F,4,0)</f>
        <v>0</v>
      </c>
      <c r="N11552" s="61" t="str">
        <f t="shared" si="360"/>
        <v>-</v>
      </c>
      <c r="P11552" s="72" t="str">
        <f t="shared" si="361"/>
        <v/>
      </c>
      <c r="Q11552" s="61" t="s">
        <v>84</v>
      </c>
    </row>
    <row r="11553" spans="8:18" x14ac:dyDescent="0.25">
      <c r="H11553" s="59">
        <v>196835</v>
      </c>
      <c r="I11553" s="59" t="s">
        <v>71</v>
      </c>
      <c r="J11553" s="59">
        <v>1756095</v>
      </c>
      <c r="K11553" s="59" t="s">
        <v>11880</v>
      </c>
      <c r="L11553" s="61" t="s">
        <v>113</v>
      </c>
      <c r="M11553" s="61">
        <f>VLOOKUP(H11553,zdroj!C:F,4,0)</f>
        <v>0</v>
      </c>
      <c r="N11553" s="61" t="str">
        <f t="shared" si="360"/>
        <v>katA</v>
      </c>
      <c r="P11553" s="72" t="str">
        <f t="shared" si="361"/>
        <v/>
      </c>
      <c r="Q11553" s="61" t="s">
        <v>31</v>
      </c>
    </row>
    <row r="11554" spans="8:18" x14ac:dyDescent="0.25">
      <c r="H11554" s="59">
        <v>196835</v>
      </c>
      <c r="I11554" s="59" t="s">
        <v>71</v>
      </c>
      <c r="J11554" s="59">
        <v>1756109</v>
      </c>
      <c r="K11554" s="59" t="s">
        <v>11881</v>
      </c>
      <c r="L11554" s="61" t="s">
        <v>114</v>
      </c>
      <c r="M11554" s="61">
        <f>VLOOKUP(H11554,zdroj!C:F,4,0)</f>
        <v>0</v>
      </c>
      <c r="N11554" s="61" t="str">
        <f t="shared" si="360"/>
        <v>katB</v>
      </c>
      <c r="P11554" s="72" t="str">
        <f t="shared" si="361"/>
        <v/>
      </c>
      <c r="Q11554" s="61" t="s">
        <v>31</v>
      </c>
      <c r="R11554" s="61" t="s">
        <v>91</v>
      </c>
    </row>
    <row r="11555" spans="8:18" x14ac:dyDescent="0.25">
      <c r="H11555" s="59">
        <v>196835</v>
      </c>
      <c r="I11555" s="59" t="s">
        <v>71</v>
      </c>
      <c r="J11555" s="59">
        <v>1756117</v>
      </c>
      <c r="K11555" s="59" t="s">
        <v>11882</v>
      </c>
      <c r="L11555" s="61" t="s">
        <v>114</v>
      </c>
      <c r="M11555" s="61">
        <f>VLOOKUP(H11555,zdroj!C:F,4,0)</f>
        <v>0</v>
      </c>
      <c r="N11555" s="61" t="str">
        <f t="shared" si="360"/>
        <v>katB</v>
      </c>
      <c r="P11555" s="72" t="str">
        <f t="shared" si="361"/>
        <v/>
      </c>
      <c r="Q11555" s="61" t="s">
        <v>31</v>
      </c>
      <c r="R11555" s="61" t="s">
        <v>91</v>
      </c>
    </row>
    <row r="11556" spans="8:18" x14ac:dyDescent="0.25">
      <c r="H11556" s="59">
        <v>196835</v>
      </c>
      <c r="I11556" s="59" t="s">
        <v>71</v>
      </c>
      <c r="J11556" s="59">
        <v>1756125</v>
      </c>
      <c r="K11556" s="59" t="s">
        <v>11883</v>
      </c>
      <c r="L11556" s="61" t="s">
        <v>113</v>
      </c>
      <c r="M11556" s="61">
        <f>VLOOKUP(H11556,zdroj!C:F,4,0)</f>
        <v>0</v>
      </c>
      <c r="N11556" s="61" t="str">
        <f t="shared" si="360"/>
        <v>katA</v>
      </c>
      <c r="P11556" s="72" t="str">
        <f t="shared" si="361"/>
        <v/>
      </c>
      <c r="Q11556" s="61" t="s">
        <v>31</v>
      </c>
    </row>
    <row r="11557" spans="8:18" x14ac:dyDescent="0.25">
      <c r="H11557" s="59">
        <v>196835</v>
      </c>
      <c r="I11557" s="59" t="s">
        <v>71</v>
      </c>
      <c r="J11557" s="59">
        <v>1756133</v>
      </c>
      <c r="K11557" s="59" t="s">
        <v>11884</v>
      </c>
      <c r="L11557" s="61" t="s">
        <v>114</v>
      </c>
      <c r="M11557" s="61">
        <f>VLOOKUP(H11557,zdroj!C:F,4,0)</f>
        <v>0</v>
      </c>
      <c r="N11557" s="61" t="str">
        <f t="shared" si="360"/>
        <v>katB</v>
      </c>
      <c r="P11557" s="72" t="str">
        <f t="shared" si="361"/>
        <v/>
      </c>
      <c r="Q11557" s="61" t="s">
        <v>31</v>
      </c>
      <c r="R11557" s="61" t="s">
        <v>91</v>
      </c>
    </row>
    <row r="11558" spans="8:18" x14ac:dyDescent="0.25">
      <c r="H11558" s="59">
        <v>196835</v>
      </c>
      <c r="I11558" s="59" t="s">
        <v>71</v>
      </c>
      <c r="J11558" s="59">
        <v>1756141</v>
      </c>
      <c r="K11558" s="59" t="s">
        <v>11885</v>
      </c>
      <c r="L11558" s="61" t="s">
        <v>113</v>
      </c>
      <c r="M11558" s="61">
        <f>VLOOKUP(H11558,zdroj!C:F,4,0)</f>
        <v>0</v>
      </c>
      <c r="N11558" s="61" t="str">
        <f t="shared" si="360"/>
        <v>katA</v>
      </c>
      <c r="P11558" s="72" t="str">
        <f t="shared" si="361"/>
        <v/>
      </c>
      <c r="Q11558" s="61" t="s">
        <v>31</v>
      </c>
    </row>
    <row r="11559" spans="8:18" x14ac:dyDescent="0.25">
      <c r="H11559" s="59">
        <v>196835</v>
      </c>
      <c r="I11559" s="59" t="s">
        <v>71</v>
      </c>
      <c r="J11559" s="59">
        <v>1756150</v>
      </c>
      <c r="K11559" s="59" t="s">
        <v>11886</v>
      </c>
      <c r="L11559" s="61" t="s">
        <v>113</v>
      </c>
      <c r="M11559" s="61">
        <f>VLOOKUP(H11559,zdroj!C:F,4,0)</f>
        <v>0</v>
      </c>
      <c r="N11559" s="61" t="str">
        <f t="shared" si="360"/>
        <v>katA</v>
      </c>
      <c r="P11559" s="72" t="str">
        <f t="shared" si="361"/>
        <v/>
      </c>
      <c r="Q11559" s="61" t="s">
        <v>31</v>
      </c>
    </row>
    <row r="11560" spans="8:18" x14ac:dyDescent="0.25">
      <c r="H11560" s="59">
        <v>196835</v>
      </c>
      <c r="I11560" s="59" t="s">
        <v>71</v>
      </c>
      <c r="J11560" s="59">
        <v>1756168</v>
      </c>
      <c r="K11560" s="59" t="s">
        <v>11887</v>
      </c>
      <c r="L11560" s="61" t="s">
        <v>114</v>
      </c>
      <c r="M11560" s="61">
        <f>VLOOKUP(H11560,zdroj!C:F,4,0)</f>
        <v>0</v>
      </c>
      <c r="N11560" s="61" t="str">
        <f t="shared" si="360"/>
        <v>katB</v>
      </c>
      <c r="P11560" s="72" t="str">
        <f t="shared" si="361"/>
        <v/>
      </c>
      <c r="Q11560" s="61" t="s">
        <v>31</v>
      </c>
      <c r="R11560" s="61" t="s">
        <v>91</v>
      </c>
    </row>
    <row r="11561" spans="8:18" x14ac:dyDescent="0.25">
      <c r="H11561" s="59">
        <v>196835</v>
      </c>
      <c r="I11561" s="59" t="s">
        <v>71</v>
      </c>
      <c r="J11561" s="59">
        <v>1756176</v>
      </c>
      <c r="K11561" s="59" t="s">
        <v>11888</v>
      </c>
      <c r="L11561" s="61" t="s">
        <v>113</v>
      </c>
      <c r="M11561" s="61">
        <f>VLOOKUP(H11561,zdroj!C:F,4,0)</f>
        <v>0</v>
      </c>
      <c r="N11561" s="61" t="str">
        <f t="shared" si="360"/>
        <v>katA</v>
      </c>
      <c r="P11561" s="72" t="str">
        <f t="shared" si="361"/>
        <v/>
      </c>
      <c r="Q11561" s="61" t="s">
        <v>31</v>
      </c>
    </row>
    <row r="11562" spans="8:18" x14ac:dyDescent="0.25">
      <c r="H11562" s="59">
        <v>196835</v>
      </c>
      <c r="I11562" s="59" t="s">
        <v>71</v>
      </c>
      <c r="J11562" s="59">
        <v>1756184</v>
      </c>
      <c r="K11562" s="59" t="s">
        <v>11889</v>
      </c>
      <c r="L11562" s="61" t="s">
        <v>113</v>
      </c>
      <c r="M11562" s="61">
        <f>VLOOKUP(H11562,zdroj!C:F,4,0)</f>
        <v>0</v>
      </c>
      <c r="N11562" s="61" t="str">
        <f t="shared" si="360"/>
        <v>katA</v>
      </c>
      <c r="P11562" s="72" t="str">
        <f t="shared" si="361"/>
        <v/>
      </c>
      <c r="Q11562" s="61" t="s">
        <v>30</v>
      </c>
    </row>
    <row r="11563" spans="8:18" x14ac:dyDescent="0.25">
      <c r="H11563" s="59">
        <v>196835</v>
      </c>
      <c r="I11563" s="59" t="s">
        <v>71</v>
      </c>
      <c r="J11563" s="59">
        <v>1756192</v>
      </c>
      <c r="K11563" s="59" t="s">
        <v>11890</v>
      </c>
      <c r="L11563" s="61" t="s">
        <v>113</v>
      </c>
      <c r="M11563" s="61">
        <f>VLOOKUP(H11563,zdroj!C:F,4,0)</f>
        <v>0</v>
      </c>
      <c r="N11563" s="61" t="str">
        <f t="shared" si="360"/>
        <v>katA</v>
      </c>
      <c r="P11563" s="72" t="str">
        <f t="shared" si="361"/>
        <v/>
      </c>
      <c r="Q11563" s="61" t="s">
        <v>31</v>
      </c>
    </row>
    <row r="11564" spans="8:18" x14ac:dyDescent="0.25">
      <c r="H11564" s="59">
        <v>196835</v>
      </c>
      <c r="I11564" s="59" t="s">
        <v>71</v>
      </c>
      <c r="J11564" s="59">
        <v>1756206</v>
      </c>
      <c r="K11564" s="59" t="s">
        <v>11891</v>
      </c>
      <c r="L11564" s="61" t="s">
        <v>113</v>
      </c>
      <c r="M11564" s="61">
        <f>VLOOKUP(H11564,zdroj!C:F,4,0)</f>
        <v>0</v>
      </c>
      <c r="N11564" s="61" t="str">
        <f t="shared" si="360"/>
        <v>katA</v>
      </c>
      <c r="P11564" s="72" t="str">
        <f t="shared" si="361"/>
        <v/>
      </c>
      <c r="Q11564" s="61" t="s">
        <v>31</v>
      </c>
    </row>
    <row r="11565" spans="8:18" x14ac:dyDescent="0.25">
      <c r="H11565" s="59">
        <v>196835</v>
      </c>
      <c r="I11565" s="59" t="s">
        <v>71</v>
      </c>
      <c r="J11565" s="59">
        <v>1756214</v>
      </c>
      <c r="K11565" s="59" t="s">
        <v>11892</v>
      </c>
      <c r="L11565" s="61" t="s">
        <v>113</v>
      </c>
      <c r="M11565" s="61">
        <f>VLOOKUP(H11565,zdroj!C:F,4,0)</f>
        <v>0</v>
      </c>
      <c r="N11565" s="61" t="str">
        <f t="shared" si="360"/>
        <v>katA</v>
      </c>
      <c r="P11565" s="72" t="str">
        <f t="shared" si="361"/>
        <v/>
      </c>
      <c r="Q11565" s="61" t="s">
        <v>31</v>
      </c>
    </row>
    <row r="11566" spans="8:18" x14ac:dyDescent="0.25">
      <c r="H11566" s="59">
        <v>196835</v>
      </c>
      <c r="I11566" s="59" t="s">
        <v>71</v>
      </c>
      <c r="J11566" s="59">
        <v>1756222</v>
      </c>
      <c r="K11566" s="59" t="s">
        <v>11893</v>
      </c>
      <c r="L11566" s="61" t="s">
        <v>114</v>
      </c>
      <c r="M11566" s="61">
        <f>VLOOKUP(H11566,zdroj!C:F,4,0)</f>
        <v>0</v>
      </c>
      <c r="N11566" s="61" t="str">
        <f t="shared" si="360"/>
        <v>katB</v>
      </c>
      <c r="P11566" s="72" t="str">
        <f t="shared" si="361"/>
        <v/>
      </c>
      <c r="Q11566" s="61" t="s">
        <v>30</v>
      </c>
      <c r="R11566" s="61" t="s">
        <v>91</v>
      </c>
    </row>
    <row r="11567" spans="8:18" x14ac:dyDescent="0.25">
      <c r="H11567" s="59">
        <v>196835</v>
      </c>
      <c r="I11567" s="59" t="s">
        <v>71</v>
      </c>
      <c r="J11567" s="59">
        <v>1756231</v>
      </c>
      <c r="K11567" s="59" t="s">
        <v>11894</v>
      </c>
      <c r="L11567" s="61" t="s">
        <v>114</v>
      </c>
      <c r="M11567" s="61">
        <f>VLOOKUP(H11567,zdroj!C:F,4,0)</f>
        <v>0</v>
      </c>
      <c r="N11567" s="61" t="str">
        <f t="shared" si="360"/>
        <v>katB</v>
      </c>
      <c r="P11567" s="72" t="str">
        <f t="shared" si="361"/>
        <v/>
      </c>
      <c r="Q11567" s="61" t="s">
        <v>30</v>
      </c>
      <c r="R11567" s="61" t="s">
        <v>91</v>
      </c>
    </row>
    <row r="11568" spans="8:18" x14ac:dyDescent="0.25">
      <c r="H11568" s="59">
        <v>196835</v>
      </c>
      <c r="I11568" s="59" t="s">
        <v>71</v>
      </c>
      <c r="J11568" s="59">
        <v>1756249</v>
      </c>
      <c r="K11568" s="59" t="s">
        <v>11895</v>
      </c>
      <c r="L11568" s="61" t="s">
        <v>114</v>
      </c>
      <c r="M11568" s="61">
        <f>VLOOKUP(H11568,zdroj!C:F,4,0)</f>
        <v>0</v>
      </c>
      <c r="N11568" s="61" t="str">
        <f t="shared" si="360"/>
        <v>katB</v>
      </c>
      <c r="P11568" s="72" t="str">
        <f t="shared" si="361"/>
        <v/>
      </c>
      <c r="Q11568" s="61" t="s">
        <v>31</v>
      </c>
      <c r="R11568" s="61" t="s">
        <v>91</v>
      </c>
    </row>
    <row r="11569" spans="8:18" x14ac:dyDescent="0.25">
      <c r="H11569" s="59">
        <v>196835</v>
      </c>
      <c r="I11569" s="59" t="s">
        <v>71</v>
      </c>
      <c r="J11569" s="59">
        <v>1756257</v>
      </c>
      <c r="K11569" s="59" t="s">
        <v>11896</v>
      </c>
      <c r="L11569" s="61" t="s">
        <v>113</v>
      </c>
      <c r="M11569" s="61">
        <f>VLOOKUP(H11569,zdroj!C:F,4,0)</f>
        <v>0</v>
      </c>
      <c r="N11569" s="61" t="str">
        <f t="shared" si="360"/>
        <v>katA</v>
      </c>
      <c r="P11569" s="72" t="str">
        <f t="shared" si="361"/>
        <v/>
      </c>
      <c r="Q11569" s="61" t="s">
        <v>30</v>
      </c>
    </row>
    <row r="11570" spans="8:18" x14ac:dyDescent="0.25">
      <c r="H11570" s="59">
        <v>196835</v>
      </c>
      <c r="I11570" s="59" t="s">
        <v>71</v>
      </c>
      <c r="J11570" s="59">
        <v>1756265</v>
      </c>
      <c r="K11570" s="59" t="s">
        <v>11897</v>
      </c>
      <c r="L11570" s="61" t="s">
        <v>114</v>
      </c>
      <c r="M11570" s="61">
        <f>VLOOKUP(H11570,zdroj!C:F,4,0)</f>
        <v>0</v>
      </c>
      <c r="N11570" s="61" t="str">
        <f t="shared" si="360"/>
        <v>katB</v>
      </c>
      <c r="P11570" s="72" t="str">
        <f t="shared" si="361"/>
        <v/>
      </c>
      <c r="Q11570" s="61" t="s">
        <v>31</v>
      </c>
      <c r="R11570" s="61" t="s">
        <v>91</v>
      </c>
    </row>
    <row r="11571" spans="8:18" x14ac:dyDescent="0.25">
      <c r="H11571" s="59">
        <v>196835</v>
      </c>
      <c r="I11571" s="59" t="s">
        <v>71</v>
      </c>
      <c r="J11571" s="59">
        <v>1756273</v>
      </c>
      <c r="K11571" s="59" t="s">
        <v>11898</v>
      </c>
      <c r="L11571" s="61" t="s">
        <v>114</v>
      </c>
      <c r="M11571" s="61">
        <f>VLOOKUP(H11571,zdroj!C:F,4,0)</f>
        <v>0</v>
      </c>
      <c r="N11571" s="61" t="str">
        <f t="shared" si="360"/>
        <v>katB</v>
      </c>
      <c r="P11571" s="72" t="str">
        <f t="shared" si="361"/>
        <v/>
      </c>
      <c r="Q11571" s="61" t="s">
        <v>31</v>
      </c>
      <c r="R11571" s="61" t="s">
        <v>91</v>
      </c>
    </row>
    <row r="11572" spans="8:18" x14ac:dyDescent="0.25">
      <c r="H11572" s="59">
        <v>196835</v>
      </c>
      <c r="I11572" s="59" t="s">
        <v>71</v>
      </c>
      <c r="J11572" s="59">
        <v>1756281</v>
      </c>
      <c r="K11572" s="59" t="s">
        <v>11899</v>
      </c>
      <c r="L11572" s="61" t="s">
        <v>113</v>
      </c>
      <c r="M11572" s="61">
        <f>VLOOKUP(H11572,zdroj!C:F,4,0)</f>
        <v>0</v>
      </c>
      <c r="N11572" s="61" t="str">
        <f t="shared" si="360"/>
        <v>katA</v>
      </c>
      <c r="P11572" s="72" t="str">
        <f t="shared" si="361"/>
        <v/>
      </c>
      <c r="Q11572" s="61" t="s">
        <v>30</v>
      </c>
    </row>
    <row r="11573" spans="8:18" x14ac:dyDescent="0.25">
      <c r="H11573" s="59">
        <v>196835</v>
      </c>
      <c r="I11573" s="59" t="s">
        <v>71</v>
      </c>
      <c r="J11573" s="59">
        <v>1756290</v>
      </c>
      <c r="K11573" s="59" t="s">
        <v>11900</v>
      </c>
      <c r="L11573" s="61" t="s">
        <v>113</v>
      </c>
      <c r="M11573" s="61">
        <f>VLOOKUP(H11573,zdroj!C:F,4,0)</f>
        <v>0</v>
      </c>
      <c r="N11573" s="61" t="str">
        <f t="shared" si="360"/>
        <v>katA</v>
      </c>
      <c r="P11573" s="72" t="str">
        <f t="shared" si="361"/>
        <v/>
      </c>
      <c r="Q11573" s="61" t="s">
        <v>31</v>
      </c>
    </row>
    <row r="11574" spans="8:18" x14ac:dyDescent="0.25">
      <c r="H11574" s="59">
        <v>196835</v>
      </c>
      <c r="I11574" s="59" t="s">
        <v>71</v>
      </c>
      <c r="J11574" s="59">
        <v>1756303</v>
      </c>
      <c r="K11574" s="59" t="s">
        <v>11901</v>
      </c>
      <c r="L11574" s="61" t="s">
        <v>113</v>
      </c>
      <c r="M11574" s="61">
        <f>VLOOKUP(H11574,zdroj!C:F,4,0)</f>
        <v>0</v>
      </c>
      <c r="N11574" s="61" t="str">
        <f t="shared" si="360"/>
        <v>katA</v>
      </c>
      <c r="P11574" s="72" t="str">
        <f t="shared" si="361"/>
        <v/>
      </c>
      <c r="Q11574" s="61" t="s">
        <v>31</v>
      </c>
    </row>
    <row r="11575" spans="8:18" x14ac:dyDescent="0.25">
      <c r="H11575" s="59">
        <v>196835</v>
      </c>
      <c r="I11575" s="59" t="s">
        <v>71</v>
      </c>
      <c r="J11575" s="59">
        <v>1756311</v>
      </c>
      <c r="K11575" s="59" t="s">
        <v>11902</v>
      </c>
      <c r="L11575" s="61" t="s">
        <v>114</v>
      </c>
      <c r="M11575" s="61">
        <f>VLOOKUP(H11575,zdroj!C:F,4,0)</f>
        <v>0</v>
      </c>
      <c r="N11575" s="61" t="str">
        <f t="shared" si="360"/>
        <v>katB</v>
      </c>
      <c r="P11575" s="72" t="str">
        <f t="shared" si="361"/>
        <v/>
      </c>
      <c r="Q11575" s="61" t="s">
        <v>30</v>
      </c>
      <c r="R11575" s="61" t="s">
        <v>91</v>
      </c>
    </row>
    <row r="11576" spans="8:18" x14ac:dyDescent="0.25">
      <c r="H11576" s="59">
        <v>196835</v>
      </c>
      <c r="I11576" s="59" t="s">
        <v>71</v>
      </c>
      <c r="J11576" s="59">
        <v>1756320</v>
      </c>
      <c r="K11576" s="59" t="s">
        <v>11903</v>
      </c>
      <c r="L11576" s="61" t="s">
        <v>113</v>
      </c>
      <c r="M11576" s="61">
        <f>VLOOKUP(H11576,zdroj!C:F,4,0)</f>
        <v>0</v>
      </c>
      <c r="N11576" s="61" t="str">
        <f t="shared" si="360"/>
        <v>katA</v>
      </c>
      <c r="P11576" s="72" t="str">
        <f t="shared" si="361"/>
        <v/>
      </c>
      <c r="Q11576" s="61" t="s">
        <v>30</v>
      </c>
    </row>
    <row r="11577" spans="8:18" x14ac:dyDescent="0.25">
      <c r="H11577" s="59">
        <v>196835</v>
      </c>
      <c r="I11577" s="59" t="s">
        <v>71</v>
      </c>
      <c r="J11577" s="59">
        <v>30962927</v>
      </c>
      <c r="K11577" s="59" t="s">
        <v>11904</v>
      </c>
      <c r="L11577" s="61" t="s">
        <v>113</v>
      </c>
      <c r="M11577" s="61">
        <f>VLOOKUP(H11577,zdroj!C:F,4,0)</f>
        <v>0</v>
      </c>
      <c r="N11577" s="61" t="str">
        <f t="shared" si="360"/>
        <v>katA</v>
      </c>
      <c r="P11577" s="72" t="str">
        <f t="shared" si="361"/>
        <v/>
      </c>
      <c r="Q11577" s="61" t="s">
        <v>31</v>
      </c>
    </row>
    <row r="11578" spans="8:18" x14ac:dyDescent="0.25">
      <c r="H11578" s="59">
        <v>38504</v>
      </c>
      <c r="I11578" s="59" t="s">
        <v>72</v>
      </c>
      <c r="J11578" s="59">
        <v>7257686</v>
      </c>
      <c r="K11578" s="59" t="s">
        <v>11905</v>
      </c>
      <c r="L11578" s="61" t="s">
        <v>81</v>
      </c>
      <c r="M11578" s="61">
        <f>VLOOKUP(H11578,zdroj!C:F,4,0)</f>
        <v>0</v>
      </c>
      <c r="N11578" s="61" t="str">
        <f t="shared" si="360"/>
        <v>-</v>
      </c>
      <c r="P11578" s="72" t="str">
        <f t="shared" si="361"/>
        <v/>
      </c>
      <c r="Q11578" s="61" t="s">
        <v>86</v>
      </c>
    </row>
    <row r="11579" spans="8:18" x14ac:dyDescent="0.25">
      <c r="H11579" s="59">
        <v>38504</v>
      </c>
      <c r="I11579" s="59" t="s">
        <v>72</v>
      </c>
      <c r="J11579" s="59">
        <v>7257694</v>
      </c>
      <c r="K11579" s="59" t="s">
        <v>11906</v>
      </c>
      <c r="L11579" s="61" t="s">
        <v>81</v>
      </c>
      <c r="M11579" s="61">
        <f>VLOOKUP(H11579,zdroj!C:F,4,0)</f>
        <v>0</v>
      </c>
      <c r="N11579" s="61" t="str">
        <f t="shared" si="360"/>
        <v>-</v>
      </c>
      <c r="P11579" s="72" t="str">
        <f t="shared" si="361"/>
        <v/>
      </c>
      <c r="Q11579" s="61" t="s">
        <v>86</v>
      </c>
    </row>
    <row r="11580" spans="8:18" x14ac:dyDescent="0.25">
      <c r="H11580" s="59">
        <v>38504</v>
      </c>
      <c r="I11580" s="59" t="s">
        <v>72</v>
      </c>
      <c r="J11580" s="59">
        <v>7257708</v>
      </c>
      <c r="K11580" s="59" t="s">
        <v>11907</v>
      </c>
      <c r="L11580" s="61" t="s">
        <v>81</v>
      </c>
      <c r="M11580" s="61">
        <f>VLOOKUP(H11580,zdroj!C:F,4,0)</f>
        <v>0</v>
      </c>
      <c r="N11580" s="61" t="str">
        <f t="shared" si="360"/>
        <v>-</v>
      </c>
      <c r="P11580" s="72" t="str">
        <f t="shared" si="361"/>
        <v/>
      </c>
      <c r="Q11580" s="61" t="s">
        <v>86</v>
      </c>
    </row>
    <row r="11581" spans="8:18" x14ac:dyDescent="0.25">
      <c r="H11581" s="59">
        <v>38504</v>
      </c>
      <c r="I11581" s="59" t="s">
        <v>72</v>
      </c>
      <c r="J11581" s="59">
        <v>7257716</v>
      </c>
      <c r="K11581" s="59" t="s">
        <v>11908</v>
      </c>
      <c r="L11581" s="61" t="s">
        <v>115</v>
      </c>
      <c r="M11581" s="61">
        <f>VLOOKUP(H11581,zdroj!C:F,4,0)</f>
        <v>0</v>
      </c>
      <c r="N11581" s="61" t="str">
        <f t="shared" si="360"/>
        <v>katC</v>
      </c>
      <c r="P11581" s="72" t="str">
        <f t="shared" si="361"/>
        <v/>
      </c>
      <c r="Q11581" s="61" t="s">
        <v>33</v>
      </c>
    </row>
    <row r="11582" spans="8:18" x14ac:dyDescent="0.25">
      <c r="H11582" s="59">
        <v>38504</v>
      </c>
      <c r="I11582" s="59" t="s">
        <v>72</v>
      </c>
      <c r="J11582" s="59">
        <v>7257724</v>
      </c>
      <c r="K11582" s="59" t="s">
        <v>11909</v>
      </c>
      <c r="L11582" s="61" t="s">
        <v>81</v>
      </c>
      <c r="M11582" s="61">
        <f>VLOOKUP(H11582,zdroj!C:F,4,0)</f>
        <v>0</v>
      </c>
      <c r="N11582" s="61" t="str">
        <f t="shared" si="360"/>
        <v>-</v>
      </c>
      <c r="P11582" s="72" t="str">
        <f t="shared" si="361"/>
        <v/>
      </c>
      <c r="Q11582" s="61" t="s">
        <v>86</v>
      </c>
    </row>
    <row r="11583" spans="8:18" x14ac:dyDescent="0.25">
      <c r="H11583" s="59">
        <v>38504</v>
      </c>
      <c r="I11583" s="59" t="s">
        <v>72</v>
      </c>
      <c r="J11583" s="59">
        <v>7257732</v>
      </c>
      <c r="K11583" s="59" t="s">
        <v>11910</v>
      </c>
      <c r="L11583" s="61" t="s">
        <v>81</v>
      </c>
      <c r="M11583" s="61">
        <f>VLOOKUP(H11583,zdroj!C:F,4,0)</f>
        <v>0</v>
      </c>
      <c r="N11583" s="61" t="str">
        <f t="shared" si="360"/>
        <v>-</v>
      </c>
      <c r="P11583" s="72" t="str">
        <f t="shared" si="361"/>
        <v/>
      </c>
      <c r="Q11583" s="61" t="s">
        <v>86</v>
      </c>
    </row>
    <row r="11584" spans="8:18" x14ac:dyDescent="0.25">
      <c r="H11584" s="59">
        <v>38504</v>
      </c>
      <c r="I11584" s="59" t="s">
        <v>72</v>
      </c>
      <c r="J11584" s="59">
        <v>7257741</v>
      </c>
      <c r="K11584" s="59" t="s">
        <v>11911</v>
      </c>
      <c r="L11584" s="61" t="s">
        <v>81</v>
      </c>
      <c r="M11584" s="61">
        <f>VLOOKUP(H11584,zdroj!C:F,4,0)</f>
        <v>0</v>
      </c>
      <c r="N11584" s="61" t="str">
        <f t="shared" si="360"/>
        <v>-</v>
      </c>
      <c r="P11584" s="72" t="str">
        <f t="shared" si="361"/>
        <v/>
      </c>
      <c r="Q11584" s="61" t="s">
        <v>86</v>
      </c>
    </row>
    <row r="11585" spans="8:17" x14ac:dyDescent="0.25">
      <c r="H11585" s="59">
        <v>38504</v>
      </c>
      <c r="I11585" s="59" t="s">
        <v>72</v>
      </c>
      <c r="J11585" s="59">
        <v>7257759</v>
      </c>
      <c r="K11585" s="59" t="s">
        <v>11912</v>
      </c>
      <c r="L11585" s="61" t="s">
        <v>115</v>
      </c>
      <c r="M11585" s="61">
        <f>VLOOKUP(H11585,zdroj!C:F,4,0)</f>
        <v>0</v>
      </c>
      <c r="N11585" s="61" t="str">
        <f t="shared" si="360"/>
        <v>katC</v>
      </c>
      <c r="P11585" s="72" t="str">
        <f t="shared" si="361"/>
        <v/>
      </c>
      <c r="Q11585" s="61" t="s">
        <v>31</v>
      </c>
    </row>
    <row r="11586" spans="8:17" x14ac:dyDescent="0.25">
      <c r="H11586" s="59">
        <v>38504</v>
      </c>
      <c r="I11586" s="59" t="s">
        <v>72</v>
      </c>
      <c r="J11586" s="59">
        <v>7257767</v>
      </c>
      <c r="K11586" s="59" t="s">
        <v>11913</v>
      </c>
      <c r="L11586" s="61" t="s">
        <v>81</v>
      </c>
      <c r="M11586" s="61">
        <f>VLOOKUP(H11586,zdroj!C:F,4,0)</f>
        <v>0</v>
      </c>
      <c r="N11586" s="61" t="str">
        <f t="shared" si="360"/>
        <v>-</v>
      </c>
      <c r="P11586" s="72" t="str">
        <f t="shared" si="361"/>
        <v/>
      </c>
      <c r="Q11586" s="61" t="s">
        <v>86</v>
      </c>
    </row>
    <row r="11587" spans="8:17" x14ac:dyDescent="0.25">
      <c r="H11587" s="59">
        <v>38504</v>
      </c>
      <c r="I11587" s="59" t="s">
        <v>72</v>
      </c>
      <c r="J11587" s="59">
        <v>7257775</v>
      </c>
      <c r="K11587" s="59" t="s">
        <v>11914</v>
      </c>
      <c r="L11587" s="61" t="s">
        <v>81</v>
      </c>
      <c r="M11587" s="61">
        <f>VLOOKUP(H11587,zdroj!C:F,4,0)</f>
        <v>0</v>
      </c>
      <c r="N11587" s="61" t="str">
        <f t="shared" si="360"/>
        <v>-</v>
      </c>
      <c r="P11587" s="72" t="str">
        <f t="shared" si="361"/>
        <v/>
      </c>
      <c r="Q11587" s="61" t="s">
        <v>86</v>
      </c>
    </row>
    <row r="11588" spans="8:17" x14ac:dyDescent="0.25">
      <c r="H11588" s="59">
        <v>38504</v>
      </c>
      <c r="I11588" s="59" t="s">
        <v>72</v>
      </c>
      <c r="J11588" s="59">
        <v>7257783</v>
      </c>
      <c r="K11588" s="59" t="s">
        <v>11915</v>
      </c>
      <c r="L11588" s="61" t="s">
        <v>81</v>
      </c>
      <c r="M11588" s="61">
        <f>VLOOKUP(H11588,zdroj!C:F,4,0)</f>
        <v>0</v>
      </c>
      <c r="N11588" s="61" t="str">
        <f t="shared" si="360"/>
        <v>-</v>
      </c>
      <c r="P11588" s="72" t="str">
        <f t="shared" si="361"/>
        <v/>
      </c>
      <c r="Q11588" s="61" t="s">
        <v>86</v>
      </c>
    </row>
    <row r="11589" spans="8:17" x14ac:dyDescent="0.25">
      <c r="H11589" s="59">
        <v>38504</v>
      </c>
      <c r="I11589" s="59" t="s">
        <v>72</v>
      </c>
      <c r="J11589" s="59">
        <v>7257791</v>
      </c>
      <c r="K11589" s="59" t="s">
        <v>11916</v>
      </c>
      <c r="L11589" s="61" t="s">
        <v>115</v>
      </c>
      <c r="M11589" s="61">
        <f>VLOOKUP(H11589,zdroj!C:F,4,0)</f>
        <v>0</v>
      </c>
      <c r="N11589" s="61" t="str">
        <f t="shared" si="360"/>
        <v>katC</v>
      </c>
      <c r="P11589" s="72" t="str">
        <f t="shared" si="361"/>
        <v/>
      </c>
      <c r="Q11589" s="61" t="s">
        <v>33</v>
      </c>
    </row>
    <row r="11590" spans="8:17" x14ac:dyDescent="0.25">
      <c r="H11590" s="59">
        <v>38504</v>
      </c>
      <c r="I11590" s="59" t="s">
        <v>72</v>
      </c>
      <c r="J11590" s="59">
        <v>7257805</v>
      </c>
      <c r="K11590" s="59" t="s">
        <v>11917</v>
      </c>
      <c r="L11590" s="61" t="s">
        <v>81</v>
      </c>
      <c r="M11590" s="61">
        <f>VLOOKUP(H11590,zdroj!C:F,4,0)</f>
        <v>0</v>
      </c>
      <c r="N11590" s="61" t="str">
        <f t="shared" si="360"/>
        <v>-</v>
      </c>
      <c r="P11590" s="72" t="str">
        <f t="shared" si="361"/>
        <v/>
      </c>
      <c r="Q11590" s="61" t="s">
        <v>86</v>
      </c>
    </row>
    <row r="11591" spans="8:17" x14ac:dyDescent="0.25">
      <c r="H11591" s="59">
        <v>38504</v>
      </c>
      <c r="I11591" s="59" t="s">
        <v>72</v>
      </c>
      <c r="J11591" s="59">
        <v>7257813</v>
      </c>
      <c r="K11591" s="59" t="s">
        <v>11918</v>
      </c>
      <c r="L11591" s="61" t="s">
        <v>81</v>
      </c>
      <c r="M11591" s="61">
        <f>VLOOKUP(H11591,zdroj!C:F,4,0)</f>
        <v>0</v>
      </c>
      <c r="N11591" s="61" t="str">
        <f t="shared" ref="N11591:N11654" si="362">IF(M11591="A",IF(L11591="katA","katB",L11591),L11591)</f>
        <v>-</v>
      </c>
      <c r="P11591" s="72" t="str">
        <f t="shared" ref="P11591:P11654" si="363">IF(O11591="A",1,"")</f>
        <v/>
      </c>
      <c r="Q11591" s="61" t="s">
        <v>86</v>
      </c>
    </row>
    <row r="11592" spans="8:17" x14ac:dyDescent="0.25">
      <c r="H11592" s="59">
        <v>38504</v>
      </c>
      <c r="I11592" s="59" t="s">
        <v>72</v>
      </c>
      <c r="J11592" s="59">
        <v>7257821</v>
      </c>
      <c r="K11592" s="59" t="s">
        <v>11919</v>
      </c>
      <c r="L11592" s="61" t="s">
        <v>81</v>
      </c>
      <c r="M11592" s="61">
        <f>VLOOKUP(H11592,zdroj!C:F,4,0)</f>
        <v>0</v>
      </c>
      <c r="N11592" s="61" t="str">
        <f t="shared" si="362"/>
        <v>-</v>
      </c>
      <c r="P11592" s="72" t="str">
        <f t="shared" si="363"/>
        <v/>
      </c>
      <c r="Q11592" s="61" t="s">
        <v>86</v>
      </c>
    </row>
    <row r="11593" spans="8:17" x14ac:dyDescent="0.25">
      <c r="H11593" s="59">
        <v>38504</v>
      </c>
      <c r="I11593" s="59" t="s">
        <v>72</v>
      </c>
      <c r="J11593" s="59">
        <v>7257830</v>
      </c>
      <c r="K11593" s="59" t="s">
        <v>11920</v>
      </c>
      <c r="L11593" s="61" t="s">
        <v>81</v>
      </c>
      <c r="M11593" s="61">
        <f>VLOOKUP(H11593,zdroj!C:F,4,0)</f>
        <v>0</v>
      </c>
      <c r="N11593" s="61" t="str">
        <f t="shared" si="362"/>
        <v>-</v>
      </c>
      <c r="P11593" s="72" t="str">
        <f t="shared" si="363"/>
        <v/>
      </c>
      <c r="Q11593" s="61" t="s">
        <v>86</v>
      </c>
    </row>
    <row r="11594" spans="8:17" x14ac:dyDescent="0.25">
      <c r="H11594" s="59">
        <v>38504</v>
      </c>
      <c r="I11594" s="59" t="s">
        <v>72</v>
      </c>
      <c r="J11594" s="59">
        <v>7257848</v>
      </c>
      <c r="K11594" s="59" t="s">
        <v>11921</v>
      </c>
      <c r="L11594" s="61" t="s">
        <v>81</v>
      </c>
      <c r="M11594" s="61">
        <f>VLOOKUP(H11594,zdroj!C:F,4,0)</f>
        <v>0</v>
      </c>
      <c r="N11594" s="61" t="str">
        <f t="shared" si="362"/>
        <v>-</v>
      </c>
      <c r="P11594" s="72" t="str">
        <f t="shared" si="363"/>
        <v/>
      </c>
      <c r="Q11594" s="61" t="s">
        <v>86</v>
      </c>
    </row>
    <row r="11595" spans="8:17" x14ac:dyDescent="0.25">
      <c r="H11595" s="59">
        <v>38504</v>
      </c>
      <c r="I11595" s="59" t="s">
        <v>72</v>
      </c>
      <c r="J11595" s="59">
        <v>7257856</v>
      </c>
      <c r="K11595" s="59" t="s">
        <v>11922</v>
      </c>
      <c r="L11595" s="61" t="s">
        <v>115</v>
      </c>
      <c r="M11595" s="61">
        <f>VLOOKUP(H11595,zdroj!C:F,4,0)</f>
        <v>0</v>
      </c>
      <c r="N11595" s="61" t="str">
        <f t="shared" si="362"/>
        <v>katC</v>
      </c>
      <c r="P11595" s="72" t="str">
        <f t="shared" si="363"/>
        <v/>
      </c>
      <c r="Q11595" s="61" t="s">
        <v>31</v>
      </c>
    </row>
    <row r="11596" spans="8:17" x14ac:dyDescent="0.25">
      <c r="H11596" s="59">
        <v>38504</v>
      </c>
      <c r="I11596" s="59" t="s">
        <v>72</v>
      </c>
      <c r="J11596" s="59">
        <v>7257864</v>
      </c>
      <c r="K11596" s="59" t="s">
        <v>11923</v>
      </c>
      <c r="L11596" s="61" t="s">
        <v>115</v>
      </c>
      <c r="M11596" s="61">
        <f>VLOOKUP(H11596,zdroj!C:F,4,0)</f>
        <v>0</v>
      </c>
      <c r="N11596" s="61" t="str">
        <f t="shared" si="362"/>
        <v>katC</v>
      </c>
      <c r="P11596" s="72" t="str">
        <f t="shared" si="363"/>
        <v/>
      </c>
      <c r="Q11596" s="61" t="s">
        <v>31</v>
      </c>
    </row>
    <row r="11597" spans="8:17" x14ac:dyDescent="0.25">
      <c r="H11597" s="59">
        <v>38504</v>
      </c>
      <c r="I11597" s="59" t="s">
        <v>72</v>
      </c>
      <c r="J11597" s="59">
        <v>7257872</v>
      </c>
      <c r="K11597" s="59" t="s">
        <v>11924</v>
      </c>
      <c r="L11597" s="61" t="s">
        <v>81</v>
      </c>
      <c r="M11597" s="61">
        <f>VLOOKUP(H11597,zdroj!C:F,4,0)</f>
        <v>0</v>
      </c>
      <c r="N11597" s="61" t="str">
        <f t="shared" si="362"/>
        <v>-</v>
      </c>
      <c r="P11597" s="72" t="str">
        <f t="shared" si="363"/>
        <v/>
      </c>
      <c r="Q11597" s="61" t="s">
        <v>86</v>
      </c>
    </row>
    <row r="11598" spans="8:17" x14ac:dyDescent="0.25">
      <c r="H11598" s="59">
        <v>38504</v>
      </c>
      <c r="I11598" s="59" t="s">
        <v>72</v>
      </c>
      <c r="J11598" s="59">
        <v>7257881</v>
      </c>
      <c r="K11598" s="59" t="s">
        <v>11925</v>
      </c>
      <c r="L11598" s="61" t="s">
        <v>81</v>
      </c>
      <c r="M11598" s="61">
        <f>VLOOKUP(H11598,zdroj!C:F,4,0)</f>
        <v>0</v>
      </c>
      <c r="N11598" s="61" t="str">
        <f t="shared" si="362"/>
        <v>-</v>
      </c>
      <c r="P11598" s="72" t="str">
        <f t="shared" si="363"/>
        <v/>
      </c>
      <c r="Q11598" s="61" t="s">
        <v>86</v>
      </c>
    </row>
    <row r="11599" spans="8:17" x14ac:dyDescent="0.25">
      <c r="H11599" s="59">
        <v>38504</v>
      </c>
      <c r="I11599" s="59" t="s">
        <v>72</v>
      </c>
      <c r="J11599" s="59">
        <v>7257899</v>
      </c>
      <c r="K11599" s="59" t="s">
        <v>11926</v>
      </c>
      <c r="L11599" s="61" t="s">
        <v>81</v>
      </c>
      <c r="M11599" s="61">
        <f>VLOOKUP(H11599,zdroj!C:F,4,0)</f>
        <v>0</v>
      </c>
      <c r="N11599" s="61" t="str">
        <f t="shared" si="362"/>
        <v>-</v>
      </c>
      <c r="P11599" s="72" t="str">
        <f t="shared" si="363"/>
        <v/>
      </c>
      <c r="Q11599" s="61" t="s">
        <v>86</v>
      </c>
    </row>
    <row r="11600" spans="8:17" x14ac:dyDescent="0.25">
      <c r="H11600" s="59">
        <v>38504</v>
      </c>
      <c r="I11600" s="59" t="s">
        <v>72</v>
      </c>
      <c r="J11600" s="59">
        <v>7257902</v>
      </c>
      <c r="K11600" s="59" t="s">
        <v>11927</v>
      </c>
      <c r="L11600" s="61" t="s">
        <v>81</v>
      </c>
      <c r="M11600" s="61">
        <f>VLOOKUP(H11600,zdroj!C:F,4,0)</f>
        <v>0</v>
      </c>
      <c r="N11600" s="61" t="str">
        <f t="shared" si="362"/>
        <v>-</v>
      </c>
      <c r="P11600" s="72" t="str">
        <f t="shared" si="363"/>
        <v/>
      </c>
      <c r="Q11600" s="61" t="s">
        <v>86</v>
      </c>
    </row>
    <row r="11601" spans="8:17" x14ac:dyDescent="0.25">
      <c r="H11601" s="59">
        <v>38504</v>
      </c>
      <c r="I11601" s="59" t="s">
        <v>72</v>
      </c>
      <c r="J11601" s="59">
        <v>7257911</v>
      </c>
      <c r="K11601" s="59" t="s">
        <v>11928</v>
      </c>
      <c r="L11601" s="61" t="s">
        <v>81</v>
      </c>
      <c r="M11601" s="61">
        <f>VLOOKUP(H11601,zdroj!C:F,4,0)</f>
        <v>0</v>
      </c>
      <c r="N11601" s="61" t="str">
        <f t="shared" si="362"/>
        <v>-</v>
      </c>
      <c r="P11601" s="72" t="str">
        <f t="shared" si="363"/>
        <v/>
      </c>
      <c r="Q11601" s="61" t="s">
        <v>86</v>
      </c>
    </row>
    <row r="11602" spans="8:17" x14ac:dyDescent="0.25">
      <c r="H11602" s="59">
        <v>38504</v>
      </c>
      <c r="I11602" s="59" t="s">
        <v>72</v>
      </c>
      <c r="J11602" s="59">
        <v>7257929</v>
      </c>
      <c r="K11602" s="59" t="s">
        <v>11929</v>
      </c>
      <c r="L11602" s="61" t="s">
        <v>81</v>
      </c>
      <c r="M11602" s="61">
        <f>VLOOKUP(H11602,zdroj!C:F,4,0)</f>
        <v>0</v>
      </c>
      <c r="N11602" s="61" t="str">
        <f t="shared" si="362"/>
        <v>-</v>
      </c>
      <c r="P11602" s="72" t="str">
        <f t="shared" si="363"/>
        <v/>
      </c>
      <c r="Q11602" s="61" t="s">
        <v>86</v>
      </c>
    </row>
    <row r="11603" spans="8:17" x14ac:dyDescent="0.25">
      <c r="H11603" s="59">
        <v>38504</v>
      </c>
      <c r="I11603" s="59" t="s">
        <v>72</v>
      </c>
      <c r="J11603" s="59">
        <v>7257937</v>
      </c>
      <c r="K11603" s="59" t="s">
        <v>11930</v>
      </c>
      <c r="L11603" s="61" t="s">
        <v>81</v>
      </c>
      <c r="M11603" s="61">
        <f>VLOOKUP(H11603,zdroj!C:F,4,0)</f>
        <v>0</v>
      </c>
      <c r="N11603" s="61" t="str">
        <f t="shared" si="362"/>
        <v>-</v>
      </c>
      <c r="P11603" s="72" t="str">
        <f t="shared" si="363"/>
        <v/>
      </c>
      <c r="Q11603" s="61" t="s">
        <v>86</v>
      </c>
    </row>
    <row r="11604" spans="8:17" x14ac:dyDescent="0.25">
      <c r="H11604" s="59">
        <v>38504</v>
      </c>
      <c r="I11604" s="59" t="s">
        <v>72</v>
      </c>
      <c r="J11604" s="59">
        <v>7257945</v>
      </c>
      <c r="K11604" s="59" t="s">
        <v>11931</v>
      </c>
      <c r="L11604" s="61" t="s">
        <v>81</v>
      </c>
      <c r="M11604" s="61">
        <f>VLOOKUP(H11604,zdroj!C:F,4,0)</f>
        <v>0</v>
      </c>
      <c r="N11604" s="61" t="str">
        <f t="shared" si="362"/>
        <v>-</v>
      </c>
      <c r="P11604" s="72" t="str">
        <f t="shared" si="363"/>
        <v/>
      </c>
      <c r="Q11604" s="61" t="s">
        <v>86</v>
      </c>
    </row>
    <row r="11605" spans="8:17" x14ac:dyDescent="0.25">
      <c r="H11605" s="59">
        <v>38504</v>
      </c>
      <c r="I11605" s="59" t="s">
        <v>72</v>
      </c>
      <c r="J11605" s="59">
        <v>7257953</v>
      </c>
      <c r="K11605" s="59" t="s">
        <v>11932</v>
      </c>
      <c r="L11605" s="61" t="s">
        <v>81</v>
      </c>
      <c r="M11605" s="61">
        <f>VLOOKUP(H11605,zdroj!C:F,4,0)</f>
        <v>0</v>
      </c>
      <c r="N11605" s="61" t="str">
        <f t="shared" si="362"/>
        <v>-</v>
      </c>
      <c r="P11605" s="72" t="str">
        <f t="shared" si="363"/>
        <v/>
      </c>
      <c r="Q11605" s="61" t="s">
        <v>86</v>
      </c>
    </row>
    <row r="11606" spans="8:17" x14ac:dyDescent="0.25">
      <c r="H11606" s="59">
        <v>38504</v>
      </c>
      <c r="I11606" s="59" t="s">
        <v>72</v>
      </c>
      <c r="J11606" s="59">
        <v>7257961</v>
      </c>
      <c r="K11606" s="59" t="s">
        <v>11933</v>
      </c>
      <c r="L11606" s="61" t="s">
        <v>81</v>
      </c>
      <c r="M11606" s="61">
        <f>VLOOKUP(H11606,zdroj!C:F,4,0)</f>
        <v>0</v>
      </c>
      <c r="N11606" s="61" t="str">
        <f t="shared" si="362"/>
        <v>-</v>
      </c>
      <c r="P11606" s="72" t="str">
        <f t="shared" si="363"/>
        <v/>
      </c>
      <c r="Q11606" s="61" t="s">
        <v>86</v>
      </c>
    </row>
    <row r="11607" spans="8:17" x14ac:dyDescent="0.25">
      <c r="H11607" s="59">
        <v>38504</v>
      </c>
      <c r="I11607" s="59" t="s">
        <v>72</v>
      </c>
      <c r="J11607" s="59">
        <v>7257970</v>
      </c>
      <c r="K11607" s="59" t="s">
        <v>11934</v>
      </c>
      <c r="L11607" s="61" t="s">
        <v>81</v>
      </c>
      <c r="M11607" s="61">
        <f>VLOOKUP(H11607,zdroj!C:F,4,0)</f>
        <v>0</v>
      </c>
      <c r="N11607" s="61" t="str">
        <f t="shared" si="362"/>
        <v>-</v>
      </c>
      <c r="P11607" s="72" t="str">
        <f t="shared" si="363"/>
        <v/>
      </c>
      <c r="Q11607" s="61" t="s">
        <v>86</v>
      </c>
    </row>
    <row r="11608" spans="8:17" x14ac:dyDescent="0.25">
      <c r="H11608" s="59">
        <v>38504</v>
      </c>
      <c r="I11608" s="59" t="s">
        <v>72</v>
      </c>
      <c r="J11608" s="59">
        <v>7257988</v>
      </c>
      <c r="K11608" s="59" t="s">
        <v>11935</v>
      </c>
      <c r="L11608" s="61" t="s">
        <v>81</v>
      </c>
      <c r="M11608" s="61">
        <f>VLOOKUP(H11608,zdroj!C:F,4,0)</f>
        <v>0</v>
      </c>
      <c r="N11608" s="61" t="str">
        <f t="shared" si="362"/>
        <v>-</v>
      </c>
      <c r="P11608" s="72" t="str">
        <f t="shared" si="363"/>
        <v/>
      </c>
      <c r="Q11608" s="61" t="s">
        <v>86</v>
      </c>
    </row>
    <row r="11609" spans="8:17" x14ac:dyDescent="0.25">
      <c r="H11609" s="59">
        <v>38504</v>
      </c>
      <c r="I11609" s="59" t="s">
        <v>72</v>
      </c>
      <c r="J11609" s="59">
        <v>7257996</v>
      </c>
      <c r="K11609" s="59" t="s">
        <v>11936</v>
      </c>
      <c r="L11609" s="61" t="s">
        <v>81</v>
      </c>
      <c r="M11609" s="61">
        <f>VLOOKUP(H11609,zdroj!C:F,4,0)</f>
        <v>0</v>
      </c>
      <c r="N11609" s="61" t="str">
        <f t="shared" si="362"/>
        <v>-</v>
      </c>
      <c r="P11609" s="72" t="str">
        <f t="shared" si="363"/>
        <v/>
      </c>
      <c r="Q11609" s="61" t="s">
        <v>86</v>
      </c>
    </row>
    <row r="11610" spans="8:17" x14ac:dyDescent="0.25">
      <c r="H11610" s="59">
        <v>38504</v>
      </c>
      <c r="I11610" s="59" t="s">
        <v>72</v>
      </c>
      <c r="J11610" s="59">
        <v>7258003</v>
      </c>
      <c r="K11610" s="59" t="s">
        <v>11937</v>
      </c>
      <c r="L11610" s="61" t="s">
        <v>81</v>
      </c>
      <c r="M11610" s="61">
        <f>VLOOKUP(H11610,zdroj!C:F,4,0)</f>
        <v>0</v>
      </c>
      <c r="N11610" s="61" t="str">
        <f t="shared" si="362"/>
        <v>-</v>
      </c>
      <c r="P11610" s="72" t="str">
        <f t="shared" si="363"/>
        <v/>
      </c>
      <c r="Q11610" s="61" t="s">
        <v>86</v>
      </c>
    </row>
    <row r="11611" spans="8:17" x14ac:dyDescent="0.25">
      <c r="H11611" s="59">
        <v>38504</v>
      </c>
      <c r="I11611" s="59" t="s">
        <v>72</v>
      </c>
      <c r="J11611" s="59">
        <v>7258011</v>
      </c>
      <c r="K11611" s="59" t="s">
        <v>11938</v>
      </c>
      <c r="L11611" s="61" t="s">
        <v>81</v>
      </c>
      <c r="M11611" s="61">
        <f>VLOOKUP(H11611,zdroj!C:F,4,0)</f>
        <v>0</v>
      </c>
      <c r="N11611" s="61" t="str">
        <f t="shared" si="362"/>
        <v>-</v>
      </c>
      <c r="P11611" s="72" t="str">
        <f t="shared" si="363"/>
        <v/>
      </c>
      <c r="Q11611" s="61" t="s">
        <v>86</v>
      </c>
    </row>
    <row r="11612" spans="8:17" x14ac:dyDescent="0.25">
      <c r="H11612" s="59">
        <v>38504</v>
      </c>
      <c r="I11612" s="59" t="s">
        <v>72</v>
      </c>
      <c r="J11612" s="59">
        <v>7258038</v>
      </c>
      <c r="K11612" s="59" t="s">
        <v>11939</v>
      </c>
      <c r="L11612" s="61" t="s">
        <v>81</v>
      </c>
      <c r="M11612" s="61">
        <f>VLOOKUP(H11612,zdroj!C:F,4,0)</f>
        <v>0</v>
      </c>
      <c r="N11612" s="61" t="str">
        <f t="shared" si="362"/>
        <v>-</v>
      </c>
      <c r="P11612" s="72" t="str">
        <f t="shared" si="363"/>
        <v/>
      </c>
      <c r="Q11612" s="61" t="s">
        <v>86</v>
      </c>
    </row>
    <row r="11613" spans="8:17" x14ac:dyDescent="0.25">
      <c r="H11613" s="59">
        <v>38504</v>
      </c>
      <c r="I11613" s="59" t="s">
        <v>72</v>
      </c>
      <c r="J11613" s="59">
        <v>7258046</v>
      </c>
      <c r="K11613" s="59" t="s">
        <v>11940</v>
      </c>
      <c r="L11613" s="61" t="s">
        <v>81</v>
      </c>
      <c r="M11613" s="61">
        <f>VLOOKUP(H11613,zdroj!C:F,4,0)</f>
        <v>0</v>
      </c>
      <c r="N11613" s="61" t="str">
        <f t="shared" si="362"/>
        <v>-</v>
      </c>
      <c r="P11613" s="72" t="str">
        <f t="shared" si="363"/>
        <v/>
      </c>
      <c r="Q11613" s="61" t="s">
        <v>86</v>
      </c>
    </row>
    <row r="11614" spans="8:17" x14ac:dyDescent="0.25">
      <c r="H11614" s="59">
        <v>38504</v>
      </c>
      <c r="I11614" s="59" t="s">
        <v>72</v>
      </c>
      <c r="J11614" s="59">
        <v>7258054</v>
      </c>
      <c r="K11614" s="59" t="s">
        <v>11941</v>
      </c>
      <c r="L11614" s="61" t="s">
        <v>81</v>
      </c>
      <c r="M11614" s="61">
        <f>VLOOKUP(H11614,zdroj!C:F,4,0)</f>
        <v>0</v>
      </c>
      <c r="N11614" s="61" t="str">
        <f t="shared" si="362"/>
        <v>-</v>
      </c>
      <c r="P11614" s="72" t="str">
        <f t="shared" si="363"/>
        <v/>
      </c>
      <c r="Q11614" s="61" t="s">
        <v>86</v>
      </c>
    </row>
    <row r="11615" spans="8:17" x14ac:dyDescent="0.25">
      <c r="H11615" s="59">
        <v>38504</v>
      </c>
      <c r="I11615" s="59" t="s">
        <v>72</v>
      </c>
      <c r="J11615" s="59">
        <v>7258062</v>
      </c>
      <c r="K11615" s="59" t="s">
        <v>11942</v>
      </c>
      <c r="L11615" s="61" t="s">
        <v>81</v>
      </c>
      <c r="M11615" s="61">
        <f>VLOOKUP(H11615,zdroj!C:F,4,0)</f>
        <v>0</v>
      </c>
      <c r="N11615" s="61" t="str">
        <f t="shared" si="362"/>
        <v>-</v>
      </c>
      <c r="P11615" s="72" t="str">
        <f t="shared" si="363"/>
        <v/>
      </c>
      <c r="Q11615" s="61" t="s">
        <v>86</v>
      </c>
    </row>
    <row r="11616" spans="8:17" x14ac:dyDescent="0.25">
      <c r="H11616" s="59">
        <v>38504</v>
      </c>
      <c r="I11616" s="59" t="s">
        <v>72</v>
      </c>
      <c r="J11616" s="59">
        <v>7258071</v>
      </c>
      <c r="K11616" s="59" t="s">
        <v>11943</v>
      </c>
      <c r="L11616" s="61" t="s">
        <v>81</v>
      </c>
      <c r="M11616" s="61">
        <f>VLOOKUP(H11616,zdroj!C:F,4,0)</f>
        <v>0</v>
      </c>
      <c r="N11616" s="61" t="str">
        <f t="shared" si="362"/>
        <v>-</v>
      </c>
      <c r="P11616" s="72" t="str">
        <f t="shared" si="363"/>
        <v/>
      </c>
      <c r="Q11616" s="61" t="s">
        <v>86</v>
      </c>
    </row>
    <row r="11617" spans="8:17" x14ac:dyDescent="0.25">
      <c r="H11617" s="59">
        <v>38504</v>
      </c>
      <c r="I11617" s="59" t="s">
        <v>72</v>
      </c>
      <c r="J11617" s="59">
        <v>7258089</v>
      </c>
      <c r="K11617" s="59" t="s">
        <v>11944</v>
      </c>
      <c r="L11617" s="61" t="s">
        <v>81</v>
      </c>
      <c r="M11617" s="61">
        <f>VLOOKUP(H11617,zdroj!C:F,4,0)</f>
        <v>0</v>
      </c>
      <c r="N11617" s="61" t="str">
        <f t="shared" si="362"/>
        <v>-</v>
      </c>
      <c r="P11617" s="72" t="str">
        <f t="shared" si="363"/>
        <v/>
      </c>
      <c r="Q11617" s="61" t="s">
        <v>86</v>
      </c>
    </row>
    <row r="11618" spans="8:17" x14ac:dyDescent="0.25">
      <c r="H11618" s="59">
        <v>38504</v>
      </c>
      <c r="I11618" s="59" t="s">
        <v>72</v>
      </c>
      <c r="J11618" s="59">
        <v>7258097</v>
      </c>
      <c r="K11618" s="59" t="s">
        <v>11945</v>
      </c>
      <c r="L11618" s="61" t="s">
        <v>115</v>
      </c>
      <c r="M11618" s="61">
        <f>VLOOKUP(H11618,zdroj!C:F,4,0)</f>
        <v>0</v>
      </c>
      <c r="N11618" s="61" t="str">
        <f t="shared" si="362"/>
        <v>katC</v>
      </c>
      <c r="P11618" s="72" t="str">
        <f t="shared" si="363"/>
        <v/>
      </c>
      <c r="Q11618" s="61" t="s">
        <v>31</v>
      </c>
    </row>
    <row r="11619" spans="8:17" x14ac:dyDescent="0.25">
      <c r="H11619" s="59">
        <v>38504</v>
      </c>
      <c r="I11619" s="59" t="s">
        <v>72</v>
      </c>
      <c r="J11619" s="59">
        <v>7258101</v>
      </c>
      <c r="K11619" s="59" t="s">
        <v>11946</v>
      </c>
      <c r="L11619" s="61" t="s">
        <v>81</v>
      </c>
      <c r="M11619" s="61">
        <f>VLOOKUP(H11619,zdroj!C:F,4,0)</f>
        <v>0</v>
      </c>
      <c r="N11619" s="61" t="str">
        <f t="shared" si="362"/>
        <v>-</v>
      </c>
      <c r="P11619" s="72" t="str">
        <f t="shared" si="363"/>
        <v/>
      </c>
      <c r="Q11619" s="61" t="s">
        <v>86</v>
      </c>
    </row>
    <row r="11620" spans="8:17" x14ac:dyDescent="0.25">
      <c r="H11620" s="59">
        <v>38504</v>
      </c>
      <c r="I11620" s="59" t="s">
        <v>72</v>
      </c>
      <c r="J11620" s="59">
        <v>28159233</v>
      </c>
      <c r="K11620" s="59" t="s">
        <v>11947</v>
      </c>
      <c r="L11620" s="61" t="s">
        <v>115</v>
      </c>
      <c r="M11620" s="61">
        <f>VLOOKUP(H11620,zdroj!C:F,4,0)</f>
        <v>0</v>
      </c>
      <c r="N11620" s="61" t="str">
        <f t="shared" si="362"/>
        <v>katC</v>
      </c>
      <c r="P11620" s="72" t="str">
        <f t="shared" si="363"/>
        <v/>
      </c>
      <c r="Q11620" s="61" t="s">
        <v>31</v>
      </c>
    </row>
    <row r="11621" spans="8:17" x14ac:dyDescent="0.25">
      <c r="H11621" s="59">
        <v>38504</v>
      </c>
      <c r="I11621" s="59" t="s">
        <v>72</v>
      </c>
      <c r="J11621" s="59">
        <v>41499441</v>
      </c>
      <c r="K11621" s="59" t="s">
        <v>11948</v>
      </c>
      <c r="L11621" s="61" t="s">
        <v>81</v>
      </c>
      <c r="M11621" s="61">
        <f>VLOOKUP(H11621,zdroj!C:F,4,0)</f>
        <v>0</v>
      </c>
      <c r="N11621" s="61" t="str">
        <f t="shared" si="362"/>
        <v>-</v>
      </c>
      <c r="P11621" s="72" t="str">
        <f t="shared" si="363"/>
        <v/>
      </c>
      <c r="Q11621" s="61" t="s">
        <v>86</v>
      </c>
    </row>
    <row r="11622" spans="8:17" x14ac:dyDescent="0.25">
      <c r="H11622" s="59">
        <v>38504</v>
      </c>
      <c r="I11622" s="59" t="s">
        <v>72</v>
      </c>
      <c r="J11622" s="59">
        <v>76118827</v>
      </c>
      <c r="K11622" s="59" t="s">
        <v>11949</v>
      </c>
      <c r="L11622" s="61" t="s">
        <v>81</v>
      </c>
      <c r="M11622" s="61">
        <f>VLOOKUP(H11622,zdroj!C:F,4,0)</f>
        <v>0</v>
      </c>
      <c r="N11622" s="61" t="str">
        <f t="shared" si="362"/>
        <v>-</v>
      </c>
      <c r="P11622" s="72" t="str">
        <f t="shared" si="363"/>
        <v/>
      </c>
      <c r="Q11622" s="61" t="s">
        <v>88</v>
      </c>
    </row>
    <row r="11623" spans="8:17" x14ac:dyDescent="0.25">
      <c r="H11623" s="59">
        <v>38504</v>
      </c>
      <c r="I11623" s="59" t="s">
        <v>72</v>
      </c>
      <c r="J11623" s="59">
        <v>81350511</v>
      </c>
      <c r="K11623" s="59" t="s">
        <v>11950</v>
      </c>
      <c r="L11623" s="61" t="s">
        <v>81</v>
      </c>
      <c r="M11623" s="61">
        <f>VLOOKUP(H11623,zdroj!C:F,4,0)</f>
        <v>0</v>
      </c>
      <c r="N11623" s="61" t="str">
        <f t="shared" si="362"/>
        <v>-</v>
      </c>
      <c r="P11623" s="72" t="str">
        <f t="shared" si="363"/>
        <v/>
      </c>
      <c r="Q11623" s="61" t="s">
        <v>86</v>
      </c>
    </row>
    <row r="11624" spans="8:17" x14ac:dyDescent="0.25">
      <c r="H11624" s="59">
        <v>181862</v>
      </c>
      <c r="I11624" s="59" t="s">
        <v>67</v>
      </c>
      <c r="J11624" s="59">
        <v>2233673</v>
      </c>
      <c r="K11624" s="59" t="s">
        <v>11951</v>
      </c>
      <c r="L11624" s="61" t="s">
        <v>113</v>
      </c>
      <c r="M11624" s="61">
        <f>VLOOKUP(H11624,zdroj!C:F,4,0)</f>
        <v>0</v>
      </c>
      <c r="N11624" s="61" t="str">
        <f t="shared" si="362"/>
        <v>katA</v>
      </c>
      <c r="P11624" s="72" t="str">
        <f t="shared" si="363"/>
        <v/>
      </c>
      <c r="Q11624" s="61" t="s">
        <v>30</v>
      </c>
    </row>
    <row r="11625" spans="8:17" x14ac:dyDescent="0.25">
      <c r="H11625" s="59">
        <v>181862</v>
      </c>
      <c r="I11625" s="59" t="s">
        <v>67</v>
      </c>
      <c r="J11625" s="59">
        <v>2233681</v>
      </c>
      <c r="K11625" s="59" t="s">
        <v>11952</v>
      </c>
      <c r="L11625" s="61" t="s">
        <v>113</v>
      </c>
      <c r="M11625" s="61">
        <f>VLOOKUP(H11625,zdroj!C:F,4,0)</f>
        <v>0</v>
      </c>
      <c r="N11625" s="61" t="str">
        <f t="shared" si="362"/>
        <v>katA</v>
      </c>
      <c r="P11625" s="72" t="str">
        <f t="shared" si="363"/>
        <v/>
      </c>
      <c r="Q11625" s="61" t="s">
        <v>30</v>
      </c>
    </row>
    <row r="11626" spans="8:17" x14ac:dyDescent="0.25">
      <c r="H11626" s="59">
        <v>181862</v>
      </c>
      <c r="I11626" s="59" t="s">
        <v>67</v>
      </c>
      <c r="J11626" s="59">
        <v>2233690</v>
      </c>
      <c r="K11626" s="59" t="s">
        <v>11953</v>
      </c>
      <c r="L11626" s="61" t="s">
        <v>113</v>
      </c>
      <c r="M11626" s="61">
        <f>VLOOKUP(H11626,zdroj!C:F,4,0)</f>
        <v>0</v>
      </c>
      <c r="N11626" s="61" t="str">
        <f t="shared" si="362"/>
        <v>katA</v>
      </c>
      <c r="P11626" s="72" t="str">
        <f t="shared" si="363"/>
        <v/>
      </c>
      <c r="Q11626" s="61" t="s">
        <v>30</v>
      </c>
    </row>
    <row r="11627" spans="8:17" x14ac:dyDescent="0.25">
      <c r="H11627" s="59">
        <v>181862</v>
      </c>
      <c r="I11627" s="59" t="s">
        <v>67</v>
      </c>
      <c r="J11627" s="59">
        <v>2233703</v>
      </c>
      <c r="K11627" s="59" t="s">
        <v>11954</v>
      </c>
      <c r="L11627" s="61" t="s">
        <v>113</v>
      </c>
      <c r="M11627" s="61">
        <f>VLOOKUP(H11627,zdroj!C:F,4,0)</f>
        <v>0</v>
      </c>
      <c r="N11627" s="61" t="str">
        <f t="shared" si="362"/>
        <v>katA</v>
      </c>
      <c r="P11627" s="72" t="str">
        <f t="shared" si="363"/>
        <v/>
      </c>
      <c r="Q11627" s="61" t="s">
        <v>30</v>
      </c>
    </row>
    <row r="11628" spans="8:17" x14ac:dyDescent="0.25">
      <c r="H11628" s="59">
        <v>181862</v>
      </c>
      <c r="I11628" s="59" t="s">
        <v>67</v>
      </c>
      <c r="J11628" s="59">
        <v>2233711</v>
      </c>
      <c r="K11628" s="59" t="s">
        <v>11955</v>
      </c>
      <c r="L11628" s="61" t="s">
        <v>113</v>
      </c>
      <c r="M11628" s="61">
        <f>VLOOKUP(H11628,zdroj!C:F,4,0)</f>
        <v>0</v>
      </c>
      <c r="N11628" s="61" t="str">
        <f t="shared" si="362"/>
        <v>katA</v>
      </c>
      <c r="P11628" s="72" t="str">
        <f t="shared" si="363"/>
        <v/>
      </c>
      <c r="Q11628" s="61" t="s">
        <v>30</v>
      </c>
    </row>
    <row r="11629" spans="8:17" x14ac:dyDescent="0.25">
      <c r="H11629" s="59">
        <v>181862</v>
      </c>
      <c r="I11629" s="59" t="s">
        <v>67</v>
      </c>
      <c r="J11629" s="59">
        <v>2233720</v>
      </c>
      <c r="K11629" s="59" t="s">
        <v>11956</v>
      </c>
      <c r="L11629" s="61" t="s">
        <v>113</v>
      </c>
      <c r="M11629" s="61">
        <f>VLOOKUP(H11629,zdroj!C:F,4,0)</f>
        <v>0</v>
      </c>
      <c r="N11629" s="61" t="str">
        <f t="shared" si="362"/>
        <v>katA</v>
      </c>
      <c r="P11629" s="72" t="str">
        <f t="shared" si="363"/>
        <v/>
      </c>
      <c r="Q11629" s="61" t="s">
        <v>30</v>
      </c>
    </row>
    <row r="11630" spans="8:17" x14ac:dyDescent="0.25">
      <c r="H11630" s="59">
        <v>181862</v>
      </c>
      <c r="I11630" s="59" t="s">
        <v>67</v>
      </c>
      <c r="J11630" s="59">
        <v>2233746</v>
      </c>
      <c r="K11630" s="59" t="s">
        <v>11957</v>
      </c>
      <c r="L11630" s="61" t="s">
        <v>113</v>
      </c>
      <c r="M11630" s="61">
        <f>VLOOKUP(H11630,zdroj!C:F,4,0)</f>
        <v>0</v>
      </c>
      <c r="N11630" s="61" t="str">
        <f t="shared" si="362"/>
        <v>katA</v>
      </c>
      <c r="P11630" s="72" t="str">
        <f t="shared" si="363"/>
        <v/>
      </c>
      <c r="Q11630" s="61" t="s">
        <v>30</v>
      </c>
    </row>
    <row r="11631" spans="8:17" x14ac:dyDescent="0.25">
      <c r="H11631" s="59">
        <v>181862</v>
      </c>
      <c r="I11631" s="59" t="s">
        <v>67</v>
      </c>
      <c r="J11631" s="59">
        <v>2233754</v>
      </c>
      <c r="K11631" s="59" t="s">
        <v>11958</v>
      </c>
      <c r="L11631" s="61" t="s">
        <v>113</v>
      </c>
      <c r="M11631" s="61">
        <f>VLOOKUP(H11631,zdroj!C:F,4,0)</f>
        <v>0</v>
      </c>
      <c r="N11631" s="61" t="str">
        <f t="shared" si="362"/>
        <v>katA</v>
      </c>
      <c r="P11631" s="72" t="str">
        <f t="shared" si="363"/>
        <v/>
      </c>
      <c r="Q11631" s="61" t="s">
        <v>30</v>
      </c>
    </row>
    <row r="11632" spans="8:17" x14ac:dyDescent="0.25">
      <c r="H11632" s="59">
        <v>181862</v>
      </c>
      <c r="I11632" s="59" t="s">
        <v>67</v>
      </c>
      <c r="J11632" s="59">
        <v>31324908</v>
      </c>
      <c r="K11632" s="59" t="s">
        <v>11959</v>
      </c>
      <c r="L11632" s="61" t="s">
        <v>81</v>
      </c>
      <c r="M11632" s="61">
        <f>VLOOKUP(H11632,zdroj!C:F,4,0)</f>
        <v>0</v>
      </c>
      <c r="N11632" s="61" t="str">
        <f t="shared" si="362"/>
        <v>-</v>
      </c>
      <c r="P11632" s="72" t="str">
        <f t="shared" si="363"/>
        <v/>
      </c>
      <c r="Q11632" s="61" t="s">
        <v>88</v>
      </c>
    </row>
    <row r="11633" spans="8:18" x14ac:dyDescent="0.25">
      <c r="H11633" s="59">
        <v>181871</v>
      </c>
      <c r="I11633" s="59" t="s">
        <v>71</v>
      </c>
      <c r="J11633" s="59">
        <v>2233762</v>
      </c>
      <c r="K11633" s="59" t="s">
        <v>11960</v>
      </c>
      <c r="L11633" s="61" t="s">
        <v>113</v>
      </c>
      <c r="M11633" s="61">
        <f>VLOOKUP(H11633,zdroj!C:F,4,0)</f>
        <v>0</v>
      </c>
      <c r="N11633" s="61" t="str">
        <f t="shared" si="362"/>
        <v>katA</v>
      </c>
      <c r="P11633" s="72" t="str">
        <f t="shared" si="363"/>
        <v/>
      </c>
      <c r="Q11633" s="61" t="s">
        <v>30</v>
      </c>
    </row>
    <row r="11634" spans="8:18" x14ac:dyDescent="0.25">
      <c r="H11634" s="59">
        <v>181871</v>
      </c>
      <c r="I11634" s="59" t="s">
        <v>71</v>
      </c>
      <c r="J11634" s="59">
        <v>2233771</v>
      </c>
      <c r="K11634" s="59" t="s">
        <v>11961</v>
      </c>
      <c r="L11634" s="61" t="s">
        <v>113</v>
      </c>
      <c r="M11634" s="61">
        <f>VLOOKUP(H11634,zdroj!C:F,4,0)</f>
        <v>0</v>
      </c>
      <c r="N11634" s="61" t="str">
        <f t="shared" si="362"/>
        <v>katA</v>
      </c>
      <c r="P11634" s="72" t="str">
        <f t="shared" si="363"/>
        <v/>
      </c>
      <c r="Q11634" s="61" t="s">
        <v>30</v>
      </c>
    </row>
    <row r="11635" spans="8:18" x14ac:dyDescent="0.25">
      <c r="H11635" s="59">
        <v>181871</v>
      </c>
      <c r="I11635" s="59" t="s">
        <v>71</v>
      </c>
      <c r="J11635" s="59">
        <v>2233789</v>
      </c>
      <c r="K11635" s="59" t="s">
        <v>11962</v>
      </c>
      <c r="L11635" s="61" t="s">
        <v>113</v>
      </c>
      <c r="M11635" s="61">
        <f>VLOOKUP(H11635,zdroj!C:F,4,0)</f>
        <v>0</v>
      </c>
      <c r="N11635" s="61" t="str">
        <f t="shared" si="362"/>
        <v>katA</v>
      </c>
      <c r="P11635" s="72" t="str">
        <f t="shared" si="363"/>
        <v/>
      </c>
      <c r="Q11635" s="61" t="s">
        <v>30</v>
      </c>
    </row>
    <row r="11636" spans="8:18" x14ac:dyDescent="0.25">
      <c r="H11636" s="59">
        <v>181871</v>
      </c>
      <c r="I11636" s="59" t="s">
        <v>71</v>
      </c>
      <c r="J11636" s="59">
        <v>2233801</v>
      </c>
      <c r="K11636" s="59" t="s">
        <v>11963</v>
      </c>
      <c r="L11636" s="61" t="s">
        <v>113</v>
      </c>
      <c r="M11636" s="61">
        <f>VLOOKUP(H11636,zdroj!C:F,4,0)</f>
        <v>0</v>
      </c>
      <c r="N11636" s="61" t="str">
        <f t="shared" si="362"/>
        <v>katA</v>
      </c>
      <c r="P11636" s="72" t="str">
        <f t="shared" si="363"/>
        <v/>
      </c>
      <c r="Q11636" s="61" t="s">
        <v>30</v>
      </c>
    </row>
    <row r="11637" spans="8:18" x14ac:dyDescent="0.25">
      <c r="H11637" s="59">
        <v>181871</v>
      </c>
      <c r="I11637" s="59" t="s">
        <v>71</v>
      </c>
      <c r="J11637" s="59">
        <v>2233819</v>
      </c>
      <c r="K11637" s="59" t="s">
        <v>11964</v>
      </c>
      <c r="L11637" s="61" t="s">
        <v>113</v>
      </c>
      <c r="M11637" s="61">
        <f>VLOOKUP(H11637,zdroj!C:F,4,0)</f>
        <v>0</v>
      </c>
      <c r="N11637" s="61" t="str">
        <f t="shared" si="362"/>
        <v>katA</v>
      </c>
      <c r="P11637" s="72" t="str">
        <f t="shared" si="363"/>
        <v/>
      </c>
      <c r="Q11637" s="61" t="s">
        <v>30</v>
      </c>
    </row>
    <row r="11638" spans="8:18" x14ac:dyDescent="0.25">
      <c r="H11638" s="59">
        <v>181871</v>
      </c>
      <c r="I11638" s="59" t="s">
        <v>71</v>
      </c>
      <c r="J11638" s="59">
        <v>2233827</v>
      </c>
      <c r="K11638" s="59" t="s">
        <v>11965</v>
      </c>
      <c r="L11638" s="61" t="s">
        <v>113</v>
      </c>
      <c r="M11638" s="61">
        <f>VLOOKUP(H11638,zdroj!C:F,4,0)</f>
        <v>0</v>
      </c>
      <c r="N11638" s="61" t="str">
        <f t="shared" si="362"/>
        <v>katA</v>
      </c>
      <c r="P11638" s="72" t="str">
        <f t="shared" si="363"/>
        <v/>
      </c>
      <c r="Q11638" s="61" t="s">
        <v>30</v>
      </c>
    </row>
    <row r="11639" spans="8:18" x14ac:dyDescent="0.25">
      <c r="H11639" s="59">
        <v>181871</v>
      </c>
      <c r="I11639" s="59" t="s">
        <v>71</v>
      </c>
      <c r="J11639" s="59">
        <v>2233835</v>
      </c>
      <c r="K11639" s="59" t="s">
        <v>11966</v>
      </c>
      <c r="L11639" s="61" t="s">
        <v>113</v>
      </c>
      <c r="M11639" s="61">
        <f>VLOOKUP(H11639,zdroj!C:F,4,0)</f>
        <v>0</v>
      </c>
      <c r="N11639" s="61" t="str">
        <f t="shared" si="362"/>
        <v>katA</v>
      </c>
      <c r="P11639" s="72" t="str">
        <f t="shared" si="363"/>
        <v/>
      </c>
      <c r="Q11639" s="61" t="s">
        <v>30</v>
      </c>
    </row>
    <row r="11640" spans="8:18" x14ac:dyDescent="0.25">
      <c r="H11640" s="59">
        <v>181871</v>
      </c>
      <c r="I11640" s="59" t="s">
        <v>71</v>
      </c>
      <c r="J11640" s="59">
        <v>2233843</v>
      </c>
      <c r="K11640" s="59" t="s">
        <v>11967</v>
      </c>
      <c r="L11640" s="61" t="s">
        <v>113</v>
      </c>
      <c r="M11640" s="61">
        <f>VLOOKUP(H11640,zdroj!C:F,4,0)</f>
        <v>0</v>
      </c>
      <c r="N11640" s="61" t="str">
        <f t="shared" si="362"/>
        <v>katA</v>
      </c>
      <c r="P11640" s="72" t="str">
        <f t="shared" si="363"/>
        <v/>
      </c>
      <c r="Q11640" s="61" t="s">
        <v>30</v>
      </c>
    </row>
    <row r="11641" spans="8:18" x14ac:dyDescent="0.25">
      <c r="H11641" s="59">
        <v>181871</v>
      </c>
      <c r="I11641" s="59" t="s">
        <v>71</v>
      </c>
      <c r="J11641" s="59">
        <v>2233851</v>
      </c>
      <c r="K11641" s="59" t="s">
        <v>11968</v>
      </c>
      <c r="L11641" s="61" t="s">
        <v>113</v>
      </c>
      <c r="M11641" s="61">
        <f>VLOOKUP(H11641,zdroj!C:F,4,0)</f>
        <v>0</v>
      </c>
      <c r="N11641" s="61" t="str">
        <f t="shared" si="362"/>
        <v>katA</v>
      </c>
      <c r="P11641" s="72" t="str">
        <f t="shared" si="363"/>
        <v/>
      </c>
      <c r="Q11641" s="61" t="s">
        <v>30</v>
      </c>
    </row>
    <row r="11642" spans="8:18" x14ac:dyDescent="0.25">
      <c r="H11642" s="59">
        <v>181871</v>
      </c>
      <c r="I11642" s="59" t="s">
        <v>71</v>
      </c>
      <c r="J11642" s="59">
        <v>2233878</v>
      </c>
      <c r="K11642" s="59" t="s">
        <v>11969</v>
      </c>
      <c r="L11642" s="61" t="s">
        <v>113</v>
      </c>
      <c r="M11642" s="61">
        <f>VLOOKUP(H11642,zdroj!C:F,4,0)</f>
        <v>0</v>
      </c>
      <c r="N11642" s="61" t="str">
        <f t="shared" si="362"/>
        <v>katA</v>
      </c>
      <c r="P11642" s="72" t="str">
        <f t="shared" si="363"/>
        <v/>
      </c>
      <c r="Q11642" s="61" t="s">
        <v>30</v>
      </c>
    </row>
    <row r="11643" spans="8:18" x14ac:dyDescent="0.25">
      <c r="H11643" s="59">
        <v>181871</v>
      </c>
      <c r="I11643" s="59" t="s">
        <v>71</v>
      </c>
      <c r="J11643" s="59">
        <v>2233886</v>
      </c>
      <c r="K11643" s="59" t="s">
        <v>11970</v>
      </c>
      <c r="L11643" s="61" t="s">
        <v>113</v>
      </c>
      <c r="M11643" s="61">
        <f>VLOOKUP(H11643,zdroj!C:F,4,0)</f>
        <v>0</v>
      </c>
      <c r="N11643" s="61" t="str">
        <f t="shared" si="362"/>
        <v>katA</v>
      </c>
      <c r="P11643" s="72" t="str">
        <f t="shared" si="363"/>
        <v/>
      </c>
      <c r="Q11643" s="61" t="s">
        <v>30</v>
      </c>
    </row>
    <row r="11644" spans="8:18" x14ac:dyDescent="0.25">
      <c r="H11644" s="59">
        <v>181871</v>
      </c>
      <c r="I11644" s="59" t="s">
        <v>71</v>
      </c>
      <c r="J11644" s="59">
        <v>2233894</v>
      </c>
      <c r="K11644" s="59" t="s">
        <v>11971</v>
      </c>
      <c r="L11644" s="61" t="s">
        <v>113</v>
      </c>
      <c r="M11644" s="61">
        <f>VLOOKUP(H11644,zdroj!C:F,4,0)</f>
        <v>0</v>
      </c>
      <c r="N11644" s="61" t="str">
        <f t="shared" si="362"/>
        <v>katA</v>
      </c>
      <c r="P11644" s="72" t="str">
        <f t="shared" si="363"/>
        <v/>
      </c>
      <c r="Q11644" s="61" t="s">
        <v>30</v>
      </c>
    </row>
    <row r="11645" spans="8:18" x14ac:dyDescent="0.25">
      <c r="H11645" s="59">
        <v>181871</v>
      </c>
      <c r="I11645" s="59" t="s">
        <v>71</v>
      </c>
      <c r="J11645" s="59">
        <v>2233916</v>
      </c>
      <c r="K11645" s="59" t="s">
        <v>11972</v>
      </c>
      <c r="L11645" s="61" t="s">
        <v>113</v>
      </c>
      <c r="M11645" s="61">
        <f>VLOOKUP(H11645,zdroj!C:F,4,0)</f>
        <v>0</v>
      </c>
      <c r="N11645" s="61" t="str">
        <f t="shared" si="362"/>
        <v>katA</v>
      </c>
      <c r="P11645" s="72" t="str">
        <f t="shared" si="363"/>
        <v/>
      </c>
      <c r="Q11645" s="61" t="s">
        <v>30</v>
      </c>
    </row>
    <row r="11646" spans="8:18" x14ac:dyDescent="0.25">
      <c r="H11646" s="59">
        <v>181871</v>
      </c>
      <c r="I11646" s="59" t="s">
        <v>71</v>
      </c>
      <c r="J11646" s="59">
        <v>2233924</v>
      </c>
      <c r="K11646" s="59" t="s">
        <v>11973</v>
      </c>
      <c r="L11646" s="61" t="s">
        <v>114</v>
      </c>
      <c r="M11646" s="61">
        <f>VLOOKUP(H11646,zdroj!C:F,4,0)</f>
        <v>0</v>
      </c>
      <c r="N11646" s="61" t="str">
        <f t="shared" si="362"/>
        <v>katB</v>
      </c>
      <c r="P11646" s="72" t="str">
        <f t="shared" si="363"/>
        <v/>
      </c>
      <c r="Q11646" s="61" t="s">
        <v>30</v>
      </c>
      <c r="R11646" s="61" t="s">
        <v>91</v>
      </c>
    </row>
    <row r="11647" spans="8:18" x14ac:dyDescent="0.25">
      <c r="H11647" s="59">
        <v>181871</v>
      </c>
      <c r="I11647" s="59" t="s">
        <v>71</v>
      </c>
      <c r="J11647" s="59">
        <v>2233932</v>
      </c>
      <c r="K11647" s="59" t="s">
        <v>11974</v>
      </c>
      <c r="L11647" s="61" t="s">
        <v>113</v>
      </c>
      <c r="M11647" s="61">
        <f>VLOOKUP(H11647,zdroj!C:F,4,0)</f>
        <v>0</v>
      </c>
      <c r="N11647" s="61" t="str">
        <f t="shared" si="362"/>
        <v>katA</v>
      </c>
      <c r="P11647" s="72" t="str">
        <f t="shared" si="363"/>
        <v/>
      </c>
      <c r="Q11647" s="61" t="s">
        <v>30</v>
      </c>
    </row>
    <row r="11648" spans="8:18" x14ac:dyDescent="0.25">
      <c r="H11648" s="59">
        <v>181871</v>
      </c>
      <c r="I11648" s="59" t="s">
        <v>71</v>
      </c>
      <c r="J11648" s="59">
        <v>2233941</v>
      </c>
      <c r="K11648" s="59" t="s">
        <v>11975</v>
      </c>
      <c r="L11648" s="61" t="s">
        <v>113</v>
      </c>
      <c r="M11648" s="61">
        <f>VLOOKUP(H11648,zdroj!C:F,4,0)</f>
        <v>0</v>
      </c>
      <c r="N11648" s="61" t="str">
        <f t="shared" si="362"/>
        <v>katA</v>
      </c>
      <c r="P11648" s="72" t="str">
        <f t="shared" si="363"/>
        <v/>
      </c>
      <c r="Q11648" s="61" t="s">
        <v>31</v>
      </c>
    </row>
    <row r="11649" spans="8:18" x14ac:dyDescent="0.25">
      <c r="H11649" s="59">
        <v>181871</v>
      </c>
      <c r="I11649" s="59" t="s">
        <v>71</v>
      </c>
      <c r="J11649" s="59">
        <v>2233959</v>
      </c>
      <c r="K11649" s="59" t="s">
        <v>11976</v>
      </c>
      <c r="L11649" s="61" t="s">
        <v>113</v>
      </c>
      <c r="M11649" s="61">
        <f>VLOOKUP(H11649,zdroj!C:F,4,0)</f>
        <v>0</v>
      </c>
      <c r="N11649" s="61" t="str">
        <f t="shared" si="362"/>
        <v>katA</v>
      </c>
      <c r="P11649" s="72" t="str">
        <f t="shared" si="363"/>
        <v/>
      </c>
      <c r="Q11649" s="61" t="s">
        <v>30</v>
      </c>
    </row>
    <row r="11650" spans="8:18" x14ac:dyDescent="0.25">
      <c r="H11650" s="59">
        <v>181871</v>
      </c>
      <c r="I11650" s="59" t="s">
        <v>71</v>
      </c>
      <c r="J11650" s="59">
        <v>2233967</v>
      </c>
      <c r="K11650" s="59" t="s">
        <v>11977</v>
      </c>
      <c r="L11650" s="61" t="s">
        <v>113</v>
      </c>
      <c r="M11650" s="61">
        <f>VLOOKUP(H11650,zdroj!C:F,4,0)</f>
        <v>0</v>
      </c>
      <c r="N11650" s="61" t="str">
        <f t="shared" si="362"/>
        <v>katA</v>
      </c>
      <c r="P11650" s="72" t="str">
        <f t="shared" si="363"/>
        <v/>
      </c>
      <c r="Q11650" s="61" t="s">
        <v>30</v>
      </c>
    </row>
    <row r="11651" spans="8:18" x14ac:dyDescent="0.25">
      <c r="H11651" s="59">
        <v>181871</v>
      </c>
      <c r="I11651" s="59" t="s">
        <v>71</v>
      </c>
      <c r="J11651" s="59">
        <v>2233975</v>
      </c>
      <c r="K11651" s="59" t="s">
        <v>11978</v>
      </c>
      <c r="L11651" s="61" t="s">
        <v>113</v>
      </c>
      <c r="M11651" s="61">
        <f>VLOOKUP(H11651,zdroj!C:F,4,0)</f>
        <v>0</v>
      </c>
      <c r="N11651" s="61" t="str">
        <f t="shared" si="362"/>
        <v>katA</v>
      </c>
      <c r="P11651" s="72" t="str">
        <f t="shared" si="363"/>
        <v/>
      </c>
      <c r="Q11651" s="61" t="s">
        <v>30</v>
      </c>
    </row>
    <row r="11652" spans="8:18" x14ac:dyDescent="0.25">
      <c r="H11652" s="59">
        <v>181871</v>
      </c>
      <c r="I11652" s="59" t="s">
        <v>71</v>
      </c>
      <c r="J11652" s="59">
        <v>2233983</v>
      </c>
      <c r="K11652" s="59" t="s">
        <v>11979</v>
      </c>
      <c r="L11652" s="61" t="s">
        <v>113</v>
      </c>
      <c r="M11652" s="61">
        <f>VLOOKUP(H11652,zdroj!C:F,4,0)</f>
        <v>0</v>
      </c>
      <c r="N11652" s="61" t="str">
        <f t="shared" si="362"/>
        <v>katA</v>
      </c>
      <c r="P11652" s="72" t="str">
        <f t="shared" si="363"/>
        <v/>
      </c>
      <c r="Q11652" s="61" t="s">
        <v>30</v>
      </c>
    </row>
    <row r="11653" spans="8:18" x14ac:dyDescent="0.25">
      <c r="H11653" s="59">
        <v>181871</v>
      </c>
      <c r="I11653" s="59" t="s">
        <v>71</v>
      </c>
      <c r="J11653" s="59">
        <v>2233991</v>
      </c>
      <c r="K11653" s="59" t="s">
        <v>11980</v>
      </c>
      <c r="L11653" s="61" t="s">
        <v>113</v>
      </c>
      <c r="M11653" s="61">
        <f>VLOOKUP(H11653,zdroj!C:F,4,0)</f>
        <v>0</v>
      </c>
      <c r="N11653" s="61" t="str">
        <f t="shared" si="362"/>
        <v>katA</v>
      </c>
      <c r="P11653" s="72" t="str">
        <f t="shared" si="363"/>
        <v/>
      </c>
      <c r="Q11653" s="61" t="s">
        <v>30</v>
      </c>
    </row>
    <row r="11654" spans="8:18" x14ac:dyDescent="0.25">
      <c r="H11654" s="59">
        <v>181871</v>
      </c>
      <c r="I11654" s="59" t="s">
        <v>71</v>
      </c>
      <c r="J11654" s="59">
        <v>2234009</v>
      </c>
      <c r="K11654" s="59" t="s">
        <v>11981</v>
      </c>
      <c r="L11654" s="61" t="s">
        <v>113</v>
      </c>
      <c r="M11654" s="61">
        <f>VLOOKUP(H11654,zdroj!C:F,4,0)</f>
        <v>0</v>
      </c>
      <c r="N11654" s="61" t="str">
        <f t="shared" si="362"/>
        <v>katA</v>
      </c>
      <c r="P11654" s="72" t="str">
        <f t="shared" si="363"/>
        <v/>
      </c>
      <c r="Q11654" s="61" t="s">
        <v>30</v>
      </c>
    </row>
    <row r="11655" spans="8:18" x14ac:dyDescent="0.25">
      <c r="H11655" s="59">
        <v>181871</v>
      </c>
      <c r="I11655" s="59" t="s">
        <v>71</v>
      </c>
      <c r="J11655" s="59">
        <v>2234017</v>
      </c>
      <c r="K11655" s="59" t="s">
        <v>11982</v>
      </c>
      <c r="L11655" s="61" t="s">
        <v>113</v>
      </c>
      <c r="M11655" s="61">
        <f>VLOOKUP(H11655,zdroj!C:F,4,0)</f>
        <v>0</v>
      </c>
      <c r="N11655" s="61" t="str">
        <f t="shared" ref="N11655:N11718" si="364">IF(M11655="A",IF(L11655="katA","katB",L11655),L11655)</f>
        <v>katA</v>
      </c>
      <c r="P11655" s="72" t="str">
        <f t="shared" ref="P11655:P11718" si="365">IF(O11655="A",1,"")</f>
        <v/>
      </c>
      <c r="Q11655" s="61" t="s">
        <v>30</v>
      </c>
    </row>
    <row r="11656" spans="8:18" x14ac:dyDescent="0.25">
      <c r="H11656" s="59">
        <v>181871</v>
      </c>
      <c r="I11656" s="59" t="s">
        <v>71</v>
      </c>
      <c r="J11656" s="59">
        <v>2234025</v>
      </c>
      <c r="K11656" s="59" t="s">
        <v>11983</v>
      </c>
      <c r="L11656" s="61" t="s">
        <v>113</v>
      </c>
      <c r="M11656" s="61">
        <f>VLOOKUP(H11656,zdroj!C:F,4,0)</f>
        <v>0</v>
      </c>
      <c r="N11656" s="61" t="str">
        <f t="shared" si="364"/>
        <v>katA</v>
      </c>
      <c r="P11656" s="72" t="str">
        <f t="shared" si="365"/>
        <v/>
      </c>
      <c r="Q11656" s="61" t="s">
        <v>30</v>
      </c>
    </row>
    <row r="11657" spans="8:18" x14ac:dyDescent="0.25">
      <c r="H11657" s="59">
        <v>181871</v>
      </c>
      <c r="I11657" s="59" t="s">
        <v>71</v>
      </c>
      <c r="J11657" s="59">
        <v>2234033</v>
      </c>
      <c r="K11657" s="59" t="s">
        <v>11984</v>
      </c>
      <c r="L11657" s="61" t="s">
        <v>81</v>
      </c>
      <c r="M11657" s="61">
        <f>VLOOKUP(H11657,zdroj!C:F,4,0)</f>
        <v>0</v>
      </c>
      <c r="N11657" s="61" t="str">
        <f t="shared" si="364"/>
        <v>-</v>
      </c>
      <c r="P11657" s="72" t="str">
        <f t="shared" si="365"/>
        <v/>
      </c>
      <c r="Q11657" s="61" t="s">
        <v>88</v>
      </c>
    </row>
    <row r="11658" spans="8:18" x14ac:dyDescent="0.25">
      <c r="H11658" s="59">
        <v>181871</v>
      </c>
      <c r="I11658" s="59" t="s">
        <v>71</v>
      </c>
      <c r="J11658" s="59">
        <v>2234041</v>
      </c>
      <c r="K11658" s="59" t="s">
        <v>11985</v>
      </c>
      <c r="L11658" s="61" t="s">
        <v>113</v>
      </c>
      <c r="M11658" s="61">
        <f>VLOOKUP(H11658,zdroj!C:F,4,0)</f>
        <v>0</v>
      </c>
      <c r="N11658" s="61" t="str">
        <f t="shared" si="364"/>
        <v>katA</v>
      </c>
      <c r="P11658" s="72" t="str">
        <f t="shared" si="365"/>
        <v/>
      </c>
      <c r="Q11658" s="61" t="s">
        <v>31</v>
      </c>
    </row>
    <row r="11659" spans="8:18" x14ac:dyDescent="0.25">
      <c r="H11659" s="59">
        <v>181871</v>
      </c>
      <c r="I11659" s="59" t="s">
        <v>71</v>
      </c>
      <c r="J11659" s="59">
        <v>2234050</v>
      </c>
      <c r="K11659" s="59" t="s">
        <v>11986</v>
      </c>
      <c r="L11659" s="61" t="s">
        <v>114</v>
      </c>
      <c r="M11659" s="61">
        <f>VLOOKUP(H11659,zdroj!C:F,4,0)</f>
        <v>0</v>
      </c>
      <c r="N11659" s="61" t="str">
        <f t="shared" si="364"/>
        <v>katB</v>
      </c>
      <c r="P11659" s="72" t="str">
        <f t="shared" si="365"/>
        <v/>
      </c>
      <c r="Q11659" s="61" t="s">
        <v>30</v>
      </c>
      <c r="R11659" s="61" t="s">
        <v>91</v>
      </c>
    </row>
    <row r="11660" spans="8:18" x14ac:dyDescent="0.25">
      <c r="H11660" s="59">
        <v>181871</v>
      </c>
      <c r="I11660" s="59" t="s">
        <v>71</v>
      </c>
      <c r="J11660" s="59">
        <v>2234068</v>
      </c>
      <c r="K11660" s="59" t="s">
        <v>11987</v>
      </c>
      <c r="L11660" s="61" t="s">
        <v>113</v>
      </c>
      <c r="M11660" s="61">
        <f>VLOOKUP(H11660,zdroj!C:F,4,0)</f>
        <v>0</v>
      </c>
      <c r="N11660" s="61" t="str">
        <f t="shared" si="364"/>
        <v>katA</v>
      </c>
      <c r="P11660" s="72" t="str">
        <f t="shared" si="365"/>
        <v/>
      </c>
      <c r="Q11660" s="61" t="s">
        <v>30</v>
      </c>
    </row>
    <row r="11661" spans="8:18" x14ac:dyDescent="0.25">
      <c r="H11661" s="59">
        <v>181871</v>
      </c>
      <c r="I11661" s="59" t="s">
        <v>71</v>
      </c>
      <c r="J11661" s="59">
        <v>2234076</v>
      </c>
      <c r="K11661" s="59" t="s">
        <v>11988</v>
      </c>
      <c r="L11661" s="61" t="s">
        <v>113</v>
      </c>
      <c r="M11661" s="61">
        <f>VLOOKUP(H11661,zdroj!C:F,4,0)</f>
        <v>0</v>
      </c>
      <c r="N11661" s="61" t="str">
        <f t="shared" si="364"/>
        <v>katA</v>
      </c>
      <c r="P11661" s="72" t="str">
        <f t="shared" si="365"/>
        <v/>
      </c>
      <c r="Q11661" s="61" t="s">
        <v>30</v>
      </c>
    </row>
    <row r="11662" spans="8:18" x14ac:dyDescent="0.25">
      <c r="H11662" s="59">
        <v>181871</v>
      </c>
      <c r="I11662" s="59" t="s">
        <v>71</v>
      </c>
      <c r="J11662" s="59">
        <v>2234084</v>
      </c>
      <c r="K11662" s="59" t="s">
        <v>11989</v>
      </c>
      <c r="L11662" s="61" t="s">
        <v>113</v>
      </c>
      <c r="M11662" s="61">
        <f>VLOOKUP(H11662,zdroj!C:F,4,0)</f>
        <v>0</v>
      </c>
      <c r="N11662" s="61" t="str">
        <f t="shared" si="364"/>
        <v>katA</v>
      </c>
      <c r="P11662" s="72" t="str">
        <f t="shared" si="365"/>
        <v/>
      </c>
      <c r="Q11662" s="61" t="s">
        <v>30</v>
      </c>
    </row>
    <row r="11663" spans="8:18" x14ac:dyDescent="0.25">
      <c r="H11663" s="59">
        <v>181871</v>
      </c>
      <c r="I11663" s="59" t="s">
        <v>71</v>
      </c>
      <c r="J11663" s="59">
        <v>2234092</v>
      </c>
      <c r="K11663" s="59" t="s">
        <v>11990</v>
      </c>
      <c r="L11663" s="61" t="s">
        <v>113</v>
      </c>
      <c r="M11663" s="61">
        <f>VLOOKUP(H11663,zdroj!C:F,4,0)</f>
        <v>0</v>
      </c>
      <c r="N11663" s="61" t="str">
        <f t="shared" si="364"/>
        <v>katA</v>
      </c>
      <c r="P11663" s="72" t="str">
        <f t="shared" si="365"/>
        <v/>
      </c>
      <c r="Q11663" s="61" t="s">
        <v>30</v>
      </c>
    </row>
    <row r="11664" spans="8:18" x14ac:dyDescent="0.25">
      <c r="H11664" s="59">
        <v>181871</v>
      </c>
      <c r="I11664" s="59" t="s">
        <v>71</v>
      </c>
      <c r="J11664" s="59">
        <v>2234106</v>
      </c>
      <c r="K11664" s="59" t="s">
        <v>11991</v>
      </c>
      <c r="L11664" s="61" t="s">
        <v>113</v>
      </c>
      <c r="M11664" s="61">
        <f>VLOOKUP(H11664,zdroj!C:F,4,0)</f>
        <v>0</v>
      </c>
      <c r="N11664" s="61" t="str">
        <f t="shared" si="364"/>
        <v>katA</v>
      </c>
      <c r="P11664" s="72" t="str">
        <f t="shared" si="365"/>
        <v/>
      </c>
      <c r="Q11664" s="61" t="s">
        <v>30</v>
      </c>
    </row>
    <row r="11665" spans="8:18" x14ac:dyDescent="0.25">
      <c r="H11665" s="59">
        <v>181871</v>
      </c>
      <c r="I11665" s="59" t="s">
        <v>71</v>
      </c>
      <c r="J11665" s="59">
        <v>2234114</v>
      </c>
      <c r="K11665" s="59" t="s">
        <v>11992</v>
      </c>
      <c r="L11665" s="61" t="s">
        <v>114</v>
      </c>
      <c r="M11665" s="61">
        <f>VLOOKUP(H11665,zdroj!C:F,4,0)</f>
        <v>0</v>
      </c>
      <c r="N11665" s="61" t="str">
        <f t="shared" si="364"/>
        <v>katB</v>
      </c>
      <c r="P11665" s="72" t="str">
        <f t="shared" si="365"/>
        <v/>
      </c>
      <c r="Q11665" s="61" t="s">
        <v>30</v>
      </c>
      <c r="R11665" s="61" t="s">
        <v>91</v>
      </c>
    </row>
    <row r="11666" spans="8:18" x14ac:dyDescent="0.25">
      <c r="H11666" s="59">
        <v>181871</v>
      </c>
      <c r="I11666" s="59" t="s">
        <v>71</v>
      </c>
      <c r="J11666" s="59">
        <v>2234131</v>
      </c>
      <c r="K11666" s="59" t="s">
        <v>11993</v>
      </c>
      <c r="L11666" s="61" t="s">
        <v>113</v>
      </c>
      <c r="M11666" s="61">
        <f>VLOOKUP(H11666,zdroj!C:F,4,0)</f>
        <v>0</v>
      </c>
      <c r="N11666" s="61" t="str">
        <f t="shared" si="364"/>
        <v>katA</v>
      </c>
      <c r="P11666" s="72" t="str">
        <f t="shared" si="365"/>
        <v/>
      </c>
      <c r="Q11666" s="61" t="s">
        <v>30</v>
      </c>
    </row>
    <row r="11667" spans="8:18" x14ac:dyDescent="0.25">
      <c r="H11667" s="59">
        <v>181871</v>
      </c>
      <c r="I11667" s="59" t="s">
        <v>71</v>
      </c>
      <c r="J11667" s="59">
        <v>2234149</v>
      </c>
      <c r="K11667" s="59" t="s">
        <v>11994</v>
      </c>
      <c r="L11667" s="61" t="s">
        <v>114</v>
      </c>
      <c r="M11667" s="61">
        <f>VLOOKUP(H11667,zdroj!C:F,4,0)</f>
        <v>0</v>
      </c>
      <c r="N11667" s="61" t="str">
        <f t="shared" si="364"/>
        <v>katB</v>
      </c>
      <c r="P11667" s="72" t="str">
        <f t="shared" si="365"/>
        <v/>
      </c>
      <c r="Q11667" s="61" t="s">
        <v>30</v>
      </c>
      <c r="R11667" s="61" t="s">
        <v>91</v>
      </c>
    </row>
    <row r="11668" spans="8:18" x14ac:dyDescent="0.25">
      <c r="H11668" s="59">
        <v>181871</v>
      </c>
      <c r="I11668" s="59" t="s">
        <v>71</v>
      </c>
      <c r="J11668" s="59">
        <v>2234157</v>
      </c>
      <c r="K11668" s="59" t="s">
        <v>11995</v>
      </c>
      <c r="L11668" s="61" t="s">
        <v>113</v>
      </c>
      <c r="M11668" s="61">
        <f>VLOOKUP(H11668,zdroj!C:F,4,0)</f>
        <v>0</v>
      </c>
      <c r="N11668" s="61" t="str">
        <f t="shared" si="364"/>
        <v>katA</v>
      </c>
      <c r="P11668" s="72" t="str">
        <f t="shared" si="365"/>
        <v/>
      </c>
      <c r="Q11668" s="61" t="s">
        <v>30</v>
      </c>
    </row>
    <row r="11669" spans="8:18" x14ac:dyDescent="0.25">
      <c r="H11669" s="59">
        <v>181871</v>
      </c>
      <c r="I11669" s="59" t="s">
        <v>71</v>
      </c>
      <c r="J11669" s="59">
        <v>2234165</v>
      </c>
      <c r="K11669" s="59" t="s">
        <v>11996</v>
      </c>
      <c r="L11669" s="61" t="s">
        <v>113</v>
      </c>
      <c r="M11669" s="61">
        <f>VLOOKUP(H11669,zdroj!C:F,4,0)</f>
        <v>0</v>
      </c>
      <c r="N11669" s="61" t="str">
        <f t="shared" si="364"/>
        <v>katA</v>
      </c>
      <c r="P11669" s="72" t="str">
        <f t="shared" si="365"/>
        <v/>
      </c>
      <c r="Q11669" s="61" t="s">
        <v>30</v>
      </c>
    </row>
    <row r="11670" spans="8:18" x14ac:dyDescent="0.25">
      <c r="H11670" s="59">
        <v>181871</v>
      </c>
      <c r="I11670" s="59" t="s">
        <v>71</v>
      </c>
      <c r="J11670" s="59">
        <v>2234173</v>
      </c>
      <c r="K11670" s="59" t="s">
        <v>11997</v>
      </c>
      <c r="L11670" s="61" t="s">
        <v>113</v>
      </c>
      <c r="M11670" s="61">
        <f>VLOOKUP(H11670,zdroj!C:F,4,0)</f>
        <v>0</v>
      </c>
      <c r="N11670" s="61" t="str">
        <f t="shared" si="364"/>
        <v>katA</v>
      </c>
      <c r="P11670" s="72" t="str">
        <f t="shared" si="365"/>
        <v/>
      </c>
      <c r="Q11670" s="61" t="s">
        <v>30</v>
      </c>
    </row>
    <row r="11671" spans="8:18" x14ac:dyDescent="0.25">
      <c r="H11671" s="59">
        <v>181871</v>
      </c>
      <c r="I11671" s="59" t="s">
        <v>71</v>
      </c>
      <c r="J11671" s="59">
        <v>2234181</v>
      </c>
      <c r="K11671" s="59" t="s">
        <v>11998</v>
      </c>
      <c r="L11671" s="61" t="s">
        <v>113</v>
      </c>
      <c r="M11671" s="61">
        <f>VLOOKUP(H11671,zdroj!C:F,4,0)</f>
        <v>0</v>
      </c>
      <c r="N11671" s="61" t="str">
        <f t="shared" si="364"/>
        <v>katA</v>
      </c>
      <c r="P11671" s="72" t="str">
        <f t="shared" si="365"/>
        <v/>
      </c>
      <c r="Q11671" s="61" t="s">
        <v>30</v>
      </c>
    </row>
    <row r="11672" spans="8:18" x14ac:dyDescent="0.25">
      <c r="H11672" s="59">
        <v>181871</v>
      </c>
      <c r="I11672" s="59" t="s">
        <v>71</v>
      </c>
      <c r="J11672" s="59">
        <v>2234190</v>
      </c>
      <c r="K11672" s="59" t="s">
        <v>11999</v>
      </c>
      <c r="L11672" s="61" t="s">
        <v>81</v>
      </c>
      <c r="M11672" s="61">
        <f>VLOOKUP(H11672,zdroj!C:F,4,0)</f>
        <v>0</v>
      </c>
      <c r="N11672" s="61" t="str">
        <f t="shared" si="364"/>
        <v>-</v>
      </c>
      <c r="P11672" s="72" t="str">
        <f t="shared" si="365"/>
        <v/>
      </c>
      <c r="Q11672" s="61" t="s">
        <v>88</v>
      </c>
    </row>
    <row r="11673" spans="8:18" x14ac:dyDescent="0.25">
      <c r="H11673" s="59">
        <v>181871</v>
      </c>
      <c r="I11673" s="59" t="s">
        <v>71</v>
      </c>
      <c r="J11673" s="59">
        <v>2234203</v>
      </c>
      <c r="K11673" s="59" t="s">
        <v>12000</v>
      </c>
      <c r="L11673" s="61" t="s">
        <v>113</v>
      </c>
      <c r="M11673" s="61">
        <f>VLOOKUP(H11673,zdroj!C:F,4,0)</f>
        <v>0</v>
      </c>
      <c r="N11673" s="61" t="str">
        <f t="shared" si="364"/>
        <v>katA</v>
      </c>
      <c r="P11673" s="72" t="str">
        <f t="shared" si="365"/>
        <v/>
      </c>
      <c r="Q11673" s="61" t="s">
        <v>30</v>
      </c>
    </row>
    <row r="11674" spans="8:18" x14ac:dyDescent="0.25">
      <c r="H11674" s="59">
        <v>181871</v>
      </c>
      <c r="I11674" s="59" t="s">
        <v>71</v>
      </c>
      <c r="J11674" s="59">
        <v>2234211</v>
      </c>
      <c r="K11674" s="59" t="s">
        <v>12001</v>
      </c>
      <c r="L11674" s="61" t="s">
        <v>113</v>
      </c>
      <c r="M11674" s="61">
        <f>VLOOKUP(H11674,zdroj!C:F,4,0)</f>
        <v>0</v>
      </c>
      <c r="N11674" s="61" t="str">
        <f t="shared" si="364"/>
        <v>katA</v>
      </c>
      <c r="P11674" s="72" t="str">
        <f t="shared" si="365"/>
        <v/>
      </c>
      <c r="Q11674" s="61" t="s">
        <v>30</v>
      </c>
    </row>
    <row r="11675" spans="8:18" x14ac:dyDescent="0.25">
      <c r="H11675" s="59">
        <v>181871</v>
      </c>
      <c r="I11675" s="59" t="s">
        <v>71</v>
      </c>
      <c r="J11675" s="59">
        <v>2234238</v>
      </c>
      <c r="K11675" s="59" t="s">
        <v>12002</v>
      </c>
      <c r="L11675" s="61" t="s">
        <v>113</v>
      </c>
      <c r="M11675" s="61">
        <f>VLOOKUP(H11675,zdroj!C:F,4,0)</f>
        <v>0</v>
      </c>
      <c r="N11675" s="61" t="str">
        <f t="shared" si="364"/>
        <v>katA</v>
      </c>
      <c r="P11675" s="72" t="str">
        <f t="shared" si="365"/>
        <v/>
      </c>
      <c r="Q11675" s="61" t="s">
        <v>30</v>
      </c>
    </row>
    <row r="11676" spans="8:18" x14ac:dyDescent="0.25">
      <c r="H11676" s="59">
        <v>181871</v>
      </c>
      <c r="I11676" s="59" t="s">
        <v>71</v>
      </c>
      <c r="J11676" s="59">
        <v>2234246</v>
      </c>
      <c r="K11676" s="59" t="s">
        <v>12003</v>
      </c>
      <c r="L11676" s="61" t="s">
        <v>113</v>
      </c>
      <c r="M11676" s="61">
        <f>VLOOKUP(H11676,zdroj!C:F,4,0)</f>
        <v>0</v>
      </c>
      <c r="N11676" s="61" t="str">
        <f t="shared" si="364"/>
        <v>katA</v>
      </c>
      <c r="P11676" s="72" t="str">
        <f t="shared" si="365"/>
        <v/>
      </c>
      <c r="Q11676" s="61" t="s">
        <v>30</v>
      </c>
    </row>
    <row r="11677" spans="8:18" x14ac:dyDescent="0.25">
      <c r="H11677" s="59">
        <v>181871</v>
      </c>
      <c r="I11677" s="59" t="s">
        <v>71</v>
      </c>
      <c r="J11677" s="59">
        <v>2234254</v>
      </c>
      <c r="K11677" s="59" t="s">
        <v>12004</v>
      </c>
      <c r="L11677" s="61" t="s">
        <v>113</v>
      </c>
      <c r="M11677" s="61">
        <f>VLOOKUP(H11677,zdroj!C:F,4,0)</f>
        <v>0</v>
      </c>
      <c r="N11677" s="61" t="str">
        <f t="shared" si="364"/>
        <v>katA</v>
      </c>
      <c r="P11677" s="72" t="str">
        <f t="shared" si="365"/>
        <v/>
      </c>
      <c r="Q11677" s="61" t="s">
        <v>30</v>
      </c>
    </row>
    <row r="11678" spans="8:18" x14ac:dyDescent="0.25">
      <c r="H11678" s="59">
        <v>181871</v>
      </c>
      <c r="I11678" s="59" t="s">
        <v>71</v>
      </c>
      <c r="J11678" s="59">
        <v>2234262</v>
      </c>
      <c r="K11678" s="59" t="s">
        <v>12005</v>
      </c>
      <c r="L11678" s="61" t="s">
        <v>81</v>
      </c>
      <c r="M11678" s="61">
        <f>VLOOKUP(H11678,zdroj!C:F,4,0)</f>
        <v>0</v>
      </c>
      <c r="N11678" s="61" t="str">
        <f t="shared" si="364"/>
        <v>-</v>
      </c>
      <c r="P11678" s="72" t="str">
        <f t="shared" si="365"/>
        <v/>
      </c>
      <c r="Q11678" s="61" t="s">
        <v>88</v>
      </c>
    </row>
    <row r="11679" spans="8:18" x14ac:dyDescent="0.25">
      <c r="H11679" s="59">
        <v>181871</v>
      </c>
      <c r="I11679" s="59" t="s">
        <v>71</v>
      </c>
      <c r="J11679" s="59">
        <v>2234271</v>
      </c>
      <c r="K11679" s="59" t="s">
        <v>12006</v>
      </c>
      <c r="L11679" s="61" t="s">
        <v>114</v>
      </c>
      <c r="M11679" s="61">
        <f>VLOOKUP(H11679,zdroj!C:F,4,0)</f>
        <v>0</v>
      </c>
      <c r="N11679" s="61" t="str">
        <f t="shared" si="364"/>
        <v>katB</v>
      </c>
      <c r="P11679" s="72" t="str">
        <f t="shared" si="365"/>
        <v/>
      </c>
      <c r="Q11679" s="61" t="s">
        <v>30</v>
      </c>
      <c r="R11679" s="61" t="s">
        <v>91</v>
      </c>
    </row>
    <row r="11680" spans="8:18" x14ac:dyDescent="0.25">
      <c r="H11680" s="59">
        <v>181871</v>
      </c>
      <c r="I11680" s="59" t="s">
        <v>71</v>
      </c>
      <c r="J11680" s="59">
        <v>2234289</v>
      </c>
      <c r="K11680" s="59" t="s">
        <v>12007</v>
      </c>
      <c r="L11680" s="61" t="s">
        <v>113</v>
      </c>
      <c r="M11680" s="61">
        <f>VLOOKUP(H11680,zdroj!C:F,4,0)</f>
        <v>0</v>
      </c>
      <c r="N11680" s="61" t="str">
        <f t="shared" si="364"/>
        <v>katA</v>
      </c>
      <c r="P11680" s="72" t="str">
        <f t="shared" si="365"/>
        <v/>
      </c>
      <c r="Q11680" s="61" t="s">
        <v>30</v>
      </c>
    </row>
    <row r="11681" spans="8:18" x14ac:dyDescent="0.25">
      <c r="H11681" s="59">
        <v>181871</v>
      </c>
      <c r="I11681" s="59" t="s">
        <v>71</v>
      </c>
      <c r="J11681" s="59">
        <v>2234297</v>
      </c>
      <c r="K11681" s="59" t="s">
        <v>12008</v>
      </c>
      <c r="L11681" s="61" t="s">
        <v>113</v>
      </c>
      <c r="M11681" s="61">
        <f>VLOOKUP(H11681,zdroj!C:F,4,0)</f>
        <v>0</v>
      </c>
      <c r="N11681" s="61" t="str">
        <f t="shared" si="364"/>
        <v>katA</v>
      </c>
      <c r="P11681" s="72" t="str">
        <f t="shared" si="365"/>
        <v/>
      </c>
      <c r="Q11681" s="61" t="s">
        <v>30</v>
      </c>
    </row>
    <row r="11682" spans="8:18" x14ac:dyDescent="0.25">
      <c r="H11682" s="59">
        <v>181871</v>
      </c>
      <c r="I11682" s="59" t="s">
        <v>71</v>
      </c>
      <c r="J11682" s="59">
        <v>2234301</v>
      </c>
      <c r="K11682" s="59" t="s">
        <v>12009</v>
      </c>
      <c r="L11682" s="61" t="s">
        <v>113</v>
      </c>
      <c r="M11682" s="61">
        <f>VLOOKUP(H11682,zdroj!C:F,4,0)</f>
        <v>0</v>
      </c>
      <c r="N11682" s="61" t="str">
        <f t="shared" si="364"/>
        <v>katA</v>
      </c>
      <c r="P11682" s="72" t="str">
        <f t="shared" si="365"/>
        <v/>
      </c>
      <c r="Q11682" s="61" t="s">
        <v>30</v>
      </c>
    </row>
    <row r="11683" spans="8:18" x14ac:dyDescent="0.25">
      <c r="H11683" s="59">
        <v>181871</v>
      </c>
      <c r="I11683" s="59" t="s">
        <v>71</v>
      </c>
      <c r="J11683" s="59">
        <v>2234319</v>
      </c>
      <c r="K11683" s="59" t="s">
        <v>12010</v>
      </c>
      <c r="L11683" s="61" t="s">
        <v>113</v>
      </c>
      <c r="M11683" s="61">
        <f>VLOOKUP(H11683,zdroj!C:F,4,0)</f>
        <v>0</v>
      </c>
      <c r="N11683" s="61" t="str">
        <f t="shared" si="364"/>
        <v>katA</v>
      </c>
      <c r="P11683" s="72" t="str">
        <f t="shared" si="365"/>
        <v/>
      </c>
      <c r="Q11683" s="61" t="s">
        <v>30</v>
      </c>
    </row>
    <row r="11684" spans="8:18" x14ac:dyDescent="0.25">
      <c r="H11684" s="59">
        <v>181871</v>
      </c>
      <c r="I11684" s="59" t="s">
        <v>71</v>
      </c>
      <c r="J11684" s="59">
        <v>2234327</v>
      </c>
      <c r="K11684" s="59" t="s">
        <v>12011</v>
      </c>
      <c r="L11684" s="61" t="s">
        <v>113</v>
      </c>
      <c r="M11684" s="61">
        <f>VLOOKUP(H11684,zdroj!C:F,4,0)</f>
        <v>0</v>
      </c>
      <c r="N11684" s="61" t="str">
        <f t="shared" si="364"/>
        <v>katA</v>
      </c>
      <c r="P11684" s="72" t="str">
        <f t="shared" si="365"/>
        <v/>
      </c>
      <c r="Q11684" s="61" t="s">
        <v>30</v>
      </c>
    </row>
    <row r="11685" spans="8:18" x14ac:dyDescent="0.25">
      <c r="H11685" s="59">
        <v>181871</v>
      </c>
      <c r="I11685" s="59" t="s">
        <v>71</v>
      </c>
      <c r="J11685" s="59">
        <v>2234335</v>
      </c>
      <c r="K11685" s="59" t="s">
        <v>12012</v>
      </c>
      <c r="L11685" s="61" t="s">
        <v>113</v>
      </c>
      <c r="M11685" s="61">
        <f>VLOOKUP(H11685,zdroj!C:F,4,0)</f>
        <v>0</v>
      </c>
      <c r="N11685" s="61" t="str">
        <f t="shared" si="364"/>
        <v>katA</v>
      </c>
      <c r="P11685" s="72" t="str">
        <f t="shared" si="365"/>
        <v/>
      </c>
      <c r="Q11685" s="61" t="s">
        <v>30</v>
      </c>
    </row>
    <row r="11686" spans="8:18" x14ac:dyDescent="0.25">
      <c r="H11686" s="59">
        <v>181871</v>
      </c>
      <c r="I11686" s="59" t="s">
        <v>71</v>
      </c>
      <c r="J11686" s="59">
        <v>2234343</v>
      </c>
      <c r="K11686" s="59" t="s">
        <v>12013</v>
      </c>
      <c r="L11686" s="61" t="s">
        <v>113</v>
      </c>
      <c r="M11686" s="61">
        <f>VLOOKUP(H11686,zdroj!C:F,4,0)</f>
        <v>0</v>
      </c>
      <c r="N11686" s="61" t="str">
        <f t="shared" si="364"/>
        <v>katA</v>
      </c>
      <c r="P11686" s="72" t="str">
        <f t="shared" si="365"/>
        <v/>
      </c>
      <c r="Q11686" s="61" t="s">
        <v>30</v>
      </c>
    </row>
    <row r="11687" spans="8:18" x14ac:dyDescent="0.25">
      <c r="H11687" s="59">
        <v>181871</v>
      </c>
      <c r="I11687" s="59" t="s">
        <v>71</v>
      </c>
      <c r="J11687" s="59">
        <v>2234351</v>
      </c>
      <c r="K11687" s="59" t="s">
        <v>12014</v>
      </c>
      <c r="L11687" s="61" t="s">
        <v>113</v>
      </c>
      <c r="M11687" s="61">
        <f>VLOOKUP(H11687,zdroj!C:F,4,0)</f>
        <v>0</v>
      </c>
      <c r="N11687" s="61" t="str">
        <f t="shared" si="364"/>
        <v>katA</v>
      </c>
      <c r="P11687" s="72" t="str">
        <f t="shared" si="365"/>
        <v/>
      </c>
      <c r="Q11687" s="61" t="s">
        <v>30</v>
      </c>
    </row>
    <row r="11688" spans="8:18" x14ac:dyDescent="0.25">
      <c r="H11688" s="59">
        <v>181871</v>
      </c>
      <c r="I11688" s="59" t="s">
        <v>71</v>
      </c>
      <c r="J11688" s="59">
        <v>2234360</v>
      </c>
      <c r="K11688" s="59" t="s">
        <v>12015</v>
      </c>
      <c r="L11688" s="61" t="s">
        <v>113</v>
      </c>
      <c r="M11688" s="61">
        <f>VLOOKUP(H11688,zdroj!C:F,4,0)</f>
        <v>0</v>
      </c>
      <c r="N11688" s="61" t="str">
        <f t="shared" si="364"/>
        <v>katA</v>
      </c>
      <c r="P11688" s="72" t="str">
        <f t="shared" si="365"/>
        <v/>
      </c>
      <c r="Q11688" s="61" t="s">
        <v>30</v>
      </c>
    </row>
    <row r="11689" spans="8:18" x14ac:dyDescent="0.25">
      <c r="H11689" s="59">
        <v>181871</v>
      </c>
      <c r="I11689" s="59" t="s">
        <v>71</v>
      </c>
      <c r="J11689" s="59">
        <v>2234378</v>
      </c>
      <c r="K11689" s="59" t="s">
        <v>12016</v>
      </c>
      <c r="L11689" s="61" t="s">
        <v>113</v>
      </c>
      <c r="M11689" s="61">
        <f>VLOOKUP(H11689,zdroj!C:F,4,0)</f>
        <v>0</v>
      </c>
      <c r="N11689" s="61" t="str">
        <f t="shared" si="364"/>
        <v>katA</v>
      </c>
      <c r="P11689" s="72" t="str">
        <f t="shared" si="365"/>
        <v/>
      </c>
      <c r="Q11689" s="61" t="s">
        <v>30</v>
      </c>
    </row>
    <row r="11690" spans="8:18" x14ac:dyDescent="0.25">
      <c r="H11690" s="59">
        <v>181871</v>
      </c>
      <c r="I11690" s="59" t="s">
        <v>71</v>
      </c>
      <c r="J11690" s="59">
        <v>2234386</v>
      </c>
      <c r="K11690" s="59" t="s">
        <v>12017</v>
      </c>
      <c r="L11690" s="61" t="s">
        <v>114</v>
      </c>
      <c r="M11690" s="61">
        <f>VLOOKUP(H11690,zdroj!C:F,4,0)</f>
        <v>0</v>
      </c>
      <c r="N11690" s="61" t="str">
        <f t="shared" si="364"/>
        <v>katB</v>
      </c>
      <c r="P11690" s="72" t="str">
        <f t="shared" si="365"/>
        <v/>
      </c>
      <c r="Q11690" s="61" t="s">
        <v>30</v>
      </c>
      <c r="R11690" s="61" t="s">
        <v>91</v>
      </c>
    </row>
    <row r="11691" spans="8:18" x14ac:dyDescent="0.25">
      <c r="H11691" s="59">
        <v>181871</v>
      </c>
      <c r="I11691" s="59" t="s">
        <v>71</v>
      </c>
      <c r="J11691" s="59">
        <v>2234394</v>
      </c>
      <c r="K11691" s="59" t="s">
        <v>12018</v>
      </c>
      <c r="L11691" s="61" t="s">
        <v>114</v>
      </c>
      <c r="M11691" s="61">
        <f>VLOOKUP(H11691,zdroj!C:F,4,0)</f>
        <v>0</v>
      </c>
      <c r="N11691" s="61" t="str">
        <f t="shared" si="364"/>
        <v>katB</v>
      </c>
      <c r="P11691" s="72" t="str">
        <f t="shared" si="365"/>
        <v/>
      </c>
      <c r="Q11691" s="61" t="s">
        <v>30</v>
      </c>
      <c r="R11691" s="61" t="s">
        <v>91</v>
      </c>
    </row>
    <row r="11692" spans="8:18" x14ac:dyDescent="0.25">
      <c r="H11692" s="59">
        <v>181871</v>
      </c>
      <c r="I11692" s="59" t="s">
        <v>71</v>
      </c>
      <c r="J11692" s="59">
        <v>2234408</v>
      </c>
      <c r="K11692" s="59" t="s">
        <v>12019</v>
      </c>
      <c r="L11692" s="61" t="s">
        <v>113</v>
      </c>
      <c r="M11692" s="61">
        <f>VLOOKUP(H11692,zdroj!C:F,4,0)</f>
        <v>0</v>
      </c>
      <c r="N11692" s="61" t="str">
        <f t="shared" si="364"/>
        <v>katA</v>
      </c>
      <c r="P11692" s="72" t="str">
        <f t="shared" si="365"/>
        <v/>
      </c>
      <c r="Q11692" s="61" t="s">
        <v>30</v>
      </c>
    </row>
    <row r="11693" spans="8:18" x14ac:dyDescent="0.25">
      <c r="H11693" s="59">
        <v>181871</v>
      </c>
      <c r="I11693" s="59" t="s">
        <v>71</v>
      </c>
      <c r="J11693" s="59">
        <v>2234416</v>
      </c>
      <c r="K11693" s="59" t="s">
        <v>12020</v>
      </c>
      <c r="L11693" s="61" t="s">
        <v>113</v>
      </c>
      <c r="M11693" s="61">
        <f>VLOOKUP(H11693,zdroj!C:F,4,0)</f>
        <v>0</v>
      </c>
      <c r="N11693" s="61" t="str">
        <f t="shared" si="364"/>
        <v>katA</v>
      </c>
      <c r="P11693" s="72" t="str">
        <f t="shared" si="365"/>
        <v/>
      </c>
      <c r="Q11693" s="61" t="s">
        <v>30</v>
      </c>
    </row>
    <row r="11694" spans="8:18" x14ac:dyDescent="0.25">
      <c r="H11694" s="59">
        <v>181871</v>
      </c>
      <c r="I11694" s="59" t="s">
        <v>71</v>
      </c>
      <c r="J11694" s="59">
        <v>2234424</v>
      </c>
      <c r="K11694" s="59" t="s">
        <v>12021</v>
      </c>
      <c r="L11694" s="61" t="s">
        <v>113</v>
      </c>
      <c r="M11694" s="61">
        <f>VLOOKUP(H11694,zdroj!C:F,4,0)</f>
        <v>0</v>
      </c>
      <c r="N11694" s="61" t="str">
        <f t="shared" si="364"/>
        <v>katA</v>
      </c>
      <c r="P11694" s="72" t="str">
        <f t="shared" si="365"/>
        <v/>
      </c>
      <c r="Q11694" s="61" t="s">
        <v>30</v>
      </c>
    </row>
    <row r="11695" spans="8:18" x14ac:dyDescent="0.25">
      <c r="H11695" s="59">
        <v>181871</v>
      </c>
      <c r="I11695" s="59" t="s">
        <v>71</v>
      </c>
      <c r="J11695" s="59">
        <v>2234432</v>
      </c>
      <c r="K11695" s="59" t="s">
        <v>12022</v>
      </c>
      <c r="L11695" s="61" t="s">
        <v>113</v>
      </c>
      <c r="M11695" s="61">
        <f>VLOOKUP(H11695,zdroj!C:F,4,0)</f>
        <v>0</v>
      </c>
      <c r="N11695" s="61" t="str">
        <f t="shared" si="364"/>
        <v>katA</v>
      </c>
      <c r="P11695" s="72" t="str">
        <f t="shared" si="365"/>
        <v/>
      </c>
      <c r="Q11695" s="61" t="s">
        <v>30</v>
      </c>
    </row>
    <row r="11696" spans="8:18" x14ac:dyDescent="0.25">
      <c r="H11696" s="59">
        <v>181871</v>
      </c>
      <c r="I11696" s="59" t="s">
        <v>71</v>
      </c>
      <c r="J11696" s="59">
        <v>2234441</v>
      </c>
      <c r="K11696" s="59" t="s">
        <v>12023</v>
      </c>
      <c r="L11696" s="61" t="s">
        <v>113</v>
      </c>
      <c r="M11696" s="61">
        <f>VLOOKUP(H11696,zdroj!C:F,4,0)</f>
        <v>0</v>
      </c>
      <c r="N11696" s="61" t="str">
        <f t="shared" si="364"/>
        <v>katA</v>
      </c>
      <c r="P11696" s="72" t="str">
        <f t="shared" si="365"/>
        <v/>
      </c>
      <c r="Q11696" s="61" t="s">
        <v>30</v>
      </c>
    </row>
    <row r="11697" spans="8:17" x14ac:dyDescent="0.25">
      <c r="H11697" s="59">
        <v>181871</v>
      </c>
      <c r="I11697" s="59" t="s">
        <v>71</v>
      </c>
      <c r="J11697" s="59">
        <v>2234459</v>
      </c>
      <c r="K11697" s="59" t="s">
        <v>12024</v>
      </c>
      <c r="L11697" s="61" t="s">
        <v>113</v>
      </c>
      <c r="M11697" s="61">
        <f>VLOOKUP(H11697,zdroj!C:F,4,0)</f>
        <v>0</v>
      </c>
      <c r="N11697" s="61" t="str">
        <f t="shared" si="364"/>
        <v>katA</v>
      </c>
      <c r="P11697" s="72" t="str">
        <f t="shared" si="365"/>
        <v/>
      </c>
      <c r="Q11697" s="61" t="s">
        <v>30</v>
      </c>
    </row>
    <row r="11698" spans="8:17" x14ac:dyDescent="0.25">
      <c r="H11698" s="59">
        <v>181871</v>
      </c>
      <c r="I11698" s="59" t="s">
        <v>71</v>
      </c>
      <c r="J11698" s="59">
        <v>2234467</v>
      </c>
      <c r="K11698" s="59" t="s">
        <v>12025</v>
      </c>
      <c r="L11698" s="61" t="s">
        <v>113</v>
      </c>
      <c r="M11698" s="61">
        <f>VLOOKUP(H11698,zdroj!C:F,4,0)</f>
        <v>0</v>
      </c>
      <c r="N11698" s="61" t="str">
        <f t="shared" si="364"/>
        <v>katA</v>
      </c>
      <c r="P11698" s="72" t="str">
        <f t="shared" si="365"/>
        <v/>
      </c>
      <c r="Q11698" s="61" t="s">
        <v>30</v>
      </c>
    </row>
    <row r="11699" spans="8:17" x14ac:dyDescent="0.25">
      <c r="H11699" s="59">
        <v>181871</v>
      </c>
      <c r="I11699" s="59" t="s">
        <v>71</v>
      </c>
      <c r="J11699" s="59">
        <v>2234475</v>
      </c>
      <c r="K11699" s="59" t="s">
        <v>12026</v>
      </c>
      <c r="L11699" s="61" t="s">
        <v>113</v>
      </c>
      <c r="M11699" s="61">
        <f>VLOOKUP(H11699,zdroj!C:F,4,0)</f>
        <v>0</v>
      </c>
      <c r="N11699" s="61" t="str">
        <f t="shared" si="364"/>
        <v>katA</v>
      </c>
      <c r="P11699" s="72" t="str">
        <f t="shared" si="365"/>
        <v/>
      </c>
      <c r="Q11699" s="61" t="s">
        <v>30</v>
      </c>
    </row>
    <row r="11700" spans="8:17" x14ac:dyDescent="0.25">
      <c r="H11700" s="59">
        <v>181871</v>
      </c>
      <c r="I11700" s="59" t="s">
        <v>71</v>
      </c>
      <c r="J11700" s="59">
        <v>2234483</v>
      </c>
      <c r="K11700" s="59" t="s">
        <v>12027</v>
      </c>
      <c r="L11700" s="61" t="s">
        <v>113</v>
      </c>
      <c r="M11700" s="61">
        <f>VLOOKUP(H11700,zdroj!C:F,4,0)</f>
        <v>0</v>
      </c>
      <c r="N11700" s="61" t="str">
        <f t="shared" si="364"/>
        <v>katA</v>
      </c>
      <c r="P11700" s="72" t="str">
        <f t="shared" si="365"/>
        <v/>
      </c>
      <c r="Q11700" s="61" t="s">
        <v>30</v>
      </c>
    </row>
    <row r="11701" spans="8:17" x14ac:dyDescent="0.25">
      <c r="H11701" s="59">
        <v>181871</v>
      </c>
      <c r="I11701" s="59" t="s">
        <v>71</v>
      </c>
      <c r="J11701" s="59">
        <v>2234491</v>
      </c>
      <c r="K11701" s="59" t="s">
        <v>12028</v>
      </c>
      <c r="L11701" s="61" t="s">
        <v>113</v>
      </c>
      <c r="M11701" s="61">
        <f>VLOOKUP(H11701,zdroj!C:F,4,0)</f>
        <v>0</v>
      </c>
      <c r="N11701" s="61" t="str">
        <f t="shared" si="364"/>
        <v>katA</v>
      </c>
      <c r="P11701" s="72" t="str">
        <f t="shared" si="365"/>
        <v/>
      </c>
      <c r="Q11701" s="61" t="s">
        <v>30</v>
      </c>
    </row>
    <row r="11702" spans="8:17" x14ac:dyDescent="0.25">
      <c r="H11702" s="59">
        <v>181871</v>
      </c>
      <c r="I11702" s="59" t="s">
        <v>71</v>
      </c>
      <c r="J11702" s="59">
        <v>2234505</v>
      </c>
      <c r="K11702" s="59" t="s">
        <v>12029</v>
      </c>
      <c r="L11702" s="61" t="s">
        <v>113</v>
      </c>
      <c r="M11702" s="61">
        <f>VLOOKUP(H11702,zdroj!C:F,4,0)</f>
        <v>0</v>
      </c>
      <c r="N11702" s="61" t="str">
        <f t="shared" si="364"/>
        <v>katA</v>
      </c>
      <c r="P11702" s="72" t="str">
        <f t="shared" si="365"/>
        <v/>
      </c>
      <c r="Q11702" s="61" t="s">
        <v>30</v>
      </c>
    </row>
    <row r="11703" spans="8:17" x14ac:dyDescent="0.25">
      <c r="H11703" s="59">
        <v>181871</v>
      </c>
      <c r="I11703" s="59" t="s">
        <v>71</v>
      </c>
      <c r="J11703" s="59">
        <v>2234513</v>
      </c>
      <c r="K11703" s="59" t="s">
        <v>12030</v>
      </c>
      <c r="L11703" s="61" t="s">
        <v>113</v>
      </c>
      <c r="M11703" s="61">
        <f>VLOOKUP(H11703,zdroj!C:F,4,0)</f>
        <v>0</v>
      </c>
      <c r="N11703" s="61" t="str">
        <f t="shared" si="364"/>
        <v>katA</v>
      </c>
      <c r="P11703" s="72" t="str">
        <f t="shared" si="365"/>
        <v/>
      </c>
      <c r="Q11703" s="61" t="s">
        <v>30</v>
      </c>
    </row>
    <row r="11704" spans="8:17" x14ac:dyDescent="0.25">
      <c r="H11704" s="59">
        <v>181871</v>
      </c>
      <c r="I11704" s="59" t="s">
        <v>71</v>
      </c>
      <c r="J11704" s="59">
        <v>2234521</v>
      </c>
      <c r="K11704" s="59" t="s">
        <v>12031</v>
      </c>
      <c r="L11704" s="61" t="s">
        <v>113</v>
      </c>
      <c r="M11704" s="61">
        <f>VLOOKUP(H11704,zdroj!C:F,4,0)</f>
        <v>0</v>
      </c>
      <c r="N11704" s="61" t="str">
        <f t="shared" si="364"/>
        <v>katA</v>
      </c>
      <c r="P11704" s="72" t="str">
        <f t="shared" si="365"/>
        <v/>
      </c>
      <c r="Q11704" s="61" t="s">
        <v>30</v>
      </c>
    </row>
    <row r="11705" spans="8:17" x14ac:dyDescent="0.25">
      <c r="H11705" s="59">
        <v>181871</v>
      </c>
      <c r="I11705" s="59" t="s">
        <v>71</v>
      </c>
      <c r="J11705" s="59">
        <v>2234530</v>
      </c>
      <c r="K11705" s="59" t="s">
        <v>12032</v>
      </c>
      <c r="L11705" s="61" t="s">
        <v>113</v>
      </c>
      <c r="M11705" s="61">
        <f>VLOOKUP(H11705,zdroj!C:F,4,0)</f>
        <v>0</v>
      </c>
      <c r="N11705" s="61" t="str">
        <f t="shared" si="364"/>
        <v>katA</v>
      </c>
      <c r="P11705" s="72" t="str">
        <f t="shared" si="365"/>
        <v/>
      </c>
      <c r="Q11705" s="61" t="s">
        <v>30</v>
      </c>
    </row>
    <row r="11706" spans="8:17" x14ac:dyDescent="0.25">
      <c r="H11706" s="59">
        <v>181871</v>
      </c>
      <c r="I11706" s="59" t="s">
        <v>71</v>
      </c>
      <c r="J11706" s="59">
        <v>2234548</v>
      </c>
      <c r="K11706" s="59" t="s">
        <v>12033</v>
      </c>
      <c r="L11706" s="61" t="s">
        <v>113</v>
      </c>
      <c r="M11706" s="61">
        <f>VLOOKUP(H11706,zdroj!C:F,4,0)</f>
        <v>0</v>
      </c>
      <c r="N11706" s="61" t="str">
        <f t="shared" si="364"/>
        <v>katA</v>
      </c>
      <c r="P11706" s="72" t="str">
        <f t="shared" si="365"/>
        <v/>
      </c>
      <c r="Q11706" s="61" t="s">
        <v>30</v>
      </c>
    </row>
    <row r="11707" spans="8:17" x14ac:dyDescent="0.25">
      <c r="H11707" s="59">
        <v>181871</v>
      </c>
      <c r="I11707" s="59" t="s">
        <v>71</v>
      </c>
      <c r="J11707" s="59">
        <v>2234556</v>
      </c>
      <c r="K11707" s="59" t="s">
        <v>12034</v>
      </c>
      <c r="L11707" s="61" t="s">
        <v>113</v>
      </c>
      <c r="M11707" s="61">
        <f>VLOOKUP(H11707,zdroj!C:F,4,0)</f>
        <v>0</v>
      </c>
      <c r="N11707" s="61" t="str">
        <f t="shared" si="364"/>
        <v>katA</v>
      </c>
      <c r="P11707" s="72" t="str">
        <f t="shared" si="365"/>
        <v/>
      </c>
      <c r="Q11707" s="61" t="s">
        <v>30</v>
      </c>
    </row>
    <row r="11708" spans="8:17" x14ac:dyDescent="0.25">
      <c r="H11708" s="59">
        <v>181871</v>
      </c>
      <c r="I11708" s="59" t="s">
        <v>71</v>
      </c>
      <c r="J11708" s="59">
        <v>2234564</v>
      </c>
      <c r="K11708" s="59" t="s">
        <v>12035</v>
      </c>
      <c r="L11708" s="61" t="s">
        <v>113</v>
      </c>
      <c r="M11708" s="61">
        <f>VLOOKUP(H11708,zdroj!C:F,4,0)</f>
        <v>0</v>
      </c>
      <c r="N11708" s="61" t="str">
        <f t="shared" si="364"/>
        <v>katA</v>
      </c>
      <c r="P11708" s="72" t="str">
        <f t="shared" si="365"/>
        <v/>
      </c>
      <c r="Q11708" s="61" t="s">
        <v>30</v>
      </c>
    </row>
    <row r="11709" spans="8:17" x14ac:dyDescent="0.25">
      <c r="H11709" s="59">
        <v>181871</v>
      </c>
      <c r="I11709" s="59" t="s">
        <v>71</v>
      </c>
      <c r="J11709" s="59">
        <v>2234572</v>
      </c>
      <c r="K11709" s="59" t="s">
        <v>12036</v>
      </c>
      <c r="L11709" s="61" t="s">
        <v>113</v>
      </c>
      <c r="M11709" s="61">
        <f>VLOOKUP(H11709,zdroj!C:F,4,0)</f>
        <v>0</v>
      </c>
      <c r="N11709" s="61" t="str">
        <f t="shared" si="364"/>
        <v>katA</v>
      </c>
      <c r="P11709" s="72" t="str">
        <f t="shared" si="365"/>
        <v/>
      </c>
      <c r="Q11709" s="61" t="s">
        <v>30</v>
      </c>
    </row>
    <row r="11710" spans="8:17" x14ac:dyDescent="0.25">
      <c r="H11710" s="59">
        <v>181871</v>
      </c>
      <c r="I11710" s="59" t="s">
        <v>71</v>
      </c>
      <c r="J11710" s="59">
        <v>2234581</v>
      </c>
      <c r="K11710" s="59" t="s">
        <v>12037</v>
      </c>
      <c r="L11710" s="61" t="s">
        <v>113</v>
      </c>
      <c r="M11710" s="61">
        <f>VLOOKUP(H11710,zdroj!C:F,4,0)</f>
        <v>0</v>
      </c>
      <c r="N11710" s="61" t="str">
        <f t="shared" si="364"/>
        <v>katA</v>
      </c>
      <c r="P11710" s="72" t="str">
        <f t="shared" si="365"/>
        <v/>
      </c>
      <c r="Q11710" s="61" t="s">
        <v>30</v>
      </c>
    </row>
    <row r="11711" spans="8:17" x14ac:dyDescent="0.25">
      <c r="H11711" s="59">
        <v>181871</v>
      </c>
      <c r="I11711" s="59" t="s">
        <v>71</v>
      </c>
      <c r="J11711" s="59">
        <v>2234599</v>
      </c>
      <c r="K11711" s="59" t="s">
        <v>12038</v>
      </c>
      <c r="L11711" s="61" t="s">
        <v>113</v>
      </c>
      <c r="M11711" s="61">
        <f>VLOOKUP(H11711,zdroj!C:F,4,0)</f>
        <v>0</v>
      </c>
      <c r="N11711" s="61" t="str">
        <f t="shared" si="364"/>
        <v>katA</v>
      </c>
      <c r="P11711" s="72" t="str">
        <f t="shared" si="365"/>
        <v/>
      </c>
      <c r="Q11711" s="61" t="s">
        <v>33</v>
      </c>
    </row>
    <row r="11712" spans="8:17" x14ac:dyDescent="0.25">
      <c r="H11712" s="59">
        <v>181871</v>
      </c>
      <c r="I11712" s="59" t="s">
        <v>71</v>
      </c>
      <c r="J11712" s="59">
        <v>2234602</v>
      </c>
      <c r="K11712" s="59" t="s">
        <v>12039</v>
      </c>
      <c r="L11712" s="61" t="s">
        <v>113</v>
      </c>
      <c r="M11712" s="61">
        <f>VLOOKUP(H11712,zdroj!C:F,4,0)</f>
        <v>0</v>
      </c>
      <c r="N11712" s="61" t="str">
        <f t="shared" si="364"/>
        <v>katA</v>
      </c>
      <c r="P11712" s="72" t="str">
        <f t="shared" si="365"/>
        <v/>
      </c>
      <c r="Q11712" s="61" t="s">
        <v>30</v>
      </c>
    </row>
    <row r="11713" spans="8:17" x14ac:dyDescent="0.25">
      <c r="H11713" s="59">
        <v>181871</v>
      </c>
      <c r="I11713" s="59" t="s">
        <v>71</v>
      </c>
      <c r="J11713" s="59">
        <v>2234611</v>
      </c>
      <c r="K11713" s="59" t="s">
        <v>12040</v>
      </c>
      <c r="L11713" s="61" t="s">
        <v>113</v>
      </c>
      <c r="M11713" s="61">
        <f>VLOOKUP(H11713,zdroj!C:F,4,0)</f>
        <v>0</v>
      </c>
      <c r="N11713" s="61" t="str">
        <f t="shared" si="364"/>
        <v>katA</v>
      </c>
      <c r="P11713" s="72" t="str">
        <f t="shared" si="365"/>
        <v/>
      </c>
      <c r="Q11713" s="61" t="s">
        <v>30</v>
      </c>
    </row>
    <row r="11714" spans="8:17" x14ac:dyDescent="0.25">
      <c r="H11714" s="59">
        <v>181871</v>
      </c>
      <c r="I11714" s="59" t="s">
        <v>71</v>
      </c>
      <c r="J11714" s="59">
        <v>2234629</v>
      </c>
      <c r="K11714" s="59" t="s">
        <v>12041</v>
      </c>
      <c r="L11714" s="61" t="s">
        <v>113</v>
      </c>
      <c r="M11714" s="61">
        <f>VLOOKUP(H11714,zdroj!C:F,4,0)</f>
        <v>0</v>
      </c>
      <c r="N11714" s="61" t="str">
        <f t="shared" si="364"/>
        <v>katA</v>
      </c>
      <c r="P11714" s="72" t="str">
        <f t="shared" si="365"/>
        <v/>
      </c>
      <c r="Q11714" s="61" t="s">
        <v>30</v>
      </c>
    </row>
    <row r="11715" spans="8:17" x14ac:dyDescent="0.25">
      <c r="H11715" s="59">
        <v>181871</v>
      </c>
      <c r="I11715" s="59" t="s">
        <v>71</v>
      </c>
      <c r="J11715" s="59">
        <v>2234637</v>
      </c>
      <c r="K11715" s="59" t="s">
        <v>12042</v>
      </c>
      <c r="L11715" s="61" t="s">
        <v>113</v>
      </c>
      <c r="M11715" s="61">
        <f>VLOOKUP(H11715,zdroj!C:F,4,0)</f>
        <v>0</v>
      </c>
      <c r="N11715" s="61" t="str">
        <f t="shared" si="364"/>
        <v>katA</v>
      </c>
      <c r="P11715" s="72" t="str">
        <f t="shared" si="365"/>
        <v/>
      </c>
      <c r="Q11715" s="61" t="s">
        <v>30</v>
      </c>
    </row>
    <row r="11716" spans="8:17" x14ac:dyDescent="0.25">
      <c r="H11716" s="59">
        <v>181871</v>
      </c>
      <c r="I11716" s="59" t="s">
        <v>71</v>
      </c>
      <c r="J11716" s="59">
        <v>2234645</v>
      </c>
      <c r="K11716" s="59" t="s">
        <v>12043</v>
      </c>
      <c r="L11716" s="61" t="s">
        <v>81</v>
      </c>
      <c r="M11716" s="61">
        <f>VLOOKUP(H11716,zdroj!C:F,4,0)</f>
        <v>0</v>
      </c>
      <c r="N11716" s="61" t="str">
        <f t="shared" si="364"/>
        <v>-</v>
      </c>
      <c r="P11716" s="72" t="str">
        <f t="shared" si="365"/>
        <v/>
      </c>
      <c r="Q11716" s="61" t="s">
        <v>88</v>
      </c>
    </row>
    <row r="11717" spans="8:17" x14ac:dyDescent="0.25">
      <c r="H11717" s="59">
        <v>181871</v>
      </c>
      <c r="I11717" s="59" t="s">
        <v>71</v>
      </c>
      <c r="J11717" s="59">
        <v>2234653</v>
      </c>
      <c r="K11717" s="59" t="s">
        <v>12044</v>
      </c>
      <c r="L11717" s="61" t="s">
        <v>81</v>
      </c>
      <c r="M11717" s="61">
        <f>VLOOKUP(H11717,zdroj!C:F,4,0)</f>
        <v>0</v>
      </c>
      <c r="N11717" s="61" t="str">
        <f t="shared" si="364"/>
        <v>-</v>
      </c>
      <c r="P11717" s="72" t="str">
        <f t="shared" si="365"/>
        <v/>
      </c>
      <c r="Q11717" s="61" t="s">
        <v>88</v>
      </c>
    </row>
    <row r="11718" spans="8:17" x14ac:dyDescent="0.25">
      <c r="H11718" s="59">
        <v>181871</v>
      </c>
      <c r="I11718" s="59" t="s">
        <v>71</v>
      </c>
      <c r="J11718" s="59">
        <v>2234670</v>
      </c>
      <c r="K11718" s="59" t="s">
        <v>12045</v>
      </c>
      <c r="L11718" s="61" t="s">
        <v>81</v>
      </c>
      <c r="M11718" s="61">
        <f>VLOOKUP(H11718,zdroj!C:F,4,0)</f>
        <v>0</v>
      </c>
      <c r="N11718" s="61" t="str">
        <f t="shared" si="364"/>
        <v>-</v>
      </c>
      <c r="P11718" s="72" t="str">
        <f t="shared" si="365"/>
        <v/>
      </c>
      <c r="Q11718" s="61" t="s">
        <v>88</v>
      </c>
    </row>
    <row r="11719" spans="8:17" x14ac:dyDescent="0.25">
      <c r="H11719" s="59">
        <v>181871</v>
      </c>
      <c r="I11719" s="59" t="s">
        <v>71</v>
      </c>
      <c r="J11719" s="59">
        <v>25277537</v>
      </c>
      <c r="K11719" s="59" t="s">
        <v>12046</v>
      </c>
      <c r="L11719" s="61" t="s">
        <v>113</v>
      </c>
      <c r="M11719" s="61">
        <f>VLOOKUP(H11719,zdroj!C:F,4,0)</f>
        <v>0</v>
      </c>
      <c r="N11719" s="61" t="str">
        <f t="shared" ref="N11719:N11782" si="366">IF(M11719="A",IF(L11719="katA","katB",L11719),L11719)</f>
        <v>katA</v>
      </c>
      <c r="P11719" s="72" t="str">
        <f t="shared" ref="P11719:P11782" si="367">IF(O11719="A",1,"")</f>
        <v/>
      </c>
      <c r="Q11719" s="61" t="s">
        <v>30</v>
      </c>
    </row>
    <row r="11720" spans="8:17" x14ac:dyDescent="0.25">
      <c r="H11720" s="59">
        <v>181871</v>
      </c>
      <c r="I11720" s="59" t="s">
        <v>71</v>
      </c>
      <c r="J11720" s="59">
        <v>25357018</v>
      </c>
      <c r="K11720" s="59" t="s">
        <v>12047</v>
      </c>
      <c r="L11720" s="61" t="s">
        <v>113</v>
      </c>
      <c r="M11720" s="61">
        <f>VLOOKUP(H11720,zdroj!C:F,4,0)</f>
        <v>0</v>
      </c>
      <c r="N11720" s="61" t="str">
        <f t="shared" si="366"/>
        <v>katA</v>
      </c>
      <c r="P11720" s="72" t="str">
        <f t="shared" si="367"/>
        <v/>
      </c>
      <c r="Q11720" s="61" t="s">
        <v>30</v>
      </c>
    </row>
    <row r="11721" spans="8:17" x14ac:dyDescent="0.25">
      <c r="H11721" s="59">
        <v>181871</v>
      </c>
      <c r="I11721" s="59" t="s">
        <v>71</v>
      </c>
      <c r="J11721" s="59">
        <v>25357026</v>
      </c>
      <c r="K11721" s="59" t="s">
        <v>12048</v>
      </c>
      <c r="L11721" s="61" t="s">
        <v>81</v>
      </c>
      <c r="M11721" s="61">
        <f>VLOOKUP(H11721,zdroj!C:F,4,0)</f>
        <v>0</v>
      </c>
      <c r="N11721" s="61" t="str">
        <f t="shared" si="366"/>
        <v>-</v>
      </c>
      <c r="P11721" s="72" t="str">
        <f t="shared" si="367"/>
        <v/>
      </c>
      <c r="Q11721" s="61" t="s">
        <v>88</v>
      </c>
    </row>
    <row r="11722" spans="8:17" x14ac:dyDescent="0.25">
      <c r="H11722" s="59">
        <v>181871</v>
      </c>
      <c r="I11722" s="59" t="s">
        <v>71</v>
      </c>
      <c r="J11722" s="59">
        <v>25357034</v>
      </c>
      <c r="K11722" s="59" t="s">
        <v>12049</v>
      </c>
      <c r="L11722" s="61" t="s">
        <v>81</v>
      </c>
      <c r="M11722" s="61">
        <f>VLOOKUP(H11722,zdroj!C:F,4,0)</f>
        <v>0</v>
      </c>
      <c r="N11722" s="61" t="str">
        <f t="shared" si="366"/>
        <v>-</v>
      </c>
      <c r="P11722" s="72" t="str">
        <f t="shared" si="367"/>
        <v/>
      </c>
      <c r="Q11722" s="61" t="s">
        <v>88</v>
      </c>
    </row>
    <row r="11723" spans="8:17" x14ac:dyDescent="0.25">
      <c r="H11723" s="59">
        <v>181871</v>
      </c>
      <c r="I11723" s="59" t="s">
        <v>71</v>
      </c>
      <c r="J11723" s="59">
        <v>26772973</v>
      </c>
      <c r="K11723" s="59" t="s">
        <v>12050</v>
      </c>
      <c r="L11723" s="61" t="s">
        <v>113</v>
      </c>
      <c r="M11723" s="61">
        <f>VLOOKUP(H11723,zdroj!C:F,4,0)</f>
        <v>0</v>
      </c>
      <c r="N11723" s="61" t="str">
        <f t="shared" si="366"/>
        <v>katA</v>
      </c>
      <c r="P11723" s="72" t="str">
        <f t="shared" si="367"/>
        <v/>
      </c>
      <c r="Q11723" s="61" t="s">
        <v>30</v>
      </c>
    </row>
    <row r="11724" spans="8:17" x14ac:dyDescent="0.25">
      <c r="H11724" s="59">
        <v>181871</v>
      </c>
      <c r="I11724" s="59" t="s">
        <v>71</v>
      </c>
      <c r="J11724" s="59">
        <v>28051483</v>
      </c>
      <c r="K11724" s="59" t="s">
        <v>12051</v>
      </c>
      <c r="L11724" s="61" t="s">
        <v>113</v>
      </c>
      <c r="M11724" s="61">
        <f>VLOOKUP(H11724,zdroj!C:F,4,0)</f>
        <v>0</v>
      </c>
      <c r="N11724" s="61" t="str">
        <f t="shared" si="366"/>
        <v>katA</v>
      </c>
      <c r="P11724" s="72" t="str">
        <f t="shared" si="367"/>
        <v/>
      </c>
      <c r="Q11724" s="61" t="s">
        <v>30</v>
      </c>
    </row>
    <row r="11725" spans="8:17" x14ac:dyDescent="0.25">
      <c r="H11725" s="59">
        <v>181871</v>
      </c>
      <c r="I11725" s="59" t="s">
        <v>71</v>
      </c>
      <c r="J11725" s="59">
        <v>28119461</v>
      </c>
      <c r="K11725" s="59" t="s">
        <v>12052</v>
      </c>
      <c r="L11725" s="61" t="s">
        <v>113</v>
      </c>
      <c r="M11725" s="61">
        <f>VLOOKUP(H11725,zdroj!C:F,4,0)</f>
        <v>0</v>
      </c>
      <c r="N11725" s="61" t="str">
        <f t="shared" si="366"/>
        <v>katA</v>
      </c>
      <c r="P11725" s="72" t="str">
        <f t="shared" si="367"/>
        <v/>
      </c>
      <c r="Q11725" s="61" t="s">
        <v>30</v>
      </c>
    </row>
    <row r="11726" spans="8:17" x14ac:dyDescent="0.25">
      <c r="H11726" s="59">
        <v>181871</v>
      </c>
      <c r="I11726" s="59" t="s">
        <v>71</v>
      </c>
      <c r="J11726" s="59">
        <v>75466058</v>
      </c>
      <c r="K11726" s="59" t="s">
        <v>12053</v>
      </c>
      <c r="L11726" s="61" t="s">
        <v>81</v>
      </c>
      <c r="M11726" s="61">
        <f>VLOOKUP(H11726,zdroj!C:F,4,0)</f>
        <v>0</v>
      </c>
      <c r="N11726" s="61" t="str">
        <f t="shared" si="366"/>
        <v>-</v>
      </c>
      <c r="P11726" s="72" t="str">
        <f t="shared" si="367"/>
        <v/>
      </c>
      <c r="Q11726" s="61" t="s">
        <v>88</v>
      </c>
    </row>
    <row r="11727" spans="8:17" x14ac:dyDescent="0.25">
      <c r="H11727" s="59">
        <v>16128</v>
      </c>
      <c r="I11727" s="59" t="s">
        <v>69</v>
      </c>
      <c r="J11727" s="59">
        <v>7497148</v>
      </c>
      <c r="K11727" s="59" t="s">
        <v>12054</v>
      </c>
      <c r="L11727" s="61" t="s">
        <v>114</v>
      </c>
      <c r="M11727" s="61">
        <f>VLOOKUP(H11727,zdroj!C:F,4,0)</f>
        <v>0</v>
      </c>
      <c r="N11727" s="61" t="str">
        <f t="shared" si="366"/>
        <v>katB</v>
      </c>
      <c r="P11727" s="72" t="str">
        <f t="shared" si="367"/>
        <v/>
      </c>
      <c r="Q11727" s="61" t="s">
        <v>30</v>
      </c>
    </row>
    <row r="11728" spans="8:17" x14ac:dyDescent="0.25">
      <c r="H11728" s="59">
        <v>16128</v>
      </c>
      <c r="I11728" s="59" t="s">
        <v>69</v>
      </c>
      <c r="J11728" s="59">
        <v>7497156</v>
      </c>
      <c r="K11728" s="59" t="s">
        <v>12055</v>
      </c>
      <c r="L11728" s="61" t="s">
        <v>81</v>
      </c>
      <c r="M11728" s="61">
        <f>VLOOKUP(H11728,zdroj!C:F,4,0)</f>
        <v>0</v>
      </c>
      <c r="N11728" s="61" t="str">
        <f t="shared" si="366"/>
        <v>-</v>
      </c>
      <c r="P11728" s="72" t="str">
        <f t="shared" si="367"/>
        <v/>
      </c>
      <c r="Q11728" s="61" t="s">
        <v>84</v>
      </c>
    </row>
    <row r="11729" spans="8:17" x14ac:dyDescent="0.25">
      <c r="H11729" s="59">
        <v>16128</v>
      </c>
      <c r="I11729" s="59" t="s">
        <v>69</v>
      </c>
      <c r="J11729" s="59">
        <v>7497164</v>
      </c>
      <c r="K11729" s="59" t="s">
        <v>12056</v>
      </c>
      <c r="L11729" s="61" t="s">
        <v>81</v>
      </c>
      <c r="M11729" s="61">
        <f>VLOOKUP(H11729,zdroj!C:F,4,0)</f>
        <v>0</v>
      </c>
      <c r="N11729" s="61" t="str">
        <f t="shared" si="366"/>
        <v>-</v>
      </c>
      <c r="P11729" s="72" t="str">
        <f t="shared" si="367"/>
        <v/>
      </c>
      <c r="Q11729" s="61" t="s">
        <v>84</v>
      </c>
    </row>
    <row r="11730" spans="8:17" x14ac:dyDescent="0.25">
      <c r="H11730" s="59">
        <v>16128</v>
      </c>
      <c r="I11730" s="59" t="s">
        <v>69</v>
      </c>
      <c r="J11730" s="59">
        <v>7497172</v>
      </c>
      <c r="K11730" s="59" t="s">
        <v>12057</v>
      </c>
      <c r="L11730" s="61" t="s">
        <v>81</v>
      </c>
      <c r="M11730" s="61">
        <f>VLOOKUP(H11730,zdroj!C:F,4,0)</f>
        <v>0</v>
      </c>
      <c r="N11730" s="61" t="str">
        <f t="shared" si="366"/>
        <v>-</v>
      </c>
      <c r="P11730" s="72" t="str">
        <f t="shared" si="367"/>
        <v/>
      </c>
      <c r="Q11730" s="61" t="s">
        <v>84</v>
      </c>
    </row>
    <row r="11731" spans="8:17" x14ac:dyDescent="0.25">
      <c r="H11731" s="59">
        <v>16128</v>
      </c>
      <c r="I11731" s="59" t="s">
        <v>69</v>
      </c>
      <c r="J11731" s="59">
        <v>7497181</v>
      </c>
      <c r="K11731" s="59" t="s">
        <v>12058</v>
      </c>
      <c r="L11731" s="61" t="s">
        <v>81</v>
      </c>
      <c r="M11731" s="61">
        <f>VLOOKUP(H11731,zdroj!C:F,4,0)</f>
        <v>0</v>
      </c>
      <c r="N11731" s="61" t="str">
        <f t="shared" si="366"/>
        <v>-</v>
      </c>
      <c r="P11731" s="72" t="str">
        <f t="shared" si="367"/>
        <v/>
      </c>
      <c r="Q11731" s="61" t="s">
        <v>86</v>
      </c>
    </row>
    <row r="11732" spans="8:17" x14ac:dyDescent="0.25">
      <c r="H11732" s="59">
        <v>16128</v>
      </c>
      <c r="I11732" s="59" t="s">
        <v>69</v>
      </c>
      <c r="J11732" s="59">
        <v>7497199</v>
      </c>
      <c r="K11732" s="59" t="s">
        <v>12059</v>
      </c>
      <c r="L11732" s="61" t="s">
        <v>114</v>
      </c>
      <c r="M11732" s="61">
        <f>VLOOKUP(H11732,zdroj!C:F,4,0)</f>
        <v>0</v>
      </c>
      <c r="N11732" s="61" t="str">
        <f t="shared" si="366"/>
        <v>katB</v>
      </c>
      <c r="P11732" s="72" t="str">
        <f t="shared" si="367"/>
        <v/>
      </c>
      <c r="Q11732" s="61" t="s">
        <v>30</v>
      </c>
    </row>
    <row r="11733" spans="8:17" x14ac:dyDescent="0.25">
      <c r="H11733" s="59">
        <v>16128</v>
      </c>
      <c r="I11733" s="59" t="s">
        <v>69</v>
      </c>
      <c r="J11733" s="59">
        <v>7497202</v>
      </c>
      <c r="K11733" s="59" t="s">
        <v>12060</v>
      </c>
      <c r="L11733" s="61" t="s">
        <v>114</v>
      </c>
      <c r="M11733" s="61">
        <f>VLOOKUP(H11733,zdroj!C:F,4,0)</f>
        <v>0</v>
      </c>
      <c r="N11733" s="61" t="str">
        <f t="shared" si="366"/>
        <v>katB</v>
      </c>
      <c r="P11733" s="72" t="str">
        <f t="shared" si="367"/>
        <v/>
      </c>
      <c r="Q11733" s="61" t="s">
        <v>30</v>
      </c>
    </row>
    <row r="11734" spans="8:17" x14ac:dyDescent="0.25">
      <c r="H11734" s="59">
        <v>16128</v>
      </c>
      <c r="I11734" s="59" t="s">
        <v>69</v>
      </c>
      <c r="J11734" s="59">
        <v>7497211</v>
      </c>
      <c r="K11734" s="59" t="s">
        <v>12061</v>
      </c>
      <c r="L11734" s="61" t="s">
        <v>81</v>
      </c>
      <c r="M11734" s="61">
        <f>VLOOKUP(H11734,zdroj!C:F,4,0)</f>
        <v>0</v>
      </c>
      <c r="N11734" s="61" t="str">
        <f t="shared" si="366"/>
        <v>-</v>
      </c>
      <c r="P11734" s="72" t="str">
        <f t="shared" si="367"/>
        <v/>
      </c>
      <c r="Q11734" s="61" t="s">
        <v>84</v>
      </c>
    </row>
    <row r="11735" spans="8:17" x14ac:dyDescent="0.25">
      <c r="H11735" s="59">
        <v>16128</v>
      </c>
      <c r="I11735" s="59" t="s">
        <v>69</v>
      </c>
      <c r="J11735" s="59">
        <v>7497229</v>
      </c>
      <c r="K11735" s="59" t="s">
        <v>12062</v>
      </c>
      <c r="L11735" s="61" t="s">
        <v>81</v>
      </c>
      <c r="M11735" s="61">
        <f>VLOOKUP(H11735,zdroj!C:F,4,0)</f>
        <v>0</v>
      </c>
      <c r="N11735" s="61" t="str">
        <f t="shared" si="366"/>
        <v>-</v>
      </c>
      <c r="P11735" s="72" t="str">
        <f t="shared" si="367"/>
        <v/>
      </c>
      <c r="Q11735" s="61" t="s">
        <v>84</v>
      </c>
    </row>
    <row r="11736" spans="8:17" x14ac:dyDescent="0.25">
      <c r="H11736" s="59">
        <v>16128</v>
      </c>
      <c r="I11736" s="59" t="s">
        <v>69</v>
      </c>
      <c r="J11736" s="59">
        <v>7497237</v>
      </c>
      <c r="K11736" s="59" t="s">
        <v>12063</v>
      </c>
      <c r="L11736" s="61" t="s">
        <v>114</v>
      </c>
      <c r="M11736" s="61">
        <f>VLOOKUP(H11736,zdroj!C:F,4,0)</f>
        <v>0</v>
      </c>
      <c r="N11736" s="61" t="str">
        <f t="shared" si="366"/>
        <v>katB</v>
      </c>
      <c r="P11736" s="72" t="str">
        <f t="shared" si="367"/>
        <v/>
      </c>
      <c r="Q11736" s="61" t="s">
        <v>30</v>
      </c>
    </row>
    <row r="11737" spans="8:17" x14ac:dyDescent="0.25">
      <c r="H11737" s="59">
        <v>16128</v>
      </c>
      <c r="I11737" s="59" t="s">
        <v>69</v>
      </c>
      <c r="J11737" s="59">
        <v>7497245</v>
      </c>
      <c r="K11737" s="59" t="s">
        <v>12064</v>
      </c>
      <c r="L11737" s="61" t="s">
        <v>81</v>
      </c>
      <c r="M11737" s="61">
        <f>VLOOKUP(H11737,zdroj!C:F,4,0)</f>
        <v>0</v>
      </c>
      <c r="N11737" s="61" t="str">
        <f t="shared" si="366"/>
        <v>-</v>
      </c>
      <c r="P11737" s="72" t="str">
        <f t="shared" si="367"/>
        <v/>
      </c>
      <c r="Q11737" s="61" t="s">
        <v>84</v>
      </c>
    </row>
    <row r="11738" spans="8:17" x14ac:dyDescent="0.25">
      <c r="H11738" s="59">
        <v>16128</v>
      </c>
      <c r="I11738" s="59" t="s">
        <v>69</v>
      </c>
      <c r="J11738" s="59">
        <v>7497253</v>
      </c>
      <c r="K11738" s="59" t="s">
        <v>12065</v>
      </c>
      <c r="L11738" s="61" t="s">
        <v>81</v>
      </c>
      <c r="M11738" s="61">
        <f>VLOOKUP(H11738,zdroj!C:F,4,0)</f>
        <v>0</v>
      </c>
      <c r="N11738" s="61" t="str">
        <f t="shared" si="366"/>
        <v>-</v>
      </c>
      <c r="P11738" s="72" t="str">
        <f t="shared" si="367"/>
        <v/>
      </c>
      <c r="Q11738" s="61" t="s">
        <v>84</v>
      </c>
    </row>
    <row r="11739" spans="8:17" x14ac:dyDescent="0.25">
      <c r="H11739" s="59">
        <v>16128</v>
      </c>
      <c r="I11739" s="59" t="s">
        <v>69</v>
      </c>
      <c r="J11739" s="59">
        <v>7497261</v>
      </c>
      <c r="K11739" s="59" t="s">
        <v>12066</v>
      </c>
      <c r="L11739" s="61" t="s">
        <v>81</v>
      </c>
      <c r="M11739" s="61">
        <f>VLOOKUP(H11739,zdroj!C:F,4,0)</f>
        <v>0</v>
      </c>
      <c r="N11739" s="61" t="str">
        <f t="shared" si="366"/>
        <v>-</v>
      </c>
      <c r="P11739" s="72" t="str">
        <f t="shared" si="367"/>
        <v/>
      </c>
      <c r="Q11739" s="61" t="s">
        <v>84</v>
      </c>
    </row>
    <row r="11740" spans="8:17" x14ac:dyDescent="0.25">
      <c r="H11740" s="59">
        <v>16128</v>
      </c>
      <c r="I11740" s="59" t="s">
        <v>69</v>
      </c>
      <c r="J11740" s="59">
        <v>7497270</v>
      </c>
      <c r="K11740" s="59" t="s">
        <v>12067</v>
      </c>
      <c r="L11740" s="61" t="s">
        <v>81</v>
      </c>
      <c r="M11740" s="61">
        <f>VLOOKUP(H11740,zdroj!C:F,4,0)</f>
        <v>0</v>
      </c>
      <c r="N11740" s="61" t="str">
        <f t="shared" si="366"/>
        <v>-</v>
      </c>
      <c r="P11740" s="72" t="str">
        <f t="shared" si="367"/>
        <v/>
      </c>
      <c r="Q11740" s="61" t="s">
        <v>84</v>
      </c>
    </row>
    <row r="11741" spans="8:17" x14ac:dyDescent="0.25">
      <c r="H11741" s="59">
        <v>16128</v>
      </c>
      <c r="I11741" s="59" t="s">
        <v>69</v>
      </c>
      <c r="J11741" s="59">
        <v>7497288</v>
      </c>
      <c r="K11741" s="59" t="s">
        <v>12068</v>
      </c>
      <c r="L11741" s="61" t="s">
        <v>81</v>
      </c>
      <c r="M11741" s="61">
        <f>VLOOKUP(H11741,zdroj!C:F,4,0)</f>
        <v>0</v>
      </c>
      <c r="N11741" s="61" t="str">
        <f t="shared" si="366"/>
        <v>-</v>
      </c>
      <c r="P11741" s="72" t="str">
        <f t="shared" si="367"/>
        <v/>
      </c>
      <c r="Q11741" s="61" t="s">
        <v>84</v>
      </c>
    </row>
    <row r="11742" spans="8:17" x14ac:dyDescent="0.25">
      <c r="H11742" s="59">
        <v>16128</v>
      </c>
      <c r="I11742" s="59" t="s">
        <v>69</v>
      </c>
      <c r="J11742" s="59">
        <v>7497296</v>
      </c>
      <c r="K11742" s="59" t="s">
        <v>12069</v>
      </c>
      <c r="L11742" s="61" t="s">
        <v>81</v>
      </c>
      <c r="M11742" s="61">
        <f>VLOOKUP(H11742,zdroj!C:F,4,0)</f>
        <v>0</v>
      </c>
      <c r="N11742" s="61" t="str">
        <f t="shared" si="366"/>
        <v>-</v>
      </c>
      <c r="P11742" s="72" t="str">
        <f t="shared" si="367"/>
        <v/>
      </c>
      <c r="Q11742" s="61" t="s">
        <v>84</v>
      </c>
    </row>
    <row r="11743" spans="8:17" x14ac:dyDescent="0.25">
      <c r="H11743" s="59">
        <v>16128</v>
      </c>
      <c r="I11743" s="59" t="s">
        <v>69</v>
      </c>
      <c r="J11743" s="59">
        <v>7497300</v>
      </c>
      <c r="K11743" s="59" t="s">
        <v>12070</v>
      </c>
      <c r="L11743" s="61" t="s">
        <v>81</v>
      </c>
      <c r="M11743" s="61">
        <f>VLOOKUP(H11743,zdroj!C:F,4,0)</f>
        <v>0</v>
      </c>
      <c r="N11743" s="61" t="str">
        <f t="shared" si="366"/>
        <v>-</v>
      </c>
      <c r="P11743" s="72" t="str">
        <f t="shared" si="367"/>
        <v/>
      </c>
      <c r="Q11743" s="61" t="s">
        <v>84</v>
      </c>
    </row>
    <row r="11744" spans="8:17" x14ac:dyDescent="0.25">
      <c r="H11744" s="59">
        <v>16128</v>
      </c>
      <c r="I11744" s="59" t="s">
        <v>69</v>
      </c>
      <c r="J11744" s="59">
        <v>7497318</v>
      </c>
      <c r="K11744" s="59" t="s">
        <v>12071</v>
      </c>
      <c r="L11744" s="61" t="s">
        <v>81</v>
      </c>
      <c r="M11744" s="61">
        <f>VLOOKUP(H11744,zdroj!C:F,4,0)</f>
        <v>0</v>
      </c>
      <c r="N11744" s="61" t="str">
        <f t="shared" si="366"/>
        <v>-</v>
      </c>
      <c r="P11744" s="72" t="str">
        <f t="shared" si="367"/>
        <v/>
      </c>
      <c r="Q11744" s="61" t="s">
        <v>84</v>
      </c>
    </row>
    <row r="11745" spans="8:17" x14ac:dyDescent="0.25">
      <c r="H11745" s="59">
        <v>16128</v>
      </c>
      <c r="I11745" s="59" t="s">
        <v>69</v>
      </c>
      <c r="J11745" s="59">
        <v>7497326</v>
      </c>
      <c r="K11745" s="59" t="s">
        <v>12072</v>
      </c>
      <c r="L11745" s="61" t="s">
        <v>81</v>
      </c>
      <c r="M11745" s="61">
        <f>VLOOKUP(H11745,zdroj!C:F,4,0)</f>
        <v>0</v>
      </c>
      <c r="N11745" s="61" t="str">
        <f t="shared" si="366"/>
        <v>-</v>
      </c>
      <c r="P11745" s="72" t="str">
        <f t="shared" si="367"/>
        <v/>
      </c>
      <c r="Q11745" s="61" t="s">
        <v>84</v>
      </c>
    </row>
    <row r="11746" spans="8:17" x14ac:dyDescent="0.25">
      <c r="H11746" s="59">
        <v>16128</v>
      </c>
      <c r="I11746" s="59" t="s">
        <v>69</v>
      </c>
      <c r="J11746" s="59">
        <v>7497334</v>
      </c>
      <c r="K11746" s="59" t="s">
        <v>12073</v>
      </c>
      <c r="L11746" s="61" t="s">
        <v>114</v>
      </c>
      <c r="M11746" s="61">
        <f>VLOOKUP(H11746,zdroj!C:F,4,0)</f>
        <v>0</v>
      </c>
      <c r="N11746" s="61" t="str">
        <f t="shared" si="366"/>
        <v>katB</v>
      </c>
      <c r="P11746" s="72" t="str">
        <f t="shared" si="367"/>
        <v/>
      </c>
      <c r="Q11746" s="61" t="s">
        <v>30</v>
      </c>
    </row>
    <row r="11747" spans="8:17" x14ac:dyDescent="0.25">
      <c r="H11747" s="59">
        <v>16128</v>
      </c>
      <c r="I11747" s="59" t="s">
        <v>69</v>
      </c>
      <c r="J11747" s="59">
        <v>7497342</v>
      </c>
      <c r="K11747" s="59" t="s">
        <v>12074</v>
      </c>
      <c r="L11747" s="61" t="s">
        <v>81</v>
      </c>
      <c r="M11747" s="61">
        <f>VLOOKUP(H11747,zdroj!C:F,4,0)</f>
        <v>0</v>
      </c>
      <c r="N11747" s="61" t="str">
        <f t="shared" si="366"/>
        <v>-</v>
      </c>
      <c r="P11747" s="72" t="str">
        <f t="shared" si="367"/>
        <v/>
      </c>
      <c r="Q11747" s="61" t="s">
        <v>84</v>
      </c>
    </row>
    <row r="11748" spans="8:17" x14ac:dyDescent="0.25">
      <c r="H11748" s="59">
        <v>16128</v>
      </c>
      <c r="I11748" s="59" t="s">
        <v>69</v>
      </c>
      <c r="J11748" s="59">
        <v>7497351</v>
      </c>
      <c r="K11748" s="59" t="s">
        <v>12075</v>
      </c>
      <c r="L11748" s="61" t="s">
        <v>114</v>
      </c>
      <c r="M11748" s="61">
        <f>VLOOKUP(H11748,zdroj!C:F,4,0)</f>
        <v>0</v>
      </c>
      <c r="N11748" s="61" t="str">
        <f t="shared" si="366"/>
        <v>katB</v>
      </c>
      <c r="P11748" s="72" t="str">
        <f t="shared" si="367"/>
        <v/>
      </c>
      <c r="Q11748" s="61" t="s">
        <v>30</v>
      </c>
    </row>
    <row r="11749" spans="8:17" x14ac:dyDescent="0.25">
      <c r="H11749" s="59">
        <v>16128</v>
      </c>
      <c r="I11749" s="59" t="s">
        <v>69</v>
      </c>
      <c r="J11749" s="59">
        <v>7497369</v>
      </c>
      <c r="K11749" s="59" t="s">
        <v>12076</v>
      </c>
      <c r="L11749" s="61" t="s">
        <v>81</v>
      </c>
      <c r="M11749" s="61">
        <f>VLOOKUP(H11749,zdroj!C:F,4,0)</f>
        <v>0</v>
      </c>
      <c r="N11749" s="61" t="str">
        <f t="shared" si="366"/>
        <v>-</v>
      </c>
      <c r="P11749" s="72" t="str">
        <f t="shared" si="367"/>
        <v/>
      </c>
      <c r="Q11749" s="61" t="s">
        <v>86</v>
      </c>
    </row>
    <row r="11750" spans="8:17" x14ac:dyDescent="0.25">
      <c r="H11750" s="59">
        <v>16128</v>
      </c>
      <c r="I11750" s="59" t="s">
        <v>69</v>
      </c>
      <c r="J11750" s="59">
        <v>7497377</v>
      </c>
      <c r="K11750" s="59" t="s">
        <v>12077</v>
      </c>
      <c r="L11750" s="61" t="s">
        <v>114</v>
      </c>
      <c r="M11750" s="61">
        <f>VLOOKUP(H11750,zdroj!C:F,4,0)</f>
        <v>0</v>
      </c>
      <c r="N11750" s="61" t="str">
        <f t="shared" si="366"/>
        <v>katB</v>
      </c>
      <c r="P11750" s="72" t="str">
        <f t="shared" si="367"/>
        <v/>
      </c>
      <c r="Q11750" s="61" t="s">
        <v>30</v>
      </c>
    </row>
    <row r="11751" spans="8:17" x14ac:dyDescent="0.25">
      <c r="H11751" s="59">
        <v>16128</v>
      </c>
      <c r="I11751" s="59" t="s">
        <v>69</v>
      </c>
      <c r="J11751" s="59">
        <v>7497385</v>
      </c>
      <c r="K11751" s="59" t="s">
        <v>12078</v>
      </c>
      <c r="L11751" s="61" t="s">
        <v>81</v>
      </c>
      <c r="M11751" s="61">
        <f>VLOOKUP(H11751,zdroj!C:F,4,0)</f>
        <v>0</v>
      </c>
      <c r="N11751" s="61" t="str">
        <f t="shared" si="366"/>
        <v>-</v>
      </c>
      <c r="P11751" s="72" t="str">
        <f t="shared" si="367"/>
        <v/>
      </c>
      <c r="Q11751" s="61" t="s">
        <v>84</v>
      </c>
    </row>
    <row r="11752" spans="8:17" x14ac:dyDescent="0.25">
      <c r="H11752" s="59">
        <v>16128</v>
      </c>
      <c r="I11752" s="59" t="s">
        <v>69</v>
      </c>
      <c r="J11752" s="59">
        <v>7497393</v>
      </c>
      <c r="K11752" s="59" t="s">
        <v>12079</v>
      </c>
      <c r="L11752" s="61" t="s">
        <v>81</v>
      </c>
      <c r="M11752" s="61">
        <f>VLOOKUP(H11752,zdroj!C:F,4,0)</f>
        <v>0</v>
      </c>
      <c r="N11752" s="61" t="str">
        <f t="shared" si="366"/>
        <v>-</v>
      </c>
      <c r="P11752" s="72" t="str">
        <f t="shared" si="367"/>
        <v/>
      </c>
      <c r="Q11752" s="61" t="s">
        <v>84</v>
      </c>
    </row>
    <row r="11753" spans="8:17" x14ac:dyDescent="0.25">
      <c r="H11753" s="59">
        <v>16128</v>
      </c>
      <c r="I11753" s="59" t="s">
        <v>69</v>
      </c>
      <c r="J11753" s="59">
        <v>7497407</v>
      </c>
      <c r="K11753" s="59" t="s">
        <v>12080</v>
      </c>
      <c r="L11753" s="61" t="s">
        <v>81</v>
      </c>
      <c r="M11753" s="61">
        <f>VLOOKUP(H11753,zdroj!C:F,4,0)</f>
        <v>0</v>
      </c>
      <c r="N11753" s="61" t="str">
        <f t="shared" si="366"/>
        <v>-</v>
      </c>
      <c r="P11753" s="72" t="str">
        <f t="shared" si="367"/>
        <v/>
      </c>
      <c r="Q11753" s="61" t="s">
        <v>84</v>
      </c>
    </row>
    <row r="11754" spans="8:17" x14ac:dyDescent="0.25">
      <c r="H11754" s="59">
        <v>16128</v>
      </c>
      <c r="I11754" s="59" t="s">
        <v>69</v>
      </c>
      <c r="J11754" s="59">
        <v>7497415</v>
      </c>
      <c r="K11754" s="59" t="s">
        <v>12081</v>
      </c>
      <c r="L11754" s="61" t="s">
        <v>114</v>
      </c>
      <c r="M11754" s="61">
        <f>VLOOKUP(H11754,zdroj!C:F,4,0)</f>
        <v>0</v>
      </c>
      <c r="N11754" s="61" t="str">
        <f t="shared" si="366"/>
        <v>katB</v>
      </c>
      <c r="P11754" s="72" t="str">
        <f t="shared" si="367"/>
        <v/>
      </c>
      <c r="Q11754" s="61" t="s">
        <v>33</v>
      </c>
    </row>
    <row r="11755" spans="8:17" x14ac:dyDescent="0.25">
      <c r="H11755" s="59">
        <v>16128</v>
      </c>
      <c r="I11755" s="59" t="s">
        <v>69</v>
      </c>
      <c r="J11755" s="59">
        <v>7497423</v>
      </c>
      <c r="K11755" s="59" t="s">
        <v>12082</v>
      </c>
      <c r="L11755" s="61" t="s">
        <v>114</v>
      </c>
      <c r="M11755" s="61">
        <f>VLOOKUP(H11755,zdroj!C:F,4,0)</f>
        <v>0</v>
      </c>
      <c r="N11755" s="61" t="str">
        <f t="shared" si="366"/>
        <v>katB</v>
      </c>
      <c r="P11755" s="72" t="str">
        <f t="shared" si="367"/>
        <v/>
      </c>
      <c r="Q11755" s="61" t="s">
        <v>30</v>
      </c>
    </row>
    <row r="11756" spans="8:17" x14ac:dyDescent="0.25">
      <c r="H11756" s="59">
        <v>16128</v>
      </c>
      <c r="I11756" s="59" t="s">
        <v>69</v>
      </c>
      <c r="J11756" s="59">
        <v>7497431</v>
      </c>
      <c r="K11756" s="59" t="s">
        <v>12083</v>
      </c>
      <c r="L11756" s="61" t="s">
        <v>114</v>
      </c>
      <c r="M11756" s="61">
        <f>VLOOKUP(H11756,zdroj!C:F,4,0)</f>
        <v>0</v>
      </c>
      <c r="N11756" s="61" t="str">
        <f t="shared" si="366"/>
        <v>katB</v>
      </c>
      <c r="P11756" s="72" t="str">
        <f t="shared" si="367"/>
        <v/>
      </c>
      <c r="Q11756" s="61" t="s">
        <v>30</v>
      </c>
    </row>
    <row r="11757" spans="8:17" x14ac:dyDescent="0.25">
      <c r="H11757" s="59">
        <v>16128</v>
      </c>
      <c r="I11757" s="59" t="s">
        <v>69</v>
      </c>
      <c r="J11757" s="59">
        <v>7497440</v>
      </c>
      <c r="K11757" s="59" t="s">
        <v>12084</v>
      </c>
      <c r="L11757" s="61" t="s">
        <v>81</v>
      </c>
      <c r="M11757" s="61">
        <f>VLOOKUP(H11757,zdroj!C:F,4,0)</f>
        <v>0</v>
      </c>
      <c r="N11757" s="61" t="str">
        <f t="shared" si="366"/>
        <v>-</v>
      </c>
      <c r="P11757" s="72" t="str">
        <f t="shared" si="367"/>
        <v/>
      </c>
      <c r="Q11757" s="61" t="s">
        <v>84</v>
      </c>
    </row>
    <row r="11758" spans="8:17" x14ac:dyDescent="0.25">
      <c r="H11758" s="59">
        <v>16128</v>
      </c>
      <c r="I11758" s="59" t="s">
        <v>69</v>
      </c>
      <c r="J11758" s="59">
        <v>7497458</v>
      </c>
      <c r="K11758" s="59" t="s">
        <v>12085</v>
      </c>
      <c r="L11758" s="61" t="s">
        <v>114</v>
      </c>
      <c r="M11758" s="61">
        <f>VLOOKUP(H11758,zdroj!C:F,4,0)</f>
        <v>0</v>
      </c>
      <c r="N11758" s="61" t="str">
        <f t="shared" si="366"/>
        <v>katB</v>
      </c>
      <c r="P11758" s="72" t="str">
        <f t="shared" si="367"/>
        <v/>
      </c>
      <c r="Q11758" s="61" t="s">
        <v>30</v>
      </c>
    </row>
    <row r="11759" spans="8:17" x14ac:dyDescent="0.25">
      <c r="H11759" s="59">
        <v>16128</v>
      </c>
      <c r="I11759" s="59" t="s">
        <v>69</v>
      </c>
      <c r="J11759" s="59">
        <v>7497474</v>
      </c>
      <c r="K11759" s="59" t="s">
        <v>12086</v>
      </c>
      <c r="L11759" s="61" t="s">
        <v>114</v>
      </c>
      <c r="M11759" s="61">
        <f>VLOOKUP(H11759,zdroj!C:F,4,0)</f>
        <v>0</v>
      </c>
      <c r="N11759" s="61" t="str">
        <f t="shared" si="366"/>
        <v>katB</v>
      </c>
      <c r="P11759" s="72" t="str">
        <f t="shared" si="367"/>
        <v/>
      </c>
      <c r="Q11759" s="61" t="s">
        <v>30</v>
      </c>
    </row>
    <row r="11760" spans="8:17" x14ac:dyDescent="0.25">
      <c r="H11760" s="59">
        <v>16128</v>
      </c>
      <c r="I11760" s="59" t="s">
        <v>69</v>
      </c>
      <c r="J11760" s="59">
        <v>7497482</v>
      </c>
      <c r="K11760" s="59" t="s">
        <v>12087</v>
      </c>
      <c r="L11760" s="61" t="s">
        <v>114</v>
      </c>
      <c r="M11760" s="61">
        <f>VLOOKUP(H11760,zdroj!C:F,4,0)</f>
        <v>0</v>
      </c>
      <c r="N11760" s="61" t="str">
        <f t="shared" si="366"/>
        <v>katB</v>
      </c>
      <c r="P11760" s="72" t="str">
        <f t="shared" si="367"/>
        <v/>
      </c>
      <c r="Q11760" s="61" t="s">
        <v>30</v>
      </c>
    </row>
    <row r="11761" spans="8:17" x14ac:dyDescent="0.25">
      <c r="H11761" s="59">
        <v>16128</v>
      </c>
      <c r="I11761" s="59" t="s">
        <v>69</v>
      </c>
      <c r="J11761" s="59">
        <v>7497491</v>
      </c>
      <c r="K11761" s="59" t="s">
        <v>12088</v>
      </c>
      <c r="L11761" s="61" t="s">
        <v>81</v>
      </c>
      <c r="M11761" s="61">
        <f>VLOOKUP(H11761,zdroj!C:F,4,0)</f>
        <v>0</v>
      </c>
      <c r="N11761" s="61" t="str">
        <f t="shared" si="366"/>
        <v>-</v>
      </c>
      <c r="P11761" s="72" t="str">
        <f t="shared" si="367"/>
        <v/>
      </c>
      <c r="Q11761" s="61" t="s">
        <v>84</v>
      </c>
    </row>
    <row r="11762" spans="8:17" x14ac:dyDescent="0.25">
      <c r="H11762" s="59">
        <v>16128</v>
      </c>
      <c r="I11762" s="59" t="s">
        <v>69</v>
      </c>
      <c r="J11762" s="59">
        <v>7497504</v>
      </c>
      <c r="K11762" s="59" t="s">
        <v>12089</v>
      </c>
      <c r="L11762" s="61" t="s">
        <v>81</v>
      </c>
      <c r="M11762" s="61">
        <f>VLOOKUP(H11762,zdroj!C:F,4,0)</f>
        <v>0</v>
      </c>
      <c r="N11762" s="61" t="str">
        <f t="shared" si="366"/>
        <v>-</v>
      </c>
      <c r="P11762" s="72" t="str">
        <f t="shared" si="367"/>
        <v/>
      </c>
      <c r="Q11762" s="61" t="s">
        <v>84</v>
      </c>
    </row>
    <row r="11763" spans="8:17" x14ac:dyDescent="0.25">
      <c r="H11763" s="59">
        <v>16128</v>
      </c>
      <c r="I11763" s="59" t="s">
        <v>69</v>
      </c>
      <c r="J11763" s="59">
        <v>7497512</v>
      </c>
      <c r="K11763" s="59" t="s">
        <v>12090</v>
      </c>
      <c r="L11763" s="61" t="s">
        <v>114</v>
      </c>
      <c r="M11763" s="61">
        <f>VLOOKUP(H11763,zdroj!C:F,4,0)</f>
        <v>0</v>
      </c>
      <c r="N11763" s="61" t="str">
        <f t="shared" si="366"/>
        <v>katB</v>
      </c>
      <c r="P11763" s="72" t="str">
        <f t="shared" si="367"/>
        <v/>
      </c>
      <c r="Q11763" s="61" t="s">
        <v>30</v>
      </c>
    </row>
    <row r="11764" spans="8:17" x14ac:dyDescent="0.25">
      <c r="H11764" s="59">
        <v>16128</v>
      </c>
      <c r="I11764" s="59" t="s">
        <v>69</v>
      </c>
      <c r="J11764" s="59">
        <v>7497521</v>
      </c>
      <c r="K11764" s="59" t="s">
        <v>12091</v>
      </c>
      <c r="L11764" s="61" t="s">
        <v>81</v>
      </c>
      <c r="M11764" s="61">
        <f>VLOOKUP(H11764,zdroj!C:F,4,0)</f>
        <v>0</v>
      </c>
      <c r="N11764" s="61" t="str">
        <f t="shared" si="366"/>
        <v>-</v>
      </c>
      <c r="P11764" s="72" t="str">
        <f t="shared" si="367"/>
        <v/>
      </c>
      <c r="Q11764" s="61" t="s">
        <v>84</v>
      </c>
    </row>
    <row r="11765" spans="8:17" x14ac:dyDescent="0.25">
      <c r="H11765" s="59">
        <v>16128</v>
      </c>
      <c r="I11765" s="59" t="s">
        <v>69</v>
      </c>
      <c r="J11765" s="59">
        <v>7497539</v>
      </c>
      <c r="K11765" s="59" t="s">
        <v>12092</v>
      </c>
      <c r="L11765" s="61" t="s">
        <v>114</v>
      </c>
      <c r="M11765" s="61">
        <f>VLOOKUP(H11765,zdroj!C:F,4,0)</f>
        <v>0</v>
      </c>
      <c r="N11765" s="61" t="str">
        <f t="shared" si="366"/>
        <v>katB</v>
      </c>
      <c r="P11765" s="72" t="str">
        <f t="shared" si="367"/>
        <v/>
      </c>
      <c r="Q11765" s="61" t="s">
        <v>30</v>
      </c>
    </row>
    <row r="11766" spans="8:17" x14ac:dyDescent="0.25">
      <c r="H11766" s="59">
        <v>16128</v>
      </c>
      <c r="I11766" s="59" t="s">
        <v>69</v>
      </c>
      <c r="J11766" s="59">
        <v>7497547</v>
      </c>
      <c r="K11766" s="59" t="s">
        <v>12093</v>
      </c>
      <c r="L11766" s="61" t="s">
        <v>81</v>
      </c>
      <c r="M11766" s="61">
        <f>VLOOKUP(H11766,zdroj!C:F,4,0)</f>
        <v>0</v>
      </c>
      <c r="N11766" s="61" t="str">
        <f t="shared" si="366"/>
        <v>-</v>
      </c>
      <c r="P11766" s="72" t="str">
        <f t="shared" si="367"/>
        <v/>
      </c>
      <c r="Q11766" s="61" t="s">
        <v>84</v>
      </c>
    </row>
    <row r="11767" spans="8:17" x14ac:dyDescent="0.25">
      <c r="H11767" s="59">
        <v>16128</v>
      </c>
      <c r="I11767" s="59" t="s">
        <v>69</v>
      </c>
      <c r="J11767" s="59">
        <v>7497555</v>
      </c>
      <c r="K11767" s="59" t="s">
        <v>12094</v>
      </c>
      <c r="L11767" s="61" t="s">
        <v>114</v>
      </c>
      <c r="M11767" s="61">
        <f>VLOOKUP(H11767,zdroj!C:F,4,0)</f>
        <v>0</v>
      </c>
      <c r="N11767" s="61" t="str">
        <f t="shared" si="366"/>
        <v>katB</v>
      </c>
      <c r="P11767" s="72" t="str">
        <f t="shared" si="367"/>
        <v/>
      </c>
      <c r="Q11767" s="61" t="s">
        <v>30</v>
      </c>
    </row>
    <row r="11768" spans="8:17" x14ac:dyDescent="0.25">
      <c r="H11768" s="59">
        <v>16128</v>
      </c>
      <c r="I11768" s="59" t="s">
        <v>69</v>
      </c>
      <c r="J11768" s="59">
        <v>7497563</v>
      </c>
      <c r="K11768" s="59" t="s">
        <v>12095</v>
      </c>
      <c r="L11768" s="61" t="s">
        <v>81</v>
      </c>
      <c r="M11768" s="61">
        <f>VLOOKUP(H11768,zdroj!C:F,4,0)</f>
        <v>0</v>
      </c>
      <c r="N11768" s="61" t="str">
        <f t="shared" si="366"/>
        <v>-</v>
      </c>
      <c r="P11768" s="72" t="str">
        <f t="shared" si="367"/>
        <v/>
      </c>
      <c r="Q11768" s="61" t="s">
        <v>84</v>
      </c>
    </row>
    <row r="11769" spans="8:17" x14ac:dyDescent="0.25">
      <c r="H11769" s="59">
        <v>16128</v>
      </c>
      <c r="I11769" s="59" t="s">
        <v>69</v>
      </c>
      <c r="J11769" s="59">
        <v>7497580</v>
      </c>
      <c r="K11769" s="59" t="s">
        <v>12096</v>
      </c>
      <c r="L11769" s="61" t="s">
        <v>114</v>
      </c>
      <c r="M11769" s="61">
        <f>VLOOKUP(H11769,zdroj!C:F,4,0)</f>
        <v>0</v>
      </c>
      <c r="N11769" s="61" t="str">
        <f t="shared" si="366"/>
        <v>katB</v>
      </c>
      <c r="P11769" s="72" t="str">
        <f t="shared" si="367"/>
        <v/>
      </c>
      <c r="Q11769" s="61" t="s">
        <v>30</v>
      </c>
    </row>
    <row r="11770" spans="8:17" x14ac:dyDescent="0.25">
      <c r="H11770" s="59">
        <v>16128</v>
      </c>
      <c r="I11770" s="59" t="s">
        <v>69</v>
      </c>
      <c r="J11770" s="59">
        <v>7497598</v>
      </c>
      <c r="K11770" s="59" t="s">
        <v>12097</v>
      </c>
      <c r="L11770" s="61" t="s">
        <v>114</v>
      </c>
      <c r="M11770" s="61">
        <f>VLOOKUP(H11770,zdroj!C:F,4,0)</f>
        <v>0</v>
      </c>
      <c r="N11770" s="61" t="str">
        <f t="shared" si="366"/>
        <v>katB</v>
      </c>
      <c r="P11770" s="72" t="str">
        <f t="shared" si="367"/>
        <v/>
      </c>
      <c r="Q11770" s="61" t="s">
        <v>30</v>
      </c>
    </row>
    <row r="11771" spans="8:17" x14ac:dyDescent="0.25">
      <c r="H11771" s="59">
        <v>16128</v>
      </c>
      <c r="I11771" s="59" t="s">
        <v>69</v>
      </c>
      <c r="J11771" s="59">
        <v>7497601</v>
      </c>
      <c r="K11771" s="59" t="s">
        <v>12098</v>
      </c>
      <c r="L11771" s="61" t="s">
        <v>81</v>
      </c>
      <c r="M11771" s="61">
        <f>VLOOKUP(H11771,zdroj!C:F,4,0)</f>
        <v>0</v>
      </c>
      <c r="N11771" s="61" t="str">
        <f t="shared" si="366"/>
        <v>-</v>
      </c>
      <c r="P11771" s="72" t="str">
        <f t="shared" si="367"/>
        <v/>
      </c>
      <c r="Q11771" s="61" t="s">
        <v>84</v>
      </c>
    </row>
    <row r="11772" spans="8:17" x14ac:dyDescent="0.25">
      <c r="H11772" s="59">
        <v>16128</v>
      </c>
      <c r="I11772" s="59" t="s">
        <v>69</v>
      </c>
      <c r="J11772" s="59">
        <v>7497628</v>
      </c>
      <c r="K11772" s="59" t="s">
        <v>12099</v>
      </c>
      <c r="L11772" s="61" t="s">
        <v>81</v>
      </c>
      <c r="M11772" s="61">
        <f>VLOOKUP(H11772,zdroj!C:F,4,0)</f>
        <v>0</v>
      </c>
      <c r="N11772" s="61" t="str">
        <f t="shared" si="366"/>
        <v>-</v>
      </c>
      <c r="P11772" s="72" t="str">
        <f t="shared" si="367"/>
        <v/>
      </c>
      <c r="Q11772" s="61" t="s">
        <v>84</v>
      </c>
    </row>
    <row r="11773" spans="8:17" x14ac:dyDescent="0.25">
      <c r="H11773" s="59">
        <v>16128</v>
      </c>
      <c r="I11773" s="59" t="s">
        <v>69</v>
      </c>
      <c r="J11773" s="59">
        <v>7497636</v>
      </c>
      <c r="K11773" s="59" t="s">
        <v>12100</v>
      </c>
      <c r="L11773" s="61" t="s">
        <v>114</v>
      </c>
      <c r="M11773" s="61">
        <f>VLOOKUP(H11773,zdroj!C:F,4,0)</f>
        <v>0</v>
      </c>
      <c r="N11773" s="61" t="str">
        <f t="shared" si="366"/>
        <v>katB</v>
      </c>
      <c r="P11773" s="72" t="str">
        <f t="shared" si="367"/>
        <v/>
      </c>
      <c r="Q11773" s="61" t="s">
        <v>30</v>
      </c>
    </row>
    <row r="11774" spans="8:17" x14ac:dyDescent="0.25">
      <c r="H11774" s="59">
        <v>16128</v>
      </c>
      <c r="I11774" s="59" t="s">
        <v>69</v>
      </c>
      <c r="J11774" s="59">
        <v>7497644</v>
      </c>
      <c r="K11774" s="59" t="s">
        <v>12101</v>
      </c>
      <c r="L11774" s="61" t="s">
        <v>81</v>
      </c>
      <c r="M11774" s="61">
        <f>VLOOKUP(H11774,zdroj!C:F,4,0)</f>
        <v>0</v>
      </c>
      <c r="N11774" s="61" t="str">
        <f t="shared" si="366"/>
        <v>-</v>
      </c>
      <c r="P11774" s="72" t="str">
        <f t="shared" si="367"/>
        <v/>
      </c>
      <c r="Q11774" s="61" t="s">
        <v>84</v>
      </c>
    </row>
    <row r="11775" spans="8:17" x14ac:dyDescent="0.25">
      <c r="H11775" s="59">
        <v>16128</v>
      </c>
      <c r="I11775" s="59" t="s">
        <v>69</v>
      </c>
      <c r="J11775" s="59">
        <v>7497652</v>
      </c>
      <c r="K11775" s="59" t="s">
        <v>12102</v>
      </c>
      <c r="L11775" s="61" t="s">
        <v>114</v>
      </c>
      <c r="M11775" s="61">
        <f>VLOOKUP(H11775,zdroj!C:F,4,0)</f>
        <v>0</v>
      </c>
      <c r="N11775" s="61" t="str">
        <f t="shared" si="366"/>
        <v>katB</v>
      </c>
      <c r="P11775" s="72" t="str">
        <f t="shared" si="367"/>
        <v/>
      </c>
      <c r="Q11775" s="61" t="s">
        <v>30</v>
      </c>
    </row>
    <row r="11776" spans="8:17" x14ac:dyDescent="0.25">
      <c r="H11776" s="59">
        <v>16128</v>
      </c>
      <c r="I11776" s="59" t="s">
        <v>69</v>
      </c>
      <c r="J11776" s="59">
        <v>7497661</v>
      </c>
      <c r="K11776" s="59" t="s">
        <v>12103</v>
      </c>
      <c r="L11776" s="61" t="s">
        <v>114</v>
      </c>
      <c r="M11776" s="61">
        <f>VLOOKUP(H11776,zdroj!C:F,4,0)</f>
        <v>0</v>
      </c>
      <c r="N11776" s="61" t="str">
        <f t="shared" si="366"/>
        <v>katB</v>
      </c>
      <c r="P11776" s="72" t="str">
        <f t="shared" si="367"/>
        <v/>
      </c>
      <c r="Q11776" s="61" t="s">
        <v>30</v>
      </c>
    </row>
    <row r="11777" spans="8:17" x14ac:dyDescent="0.25">
      <c r="H11777" s="59">
        <v>16128</v>
      </c>
      <c r="I11777" s="59" t="s">
        <v>69</v>
      </c>
      <c r="J11777" s="59">
        <v>7497679</v>
      </c>
      <c r="K11777" s="59" t="s">
        <v>12104</v>
      </c>
      <c r="L11777" s="61" t="s">
        <v>81</v>
      </c>
      <c r="M11777" s="61">
        <f>VLOOKUP(H11777,zdroj!C:F,4,0)</f>
        <v>0</v>
      </c>
      <c r="N11777" s="61" t="str">
        <f t="shared" si="366"/>
        <v>-</v>
      </c>
      <c r="P11777" s="72" t="str">
        <f t="shared" si="367"/>
        <v/>
      </c>
      <c r="Q11777" s="61" t="s">
        <v>84</v>
      </c>
    </row>
    <row r="11778" spans="8:17" x14ac:dyDescent="0.25">
      <c r="H11778" s="59">
        <v>16128</v>
      </c>
      <c r="I11778" s="59" t="s">
        <v>69</v>
      </c>
      <c r="J11778" s="59">
        <v>7497687</v>
      </c>
      <c r="K11778" s="59" t="s">
        <v>12105</v>
      </c>
      <c r="L11778" s="61" t="s">
        <v>114</v>
      </c>
      <c r="M11778" s="61">
        <f>VLOOKUP(H11778,zdroj!C:F,4,0)</f>
        <v>0</v>
      </c>
      <c r="N11778" s="61" t="str">
        <f t="shared" si="366"/>
        <v>katB</v>
      </c>
      <c r="P11778" s="72" t="str">
        <f t="shared" si="367"/>
        <v/>
      </c>
      <c r="Q11778" s="61" t="s">
        <v>30</v>
      </c>
    </row>
    <row r="11779" spans="8:17" x14ac:dyDescent="0.25">
      <c r="H11779" s="59">
        <v>16128</v>
      </c>
      <c r="I11779" s="59" t="s">
        <v>69</v>
      </c>
      <c r="J11779" s="59">
        <v>7497695</v>
      </c>
      <c r="K11779" s="59" t="s">
        <v>12106</v>
      </c>
      <c r="L11779" s="61" t="s">
        <v>114</v>
      </c>
      <c r="M11779" s="61">
        <f>VLOOKUP(H11779,zdroj!C:F,4,0)</f>
        <v>0</v>
      </c>
      <c r="N11779" s="61" t="str">
        <f t="shared" si="366"/>
        <v>katB</v>
      </c>
      <c r="P11779" s="72" t="str">
        <f t="shared" si="367"/>
        <v/>
      </c>
      <c r="Q11779" s="61" t="s">
        <v>30</v>
      </c>
    </row>
    <row r="11780" spans="8:17" x14ac:dyDescent="0.25">
      <c r="H11780" s="59">
        <v>16128</v>
      </c>
      <c r="I11780" s="59" t="s">
        <v>69</v>
      </c>
      <c r="J11780" s="59">
        <v>7497717</v>
      </c>
      <c r="K11780" s="59" t="s">
        <v>12107</v>
      </c>
      <c r="L11780" s="61" t="s">
        <v>81</v>
      </c>
      <c r="M11780" s="61">
        <f>VLOOKUP(H11780,zdroj!C:F,4,0)</f>
        <v>0</v>
      </c>
      <c r="N11780" s="61" t="str">
        <f t="shared" si="366"/>
        <v>-</v>
      </c>
      <c r="P11780" s="72" t="str">
        <f t="shared" si="367"/>
        <v/>
      </c>
      <c r="Q11780" s="61" t="s">
        <v>84</v>
      </c>
    </row>
    <row r="11781" spans="8:17" x14ac:dyDescent="0.25">
      <c r="H11781" s="59">
        <v>16128</v>
      </c>
      <c r="I11781" s="59" t="s">
        <v>69</v>
      </c>
      <c r="J11781" s="59">
        <v>7497725</v>
      </c>
      <c r="K11781" s="59" t="s">
        <v>12108</v>
      </c>
      <c r="L11781" s="61" t="s">
        <v>81</v>
      </c>
      <c r="M11781" s="61">
        <f>VLOOKUP(H11781,zdroj!C:F,4,0)</f>
        <v>0</v>
      </c>
      <c r="N11781" s="61" t="str">
        <f t="shared" si="366"/>
        <v>-</v>
      </c>
      <c r="P11781" s="72" t="str">
        <f t="shared" si="367"/>
        <v/>
      </c>
      <c r="Q11781" s="61" t="s">
        <v>84</v>
      </c>
    </row>
    <row r="11782" spans="8:17" x14ac:dyDescent="0.25">
      <c r="H11782" s="59">
        <v>16128</v>
      </c>
      <c r="I11782" s="59" t="s">
        <v>69</v>
      </c>
      <c r="J11782" s="59">
        <v>7497733</v>
      </c>
      <c r="K11782" s="59" t="s">
        <v>12109</v>
      </c>
      <c r="L11782" s="61" t="s">
        <v>114</v>
      </c>
      <c r="M11782" s="61">
        <f>VLOOKUP(H11782,zdroj!C:F,4,0)</f>
        <v>0</v>
      </c>
      <c r="N11782" s="61" t="str">
        <f t="shared" si="366"/>
        <v>katB</v>
      </c>
      <c r="P11782" s="72" t="str">
        <f t="shared" si="367"/>
        <v/>
      </c>
      <c r="Q11782" s="61" t="s">
        <v>30</v>
      </c>
    </row>
    <row r="11783" spans="8:17" x14ac:dyDescent="0.25">
      <c r="H11783" s="59">
        <v>16128</v>
      </c>
      <c r="I11783" s="59" t="s">
        <v>69</v>
      </c>
      <c r="J11783" s="59">
        <v>7497741</v>
      </c>
      <c r="K11783" s="59" t="s">
        <v>12110</v>
      </c>
      <c r="L11783" s="61" t="s">
        <v>114</v>
      </c>
      <c r="M11783" s="61">
        <f>VLOOKUP(H11783,zdroj!C:F,4,0)</f>
        <v>0</v>
      </c>
      <c r="N11783" s="61" t="str">
        <f t="shared" ref="N11783:N11846" si="368">IF(M11783="A",IF(L11783="katA","katB",L11783),L11783)</f>
        <v>katB</v>
      </c>
      <c r="P11783" s="72" t="str">
        <f t="shared" ref="P11783:P11846" si="369">IF(O11783="A",1,"")</f>
        <v/>
      </c>
      <c r="Q11783" s="61" t="s">
        <v>30</v>
      </c>
    </row>
    <row r="11784" spans="8:17" x14ac:dyDescent="0.25">
      <c r="H11784" s="59">
        <v>16128</v>
      </c>
      <c r="I11784" s="59" t="s">
        <v>69</v>
      </c>
      <c r="J11784" s="59">
        <v>7497750</v>
      </c>
      <c r="K11784" s="59" t="s">
        <v>12111</v>
      </c>
      <c r="L11784" s="61" t="s">
        <v>114</v>
      </c>
      <c r="M11784" s="61">
        <f>VLOOKUP(H11784,zdroj!C:F,4,0)</f>
        <v>0</v>
      </c>
      <c r="N11784" s="61" t="str">
        <f t="shared" si="368"/>
        <v>katB</v>
      </c>
      <c r="P11784" s="72" t="str">
        <f t="shared" si="369"/>
        <v/>
      </c>
      <c r="Q11784" s="61" t="s">
        <v>30</v>
      </c>
    </row>
    <row r="11785" spans="8:17" x14ac:dyDescent="0.25">
      <c r="H11785" s="59">
        <v>16128</v>
      </c>
      <c r="I11785" s="59" t="s">
        <v>69</v>
      </c>
      <c r="J11785" s="59">
        <v>7497768</v>
      </c>
      <c r="K11785" s="59" t="s">
        <v>12112</v>
      </c>
      <c r="L11785" s="61" t="s">
        <v>114</v>
      </c>
      <c r="M11785" s="61">
        <f>VLOOKUP(H11785,zdroj!C:F,4,0)</f>
        <v>0</v>
      </c>
      <c r="N11785" s="61" t="str">
        <f t="shared" si="368"/>
        <v>katB</v>
      </c>
      <c r="P11785" s="72" t="str">
        <f t="shared" si="369"/>
        <v/>
      </c>
      <c r="Q11785" s="61" t="s">
        <v>30</v>
      </c>
    </row>
    <row r="11786" spans="8:17" x14ac:dyDescent="0.25">
      <c r="H11786" s="59">
        <v>16128</v>
      </c>
      <c r="I11786" s="59" t="s">
        <v>69</v>
      </c>
      <c r="J11786" s="59">
        <v>7497776</v>
      </c>
      <c r="K11786" s="59" t="s">
        <v>12113</v>
      </c>
      <c r="L11786" s="61" t="s">
        <v>114</v>
      </c>
      <c r="M11786" s="61">
        <f>VLOOKUP(H11786,zdroj!C:F,4,0)</f>
        <v>0</v>
      </c>
      <c r="N11786" s="61" t="str">
        <f t="shared" si="368"/>
        <v>katB</v>
      </c>
      <c r="P11786" s="72" t="str">
        <f t="shared" si="369"/>
        <v/>
      </c>
      <c r="Q11786" s="61" t="s">
        <v>30</v>
      </c>
    </row>
    <row r="11787" spans="8:17" x14ac:dyDescent="0.25">
      <c r="H11787" s="59">
        <v>16128</v>
      </c>
      <c r="I11787" s="59" t="s">
        <v>69</v>
      </c>
      <c r="J11787" s="59">
        <v>7497784</v>
      </c>
      <c r="K11787" s="59" t="s">
        <v>12114</v>
      </c>
      <c r="L11787" s="61" t="s">
        <v>114</v>
      </c>
      <c r="M11787" s="61">
        <f>VLOOKUP(H11787,zdroj!C:F,4,0)</f>
        <v>0</v>
      </c>
      <c r="N11787" s="61" t="str">
        <f t="shared" si="368"/>
        <v>katB</v>
      </c>
      <c r="P11787" s="72" t="str">
        <f t="shared" si="369"/>
        <v/>
      </c>
      <c r="Q11787" s="61" t="s">
        <v>30</v>
      </c>
    </row>
    <row r="11788" spans="8:17" x14ac:dyDescent="0.25">
      <c r="H11788" s="59">
        <v>16128</v>
      </c>
      <c r="I11788" s="59" t="s">
        <v>69</v>
      </c>
      <c r="J11788" s="59">
        <v>7497792</v>
      </c>
      <c r="K11788" s="59" t="s">
        <v>12115</v>
      </c>
      <c r="L11788" s="61" t="s">
        <v>114</v>
      </c>
      <c r="M11788" s="61">
        <f>VLOOKUP(H11788,zdroj!C:F,4,0)</f>
        <v>0</v>
      </c>
      <c r="N11788" s="61" t="str">
        <f t="shared" si="368"/>
        <v>katB</v>
      </c>
      <c r="P11788" s="72" t="str">
        <f t="shared" si="369"/>
        <v/>
      </c>
      <c r="Q11788" s="61" t="s">
        <v>30</v>
      </c>
    </row>
    <row r="11789" spans="8:17" x14ac:dyDescent="0.25">
      <c r="H11789" s="59">
        <v>16128</v>
      </c>
      <c r="I11789" s="59" t="s">
        <v>69</v>
      </c>
      <c r="J11789" s="59">
        <v>7497806</v>
      </c>
      <c r="K11789" s="59" t="s">
        <v>12116</v>
      </c>
      <c r="L11789" s="61" t="s">
        <v>81</v>
      </c>
      <c r="M11789" s="61">
        <f>VLOOKUP(H11789,zdroj!C:F,4,0)</f>
        <v>0</v>
      </c>
      <c r="N11789" s="61" t="str">
        <f t="shared" si="368"/>
        <v>-</v>
      </c>
      <c r="P11789" s="72" t="str">
        <f t="shared" si="369"/>
        <v/>
      </c>
      <c r="Q11789" s="61" t="s">
        <v>84</v>
      </c>
    </row>
    <row r="11790" spans="8:17" x14ac:dyDescent="0.25">
      <c r="H11790" s="59">
        <v>16128</v>
      </c>
      <c r="I11790" s="59" t="s">
        <v>69</v>
      </c>
      <c r="J11790" s="59">
        <v>7497814</v>
      </c>
      <c r="K11790" s="59" t="s">
        <v>12117</v>
      </c>
      <c r="L11790" s="61" t="s">
        <v>114</v>
      </c>
      <c r="M11790" s="61">
        <f>VLOOKUP(H11790,zdroj!C:F,4,0)</f>
        <v>0</v>
      </c>
      <c r="N11790" s="61" t="str">
        <f t="shared" si="368"/>
        <v>katB</v>
      </c>
      <c r="P11790" s="72" t="str">
        <f t="shared" si="369"/>
        <v/>
      </c>
      <c r="Q11790" s="61" t="s">
        <v>30</v>
      </c>
    </row>
    <row r="11791" spans="8:17" x14ac:dyDescent="0.25">
      <c r="H11791" s="59">
        <v>16128</v>
      </c>
      <c r="I11791" s="59" t="s">
        <v>69</v>
      </c>
      <c r="J11791" s="59">
        <v>7497822</v>
      </c>
      <c r="K11791" s="59" t="s">
        <v>12118</v>
      </c>
      <c r="L11791" s="61" t="s">
        <v>81</v>
      </c>
      <c r="M11791" s="61">
        <f>VLOOKUP(H11791,zdroj!C:F,4,0)</f>
        <v>0</v>
      </c>
      <c r="N11791" s="61" t="str">
        <f t="shared" si="368"/>
        <v>-</v>
      </c>
      <c r="P11791" s="72" t="str">
        <f t="shared" si="369"/>
        <v/>
      </c>
      <c r="Q11791" s="61" t="s">
        <v>84</v>
      </c>
    </row>
    <row r="11792" spans="8:17" x14ac:dyDescent="0.25">
      <c r="H11792" s="59">
        <v>16128</v>
      </c>
      <c r="I11792" s="59" t="s">
        <v>69</v>
      </c>
      <c r="J11792" s="59">
        <v>7497831</v>
      </c>
      <c r="K11792" s="59" t="s">
        <v>12119</v>
      </c>
      <c r="L11792" s="61" t="s">
        <v>114</v>
      </c>
      <c r="M11792" s="61">
        <f>VLOOKUP(H11792,zdroj!C:F,4,0)</f>
        <v>0</v>
      </c>
      <c r="N11792" s="61" t="str">
        <f t="shared" si="368"/>
        <v>katB</v>
      </c>
      <c r="P11792" s="72" t="str">
        <f t="shared" si="369"/>
        <v/>
      </c>
      <c r="Q11792" s="61" t="s">
        <v>30</v>
      </c>
    </row>
    <row r="11793" spans="8:17" x14ac:dyDescent="0.25">
      <c r="H11793" s="59">
        <v>16128</v>
      </c>
      <c r="I11793" s="59" t="s">
        <v>69</v>
      </c>
      <c r="J11793" s="59">
        <v>7497849</v>
      </c>
      <c r="K11793" s="59" t="s">
        <v>12120</v>
      </c>
      <c r="L11793" s="61" t="s">
        <v>114</v>
      </c>
      <c r="M11793" s="61">
        <f>VLOOKUP(H11793,zdroj!C:F,4,0)</f>
        <v>0</v>
      </c>
      <c r="N11793" s="61" t="str">
        <f t="shared" si="368"/>
        <v>katB</v>
      </c>
      <c r="P11793" s="72" t="str">
        <f t="shared" si="369"/>
        <v/>
      </c>
      <c r="Q11793" s="61" t="s">
        <v>30</v>
      </c>
    </row>
    <row r="11794" spans="8:17" x14ac:dyDescent="0.25">
      <c r="H11794" s="59">
        <v>16128</v>
      </c>
      <c r="I11794" s="59" t="s">
        <v>69</v>
      </c>
      <c r="J11794" s="59">
        <v>7497857</v>
      </c>
      <c r="K11794" s="59" t="s">
        <v>12121</v>
      </c>
      <c r="L11794" s="61" t="s">
        <v>114</v>
      </c>
      <c r="M11794" s="61">
        <f>VLOOKUP(H11794,zdroj!C:F,4,0)</f>
        <v>0</v>
      </c>
      <c r="N11794" s="61" t="str">
        <f t="shared" si="368"/>
        <v>katB</v>
      </c>
      <c r="P11794" s="72" t="str">
        <f t="shared" si="369"/>
        <v/>
      </c>
      <c r="Q11794" s="61" t="s">
        <v>30</v>
      </c>
    </row>
    <row r="11795" spans="8:17" x14ac:dyDescent="0.25">
      <c r="H11795" s="59">
        <v>16128</v>
      </c>
      <c r="I11795" s="59" t="s">
        <v>69</v>
      </c>
      <c r="J11795" s="59">
        <v>7497865</v>
      </c>
      <c r="K11795" s="59" t="s">
        <v>12122</v>
      </c>
      <c r="L11795" s="61" t="s">
        <v>114</v>
      </c>
      <c r="M11795" s="61">
        <f>VLOOKUP(H11795,zdroj!C:F,4,0)</f>
        <v>0</v>
      </c>
      <c r="N11795" s="61" t="str">
        <f t="shared" si="368"/>
        <v>katB</v>
      </c>
      <c r="P11795" s="72" t="str">
        <f t="shared" si="369"/>
        <v/>
      </c>
      <c r="Q11795" s="61" t="s">
        <v>30</v>
      </c>
    </row>
    <row r="11796" spans="8:17" x14ac:dyDescent="0.25">
      <c r="H11796" s="59">
        <v>16128</v>
      </c>
      <c r="I11796" s="59" t="s">
        <v>69</v>
      </c>
      <c r="J11796" s="59">
        <v>7497873</v>
      </c>
      <c r="K11796" s="59" t="s">
        <v>12123</v>
      </c>
      <c r="L11796" s="61" t="s">
        <v>81</v>
      </c>
      <c r="M11796" s="61">
        <f>VLOOKUP(H11796,zdroj!C:F,4,0)</f>
        <v>0</v>
      </c>
      <c r="N11796" s="61" t="str">
        <f t="shared" si="368"/>
        <v>-</v>
      </c>
      <c r="P11796" s="72" t="str">
        <f t="shared" si="369"/>
        <v/>
      </c>
      <c r="Q11796" s="61" t="s">
        <v>84</v>
      </c>
    </row>
    <row r="11797" spans="8:17" x14ac:dyDescent="0.25">
      <c r="H11797" s="59">
        <v>16128</v>
      </c>
      <c r="I11797" s="59" t="s">
        <v>69</v>
      </c>
      <c r="J11797" s="59">
        <v>7497881</v>
      </c>
      <c r="K11797" s="59" t="s">
        <v>12124</v>
      </c>
      <c r="L11797" s="61" t="s">
        <v>81</v>
      </c>
      <c r="M11797" s="61">
        <f>VLOOKUP(H11797,zdroj!C:F,4,0)</f>
        <v>0</v>
      </c>
      <c r="N11797" s="61" t="str">
        <f t="shared" si="368"/>
        <v>-</v>
      </c>
      <c r="P11797" s="72" t="str">
        <f t="shared" si="369"/>
        <v/>
      </c>
      <c r="Q11797" s="61" t="s">
        <v>84</v>
      </c>
    </row>
    <row r="11798" spans="8:17" x14ac:dyDescent="0.25">
      <c r="H11798" s="59">
        <v>16128</v>
      </c>
      <c r="I11798" s="59" t="s">
        <v>69</v>
      </c>
      <c r="J11798" s="59">
        <v>7497890</v>
      </c>
      <c r="K11798" s="59" t="s">
        <v>12125</v>
      </c>
      <c r="L11798" s="61" t="s">
        <v>81</v>
      </c>
      <c r="M11798" s="61">
        <f>VLOOKUP(H11798,zdroj!C:F,4,0)</f>
        <v>0</v>
      </c>
      <c r="N11798" s="61" t="str">
        <f t="shared" si="368"/>
        <v>-</v>
      </c>
      <c r="P11798" s="72" t="str">
        <f t="shared" si="369"/>
        <v/>
      </c>
      <c r="Q11798" s="61" t="s">
        <v>84</v>
      </c>
    </row>
    <row r="11799" spans="8:17" x14ac:dyDescent="0.25">
      <c r="H11799" s="59">
        <v>16128</v>
      </c>
      <c r="I11799" s="59" t="s">
        <v>69</v>
      </c>
      <c r="J11799" s="59">
        <v>7497903</v>
      </c>
      <c r="K11799" s="59" t="s">
        <v>12126</v>
      </c>
      <c r="L11799" s="61" t="s">
        <v>114</v>
      </c>
      <c r="M11799" s="61">
        <f>VLOOKUP(H11799,zdroj!C:F,4,0)</f>
        <v>0</v>
      </c>
      <c r="N11799" s="61" t="str">
        <f t="shared" si="368"/>
        <v>katB</v>
      </c>
      <c r="P11799" s="72" t="str">
        <f t="shared" si="369"/>
        <v/>
      </c>
      <c r="Q11799" s="61" t="s">
        <v>30</v>
      </c>
    </row>
    <row r="11800" spans="8:17" x14ac:dyDescent="0.25">
      <c r="H11800" s="59">
        <v>16128</v>
      </c>
      <c r="I11800" s="59" t="s">
        <v>69</v>
      </c>
      <c r="J11800" s="59">
        <v>7653379</v>
      </c>
      <c r="K11800" s="59" t="s">
        <v>12127</v>
      </c>
      <c r="L11800" s="61" t="s">
        <v>114</v>
      </c>
      <c r="M11800" s="61">
        <f>VLOOKUP(H11800,zdroj!C:F,4,0)</f>
        <v>0</v>
      </c>
      <c r="N11800" s="61" t="str">
        <f t="shared" si="368"/>
        <v>katB</v>
      </c>
      <c r="P11800" s="72" t="str">
        <f t="shared" si="369"/>
        <v/>
      </c>
      <c r="Q11800" s="61" t="s">
        <v>30</v>
      </c>
    </row>
    <row r="11801" spans="8:17" x14ac:dyDescent="0.25">
      <c r="H11801" s="59">
        <v>16128</v>
      </c>
      <c r="I11801" s="59" t="s">
        <v>69</v>
      </c>
      <c r="J11801" s="59">
        <v>7653387</v>
      </c>
      <c r="K11801" s="59" t="s">
        <v>12128</v>
      </c>
      <c r="L11801" s="61" t="s">
        <v>114</v>
      </c>
      <c r="M11801" s="61">
        <f>VLOOKUP(H11801,zdroj!C:F,4,0)</f>
        <v>0</v>
      </c>
      <c r="N11801" s="61" t="str">
        <f t="shared" si="368"/>
        <v>katB</v>
      </c>
      <c r="P11801" s="72" t="str">
        <f t="shared" si="369"/>
        <v/>
      </c>
      <c r="Q11801" s="61" t="s">
        <v>30</v>
      </c>
    </row>
    <row r="11802" spans="8:17" x14ac:dyDescent="0.25">
      <c r="H11802" s="59">
        <v>16128</v>
      </c>
      <c r="I11802" s="59" t="s">
        <v>69</v>
      </c>
      <c r="J11802" s="59">
        <v>7653395</v>
      </c>
      <c r="K11802" s="59" t="s">
        <v>12129</v>
      </c>
      <c r="L11802" s="61" t="s">
        <v>114</v>
      </c>
      <c r="M11802" s="61">
        <f>VLOOKUP(H11802,zdroj!C:F,4,0)</f>
        <v>0</v>
      </c>
      <c r="N11802" s="61" t="str">
        <f t="shared" si="368"/>
        <v>katB</v>
      </c>
      <c r="P11802" s="72" t="str">
        <f t="shared" si="369"/>
        <v/>
      </c>
      <c r="Q11802" s="61" t="s">
        <v>30</v>
      </c>
    </row>
    <row r="11803" spans="8:17" x14ac:dyDescent="0.25">
      <c r="H11803" s="59">
        <v>16128</v>
      </c>
      <c r="I11803" s="59" t="s">
        <v>69</v>
      </c>
      <c r="J11803" s="59">
        <v>7653409</v>
      </c>
      <c r="K11803" s="59" t="s">
        <v>12130</v>
      </c>
      <c r="L11803" s="61" t="s">
        <v>114</v>
      </c>
      <c r="M11803" s="61">
        <f>VLOOKUP(H11803,zdroj!C:F,4,0)</f>
        <v>0</v>
      </c>
      <c r="N11803" s="61" t="str">
        <f t="shared" si="368"/>
        <v>katB</v>
      </c>
      <c r="P11803" s="72" t="str">
        <f t="shared" si="369"/>
        <v/>
      </c>
      <c r="Q11803" s="61" t="s">
        <v>30</v>
      </c>
    </row>
    <row r="11804" spans="8:17" x14ac:dyDescent="0.25">
      <c r="H11804" s="59">
        <v>16128</v>
      </c>
      <c r="I11804" s="59" t="s">
        <v>69</v>
      </c>
      <c r="J11804" s="59">
        <v>7653417</v>
      </c>
      <c r="K11804" s="59" t="s">
        <v>12131</v>
      </c>
      <c r="L11804" s="61" t="s">
        <v>114</v>
      </c>
      <c r="M11804" s="61">
        <f>VLOOKUP(H11804,zdroj!C:F,4,0)</f>
        <v>0</v>
      </c>
      <c r="N11804" s="61" t="str">
        <f t="shared" si="368"/>
        <v>katB</v>
      </c>
      <c r="P11804" s="72" t="str">
        <f t="shared" si="369"/>
        <v/>
      </c>
      <c r="Q11804" s="61" t="s">
        <v>30</v>
      </c>
    </row>
    <row r="11805" spans="8:17" x14ac:dyDescent="0.25">
      <c r="H11805" s="59">
        <v>16128</v>
      </c>
      <c r="I11805" s="59" t="s">
        <v>69</v>
      </c>
      <c r="J11805" s="59">
        <v>7653425</v>
      </c>
      <c r="K11805" s="59" t="s">
        <v>12132</v>
      </c>
      <c r="L11805" s="61" t="s">
        <v>114</v>
      </c>
      <c r="M11805" s="61">
        <f>VLOOKUP(H11805,zdroj!C:F,4,0)</f>
        <v>0</v>
      </c>
      <c r="N11805" s="61" t="str">
        <f t="shared" si="368"/>
        <v>katB</v>
      </c>
      <c r="P11805" s="72" t="str">
        <f t="shared" si="369"/>
        <v/>
      </c>
      <c r="Q11805" s="61" t="s">
        <v>30</v>
      </c>
    </row>
    <row r="11806" spans="8:17" x14ac:dyDescent="0.25">
      <c r="H11806" s="59">
        <v>16128</v>
      </c>
      <c r="I11806" s="59" t="s">
        <v>69</v>
      </c>
      <c r="J11806" s="59">
        <v>7653433</v>
      </c>
      <c r="K11806" s="59" t="s">
        <v>12133</v>
      </c>
      <c r="L11806" s="61" t="s">
        <v>114</v>
      </c>
      <c r="M11806" s="61">
        <f>VLOOKUP(H11806,zdroj!C:F,4,0)</f>
        <v>0</v>
      </c>
      <c r="N11806" s="61" t="str">
        <f t="shared" si="368"/>
        <v>katB</v>
      </c>
      <c r="P11806" s="72" t="str">
        <f t="shared" si="369"/>
        <v/>
      </c>
      <c r="Q11806" s="61" t="s">
        <v>30</v>
      </c>
    </row>
    <row r="11807" spans="8:17" x14ac:dyDescent="0.25">
      <c r="H11807" s="59">
        <v>16128</v>
      </c>
      <c r="I11807" s="59" t="s">
        <v>69</v>
      </c>
      <c r="J11807" s="59">
        <v>7653441</v>
      </c>
      <c r="K11807" s="59" t="s">
        <v>12134</v>
      </c>
      <c r="L11807" s="61" t="s">
        <v>114</v>
      </c>
      <c r="M11807" s="61">
        <f>VLOOKUP(H11807,zdroj!C:F,4,0)</f>
        <v>0</v>
      </c>
      <c r="N11807" s="61" t="str">
        <f t="shared" si="368"/>
        <v>katB</v>
      </c>
      <c r="P11807" s="72" t="str">
        <f t="shared" si="369"/>
        <v/>
      </c>
      <c r="Q11807" s="61" t="s">
        <v>30</v>
      </c>
    </row>
    <row r="11808" spans="8:17" x14ac:dyDescent="0.25">
      <c r="H11808" s="59">
        <v>16128</v>
      </c>
      <c r="I11808" s="59" t="s">
        <v>69</v>
      </c>
      <c r="J11808" s="59">
        <v>7653450</v>
      </c>
      <c r="K11808" s="59" t="s">
        <v>12135</v>
      </c>
      <c r="L11808" s="61" t="s">
        <v>114</v>
      </c>
      <c r="M11808" s="61">
        <f>VLOOKUP(H11808,zdroj!C:F,4,0)</f>
        <v>0</v>
      </c>
      <c r="N11808" s="61" t="str">
        <f t="shared" si="368"/>
        <v>katB</v>
      </c>
      <c r="P11808" s="72" t="str">
        <f t="shared" si="369"/>
        <v/>
      </c>
      <c r="Q11808" s="61" t="s">
        <v>30</v>
      </c>
    </row>
    <row r="11809" spans="8:17" x14ac:dyDescent="0.25">
      <c r="H11809" s="59">
        <v>16128</v>
      </c>
      <c r="I11809" s="59" t="s">
        <v>69</v>
      </c>
      <c r="J11809" s="59">
        <v>7653468</v>
      </c>
      <c r="K11809" s="59" t="s">
        <v>12136</v>
      </c>
      <c r="L11809" s="61" t="s">
        <v>114</v>
      </c>
      <c r="M11809" s="61">
        <f>VLOOKUP(H11809,zdroj!C:F,4,0)</f>
        <v>0</v>
      </c>
      <c r="N11809" s="61" t="str">
        <f t="shared" si="368"/>
        <v>katB</v>
      </c>
      <c r="P11809" s="72" t="str">
        <f t="shared" si="369"/>
        <v/>
      </c>
      <c r="Q11809" s="61" t="s">
        <v>30</v>
      </c>
    </row>
    <row r="11810" spans="8:17" x14ac:dyDescent="0.25">
      <c r="H11810" s="59">
        <v>16128</v>
      </c>
      <c r="I11810" s="59" t="s">
        <v>69</v>
      </c>
      <c r="J11810" s="59">
        <v>7653476</v>
      </c>
      <c r="K11810" s="59" t="s">
        <v>12137</v>
      </c>
      <c r="L11810" s="61" t="s">
        <v>114</v>
      </c>
      <c r="M11810" s="61">
        <f>VLOOKUP(H11810,zdroj!C:F,4,0)</f>
        <v>0</v>
      </c>
      <c r="N11810" s="61" t="str">
        <f t="shared" si="368"/>
        <v>katB</v>
      </c>
      <c r="P11810" s="72" t="str">
        <f t="shared" si="369"/>
        <v/>
      </c>
      <c r="Q11810" s="61" t="s">
        <v>30</v>
      </c>
    </row>
    <row r="11811" spans="8:17" x14ac:dyDescent="0.25">
      <c r="H11811" s="59">
        <v>16128</v>
      </c>
      <c r="I11811" s="59" t="s">
        <v>69</v>
      </c>
      <c r="J11811" s="59">
        <v>7653484</v>
      </c>
      <c r="K11811" s="59" t="s">
        <v>12138</v>
      </c>
      <c r="L11811" s="61" t="s">
        <v>114</v>
      </c>
      <c r="M11811" s="61">
        <f>VLOOKUP(H11811,zdroj!C:F,4,0)</f>
        <v>0</v>
      </c>
      <c r="N11811" s="61" t="str">
        <f t="shared" si="368"/>
        <v>katB</v>
      </c>
      <c r="P11811" s="72" t="str">
        <f t="shared" si="369"/>
        <v/>
      </c>
      <c r="Q11811" s="61" t="s">
        <v>30</v>
      </c>
    </row>
    <row r="11812" spans="8:17" x14ac:dyDescent="0.25">
      <c r="H11812" s="59">
        <v>16128</v>
      </c>
      <c r="I11812" s="59" t="s">
        <v>69</v>
      </c>
      <c r="J11812" s="59">
        <v>7653492</v>
      </c>
      <c r="K11812" s="59" t="s">
        <v>12139</v>
      </c>
      <c r="L11812" s="61" t="s">
        <v>114</v>
      </c>
      <c r="M11812" s="61">
        <f>VLOOKUP(H11812,zdroj!C:F,4,0)</f>
        <v>0</v>
      </c>
      <c r="N11812" s="61" t="str">
        <f t="shared" si="368"/>
        <v>katB</v>
      </c>
      <c r="P11812" s="72" t="str">
        <f t="shared" si="369"/>
        <v/>
      </c>
      <c r="Q11812" s="61" t="s">
        <v>30</v>
      </c>
    </row>
    <row r="11813" spans="8:17" x14ac:dyDescent="0.25">
      <c r="H11813" s="59">
        <v>16128</v>
      </c>
      <c r="I11813" s="59" t="s">
        <v>69</v>
      </c>
      <c r="J11813" s="59">
        <v>7653506</v>
      </c>
      <c r="K11813" s="59" t="s">
        <v>12140</v>
      </c>
      <c r="L11813" s="61" t="s">
        <v>114</v>
      </c>
      <c r="M11813" s="61">
        <f>VLOOKUP(H11813,zdroj!C:F,4,0)</f>
        <v>0</v>
      </c>
      <c r="N11813" s="61" t="str">
        <f t="shared" si="368"/>
        <v>katB</v>
      </c>
      <c r="P11813" s="72" t="str">
        <f t="shared" si="369"/>
        <v/>
      </c>
      <c r="Q11813" s="61" t="s">
        <v>30</v>
      </c>
    </row>
    <row r="11814" spans="8:17" x14ac:dyDescent="0.25">
      <c r="H11814" s="59">
        <v>16128</v>
      </c>
      <c r="I11814" s="59" t="s">
        <v>69</v>
      </c>
      <c r="J11814" s="59">
        <v>7653514</v>
      </c>
      <c r="K11814" s="59" t="s">
        <v>12141</v>
      </c>
      <c r="L11814" s="61" t="s">
        <v>114</v>
      </c>
      <c r="M11814" s="61">
        <f>VLOOKUP(H11814,zdroj!C:F,4,0)</f>
        <v>0</v>
      </c>
      <c r="N11814" s="61" t="str">
        <f t="shared" si="368"/>
        <v>katB</v>
      </c>
      <c r="P11814" s="72" t="str">
        <f t="shared" si="369"/>
        <v/>
      </c>
      <c r="Q11814" s="61" t="s">
        <v>30</v>
      </c>
    </row>
    <row r="11815" spans="8:17" x14ac:dyDescent="0.25">
      <c r="H11815" s="59">
        <v>16128</v>
      </c>
      <c r="I11815" s="59" t="s">
        <v>69</v>
      </c>
      <c r="J11815" s="59">
        <v>7653522</v>
      </c>
      <c r="K11815" s="59" t="s">
        <v>12142</v>
      </c>
      <c r="L11815" s="61" t="s">
        <v>114</v>
      </c>
      <c r="M11815" s="61">
        <f>VLOOKUP(H11815,zdroj!C:F,4,0)</f>
        <v>0</v>
      </c>
      <c r="N11815" s="61" t="str">
        <f t="shared" si="368"/>
        <v>katB</v>
      </c>
      <c r="P11815" s="72" t="str">
        <f t="shared" si="369"/>
        <v/>
      </c>
      <c r="Q11815" s="61" t="s">
        <v>30</v>
      </c>
    </row>
    <row r="11816" spans="8:17" x14ac:dyDescent="0.25">
      <c r="H11816" s="59">
        <v>16128</v>
      </c>
      <c r="I11816" s="59" t="s">
        <v>69</v>
      </c>
      <c r="J11816" s="59">
        <v>7653531</v>
      </c>
      <c r="K11816" s="59" t="s">
        <v>12143</v>
      </c>
      <c r="L11816" s="61" t="s">
        <v>114</v>
      </c>
      <c r="M11816" s="61">
        <f>VLOOKUP(H11816,zdroj!C:F,4,0)</f>
        <v>0</v>
      </c>
      <c r="N11816" s="61" t="str">
        <f t="shared" si="368"/>
        <v>katB</v>
      </c>
      <c r="P11816" s="72" t="str">
        <f t="shared" si="369"/>
        <v/>
      </c>
      <c r="Q11816" s="61" t="s">
        <v>30</v>
      </c>
    </row>
    <row r="11817" spans="8:17" x14ac:dyDescent="0.25">
      <c r="H11817" s="59">
        <v>16128</v>
      </c>
      <c r="I11817" s="59" t="s">
        <v>69</v>
      </c>
      <c r="J11817" s="59">
        <v>7653549</v>
      </c>
      <c r="K11817" s="59" t="s">
        <v>12144</v>
      </c>
      <c r="L11817" s="61" t="s">
        <v>114</v>
      </c>
      <c r="M11817" s="61">
        <f>VLOOKUP(H11817,zdroj!C:F,4,0)</f>
        <v>0</v>
      </c>
      <c r="N11817" s="61" t="str">
        <f t="shared" si="368"/>
        <v>katB</v>
      </c>
      <c r="P11817" s="72" t="str">
        <f t="shared" si="369"/>
        <v/>
      </c>
      <c r="Q11817" s="61" t="s">
        <v>30</v>
      </c>
    </row>
    <row r="11818" spans="8:17" x14ac:dyDescent="0.25">
      <c r="H11818" s="59">
        <v>16128</v>
      </c>
      <c r="I11818" s="59" t="s">
        <v>69</v>
      </c>
      <c r="J11818" s="59">
        <v>7653557</v>
      </c>
      <c r="K11818" s="59" t="s">
        <v>12145</v>
      </c>
      <c r="L11818" s="61" t="s">
        <v>114</v>
      </c>
      <c r="M11818" s="61">
        <f>VLOOKUP(H11818,zdroj!C:F,4,0)</f>
        <v>0</v>
      </c>
      <c r="N11818" s="61" t="str">
        <f t="shared" si="368"/>
        <v>katB</v>
      </c>
      <c r="P11818" s="72" t="str">
        <f t="shared" si="369"/>
        <v/>
      </c>
      <c r="Q11818" s="61" t="s">
        <v>30</v>
      </c>
    </row>
    <row r="11819" spans="8:17" x14ac:dyDescent="0.25">
      <c r="H11819" s="59">
        <v>16128</v>
      </c>
      <c r="I11819" s="59" t="s">
        <v>69</v>
      </c>
      <c r="J11819" s="59">
        <v>7653565</v>
      </c>
      <c r="K11819" s="59" t="s">
        <v>12146</v>
      </c>
      <c r="L11819" s="61" t="s">
        <v>114</v>
      </c>
      <c r="M11819" s="61">
        <f>VLOOKUP(H11819,zdroj!C:F,4,0)</f>
        <v>0</v>
      </c>
      <c r="N11819" s="61" t="str">
        <f t="shared" si="368"/>
        <v>katB</v>
      </c>
      <c r="P11819" s="72" t="str">
        <f t="shared" si="369"/>
        <v/>
      </c>
      <c r="Q11819" s="61" t="s">
        <v>30</v>
      </c>
    </row>
    <row r="11820" spans="8:17" x14ac:dyDescent="0.25">
      <c r="H11820" s="59">
        <v>16128</v>
      </c>
      <c r="I11820" s="59" t="s">
        <v>69</v>
      </c>
      <c r="J11820" s="59">
        <v>7653573</v>
      </c>
      <c r="K11820" s="59" t="s">
        <v>12147</v>
      </c>
      <c r="L11820" s="61" t="s">
        <v>114</v>
      </c>
      <c r="M11820" s="61">
        <f>VLOOKUP(H11820,zdroj!C:F,4,0)</f>
        <v>0</v>
      </c>
      <c r="N11820" s="61" t="str">
        <f t="shared" si="368"/>
        <v>katB</v>
      </c>
      <c r="P11820" s="72" t="str">
        <f t="shared" si="369"/>
        <v/>
      </c>
      <c r="Q11820" s="61" t="s">
        <v>30</v>
      </c>
    </row>
    <row r="11821" spans="8:17" x14ac:dyDescent="0.25">
      <c r="H11821" s="59">
        <v>16128</v>
      </c>
      <c r="I11821" s="59" t="s">
        <v>69</v>
      </c>
      <c r="J11821" s="59">
        <v>7653590</v>
      </c>
      <c r="K11821" s="59" t="s">
        <v>12148</v>
      </c>
      <c r="L11821" s="61" t="s">
        <v>114</v>
      </c>
      <c r="M11821" s="61">
        <f>VLOOKUP(H11821,zdroj!C:F,4,0)</f>
        <v>0</v>
      </c>
      <c r="N11821" s="61" t="str">
        <f t="shared" si="368"/>
        <v>katB</v>
      </c>
      <c r="P11821" s="72" t="str">
        <f t="shared" si="369"/>
        <v/>
      </c>
      <c r="Q11821" s="61" t="s">
        <v>30</v>
      </c>
    </row>
    <row r="11822" spans="8:17" x14ac:dyDescent="0.25">
      <c r="H11822" s="59">
        <v>16128</v>
      </c>
      <c r="I11822" s="59" t="s">
        <v>69</v>
      </c>
      <c r="J11822" s="59">
        <v>7653603</v>
      </c>
      <c r="K11822" s="59" t="s">
        <v>12149</v>
      </c>
      <c r="L11822" s="61" t="s">
        <v>114</v>
      </c>
      <c r="M11822" s="61">
        <f>VLOOKUP(H11822,zdroj!C:F,4,0)</f>
        <v>0</v>
      </c>
      <c r="N11822" s="61" t="str">
        <f t="shared" si="368"/>
        <v>katB</v>
      </c>
      <c r="P11822" s="72" t="str">
        <f t="shared" si="369"/>
        <v/>
      </c>
      <c r="Q11822" s="61" t="s">
        <v>30</v>
      </c>
    </row>
    <row r="11823" spans="8:17" x14ac:dyDescent="0.25">
      <c r="H11823" s="59">
        <v>16128</v>
      </c>
      <c r="I11823" s="59" t="s">
        <v>69</v>
      </c>
      <c r="J11823" s="59">
        <v>7653611</v>
      </c>
      <c r="K11823" s="59" t="s">
        <v>12150</v>
      </c>
      <c r="L11823" s="61" t="s">
        <v>114</v>
      </c>
      <c r="M11823" s="61">
        <f>VLOOKUP(H11823,zdroj!C:F,4,0)</f>
        <v>0</v>
      </c>
      <c r="N11823" s="61" t="str">
        <f t="shared" si="368"/>
        <v>katB</v>
      </c>
      <c r="P11823" s="72" t="str">
        <f t="shared" si="369"/>
        <v/>
      </c>
      <c r="Q11823" s="61" t="s">
        <v>31</v>
      </c>
    </row>
    <row r="11824" spans="8:17" x14ac:dyDescent="0.25">
      <c r="H11824" s="59">
        <v>16128</v>
      </c>
      <c r="I11824" s="59" t="s">
        <v>69</v>
      </c>
      <c r="J11824" s="59">
        <v>7653620</v>
      </c>
      <c r="K11824" s="59" t="s">
        <v>12151</v>
      </c>
      <c r="L11824" s="61" t="s">
        <v>114</v>
      </c>
      <c r="M11824" s="61">
        <f>VLOOKUP(H11824,zdroj!C:F,4,0)</f>
        <v>0</v>
      </c>
      <c r="N11824" s="61" t="str">
        <f t="shared" si="368"/>
        <v>katB</v>
      </c>
      <c r="P11824" s="72" t="str">
        <f t="shared" si="369"/>
        <v/>
      </c>
      <c r="Q11824" s="61" t="s">
        <v>30</v>
      </c>
    </row>
    <row r="11825" spans="8:17" x14ac:dyDescent="0.25">
      <c r="H11825" s="59">
        <v>16128</v>
      </c>
      <c r="I11825" s="59" t="s">
        <v>69</v>
      </c>
      <c r="J11825" s="59">
        <v>7653646</v>
      </c>
      <c r="K11825" s="59" t="s">
        <v>12152</v>
      </c>
      <c r="L11825" s="61" t="s">
        <v>114</v>
      </c>
      <c r="M11825" s="61">
        <f>VLOOKUP(H11825,zdroj!C:F,4,0)</f>
        <v>0</v>
      </c>
      <c r="N11825" s="61" t="str">
        <f t="shared" si="368"/>
        <v>katB</v>
      </c>
      <c r="P11825" s="72" t="str">
        <f t="shared" si="369"/>
        <v/>
      </c>
      <c r="Q11825" s="61" t="s">
        <v>30</v>
      </c>
    </row>
    <row r="11826" spans="8:17" x14ac:dyDescent="0.25">
      <c r="H11826" s="59">
        <v>16128</v>
      </c>
      <c r="I11826" s="59" t="s">
        <v>69</v>
      </c>
      <c r="J11826" s="59">
        <v>7653654</v>
      </c>
      <c r="K11826" s="59" t="s">
        <v>12153</v>
      </c>
      <c r="L11826" s="61" t="s">
        <v>114</v>
      </c>
      <c r="M11826" s="61">
        <f>VLOOKUP(H11826,zdroj!C:F,4,0)</f>
        <v>0</v>
      </c>
      <c r="N11826" s="61" t="str">
        <f t="shared" si="368"/>
        <v>katB</v>
      </c>
      <c r="P11826" s="72" t="str">
        <f t="shared" si="369"/>
        <v/>
      </c>
      <c r="Q11826" s="61" t="s">
        <v>30</v>
      </c>
    </row>
    <row r="11827" spans="8:17" x14ac:dyDescent="0.25">
      <c r="H11827" s="59">
        <v>16128</v>
      </c>
      <c r="I11827" s="59" t="s">
        <v>69</v>
      </c>
      <c r="J11827" s="59">
        <v>7653662</v>
      </c>
      <c r="K11827" s="59" t="s">
        <v>12154</v>
      </c>
      <c r="L11827" s="61" t="s">
        <v>114</v>
      </c>
      <c r="M11827" s="61">
        <f>VLOOKUP(H11827,zdroj!C:F,4,0)</f>
        <v>0</v>
      </c>
      <c r="N11827" s="61" t="str">
        <f t="shared" si="368"/>
        <v>katB</v>
      </c>
      <c r="P11827" s="72" t="str">
        <f t="shared" si="369"/>
        <v/>
      </c>
      <c r="Q11827" s="61" t="s">
        <v>30</v>
      </c>
    </row>
    <row r="11828" spans="8:17" x14ac:dyDescent="0.25">
      <c r="H11828" s="59">
        <v>16128</v>
      </c>
      <c r="I11828" s="59" t="s">
        <v>69</v>
      </c>
      <c r="J11828" s="59">
        <v>7653671</v>
      </c>
      <c r="K11828" s="59" t="s">
        <v>12155</v>
      </c>
      <c r="L11828" s="61" t="s">
        <v>114</v>
      </c>
      <c r="M11828" s="61">
        <f>VLOOKUP(H11828,zdroj!C:F,4,0)</f>
        <v>0</v>
      </c>
      <c r="N11828" s="61" t="str">
        <f t="shared" si="368"/>
        <v>katB</v>
      </c>
      <c r="P11828" s="72" t="str">
        <f t="shared" si="369"/>
        <v/>
      </c>
      <c r="Q11828" s="61" t="s">
        <v>30</v>
      </c>
    </row>
    <row r="11829" spans="8:17" x14ac:dyDescent="0.25">
      <c r="H11829" s="59">
        <v>16128</v>
      </c>
      <c r="I11829" s="59" t="s">
        <v>69</v>
      </c>
      <c r="J11829" s="59">
        <v>7653689</v>
      </c>
      <c r="K11829" s="59" t="s">
        <v>12156</v>
      </c>
      <c r="L11829" s="61" t="s">
        <v>114</v>
      </c>
      <c r="M11829" s="61">
        <f>VLOOKUP(H11829,zdroj!C:F,4,0)</f>
        <v>0</v>
      </c>
      <c r="N11829" s="61" t="str">
        <f t="shared" si="368"/>
        <v>katB</v>
      </c>
      <c r="P11829" s="72" t="str">
        <f t="shared" si="369"/>
        <v/>
      </c>
      <c r="Q11829" s="61" t="s">
        <v>30</v>
      </c>
    </row>
    <row r="11830" spans="8:17" x14ac:dyDescent="0.25">
      <c r="H11830" s="59">
        <v>16128</v>
      </c>
      <c r="I11830" s="59" t="s">
        <v>69</v>
      </c>
      <c r="J11830" s="59">
        <v>7653697</v>
      </c>
      <c r="K11830" s="59" t="s">
        <v>12157</v>
      </c>
      <c r="L11830" s="61" t="s">
        <v>114</v>
      </c>
      <c r="M11830" s="61">
        <f>VLOOKUP(H11830,zdroj!C:F,4,0)</f>
        <v>0</v>
      </c>
      <c r="N11830" s="61" t="str">
        <f t="shared" si="368"/>
        <v>katB</v>
      </c>
      <c r="P11830" s="72" t="str">
        <f t="shared" si="369"/>
        <v/>
      </c>
      <c r="Q11830" s="61" t="s">
        <v>30</v>
      </c>
    </row>
    <row r="11831" spans="8:17" x14ac:dyDescent="0.25">
      <c r="H11831" s="59">
        <v>16128</v>
      </c>
      <c r="I11831" s="59" t="s">
        <v>69</v>
      </c>
      <c r="J11831" s="59">
        <v>7653701</v>
      </c>
      <c r="K11831" s="59" t="s">
        <v>12158</v>
      </c>
      <c r="L11831" s="61" t="s">
        <v>114</v>
      </c>
      <c r="M11831" s="61">
        <f>VLOOKUP(H11831,zdroj!C:F,4,0)</f>
        <v>0</v>
      </c>
      <c r="N11831" s="61" t="str">
        <f t="shared" si="368"/>
        <v>katB</v>
      </c>
      <c r="P11831" s="72" t="str">
        <f t="shared" si="369"/>
        <v/>
      </c>
      <c r="Q11831" s="61" t="s">
        <v>30</v>
      </c>
    </row>
    <row r="11832" spans="8:17" x14ac:dyDescent="0.25">
      <c r="H11832" s="59">
        <v>16128</v>
      </c>
      <c r="I11832" s="59" t="s">
        <v>69</v>
      </c>
      <c r="J11832" s="59">
        <v>7653719</v>
      </c>
      <c r="K11832" s="59" t="s">
        <v>12159</v>
      </c>
      <c r="L11832" s="61" t="s">
        <v>114</v>
      </c>
      <c r="M11832" s="61">
        <f>VLOOKUP(H11832,zdroj!C:F,4,0)</f>
        <v>0</v>
      </c>
      <c r="N11832" s="61" t="str">
        <f t="shared" si="368"/>
        <v>katB</v>
      </c>
      <c r="P11832" s="72" t="str">
        <f t="shared" si="369"/>
        <v/>
      </c>
      <c r="Q11832" s="61" t="s">
        <v>30</v>
      </c>
    </row>
    <row r="11833" spans="8:17" x14ac:dyDescent="0.25">
      <c r="H11833" s="59">
        <v>16128</v>
      </c>
      <c r="I11833" s="59" t="s">
        <v>69</v>
      </c>
      <c r="J11833" s="59">
        <v>7653727</v>
      </c>
      <c r="K11833" s="59" t="s">
        <v>12160</v>
      </c>
      <c r="L11833" s="61" t="s">
        <v>114</v>
      </c>
      <c r="M11833" s="61">
        <f>VLOOKUP(H11833,zdroj!C:F,4,0)</f>
        <v>0</v>
      </c>
      <c r="N11833" s="61" t="str">
        <f t="shared" si="368"/>
        <v>katB</v>
      </c>
      <c r="P11833" s="72" t="str">
        <f t="shared" si="369"/>
        <v/>
      </c>
      <c r="Q11833" s="61" t="s">
        <v>30</v>
      </c>
    </row>
    <row r="11834" spans="8:17" x14ac:dyDescent="0.25">
      <c r="H11834" s="59">
        <v>16128</v>
      </c>
      <c r="I11834" s="59" t="s">
        <v>69</v>
      </c>
      <c r="J11834" s="59">
        <v>7653735</v>
      </c>
      <c r="K11834" s="59" t="s">
        <v>12161</v>
      </c>
      <c r="L11834" s="61" t="s">
        <v>114</v>
      </c>
      <c r="M11834" s="61">
        <f>VLOOKUP(H11834,zdroj!C:F,4,0)</f>
        <v>0</v>
      </c>
      <c r="N11834" s="61" t="str">
        <f t="shared" si="368"/>
        <v>katB</v>
      </c>
      <c r="P11834" s="72" t="str">
        <f t="shared" si="369"/>
        <v/>
      </c>
      <c r="Q11834" s="61" t="s">
        <v>30</v>
      </c>
    </row>
    <row r="11835" spans="8:17" x14ac:dyDescent="0.25">
      <c r="H11835" s="59">
        <v>16128</v>
      </c>
      <c r="I11835" s="59" t="s">
        <v>69</v>
      </c>
      <c r="J11835" s="59">
        <v>7653743</v>
      </c>
      <c r="K11835" s="59" t="s">
        <v>12162</v>
      </c>
      <c r="L11835" s="61" t="s">
        <v>114</v>
      </c>
      <c r="M11835" s="61">
        <f>VLOOKUP(H11835,zdroj!C:F,4,0)</f>
        <v>0</v>
      </c>
      <c r="N11835" s="61" t="str">
        <f t="shared" si="368"/>
        <v>katB</v>
      </c>
      <c r="P11835" s="72" t="str">
        <f t="shared" si="369"/>
        <v/>
      </c>
      <c r="Q11835" s="61" t="s">
        <v>30</v>
      </c>
    </row>
    <row r="11836" spans="8:17" x14ac:dyDescent="0.25">
      <c r="H11836" s="59">
        <v>16128</v>
      </c>
      <c r="I11836" s="59" t="s">
        <v>69</v>
      </c>
      <c r="J11836" s="59">
        <v>7653751</v>
      </c>
      <c r="K11836" s="59" t="s">
        <v>12163</v>
      </c>
      <c r="L11836" s="61" t="s">
        <v>114</v>
      </c>
      <c r="M11836" s="61">
        <f>VLOOKUP(H11836,zdroj!C:F,4,0)</f>
        <v>0</v>
      </c>
      <c r="N11836" s="61" t="str">
        <f t="shared" si="368"/>
        <v>katB</v>
      </c>
      <c r="P11836" s="72" t="str">
        <f t="shared" si="369"/>
        <v/>
      </c>
      <c r="Q11836" s="61" t="s">
        <v>30</v>
      </c>
    </row>
    <row r="11837" spans="8:17" x14ac:dyDescent="0.25">
      <c r="H11837" s="59">
        <v>16128</v>
      </c>
      <c r="I11837" s="59" t="s">
        <v>69</v>
      </c>
      <c r="J11837" s="59">
        <v>7653760</v>
      </c>
      <c r="K11837" s="59" t="s">
        <v>12164</v>
      </c>
      <c r="L11837" s="61" t="s">
        <v>114</v>
      </c>
      <c r="M11837" s="61">
        <f>VLOOKUP(H11837,zdroj!C:F,4,0)</f>
        <v>0</v>
      </c>
      <c r="N11837" s="61" t="str">
        <f t="shared" si="368"/>
        <v>katB</v>
      </c>
      <c r="P11837" s="72" t="str">
        <f t="shared" si="369"/>
        <v/>
      </c>
      <c r="Q11837" s="61" t="s">
        <v>30</v>
      </c>
    </row>
    <row r="11838" spans="8:17" x14ac:dyDescent="0.25">
      <c r="H11838" s="59">
        <v>16128</v>
      </c>
      <c r="I11838" s="59" t="s">
        <v>69</v>
      </c>
      <c r="J11838" s="59">
        <v>7653778</v>
      </c>
      <c r="K11838" s="59" t="s">
        <v>12165</v>
      </c>
      <c r="L11838" s="61" t="s">
        <v>114</v>
      </c>
      <c r="M11838" s="61">
        <f>VLOOKUP(H11838,zdroj!C:F,4,0)</f>
        <v>0</v>
      </c>
      <c r="N11838" s="61" t="str">
        <f t="shared" si="368"/>
        <v>katB</v>
      </c>
      <c r="P11838" s="72" t="str">
        <f t="shared" si="369"/>
        <v/>
      </c>
      <c r="Q11838" s="61" t="s">
        <v>30</v>
      </c>
    </row>
    <row r="11839" spans="8:17" x14ac:dyDescent="0.25">
      <c r="H11839" s="59">
        <v>16128</v>
      </c>
      <c r="I11839" s="59" t="s">
        <v>69</v>
      </c>
      <c r="J11839" s="59">
        <v>7653786</v>
      </c>
      <c r="K11839" s="59" t="s">
        <v>12166</v>
      </c>
      <c r="L11839" s="61" t="s">
        <v>114</v>
      </c>
      <c r="M11839" s="61">
        <f>VLOOKUP(H11839,zdroj!C:F,4,0)</f>
        <v>0</v>
      </c>
      <c r="N11839" s="61" t="str">
        <f t="shared" si="368"/>
        <v>katB</v>
      </c>
      <c r="P11839" s="72" t="str">
        <f t="shared" si="369"/>
        <v/>
      </c>
      <c r="Q11839" s="61" t="s">
        <v>30</v>
      </c>
    </row>
    <row r="11840" spans="8:17" x14ac:dyDescent="0.25">
      <c r="H11840" s="59">
        <v>16128</v>
      </c>
      <c r="I11840" s="59" t="s">
        <v>69</v>
      </c>
      <c r="J11840" s="59">
        <v>7653794</v>
      </c>
      <c r="K11840" s="59" t="s">
        <v>12167</v>
      </c>
      <c r="L11840" s="61" t="s">
        <v>114</v>
      </c>
      <c r="M11840" s="61">
        <f>VLOOKUP(H11840,zdroj!C:F,4,0)</f>
        <v>0</v>
      </c>
      <c r="N11840" s="61" t="str">
        <f t="shared" si="368"/>
        <v>katB</v>
      </c>
      <c r="P11840" s="72" t="str">
        <f t="shared" si="369"/>
        <v/>
      </c>
      <c r="Q11840" s="61" t="s">
        <v>30</v>
      </c>
    </row>
    <row r="11841" spans="8:17" x14ac:dyDescent="0.25">
      <c r="H11841" s="59">
        <v>16128</v>
      </c>
      <c r="I11841" s="59" t="s">
        <v>69</v>
      </c>
      <c r="J11841" s="59">
        <v>7653808</v>
      </c>
      <c r="K11841" s="59" t="s">
        <v>12168</v>
      </c>
      <c r="L11841" s="61" t="s">
        <v>114</v>
      </c>
      <c r="M11841" s="61">
        <f>VLOOKUP(H11841,zdroj!C:F,4,0)</f>
        <v>0</v>
      </c>
      <c r="N11841" s="61" t="str">
        <f t="shared" si="368"/>
        <v>katB</v>
      </c>
      <c r="P11841" s="72" t="str">
        <f t="shared" si="369"/>
        <v/>
      </c>
      <c r="Q11841" s="61" t="s">
        <v>30</v>
      </c>
    </row>
    <row r="11842" spans="8:17" x14ac:dyDescent="0.25">
      <c r="H11842" s="59">
        <v>16128</v>
      </c>
      <c r="I11842" s="59" t="s">
        <v>69</v>
      </c>
      <c r="J11842" s="59">
        <v>25745727</v>
      </c>
      <c r="K11842" s="59" t="s">
        <v>12169</v>
      </c>
      <c r="L11842" s="61" t="s">
        <v>114</v>
      </c>
      <c r="M11842" s="61">
        <f>VLOOKUP(H11842,zdroj!C:F,4,0)</f>
        <v>0</v>
      </c>
      <c r="N11842" s="61" t="str">
        <f t="shared" si="368"/>
        <v>katB</v>
      </c>
      <c r="P11842" s="72" t="str">
        <f t="shared" si="369"/>
        <v/>
      </c>
      <c r="Q11842" s="61" t="s">
        <v>30</v>
      </c>
    </row>
    <row r="11843" spans="8:17" x14ac:dyDescent="0.25">
      <c r="H11843" s="59">
        <v>16128</v>
      </c>
      <c r="I11843" s="59" t="s">
        <v>69</v>
      </c>
      <c r="J11843" s="59">
        <v>26519372</v>
      </c>
      <c r="K11843" s="59" t="s">
        <v>12170</v>
      </c>
      <c r="L11843" s="61" t="s">
        <v>81</v>
      </c>
      <c r="M11843" s="61">
        <f>VLOOKUP(H11843,zdroj!C:F,4,0)</f>
        <v>0</v>
      </c>
      <c r="N11843" s="61" t="str">
        <f t="shared" si="368"/>
        <v>-</v>
      </c>
      <c r="P11843" s="72" t="str">
        <f t="shared" si="369"/>
        <v/>
      </c>
      <c r="Q11843" s="61" t="s">
        <v>84</v>
      </c>
    </row>
    <row r="11844" spans="8:17" x14ac:dyDescent="0.25">
      <c r="H11844" s="59">
        <v>16128</v>
      </c>
      <c r="I11844" s="59" t="s">
        <v>69</v>
      </c>
      <c r="J11844" s="59">
        <v>26566320</v>
      </c>
      <c r="K11844" s="59" t="s">
        <v>12171</v>
      </c>
      <c r="L11844" s="61" t="s">
        <v>114</v>
      </c>
      <c r="M11844" s="61">
        <f>VLOOKUP(H11844,zdroj!C:F,4,0)</f>
        <v>0</v>
      </c>
      <c r="N11844" s="61" t="str">
        <f t="shared" si="368"/>
        <v>katB</v>
      </c>
      <c r="P11844" s="72" t="str">
        <f t="shared" si="369"/>
        <v/>
      </c>
      <c r="Q11844" s="61" t="s">
        <v>30</v>
      </c>
    </row>
    <row r="11845" spans="8:17" x14ac:dyDescent="0.25">
      <c r="H11845" s="59">
        <v>16128</v>
      </c>
      <c r="I11845" s="59" t="s">
        <v>69</v>
      </c>
      <c r="J11845" s="59">
        <v>27078221</v>
      </c>
      <c r="K11845" s="59" t="s">
        <v>12172</v>
      </c>
      <c r="L11845" s="61" t="s">
        <v>114</v>
      </c>
      <c r="M11845" s="61">
        <f>VLOOKUP(H11845,zdroj!C:F,4,0)</f>
        <v>0</v>
      </c>
      <c r="N11845" s="61" t="str">
        <f t="shared" si="368"/>
        <v>katB</v>
      </c>
      <c r="P11845" s="72" t="str">
        <f t="shared" si="369"/>
        <v/>
      </c>
      <c r="Q11845" s="61" t="s">
        <v>30</v>
      </c>
    </row>
    <row r="11846" spans="8:17" x14ac:dyDescent="0.25">
      <c r="H11846" s="59">
        <v>16128</v>
      </c>
      <c r="I11846" s="59" t="s">
        <v>69</v>
      </c>
      <c r="J11846" s="59">
        <v>27567770</v>
      </c>
      <c r="K11846" s="59" t="s">
        <v>12173</v>
      </c>
      <c r="L11846" s="61" t="s">
        <v>114</v>
      </c>
      <c r="M11846" s="61">
        <f>VLOOKUP(H11846,zdroj!C:F,4,0)</f>
        <v>0</v>
      </c>
      <c r="N11846" s="61" t="str">
        <f t="shared" si="368"/>
        <v>katB</v>
      </c>
      <c r="P11846" s="72" t="str">
        <f t="shared" si="369"/>
        <v/>
      </c>
      <c r="Q11846" s="61" t="s">
        <v>30</v>
      </c>
    </row>
    <row r="11847" spans="8:17" x14ac:dyDescent="0.25">
      <c r="H11847" s="59">
        <v>16128</v>
      </c>
      <c r="I11847" s="59" t="s">
        <v>69</v>
      </c>
      <c r="J11847" s="59">
        <v>28007123</v>
      </c>
      <c r="K11847" s="59" t="s">
        <v>12174</v>
      </c>
      <c r="L11847" s="61" t="s">
        <v>114</v>
      </c>
      <c r="M11847" s="61">
        <f>VLOOKUP(H11847,zdroj!C:F,4,0)</f>
        <v>0</v>
      </c>
      <c r="N11847" s="61" t="str">
        <f t="shared" ref="N11847:N11910" si="370">IF(M11847="A",IF(L11847="katA","katB",L11847),L11847)</f>
        <v>katB</v>
      </c>
      <c r="P11847" s="72" t="str">
        <f t="shared" ref="P11847:P11910" si="371">IF(O11847="A",1,"")</f>
        <v/>
      </c>
      <c r="Q11847" s="61" t="s">
        <v>30</v>
      </c>
    </row>
    <row r="11848" spans="8:17" x14ac:dyDescent="0.25">
      <c r="H11848" s="59">
        <v>16128</v>
      </c>
      <c r="I11848" s="59" t="s">
        <v>69</v>
      </c>
      <c r="J11848" s="59">
        <v>28218809</v>
      </c>
      <c r="K11848" s="59" t="s">
        <v>12175</v>
      </c>
      <c r="L11848" s="61" t="s">
        <v>114</v>
      </c>
      <c r="M11848" s="61">
        <f>VLOOKUP(H11848,zdroj!C:F,4,0)</f>
        <v>0</v>
      </c>
      <c r="N11848" s="61" t="str">
        <f t="shared" si="370"/>
        <v>katB</v>
      </c>
      <c r="P11848" s="72" t="str">
        <f t="shared" si="371"/>
        <v/>
      </c>
      <c r="Q11848" s="61" t="s">
        <v>30</v>
      </c>
    </row>
    <row r="11849" spans="8:17" x14ac:dyDescent="0.25">
      <c r="H11849" s="59">
        <v>16128</v>
      </c>
      <c r="I11849" s="59" t="s">
        <v>69</v>
      </c>
      <c r="J11849" s="59">
        <v>28493206</v>
      </c>
      <c r="K11849" s="59" t="s">
        <v>12176</v>
      </c>
      <c r="L11849" s="61" t="s">
        <v>81</v>
      </c>
      <c r="M11849" s="61">
        <f>VLOOKUP(H11849,zdroj!C:F,4,0)</f>
        <v>0</v>
      </c>
      <c r="N11849" s="61" t="str">
        <f t="shared" si="370"/>
        <v>-</v>
      </c>
      <c r="P11849" s="72" t="str">
        <f t="shared" si="371"/>
        <v/>
      </c>
      <c r="Q11849" s="61" t="s">
        <v>88</v>
      </c>
    </row>
    <row r="11850" spans="8:17" x14ac:dyDescent="0.25">
      <c r="H11850" s="59">
        <v>16128</v>
      </c>
      <c r="I11850" s="59" t="s">
        <v>69</v>
      </c>
      <c r="J11850" s="59">
        <v>28493214</v>
      </c>
      <c r="K11850" s="59" t="s">
        <v>12177</v>
      </c>
      <c r="L11850" s="61" t="s">
        <v>81</v>
      </c>
      <c r="M11850" s="61">
        <f>VLOOKUP(H11850,zdroj!C:F,4,0)</f>
        <v>0</v>
      </c>
      <c r="N11850" s="61" t="str">
        <f t="shared" si="370"/>
        <v>-</v>
      </c>
      <c r="P11850" s="72" t="str">
        <f t="shared" si="371"/>
        <v/>
      </c>
      <c r="Q11850" s="61" t="s">
        <v>88</v>
      </c>
    </row>
    <row r="11851" spans="8:17" x14ac:dyDescent="0.25">
      <c r="H11851" s="59">
        <v>16128</v>
      </c>
      <c r="I11851" s="59" t="s">
        <v>69</v>
      </c>
      <c r="J11851" s="59">
        <v>28493222</v>
      </c>
      <c r="K11851" s="59" t="s">
        <v>12178</v>
      </c>
      <c r="L11851" s="61" t="s">
        <v>81</v>
      </c>
      <c r="M11851" s="61">
        <f>VLOOKUP(H11851,zdroj!C:F,4,0)</f>
        <v>0</v>
      </c>
      <c r="N11851" s="61" t="str">
        <f t="shared" si="370"/>
        <v>-</v>
      </c>
      <c r="P11851" s="72" t="str">
        <f t="shared" si="371"/>
        <v/>
      </c>
      <c r="Q11851" s="61" t="s">
        <v>88</v>
      </c>
    </row>
    <row r="11852" spans="8:17" x14ac:dyDescent="0.25">
      <c r="H11852" s="59">
        <v>16128</v>
      </c>
      <c r="I11852" s="59" t="s">
        <v>69</v>
      </c>
      <c r="J11852" s="59">
        <v>28493231</v>
      </c>
      <c r="K11852" s="59" t="s">
        <v>12179</v>
      </c>
      <c r="L11852" s="61" t="s">
        <v>81</v>
      </c>
      <c r="M11852" s="61">
        <f>VLOOKUP(H11852,zdroj!C:F,4,0)</f>
        <v>0</v>
      </c>
      <c r="N11852" s="61" t="str">
        <f t="shared" si="370"/>
        <v>-</v>
      </c>
      <c r="P11852" s="72" t="str">
        <f t="shared" si="371"/>
        <v/>
      </c>
      <c r="Q11852" s="61" t="s">
        <v>88</v>
      </c>
    </row>
    <row r="11853" spans="8:17" x14ac:dyDescent="0.25">
      <c r="H11853" s="59">
        <v>16128</v>
      </c>
      <c r="I11853" s="59" t="s">
        <v>69</v>
      </c>
      <c r="J11853" s="59">
        <v>28493249</v>
      </c>
      <c r="K11853" s="59" t="s">
        <v>12180</v>
      </c>
      <c r="L11853" s="61" t="s">
        <v>81</v>
      </c>
      <c r="M11853" s="61">
        <f>VLOOKUP(H11853,zdroj!C:F,4,0)</f>
        <v>0</v>
      </c>
      <c r="N11853" s="61" t="str">
        <f t="shared" si="370"/>
        <v>-</v>
      </c>
      <c r="P11853" s="72" t="str">
        <f t="shared" si="371"/>
        <v/>
      </c>
      <c r="Q11853" s="61" t="s">
        <v>88</v>
      </c>
    </row>
    <row r="11854" spans="8:17" x14ac:dyDescent="0.25">
      <c r="H11854" s="59">
        <v>16128</v>
      </c>
      <c r="I11854" s="59" t="s">
        <v>69</v>
      </c>
      <c r="J11854" s="59">
        <v>31083137</v>
      </c>
      <c r="K11854" s="59" t="s">
        <v>12181</v>
      </c>
      <c r="L11854" s="61" t="s">
        <v>81</v>
      </c>
      <c r="M11854" s="61">
        <f>VLOOKUP(H11854,zdroj!C:F,4,0)</f>
        <v>0</v>
      </c>
      <c r="N11854" s="61" t="str">
        <f t="shared" si="370"/>
        <v>-</v>
      </c>
      <c r="P11854" s="72" t="str">
        <f t="shared" si="371"/>
        <v/>
      </c>
      <c r="Q11854" s="61" t="s">
        <v>88</v>
      </c>
    </row>
    <row r="11855" spans="8:17" x14ac:dyDescent="0.25">
      <c r="H11855" s="59">
        <v>16128</v>
      </c>
      <c r="I11855" s="59" t="s">
        <v>69</v>
      </c>
      <c r="J11855" s="59">
        <v>70844615</v>
      </c>
      <c r="K11855" s="59" t="s">
        <v>12182</v>
      </c>
      <c r="L11855" s="61" t="s">
        <v>114</v>
      </c>
      <c r="M11855" s="61">
        <f>VLOOKUP(H11855,zdroj!C:F,4,0)</f>
        <v>0</v>
      </c>
      <c r="N11855" s="61" t="str">
        <f t="shared" si="370"/>
        <v>katB</v>
      </c>
      <c r="P11855" s="72" t="str">
        <f t="shared" si="371"/>
        <v/>
      </c>
      <c r="Q11855" s="61" t="s">
        <v>30</v>
      </c>
    </row>
    <row r="11856" spans="8:17" x14ac:dyDescent="0.25">
      <c r="H11856" s="59">
        <v>16128</v>
      </c>
      <c r="I11856" s="59" t="s">
        <v>69</v>
      </c>
      <c r="J11856" s="59">
        <v>75826798</v>
      </c>
      <c r="K11856" s="59" t="s">
        <v>12183</v>
      </c>
      <c r="L11856" s="61" t="s">
        <v>114</v>
      </c>
      <c r="M11856" s="61">
        <f>VLOOKUP(H11856,zdroj!C:F,4,0)</f>
        <v>0</v>
      </c>
      <c r="N11856" s="61" t="str">
        <f t="shared" si="370"/>
        <v>katB</v>
      </c>
      <c r="P11856" s="72" t="str">
        <f t="shared" si="371"/>
        <v/>
      </c>
      <c r="Q11856" s="61" t="s">
        <v>30</v>
      </c>
    </row>
    <row r="11857" spans="8:18" x14ac:dyDescent="0.25">
      <c r="H11857" s="59">
        <v>16128</v>
      </c>
      <c r="I11857" s="59" t="s">
        <v>69</v>
      </c>
      <c r="J11857" s="59">
        <v>77547772</v>
      </c>
      <c r="K11857" s="59" t="s">
        <v>12184</v>
      </c>
      <c r="L11857" s="61" t="s">
        <v>114</v>
      </c>
      <c r="M11857" s="61">
        <f>VLOOKUP(H11857,zdroj!C:F,4,0)</f>
        <v>0</v>
      </c>
      <c r="N11857" s="61" t="str">
        <f t="shared" si="370"/>
        <v>katB</v>
      </c>
      <c r="P11857" s="72" t="str">
        <f t="shared" si="371"/>
        <v/>
      </c>
      <c r="Q11857" s="61" t="s">
        <v>30</v>
      </c>
    </row>
    <row r="11858" spans="8:18" x14ac:dyDescent="0.25">
      <c r="H11858" s="59">
        <v>16128</v>
      </c>
      <c r="I11858" s="59" t="s">
        <v>69</v>
      </c>
      <c r="J11858" s="59">
        <v>77720521</v>
      </c>
      <c r="K11858" s="59" t="s">
        <v>12185</v>
      </c>
      <c r="L11858" s="61" t="s">
        <v>114</v>
      </c>
      <c r="M11858" s="61">
        <f>VLOOKUP(H11858,zdroj!C:F,4,0)</f>
        <v>0</v>
      </c>
      <c r="N11858" s="61" t="str">
        <f t="shared" si="370"/>
        <v>katB</v>
      </c>
      <c r="P11858" s="72" t="str">
        <f t="shared" si="371"/>
        <v/>
      </c>
      <c r="Q11858" s="61" t="s">
        <v>30</v>
      </c>
    </row>
    <row r="11859" spans="8:18" x14ac:dyDescent="0.25">
      <c r="H11859" s="59">
        <v>16128</v>
      </c>
      <c r="I11859" s="59" t="s">
        <v>69</v>
      </c>
      <c r="J11859" s="59">
        <v>78224446</v>
      </c>
      <c r="K11859" s="59" t="s">
        <v>12186</v>
      </c>
      <c r="L11859" s="61" t="s">
        <v>114</v>
      </c>
      <c r="M11859" s="61">
        <f>VLOOKUP(H11859,zdroj!C:F,4,0)</f>
        <v>0</v>
      </c>
      <c r="N11859" s="61" t="str">
        <f t="shared" si="370"/>
        <v>katB</v>
      </c>
      <c r="P11859" s="72" t="str">
        <f t="shared" si="371"/>
        <v/>
      </c>
      <c r="Q11859" s="61" t="s">
        <v>30</v>
      </c>
    </row>
    <row r="11860" spans="8:18" x14ac:dyDescent="0.25">
      <c r="H11860" s="59">
        <v>16128</v>
      </c>
      <c r="I11860" s="59" t="s">
        <v>69</v>
      </c>
      <c r="J11860" s="59">
        <v>78224861</v>
      </c>
      <c r="K11860" s="59" t="s">
        <v>12187</v>
      </c>
      <c r="L11860" s="61" t="s">
        <v>114</v>
      </c>
      <c r="M11860" s="61">
        <f>VLOOKUP(H11860,zdroj!C:F,4,0)</f>
        <v>0</v>
      </c>
      <c r="N11860" s="61" t="str">
        <f t="shared" si="370"/>
        <v>katB</v>
      </c>
      <c r="P11860" s="72" t="str">
        <f t="shared" si="371"/>
        <v/>
      </c>
      <c r="Q11860" s="61" t="s">
        <v>30</v>
      </c>
    </row>
    <row r="11861" spans="8:18" x14ac:dyDescent="0.25">
      <c r="H11861" s="59">
        <v>16128</v>
      </c>
      <c r="I11861" s="59" t="s">
        <v>69</v>
      </c>
      <c r="J11861" s="59">
        <v>78974658</v>
      </c>
      <c r="K11861" s="59" t="s">
        <v>12188</v>
      </c>
      <c r="L11861" s="61" t="s">
        <v>114</v>
      </c>
      <c r="M11861" s="61">
        <f>VLOOKUP(H11861,zdroj!C:F,4,0)</f>
        <v>0</v>
      </c>
      <c r="N11861" s="61" t="str">
        <f t="shared" si="370"/>
        <v>katB</v>
      </c>
      <c r="P11861" s="72" t="str">
        <f t="shared" si="371"/>
        <v/>
      </c>
      <c r="Q11861" s="61" t="s">
        <v>30</v>
      </c>
    </row>
    <row r="11862" spans="8:18" x14ac:dyDescent="0.25">
      <c r="H11862" s="59">
        <v>16128</v>
      </c>
      <c r="I11862" s="59" t="s">
        <v>69</v>
      </c>
      <c r="J11862" s="59">
        <v>79111351</v>
      </c>
      <c r="K11862" s="59" t="s">
        <v>12189</v>
      </c>
      <c r="L11862" s="61" t="s">
        <v>114</v>
      </c>
      <c r="M11862" s="61">
        <f>VLOOKUP(H11862,zdroj!C:F,4,0)</f>
        <v>0</v>
      </c>
      <c r="N11862" s="61" t="str">
        <f t="shared" si="370"/>
        <v>katB</v>
      </c>
      <c r="P11862" s="72" t="str">
        <f t="shared" si="371"/>
        <v/>
      </c>
      <c r="Q11862" s="61" t="s">
        <v>30</v>
      </c>
    </row>
    <row r="11863" spans="8:18" x14ac:dyDescent="0.25">
      <c r="H11863" s="59">
        <v>16128</v>
      </c>
      <c r="I11863" s="59" t="s">
        <v>69</v>
      </c>
      <c r="J11863" s="59">
        <v>79305831</v>
      </c>
      <c r="K11863" s="59" t="s">
        <v>12190</v>
      </c>
      <c r="L11863" s="61" t="s">
        <v>114</v>
      </c>
      <c r="M11863" s="61">
        <f>VLOOKUP(H11863,zdroj!C:F,4,0)</f>
        <v>0</v>
      </c>
      <c r="N11863" s="61" t="str">
        <f t="shared" si="370"/>
        <v>katB</v>
      </c>
      <c r="P11863" s="72" t="str">
        <f t="shared" si="371"/>
        <v/>
      </c>
      <c r="Q11863" s="61" t="s">
        <v>30</v>
      </c>
    </row>
    <row r="11864" spans="8:18" x14ac:dyDescent="0.25">
      <c r="H11864" s="59">
        <v>16128</v>
      </c>
      <c r="I11864" s="59" t="s">
        <v>69</v>
      </c>
      <c r="J11864" s="59">
        <v>79581854</v>
      </c>
      <c r="K11864" s="59" t="s">
        <v>12191</v>
      </c>
      <c r="L11864" s="61" t="s">
        <v>114</v>
      </c>
      <c r="M11864" s="61">
        <f>VLOOKUP(H11864,zdroj!C:F,4,0)</f>
        <v>0</v>
      </c>
      <c r="N11864" s="61" t="str">
        <f t="shared" si="370"/>
        <v>katB</v>
      </c>
      <c r="P11864" s="72" t="str">
        <f t="shared" si="371"/>
        <v/>
      </c>
      <c r="Q11864" s="61" t="s">
        <v>31</v>
      </c>
    </row>
    <row r="11865" spans="8:18" x14ac:dyDescent="0.25">
      <c r="H11865" s="59">
        <v>16128</v>
      </c>
      <c r="I11865" s="59" t="s">
        <v>69</v>
      </c>
      <c r="J11865" s="59">
        <v>80917968</v>
      </c>
      <c r="K11865" s="59" t="s">
        <v>12192</v>
      </c>
      <c r="L11865" s="61" t="s">
        <v>114</v>
      </c>
      <c r="M11865" s="61">
        <f>VLOOKUP(H11865,zdroj!C:F,4,0)</f>
        <v>0</v>
      </c>
      <c r="N11865" s="61" t="str">
        <f t="shared" si="370"/>
        <v>katB</v>
      </c>
      <c r="P11865" s="72" t="str">
        <f t="shared" si="371"/>
        <v/>
      </c>
      <c r="Q11865" s="61" t="s">
        <v>30</v>
      </c>
    </row>
    <row r="11866" spans="8:18" x14ac:dyDescent="0.25">
      <c r="H11866" s="59">
        <v>16128</v>
      </c>
      <c r="I11866" s="59" t="s">
        <v>69</v>
      </c>
      <c r="J11866" s="59">
        <v>81495111</v>
      </c>
      <c r="K11866" s="59" t="s">
        <v>12193</v>
      </c>
      <c r="L11866" s="61" t="s">
        <v>114</v>
      </c>
      <c r="M11866" s="61">
        <f>VLOOKUP(H11866,zdroj!C:F,4,0)</f>
        <v>0</v>
      </c>
      <c r="N11866" s="61" t="str">
        <f t="shared" si="370"/>
        <v>katB</v>
      </c>
      <c r="P11866" s="72" t="str">
        <f t="shared" si="371"/>
        <v/>
      </c>
      <c r="Q11866" s="61" t="s">
        <v>30</v>
      </c>
    </row>
    <row r="11867" spans="8:18" x14ac:dyDescent="0.25">
      <c r="H11867" s="59">
        <v>19569</v>
      </c>
      <c r="I11867" s="59" t="s">
        <v>71</v>
      </c>
      <c r="J11867" s="59">
        <v>7499795</v>
      </c>
      <c r="K11867" s="59" t="s">
        <v>12194</v>
      </c>
      <c r="L11867" s="61" t="s">
        <v>113</v>
      </c>
      <c r="M11867" s="61">
        <f>VLOOKUP(H11867,zdroj!C:F,4,0)</f>
        <v>0</v>
      </c>
      <c r="N11867" s="61" t="str">
        <f t="shared" si="370"/>
        <v>katA</v>
      </c>
      <c r="P11867" s="72" t="str">
        <f t="shared" si="371"/>
        <v/>
      </c>
      <c r="Q11867" s="61" t="s">
        <v>30</v>
      </c>
    </row>
    <row r="11868" spans="8:18" x14ac:dyDescent="0.25">
      <c r="H11868" s="59">
        <v>19569</v>
      </c>
      <c r="I11868" s="59" t="s">
        <v>71</v>
      </c>
      <c r="J11868" s="59">
        <v>7499809</v>
      </c>
      <c r="K11868" s="59" t="s">
        <v>12195</v>
      </c>
      <c r="L11868" s="61" t="s">
        <v>113</v>
      </c>
      <c r="M11868" s="61">
        <f>VLOOKUP(H11868,zdroj!C:F,4,0)</f>
        <v>0</v>
      </c>
      <c r="N11868" s="61" t="str">
        <f t="shared" si="370"/>
        <v>katA</v>
      </c>
      <c r="P11868" s="72" t="str">
        <f t="shared" si="371"/>
        <v/>
      </c>
      <c r="Q11868" s="61" t="s">
        <v>30</v>
      </c>
    </row>
    <row r="11869" spans="8:18" x14ac:dyDescent="0.25">
      <c r="H11869" s="59">
        <v>19569</v>
      </c>
      <c r="I11869" s="59" t="s">
        <v>71</v>
      </c>
      <c r="J11869" s="59">
        <v>7499817</v>
      </c>
      <c r="K11869" s="59" t="s">
        <v>12196</v>
      </c>
      <c r="L11869" s="61" t="s">
        <v>114</v>
      </c>
      <c r="M11869" s="61">
        <f>VLOOKUP(H11869,zdroj!C:F,4,0)</f>
        <v>0</v>
      </c>
      <c r="N11869" s="61" t="str">
        <f t="shared" si="370"/>
        <v>katB</v>
      </c>
      <c r="P11869" s="72" t="str">
        <f t="shared" si="371"/>
        <v/>
      </c>
      <c r="Q11869" s="61" t="s">
        <v>30</v>
      </c>
      <c r="R11869" s="61" t="s">
        <v>91</v>
      </c>
    </row>
    <row r="11870" spans="8:18" x14ac:dyDescent="0.25">
      <c r="H11870" s="59">
        <v>19569</v>
      </c>
      <c r="I11870" s="59" t="s">
        <v>71</v>
      </c>
      <c r="J11870" s="59">
        <v>7499825</v>
      </c>
      <c r="K11870" s="59" t="s">
        <v>12197</v>
      </c>
      <c r="L11870" s="61" t="s">
        <v>114</v>
      </c>
      <c r="M11870" s="61">
        <f>VLOOKUP(H11870,zdroj!C:F,4,0)</f>
        <v>0</v>
      </c>
      <c r="N11870" s="61" t="str">
        <f t="shared" si="370"/>
        <v>katB</v>
      </c>
      <c r="P11870" s="72" t="str">
        <f t="shared" si="371"/>
        <v/>
      </c>
      <c r="Q11870" s="61" t="s">
        <v>30</v>
      </c>
      <c r="R11870" s="61" t="s">
        <v>91</v>
      </c>
    </row>
    <row r="11871" spans="8:18" x14ac:dyDescent="0.25">
      <c r="H11871" s="59">
        <v>19569</v>
      </c>
      <c r="I11871" s="59" t="s">
        <v>71</v>
      </c>
      <c r="J11871" s="59">
        <v>7499833</v>
      </c>
      <c r="K11871" s="59" t="s">
        <v>12198</v>
      </c>
      <c r="L11871" s="61" t="s">
        <v>113</v>
      </c>
      <c r="M11871" s="61">
        <f>VLOOKUP(H11871,zdroj!C:F,4,0)</f>
        <v>0</v>
      </c>
      <c r="N11871" s="61" t="str">
        <f t="shared" si="370"/>
        <v>katA</v>
      </c>
      <c r="P11871" s="72" t="str">
        <f t="shared" si="371"/>
        <v/>
      </c>
      <c r="Q11871" s="61" t="s">
        <v>30</v>
      </c>
    </row>
    <row r="11872" spans="8:18" x14ac:dyDescent="0.25">
      <c r="H11872" s="59">
        <v>19569</v>
      </c>
      <c r="I11872" s="59" t="s">
        <v>71</v>
      </c>
      <c r="J11872" s="59">
        <v>7499841</v>
      </c>
      <c r="K11872" s="59" t="s">
        <v>12199</v>
      </c>
      <c r="L11872" s="61" t="s">
        <v>113</v>
      </c>
      <c r="M11872" s="61">
        <f>VLOOKUP(H11872,zdroj!C:F,4,0)</f>
        <v>0</v>
      </c>
      <c r="N11872" s="61" t="str">
        <f t="shared" si="370"/>
        <v>katA</v>
      </c>
      <c r="P11872" s="72" t="str">
        <f t="shared" si="371"/>
        <v/>
      </c>
      <c r="Q11872" s="61" t="s">
        <v>30</v>
      </c>
    </row>
    <row r="11873" spans="8:18" x14ac:dyDescent="0.25">
      <c r="H11873" s="59">
        <v>19569</v>
      </c>
      <c r="I11873" s="59" t="s">
        <v>71</v>
      </c>
      <c r="J11873" s="59">
        <v>7499850</v>
      </c>
      <c r="K11873" s="59" t="s">
        <v>12200</v>
      </c>
      <c r="L11873" s="61" t="s">
        <v>113</v>
      </c>
      <c r="M11873" s="61">
        <f>VLOOKUP(H11873,zdroj!C:F,4,0)</f>
        <v>0</v>
      </c>
      <c r="N11873" s="61" t="str">
        <f t="shared" si="370"/>
        <v>katA</v>
      </c>
      <c r="P11873" s="72" t="str">
        <f t="shared" si="371"/>
        <v/>
      </c>
      <c r="Q11873" s="61" t="s">
        <v>30</v>
      </c>
    </row>
    <row r="11874" spans="8:18" x14ac:dyDescent="0.25">
      <c r="H11874" s="59">
        <v>19569</v>
      </c>
      <c r="I11874" s="59" t="s">
        <v>71</v>
      </c>
      <c r="J11874" s="59">
        <v>7499868</v>
      </c>
      <c r="K11874" s="59" t="s">
        <v>12201</v>
      </c>
      <c r="L11874" s="61" t="s">
        <v>113</v>
      </c>
      <c r="M11874" s="61">
        <f>VLOOKUP(H11874,zdroj!C:F,4,0)</f>
        <v>0</v>
      </c>
      <c r="N11874" s="61" t="str">
        <f t="shared" si="370"/>
        <v>katA</v>
      </c>
      <c r="P11874" s="72" t="str">
        <f t="shared" si="371"/>
        <v/>
      </c>
      <c r="Q11874" s="61" t="s">
        <v>30</v>
      </c>
    </row>
    <row r="11875" spans="8:18" x14ac:dyDescent="0.25">
      <c r="H11875" s="59">
        <v>19569</v>
      </c>
      <c r="I11875" s="59" t="s">
        <v>71</v>
      </c>
      <c r="J11875" s="59">
        <v>7499876</v>
      </c>
      <c r="K11875" s="59" t="s">
        <v>12202</v>
      </c>
      <c r="L11875" s="61" t="s">
        <v>114</v>
      </c>
      <c r="M11875" s="61">
        <f>VLOOKUP(H11875,zdroj!C:F,4,0)</f>
        <v>0</v>
      </c>
      <c r="N11875" s="61" t="str">
        <f t="shared" si="370"/>
        <v>katB</v>
      </c>
      <c r="P11875" s="72" t="str">
        <f t="shared" si="371"/>
        <v/>
      </c>
      <c r="Q11875" s="61" t="s">
        <v>30</v>
      </c>
      <c r="R11875" s="61" t="s">
        <v>91</v>
      </c>
    </row>
    <row r="11876" spans="8:18" x14ac:dyDescent="0.25">
      <c r="H11876" s="59">
        <v>19569</v>
      </c>
      <c r="I11876" s="59" t="s">
        <v>71</v>
      </c>
      <c r="J11876" s="59">
        <v>7499884</v>
      </c>
      <c r="K11876" s="59" t="s">
        <v>12203</v>
      </c>
      <c r="L11876" s="61" t="s">
        <v>114</v>
      </c>
      <c r="M11876" s="61">
        <f>VLOOKUP(H11876,zdroj!C:F,4,0)</f>
        <v>0</v>
      </c>
      <c r="N11876" s="61" t="str">
        <f t="shared" si="370"/>
        <v>katB</v>
      </c>
      <c r="P11876" s="72" t="str">
        <f t="shared" si="371"/>
        <v/>
      </c>
      <c r="Q11876" s="61" t="s">
        <v>30</v>
      </c>
      <c r="R11876" s="61" t="s">
        <v>91</v>
      </c>
    </row>
    <row r="11877" spans="8:18" x14ac:dyDescent="0.25">
      <c r="H11877" s="59">
        <v>19569</v>
      </c>
      <c r="I11877" s="59" t="s">
        <v>71</v>
      </c>
      <c r="J11877" s="59">
        <v>7499892</v>
      </c>
      <c r="K11877" s="59" t="s">
        <v>12204</v>
      </c>
      <c r="L11877" s="61" t="s">
        <v>113</v>
      </c>
      <c r="M11877" s="61">
        <f>VLOOKUP(H11877,zdroj!C:F,4,0)</f>
        <v>0</v>
      </c>
      <c r="N11877" s="61" t="str">
        <f t="shared" si="370"/>
        <v>katA</v>
      </c>
      <c r="P11877" s="72" t="str">
        <f t="shared" si="371"/>
        <v/>
      </c>
      <c r="Q11877" s="61" t="s">
        <v>30</v>
      </c>
    </row>
    <row r="11878" spans="8:18" x14ac:dyDescent="0.25">
      <c r="H11878" s="59">
        <v>19569</v>
      </c>
      <c r="I11878" s="59" t="s">
        <v>71</v>
      </c>
      <c r="J11878" s="59">
        <v>7499906</v>
      </c>
      <c r="K11878" s="59" t="s">
        <v>12205</v>
      </c>
      <c r="L11878" s="61" t="s">
        <v>113</v>
      </c>
      <c r="M11878" s="61">
        <f>VLOOKUP(H11878,zdroj!C:F,4,0)</f>
        <v>0</v>
      </c>
      <c r="N11878" s="61" t="str">
        <f t="shared" si="370"/>
        <v>katA</v>
      </c>
      <c r="P11878" s="72" t="str">
        <f t="shared" si="371"/>
        <v/>
      </c>
      <c r="Q11878" s="61" t="s">
        <v>30</v>
      </c>
    </row>
    <row r="11879" spans="8:18" x14ac:dyDescent="0.25">
      <c r="H11879" s="59">
        <v>19569</v>
      </c>
      <c r="I11879" s="59" t="s">
        <v>71</v>
      </c>
      <c r="J11879" s="59">
        <v>7499914</v>
      </c>
      <c r="K11879" s="59" t="s">
        <v>12206</v>
      </c>
      <c r="L11879" s="61" t="s">
        <v>113</v>
      </c>
      <c r="M11879" s="61">
        <f>VLOOKUP(H11879,zdroj!C:F,4,0)</f>
        <v>0</v>
      </c>
      <c r="N11879" s="61" t="str">
        <f t="shared" si="370"/>
        <v>katA</v>
      </c>
      <c r="P11879" s="72" t="str">
        <f t="shared" si="371"/>
        <v/>
      </c>
      <c r="Q11879" s="61" t="s">
        <v>30</v>
      </c>
    </row>
    <row r="11880" spans="8:18" x14ac:dyDescent="0.25">
      <c r="H11880" s="59">
        <v>19569</v>
      </c>
      <c r="I11880" s="59" t="s">
        <v>71</v>
      </c>
      <c r="J11880" s="59">
        <v>7499922</v>
      </c>
      <c r="K11880" s="59" t="s">
        <v>12207</v>
      </c>
      <c r="L11880" s="61" t="s">
        <v>114</v>
      </c>
      <c r="M11880" s="61">
        <f>VLOOKUP(H11880,zdroj!C:F,4,0)</f>
        <v>0</v>
      </c>
      <c r="N11880" s="61" t="str">
        <f t="shared" si="370"/>
        <v>katB</v>
      </c>
      <c r="P11880" s="72" t="str">
        <f t="shared" si="371"/>
        <v/>
      </c>
      <c r="Q11880" s="61" t="s">
        <v>30</v>
      </c>
      <c r="R11880" s="61" t="s">
        <v>91</v>
      </c>
    </row>
    <row r="11881" spans="8:18" x14ac:dyDescent="0.25">
      <c r="H11881" s="59">
        <v>19569</v>
      </c>
      <c r="I11881" s="59" t="s">
        <v>71</v>
      </c>
      <c r="J11881" s="59">
        <v>7499931</v>
      </c>
      <c r="K11881" s="59" t="s">
        <v>12208</v>
      </c>
      <c r="L11881" s="61" t="s">
        <v>113</v>
      </c>
      <c r="M11881" s="61">
        <f>VLOOKUP(H11881,zdroj!C:F,4,0)</f>
        <v>0</v>
      </c>
      <c r="N11881" s="61" t="str">
        <f t="shared" si="370"/>
        <v>katA</v>
      </c>
      <c r="P11881" s="72" t="str">
        <f t="shared" si="371"/>
        <v/>
      </c>
      <c r="Q11881" s="61" t="s">
        <v>30</v>
      </c>
    </row>
    <row r="11882" spans="8:18" x14ac:dyDescent="0.25">
      <c r="H11882" s="59">
        <v>19569</v>
      </c>
      <c r="I11882" s="59" t="s">
        <v>71</v>
      </c>
      <c r="J11882" s="59">
        <v>7499949</v>
      </c>
      <c r="K11882" s="59" t="s">
        <v>12209</v>
      </c>
      <c r="L11882" s="61" t="s">
        <v>114</v>
      </c>
      <c r="M11882" s="61">
        <f>VLOOKUP(H11882,zdroj!C:F,4,0)</f>
        <v>0</v>
      </c>
      <c r="N11882" s="61" t="str">
        <f t="shared" si="370"/>
        <v>katB</v>
      </c>
      <c r="P11882" s="72" t="str">
        <f t="shared" si="371"/>
        <v/>
      </c>
      <c r="Q11882" s="61" t="s">
        <v>30</v>
      </c>
      <c r="R11882" s="61" t="s">
        <v>91</v>
      </c>
    </row>
    <row r="11883" spans="8:18" x14ac:dyDescent="0.25">
      <c r="H11883" s="59">
        <v>19569</v>
      </c>
      <c r="I11883" s="59" t="s">
        <v>71</v>
      </c>
      <c r="J11883" s="59">
        <v>7499957</v>
      </c>
      <c r="K11883" s="59" t="s">
        <v>12210</v>
      </c>
      <c r="L11883" s="61" t="s">
        <v>113</v>
      </c>
      <c r="M11883" s="61">
        <f>VLOOKUP(H11883,zdroj!C:F,4,0)</f>
        <v>0</v>
      </c>
      <c r="N11883" s="61" t="str">
        <f t="shared" si="370"/>
        <v>katA</v>
      </c>
      <c r="P11883" s="72" t="str">
        <f t="shared" si="371"/>
        <v/>
      </c>
      <c r="Q11883" s="61" t="s">
        <v>30</v>
      </c>
    </row>
    <row r="11884" spans="8:18" x14ac:dyDescent="0.25">
      <c r="H11884" s="59">
        <v>19569</v>
      </c>
      <c r="I11884" s="59" t="s">
        <v>71</v>
      </c>
      <c r="J11884" s="59">
        <v>7499965</v>
      </c>
      <c r="K11884" s="59" t="s">
        <v>12211</v>
      </c>
      <c r="L11884" s="61" t="s">
        <v>113</v>
      </c>
      <c r="M11884" s="61">
        <f>VLOOKUP(H11884,zdroj!C:F,4,0)</f>
        <v>0</v>
      </c>
      <c r="N11884" s="61" t="str">
        <f t="shared" si="370"/>
        <v>katA</v>
      </c>
      <c r="P11884" s="72" t="str">
        <f t="shared" si="371"/>
        <v/>
      </c>
      <c r="Q11884" s="61" t="s">
        <v>30</v>
      </c>
    </row>
    <row r="11885" spans="8:18" x14ac:dyDescent="0.25">
      <c r="H11885" s="59">
        <v>19569</v>
      </c>
      <c r="I11885" s="59" t="s">
        <v>71</v>
      </c>
      <c r="J11885" s="59">
        <v>7499973</v>
      </c>
      <c r="K11885" s="59" t="s">
        <v>12212</v>
      </c>
      <c r="L11885" s="61" t="s">
        <v>113</v>
      </c>
      <c r="M11885" s="61">
        <f>VLOOKUP(H11885,zdroj!C:F,4,0)</f>
        <v>0</v>
      </c>
      <c r="N11885" s="61" t="str">
        <f t="shared" si="370"/>
        <v>katA</v>
      </c>
      <c r="P11885" s="72" t="str">
        <f t="shared" si="371"/>
        <v/>
      </c>
      <c r="Q11885" s="61" t="s">
        <v>30</v>
      </c>
    </row>
    <row r="11886" spans="8:18" x14ac:dyDescent="0.25">
      <c r="H11886" s="59">
        <v>19569</v>
      </c>
      <c r="I11886" s="59" t="s">
        <v>71</v>
      </c>
      <c r="J11886" s="59">
        <v>7499981</v>
      </c>
      <c r="K11886" s="59" t="s">
        <v>12213</v>
      </c>
      <c r="L11886" s="61" t="s">
        <v>113</v>
      </c>
      <c r="M11886" s="61">
        <f>VLOOKUP(H11886,zdroj!C:F,4,0)</f>
        <v>0</v>
      </c>
      <c r="N11886" s="61" t="str">
        <f t="shared" si="370"/>
        <v>katA</v>
      </c>
      <c r="P11886" s="72" t="str">
        <f t="shared" si="371"/>
        <v/>
      </c>
      <c r="Q11886" s="61" t="s">
        <v>30</v>
      </c>
    </row>
    <row r="11887" spans="8:18" x14ac:dyDescent="0.25">
      <c r="H11887" s="59">
        <v>19569</v>
      </c>
      <c r="I11887" s="59" t="s">
        <v>71</v>
      </c>
      <c r="J11887" s="59">
        <v>7499990</v>
      </c>
      <c r="K11887" s="59" t="s">
        <v>12214</v>
      </c>
      <c r="L11887" s="61" t="s">
        <v>81</v>
      </c>
      <c r="M11887" s="61">
        <f>VLOOKUP(H11887,zdroj!C:F,4,0)</f>
        <v>0</v>
      </c>
      <c r="N11887" s="61" t="str">
        <f t="shared" si="370"/>
        <v>-</v>
      </c>
      <c r="P11887" s="72" t="str">
        <f t="shared" si="371"/>
        <v/>
      </c>
      <c r="Q11887" s="61" t="s">
        <v>88</v>
      </c>
    </row>
    <row r="11888" spans="8:18" x14ac:dyDescent="0.25">
      <c r="H11888" s="59">
        <v>19569</v>
      </c>
      <c r="I11888" s="59" t="s">
        <v>71</v>
      </c>
      <c r="J11888" s="59">
        <v>7500025</v>
      </c>
      <c r="K11888" s="59" t="s">
        <v>12215</v>
      </c>
      <c r="L11888" s="61" t="s">
        <v>81</v>
      </c>
      <c r="M11888" s="61">
        <f>VLOOKUP(H11888,zdroj!C:F,4,0)</f>
        <v>0</v>
      </c>
      <c r="N11888" s="61" t="str">
        <f t="shared" si="370"/>
        <v>-</v>
      </c>
      <c r="P11888" s="72" t="str">
        <f t="shared" si="371"/>
        <v/>
      </c>
      <c r="Q11888" s="61" t="s">
        <v>86</v>
      </c>
    </row>
    <row r="11889" spans="8:17" x14ac:dyDescent="0.25">
      <c r="H11889" s="59">
        <v>19569</v>
      </c>
      <c r="I11889" s="59" t="s">
        <v>71</v>
      </c>
      <c r="J11889" s="59">
        <v>7500033</v>
      </c>
      <c r="K11889" s="59" t="s">
        <v>12216</v>
      </c>
      <c r="L11889" s="61" t="s">
        <v>113</v>
      </c>
      <c r="M11889" s="61">
        <f>VLOOKUP(H11889,zdroj!C:F,4,0)</f>
        <v>0</v>
      </c>
      <c r="N11889" s="61" t="str">
        <f t="shared" si="370"/>
        <v>katA</v>
      </c>
      <c r="P11889" s="72" t="str">
        <f t="shared" si="371"/>
        <v/>
      </c>
      <c r="Q11889" s="61" t="s">
        <v>30</v>
      </c>
    </row>
    <row r="11890" spans="8:17" x14ac:dyDescent="0.25">
      <c r="H11890" s="59">
        <v>19569</v>
      </c>
      <c r="I11890" s="59" t="s">
        <v>71</v>
      </c>
      <c r="J11890" s="59">
        <v>7500050</v>
      </c>
      <c r="K11890" s="59" t="s">
        <v>12217</v>
      </c>
      <c r="L11890" s="61" t="s">
        <v>81</v>
      </c>
      <c r="M11890" s="61">
        <f>VLOOKUP(H11890,zdroj!C:F,4,0)</f>
        <v>0</v>
      </c>
      <c r="N11890" s="61" t="str">
        <f t="shared" si="370"/>
        <v>-</v>
      </c>
      <c r="P11890" s="72" t="str">
        <f t="shared" si="371"/>
        <v/>
      </c>
      <c r="Q11890" s="61" t="s">
        <v>88</v>
      </c>
    </row>
    <row r="11891" spans="8:17" x14ac:dyDescent="0.25">
      <c r="H11891" s="59">
        <v>19569</v>
      </c>
      <c r="I11891" s="59" t="s">
        <v>71</v>
      </c>
      <c r="J11891" s="59">
        <v>7500068</v>
      </c>
      <c r="K11891" s="59" t="s">
        <v>12218</v>
      </c>
      <c r="L11891" s="61" t="s">
        <v>113</v>
      </c>
      <c r="M11891" s="61">
        <f>VLOOKUP(H11891,zdroj!C:F,4,0)</f>
        <v>0</v>
      </c>
      <c r="N11891" s="61" t="str">
        <f t="shared" si="370"/>
        <v>katA</v>
      </c>
      <c r="P11891" s="72" t="str">
        <f t="shared" si="371"/>
        <v/>
      </c>
      <c r="Q11891" s="61" t="s">
        <v>31</v>
      </c>
    </row>
    <row r="11892" spans="8:17" x14ac:dyDescent="0.25">
      <c r="H11892" s="59">
        <v>19569</v>
      </c>
      <c r="I11892" s="59" t="s">
        <v>71</v>
      </c>
      <c r="J11892" s="59">
        <v>80497454</v>
      </c>
      <c r="K11892" s="59" t="s">
        <v>12219</v>
      </c>
      <c r="L11892" s="61" t="s">
        <v>81</v>
      </c>
      <c r="M11892" s="61">
        <f>VLOOKUP(H11892,zdroj!C:F,4,0)</f>
        <v>0</v>
      </c>
      <c r="N11892" s="61" t="str">
        <f t="shared" si="370"/>
        <v>-</v>
      </c>
      <c r="P11892" s="72" t="str">
        <f t="shared" si="371"/>
        <v/>
      </c>
      <c r="Q11892" s="61" t="s">
        <v>88</v>
      </c>
    </row>
    <row r="11893" spans="8:17" x14ac:dyDescent="0.25">
      <c r="H11893" s="59">
        <v>331741</v>
      </c>
      <c r="I11893" s="59" t="s">
        <v>69</v>
      </c>
      <c r="J11893" s="59">
        <v>7500009</v>
      </c>
      <c r="K11893" s="59" t="s">
        <v>12220</v>
      </c>
      <c r="L11893" s="61" t="s">
        <v>81</v>
      </c>
      <c r="M11893" s="61">
        <f>VLOOKUP(H11893,zdroj!C:F,4,0)</f>
        <v>0</v>
      </c>
      <c r="N11893" s="61" t="str">
        <f t="shared" si="370"/>
        <v>-</v>
      </c>
      <c r="P11893" s="72" t="str">
        <f t="shared" si="371"/>
        <v/>
      </c>
      <c r="Q11893" s="61" t="s">
        <v>88</v>
      </c>
    </row>
    <row r="11894" spans="8:17" x14ac:dyDescent="0.25">
      <c r="H11894" s="59">
        <v>331741</v>
      </c>
      <c r="I11894" s="59" t="s">
        <v>69</v>
      </c>
      <c r="J11894" s="59">
        <v>7500017</v>
      </c>
      <c r="K11894" s="59" t="s">
        <v>12221</v>
      </c>
      <c r="L11894" s="61" t="s">
        <v>114</v>
      </c>
      <c r="M11894" s="61">
        <f>VLOOKUP(H11894,zdroj!C:F,4,0)</f>
        <v>0</v>
      </c>
      <c r="N11894" s="61" t="str">
        <f t="shared" si="370"/>
        <v>katB</v>
      </c>
      <c r="P11894" s="72" t="str">
        <f t="shared" si="371"/>
        <v/>
      </c>
      <c r="Q11894" s="61" t="s">
        <v>30</v>
      </c>
    </row>
    <row r="11895" spans="8:17" x14ac:dyDescent="0.25">
      <c r="H11895" s="59">
        <v>331741</v>
      </c>
      <c r="I11895" s="59" t="s">
        <v>69</v>
      </c>
      <c r="J11895" s="59">
        <v>7500165</v>
      </c>
      <c r="K11895" s="59" t="s">
        <v>12222</v>
      </c>
      <c r="L11895" s="61" t="s">
        <v>114</v>
      </c>
      <c r="M11895" s="61">
        <f>VLOOKUP(H11895,zdroj!C:F,4,0)</f>
        <v>0</v>
      </c>
      <c r="N11895" s="61" t="str">
        <f t="shared" si="370"/>
        <v>katB</v>
      </c>
      <c r="P11895" s="72" t="str">
        <f t="shared" si="371"/>
        <v/>
      </c>
      <c r="Q11895" s="61" t="s">
        <v>30</v>
      </c>
    </row>
    <row r="11896" spans="8:17" x14ac:dyDescent="0.25">
      <c r="H11896" s="59">
        <v>331741</v>
      </c>
      <c r="I11896" s="59" t="s">
        <v>69</v>
      </c>
      <c r="J11896" s="59">
        <v>26330032</v>
      </c>
      <c r="K11896" s="59" t="s">
        <v>12223</v>
      </c>
      <c r="L11896" s="61" t="s">
        <v>114</v>
      </c>
      <c r="M11896" s="61">
        <f>VLOOKUP(H11896,zdroj!C:F,4,0)</f>
        <v>0</v>
      </c>
      <c r="N11896" s="61" t="str">
        <f t="shared" si="370"/>
        <v>katB</v>
      </c>
      <c r="P11896" s="72" t="str">
        <f t="shared" si="371"/>
        <v/>
      </c>
      <c r="Q11896" s="61" t="s">
        <v>31</v>
      </c>
    </row>
    <row r="11897" spans="8:17" x14ac:dyDescent="0.25">
      <c r="H11897" s="59">
        <v>331741</v>
      </c>
      <c r="I11897" s="59" t="s">
        <v>69</v>
      </c>
      <c r="J11897" s="59">
        <v>26500400</v>
      </c>
      <c r="K11897" s="59" t="s">
        <v>12224</v>
      </c>
      <c r="L11897" s="61" t="s">
        <v>114</v>
      </c>
      <c r="M11897" s="61">
        <f>VLOOKUP(H11897,zdroj!C:F,4,0)</f>
        <v>0</v>
      </c>
      <c r="N11897" s="61" t="str">
        <f t="shared" si="370"/>
        <v>katB</v>
      </c>
      <c r="P11897" s="72" t="str">
        <f t="shared" si="371"/>
        <v/>
      </c>
      <c r="Q11897" s="61" t="s">
        <v>31</v>
      </c>
    </row>
    <row r="11898" spans="8:17" x14ac:dyDescent="0.25">
      <c r="H11898" s="59">
        <v>48232</v>
      </c>
      <c r="I11898" s="59" t="s">
        <v>69</v>
      </c>
      <c r="J11898" s="59">
        <v>7531494</v>
      </c>
      <c r="K11898" s="59" t="s">
        <v>12225</v>
      </c>
      <c r="L11898" s="61" t="s">
        <v>81</v>
      </c>
      <c r="M11898" s="61">
        <f>VLOOKUP(H11898,zdroj!C:F,4,0)</f>
        <v>0</v>
      </c>
      <c r="N11898" s="61" t="str">
        <f t="shared" si="370"/>
        <v>-</v>
      </c>
      <c r="P11898" s="72" t="str">
        <f t="shared" si="371"/>
        <v/>
      </c>
      <c r="Q11898" s="61" t="s">
        <v>84</v>
      </c>
    </row>
    <row r="11899" spans="8:17" x14ac:dyDescent="0.25">
      <c r="H11899" s="59">
        <v>48232</v>
      </c>
      <c r="I11899" s="59" t="s">
        <v>69</v>
      </c>
      <c r="J11899" s="59">
        <v>7531508</v>
      </c>
      <c r="K11899" s="59" t="s">
        <v>12226</v>
      </c>
      <c r="L11899" s="61" t="s">
        <v>114</v>
      </c>
      <c r="M11899" s="61">
        <f>VLOOKUP(H11899,zdroj!C:F,4,0)</f>
        <v>0</v>
      </c>
      <c r="N11899" s="61" t="str">
        <f t="shared" si="370"/>
        <v>katB</v>
      </c>
      <c r="P11899" s="72" t="str">
        <f t="shared" si="371"/>
        <v/>
      </c>
      <c r="Q11899" s="61" t="s">
        <v>30</v>
      </c>
    </row>
    <row r="11900" spans="8:17" x14ac:dyDescent="0.25">
      <c r="H11900" s="59">
        <v>48232</v>
      </c>
      <c r="I11900" s="59" t="s">
        <v>69</v>
      </c>
      <c r="J11900" s="59">
        <v>7531516</v>
      </c>
      <c r="K11900" s="59" t="s">
        <v>12227</v>
      </c>
      <c r="L11900" s="61" t="s">
        <v>114</v>
      </c>
      <c r="M11900" s="61">
        <f>VLOOKUP(H11900,zdroj!C:F,4,0)</f>
        <v>0</v>
      </c>
      <c r="N11900" s="61" t="str">
        <f t="shared" si="370"/>
        <v>katB</v>
      </c>
      <c r="P11900" s="72" t="str">
        <f t="shared" si="371"/>
        <v/>
      </c>
      <c r="Q11900" s="61" t="s">
        <v>30</v>
      </c>
    </row>
    <row r="11901" spans="8:17" x14ac:dyDescent="0.25">
      <c r="H11901" s="59">
        <v>48232</v>
      </c>
      <c r="I11901" s="59" t="s">
        <v>69</v>
      </c>
      <c r="J11901" s="59">
        <v>7531524</v>
      </c>
      <c r="K11901" s="59" t="s">
        <v>12228</v>
      </c>
      <c r="L11901" s="61" t="s">
        <v>114</v>
      </c>
      <c r="M11901" s="61">
        <f>VLOOKUP(H11901,zdroj!C:F,4,0)</f>
        <v>0</v>
      </c>
      <c r="N11901" s="61" t="str">
        <f t="shared" si="370"/>
        <v>katB</v>
      </c>
      <c r="P11901" s="72" t="str">
        <f t="shared" si="371"/>
        <v/>
      </c>
      <c r="Q11901" s="61" t="s">
        <v>31</v>
      </c>
    </row>
    <row r="11902" spans="8:17" x14ac:dyDescent="0.25">
      <c r="H11902" s="59">
        <v>48232</v>
      </c>
      <c r="I11902" s="59" t="s">
        <v>69</v>
      </c>
      <c r="J11902" s="59">
        <v>7531532</v>
      </c>
      <c r="K11902" s="59" t="s">
        <v>12229</v>
      </c>
      <c r="L11902" s="61" t="s">
        <v>114</v>
      </c>
      <c r="M11902" s="61">
        <f>VLOOKUP(H11902,zdroj!C:F,4,0)</f>
        <v>0</v>
      </c>
      <c r="N11902" s="61" t="str">
        <f t="shared" si="370"/>
        <v>katB</v>
      </c>
      <c r="P11902" s="72" t="str">
        <f t="shared" si="371"/>
        <v/>
      </c>
      <c r="Q11902" s="61" t="s">
        <v>30</v>
      </c>
    </row>
    <row r="11903" spans="8:17" x14ac:dyDescent="0.25">
      <c r="H11903" s="59">
        <v>48232</v>
      </c>
      <c r="I11903" s="59" t="s">
        <v>69</v>
      </c>
      <c r="J11903" s="59">
        <v>7531541</v>
      </c>
      <c r="K11903" s="59" t="s">
        <v>12230</v>
      </c>
      <c r="L11903" s="61" t="s">
        <v>114</v>
      </c>
      <c r="M11903" s="61">
        <f>VLOOKUP(H11903,zdroj!C:F,4,0)</f>
        <v>0</v>
      </c>
      <c r="N11903" s="61" t="str">
        <f t="shared" si="370"/>
        <v>katB</v>
      </c>
      <c r="P11903" s="72" t="str">
        <f t="shared" si="371"/>
        <v/>
      </c>
      <c r="Q11903" s="61" t="s">
        <v>30</v>
      </c>
    </row>
    <row r="11904" spans="8:17" x14ac:dyDescent="0.25">
      <c r="H11904" s="59">
        <v>48232</v>
      </c>
      <c r="I11904" s="59" t="s">
        <v>69</v>
      </c>
      <c r="J11904" s="59">
        <v>7531559</v>
      </c>
      <c r="K11904" s="59" t="s">
        <v>12231</v>
      </c>
      <c r="L11904" s="61" t="s">
        <v>114</v>
      </c>
      <c r="M11904" s="61">
        <f>VLOOKUP(H11904,zdroj!C:F,4,0)</f>
        <v>0</v>
      </c>
      <c r="N11904" s="61" t="str">
        <f t="shared" si="370"/>
        <v>katB</v>
      </c>
      <c r="P11904" s="72" t="str">
        <f t="shared" si="371"/>
        <v/>
      </c>
      <c r="Q11904" s="61" t="s">
        <v>30</v>
      </c>
    </row>
    <row r="11905" spans="8:17" x14ac:dyDescent="0.25">
      <c r="H11905" s="59">
        <v>48232</v>
      </c>
      <c r="I11905" s="59" t="s">
        <v>69</v>
      </c>
      <c r="J11905" s="59">
        <v>7531567</v>
      </c>
      <c r="K11905" s="59" t="s">
        <v>12232</v>
      </c>
      <c r="L11905" s="61" t="s">
        <v>114</v>
      </c>
      <c r="M11905" s="61">
        <f>VLOOKUP(H11905,zdroj!C:F,4,0)</f>
        <v>0</v>
      </c>
      <c r="N11905" s="61" t="str">
        <f t="shared" si="370"/>
        <v>katB</v>
      </c>
      <c r="P11905" s="72" t="str">
        <f t="shared" si="371"/>
        <v/>
      </c>
      <c r="Q11905" s="61" t="s">
        <v>30</v>
      </c>
    </row>
    <row r="11906" spans="8:17" x14ac:dyDescent="0.25">
      <c r="H11906" s="59">
        <v>48232</v>
      </c>
      <c r="I11906" s="59" t="s">
        <v>69</v>
      </c>
      <c r="J11906" s="59">
        <v>7531575</v>
      </c>
      <c r="K11906" s="59" t="s">
        <v>12233</v>
      </c>
      <c r="L11906" s="61" t="s">
        <v>114</v>
      </c>
      <c r="M11906" s="61">
        <f>VLOOKUP(H11906,zdroj!C:F,4,0)</f>
        <v>0</v>
      </c>
      <c r="N11906" s="61" t="str">
        <f t="shared" si="370"/>
        <v>katB</v>
      </c>
      <c r="P11906" s="72" t="str">
        <f t="shared" si="371"/>
        <v/>
      </c>
      <c r="Q11906" s="61" t="s">
        <v>30</v>
      </c>
    </row>
    <row r="11907" spans="8:17" x14ac:dyDescent="0.25">
      <c r="H11907" s="59">
        <v>48232</v>
      </c>
      <c r="I11907" s="59" t="s">
        <v>69</v>
      </c>
      <c r="J11907" s="59">
        <v>7531583</v>
      </c>
      <c r="K11907" s="59" t="s">
        <v>12234</v>
      </c>
      <c r="L11907" s="61" t="s">
        <v>114</v>
      </c>
      <c r="M11907" s="61">
        <f>VLOOKUP(H11907,zdroj!C:F,4,0)</f>
        <v>0</v>
      </c>
      <c r="N11907" s="61" t="str">
        <f t="shared" si="370"/>
        <v>katB</v>
      </c>
      <c r="P11907" s="72" t="str">
        <f t="shared" si="371"/>
        <v/>
      </c>
      <c r="Q11907" s="61" t="s">
        <v>30</v>
      </c>
    </row>
    <row r="11908" spans="8:17" x14ac:dyDescent="0.25">
      <c r="H11908" s="59">
        <v>48232</v>
      </c>
      <c r="I11908" s="59" t="s">
        <v>69</v>
      </c>
      <c r="J11908" s="59">
        <v>7531591</v>
      </c>
      <c r="K11908" s="59" t="s">
        <v>12235</v>
      </c>
      <c r="L11908" s="61" t="s">
        <v>114</v>
      </c>
      <c r="M11908" s="61">
        <f>VLOOKUP(H11908,zdroj!C:F,4,0)</f>
        <v>0</v>
      </c>
      <c r="N11908" s="61" t="str">
        <f t="shared" si="370"/>
        <v>katB</v>
      </c>
      <c r="P11908" s="72" t="str">
        <f t="shared" si="371"/>
        <v/>
      </c>
      <c r="Q11908" s="61" t="s">
        <v>30</v>
      </c>
    </row>
    <row r="11909" spans="8:17" x14ac:dyDescent="0.25">
      <c r="H11909" s="59">
        <v>48232</v>
      </c>
      <c r="I11909" s="59" t="s">
        <v>69</v>
      </c>
      <c r="J11909" s="59">
        <v>7531605</v>
      </c>
      <c r="K11909" s="59" t="s">
        <v>12236</v>
      </c>
      <c r="L11909" s="61" t="s">
        <v>114</v>
      </c>
      <c r="M11909" s="61">
        <f>VLOOKUP(H11909,zdroj!C:F,4,0)</f>
        <v>0</v>
      </c>
      <c r="N11909" s="61" t="str">
        <f t="shared" si="370"/>
        <v>katB</v>
      </c>
      <c r="P11909" s="72" t="str">
        <f t="shared" si="371"/>
        <v/>
      </c>
      <c r="Q11909" s="61" t="s">
        <v>31</v>
      </c>
    </row>
    <row r="11910" spans="8:17" x14ac:dyDescent="0.25">
      <c r="H11910" s="59">
        <v>48232</v>
      </c>
      <c r="I11910" s="59" t="s">
        <v>69</v>
      </c>
      <c r="J11910" s="59">
        <v>7531613</v>
      </c>
      <c r="K11910" s="59" t="s">
        <v>12237</v>
      </c>
      <c r="L11910" s="61" t="s">
        <v>81</v>
      </c>
      <c r="M11910" s="61">
        <f>VLOOKUP(H11910,zdroj!C:F,4,0)</f>
        <v>0</v>
      </c>
      <c r="N11910" s="61" t="str">
        <f t="shared" si="370"/>
        <v>-</v>
      </c>
      <c r="P11910" s="72" t="str">
        <f t="shared" si="371"/>
        <v/>
      </c>
      <c r="Q11910" s="61" t="s">
        <v>84</v>
      </c>
    </row>
    <row r="11911" spans="8:17" x14ac:dyDescent="0.25">
      <c r="H11911" s="59">
        <v>48232</v>
      </c>
      <c r="I11911" s="59" t="s">
        <v>69</v>
      </c>
      <c r="J11911" s="59">
        <v>7531621</v>
      </c>
      <c r="K11911" s="59" t="s">
        <v>12238</v>
      </c>
      <c r="L11911" s="61" t="s">
        <v>114</v>
      </c>
      <c r="M11911" s="61">
        <f>VLOOKUP(H11911,zdroj!C:F,4,0)</f>
        <v>0</v>
      </c>
      <c r="N11911" s="61" t="str">
        <f t="shared" ref="N11911:N11974" si="372">IF(M11911="A",IF(L11911="katA","katB",L11911),L11911)</f>
        <v>katB</v>
      </c>
      <c r="P11911" s="72" t="str">
        <f t="shared" ref="P11911:P11974" si="373">IF(O11911="A",1,"")</f>
        <v/>
      </c>
      <c r="Q11911" s="61" t="s">
        <v>30</v>
      </c>
    </row>
    <row r="11912" spans="8:17" x14ac:dyDescent="0.25">
      <c r="H11912" s="59">
        <v>48232</v>
      </c>
      <c r="I11912" s="59" t="s">
        <v>69</v>
      </c>
      <c r="J11912" s="59">
        <v>7531630</v>
      </c>
      <c r="K11912" s="59" t="s">
        <v>12239</v>
      </c>
      <c r="L11912" s="61" t="s">
        <v>114</v>
      </c>
      <c r="M11912" s="61">
        <f>VLOOKUP(H11912,zdroj!C:F,4,0)</f>
        <v>0</v>
      </c>
      <c r="N11912" s="61" t="str">
        <f t="shared" si="372"/>
        <v>katB</v>
      </c>
      <c r="P11912" s="72" t="str">
        <f t="shared" si="373"/>
        <v/>
      </c>
      <c r="Q11912" s="61" t="s">
        <v>30</v>
      </c>
    </row>
    <row r="11913" spans="8:17" x14ac:dyDescent="0.25">
      <c r="H11913" s="59">
        <v>48232</v>
      </c>
      <c r="I11913" s="59" t="s">
        <v>69</v>
      </c>
      <c r="J11913" s="59">
        <v>7531648</v>
      </c>
      <c r="K11913" s="59" t="s">
        <v>12240</v>
      </c>
      <c r="L11913" s="61" t="s">
        <v>114</v>
      </c>
      <c r="M11913" s="61">
        <f>VLOOKUP(H11913,zdroj!C:F,4,0)</f>
        <v>0</v>
      </c>
      <c r="N11913" s="61" t="str">
        <f t="shared" si="372"/>
        <v>katB</v>
      </c>
      <c r="P11913" s="72" t="str">
        <f t="shared" si="373"/>
        <v/>
      </c>
      <c r="Q11913" s="61" t="s">
        <v>30</v>
      </c>
    </row>
    <row r="11914" spans="8:17" x14ac:dyDescent="0.25">
      <c r="H11914" s="59">
        <v>48232</v>
      </c>
      <c r="I11914" s="59" t="s">
        <v>69</v>
      </c>
      <c r="J11914" s="59">
        <v>7531656</v>
      </c>
      <c r="K11914" s="59" t="s">
        <v>12241</v>
      </c>
      <c r="L11914" s="61" t="s">
        <v>114</v>
      </c>
      <c r="M11914" s="61">
        <f>VLOOKUP(H11914,zdroj!C:F,4,0)</f>
        <v>0</v>
      </c>
      <c r="N11914" s="61" t="str">
        <f t="shared" si="372"/>
        <v>katB</v>
      </c>
      <c r="P11914" s="72" t="str">
        <f t="shared" si="373"/>
        <v/>
      </c>
      <c r="Q11914" s="61" t="s">
        <v>30</v>
      </c>
    </row>
    <row r="11915" spans="8:17" x14ac:dyDescent="0.25">
      <c r="H11915" s="59">
        <v>48232</v>
      </c>
      <c r="I11915" s="59" t="s">
        <v>69</v>
      </c>
      <c r="J11915" s="59">
        <v>7531664</v>
      </c>
      <c r="K11915" s="59" t="s">
        <v>12242</v>
      </c>
      <c r="L11915" s="61" t="s">
        <v>114</v>
      </c>
      <c r="M11915" s="61">
        <f>VLOOKUP(H11915,zdroj!C:F,4,0)</f>
        <v>0</v>
      </c>
      <c r="N11915" s="61" t="str">
        <f t="shared" si="372"/>
        <v>katB</v>
      </c>
      <c r="P11915" s="72" t="str">
        <f t="shared" si="373"/>
        <v/>
      </c>
      <c r="Q11915" s="61" t="s">
        <v>30</v>
      </c>
    </row>
    <row r="11916" spans="8:17" x14ac:dyDescent="0.25">
      <c r="H11916" s="59">
        <v>48232</v>
      </c>
      <c r="I11916" s="59" t="s">
        <v>69</v>
      </c>
      <c r="J11916" s="59">
        <v>7531672</v>
      </c>
      <c r="K11916" s="59" t="s">
        <v>12243</v>
      </c>
      <c r="L11916" s="61" t="s">
        <v>114</v>
      </c>
      <c r="M11916" s="61">
        <f>VLOOKUP(H11916,zdroj!C:F,4,0)</f>
        <v>0</v>
      </c>
      <c r="N11916" s="61" t="str">
        <f t="shared" si="372"/>
        <v>katB</v>
      </c>
      <c r="P11916" s="72" t="str">
        <f t="shared" si="373"/>
        <v/>
      </c>
      <c r="Q11916" s="61" t="s">
        <v>30</v>
      </c>
    </row>
    <row r="11917" spans="8:17" x14ac:dyDescent="0.25">
      <c r="H11917" s="59">
        <v>48232</v>
      </c>
      <c r="I11917" s="59" t="s">
        <v>69</v>
      </c>
      <c r="J11917" s="59">
        <v>7531681</v>
      </c>
      <c r="K11917" s="59" t="s">
        <v>12244</v>
      </c>
      <c r="L11917" s="61" t="s">
        <v>114</v>
      </c>
      <c r="M11917" s="61">
        <f>VLOOKUP(H11917,zdroj!C:F,4,0)</f>
        <v>0</v>
      </c>
      <c r="N11917" s="61" t="str">
        <f t="shared" si="372"/>
        <v>katB</v>
      </c>
      <c r="P11917" s="72" t="str">
        <f t="shared" si="373"/>
        <v/>
      </c>
      <c r="Q11917" s="61" t="s">
        <v>30</v>
      </c>
    </row>
    <row r="11918" spans="8:17" x14ac:dyDescent="0.25">
      <c r="H11918" s="59">
        <v>48232</v>
      </c>
      <c r="I11918" s="59" t="s">
        <v>69</v>
      </c>
      <c r="J11918" s="59">
        <v>7531699</v>
      </c>
      <c r="K11918" s="59" t="s">
        <v>12245</v>
      </c>
      <c r="L11918" s="61" t="s">
        <v>114</v>
      </c>
      <c r="M11918" s="61">
        <f>VLOOKUP(H11918,zdroj!C:F,4,0)</f>
        <v>0</v>
      </c>
      <c r="N11918" s="61" t="str">
        <f t="shared" si="372"/>
        <v>katB</v>
      </c>
      <c r="P11918" s="72" t="str">
        <f t="shared" si="373"/>
        <v/>
      </c>
      <c r="Q11918" s="61" t="s">
        <v>30</v>
      </c>
    </row>
    <row r="11919" spans="8:17" x14ac:dyDescent="0.25">
      <c r="H11919" s="59">
        <v>48232</v>
      </c>
      <c r="I11919" s="59" t="s">
        <v>69</v>
      </c>
      <c r="J11919" s="59">
        <v>7531702</v>
      </c>
      <c r="K11919" s="59" t="s">
        <v>12246</v>
      </c>
      <c r="L11919" s="61" t="s">
        <v>114</v>
      </c>
      <c r="M11919" s="61">
        <f>VLOOKUP(H11919,zdroj!C:F,4,0)</f>
        <v>0</v>
      </c>
      <c r="N11919" s="61" t="str">
        <f t="shared" si="372"/>
        <v>katB</v>
      </c>
      <c r="P11919" s="72" t="str">
        <f t="shared" si="373"/>
        <v/>
      </c>
      <c r="Q11919" s="61" t="s">
        <v>30</v>
      </c>
    </row>
    <row r="11920" spans="8:17" x14ac:dyDescent="0.25">
      <c r="H11920" s="59">
        <v>48232</v>
      </c>
      <c r="I11920" s="59" t="s">
        <v>69</v>
      </c>
      <c r="J11920" s="59">
        <v>7531711</v>
      </c>
      <c r="K11920" s="59" t="s">
        <v>12247</v>
      </c>
      <c r="L11920" s="61" t="s">
        <v>114</v>
      </c>
      <c r="M11920" s="61">
        <f>VLOOKUP(H11920,zdroj!C:F,4,0)</f>
        <v>0</v>
      </c>
      <c r="N11920" s="61" t="str">
        <f t="shared" si="372"/>
        <v>katB</v>
      </c>
      <c r="P11920" s="72" t="str">
        <f t="shared" si="373"/>
        <v/>
      </c>
      <c r="Q11920" s="61" t="s">
        <v>30</v>
      </c>
    </row>
    <row r="11921" spans="8:17" x14ac:dyDescent="0.25">
      <c r="H11921" s="59">
        <v>48232</v>
      </c>
      <c r="I11921" s="59" t="s">
        <v>69</v>
      </c>
      <c r="J11921" s="59">
        <v>7531729</v>
      </c>
      <c r="K11921" s="59" t="s">
        <v>12248</v>
      </c>
      <c r="L11921" s="61" t="s">
        <v>114</v>
      </c>
      <c r="M11921" s="61">
        <f>VLOOKUP(H11921,zdroj!C:F,4,0)</f>
        <v>0</v>
      </c>
      <c r="N11921" s="61" t="str">
        <f t="shared" si="372"/>
        <v>katB</v>
      </c>
      <c r="P11921" s="72" t="str">
        <f t="shared" si="373"/>
        <v/>
      </c>
      <c r="Q11921" s="61" t="s">
        <v>30</v>
      </c>
    </row>
    <row r="11922" spans="8:17" x14ac:dyDescent="0.25">
      <c r="H11922" s="59">
        <v>48232</v>
      </c>
      <c r="I11922" s="59" t="s">
        <v>69</v>
      </c>
      <c r="J11922" s="59">
        <v>7531737</v>
      </c>
      <c r="K11922" s="59" t="s">
        <v>12249</v>
      </c>
      <c r="L11922" s="61" t="s">
        <v>114</v>
      </c>
      <c r="M11922" s="61">
        <f>VLOOKUP(H11922,zdroj!C:F,4,0)</f>
        <v>0</v>
      </c>
      <c r="N11922" s="61" t="str">
        <f t="shared" si="372"/>
        <v>katB</v>
      </c>
      <c r="P11922" s="72" t="str">
        <f t="shared" si="373"/>
        <v/>
      </c>
      <c r="Q11922" s="61" t="s">
        <v>30</v>
      </c>
    </row>
    <row r="11923" spans="8:17" x14ac:dyDescent="0.25">
      <c r="H11923" s="59">
        <v>48232</v>
      </c>
      <c r="I11923" s="59" t="s">
        <v>69</v>
      </c>
      <c r="J11923" s="59">
        <v>7531745</v>
      </c>
      <c r="K11923" s="59" t="s">
        <v>12250</v>
      </c>
      <c r="L11923" s="61" t="s">
        <v>114</v>
      </c>
      <c r="M11923" s="61">
        <f>VLOOKUP(H11923,zdroj!C:F,4,0)</f>
        <v>0</v>
      </c>
      <c r="N11923" s="61" t="str">
        <f t="shared" si="372"/>
        <v>katB</v>
      </c>
      <c r="P11923" s="72" t="str">
        <f t="shared" si="373"/>
        <v/>
      </c>
      <c r="Q11923" s="61" t="s">
        <v>30</v>
      </c>
    </row>
    <row r="11924" spans="8:17" x14ac:dyDescent="0.25">
      <c r="H11924" s="59">
        <v>48232</v>
      </c>
      <c r="I11924" s="59" t="s">
        <v>69</v>
      </c>
      <c r="J11924" s="59">
        <v>7531753</v>
      </c>
      <c r="K11924" s="59" t="s">
        <v>12251</v>
      </c>
      <c r="L11924" s="61" t="s">
        <v>114</v>
      </c>
      <c r="M11924" s="61">
        <f>VLOOKUP(H11924,zdroj!C:F,4,0)</f>
        <v>0</v>
      </c>
      <c r="N11924" s="61" t="str">
        <f t="shared" si="372"/>
        <v>katB</v>
      </c>
      <c r="P11924" s="72" t="str">
        <f t="shared" si="373"/>
        <v/>
      </c>
      <c r="Q11924" s="61" t="s">
        <v>30</v>
      </c>
    </row>
    <row r="11925" spans="8:17" x14ac:dyDescent="0.25">
      <c r="H11925" s="59">
        <v>48232</v>
      </c>
      <c r="I11925" s="59" t="s">
        <v>69</v>
      </c>
      <c r="J11925" s="59">
        <v>7531761</v>
      </c>
      <c r="K11925" s="59" t="s">
        <v>12252</v>
      </c>
      <c r="L11925" s="61" t="s">
        <v>114</v>
      </c>
      <c r="M11925" s="61">
        <f>VLOOKUP(H11925,zdroj!C:F,4,0)</f>
        <v>0</v>
      </c>
      <c r="N11925" s="61" t="str">
        <f t="shared" si="372"/>
        <v>katB</v>
      </c>
      <c r="P11925" s="72" t="str">
        <f t="shared" si="373"/>
        <v/>
      </c>
      <c r="Q11925" s="61" t="s">
        <v>33</v>
      </c>
    </row>
    <row r="11926" spans="8:17" x14ac:dyDescent="0.25">
      <c r="H11926" s="59">
        <v>48232</v>
      </c>
      <c r="I11926" s="59" t="s">
        <v>69</v>
      </c>
      <c r="J11926" s="59">
        <v>7531770</v>
      </c>
      <c r="K11926" s="59" t="s">
        <v>12253</v>
      </c>
      <c r="L11926" s="61" t="s">
        <v>114</v>
      </c>
      <c r="M11926" s="61">
        <f>VLOOKUP(H11926,zdroj!C:F,4,0)</f>
        <v>0</v>
      </c>
      <c r="N11926" s="61" t="str">
        <f t="shared" si="372"/>
        <v>katB</v>
      </c>
      <c r="P11926" s="72" t="str">
        <f t="shared" si="373"/>
        <v/>
      </c>
      <c r="Q11926" s="61" t="s">
        <v>30</v>
      </c>
    </row>
    <row r="11927" spans="8:17" x14ac:dyDescent="0.25">
      <c r="H11927" s="59">
        <v>48232</v>
      </c>
      <c r="I11927" s="59" t="s">
        <v>69</v>
      </c>
      <c r="J11927" s="59">
        <v>7531788</v>
      </c>
      <c r="K11927" s="59" t="s">
        <v>12254</v>
      </c>
      <c r="L11927" s="61" t="s">
        <v>114</v>
      </c>
      <c r="M11927" s="61">
        <f>VLOOKUP(H11927,zdroj!C:F,4,0)</f>
        <v>0</v>
      </c>
      <c r="N11927" s="61" t="str">
        <f t="shared" si="372"/>
        <v>katB</v>
      </c>
      <c r="P11927" s="72" t="str">
        <f t="shared" si="373"/>
        <v/>
      </c>
      <c r="Q11927" s="61" t="s">
        <v>30</v>
      </c>
    </row>
    <row r="11928" spans="8:17" x14ac:dyDescent="0.25">
      <c r="H11928" s="59">
        <v>48232</v>
      </c>
      <c r="I11928" s="59" t="s">
        <v>69</v>
      </c>
      <c r="J11928" s="59">
        <v>7531796</v>
      </c>
      <c r="K11928" s="59" t="s">
        <v>12255</v>
      </c>
      <c r="L11928" s="61" t="s">
        <v>114</v>
      </c>
      <c r="M11928" s="61">
        <f>VLOOKUP(H11928,zdroj!C:F,4,0)</f>
        <v>0</v>
      </c>
      <c r="N11928" s="61" t="str">
        <f t="shared" si="372"/>
        <v>katB</v>
      </c>
      <c r="P11928" s="72" t="str">
        <f t="shared" si="373"/>
        <v/>
      </c>
      <c r="Q11928" s="61" t="s">
        <v>30</v>
      </c>
    </row>
    <row r="11929" spans="8:17" x14ac:dyDescent="0.25">
      <c r="H11929" s="59">
        <v>48232</v>
      </c>
      <c r="I11929" s="59" t="s">
        <v>69</v>
      </c>
      <c r="J11929" s="59">
        <v>7531800</v>
      </c>
      <c r="K11929" s="59" t="s">
        <v>12256</v>
      </c>
      <c r="L11929" s="61" t="s">
        <v>114</v>
      </c>
      <c r="M11929" s="61">
        <f>VLOOKUP(H11929,zdroj!C:F,4,0)</f>
        <v>0</v>
      </c>
      <c r="N11929" s="61" t="str">
        <f t="shared" si="372"/>
        <v>katB</v>
      </c>
      <c r="P11929" s="72" t="str">
        <f t="shared" si="373"/>
        <v/>
      </c>
      <c r="Q11929" s="61" t="s">
        <v>30</v>
      </c>
    </row>
    <row r="11930" spans="8:17" x14ac:dyDescent="0.25">
      <c r="H11930" s="59">
        <v>48232</v>
      </c>
      <c r="I11930" s="59" t="s">
        <v>69</v>
      </c>
      <c r="J11930" s="59">
        <v>7531818</v>
      </c>
      <c r="K11930" s="59" t="s">
        <v>12257</v>
      </c>
      <c r="L11930" s="61" t="s">
        <v>114</v>
      </c>
      <c r="M11930" s="61">
        <f>VLOOKUP(H11930,zdroj!C:F,4,0)</f>
        <v>0</v>
      </c>
      <c r="N11930" s="61" t="str">
        <f t="shared" si="372"/>
        <v>katB</v>
      </c>
      <c r="P11930" s="72" t="str">
        <f t="shared" si="373"/>
        <v/>
      </c>
      <c r="Q11930" s="61" t="s">
        <v>30</v>
      </c>
    </row>
    <row r="11931" spans="8:17" x14ac:dyDescent="0.25">
      <c r="H11931" s="59">
        <v>48232</v>
      </c>
      <c r="I11931" s="59" t="s">
        <v>69</v>
      </c>
      <c r="J11931" s="59">
        <v>7531826</v>
      </c>
      <c r="K11931" s="59" t="s">
        <v>12258</v>
      </c>
      <c r="L11931" s="61" t="s">
        <v>114</v>
      </c>
      <c r="M11931" s="61">
        <f>VLOOKUP(H11931,zdroj!C:F,4,0)</f>
        <v>0</v>
      </c>
      <c r="N11931" s="61" t="str">
        <f t="shared" si="372"/>
        <v>katB</v>
      </c>
      <c r="P11931" s="72" t="str">
        <f t="shared" si="373"/>
        <v/>
      </c>
      <c r="Q11931" s="61" t="s">
        <v>30</v>
      </c>
    </row>
    <row r="11932" spans="8:17" x14ac:dyDescent="0.25">
      <c r="H11932" s="59">
        <v>48232</v>
      </c>
      <c r="I11932" s="59" t="s">
        <v>69</v>
      </c>
      <c r="J11932" s="59">
        <v>7531834</v>
      </c>
      <c r="K11932" s="59" t="s">
        <v>12259</v>
      </c>
      <c r="L11932" s="61" t="s">
        <v>114</v>
      </c>
      <c r="M11932" s="61">
        <f>VLOOKUP(H11932,zdroj!C:F,4,0)</f>
        <v>0</v>
      </c>
      <c r="N11932" s="61" t="str">
        <f t="shared" si="372"/>
        <v>katB</v>
      </c>
      <c r="P11932" s="72" t="str">
        <f t="shared" si="373"/>
        <v/>
      </c>
      <c r="Q11932" s="61" t="s">
        <v>30</v>
      </c>
    </row>
    <row r="11933" spans="8:17" x14ac:dyDescent="0.25">
      <c r="H11933" s="59">
        <v>48232</v>
      </c>
      <c r="I11933" s="59" t="s">
        <v>69</v>
      </c>
      <c r="J11933" s="59">
        <v>7531842</v>
      </c>
      <c r="K11933" s="59" t="s">
        <v>12260</v>
      </c>
      <c r="L11933" s="61" t="s">
        <v>114</v>
      </c>
      <c r="M11933" s="61">
        <f>VLOOKUP(H11933,zdroj!C:F,4,0)</f>
        <v>0</v>
      </c>
      <c r="N11933" s="61" t="str">
        <f t="shared" si="372"/>
        <v>katB</v>
      </c>
      <c r="P11933" s="72" t="str">
        <f t="shared" si="373"/>
        <v/>
      </c>
      <c r="Q11933" s="61" t="s">
        <v>30</v>
      </c>
    </row>
    <row r="11934" spans="8:17" x14ac:dyDescent="0.25">
      <c r="H11934" s="59">
        <v>48232</v>
      </c>
      <c r="I11934" s="59" t="s">
        <v>69</v>
      </c>
      <c r="J11934" s="59">
        <v>7531851</v>
      </c>
      <c r="K11934" s="59" t="s">
        <v>12261</v>
      </c>
      <c r="L11934" s="61" t="s">
        <v>114</v>
      </c>
      <c r="M11934" s="61">
        <f>VLOOKUP(H11934,zdroj!C:F,4,0)</f>
        <v>0</v>
      </c>
      <c r="N11934" s="61" t="str">
        <f t="shared" si="372"/>
        <v>katB</v>
      </c>
      <c r="P11934" s="72" t="str">
        <f t="shared" si="373"/>
        <v/>
      </c>
      <c r="Q11934" s="61" t="s">
        <v>30</v>
      </c>
    </row>
    <row r="11935" spans="8:17" x14ac:dyDescent="0.25">
      <c r="H11935" s="59">
        <v>48232</v>
      </c>
      <c r="I11935" s="59" t="s">
        <v>69</v>
      </c>
      <c r="J11935" s="59">
        <v>7531869</v>
      </c>
      <c r="K11935" s="59" t="s">
        <v>12262</v>
      </c>
      <c r="L11935" s="61" t="s">
        <v>114</v>
      </c>
      <c r="M11935" s="61">
        <f>VLOOKUP(H11935,zdroj!C:F,4,0)</f>
        <v>0</v>
      </c>
      <c r="N11935" s="61" t="str">
        <f t="shared" si="372"/>
        <v>katB</v>
      </c>
      <c r="P11935" s="72" t="str">
        <f t="shared" si="373"/>
        <v/>
      </c>
      <c r="Q11935" s="61" t="s">
        <v>30</v>
      </c>
    </row>
    <row r="11936" spans="8:17" x14ac:dyDescent="0.25">
      <c r="H11936" s="59">
        <v>48232</v>
      </c>
      <c r="I11936" s="59" t="s">
        <v>69</v>
      </c>
      <c r="J11936" s="59">
        <v>7531877</v>
      </c>
      <c r="K11936" s="59" t="s">
        <v>12263</v>
      </c>
      <c r="L11936" s="61" t="s">
        <v>114</v>
      </c>
      <c r="M11936" s="61">
        <f>VLOOKUP(H11936,zdroj!C:F,4,0)</f>
        <v>0</v>
      </c>
      <c r="N11936" s="61" t="str">
        <f t="shared" si="372"/>
        <v>katB</v>
      </c>
      <c r="P11936" s="72" t="str">
        <f t="shared" si="373"/>
        <v/>
      </c>
      <c r="Q11936" s="61" t="s">
        <v>30</v>
      </c>
    </row>
    <row r="11937" spans="8:17" x14ac:dyDescent="0.25">
      <c r="H11937" s="59">
        <v>48232</v>
      </c>
      <c r="I11937" s="59" t="s">
        <v>69</v>
      </c>
      <c r="J11937" s="59">
        <v>7531885</v>
      </c>
      <c r="K11937" s="59" t="s">
        <v>12264</v>
      </c>
      <c r="L11937" s="61" t="s">
        <v>114</v>
      </c>
      <c r="M11937" s="61">
        <f>VLOOKUP(H11937,zdroj!C:F,4,0)</f>
        <v>0</v>
      </c>
      <c r="N11937" s="61" t="str">
        <f t="shared" si="372"/>
        <v>katB</v>
      </c>
      <c r="P11937" s="72" t="str">
        <f t="shared" si="373"/>
        <v/>
      </c>
      <c r="Q11937" s="61" t="s">
        <v>30</v>
      </c>
    </row>
    <row r="11938" spans="8:17" x14ac:dyDescent="0.25">
      <c r="H11938" s="59">
        <v>48232</v>
      </c>
      <c r="I11938" s="59" t="s">
        <v>69</v>
      </c>
      <c r="J11938" s="59">
        <v>7531893</v>
      </c>
      <c r="K11938" s="59" t="s">
        <v>12265</v>
      </c>
      <c r="L11938" s="61" t="s">
        <v>114</v>
      </c>
      <c r="M11938" s="61">
        <f>VLOOKUP(H11938,zdroj!C:F,4,0)</f>
        <v>0</v>
      </c>
      <c r="N11938" s="61" t="str">
        <f t="shared" si="372"/>
        <v>katB</v>
      </c>
      <c r="P11938" s="72" t="str">
        <f t="shared" si="373"/>
        <v/>
      </c>
      <c r="Q11938" s="61" t="s">
        <v>30</v>
      </c>
    </row>
    <row r="11939" spans="8:17" x14ac:dyDescent="0.25">
      <c r="H11939" s="59">
        <v>48232</v>
      </c>
      <c r="I11939" s="59" t="s">
        <v>69</v>
      </c>
      <c r="J11939" s="59">
        <v>7531907</v>
      </c>
      <c r="K11939" s="59" t="s">
        <v>12266</v>
      </c>
      <c r="L11939" s="61" t="s">
        <v>114</v>
      </c>
      <c r="M11939" s="61">
        <f>VLOOKUP(H11939,zdroj!C:F,4,0)</f>
        <v>0</v>
      </c>
      <c r="N11939" s="61" t="str">
        <f t="shared" si="372"/>
        <v>katB</v>
      </c>
      <c r="P11939" s="72" t="str">
        <f t="shared" si="373"/>
        <v/>
      </c>
      <c r="Q11939" s="61" t="s">
        <v>30</v>
      </c>
    </row>
    <row r="11940" spans="8:17" x14ac:dyDescent="0.25">
      <c r="H11940" s="59">
        <v>48232</v>
      </c>
      <c r="I11940" s="59" t="s">
        <v>69</v>
      </c>
      <c r="J11940" s="59">
        <v>7531915</v>
      </c>
      <c r="K11940" s="59" t="s">
        <v>12267</v>
      </c>
      <c r="L11940" s="61" t="s">
        <v>114</v>
      </c>
      <c r="M11940" s="61">
        <f>VLOOKUP(H11940,zdroj!C:F,4,0)</f>
        <v>0</v>
      </c>
      <c r="N11940" s="61" t="str">
        <f t="shared" si="372"/>
        <v>katB</v>
      </c>
      <c r="P11940" s="72" t="str">
        <f t="shared" si="373"/>
        <v/>
      </c>
      <c r="Q11940" s="61" t="s">
        <v>30</v>
      </c>
    </row>
    <row r="11941" spans="8:17" x14ac:dyDescent="0.25">
      <c r="H11941" s="59">
        <v>48232</v>
      </c>
      <c r="I11941" s="59" t="s">
        <v>69</v>
      </c>
      <c r="J11941" s="59">
        <v>7531923</v>
      </c>
      <c r="K11941" s="59" t="s">
        <v>12268</v>
      </c>
      <c r="L11941" s="61" t="s">
        <v>114</v>
      </c>
      <c r="M11941" s="61">
        <f>VLOOKUP(H11941,zdroj!C:F,4,0)</f>
        <v>0</v>
      </c>
      <c r="N11941" s="61" t="str">
        <f t="shared" si="372"/>
        <v>katB</v>
      </c>
      <c r="P11941" s="72" t="str">
        <f t="shared" si="373"/>
        <v/>
      </c>
      <c r="Q11941" s="61" t="s">
        <v>30</v>
      </c>
    </row>
    <row r="11942" spans="8:17" x14ac:dyDescent="0.25">
      <c r="H11942" s="59">
        <v>48232</v>
      </c>
      <c r="I11942" s="59" t="s">
        <v>69</v>
      </c>
      <c r="J11942" s="59">
        <v>7531931</v>
      </c>
      <c r="K11942" s="59" t="s">
        <v>12269</v>
      </c>
      <c r="L11942" s="61" t="s">
        <v>114</v>
      </c>
      <c r="M11942" s="61">
        <f>VLOOKUP(H11942,zdroj!C:F,4,0)</f>
        <v>0</v>
      </c>
      <c r="N11942" s="61" t="str">
        <f t="shared" si="372"/>
        <v>katB</v>
      </c>
      <c r="P11942" s="72" t="str">
        <f t="shared" si="373"/>
        <v/>
      </c>
      <c r="Q11942" s="61" t="s">
        <v>30</v>
      </c>
    </row>
    <row r="11943" spans="8:17" x14ac:dyDescent="0.25">
      <c r="H11943" s="59">
        <v>48232</v>
      </c>
      <c r="I11943" s="59" t="s">
        <v>69</v>
      </c>
      <c r="J11943" s="59">
        <v>7531940</v>
      </c>
      <c r="K11943" s="59" t="s">
        <v>12270</v>
      </c>
      <c r="L11943" s="61" t="s">
        <v>114</v>
      </c>
      <c r="M11943" s="61">
        <f>VLOOKUP(H11943,zdroj!C:F,4,0)</f>
        <v>0</v>
      </c>
      <c r="N11943" s="61" t="str">
        <f t="shared" si="372"/>
        <v>katB</v>
      </c>
      <c r="P11943" s="72" t="str">
        <f t="shared" si="373"/>
        <v/>
      </c>
      <c r="Q11943" s="61" t="s">
        <v>30</v>
      </c>
    </row>
    <row r="11944" spans="8:17" x14ac:dyDescent="0.25">
      <c r="H11944" s="59">
        <v>48232</v>
      </c>
      <c r="I11944" s="59" t="s">
        <v>69</v>
      </c>
      <c r="J11944" s="59">
        <v>7531958</v>
      </c>
      <c r="K11944" s="59" t="s">
        <v>12271</v>
      </c>
      <c r="L11944" s="61" t="s">
        <v>114</v>
      </c>
      <c r="M11944" s="61">
        <f>VLOOKUP(H11944,zdroj!C:F,4,0)</f>
        <v>0</v>
      </c>
      <c r="N11944" s="61" t="str">
        <f t="shared" si="372"/>
        <v>katB</v>
      </c>
      <c r="P11944" s="72" t="str">
        <f t="shared" si="373"/>
        <v/>
      </c>
      <c r="Q11944" s="61" t="s">
        <v>30</v>
      </c>
    </row>
    <row r="11945" spans="8:17" x14ac:dyDescent="0.25">
      <c r="H11945" s="59">
        <v>48232</v>
      </c>
      <c r="I11945" s="59" t="s">
        <v>69</v>
      </c>
      <c r="J11945" s="59">
        <v>7531966</v>
      </c>
      <c r="K11945" s="59" t="s">
        <v>12272</v>
      </c>
      <c r="L11945" s="61" t="s">
        <v>81</v>
      </c>
      <c r="M11945" s="61">
        <f>VLOOKUP(H11945,zdroj!C:F,4,0)</f>
        <v>0</v>
      </c>
      <c r="N11945" s="61" t="str">
        <f t="shared" si="372"/>
        <v>-</v>
      </c>
      <c r="P11945" s="72" t="str">
        <f t="shared" si="373"/>
        <v/>
      </c>
      <c r="Q11945" s="61" t="s">
        <v>88</v>
      </c>
    </row>
    <row r="11946" spans="8:17" x14ac:dyDescent="0.25">
      <c r="H11946" s="59">
        <v>48232</v>
      </c>
      <c r="I11946" s="59" t="s">
        <v>69</v>
      </c>
      <c r="J11946" s="59">
        <v>7531974</v>
      </c>
      <c r="K11946" s="59" t="s">
        <v>12273</v>
      </c>
      <c r="L11946" s="61" t="s">
        <v>114</v>
      </c>
      <c r="M11946" s="61">
        <f>VLOOKUP(H11946,zdroj!C:F,4,0)</f>
        <v>0</v>
      </c>
      <c r="N11946" s="61" t="str">
        <f t="shared" si="372"/>
        <v>katB</v>
      </c>
      <c r="P11946" s="72" t="str">
        <f t="shared" si="373"/>
        <v/>
      </c>
      <c r="Q11946" s="61" t="s">
        <v>30</v>
      </c>
    </row>
    <row r="11947" spans="8:17" x14ac:dyDescent="0.25">
      <c r="H11947" s="59">
        <v>48232</v>
      </c>
      <c r="I11947" s="59" t="s">
        <v>69</v>
      </c>
      <c r="J11947" s="59">
        <v>7531982</v>
      </c>
      <c r="K11947" s="59" t="s">
        <v>12274</v>
      </c>
      <c r="L11947" s="61" t="s">
        <v>114</v>
      </c>
      <c r="M11947" s="61">
        <f>VLOOKUP(H11947,zdroj!C:F,4,0)</f>
        <v>0</v>
      </c>
      <c r="N11947" s="61" t="str">
        <f t="shared" si="372"/>
        <v>katB</v>
      </c>
      <c r="P11947" s="72" t="str">
        <f t="shared" si="373"/>
        <v/>
      </c>
      <c r="Q11947" s="61" t="s">
        <v>30</v>
      </c>
    </row>
    <row r="11948" spans="8:17" x14ac:dyDescent="0.25">
      <c r="H11948" s="59">
        <v>48232</v>
      </c>
      <c r="I11948" s="59" t="s">
        <v>69</v>
      </c>
      <c r="J11948" s="59">
        <v>7531991</v>
      </c>
      <c r="K11948" s="59" t="s">
        <v>12275</v>
      </c>
      <c r="L11948" s="61" t="s">
        <v>114</v>
      </c>
      <c r="M11948" s="61">
        <f>VLOOKUP(H11948,zdroj!C:F,4,0)</f>
        <v>0</v>
      </c>
      <c r="N11948" s="61" t="str">
        <f t="shared" si="372"/>
        <v>katB</v>
      </c>
      <c r="P11948" s="72" t="str">
        <f t="shared" si="373"/>
        <v/>
      </c>
      <c r="Q11948" s="61" t="s">
        <v>30</v>
      </c>
    </row>
    <row r="11949" spans="8:17" x14ac:dyDescent="0.25">
      <c r="H11949" s="59">
        <v>48232</v>
      </c>
      <c r="I11949" s="59" t="s">
        <v>69</v>
      </c>
      <c r="J11949" s="59">
        <v>7532008</v>
      </c>
      <c r="K11949" s="59" t="s">
        <v>12276</v>
      </c>
      <c r="L11949" s="61" t="s">
        <v>114</v>
      </c>
      <c r="M11949" s="61">
        <f>VLOOKUP(H11949,zdroj!C:F,4,0)</f>
        <v>0</v>
      </c>
      <c r="N11949" s="61" t="str">
        <f t="shared" si="372"/>
        <v>katB</v>
      </c>
      <c r="P11949" s="72" t="str">
        <f t="shared" si="373"/>
        <v/>
      </c>
      <c r="Q11949" s="61" t="s">
        <v>30</v>
      </c>
    </row>
    <row r="11950" spans="8:17" x14ac:dyDescent="0.25">
      <c r="H11950" s="59">
        <v>48232</v>
      </c>
      <c r="I11950" s="59" t="s">
        <v>69</v>
      </c>
      <c r="J11950" s="59">
        <v>7532016</v>
      </c>
      <c r="K11950" s="59" t="s">
        <v>12277</v>
      </c>
      <c r="L11950" s="61" t="s">
        <v>114</v>
      </c>
      <c r="M11950" s="61">
        <f>VLOOKUP(H11950,zdroj!C:F,4,0)</f>
        <v>0</v>
      </c>
      <c r="N11950" s="61" t="str">
        <f t="shared" si="372"/>
        <v>katB</v>
      </c>
      <c r="P11950" s="72" t="str">
        <f t="shared" si="373"/>
        <v/>
      </c>
      <c r="Q11950" s="61" t="s">
        <v>31</v>
      </c>
    </row>
    <row r="11951" spans="8:17" x14ac:dyDescent="0.25">
      <c r="H11951" s="59">
        <v>48232</v>
      </c>
      <c r="I11951" s="59" t="s">
        <v>69</v>
      </c>
      <c r="J11951" s="59">
        <v>7532024</v>
      </c>
      <c r="K11951" s="59" t="s">
        <v>12278</v>
      </c>
      <c r="L11951" s="61" t="s">
        <v>114</v>
      </c>
      <c r="M11951" s="61">
        <f>VLOOKUP(H11951,zdroj!C:F,4,0)</f>
        <v>0</v>
      </c>
      <c r="N11951" s="61" t="str">
        <f t="shared" si="372"/>
        <v>katB</v>
      </c>
      <c r="P11951" s="72" t="str">
        <f t="shared" si="373"/>
        <v/>
      </c>
      <c r="Q11951" s="61" t="s">
        <v>30</v>
      </c>
    </row>
    <row r="11952" spans="8:17" x14ac:dyDescent="0.25">
      <c r="H11952" s="59">
        <v>48232</v>
      </c>
      <c r="I11952" s="59" t="s">
        <v>69</v>
      </c>
      <c r="J11952" s="59">
        <v>7532032</v>
      </c>
      <c r="K11952" s="59" t="s">
        <v>12279</v>
      </c>
      <c r="L11952" s="61" t="s">
        <v>114</v>
      </c>
      <c r="M11952" s="61">
        <f>VLOOKUP(H11952,zdroj!C:F,4,0)</f>
        <v>0</v>
      </c>
      <c r="N11952" s="61" t="str">
        <f t="shared" si="372"/>
        <v>katB</v>
      </c>
      <c r="P11952" s="72" t="str">
        <f t="shared" si="373"/>
        <v/>
      </c>
      <c r="Q11952" s="61" t="s">
        <v>30</v>
      </c>
    </row>
    <row r="11953" spans="8:17" x14ac:dyDescent="0.25">
      <c r="H11953" s="59">
        <v>48232</v>
      </c>
      <c r="I11953" s="59" t="s">
        <v>69</v>
      </c>
      <c r="J11953" s="59">
        <v>7532041</v>
      </c>
      <c r="K11953" s="59" t="s">
        <v>12280</v>
      </c>
      <c r="L11953" s="61" t="s">
        <v>114</v>
      </c>
      <c r="M11953" s="61">
        <f>VLOOKUP(H11953,zdroj!C:F,4,0)</f>
        <v>0</v>
      </c>
      <c r="N11953" s="61" t="str">
        <f t="shared" si="372"/>
        <v>katB</v>
      </c>
      <c r="P11953" s="72" t="str">
        <f t="shared" si="373"/>
        <v/>
      </c>
      <c r="Q11953" s="61" t="s">
        <v>30</v>
      </c>
    </row>
    <row r="11954" spans="8:17" x14ac:dyDescent="0.25">
      <c r="H11954" s="59">
        <v>48232</v>
      </c>
      <c r="I11954" s="59" t="s">
        <v>69</v>
      </c>
      <c r="J11954" s="59">
        <v>7532059</v>
      </c>
      <c r="K11954" s="59" t="s">
        <v>12281</v>
      </c>
      <c r="L11954" s="61" t="s">
        <v>114</v>
      </c>
      <c r="M11954" s="61">
        <f>VLOOKUP(H11954,zdroj!C:F,4,0)</f>
        <v>0</v>
      </c>
      <c r="N11954" s="61" t="str">
        <f t="shared" si="372"/>
        <v>katB</v>
      </c>
      <c r="P11954" s="72" t="str">
        <f t="shared" si="373"/>
        <v/>
      </c>
      <c r="Q11954" s="61" t="s">
        <v>30</v>
      </c>
    </row>
    <row r="11955" spans="8:17" x14ac:dyDescent="0.25">
      <c r="H11955" s="59">
        <v>48232</v>
      </c>
      <c r="I11955" s="59" t="s">
        <v>69</v>
      </c>
      <c r="J11955" s="59">
        <v>7532067</v>
      </c>
      <c r="K11955" s="59" t="s">
        <v>12282</v>
      </c>
      <c r="L11955" s="61" t="s">
        <v>114</v>
      </c>
      <c r="M11955" s="61">
        <f>VLOOKUP(H11955,zdroj!C:F,4,0)</f>
        <v>0</v>
      </c>
      <c r="N11955" s="61" t="str">
        <f t="shared" si="372"/>
        <v>katB</v>
      </c>
      <c r="P11955" s="72" t="str">
        <f t="shared" si="373"/>
        <v/>
      </c>
      <c r="Q11955" s="61" t="s">
        <v>30</v>
      </c>
    </row>
    <row r="11956" spans="8:17" x14ac:dyDescent="0.25">
      <c r="H11956" s="59">
        <v>48232</v>
      </c>
      <c r="I11956" s="59" t="s">
        <v>69</v>
      </c>
      <c r="J11956" s="59">
        <v>7532075</v>
      </c>
      <c r="K11956" s="59" t="s">
        <v>12283</v>
      </c>
      <c r="L11956" s="61" t="s">
        <v>114</v>
      </c>
      <c r="M11956" s="61">
        <f>VLOOKUP(H11956,zdroj!C:F,4,0)</f>
        <v>0</v>
      </c>
      <c r="N11956" s="61" t="str">
        <f t="shared" si="372"/>
        <v>katB</v>
      </c>
      <c r="P11956" s="72" t="str">
        <f t="shared" si="373"/>
        <v/>
      </c>
      <c r="Q11956" s="61" t="s">
        <v>30</v>
      </c>
    </row>
    <row r="11957" spans="8:17" x14ac:dyDescent="0.25">
      <c r="H11957" s="59">
        <v>48232</v>
      </c>
      <c r="I11957" s="59" t="s">
        <v>69</v>
      </c>
      <c r="J11957" s="59">
        <v>7532083</v>
      </c>
      <c r="K11957" s="59" t="s">
        <v>12284</v>
      </c>
      <c r="L11957" s="61" t="s">
        <v>114</v>
      </c>
      <c r="M11957" s="61">
        <f>VLOOKUP(H11957,zdroj!C:F,4,0)</f>
        <v>0</v>
      </c>
      <c r="N11957" s="61" t="str">
        <f t="shared" si="372"/>
        <v>katB</v>
      </c>
      <c r="P11957" s="72" t="str">
        <f t="shared" si="373"/>
        <v/>
      </c>
      <c r="Q11957" s="61" t="s">
        <v>30</v>
      </c>
    </row>
    <row r="11958" spans="8:17" x14ac:dyDescent="0.25">
      <c r="H11958" s="59">
        <v>48232</v>
      </c>
      <c r="I11958" s="59" t="s">
        <v>69</v>
      </c>
      <c r="J11958" s="59">
        <v>7532091</v>
      </c>
      <c r="K11958" s="59" t="s">
        <v>12285</v>
      </c>
      <c r="L11958" s="61" t="s">
        <v>114</v>
      </c>
      <c r="M11958" s="61">
        <f>VLOOKUP(H11958,zdroj!C:F,4,0)</f>
        <v>0</v>
      </c>
      <c r="N11958" s="61" t="str">
        <f t="shared" si="372"/>
        <v>katB</v>
      </c>
      <c r="P11958" s="72" t="str">
        <f t="shared" si="373"/>
        <v/>
      </c>
      <c r="Q11958" s="61" t="s">
        <v>30</v>
      </c>
    </row>
    <row r="11959" spans="8:17" x14ac:dyDescent="0.25">
      <c r="H11959" s="59">
        <v>48232</v>
      </c>
      <c r="I11959" s="59" t="s">
        <v>69</v>
      </c>
      <c r="J11959" s="59">
        <v>7532105</v>
      </c>
      <c r="K11959" s="59" t="s">
        <v>12286</v>
      </c>
      <c r="L11959" s="61" t="s">
        <v>114</v>
      </c>
      <c r="M11959" s="61">
        <f>VLOOKUP(H11959,zdroj!C:F,4,0)</f>
        <v>0</v>
      </c>
      <c r="N11959" s="61" t="str">
        <f t="shared" si="372"/>
        <v>katB</v>
      </c>
      <c r="P11959" s="72" t="str">
        <f t="shared" si="373"/>
        <v/>
      </c>
      <c r="Q11959" s="61" t="s">
        <v>30</v>
      </c>
    </row>
    <row r="11960" spans="8:17" x14ac:dyDescent="0.25">
      <c r="H11960" s="59">
        <v>48232</v>
      </c>
      <c r="I11960" s="59" t="s">
        <v>69</v>
      </c>
      <c r="J11960" s="59">
        <v>7532113</v>
      </c>
      <c r="K11960" s="59" t="s">
        <v>12287</v>
      </c>
      <c r="L11960" s="61" t="s">
        <v>114</v>
      </c>
      <c r="M11960" s="61">
        <f>VLOOKUP(H11960,zdroj!C:F,4,0)</f>
        <v>0</v>
      </c>
      <c r="N11960" s="61" t="str">
        <f t="shared" si="372"/>
        <v>katB</v>
      </c>
      <c r="P11960" s="72" t="str">
        <f t="shared" si="373"/>
        <v/>
      </c>
      <c r="Q11960" s="61" t="s">
        <v>30</v>
      </c>
    </row>
    <row r="11961" spans="8:17" x14ac:dyDescent="0.25">
      <c r="H11961" s="59">
        <v>48232</v>
      </c>
      <c r="I11961" s="59" t="s">
        <v>69</v>
      </c>
      <c r="J11961" s="59">
        <v>7532121</v>
      </c>
      <c r="K11961" s="59" t="s">
        <v>12288</v>
      </c>
      <c r="L11961" s="61" t="s">
        <v>114</v>
      </c>
      <c r="M11961" s="61">
        <f>VLOOKUP(H11961,zdroj!C:F,4,0)</f>
        <v>0</v>
      </c>
      <c r="N11961" s="61" t="str">
        <f t="shared" si="372"/>
        <v>katB</v>
      </c>
      <c r="P11961" s="72" t="str">
        <f t="shared" si="373"/>
        <v/>
      </c>
      <c r="Q11961" s="61" t="s">
        <v>30</v>
      </c>
    </row>
    <row r="11962" spans="8:17" x14ac:dyDescent="0.25">
      <c r="H11962" s="59">
        <v>48232</v>
      </c>
      <c r="I11962" s="59" t="s">
        <v>69</v>
      </c>
      <c r="J11962" s="59">
        <v>7532130</v>
      </c>
      <c r="K11962" s="59" t="s">
        <v>12289</v>
      </c>
      <c r="L11962" s="61" t="s">
        <v>114</v>
      </c>
      <c r="M11962" s="61">
        <f>VLOOKUP(H11962,zdroj!C:F,4,0)</f>
        <v>0</v>
      </c>
      <c r="N11962" s="61" t="str">
        <f t="shared" si="372"/>
        <v>katB</v>
      </c>
      <c r="P11962" s="72" t="str">
        <f t="shared" si="373"/>
        <v/>
      </c>
      <c r="Q11962" s="61" t="s">
        <v>30</v>
      </c>
    </row>
    <row r="11963" spans="8:17" x14ac:dyDescent="0.25">
      <c r="H11963" s="59">
        <v>48232</v>
      </c>
      <c r="I11963" s="59" t="s">
        <v>69</v>
      </c>
      <c r="J11963" s="59">
        <v>7532148</v>
      </c>
      <c r="K11963" s="59" t="s">
        <v>12290</v>
      </c>
      <c r="L11963" s="61" t="s">
        <v>114</v>
      </c>
      <c r="M11963" s="61">
        <f>VLOOKUP(H11963,zdroj!C:F,4,0)</f>
        <v>0</v>
      </c>
      <c r="N11963" s="61" t="str">
        <f t="shared" si="372"/>
        <v>katB</v>
      </c>
      <c r="P11963" s="72" t="str">
        <f t="shared" si="373"/>
        <v/>
      </c>
      <c r="Q11963" s="61" t="s">
        <v>30</v>
      </c>
    </row>
    <row r="11964" spans="8:17" x14ac:dyDescent="0.25">
      <c r="H11964" s="59">
        <v>48232</v>
      </c>
      <c r="I11964" s="59" t="s">
        <v>69</v>
      </c>
      <c r="J11964" s="59">
        <v>7532156</v>
      </c>
      <c r="K11964" s="59" t="s">
        <v>12291</v>
      </c>
      <c r="L11964" s="61" t="s">
        <v>114</v>
      </c>
      <c r="M11964" s="61">
        <f>VLOOKUP(H11964,zdroj!C:F,4,0)</f>
        <v>0</v>
      </c>
      <c r="N11964" s="61" t="str">
        <f t="shared" si="372"/>
        <v>katB</v>
      </c>
      <c r="P11964" s="72" t="str">
        <f t="shared" si="373"/>
        <v/>
      </c>
      <c r="Q11964" s="61" t="s">
        <v>30</v>
      </c>
    </row>
    <row r="11965" spans="8:17" x14ac:dyDescent="0.25">
      <c r="H11965" s="59">
        <v>48232</v>
      </c>
      <c r="I11965" s="59" t="s">
        <v>69</v>
      </c>
      <c r="J11965" s="59">
        <v>7532164</v>
      </c>
      <c r="K11965" s="59" t="s">
        <v>12292</v>
      </c>
      <c r="L11965" s="61" t="s">
        <v>81</v>
      </c>
      <c r="M11965" s="61">
        <f>VLOOKUP(H11965,zdroj!C:F,4,0)</f>
        <v>0</v>
      </c>
      <c r="N11965" s="61" t="str">
        <f t="shared" si="372"/>
        <v>-</v>
      </c>
      <c r="P11965" s="72" t="str">
        <f t="shared" si="373"/>
        <v/>
      </c>
      <c r="Q11965" s="61" t="s">
        <v>86</v>
      </c>
    </row>
    <row r="11966" spans="8:17" x14ac:dyDescent="0.25">
      <c r="H11966" s="59">
        <v>48232</v>
      </c>
      <c r="I11966" s="59" t="s">
        <v>69</v>
      </c>
      <c r="J11966" s="59">
        <v>7532172</v>
      </c>
      <c r="K11966" s="59" t="s">
        <v>12293</v>
      </c>
      <c r="L11966" s="61" t="s">
        <v>81</v>
      </c>
      <c r="M11966" s="61">
        <f>VLOOKUP(H11966,zdroj!C:F,4,0)</f>
        <v>0</v>
      </c>
      <c r="N11966" s="61" t="str">
        <f t="shared" si="372"/>
        <v>-</v>
      </c>
      <c r="P11966" s="72" t="str">
        <f t="shared" si="373"/>
        <v/>
      </c>
      <c r="Q11966" s="61" t="s">
        <v>88</v>
      </c>
    </row>
    <row r="11967" spans="8:17" x14ac:dyDescent="0.25">
      <c r="H11967" s="59">
        <v>48232</v>
      </c>
      <c r="I11967" s="59" t="s">
        <v>69</v>
      </c>
      <c r="J11967" s="59">
        <v>7532181</v>
      </c>
      <c r="K11967" s="59" t="s">
        <v>12294</v>
      </c>
      <c r="L11967" s="61" t="s">
        <v>81</v>
      </c>
      <c r="M11967" s="61">
        <f>VLOOKUP(H11967,zdroj!C:F,4,0)</f>
        <v>0</v>
      </c>
      <c r="N11967" s="61" t="str">
        <f t="shared" si="372"/>
        <v>-</v>
      </c>
      <c r="P11967" s="72" t="str">
        <f t="shared" si="373"/>
        <v/>
      </c>
      <c r="Q11967" s="61" t="s">
        <v>88</v>
      </c>
    </row>
    <row r="11968" spans="8:17" x14ac:dyDescent="0.25">
      <c r="H11968" s="59">
        <v>48232</v>
      </c>
      <c r="I11968" s="59" t="s">
        <v>69</v>
      </c>
      <c r="J11968" s="59">
        <v>7532199</v>
      </c>
      <c r="K11968" s="59" t="s">
        <v>12295</v>
      </c>
      <c r="L11968" s="61" t="s">
        <v>81</v>
      </c>
      <c r="M11968" s="61">
        <f>VLOOKUP(H11968,zdroj!C:F,4,0)</f>
        <v>0</v>
      </c>
      <c r="N11968" s="61" t="str">
        <f t="shared" si="372"/>
        <v>-</v>
      </c>
      <c r="P11968" s="72" t="str">
        <f t="shared" si="373"/>
        <v/>
      </c>
      <c r="Q11968" s="61" t="s">
        <v>88</v>
      </c>
    </row>
    <row r="11969" spans="8:17" x14ac:dyDescent="0.25">
      <c r="H11969" s="59">
        <v>48232</v>
      </c>
      <c r="I11969" s="59" t="s">
        <v>69</v>
      </c>
      <c r="J11969" s="59">
        <v>7532202</v>
      </c>
      <c r="K11969" s="59" t="s">
        <v>12296</v>
      </c>
      <c r="L11969" s="61" t="s">
        <v>81</v>
      </c>
      <c r="M11969" s="61">
        <f>VLOOKUP(H11969,zdroj!C:F,4,0)</f>
        <v>0</v>
      </c>
      <c r="N11969" s="61" t="str">
        <f t="shared" si="372"/>
        <v>-</v>
      </c>
      <c r="P11969" s="72" t="str">
        <f t="shared" si="373"/>
        <v/>
      </c>
      <c r="Q11969" s="61" t="s">
        <v>88</v>
      </c>
    </row>
    <row r="11970" spans="8:17" x14ac:dyDescent="0.25">
      <c r="H11970" s="59">
        <v>48232</v>
      </c>
      <c r="I11970" s="59" t="s">
        <v>69</v>
      </c>
      <c r="J11970" s="59">
        <v>7532211</v>
      </c>
      <c r="K11970" s="59" t="s">
        <v>12297</v>
      </c>
      <c r="L11970" s="61" t="s">
        <v>81</v>
      </c>
      <c r="M11970" s="61">
        <f>VLOOKUP(H11970,zdroj!C:F,4,0)</f>
        <v>0</v>
      </c>
      <c r="N11970" s="61" t="str">
        <f t="shared" si="372"/>
        <v>-</v>
      </c>
      <c r="P11970" s="72" t="str">
        <f t="shared" si="373"/>
        <v/>
      </c>
      <c r="Q11970" s="61" t="s">
        <v>88</v>
      </c>
    </row>
    <row r="11971" spans="8:17" x14ac:dyDescent="0.25">
      <c r="H11971" s="59">
        <v>48232</v>
      </c>
      <c r="I11971" s="59" t="s">
        <v>69</v>
      </c>
      <c r="J11971" s="59">
        <v>7532229</v>
      </c>
      <c r="K11971" s="59" t="s">
        <v>12298</v>
      </c>
      <c r="L11971" s="61" t="s">
        <v>114</v>
      </c>
      <c r="M11971" s="61">
        <f>VLOOKUP(H11971,zdroj!C:F,4,0)</f>
        <v>0</v>
      </c>
      <c r="N11971" s="61" t="str">
        <f t="shared" si="372"/>
        <v>katB</v>
      </c>
      <c r="P11971" s="72" t="str">
        <f t="shared" si="373"/>
        <v/>
      </c>
      <c r="Q11971" s="61" t="s">
        <v>30</v>
      </c>
    </row>
    <row r="11972" spans="8:17" x14ac:dyDescent="0.25">
      <c r="H11972" s="59">
        <v>48232</v>
      </c>
      <c r="I11972" s="59" t="s">
        <v>69</v>
      </c>
      <c r="J11972" s="59">
        <v>7532237</v>
      </c>
      <c r="K11972" s="59" t="s">
        <v>12299</v>
      </c>
      <c r="L11972" s="61" t="s">
        <v>81</v>
      </c>
      <c r="M11972" s="61">
        <f>VLOOKUP(H11972,zdroj!C:F,4,0)</f>
        <v>0</v>
      </c>
      <c r="N11972" s="61" t="str">
        <f t="shared" si="372"/>
        <v>-</v>
      </c>
      <c r="P11972" s="72" t="str">
        <f t="shared" si="373"/>
        <v/>
      </c>
      <c r="Q11972" s="61" t="s">
        <v>88</v>
      </c>
    </row>
    <row r="11973" spans="8:17" x14ac:dyDescent="0.25">
      <c r="H11973" s="59">
        <v>48232</v>
      </c>
      <c r="I11973" s="59" t="s">
        <v>69</v>
      </c>
      <c r="J11973" s="59">
        <v>7532245</v>
      </c>
      <c r="K11973" s="59" t="s">
        <v>12300</v>
      </c>
      <c r="L11973" s="61" t="s">
        <v>81</v>
      </c>
      <c r="M11973" s="61">
        <f>VLOOKUP(H11973,zdroj!C:F,4,0)</f>
        <v>0</v>
      </c>
      <c r="N11973" s="61" t="str">
        <f t="shared" si="372"/>
        <v>-</v>
      </c>
      <c r="P11973" s="72" t="str">
        <f t="shared" si="373"/>
        <v/>
      </c>
      <c r="Q11973" s="61" t="s">
        <v>88</v>
      </c>
    </row>
    <row r="11974" spans="8:17" x14ac:dyDescent="0.25">
      <c r="H11974" s="59">
        <v>48232</v>
      </c>
      <c r="I11974" s="59" t="s">
        <v>69</v>
      </c>
      <c r="J11974" s="59">
        <v>7532253</v>
      </c>
      <c r="K11974" s="59" t="s">
        <v>12301</v>
      </c>
      <c r="L11974" s="61" t="s">
        <v>81</v>
      </c>
      <c r="M11974" s="61">
        <f>VLOOKUP(H11974,zdroj!C:F,4,0)</f>
        <v>0</v>
      </c>
      <c r="N11974" s="61" t="str">
        <f t="shared" si="372"/>
        <v>-</v>
      </c>
      <c r="P11974" s="72" t="str">
        <f t="shared" si="373"/>
        <v/>
      </c>
      <c r="Q11974" s="61" t="s">
        <v>88</v>
      </c>
    </row>
    <row r="11975" spans="8:17" x14ac:dyDescent="0.25">
      <c r="H11975" s="59">
        <v>48232</v>
      </c>
      <c r="I11975" s="59" t="s">
        <v>69</v>
      </c>
      <c r="J11975" s="59">
        <v>7532261</v>
      </c>
      <c r="K11975" s="59" t="s">
        <v>12302</v>
      </c>
      <c r="L11975" s="61" t="s">
        <v>81</v>
      </c>
      <c r="M11975" s="61">
        <f>VLOOKUP(H11975,zdroj!C:F,4,0)</f>
        <v>0</v>
      </c>
      <c r="N11975" s="61" t="str">
        <f t="shared" ref="N11975:N12038" si="374">IF(M11975="A",IF(L11975="katA","katB",L11975),L11975)</f>
        <v>-</v>
      </c>
      <c r="P11975" s="72" t="str">
        <f t="shared" ref="P11975:P12038" si="375">IF(O11975="A",1,"")</f>
        <v/>
      </c>
      <c r="Q11975" s="61" t="s">
        <v>88</v>
      </c>
    </row>
    <row r="11976" spans="8:17" x14ac:dyDescent="0.25">
      <c r="H11976" s="59">
        <v>48232</v>
      </c>
      <c r="I11976" s="59" t="s">
        <v>69</v>
      </c>
      <c r="J11976" s="59">
        <v>7532270</v>
      </c>
      <c r="K11976" s="59" t="s">
        <v>12303</v>
      </c>
      <c r="L11976" s="61" t="s">
        <v>81</v>
      </c>
      <c r="M11976" s="61">
        <f>VLOOKUP(H11976,zdroj!C:F,4,0)</f>
        <v>0</v>
      </c>
      <c r="N11976" s="61" t="str">
        <f t="shared" si="374"/>
        <v>-</v>
      </c>
      <c r="P11976" s="72" t="str">
        <f t="shared" si="375"/>
        <v/>
      </c>
      <c r="Q11976" s="61" t="s">
        <v>88</v>
      </c>
    </row>
    <row r="11977" spans="8:17" x14ac:dyDescent="0.25">
      <c r="H11977" s="59">
        <v>48232</v>
      </c>
      <c r="I11977" s="59" t="s">
        <v>69</v>
      </c>
      <c r="J11977" s="59">
        <v>7532288</v>
      </c>
      <c r="K11977" s="59" t="s">
        <v>12304</v>
      </c>
      <c r="L11977" s="61" t="s">
        <v>81</v>
      </c>
      <c r="M11977" s="61">
        <f>VLOOKUP(H11977,zdroj!C:F,4,0)</f>
        <v>0</v>
      </c>
      <c r="N11977" s="61" t="str">
        <f t="shared" si="374"/>
        <v>-</v>
      </c>
      <c r="P11977" s="72" t="str">
        <f t="shared" si="375"/>
        <v/>
      </c>
      <c r="Q11977" s="61" t="s">
        <v>88</v>
      </c>
    </row>
    <row r="11978" spans="8:17" x14ac:dyDescent="0.25">
      <c r="H11978" s="59">
        <v>48232</v>
      </c>
      <c r="I11978" s="59" t="s">
        <v>69</v>
      </c>
      <c r="J11978" s="59">
        <v>7532296</v>
      </c>
      <c r="K11978" s="59" t="s">
        <v>12305</v>
      </c>
      <c r="L11978" s="61" t="s">
        <v>81</v>
      </c>
      <c r="M11978" s="61">
        <f>VLOOKUP(H11978,zdroj!C:F,4,0)</f>
        <v>0</v>
      </c>
      <c r="N11978" s="61" t="str">
        <f t="shared" si="374"/>
        <v>-</v>
      </c>
      <c r="P11978" s="72" t="str">
        <f t="shared" si="375"/>
        <v/>
      </c>
      <c r="Q11978" s="61" t="s">
        <v>88</v>
      </c>
    </row>
    <row r="11979" spans="8:17" x14ac:dyDescent="0.25">
      <c r="H11979" s="59">
        <v>48232</v>
      </c>
      <c r="I11979" s="59" t="s">
        <v>69</v>
      </c>
      <c r="J11979" s="59">
        <v>7532300</v>
      </c>
      <c r="K11979" s="59" t="s">
        <v>12306</v>
      </c>
      <c r="L11979" s="61" t="s">
        <v>81</v>
      </c>
      <c r="M11979" s="61">
        <f>VLOOKUP(H11979,zdroj!C:F,4,0)</f>
        <v>0</v>
      </c>
      <c r="N11979" s="61" t="str">
        <f t="shared" si="374"/>
        <v>-</v>
      </c>
      <c r="P11979" s="72" t="str">
        <f t="shared" si="375"/>
        <v/>
      </c>
      <c r="Q11979" s="61" t="s">
        <v>88</v>
      </c>
    </row>
    <row r="11980" spans="8:17" x14ac:dyDescent="0.25">
      <c r="H11980" s="59">
        <v>48232</v>
      </c>
      <c r="I11980" s="59" t="s">
        <v>69</v>
      </c>
      <c r="J11980" s="59">
        <v>25678434</v>
      </c>
      <c r="K11980" s="59" t="s">
        <v>12307</v>
      </c>
      <c r="L11980" s="61" t="s">
        <v>114</v>
      </c>
      <c r="M11980" s="61">
        <f>VLOOKUP(H11980,zdroj!C:F,4,0)</f>
        <v>0</v>
      </c>
      <c r="N11980" s="61" t="str">
        <f t="shared" si="374"/>
        <v>katB</v>
      </c>
      <c r="P11980" s="72" t="str">
        <f t="shared" si="375"/>
        <v/>
      </c>
      <c r="Q11980" s="61" t="s">
        <v>30</v>
      </c>
    </row>
    <row r="11981" spans="8:17" x14ac:dyDescent="0.25">
      <c r="H11981" s="59">
        <v>48232</v>
      </c>
      <c r="I11981" s="59" t="s">
        <v>69</v>
      </c>
      <c r="J11981" s="59">
        <v>26324962</v>
      </c>
      <c r="K11981" s="59" t="s">
        <v>12308</v>
      </c>
      <c r="L11981" s="61" t="s">
        <v>114</v>
      </c>
      <c r="M11981" s="61">
        <f>VLOOKUP(H11981,zdroj!C:F,4,0)</f>
        <v>0</v>
      </c>
      <c r="N11981" s="61" t="str">
        <f t="shared" si="374"/>
        <v>katB</v>
      </c>
      <c r="P11981" s="72" t="str">
        <f t="shared" si="375"/>
        <v/>
      </c>
      <c r="Q11981" s="61" t="s">
        <v>31</v>
      </c>
    </row>
    <row r="11982" spans="8:17" x14ac:dyDescent="0.25">
      <c r="H11982" s="59">
        <v>48232</v>
      </c>
      <c r="I11982" s="59" t="s">
        <v>69</v>
      </c>
      <c r="J11982" s="59">
        <v>26324971</v>
      </c>
      <c r="K11982" s="59" t="s">
        <v>12309</v>
      </c>
      <c r="L11982" s="61" t="s">
        <v>114</v>
      </c>
      <c r="M11982" s="61">
        <f>VLOOKUP(H11982,zdroj!C:F,4,0)</f>
        <v>0</v>
      </c>
      <c r="N11982" s="61" t="str">
        <f t="shared" si="374"/>
        <v>katB</v>
      </c>
      <c r="P11982" s="72" t="str">
        <f t="shared" si="375"/>
        <v/>
      </c>
      <c r="Q11982" s="61" t="s">
        <v>30</v>
      </c>
    </row>
    <row r="11983" spans="8:17" x14ac:dyDescent="0.25">
      <c r="H11983" s="59">
        <v>48232</v>
      </c>
      <c r="I11983" s="59" t="s">
        <v>69</v>
      </c>
      <c r="J11983" s="59">
        <v>26580799</v>
      </c>
      <c r="K11983" s="59" t="s">
        <v>12310</v>
      </c>
      <c r="L11983" s="61" t="s">
        <v>81</v>
      </c>
      <c r="M11983" s="61">
        <f>VLOOKUP(H11983,zdroj!C:F,4,0)</f>
        <v>0</v>
      </c>
      <c r="N11983" s="61" t="str">
        <f t="shared" si="374"/>
        <v>-</v>
      </c>
      <c r="P11983" s="72" t="str">
        <f t="shared" si="375"/>
        <v/>
      </c>
      <c r="Q11983" s="61" t="s">
        <v>88</v>
      </c>
    </row>
    <row r="11984" spans="8:17" x14ac:dyDescent="0.25">
      <c r="H11984" s="59">
        <v>48232</v>
      </c>
      <c r="I11984" s="59" t="s">
        <v>69</v>
      </c>
      <c r="J11984" s="59">
        <v>26602750</v>
      </c>
      <c r="K11984" s="59" t="s">
        <v>12311</v>
      </c>
      <c r="L11984" s="61" t="s">
        <v>114</v>
      </c>
      <c r="M11984" s="61">
        <f>VLOOKUP(H11984,zdroj!C:F,4,0)</f>
        <v>0</v>
      </c>
      <c r="N11984" s="61" t="str">
        <f t="shared" si="374"/>
        <v>katB</v>
      </c>
      <c r="P11984" s="72" t="str">
        <f t="shared" si="375"/>
        <v/>
      </c>
      <c r="Q11984" s="61" t="s">
        <v>30</v>
      </c>
    </row>
    <row r="11985" spans="8:17" x14ac:dyDescent="0.25">
      <c r="H11985" s="59">
        <v>48232</v>
      </c>
      <c r="I11985" s="59" t="s">
        <v>69</v>
      </c>
      <c r="J11985" s="59">
        <v>26927683</v>
      </c>
      <c r="K11985" s="59" t="s">
        <v>12312</v>
      </c>
      <c r="L11985" s="61" t="s">
        <v>114</v>
      </c>
      <c r="M11985" s="61">
        <f>VLOOKUP(H11985,zdroj!C:F,4,0)</f>
        <v>0</v>
      </c>
      <c r="N11985" s="61" t="str">
        <f t="shared" si="374"/>
        <v>katB</v>
      </c>
      <c r="P11985" s="72" t="str">
        <f t="shared" si="375"/>
        <v/>
      </c>
      <c r="Q11985" s="61" t="s">
        <v>30</v>
      </c>
    </row>
    <row r="11986" spans="8:17" x14ac:dyDescent="0.25">
      <c r="H11986" s="59">
        <v>48232</v>
      </c>
      <c r="I11986" s="59" t="s">
        <v>69</v>
      </c>
      <c r="J11986" s="59">
        <v>26927691</v>
      </c>
      <c r="K11986" s="59" t="s">
        <v>12313</v>
      </c>
      <c r="L11986" s="61" t="s">
        <v>114</v>
      </c>
      <c r="M11986" s="61">
        <f>VLOOKUP(H11986,zdroj!C:F,4,0)</f>
        <v>0</v>
      </c>
      <c r="N11986" s="61" t="str">
        <f t="shared" si="374"/>
        <v>katB</v>
      </c>
      <c r="P11986" s="72" t="str">
        <f t="shared" si="375"/>
        <v/>
      </c>
      <c r="Q11986" s="61" t="s">
        <v>30</v>
      </c>
    </row>
    <row r="11987" spans="8:17" x14ac:dyDescent="0.25">
      <c r="H11987" s="59">
        <v>48232</v>
      </c>
      <c r="I11987" s="59" t="s">
        <v>69</v>
      </c>
      <c r="J11987" s="59">
        <v>26927705</v>
      </c>
      <c r="K11987" s="59" t="s">
        <v>12314</v>
      </c>
      <c r="L11987" s="61" t="s">
        <v>114</v>
      </c>
      <c r="M11987" s="61">
        <f>VLOOKUP(H11987,zdroj!C:F,4,0)</f>
        <v>0</v>
      </c>
      <c r="N11987" s="61" t="str">
        <f t="shared" si="374"/>
        <v>katB</v>
      </c>
      <c r="P11987" s="72" t="str">
        <f t="shared" si="375"/>
        <v/>
      </c>
      <c r="Q11987" s="61" t="s">
        <v>30</v>
      </c>
    </row>
    <row r="11988" spans="8:17" x14ac:dyDescent="0.25">
      <c r="H11988" s="59">
        <v>48232</v>
      </c>
      <c r="I11988" s="59" t="s">
        <v>69</v>
      </c>
      <c r="J11988" s="59">
        <v>26927713</v>
      </c>
      <c r="K11988" s="59" t="s">
        <v>12315</v>
      </c>
      <c r="L11988" s="61" t="s">
        <v>114</v>
      </c>
      <c r="M11988" s="61">
        <f>VLOOKUP(H11988,zdroj!C:F,4,0)</f>
        <v>0</v>
      </c>
      <c r="N11988" s="61" t="str">
        <f t="shared" si="374"/>
        <v>katB</v>
      </c>
      <c r="P11988" s="72" t="str">
        <f t="shared" si="375"/>
        <v/>
      </c>
      <c r="Q11988" s="61" t="s">
        <v>30</v>
      </c>
    </row>
    <row r="11989" spans="8:17" x14ac:dyDescent="0.25">
      <c r="H11989" s="59">
        <v>48232</v>
      </c>
      <c r="I11989" s="59" t="s">
        <v>69</v>
      </c>
      <c r="J11989" s="59">
        <v>27263533</v>
      </c>
      <c r="K11989" s="59" t="s">
        <v>12316</v>
      </c>
      <c r="L11989" s="61" t="s">
        <v>114</v>
      </c>
      <c r="M11989" s="61">
        <f>VLOOKUP(H11989,zdroj!C:F,4,0)</f>
        <v>0</v>
      </c>
      <c r="N11989" s="61" t="str">
        <f t="shared" si="374"/>
        <v>katB</v>
      </c>
      <c r="P11989" s="72" t="str">
        <f t="shared" si="375"/>
        <v/>
      </c>
      <c r="Q11989" s="61" t="s">
        <v>30</v>
      </c>
    </row>
    <row r="11990" spans="8:17" x14ac:dyDescent="0.25">
      <c r="H11990" s="59">
        <v>48232</v>
      </c>
      <c r="I11990" s="59" t="s">
        <v>69</v>
      </c>
      <c r="J11990" s="59">
        <v>27295397</v>
      </c>
      <c r="K11990" s="59" t="s">
        <v>12317</v>
      </c>
      <c r="L11990" s="61" t="s">
        <v>114</v>
      </c>
      <c r="M11990" s="61">
        <f>VLOOKUP(H11990,zdroj!C:F,4,0)</f>
        <v>0</v>
      </c>
      <c r="N11990" s="61" t="str">
        <f t="shared" si="374"/>
        <v>katB</v>
      </c>
      <c r="P11990" s="72" t="str">
        <f t="shared" si="375"/>
        <v/>
      </c>
      <c r="Q11990" s="61" t="s">
        <v>30</v>
      </c>
    </row>
    <row r="11991" spans="8:17" x14ac:dyDescent="0.25">
      <c r="H11991" s="59">
        <v>48232</v>
      </c>
      <c r="I11991" s="59" t="s">
        <v>69</v>
      </c>
      <c r="J11991" s="59">
        <v>27353486</v>
      </c>
      <c r="K11991" s="59" t="s">
        <v>12318</v>
      </c>
      <c r="L11991" s="61" t="s">
        <v>114</v>
      </c>
      <c r="M11991" s="61">
        <f>VLOOKUP(H11991,zdroj!C:F,4,0)</f>
        <v>0</v>
      </c>
      <c r="N11991" s="61" t="str">
        <f t="shared" si="374"/>
        <v>katB</v>
      </c>
      <c r="P11991" s="72" t="str">
        <f t="shared" si="375"/>
        <v/>
      </c>
      <c r="Q11991" s="61" t="s">
        <v>30</v>
      </c>
    </row>
    <row r="11992" spans="8:17" x14ac:dyDescent="0.25">
      <c r="H11992" s="59">
        <v>48232</v>
      </c>
      <c r="I11992" s="59" t="s">
        <v>69</v>
      </c>
      <c r="J11992" s="59">
        <v>27659879</v>
      </c>
      <c r="K11992" s="59" t="s">
        <v>12319</v>
      </c>
      <c r="L11992" s="61" t="s">
        <v>114</v>
      </c>
      <c r="M11992" s="61">
        <f>VLOOKUP(H11992,zdroj!C:F,4,0)</f>
        <v>0</v>
      </c>
      <c r="N11992" s="61" t="str">
        <f t="shared" si="374"/>
        <v>katB</v>
      </c>
      <c r="P11992" s="72" t="str">
        <f t="shared" si="375"/>
        <v/>
      </c>
      <c r="Q11992" s="61" t="s">
        <v>30</v>
      </c>
    </row>
    <row r="11993" spans="8:17" x14ac:dyDescent="0.25">
      <c r="H11993" s="59">
        <v>48232</v>
      </c>
      <c r="I11993" s="59" t="s">
        <v>69</v>
      </c>
      <c r="J11993" s="59">
        <v>27879640</v>
      </c>
      <c r="K11993" s="59" t="s">
        <v>12320</v>
      </c>
      <c r="L11993" s="61" t="s">
        <v>114</v>
      </c>
      <c r="M11993" s="61">
        <f>VLOOKUP(H11993,zdroj!C:F,4,0)</f>
        <v>0</v>
      </c>
      <c r="N11993" s="61" t="str">
        <f t="shared" si="374"/>
        <v>katB</v>
      </c>
      <c r="P11993" s="72" t="str">
        <f t="shared" si="375"/>
        <v/>
      </c>
      <c r="Q11993" s="61" t="s">
        <v>30</v>
      </c>
    </row>
    <row r="11994" spans="8:17" x14ac:dyDescent="0.25">
      <c r="H11994" s="59">
        <v>48232</v>
      </c>
      <c r="I11994" s="59" t="s">
        <v>69</v>
      </c>
      <c r="J11994" s="59">
        <v>27905390</v>
      </c>
      <c r="K11994" s="59" t="s">
        <v>12321</v>
      </c>
      <c r="L11994" s="61" t="s">
        <v>114</v>
      </c>
      <c r="M11994" s="61">
        <f>VLOOKUP(H11994,zdroj!C:F,4,0)</f>
        <v>0</v>
      </c>
      <c r="N11994" s="61" t="str">
        <f t="shared" si="374"/>
        <v>katB</v>
      </c>
      <c r="P11994" s="72" t="str">
        <f t="shared" si="375"/>
        <v/>
      </c>
      <c r="Q11994" s="61" t="s">
        <v>30</v>
      </c>
    </row>
    <row r="11995" spans="8:17" x14ac:dyDescent="0.25">
      <c r="H11995" s="59">
        <v>48232</v>
      </c>
      <c r="I11995" s="59" t="s">
        <v>69</v>
      </c>
      <c r="J11995" s="59">
        <v>28093488</v>
      </c>
      <c r="K11995" s="59" t="s">
        <v>12322</v>
      </c>
      <c r="L11995" s="61" t="s">
        <v>81</v>
      </c>
      <c r="M11995" s="61">
        <f>VLOOKUP(H11995,zdroj!C:F,4,0)</f>
        <v>0</v>
      </c>
      <c r="N11995" s="61" t="str">
        <f t="shared" si="374"/>
        <v>-</v>
      </c>
      <c r="P11995" s="72" t="str">
        <f t="shared" si="375"/>
        <v/>
      </c>
      <c r="Q11995" s="61" t="s">
        <v>86</v>
      </c>
    </row>
    <row r="11996" spans="8:17" x14ac:dyDescent="0.25">
      <c r="H11996" s="59">
        <v>48232</v>
      </c>
      <c r="I11996" s="59" t="s">
        <v>69</v>
      </c>
      <c r="J11996" s="59">
        <v>30756251</v>
      </c>
      <c r="K11996" s="59" t="s">
        <v>12323</v>
      </c>
      <c r="L11996" s="61" t="s">
        <v>114</v>
      </c>
      <c r="M11996" s="61">
        <f>VLOOKUP(H11996,zdroj!C:F,4,0)</f>
        <v>0</v>
      </c>
      <c r="N11996" s="61" t="str">
        <f t="shared" si="374"/>
        <v>katB</v>
      </c>
      <c r="P11996" s="72" t="str">
        <f t="shared" si="375"/>
        <v/>
      </c>
      <c r="Q11996" s="61" t="s">
        <v>31</v>
      </c>
    </row>
    <row r="11997" spans="8:17" x14ac:dyDescent="0.25">
      <c r="H11997" s="59">
        <v>48232</v>
      </c>
      <c r="I11997" s="59" t="s">
        <v>69</v>
      </c>
      <c r="J11997" s="59">
        <v>40574113</v>
      </c>
      <c r="K11997" s="59" t="s">
        <v>12324</v>
      </c>
      <c r="L11997" s="61" t="s">
        <v>114</v>
      </c>
      <c r="M11997" s="61">
        <f>VLOOKUP(H11997,zdroj!C:F,4,0)</f>
        <v>0</v>
      </c>
      <c r="N11997" s="61" t="str">
        <f t="shared" si="374"/>
        <v>katB</v>
      </c>
      <c r="P11997" s="72" t="str">
        <f t="shared" si="375"/>
        <v/>
      </c>
      <c r="Q11997" s="61" t="s">
        <v>30</v>
      </c>
    </row>
    <row r="11998" spans="8:17" x14ac:dyDescent="0.25">
      <c r="H11998" s="59">
        <v>48232</v>
      </c>
      <c r="I11998" s="59" t="s">
        <v>69</v>
      </c>
      <c r="J11998" s="59">
        <v>40574466</v>
      </c>
      <c r="K11998" s="59" t="s">
        <v>12325</v>
      </c>
      <c r="L11998" s="61" t="s">
        <v>114</v>
      </c>
      <c r="M11998" s="61">
        <f>VLOOKUP(H11998,zdroj!C:F,4,0)</f>
        <v>0</v>
      </c>
      <c r="N11998" s="61" t="str">
        <f t="shared" si="374"/>
        <v>katB</v>
      </c>
      <c r="P11998" s="72" t="str">
        <f t="shared" si="375"/>
        <v/>
      </c>
      <c r="Q11998" s="61" t="s">
        <v>30</v>
      </c>
    </row>
    <row r="11999" spans="8:17" x14ac:dyDescent="0.25">
      <c r="H11999" s="59">
        <v>48232</v>
      </c>
      <c r="I11999" s="59" t="s">
        <v>69</v>
      </c>
      <c r="J11999" s="59">
        <v>40647536</v>
      </c>
      <c r="K11999" s="59" t="s">
        <v>12326</v>
      </c>
      <c r="L11999" s="61" t="s">
        <v>114</v>
      </c>
      <c r="M11999" s="61">
        <f>VLOOKUP(H11999,zdroj!C:F,4,0)</f>
        <v>0</v>
      </c>
      <c r="N11999" s="61" t="str">
        <f t="shared" si="374"/>
        <v>katB</v>
      </c>
      <c r="P11999" s="72" t="str">
        <f t="shared" si="375"/>
        <v/>
      </c>
      <c r="Q11999" s="61" t="s">
        <v>30</v>
      </c>
    </row>
    <row r="12000" spans="8:17" x14ac:dyDescent="0.25">
      <c r="H12000" s="59">
        <v>48232</v>
      </c>
      <c r="I12000" s="59" t="s">
        <v>69</v>
      </c>
      <c r="J12000" s="59">
        <v>75247241</v>
      </c>
      <c r="K12000" s="59" t="s">
        <v>12327</v>
      </c>
      <c r="L12000" s="61" t="s">
        <v>114</v>
      </c>
      <c r="M12000" s="61">
        <f>VLOOKUP(H12000,zdroj!C:F,4,0)</f>
        <v>0</v>
      </c>
      <c r="N12000" s="61" t="str">
        <f t="shared" si="374"/>
        <v>katB</v>
      </c>
      <c r="P12000" s="72" t="str">
        <f t="shared" si="375"/>
        <v/>
      </c>
      <c r="Q12000" s="61" t="s">
        <v>30</v>
      </c>
    </row>
    <row r="12001" spans="8:17" x14ac:dyDescent="0.25">
      <c r="H12001" s="59">
        <v>48232</v>
      </c>
      <c r="I12001" s="59" t="s">
        <v>69</v>
      </c>
      <c r="J12001" s="59">
        <v>76157946</v>
      </c>
      <c r="K12001" s="59" t="s">
        <v>12328</v>
      </c>
      <c r="L12001" s="61" t="s">
        <v>114</v>
      </c>
      <c r="M12001" s="61">
        <f>VLOOKUP(H12001,zdroj!C:F,4,0)</f>
        <v>0</v>
      </c>
      <c r="N12001" s="61" t="str">
        <f t="shared" si="374"/>
        <v>katB</v>
      </c>
      <c r="P12001" s="72" t="str">
        <f t="shared" si="375"/>
        <v/>
      </c>
      <c r="Q12001" s="61" t="s">
        <v>30</v>
      </c>
    </row>
    <row r="12002" spans="8:17" x14ac:dyDescent="0.25">
      <c r="H12002" s="59">
        <v>48232</v>
      </c>
      <c r="I12002" s="59" t="s">
        <v>69</v>
      </c>
      <c r="J12002" s="59">
        <v>78951674</v>
      </c>
      <c r="K12002" s="59" t="s">
        <v>12329</v>
      </c>
      <c r="L12002" s="61" t="s">
        <v>114</v>
      </c>
      <c r="M12002" s="61">
        <f>VLOOKUP(H12002,zdroj!C:F,4,0)</f>
        <v>0</v>
      </c>
      <c r="N12002" s="61" t="str">
        <f t="shared" si="374"/>
        <v>katB</v>
      </c>
      <c r="P12002" s="72" t="str">
        <f t="shared" si="375"/>
        <v/>
      </c>
      <c r="Q12002" s="61" t="s">
        <v>30</v>
      </c>
    </row>
    <row r="12003" spans="8:17" x14ac:dyDescent="0.25">
      <c r="H12003" s="59">
        <v>48232</v>
      </c>
      <c r="I12003" s="59" t="s">
        <v>69</v>
      </c>
      <c r="J12003" s="59">
        <v>78952069</v>
      </c>
      <c r="K12003" s="59" t="s">
        <v>12330</v>
      </c>
      <c r="L12003" s="61" t="s">
        <v>114</v>
      </c>
      <c r="M12003" s="61">
        <f>VLOOKUP(H12003,zdroj!C:F,4,0)</f>
        <v>0</v>
      </c>
      <c r="N12003" s="61" t="str">
        <f t="shared" si="374"/>
        <v>katB</v>
      </c>
      <c r="P12003" s="72" t="str">
        <f t="shared" si="375"/>
        <v/>
      </c>
      <c r="Q12003" s="61" t="s">
        <v>30</v>
      </c>
    </row>
    <row r="12004" spans="8:17" x14ac:dyDescent="0.25">
      <c r="H12004" s="59">
        <v>48232</v>
      </c>
      <c r="I12004" s="59" t="s">
        <v>69</v>
      </c>
      <c r="J12004" s="59">
        <v>79054978</v>
      </c>
      <c r="K12004" s="59" t="s">
        <v>12331</v>
      </c>
      <c r="L12004" s="61" t="s">
        <v>114</v>
      </c>
      <c r="M12004" s="61">
        <f>VLOOKUP(H12004,zdroj!C:F,4,0)</f>
        <v>0</v>
      </c>
      <c r="N12004" s="61" t="str">
        <f t="shared" si="374"/>
        <v>katB</v>
      </c>
      <c r="P12004" s="72" t="str">
        <f t="shared" si="375"/>
        <v/>
      </c>
      <c r="Q12004" s="61" t="s">
        <v>30</v>
      </c>
    </row>
    <row r="12005" spans="8:17" x14ac:dyDescent="0.25">
      <c r="H12005" s="59">
        <v>48232</v>
      </c>
      <c r="I12005" s="59" t="s">
        <v>69</v>
      </c>
      <c r="J12005" s="59">
        <v>79056300</v>
      </c>
      <c r="K12005" s="59" t="s">
        <v>12332</v>
      </c>
      <c r="L12005" s="61" t="s">
        <v>114</v>
      </c>
      <c r="M12005" s="61">
        <f>VLOOKUP(H12005,zdroj!C:F,4,0)</f>
        <v>0</v>
      </c>
      <c r="N12005" s="61" t="str">
        <f t="shared" si="374"/>
        <v>katB</v>
      </c>
      <c r="P12005" s="72" t="str">
        <f t="shared" si="375"/>
        <v/>
      </c>
      <c r="Q12005" s="61" t="s">
        <v>30</v>
      </c>
    </row>
    <row r="12006" spans="8:17" x14ac:dyDescent="0.25">
      <c r="H12006" s="59">
        <v>48232</v>
      </c>
      <c r="I12006" s="59" t="s">
        <v>69</v>
      </c>
      <c r="J12006" s="59">
        <v>80022871</v>
      </c>
      <c r="K12006" s="59" t="s">
        <v>12333</v>
      </c>
      <c r="L12006" s="61" t="s">
        <v>114</v>
      </c>
      <c r="M12006" s="61">
        <f>VLOOKUP(H12006,zdroj!C:F,4,0)</f>
        <v>0</v>
      </c>
      <c r="N12006" s="61" t="str">
        <f t="shared" si="374"/>
        <v>katB</v>
      </c>
      <c r="P12006" s="72" t="str">
        <f t="shared" si="375"/>
        <v/>
      </c>
      <c r="Q12006" s="61" t="s">
        <v>30</v>
      </c>
    </row>
    <row r="12007" spans="8:17" x14ac:dyDescent="0.25">
      <c r="H12007" s="59">
        <v>48232</v>
      </c>
      <c r="I12007" s="59" t="s">
        <v>69</v>
      </c>
      <c r="J12007" s="59">
        <v>81236603</v>
      </c>
      <c r="K12007" s="59" t="s">
        <v>12334</v>
      </c>
      <c r="L12007" s="61" t="s">
        <v>114</v>
      </c>
      <c r="M12007" s="61">
        <f>VLOOKUP(H12007,zdroj!C:F,4,0)</f>
        <v>0</v>
      </c>
      <c r="N12007" s="61" t="str">
        <f t="shared" si="374"/>
        <v>katB</v>
      </c>
      <c r="P12007" s="72" t="str">
        <f t="shared" si="375"/>
        <v/>
      </c>
      <c r="Q12007" s="61" t="s">
        <v>30</v>
      </c>
    </row>
    <row r="12008" spans="8:17" x14ac:dyDescent="0.25">
      <c r="H12008" s="59">
        <v>55689</v>
      </c>
      <c r="I12008" s="59" t="s">
        <v>69</v>
      </c>
      <c r="J12008" s="59">
        <v>7676140</v>
      </c>
      <c r="K12008" s="59" t="s">
        <v>12335</v>
      </c>
      <c r="L12008" s="61" t="s">
        <v>114</v>
      </c>
      <c r="M12008" s="61">
        <f>VLOOKUP(H12008,zdroj!C:F,4,0)</f>
        <v>0</v>
      </c>
      <c r="N12008" s="61" t="str">
        <f t="shared" si="374"/>
        <v>katB</v>
      </c>
      <c r="P12008" s="72" t="str">
        <f t="shared" si="375"/>
        <v/>
      </c>
      <c r="Q12008" s="61" t="s">
        <v>30</v>
      </c>
    </row>
    <row r="12009" spans="8:17" x14ac:dyDescent="0.25">
      <c r="H12009" s="59">
        <v>55689</v>
      </c>
      <c r="I12009" s="59" t="s">
        <v>69</v>
      </c>
      <c r="J12009" s="59">
        <v>7676158</v>
      </c>
      <c r="K12009" s="59" t="s">
        <v>12336</v>
      </c>
      <c r="L12009" s="61" t="s">
        <v>114</v>
      </c>
      <c r="M12009" s="61">
        <f>VLOOKUP(H12009,zdroj!C:F,4,0)</f>
        <v>0</v>
      </c>
      <c r="N12009" s="61" t="str">
        <f t="shared" si="374"/>
        <v>katB</v>
      </c>
      <c r="P12009" s="72" t="str">
        <f t="shared" si="375"/>
        <v/>
      </c>
      <c r="Q12009" s="61" t="s">
        <v>30</v>
      </c>
    </row>
    <row r="12010" spans="8:17" x14ac:dyDescent="0.25">
      <c r="H12010" s="59">
        <v>55689</v>
      </c>
      <c r="I12010" s="59" t="s">
        <v>69</v>
      </c>
      <c r="J12010" s="59">
        <v>7676166</v>
      </c>
      <c r="K12010" s="59" t="s">
        <v>12337</v>
      </c>
      <c r="L12010" s="61" t="s">
        <v>114</v>
      </c>
      <c r="M12010" s="61">
        <f>VLOOKUP(H12010,zdroj!C:F,4,0)</f>
        <v>0</v>
      </c>
      <c r="N12010" s="61" t="str">
        <f t="shared" si="374"/>
        <v>katB</v>
      </c>
      <c r="P12010" s="72" t="str">
        <f t="shared" si="375"/>
        <v/>
      </c>
      <c r="Q12010" s="61" t="s">
        <v>31</v>
      </c>
    </row>
    <row r="12011" spans="8:17" x14ac:dyDescent="0.25">
      <c r="H12011" s="59">
        <v>55689</v>
      </c>
      <c r="I12011" s="59" t="s">
        <v>69</v>
      </c>
      <c r="J12011" s="59">
        <v>7676174</v>
      </c>
      <c r="K12011" s="59" t="s">
        <v>12338</v>
      </c>
      <c r="L12011" s="61" t="s">
        <v>81</v>
      </c>
      <c r="M12011" s="61">
        <f>VLOOKUP(H12011,zdroj!C:F,4,0)</f>
        <v>0</v>
      </c>
      <c r="N12011" s="61" t="str">
        <f t="shared" si="374"/>
        <v>-</v>
      </c>
      <c r="P12011" s="72" t="str">
        <f t="shared" si="375"/>
        <v/>
      </c>
      <c r="Q12011" s="61" t="s">
        <v>86</v>
      </c>
    </row>
    <row r="12012" spans="8:17" x14ac:dyDescent="0.25">
      <c r="H12012" s="59">
        <v>55689</v>
      </c>
      <c r="I12012" s="59" t="s">
        <v>69</v>
      </c>
      <c r="J12012" s="59">
        <v>7676182</v>
      </c>
      <c r="K12012" s="59" t="s">
        <v>12339</v>
      </c>
      <c r="L12012" s="61" t="s">
        <v>114</v>
      </c>
      <c r="M12012" s="61">
        <f>VLOOKUP(H12012,zdroj!C:F,4,0)</f>
        <v>0</v>
      </c>
      <c r="N12012" s="61" t="str">
        <f t="shared" si="374"/>
        <v>katB</v>
      </c>
      <c r="P12012" s="72" t="str">
        <f t="shared" si="375"/>
        <v/>
      </c>
      <c r="Q12012" s="61" t="s">
        <v>30</v>
      </c>
    </row>
    <row r="12013" spans="8:17" x14ac:dyDescent="0.25">
      <c r="H12013" s="59">
        <v>55689</v>
      </c>
      <c r="I12013" s="59" t="s">
        <v>69</v>
      </c>
      <c r="J12013" s="59">
        <v>7676191</v>
      </c>
      <c r="K12013" s="59" t="s">
        <v>12340</v>
      </c>
      <c r="L12013" s="61" t="s">
        <v>114</v>
      </c>
      <c r="M12013" s="61">
        <f>VLOOKUP(H12013,zdroj!C:F,4,0)</f>
        <v>0</v>
      </c>
      <c r="N12013" s="61" t="str">
        <f t="shared" si="374"/>
        <v>katB</v>
      </c>
      <c r="P12013" s="72" t="str">
        <f t="shared" si="375"/>
        <v/>
      </c>
      <c r="Q12013" s="61" t="s">
        <v>30</v>
      </c>
    </row>
    <row r="12014" spans="8:17" x14ac:dyDescent="0.25">
      <c r="H12014" s="59">
        <v>55689</v>
      </c>
      <c r="I12014" s="59" t="s">
        <v>69</v>
      </c>
      <c r="J12014" s="59">
        <v>7676204</v>
      </c>
      <c r="K12014" s="59" t="s">
        <v>12341</v>
      </c>
      <c r="L12014" s="61" t="s">
        <v>114</v>
      </c>
      <c r="M12014" s="61">
        <f>VLOOKUP(H12014,zdroj!C:F,4,0)</f>
        <v>0</v>
      </c>
      <c r="N12014" s="61" t="str">
        <f t="shared" si="374"/>
        <v>katB</v>
      </c>
      <c r="P12014" s="72" t="str">
        <f t="shared" si="375"/>
        <v/>
      </c>
      <c r="Q12014" s="61" t="s">
        <v>30</v>
      </c>
    </row>
    <row r="12015" spans="8:17" x14ac:dyDescent="0.25">
      <c r="H12015" s="59">
        <v>55689</v>
      </c>
      <c r="I12015" s="59" t="s">
        <v>69</v>
      </c>
      <c r="J12015" s="59">
        <v>7676212</v>
      </c>
      <c r="K12015" s="59" t="s">
        <v>12342</v>
      </c>
      <c r="L12015" s="61" t="s">
        <v>114</v>
      </c>
      <c r="M12015" s="61">
        <f>VLOOKUP(H12015,zdroj!C:F,4,0)</f>
        <v>0</v>
      </c>
      <c r="N12015" s="61" t="str">
        <f t="shared" si="374"/>
        <v>katB</v>
      </c>
      <c r="P12015" s="72" t="str">
        <f t="shared" si="375"/>
        <v/>
      </c>
      <c r="Q12015" s="61" t="s">
        <v>30</v>
      </c>
    </row>
    <row r="12016" spans="8:17" x14ac:dyDescent="0.25">
      <c r="H12016" s="59">
        <v>55689</v>
      </c>
      <c r="I12016" s="59" t="s">
        <v>69</v>
      </c>
      <c r="J12016" s="59">
        <v>7676221</v>
      </c>
      <c r="K12016" s="59" t="s">
        <v>12343</v>
      </c>
      <c r="L12016" s="61" t="s">
        <v>114</v>
      </c>
      <c r="M12016" s="61">
        <f>VLOOKUP(H12016,zdroj!C:F,4,0)</f>
        <v>0</v>
      </c>
      <c r="N12016" s="61" t="str">
        <f t="shared" si="374"/>
        <v>katB</v>
      </c>
      <c r="P12016" s="72" t="str">
        <f t="shared" si="375"/>
        <v/>
      </c>
      <c r="Q12016" s="61" t="s">
        <v>30</v>
      </c>
    </row>
    <row r="12017" spans="8:17" x14ac:dyDescent="0.25">
      <c r="H12017" s="59">
        <v>55689</v>
      </c>
      <c r="I12017" s="59" t="s">
        <v>69</v>
      </c>
      <c r="J12017" s="59">
        <v>7676239</v>
      </c>
      <c r="K12017" s="59" t="s">
        <v>12344</v>
      </c>
      <c r="L12017" s="61" t="s">
        <v>114</v>
      </c>
      <c r="M12017" s="61">
        <f>VLOOKUP(H12017,zdroj!C:F,4,0)</f>
        <v>0</v>
      </c>
      <c r="N12017" s="61" t="str">
        <f t="shared" si="374"/>
        <v>katB</v>
      </c>
      <c r="P12017" s="72" t="str">
        <f t="shared" si="375"/>
        <v/>
      </c>
      <c r="Q12017" s="61" t="s">
        <v>30</v>
      </c>
    </row>
    <row r="12018" spans="8:17" x14ac:dyDescent="0.25">
      <c r="H12018" s="59">
        <v>55689</v>
      </c>
      <c r="I12018" s="59" t="s">
        <v>69</v>
      </c>
      <c r="J12018" s="59">
        <v>7676247</v>
      </c>
      <c r="K12018" s="59" t="s">
        <v>12345</v>
      </c>
      <c r="L12018" s="61" t="s">
        <v>114</v>
      </c>
      <c r="M12018" s="61">
        <f>VLOOKUP(H12018,zdroj!C:F,4,0)</f>
        <v>0</v>
      </c>
      <c r="N12018" s="61" t="str">
        <f t="shared" si="374"/>
        <v>katB</v>
      </c>
      <c r="P12018" s="72" t="str">
        <f t="shared" si="375"/>
        <v/>
      </c>
      <c r="Q12018" s="61" t="s">
        <v>30</v>
      </c>
    </row>
    <row r="12019" spans="8:17" x14ac:dyDescent="0.25">
      <c r="H12019" s="59">
        <v>55689</v>
      </c>
      <c r="I12019" s="59" t="s">
        <v>69</v>
      </c>
      <c r="J12019" s="59">
        <v>7676255</v>
      </c>
      <c r="K12019" s="59" t="s">
        <v>12346</v>
      </c>
      <c r="L12019" s="61" t="s">
        <v>114</v>
      </c>
      <c r="M12019" s="61">
        <f>VLOOKUP(H12019,zdroj!C:F,4,0)</f>
        <v>0</v>
      </c>
      <c r="N12019" s="61" t="str">
        <f t="shared" si="374"/>
        <v>katB</v>
      </c>
      <c r="P12019" s="72" t="str">
        <f t="shared" si="375"/>
        <v/>
      </c>
      <c r="Q12019" s="61" t="s">
        <v>30</v>
      </c>
    </row>
    <row r="12020" spans="8:17" x14ac:dyDescent="0.25">
      <c r="H12020" s="59">
        <v>55689</v>
      </c>
      <c r="I12020" s="59" t="s">
        <v>69</v>
      </c>
      <c r="J12020" s="59">
        <v>7676263</v>
      </c>
      <c r="K12020" s="59" t="s">
        <v>12347</v>
      </c>
      <c r="L12020" s="61" t="s">
        <v>114</v>
      </c>
      <c r="M12020" s="61">
        <f>VLOOKUP(H12020,zdroj!C:F,4,0)</f>
        <v>0</v>
      </c>
      <c r="N12020" s="61" t="str">
        <f t="shared" si="374"/>
        <v>katB</v>
      </c>
      <c r="P12020" s="72" t="str">
        <f t="shared" si="375"/>
        <v/>
      </c>
      <c r="Q12020" s="61" t="s">
        <v>30</v>
      </c>
    </row>
    <row r="12021" spans="8:17" x14ac:dyDescent="0.25">
      <c r="H12021" s="59">
        <v>55689</v>
      </c>
      <c r="I12021" s="59" t="s">
        <v>69</v>
      </c>
      <c r="J12021" s="59">
        <v>7676271</v>
      </c>
      <c r="K12021" s="59" t="s">
        <v>12348</v>
      </c>
      <c r="L12021" s="61" t="s">
        <v>114</v>
      </c>
      <c r="M12021" s="61">
        <f>VLOOKUP(H12021,zdroj!C:F,4,0)</f>
        <v>0</v>
      </c>
      <c r="N12021" s="61" t="str">
        <f t="shared" si="374"/>
        <v>katB</v>
      </c>
      <c r="P12021" s="72" t="str">
        <f t="shared" si="375"/>
        <v/>
      </c>
      <c r="Q12021" s="61" t="s">
        <v>30</v>
      </c>
    </row>
    <row r="12022" spans="8:17" x14ac:dyDescent="0.25">
      <c r="H12022" s="59">
        <v>55689</v>
      </c>
      <c r="I12022" s="59" t="s">
        <v>69</v>
      </c>
      <c r="J12022" s="59">
        <v>7676280</v>
      </c>
      <c r="K12022" s="59" t="s">
        <v>12349</v>
      </c>
      <c r="L12022" s="61" t="s">
        <v>114</v>
      </c>
      <c r="M12022" s="61">
        <f>VLOOKUP(H12022,zdroj!C:F,4,0)</f>
        <v>0</v>
      </c>
      <c r="N12022" s="61" t="str">
        <f t="shared" si="374"/>
        <v>katB</v>
      </c>
      <c r="P12022" s="72" t="str">
        <f t="shared" si="375"/>
        <v/>
      </c>
      <c r="Q12022" s="61" t="s">
        <v>30</v>
      </c>
    </row>
    <row r="12023" spans="8:17" x14ac:dyDescent="0.25">
      <c r="H12023" s="59">
        <v>55689</v>
      </c>
      <c r="I12023" s="59" t="s">
        <v>69</v>
      </c>
      <c r="J12023" s="59">
        <v>7676298</v>
      </c>
      <c r="K12023" s="59" t="s">
        <v>12350</v>
      </c>
      <c r="L12023" s="61" t="s">
        <v>114</v>
      </c>
      <c r="M12023" s="61">
        <f>VLOOKUP(H12023,zdroj!C:F,4,0)</f>
        <v>0</v>
      </c>
      <c r="N12023" s="61" t="str">
        <f t="shared" si="374"/>
        <v>katB</v>
      </c>
      <c r="P12023" s="72" t="str">
        <f t="shared" si="375"/>
        <v/>
      </c>
      <c r="Q12023" s="61" t="s">
        <v>30</v>
      </c>
    </row>
    <row r="12024" spans="8:17" x14ac:dyDescent="0.25">
      <c r="H12024" s="59">
        <v>55689</v>
      </c>
      <c r="I12024" s="59" t="s">
        <v>69</v>
      </c>
      <c r="J12024" s="59">
        <v>7676301</v>
      </c>
      <c r="K12024" s="59" t="s">
        <v>12351</v>
      </c>
      <c r="L12024" s="61" t="s">
        <v>114</v>
      </c>
      <c r="M12024" s="61">
        <f>VLOOKUP(H12024,zdroj!C:F,4,0)</f>
        <v>0</v>
      </c>
      <c r="N12024" s="61" t="str">
        <f t="shared" si="374"/>
        <v>katB</v>
      </c>
      <c r="P12024" s="72" t="str">
        <f t="shared" si="375"/>
        <v/>
      </c>
      <c r="Q12024" s="61" t="s">
        <v>30</v>
      </c>
    </row>
    <row r="12025" spans="8:17" x14ac:dyDescent="0.25">
      <c r="H12025" s="59">
        <v>55689</v>
      </c>
      <c r="I12025" s="59" t="s">
        <v>69</v>
      </c>
      <c r="J12025" s="59">
        <v>7676310</v>
      </c>
      <c r="K12025" s="59" t="s">
        <v>12352</v>
      </c>
      <c r="L12025" s="61" t="s">
        <v>114</v>
      </c>
      <c r="M12025" s="61">
        <f>VLOOKUP(H12025,zdroj!C:F,4,0)</f>
        <v>0</v>
      </c>
      <c r="N12025" s="61" t="str">
        <f t="shared" si="374"/>
        <v>katB</v>
      </c>
      <c r="P12025" s="72" t="str">
        <f t="shared" si="375"/>
        <v/>
      </c>
      <c r="Q12025" s="61" t="s">
        <v>30</v>
      </c>
    </row>
    <row r="12026" spans="8:17" x14ac:dyDescent="0.25">
      <c r="H12026" s="59">
        <v>55689</v>
      </c>
      <c r="I12026" s="59" t="s">
        <v>69</v>
      </c>
      <c r="J12026" s="59">
        <v>7676328</v>
      </c>
      <c r="K12026" s="59" t="s">
        <v>12353</v>
      </c>
      <c r="L12026" s="61" t="s">
        <v>114</v>
      </c>
      <c r="M12026" s="61">
        <f>VLOOKUP(H12026,zdroj!C:F,4,0)</f>
        <v>0</v>
      </c>
      <c r="N12026" s="61" t="str">
        <f t="shared" si="374"/>
        <v>katB</v>
      </c>
      <c r="P12026" s="72" t="str">
        <f t="shared" si="375"/>
        <v/>
      </c>
      <c r="Q12026" s="61" t="s">
        <v>30</v>
      </c>
    </row>
    <row r="12027" spans="8:17" x14ac:dyDescent="0.25">
      <c r="H12027" s="59">
        <v>55689</v>
      </c>
      <c r="I12027" s="59" t="s">
        <v>69</v>
      </c>
      <c r="J12027" s="59">
        <v>7676336</v>
      </c>
      <c r="K12027" s="59" t="s">
        <v>12354</v>
      </c>
      <c r="L12027" s="61" t="s">
        <v>114</v>
      </c>
      <c r="M12027" s="61">
        <f>VLOOKUP(H12027,zdroj!C:F,4,0)</f>
        <v>0</v>
      </c>
      <c r="N12027" s="61" t="str">
        <f t="shared" si="374"/>
        <v>katB</v>
      </c>
      <c r="P12027" s="72" t="str">
        <f t="shared" si="375"/>
        <v/>
      </c>
      <c r="Q12027" s="61" t="s">
        <v>30</v>
      </c>
    </row>
    <row r="12028" spans="8:17" x14ac:dyDescent="0.25">
      <c r="H12028" s="59">
        <v>55689</v>
      </c>
      <c r="I12028" s="59" t="s">
        <v>69</v>
      </c>
      <c r="J12028" s="59">
        <v>7676344</v>
      </c>
      <c r="K12028" s="59" t="s">
        <v>12355</v>
      </c>
      <c r="L12028" s="61" t="s">
        <v>114</v>
      </c>
      <c r="M12028" s="61">
        <f>VLOOKUP(H12028,zdroj!C:F,4,0)</f>
        <v>0</v>
      </c>
      <c r="N12028" s="61" t="str">
        <f t="shared" si="374"/>
        <v>katB</v>
      </c>
      <c r="P12028" s="72" t="str">
        <f t="shared" si="375"/>
        <v/>
      </c>
      <c r="Q12028" s="61" t="s">
        <v>30</v>
      </c>
    </row>
    <row r="12029" spans="8:17" x14ac:dyDescent="0.25">
      <c r="H12029" s="59">
        <v>55689</v>
      </c>
      <c r="I12029" s="59" t="s">
        <v>69</v>
      </c>
      <c r="J12029" s="59">
        <v>7676352</v>
      </c>
      <c r="K12029" s="59" t="s">
        <v>12356</v>
      </c>
      <c r="L12029" s="61" t="s">
        <v>81</v>
      </c>
      <c r="M12029" s="61">
        <f>VLOOKUP(H12029,zdroj!C:F,4,0)</f>
        <v>0</v>
      </c>
      <c r="N12029" s="61" t="str">
        <f t="shared" si="374"/>
        <v>-</v>
      </c>
      <c r="P12029" s="72" t="str">
        <f t="shared" si="375"/>
        <v/>
      </c>
      <c r="Q12029" s="61" t="s">
        <v>86</v>
      </c>
    </row>
    <row r="12030" spans="8:17" x14ac:dyDescent="0.25">
      <c r="H12030" s="59">
        <v>55689</v>
      </c>
      <c r="I12030" s="59" t="s">
        <v>69</v>
      </c>
      <c r="J12030" s="59">
        <v>7676361</v>
      </c>
      <c r="K12030" s="59" t="s">
        <v>12357</v>
      </c>
      <c r="L12030" s="61" t="s">
        <v>114</v>
      </c>
      <c r="M12030" s="61">
        <f>VLOOKUP(H12030,zdroj!C:F,4,0)</f>
        <v>0</v>
      </c>
      <c r="N12030" s="61" t="str">
        <f t="shared" si="374"/>
        <v>katB</v>
      </c>
      <c r="P12030" s="72" t="str">
        <f t="shared" si="375"/>
        <v/>
      </c>
      <c r="Q12030" s="61" t="s">
        <v>30</v>
      </c>
    </row>
    <row r="12031" spans="8:17" x14ac:dyDescent="0.25">
      <c r="H12031" s="59">
        <v>55689</v>
      </c>
      <c r="I12031" s="59" t="s">
        <v>69</v>
      </c>
      <c r="J12031" s="59">
        <v>7676379</v>
      </c>
      <c r="K12031" s="59" t="s">
        <v>12358</v>
      </c>
      <c r="L12031" s="61" t="s">
        <v>114</v>
      </c>
      <c r="M12031" s="61">
        <f>VLOOKUP(H12031,zdroj!C:F,4,0)</f>
        <v>0</v>
      </c>
      <c r="N12031" s="61" t="str">
        <f t="shared" si="374"/>
        <v>katB</v>
      </c>
      <c r="P12031" s="72" t="str">
        <f t="shared" si="375"/>
        <v/>
      </c>
      <c r="Q12031" s="61" t="s">
        <v>30</v>
      </c>
    </row>
    <row r="12032" spans="8:17" x14ac:dyDescent="0.25">
      <c r="H12032" s="59">
        <v>55689</v>
      </c>
      <c r="I12032" s="59" t="s">
        <v>69</v>
      </c>
      <c r="J12032" s="59">
        <v>7676387</v>
      </c>
      <c r="K12032" s="59" t="s">
        <v>12359</v>
      </c>
      <c r="L12032" s="61" t="s">
        <v>114</v>
      </c>
      <c r="M12032" s="61">
        <f>VLOOKUP(H12032,zdroj!C:F,4,0)</f>
        <v>0</v>
      </c>
      <c r="N12032" s="61" t="str">
        <f t="shared" si="374"/>
        <v>katB</v>
      </c>
      <c r="P12032" s="72" t="str">
        <f t="shared" si="375"/>
        <v/>
      </c>
      <c r="Q12032" s="61" t="s">
        <v>30</v>
      </c>
    </row>
    <row r="12033" spans="8:17" x14ac:dyDescent="0.25">
      <c r="H12033" s="59">
        <v>55689</v>
      </c>
      <c r="I12033" s="59" t="s">
        <v>69</v>
      </c>
      <c r="J12033" s="59">
        <v>7676395</v>
      </c>
      <c r="K12033" s="59" t="s">
        <v>12360</v>
      </c>
      <c r="L12033" s="61" t="s">
        <v>114</v>
      </c>
      <c r="M12033" s="61">
        <f>VLOOKUP(H12033,zdroj!C:F,4,0)</f>
        <v>0</v>
      </c>
      <c r="N12033" s="61" t="str">
        <f t="shared" si="374"/>
        <v>katB</v>
      </c>
      <c r="P12033" s="72" t="str">
        <f t="shared" si="375"/>
        <v/>
      </c>
      <c r="Q12033" s="61" t="s">
        <v>31</v>
      </c>
    </row>
    <row r="12034" spans="8:17" x14ac:dyDescent="0.25">
      <c r="H12034" s="59">
        <v>55689</v>
      </c>
      <c r="I12034" s="59" t="s">
        <v>69</v>
      </c>
      <c r="J12034" s="59">
        <v>7676409</v>
      </c>
      <c r="K12034" s="59" t="s">
        <v>12361</v>
      </c>
      <c r="L12034" s="61" t="s">
        <v>114</v>
      </c>
      <c r="M12034" s="61">
        <f>VLOOKUP(H12034,zdroj!C:F,4,0)</f>
        <v>0</v>
      </c>
      <c r="N12034" s="61" t="str">
        <f t="shared" si="374"/>
        <v>katB</v>
      </c>
      <c r="P12034" s="72" t="str">
        <f t="shared" si="375"/>
        <v/>
      </c>
      <c r="Q12034" s="61" t="s">
        <v>30</v>
      </c>
    </row>
    <row r="12035" spans="8:17" x14ac:dyDescent="0.25">
      <c r="H12035" s="59">
        <v>55689</v>
      </c>
      <c r="I12035" s="59" t="s">
        <v>69</v>
      </c>
      <c r="J12035" s="59">
        <v>7676417</v>
      </c>
      <c r="K12035" s="59" t="s">
        <v>12362</v>
      </c>
      <c r="L12035" s="61" t="s">
        <v>114</v>
      </c>
      <c r="M12035" s="61">
        <f>VLOOKUP(H12035,zdroj!C:F,4,0)</f>
        <v>0</v>
      </c>
      <c r="N12035" s="61" t="str">
        <f t="shared" si="374"/>
        <v>katB</v>
      </c>
      <c r="P12035" s="72" t="str">
        <f t="shared" si="375"/>
        <v/>
      </c>
      <c r="Q12035" s="61" t="s">
        <v>30</v>
      </c>
    </row>
    <row r="12036" spans="8:17" x14ac:dyDescent="0.25">
      <c r="H12036" s="59">
        <v>55689</v>
      </c>
      <c r="I12036" s="59" t="s">
        <v>69</v>
      </c>
      <c r="J12036" s="59">
        <v>7676425</v>
      </c>
      <c r="K12036" s="59" t="s">
        <v>12363</v>
      </c>
      <c r="L12036" s="61" t="s">
        <v>114</v>
      </c>
      <c r="M12036" s="61">
        <f>VLOOKUP(H12036,zdroj!C:F,4,0)</f>
        <v>0</v>
      </c>
      <c r="N12036" s="61" t="str">
        <f t="shared" si="374"/>
        <v>katB</v>
      </c>
      <c r="P12036" s="72" t="str">
        <f t="shared" si="375"/>
        <v/>
      </c>
      <c r="Q12036" s="61" t="s">
        <v>30</v>
      </c>
    </row>
    <row r="12037" spans="8:17" x14ac:dyDescent="0.25">
      <c r="H12037" s="59">
        <v>55689</v>
      </c>
      <c r="I12037" s="59" t="s">
        <v>69</v>
      </c>
      <c r="J12037" s="59">
        <v>7676433</v>
      </c>
      <c r="K12037" s="59" t="s">
        <v>12364</v>
      </c>
      <c r="L12037" s="61" t="s">
        <v>114</v>
      </c>
      <c r="M12037" s="61">
        <f>VLOOKUP(H12037,zdroj!C:F,4,0)</f>
        <v>0</v>
      </c>
      <c r="N12037" s="61" t="str">
        <f t="shared" si="374"/>
        <v>katB</v>
      </c>
      <c r="P12037" s="72" t="str">
        <f t="shared" si="375"/>
        <v/>
      </c>
      <c r="Q12037" s="61" t="s">
        <v>30</v>
      </c>
    </row>
    <row r="12038" spans="8:17" x14ac:dyDescent="0.25">
      <c r="H12038" s="59">
        <v>55689</v>
      </c>
      <c r="I12038" s="59" t="s">
        <v>69</v>
      </c>
      <c r="J12038" s="59">
        <v>7676441</v>
      </c>
      <c r="K12038" s="59" t="s">
        <v>12365</v>
      </c>
      <c r="L12038" s="61" t="s">
        <v>114</v>
      </c>
      <c r="M12038" s="61">
        <f>VLOOKUP(H12038,zdroj!C:F,4,0)</f>
        <v>0</v>
      </c>
      <c r="N12038" s="61" t="str">
        <f t="shared" si="374"/>
        <v>katB</v>
      </c>
      <c r="P12038" s="72" t="str">
        <f t="shared" si="375"/>
        <v/>
      </c>
      <c r="Q12038" s="61" t="s">
        <v>30</v>
      </c>
    </row>
    <row r="12039" spans="8:17" x14ac:dyDescent="0.25">
      <c r="H12039" s="59">
        <v>55689</v>
      </c>
      <c r="I12039" s="59" t="s">
        <v>69</v>
      </c>
      <c r="J12039" s="59">
        <v>7676450</v>
      </c>
      <c r="K12039" s="59" t="s">
        <v>12366</v>
      </c>
      <c r="L12039" s="61" t="s">
        <v>114</v>
      </c>
      <c r="M12039" s="61">
        <f>VLOOKUP(H12039,zdroj!C:F,4,0)</f>
        <v>0</v>
      </c>
      <c r="N12039" s="61" t="str">
        <f t="shared" ref="N12039:N12102" si="376">IF(M12039="A",IF(L12039="katA","katB",L12039),L12039)</f>
        <v>katB</v>
      </c>
      <c r="P12039" s="72" t="str">
        <f t="shared" ref="P12039:P12102" si="377">IF(O12039="A",1,"")</f>
        <v/>
      </c>
      <c r="Q12039" s="61" t="s">
        <v>30</v>
      </c>
    </row>
    <row r="12040" spans="8:17" x14ac:dyDescent="0.25">
      <c r="H12040" s="59">
        <v>55689</v>
      </c>
      <c r="I12040" s="59" t="s">
        <v>69</v>
      </c>
      <c r="J12040" s="59">
        <v>7676468</v>
      </c>
      <c r="K12040" s="59" t="s">
        <v>12367</v>
      </c>
      <c r="L12040" s="61" t="s">
        <v>114</v>
      </c>
      <c r="M12040" s="61">
        <f>VLOOKUP(H12040,zdroj!C:F,4,0)</f>
        <v>0</v>
      </c>
      <c r="N12040" s="61" t="str">
        <f t="shared" si="376"/>
        <v>katB</v>
      </c>
      <c r="P12040" s="72" t="str">
        <f t="shared" si="377"/>
        <v/>
      </c>
      <c r="Q12040" s="61" t="s">
        <v>30</v>
      </c>
    </row>
    <row r="12041" spans="8:17" x14ac:dyDescent="0.25">
      <c r="H12041" s="59">
        <v>55689</v>
      </c>
      <c r="I12041" s="59" t="s">
        <v>69</v>
      </c>
      <c r="J12041" s="59">
        <v>7676476</v>
      </c>
      <c r="K12041" s="59" t="s">
        <v>12368</v>
      </c>
      <c r="L12041" s="61" t="s">
        <v>81</v>
      </c>
      <c r="M12041" s="61">
        <f>VLOOKUP(H12041,zdroj!C:F,4,0)</f>
        <v>0</v>
      </c>
      <c r="N12041" s="61" t="str">
        <f t="shared" si="376"/>
        <v>-</v>
      </c>
      <c r="P12041" s="72" t="str">
        <f t="shared" si="377"/>
        <v/>
      </c>
      <c r="Q12041" s="61" t="s">
        <v>84</v>
      </c>
    </row>
    <row r="12042" spans="8:17" x14ac:dyDescent="0.25">
      <c r="H12042" s="59">
        <v>55689</v>
      </c>
      <c r="I12042" s="59" t="s">
        <v>69</v>
      </c>
      <c r="J12042" s="59">
        <v>7676484</v>
      </c>
      <c r="K12042" s="59" t="s">
        <v>12369</v>
      </c>
      <c r="L12042" s="61" t="s">
        <v>114</v>
      </c>
      <c r="M12042" s="61">
        <f>VLOOKUP(H12042,zdroj!C:F,4,0)</f>
        <v>0</v>
      </c>
      <c r="N12042" s="61" t="str">
        <f t="shared" si="376"/>
        <v>katB</v>
      </c>
      <c r="P12042" s="72" t="str">
        <f t="shared" si="377"/>
        <v/>
      </c>
      <c r="Q12042" s="61" t="s">
        <v>30</v>
      </c>
    </row>
    <row r="12043" spans="8:17" x14ac:dyDescent="0.25">
      <c r="H12043" s="59">
        <v>55689</v>
      </c>
      <c r="I12043" s="59" t="s">
        <v>69</v>
      </c>
      <c r="J12043" s="59">
        <v>7676492</v>
      </c>
      <c r="K12043" s="59" t="s">
        <v>12370</v>
      </c>
      <c r="L12043" s="61" t="s">
        <v>114</v>
      </c>
      <c r="M12043" s="61">
        <f>VLOOKUP(H12043,zdroj!C:F,4,0)</f>
        <v>0</v>
      </c>
      <c r="N12043" s="61" t="str">
        <f t="shared" si="376"/>
        <v>katB</v>
      </c>
      <c r="P12043" s="72" t="str">
        <f t="shared" si="377"/>
        <v/>
      </c>
      <c r="Q12043" s="61" t="s">
        <v>30</v>
      </c>
    </row>
    <row r="12044" spans="8:17" x14ac:dyDescent="0.25">
      <c r="H12044" s="59">
        <v>55689</v>
      </c>
      <c r="I12044" s="59" t="s">
        <v>69</v>
      </c>
      <c r="J12044" s="59">
        <v>7676506</v>
      </c>
      <c r="K12044" s="59" t="s">
        <v>12371</v>
      </c>
      <c r="L12044" s="61" t="s">
        <v>114</v>
      </c>
      <c r="M12044" s="61">
        <f>VLOOKUP(H12044,zdroj!C:F,4,0)</f>
        <v>0</v>
      </c>
      <c r="N12044" s="61" t="str">
        <f t="shared" si="376"/>
        <v>katB</v>
      </c>
      <c r="P12044" s="72" t="str">
        <f t="shared" si="377"/>
        <v/>
      </c>
      <c r="Q12044" s="61" t="s">
        <v>30</v>
      </c>
    </row>
    <row r="12045" spans="8:17" x14ac:dyDescent="0.25">
      <c r="H12045" s="59">
        <v>55689</v>
      </c>
      <c r="I12045" s="59" t="s">
        <v>69</v>
      </c>
      <c r="J12045" s="59">
        <v>7676514</v>
      </c>
      <c r="K12045" s="59" t="s">
        <v>12372</v>
      </c>
      <c r="L12045" s="61" t="s">
        <v>114</v>
      </c>
      <c r="M12045" s="61">
        <f>VLOOKUP(H12045,zdroj!C:F,4,0)</f>
        <v>0</v>
      </c>
      <c r="N12045" s="61" t="str">
        <f t="shared" si="376"/>
        <v>katB</v>
      </c>
      <c r="P12045" s="72" t="str">
        <f t="shared" si="377"/>
        <v/>
      </c>
      <c r="Q12045" s="61" t="s">
        <v>30</v>
      </c>
    </row>
    <row r="12046" spans="8:17" x14ac:dyDescent="0.25">
      <c r="H12046" s="59">
        <v>55689</v>
      </c>
      <c r="I12046" s="59" t="s">
        <v>69</v>
      </c>
      <c r="J12046" s="59">
        <v>7676522</v>
      </c>
      <c r="K12046" s="59" t="s">
        <v>12373</v>
      </c>
      <c r="L12046" s="61" t="s">
        <v>114</v>
      </c>
      <c r="M12046" s="61">
        <f>VLOOKUP(H12046,zdroj!C:F,4,0)</f>
        <v>0</v>
      </c>
      <c r="N12046" s="61" t="str">
        <f t="shared" si="376"/>
        <v>katB</v>
      </c>
      <c r="P12046" s="72" t="str">
        <f t="shared" si="377"/>
        <v/>
      </c>
      <c r="Q12046" s="61" t="s">
        <v>30</v>
      </c>
    </row>
    <row r="12047" spans="8:17" x14ac:dyDescent="0.25">
      <c r="H12047" s="59">
        <v>55689</v>
      </c>
      <c r="I12047" s="59" t="s">
        <v>69</v>
      </c>
      <c r="J12047" s="59">
        <v>7676531</v>
      </c>
      <c r="K12047" s="59" t="s">
        <v>12374</v>
      </c>
      <c r="L12047" s="61" t="s">
        <v>114</v>
      </c>
      <c r="M12047" s="61">
        <f>VLOOKUP(H12047,zdroj!C:F,4,0)</f>
        <v>0</v>
      </c>
      <c r="N12047" s="61" t="str">
        <f t="shared" si="376"/>
        <v>katB</v>
      </c>
      <c r="P12047" s="72" t="str">
        <f t="shared" si="377"/>
        <v/>
      </c>
      <c r="Q12047" s="61" t="s">
        <v>30</v>
      </c>
    </row>
    <row r="12048" spans="8:17" x14ac:dyDescent="0.25">
      <c r="H12048" s="59">
        <v>55689</v>
      </c>
      <c r="I12048" s="59" t="s">
        <v>69</v>
      </c>
      <c r="J12048" s="59">
        <v>7676549</v>
      </c>
      <c r="K12048" s="59" t="s">
        <v>12375</v>
      </c>
      <c r="L12048" s="61" t="s">
        <v>114</v>
      </c>
      <c r="M12048" s="61">
        <f>VLOOKUP(H12048,zdroj!C:F,4,0)</f>
        <v>0</v>
      </c>
      <c r="N12048" s="61" t="str">
        <f t="shared" si="376"/>
        <v>katB</v>
      </c>
      <c r="P12048" s="72" t="str">
        <f t="shared" si="377"/>
        <v/>
      </c>
      <c r="Q12048" s="61" t="s">
        <v>30</v>
      </c>
    </row>
    <row r="12049" spans="8:17" x14ac:dyDescent="0.25">
      <c r="H12049" s="59">
        <v>55689</v>
      </c>
      <c r="I12049" s="59" t="s">
        <v>69</v>
      </c>
      <c r="J12049" s="59">
        <v>7676557</v>
      </c>
      <c r="K12049" s="59" t="s">
        <v>12376</v>
      </c>
      <c r="L12049" s="61" t="s">
        <v>114</v>
      </c>
      <c r="M12049" s="61">
        <f>VLOOKUP(H12049,zdroj!C:F,4,0)</f>
        <v>0</v>
      </c>
      <c r="N12049" s="61" t="str">
        <f t="shared" si="376"/>
        <v>katB</v>
      </c>
      <c r="P12049" s="72" t="str">
        <f t="shared" si="377"/>
        <v/>
      </c>
      <c r="Q12049" s="61" t="s">
        <v>30</v>
      </c>
    </row>
    <row r="12050" spans="8:17" x14ac:dyDescent="0.25">
      <c r="H12050" s="59">
        <v>55689</v>
      </c>
      <c r="I12050" s="59" t="s">
        <v>69</v>
      </c>
      <c r="J12050" s="59">
        <v>7676565</v>
      </c>
      <c r="K12050" s="59" t="s">
        <v>12377</v>
      </c>
      <c r="L12050" s="61" t="s">
        <v>114</v>
      </c>
      <c r="M12050" s="61">
        <f>VLOOKUP(H12050,zdroj!C:F,4,0)</f>
        <v>0</v>
      </c>
      <c r="N12050" s="61" t="str">
        <f t="shared" si="376"/>
        <v>katB</v>
      </c>
      <c r="P12050" s="72" t="str">
        <f t="shared" si="377"/>
        <v/>
      </c>
      <c r="Q12050" s="61" t="s">
        <v>30</v>
      </c>
    </row>
    <row r="12051" spans="8:17" x14ac:dyDescent="0.25">
      <c r="H12051" s="59">
        <v>55689</v>
      </c>
      <c r="I12051" s="59" t="s">
        <v>69</v>
      </c>
      <c r="J12051" s="59">
        <v>7676573</v>
      </c>
      <c r="K12051" s="59" t="s">
        <v>12378</v>
      </c>
      <c r="L12051" s="61" t="s">
        <v>114</v>
      </c>
      <c r="M12051" s="61">
        <f>VLOOKUP(H12051,zdroj!C:F,4,0)</f>
        <v>0</v>
      </c>
      <c r="N12051" s="61" t="str">
        <f t="shared" si="376"/>
        <v>katB</v>
      </c>
      <c r="P12051" s="72" t="str">
        <f t="shared" si="377"/>
        <v/>
      </c>
      <c r="Q12051" s="61" t="s">
        <v>30</v>
      </c>
    </row>
    <row r="12052" spans="8:17" x14ac:dyDescent="0.25">
      <c r="H12052" s="59">
        <v>55689</v>
      </c>
      <c r="I12052" s="59" t="s">
        <v>69</v>
      </c>
      <c r="J12052" s="59">
        <v>7676581</v>
      </c>
      <c r="K12052" s="59" t="s">
        <v>12379</v>
      </c>
      <c r="L12052" s="61" t="s">
        <v>114</v>
      </c>
      <c r="M12052" s="61">
        <f>VLOOKUP(H12052,zdroj!C:F,4,0)</f>
        <v>0</v>
      </c>
      <c r="N12052" s="61" t="str">
        <f t="shared" si="376"/>
        <v>katB</v>
      </c>
      <c r="P12052" s="72" t="str">
        <f t="shared" si="377"/>
        <v/>
      </c>
      <c r="Q12052" s="61" t="s">
        <v>30</v>
      </c>
    </row>
    <row r="12053" spans="8:17" x14ac:dyDescent="0.25">
      <c r="H12053" s="59">
        <v>55689</v>
      </c>
      <c r="I12053" s="59" t="s">
        <v>69</v>
      </c>
      <c r="J12053" s="59">
        <v>7676590</v>
      </c>
      <c r="K12053" s="59" t="s">
        <v>12380</v>
      </c>
      <c r="L12053" s="61" t="s">
        <v>114</v>
      </c>
      <c r="M12053" s="61">
        <f>VLOOKUP(H12053,zdroj!C:F,4,0)</f>
        <v>0</v>
      </c>
      <c r="N12053" s="61" t="str">
        <f t="shared" si="376"/>
        <v>katB</v>
      </c>
      <c r="P12053" s="72" t="str">
        <f t="shared" si="377"/>
        <v/>
      </c>
      <c r="Q12053" s="61" t="s">
        <v>30</v>
      </c>
    </row>
    <row r="12054" spans="8:17" x14ac:dyDescent="0.25">
      <c r="H12054" s="59">
        <v>55689</v>
      </c>
      <c r="I12054" s="59" t="s">
        <v>69</v>
      </c>
      <c r="J12054" s="59">
        <v>7676603</v>
      </c>
      <c r="K12054" s="59" t="s">
        <v>12381</v>
      </c>
      <c r="L12054" s="61" t="s">
        <v>114</v>
      </c>
      <c r="M12054" s="61">
        <f>VLOOKUP(H12054,zdroj!C:F,4,0)</f>
        <v>0</v>
      </c>
      <c r="N12054" s="61" t="str">
        <f t="shared" si="376"/>
        <v>katB</v>
      </c>
      <c r="P12054" s="72" t="str">
        <f t="shared" si="377"/>
        <v/>
      </c>
      <c r="Q12054" s="61" t="s">
        <v>30</v>
      </c>
    </row>
    <row r="12055" spans="8:17" x14ac:dyDescent="0.25">
      <c r="H12055" s="59">
        <v>55689</v>
      </c>
      <c r="I12055" s="59" t="s">
        <v>69</v>
      </c>
      <c r="J12055" s="59">
        <v>7676611</v>
      </c>
      <c r="K12055" s="59" t="s">
        <v>12382</v>
      </c>
      <c r="L12055" s="61" t="s">
        <v>114</v>
      </c>
      <c r="M12055" s="61">
        <f>VLOOKUP(H12055,zdroj!C:F,4,0)</f>
        <v>0</v>
      </c>
      <c r="N12055" s="61" t="str">
        <f t="shared" si="376"/>
        <v>katB</v>
      </c>
      <c r="P12055" s="72" t="str">
        <f t="shared" si="377"/>
        <v/>
      </c>
      <c r="Q12055" s="61" t="s">
        <v>30</v>
      </c>
    </row>
    <row r="12056" spans="8:17" x14ac:dyDescent="0.25">
      <c r="H12056" s="59">
        <v>55689</v>
      </c>
      <c r="I12056" s="59" t="s">
        <v>69</v>
      </c>
      <c r="J12056" s="59">
        <v>7676620</v>
      </c>
      <c r="K12056" s="59" t="s">
        <v>12383</v>
      </c>
      <c r="L12056" s="61" t="s">
        <v>81</v>
      </c>
      <c r="M12056" s="61">
        <f>VLOOKUP(H12056,zdroj!C:F,4,0)</f>
        <v>0</v>
      </c>
      <c r="N12056" s="61" t="str">
        <f t="shared" si="376"/>
        <v>-</v>
      </c>
      <c r="P12056" s="72" t="str">
        <f t="shared" si="377"/>
        <v/>
      </c>
      <c r="Q12056" s="61" t="s">
        <v>84</v>
      </c>
    </row>
    <row r="12057" spans="8:17" x14ac:dyDescent="0.25">
      <c r="H12057" s="59">
        <v>55689</v>
      </c>
      <c r="I12057" s="59" t="s">
        <v>69</v>
      </c>
      <c r="J12057" s="59">
        <v>7676638</v>
      </c>
      <c r="K12057" s="59" t="s">
        <v>12384</v>
      </c>
      <c r="L12057" s="61" t="s">
        <v>114</v>
      </c>
      <c r="M12057" s="61">
        <f>VLOOKUP(H12057,zdroj!C:F,4,0)</f>
        <v>0</v>
      </c>
      <c r="N12057" s="61" t="str">
        <f t="shared" si="376"/>
        <v>katB</v>
      </c>
      <c r="P12057" s="72" t="str">
        <f t="shared" si="377"/>
        <v/>
      </c>
      <c r="Q12057" s="61" t="s">
        <v>30</v>
      </c>
    </row>
    <row r="12058" spans="8:17" x14ac:dyDescent="0.25">
      <c r="H12058" s="59">
        <v>55689</v>
      </c>
      <c r="I12058" s="59" t="s">
        <v>69</v>
      </c>
      <c r="J12058" s="59">
        <v>7676654</v>
      </c>
      <c r="K12058" s="59" t="s">
        <v>12385</v>
      </c>
      <c r="L12058" s="61" t="s">
        <v>114</v>
      </c>
      <c r="M12058" s="61">
        <f>VLOOKUP(H12058,zdroj!C:F,4,0)</f>
        <v>0</v>
      </c>
      <c r="N12058" s="61" t="str">
        <f t="shared" si="376"/>
        <v>katB</v>
      </c>
      <c r="P12058" s="72" t="str">
        <f t="shared" si="377"/>
        <v/>
      </c>
      <c r="Q12058" s="61" t="s">
        <v>30</v>
      </c>
    </row>
    <row r="12059" spans="8:17" x14ac:dyDescent="0.25">
      <c r="H12059" s="59">
        <v>55689</v>
      </c>
      <c r="I12059" s="59" t="s">
        <v>69</v>
      </c>
      <c r="J12059" s="59">
        <v>7676662</v>
      </c>
      <c r="K12059" s="59" t="s">
        <v>12386</v>
      </c>
      <c r="L12059" s="61" t="s">
        <v>114</v>
      </c>
      <c r="M12059" s="61">
        <f>VLOOKUP(H12059,zdroj!C:F,4,0)</f>
        <v>0</v>
      </c>
      <c r="N12059" s="61" t="str">
        <f t="shared" si="376"/>
        <v>katB</v>
      </c>
      <c r="P12059" s="72" t="str">
        <f t="shared" si="377"/>
        <v/>
      </c>
      <c r="Q12059" s="61" t="s">
        <v>30</v>
      </c>
    </row>
    <row r="12060" spans="8:17" x14ac:dyDescent="0.25">
      <c r="H12060" s="59">
        <v>55689</v>
      </c>
      <c r="I12060" s="59" t="s">
        <v>69</v>
      </c>
      <c r="J12060" s="59">
        <v>7676671</v>
      </c>
      <c r="K12060" s="59" t="s">
        <v>12387</v>
      </c>
      <c r="L12060" s="61" t="s">
        <v>114</v>
      </c>
      <c r="M12060" s="61">
        <f>VLOOKUP(H12060,zdroj!C:F,4,0)</f>
        <v>0</v>
      </c>
      <c r="N12060" s="61" t="str">
        <f t="shared" si="376"/>
        <v>katB</v>
      </c>
      <c r="P12060" s="72" t="str">
        <f t="shared" si="377"/>
        <v/>
      </c>
      <c r="Q12060" s="61" t="s">
        <v>33</v>
      </c>
    </row>
    <row r="12061" spans="8:17" x14ac:dyDescent="0.25">
      <c r="H12061" s="59">
        <v>55689</v>
      </c>
      <c r="I12061" s="59" t="s">
        <v>69</v>
      </c>
      <c r="J12061" s="59">
        <v>7676689</v>
      </c>
      <c r="K12061" s="59" t="s">
        <v>12388</v>
      </c>
      <c r="L12061" s="61" t="s">
        <v>114</v>
      </c>
      <c r="M12061" s="61">
        <f>VLOOKUP(H12061,zdroj!C:F,4,0)</f>
        <v>0</v>
      </c>
      <c r="N12061" s="61" t="str">
        <f t="shared" si="376"/>
        <v>katB</v>
      </c>
      <c r="P12061" s="72" t="str">
        <f t="shared" si="377"/>
        <v/>
      </c>
      <c r="Q12061" s="61" t="s">
        <v>30</v>
      </c>
    </row>
    <row r="12062" spans="8:17" x14ac:dyDescent="0.25">
      <c r="H12062" s="59">
        <v>55689</v>
      </c>
      <c r="I12062" s="59" t="s">
        <v>69</v>
      </c>
      <c r="J12062" s="59">
        <v>7676697</v>
      </c>
      <c r="K12062" s="59" t="s">
        <v>12389</v>
      </c>
      <c r="L12062" s="61" t="s">
        <v>114</v>
      </c>
      <c r="M12062" s="61">
        <f>VLOOKUP(H12062,zdroj!C:F,4,0)</f>
        <v>0</v>
      </c>
      <c r="N12062" s="61" t="str">
        <f t="shared" si="376"/>
        <v>katB</v>
      </c>
      <c r="P12062" s="72" t="str">
        <f t="shared" si="377"/>
        <v/>
      </c>
      <c r="Q12062" s="61" t="s">
        <v>30</v>
      </c>
    </row>
    <row r="12063" spans="8:17" x14ac:dyDescent="0.25">
      <c r="H12063" s="59">
        <v>55689</v>
      </c>
      <c r="I12063" s="59" t="s">
        <v>69</v>
      </c>
      <c r="J12063" s="59">
        <v>7676701</v>
      </c>
      <c r="K12063" s="59" t="s">
        <v>12390</v>
      </c>
      <c r="L12063" s="61" t="s">
        <v>114</v>
      </c>
      <c r="M12063" s="61">
        <f>VLOOKUP(H12063,zdroj!C:F,4,0)</f>
        <v>0</v>
      </c>
      <c r="N12063" s="61" t="str">
        <f t="shared" si="376"/>
        <v>katB</v>
      </c>
      <c r="P12063" s="72" t="str">
        <f t="shared" si="377"/>
        <v/>
      </c>
      <c r="Q12063" s="61" t="s">
        <v>30</v>
      </c>
    </row>
    <row r="12064" spans="8:17" x14ac:dyDescent="0.25">
      <c r="H12064" s="59">
        <v>55689</v>
      </c>
      <c r="I12064" s="59" t="s">
        <v>69</v>
      </c>
      <c r="J12064" s="59">
        <v>7676719</v>
      </c>
      <c r="K12064" s="59" t="s">
        <v>12391</v>
      </c>
      <c r="L12064" s="61" t="s">
        <v>114</v>
      </c>
      <c r="M12064" s="61">
        <f>VLOOKUP(H12064,zdroj!C:F,4,0)</f>
        <v>0</v>
      </c>
      <c r="N12064" s="61" t="str">
        <f t="shared" si="376"/>
        <v>katB</v>
      </c>
      <c r="P12064" s="72" t="str">
        <f t="shared" si="377"/>
        <v/>
      </c>
      <c r="Q12064" s="61" t="s">
        <v>30</v>
      </c>
    </row>
    <row r="12065" spans="8:17" x14ac:dyDescent="0.25">
      <c r="H12065" s="59">
        <v>55689</v>
      </c>
      <c r="I12065" s="59" t="s">
        <v>69</v>
      </c>
      <c r="J12065" s="59">
        <v>7676727</v>
      </c>
      <c r="K12065" s="59" t="s">
        <v>12392</v>
      </c>
      <c r="L12065" s="61" t="s">
        <v>114</v>
      </c>
      <c r="M12065" s="61">
        <f>VLOOKUP(H12065,zdroj!C:F,4,0)</f>
        <v>0</v>
      </c>
      <c r="N12065" s="61" t="str">
        <f t="shared" si="376"/>
        <v>katB</v>
      </c>
      <c r="P12065" s="72" t="str">
        <f t="shared" si="377"/>
        <v/>
      </c>
      <c r="Q12065" s="61" t="s">
        <v>30</v>
      </c>
    </row>
    <row r="12066" spans="8:17" x14ac:dyDescent="0.25">
      <c r="H12066" s="59">
        <v>55689</v>
      </c>
      <c r="I12066" s="59" t="s">
        <v>69</v>
      </c>
      <c r="J12066" s="59">
        <v>7676735</v>
      </c>
      <c r="K12066" s="59" t="s">
        <v>12393</v>
      </c>
      <c r="L12066" s="61" t="s">
        <v>114</v>
      </c>
      <c r="M12066" s="61">
        <f>VLOOKUP(H12066,zdroj!C:F,4,0)</f>
        <v>0</v>
      </c>
      <c r="N12066" s="61" t="str">
        <f t="shared" si="376"/>
        <v>katB</v>
      </c>
      <c r="P12066" s="72" t="str">
        <f t="shared" si="377"/>
        <v/>
      </c>
      <c r="Q12066" s="61" t="s">
        <v>30</v>
      </c>
    </row>
    <row r="12067" spans="8:17" x14ac:dyDescent="0.25">
      <c r="H12067" s="59">
        <v>55689</v>
      </c>
      <c r="I12067" s="59" t="s">
        <v>69</v>
      </c>
      <c r="J12067" s="59">
        <v>7676743</v>
      </c>
      <c r="K12067" s="59" t="s">
        <v>12394</v>
      </c>
      <c r="L12067" s="61" t="s">
        <v>114</v>
      </c>
      <c r="M12067" s="61">
        <f>VLOOKUP(H12067,zdroj!C:F,4,0)</f>
        <v>0</v>
      </c>
      <c r="N12067" s="61" t="str">
        <f t="shared" si="376"/>
        <v>katB</v>
      </c>
      <c r="P12067" s="72" t="str">
        <f t="shared" si="377"/>
        <v/>
      </c>
      <c r="Q12067" s="61" t="s">
        <v>30</v>
      </c>
    </row>
    <row r="12068" spans="8:17" x14ac:dyDescent="0.25">
      <c r="H12068" s="59">
        <v>55689</v>
      </c>
      <c r="I12068" s="59" t="s">
        <v>69</v>
      </c>
      <c r="J12068" s="59">
        <v>7676751</v>
      </c>
      <c r="K12068" s="59" t="s">
        <v>12395</v>
      </c>
      <c r="L12068" s="61" t="s">
        <v>114</v>
      </c>
      <c r="M12068" s="61">
        <f>VLOOKUP(H12068,zdroj!C:F,4,0)</f>
        <v>0</v>
      </c>
      <c r="N12068" s="61" t="str">
        <f t="shared" si="376"/>
        <v>katB</v>
      </c>
      <c r="P12068" s="72" t="str">
        <f t="shared" si="377"/>
        <v/>
      </c>
      <c r="Q12068" s="61" t="s">
        <v>30</v>
      </c>
    </row>
    <row r="12069" spans="8:17" x14ac:dyDescent="0.25">
      <c r="H12069" s="59">
        <v>55689</v>
      </c>
      <c r="I12069" s="59" t="s">
        <v>69</v>
      </c>
      <c r="J12069" s="59">
        <v>7676760</v>
      </c>
      <c r="K12069" s="59" t="s">
        <v>12396</v>
      </c>
      <c r="L12069" s="61" t="s">
        <v>114</v>
      </c>
      <c r="M12069" s="61">
        <f>VLOOKUP(H12069,zdroj!C:F,4,0)</f>
        <v>0</v>
      </c>
      <c r="N12069" s="61" t="str">
        <f t="shared" si="376"/>
        <v>katB</v>
      </c>
      <c r="P12069" s="72" t="str">
        <f t="shared" si="377"/>
        <v/>
      </c>
      <c r="Q12069" s="61" t="s">
        <v>30</v>
      </c>
    </row>
    <row r="12070" spans="8:17" x14ac:dyDescent="0.25">
      <c r="H12070" s="59">
        <v>55689</v>
      </c>
      <c r="I12070" s="59" t="s">
        <v>69</v>
      </c>
      <c r="J12070" s="59">
        <v>7676778</v>
      </c>
      <c r="K12070" s="59" t="s">
        <v>12397</v>
      </c>
      <c r="L12070" s="61" t="s">
        <v>114</v>
      </c>
      <c r="M12070" s="61">
        <f>VLOOKUP(H12070,zdroj!C:F,4,0)</f>
        <v>0</v>
      </c>
      <c r="N12070" s="61" t="str">
        <f t="shared" si="376"/>
        <v>katB</v>
      </c>
      <c r="P12070" s="72" t="str">
        <f t="shared" si="377"/>
        <v/>
      </c>
      <c r="Q12070" s="61" t="s">
        <v>31</v>
      </c>
    </row>
    <row r="12071" spans="8:17" x14ac:dyDescent="0.25">
      <c r="H12071" s="59">
        <v>55689</v>
      </c>
      <c r="I12071" s="59" t="s">
        <v>69</v>
      </c>
      <c r="J12071" s="59">
        <v>7676786</v>
      </c>
      <c r="K12071" s="59" t="s">
        <v>12398</v>
      </c>
      <c r="L12071" s="61" t="s">
        <v>114</v>
      </c>
      <c r="M12071" s="61">
        <f>VLOOKUP(H12071,zdroj!C:F,4,0)</f>
        <v>0</v>
      </c>
      <c r="N12071" s="61" t="str">
        <f t="shared" si="376"/>
        <v>katB</v>
      </c>
      <c r="P12071" s="72" t="str">
        <f t="shared" si="377"/>
        <v/>
      </c>
      <c r="Q12071" s="61" t="s">
        <v>30</v>
      </c>
    </row>
    <row r="12072" spans="8:17" x14ac:dyDescent="0.25">
      <c r="H12072" s="59">
        <v>55689</v>
      </c>
      <c r="I12072" s="59" t="s">
        <v>69</v>
      </c>
      <c r="J12072" s="59">
        <v>7676794</v>
      </c>
      <c r="K12072" s="59" t="s">
        <v>12399</v>
      </c>
      <c r="L12072" s="61" t="s">
        <v>114</v>
      </c>
      <c r="M12072" s="61">
        <f>VLOOKUP(H12072,zdroj!C:F,4,0)</f>
        <v>0</v>
      </c>
      <c r="N12072" s="61" t="str">
        <f t="shared" si="376"/>
        <v>katB</v>
      </c>
      <c r="P12072" s="72" t="str">
        <f t="shared" si="377"/>
        <v/>
      </c>
      <c r="Q12072" s="61" t="s">
        <v>30</v>
      </c>
    </row>
    <row r="12073" spans="8:17" x14ac:dyDescent="0.25">
      <c r="H12073" s="59">
        <v>55689</v>
      </c>
      <c r="I12073" s="59" t="s">
        <v>69</v>
      </c>
      <c r="J12073" s="59">
        <v>7676808</v>
      </c>
      <c r="K12073" s="59" t="s">
        <v>12400</v>
      </c>
      <c r="L12073" s="61" t="s">
        <v>114</v>
      </c>
      <c r="M12073" s="61">
        <f>VLOOKUP(H12073,zdroj!C:F,4,0)</f>
        <v>0</v>
      </c>
      <c r="N12073" s="61" t="str">
        <f t="shared" si="376"/>
        <v>katB</v>
      </c>
      <c r="P12073" s="72" t="str">
        <f t="shared" si="377"/>
        <v/>
      </c>
      <c r="Q12073" s="61" t="s">
        <v>30</v>
      </c>
    </row>
    <row r="12074" spans="8:17" x14ac:dyDescent="0.25">
      <c r="H12074" s="59">
        <v>55689</v>
      </c>
      <c r="I12074" s="59" t="s">
        <v>69</v>
      </c>
      <c r="J12074" s="59">
        <v>7676816</v>
      </c>
      <c r="K12074" s="59" t="s">
        <v>12401</v>
      </c>
      <c r="L12074" s="61" t="s">
        <v>114</v>
      </c>
      <c r="M12074" s="61">
        <f>VLOOKUP(H12074,zdroj!C:F,4,0)</f>
        <v>0</v>
      </c>
      <c r="N12074" s="61" t="str">
        <f t="shared" si="376"/>
        <v>katB</v>
      </c>
      <c r="P12074" s="72" t="str">
        <f t="shared" si="377"/>
        <v/>
      </c>
      <c r="Q12074" s="61" t="s">
        <v>30</v>
      </c>
    </row>
    <row r="12075" spans="8:17" x14ac:dyDescent="0.25">
      <c r="H12075" s="59">
        <v>55689</v>
      </c>
      <c r="I12075" s="59" t="s">
        <v>69</v>
      </c>
      <c r="J12075" s="59">
        <v>7676824</v>
      </c>
      <c r="K12075" s="59" t="s">
        <v>12402</v>
      </c>
      <c r="L12075" s="61" t="s">
        <v>81</v>
      </c>
      <c r="M12075" s="61">
        <f>VLOOKUP(H12075,zdroj!C:F,4,0)</f>
        <v>0</v>
      </c>
      <c r="N12075" s="61" t="str">
        <f t="shared" si="376"/>
        <v>-</v>
      </c>
      <c r="P12075" s="72" t="str">
        <f t="shared" si="377"/>
        <v/>
      </c>
      <c r="Q12075" s="61" t="s">
        <v>84</v>
      </c>
    </row>
    <row r="12076" spans="8:17" x14ac:dyDescent="0.25">
      <c r="H12076" s="59">
        <v>55689</v>
      </c>
      <c r="I12076" s="59" t="s">
        <v>69</v>
      </c>
      <c r="J12076" s="59">
        <v>7676832</v>
      </c>
      <c r="K12076" s="59" t="s">
        <v>12403</v>
      </c>
      <c r="L12076" s="61" t="s">
        <v>114</v>
      </c>
      <c r="M12076" s="61">
        <f>VLOOKUP(H12076,zdroj!C:F,4,0)</f>
        <v>0</v>
      </c>
      <c r="N12076" s="61" t="str">
        <f t="shared" si="376"/>
        <v>katB</v>
      </c>
      <c r="P12076" s="72" t="str">
        <f t="shared" si="377"/>
        <v/>
      </c>
      <c r="Q12076" s="61" t="s">
        <v>30</v>
      </c>
    </row>
    <row r="12077" spans="8:17" x14ac:dyDescent="0.25">
      <c r="H12077" s="59">
        <v>55689</v>
      </c>
      <c r="I12077" s="59" t="s">
        <v>69</v>
      </c>
      <c r="J12077" s="59">
        <v>7676841</v>
      </c>
      <c r="K12077" s="59" t="s">
        <v>12404</v>
      </c>
      <c r="L12077" s="61" t="s">
        <v>114</v>
      </c>
      <c r="M12077" s="61">
        <f>VLOOKUP(H12077,zdroj!C:F,4,0)</f>
        <v>0</v>
      </c>
      <c r="N12077" s="61" t="str">
        <f t="shared" si="376"/>
        <v>katB</v>
      </c>
      <c r="P12077" s="72" t="str">
        <f t="shared" si="377"/>
        <v/>
      </c>
      <c r="Q12077" s="61" t="s">
        <v>30</v>
      </c>
    </row>
    <row r="12078" spans="8:17" x14ac:dyDescent="0.25">
      <c r="H12078" s="59">
        <v>55689</v>
      </c>
      <c r="I12078" s="59" t="s">
        <v>69</v>
      </c>
      <c r="J12078" s="59">
        <v>7676859</v>
      </c>
      <c r="K12078" s="59" t="s">
        <v>12405</v>
      </c>
      <c r="L12078" s="61" t="s">
        <v>114</v>
      </c>
      <c r="M12078" s="61">
        <f>VLOOKUP(H12078,zdroj!C:F,4,0)</f>
        <v>0</v>
      </c>
      <c r="N12078" s="61" t="str">
        <f t="shared" si="376"/>
        <v>katB</v>
      </c>
      <c r="P12078" s="72" t="str">
        <f t="shared" si="377"/>
        <v/>
      </c>
      <c r="Q12078" s="61" t="s">
        <v>30</v>
      </c>
    </row>
    <row r="12079" spans="8:17" x14ac:dyDescent="0.25">
      <c r="H12079" s="59">
        <v>55689</v>
      </c>
      <c r="I12079" s="59" t="s">
        <v>69</v>
      </c>
      <c r="J12079" s="59">
        <v>7676867</v>
      </c>
      <c r="K12079" s="59" t="s">
        <v>12406</v>
      </c>
      <c r="L12079" s="61" t="s">
        <v>114</v>
      </c>
      <c r="M12079" s="61">
        <f>VLOOKUP(H12079,zdroj!C:F,4,0)</f>
        <v>0</v>
      </c>
      <c r="N12079" s="61" t="str">
        <f t="shared" si="376"/>
        <v>katB</v>
      </c>
      <c r="P12079" s="72" t="str">
        <f t="shared" si="377"/>
        <v/>
      </c>
      <c r="Q12079" s="61" t="s">
        <v>30</v>
      </c>
    </row>
    <row r="12080" spans="8:17" x14ac:dyDescent="0.25">
      <c r="H12080" s="59">
        <v>55689</v>
      </c>
      <c r="I12080" s="59" t="s">
        <v>69</v>
      </c>
      <c r="J12080" s="59">
        <v>7676875</v>
      </c>
      <c r="K12080" s="59" t="s">
        <v>12407</v>
      </c>
      <c r="L12080" s="61" t="s">
        <v>114</v>
      </c>
      <c r="M12080" s="61">
        <f>VLOOKUP(H12080,zdroj!C:F,4,0)</f>
        <v>0</v>
      </c>
      <c r="N12080" s="61" t="str">
        <f t="shared" si="376"/>
        <v>katB</v>
      </c>
      <c r="P12080" s="72" t="str">
        <f t="shared" si="377"/>
        <v/>
      </c>
      <c r="Q12080" s="61" t="s">
        <v>30</v>
      </c>
    </row>
    <row r="12081" spans="8:17" x14ac:dyDescent="0.25">
      <c r="H12081" s="59">
        <v>55689</v>
      </c>
      <c r="I12081" s="59" t="s">
        <v>69</v>
      </c>
      <c r="J12081" s="59">
        <v>7676891</v>
      </c>
      <c r="K12081" s="59" t="s">
        <v>12408</v>
      </c>
      <c r="L12081" s="61" t="s">
        <v>114</v>
      </c>
      <c r="M12081" s="61">
        <f>VLOOKUP(H12081,zdroj!C:F,4,0)</f>
        <v>0</v>
      </c>
      <c r="N12081" s="61" t="str">
        <f t="shared" si="376"/>
        <v>katB</v>
      </c>
      <c r="P12081" s="72" t="str">
        <f t="shared" si="377"/>
        <v/>
      </c>
      <c r="Q12081" s="61" t="s">
        <v>30</v>
      </c>
    </row>
    <row r="12082" spans="8:17" x14ac:dyDescent="0.25">
      <c r="H12082" s="59">
        <v>55689</v>
      </c>
      <c r="I12082" s="59" t="s">
        <v>69</v>
      </c>
      <c r="J12082" s="59">
        <v>7676905</v>
      </c>
      <c r="K12082" s="59" t="s">
        <v>12409</v>
      </c>
      <c r="L12082" s="61" t="s">
        <v>114</v>
      </c>
      <c r="M12082" s="61">
        <f>VLOOKUP(H12082,zdroj!C:F,4,0)</f>
        <v>0</v>
      </c>
      <c r="N12082" s="61" t="str">
        <f t="shared" si="376"/>
        <v>katB</v>
      </c>
      <c r="P12082" s="72" t="str">
        <f t="shared" si="377"/>
        <v/>
      </c>
      <c r="Q12082" s="61" t="s">
        <v>30</v>
      </c>
    </row>
    <row r="12083" spans="8:17" x14ac:dyDescent="0.25">
      <c r="H12083" s="59">
        <v>55689</v>
      </c>
      <c r="I12083" s="59" t="s">
        <v>69</v>
      </c>
      <c r="J12083" s="59">
        <v>27128539</v>
      </c>
      <c r="K12083" s="59" t="s">
        <v>12410</v>
      </c>
      <c r="L12083" s="61" t="s">
        <v>114</v>
      </c>
      <c r="M12083" s="61">
        <f>VLOOKUP(H12083,zdroj!C:F,4,0)</f>
        <v>0</v>
      </c>
      <c r="N12083" s="61" t="str">
        <f t="shared" si="376"/>
        <v>katB</v>
      </c>
      <c r="P12083" s="72" t="str">
        <f t="shared" si="377"/>
        <v/>
      </c>
      <c r="Q12083" s="61" t="s">
        <v>30</v>
      </c>
    </row>
    <row r="12084" spans="8:17" x14ac:dyDescent="0.25">
      <c r="H12084" s="59">
        <v>55689</v>
      </c>
      <c r="I12084" s="59" t="s">
        <v>69</v>
      </c>
      <c r="J12084" s="59">
        <v>79269524</v>
      </c>
      <c r="K12084" s="59" t="s">
        <v>12411</v>
      </c>
      <c r="L12084" s="61" t="s">
        <v>114</v>
      </c>
      <c r="M12084" s="61">
        <f>VLOOKUP(H12084,zdroj!C:F,4,0)</f>
        <v>0</v>
      </c>
      <c r="N12084" s="61" t="str">
        <f t="shared" si="376"/>
        <v>katB</v>
      </c>
      <c r="P12084" s="72" t="str">
        <f t="shared" si="377"/>
        <v/>
      </c>
      <c r="Q12084" s="61" t="s">
        <v>30</v>
      </c>
    </row>
    <row r="12085" spans="8:17" x14ac:dyDescent="0.25">
      <c r="H12085" s="59">
        <v>55689</v>
      </c>
      <c r="I12085" s="59" t="s">
        <v>69</v>
      </c>
      <c r="J12085" s="59">
        <v>80407269</v>
      </c>
      <c r="K12085" s="59" t="s">
        <v>12412</v>
      </c>
      <c r="L12085" s="61" t="s">
        <v>114</v>
      </c>
      <c r="M12085" s="61">
        <f>VLOOKUP(H12085,zdroj!C:F,4,0)</f>
        <v>0</v>
      </c>
      <c r="N12085" s="61" t="str">
        <f t="shared" si="376"/>
        <v>katB</v>
      </c>
      <c r="P12085" s="72" t="str">
        <f t="shared" si="377"/>
        <v/>
      </c>
      <c r="Q12085" s="61" t="s">
        <v>30</v>
      </c>
    </row>
    <row r="12086" spans="8:17" x14ac:dyDescent="0.25">
      <c r="H12086" s="59">
        <v>64262</v>
      </c>
      <c r="I12086" s="59" t="s">
        <v>72</v>
      </c>
      <c r="J12086" s="59">
        <v>7544626</v>
      </c>
      <c r="K12086" s="59" t="s">
        <v>12413</v>
      </c>
      <c r="L12086" s="61" t="s">
        <v>81</v>
      </c>
      <c r="M12086" s="61">
        <f>VLOOKUP(H12086,zdroj!C:F,4,0)</f>
        <v>0</v>
      </c>
      <c r="N12086" s="61" t="str">
        <f t="shared" si="376"/>
        <v>-</v>
      </c>
      <c r="P12086" s="72" t="str">
        <f t="shared" si="377"/>
        <v/>
      </c>
      <c r="Q12086" s="61" t="s">
        <v>86</v>
      </c>
    </row>
    <row r="12087" spans="8:17" x14ac:dyDescent="0.25">
      <c r="H12087" s="59">
        <v>64262</v>
      </c>
      <c r="I12087" s="59" t="s">
        <v>72</v>
      </c>
      <c r="J12087" s="59">
        <v>7544634</v>
      </c>
      <c r="K12087" s="59" t="s">
        <v>12414</v>
      </c>
      <c r="L12087" s="61" t="s">
        <v>81</v>
      </c>
      <c r="M12087" s="61">
        <f>VLOOKUP(H12087,zdroj!C:F,4,0)</f>
        <v>0</v>
      </c>
      <c r="N12087" s="61" t="str">
        <f t="shared" si="376"/>
        <v>-</v>
      </c>
      <c r="P12087" s="72" t="str">
        <f t="shared" si="377"/>
        <v/>
      </c>
      <c r="Q12087" s="61" t="s">
        <v>86</v>
      </c>
    </row>
    <row r="12088" spans="8:17" x14ac:dyDescent="0.25">
      <c r="H12088" s="59">
        <v>64262</v>
      </c>
      <c r="I12088" s="59" t="s">
        <v>72</v>
      </c>
      <c r="J12088" s="59">
        <v>7544642</v>
      </c>
      <c r="K12088" s="59" t="s">
        <v>12415</v>
      </c>
      <c r="L12088" s="61" t="s">
        <v>81</v>
      </c>
      <c r="M12088" s="61">
        <f>VLOOKUP(H12088,zdroj!C:F,4,0)</f>
        <v>0</v>
      </c>
      <c r="N12088" s="61" t="str">
        <f t="shared" si="376"/>
        <v>-</v>
      </c>
      <c r="P12088" s="72" t="str">
        <f t="shared" si="377"/>
        <v/>
      </c>
      <c r="Q12088" s="61" t="s">
        <v>86</v>
      </c>
    </row>
    <row r="12089" spans="8:17" x14ac:dyDescent="0.25">
      <c r="H12089" s="59">
        <v>64262</v>
      </c>
      <c r="I12089" s="59" t="s">
        <v>72</v>
      </c>
      <c r="J12089" s="59">
        <v>7544651</v>
      </c>
      <c r="K12089" s="59" t="s">
        <v>12416</v>
      </c>
      <c r="L12089" s="61" t="s">
        <v>81</v>
      </c>
      <c r="M12089" s="61">
        <f>VLOOKUP(H12089,zdroj!C:F,4,0)</f>
        <v>0</v>
      </c>
      <c r="N12089" s="61" t="str">
        <f t="shared" si="376"/>
        <v>-</v>
      </c>
      <c r="P12089" s="72" t="str">
        <f t="shared" si="377"/>
        <v/>
      </c>
      <c r="Q12089" s="61" t="s">
        <v>86</v>
      </c>
    </row>
    <row r="12090" spans="8:17" x14ac:dyDescent="0.25">
      <c r="H12090" s="59">
        <v>64262</v>
      </c>
      <c r="I12090" s="59" t="s">
        <v>72</v>
      </c>
      <c r="J12090" s="59">
        <v>7544669</v>
      </c>
      <c r="K12090" s="59" t="s">
        <v>12417</v>
      </c>
      <c r="L12090" s="61" t="s">
        <v>81</v>
      </c>
      <c r="M12090" s="61">
        <f>VLOOKUP(H12090,zdroj!C:F,4,0)</f>
        <v>0</v>
      </c>
      <c r="N12090" s="61" t="str">
        <f t="shared" si="376"/>
        <v>-</v>
      </c>
      <c r="P12090" s="72" t="str">
        <f t="shared" si="377"/>
        <v/>
      </c>
      <c r="Q12090" s="61" t="s">
        <v>86</v>
      </c>
    </row>
    <row r="12091" spans="8:17" x14ac:dyDescent="0.25">
      <c r="H12091" s="59">
        <v>64262</v>
      </c>
      <c r="I12091" s="59" t="s">
        <v>72</v>
      </c>
      <c r="J12091" s="59">
        <v>7544677</v>
      </c>
      <c r="K12091" s="59" t="s">
        <v>12418</v>
      </c>
      <c r="L12091" s="61" t="s">
        <v>81</v>
      </c>
      <c r="M12091" s="61">
        <f>VLOOKUP(H12091,zdroj!C:F,4,0)</f>
        <v>0</v>
      </c>
      <c r="N12091" s="61" t="str">
        <f t="shared" si="376"/>
        <v>-</v>
      </c>
      <c r="P12091" s="72" t="str">
        <f t="shared" si="377"/>
        <v/>
      </c>
      <c r="Q12091" s="61" t="s">
        <v>86</v>
      </c>
    </row>
    <row r="12092" spans="8:17" x14ac:dyDescent="0.25">
      <c r="H12092" s="59">
        <v>64262</v>
      </c>
      <c r="I12092" s="59" t="s">
        <v>72</v>
      </c>
      <c r="J12092" s="59">
        <v>7544685</v>
      </c>
      <c r="K12092" s="59" t="s">
        <v>12419</v>
      </c>
      <c r="L12092" s="61" t="s">
        <v>81</v>
      </c>
      <c r="M12092" s="61">
        <f>VLOOKUP(H12092,zdroj!C:F,4,0)</f>
        <v>0</v>
      </c>
      <c r="N12092" s="61" t="str">
        <f t="shared" si="376"/>
        <v>-</v>
      </c>
      <c r="P12092" s="72" t="str">
        <f t="shared" si="377"/>
        <v/>
      </c>
      <c r="Q12092" s="61" t="s">
        <v>86</v>
      </c>
    </row>
    <row r="12093" spans="8:17" x14ac:dyDescent="0.25">
      <c r="H12093" s="59">
        <v>64262</v>
      </c>
      <c r="I12093" s="59" t="s">
        <v>72</v>
      </c>
      <c r="J12093" s="59">
        <v>7544693</v>
      </c>
      <c r="K12093" s="59" t="s">
        <v>12420</v>
      </c>
      <c r="L12093" s="61" t="s">
        <v>81</v>
      </c>
      <c r="M12093" s="61">
        <f>VLOOKUP(H12093,zdroj!C:F,4,0)</f>
        <v>0</v>
      </c>
      <c r="N12093" s="61" t="str">
        <f t="shared" si="376"/>
        <v>-</v>
      </c>
      <c r="P12093" s="72" t="str">
        <f t="shared" si="377"/>
        <v/>
      </c>
      <c r="Q12093" s="61" t="s">
        <v>86</v>
      </c>
    </row>
    <row r="12094" spans="8:17" x14ac:dyDescent="0.25">
      <c r="H12094" s="59">
        <v>64262</v>
      </c>
      <c r="I12094" s="59" t="s">
        <v>72</v>
      </c>
      <c r="J12094" s="59">
        <v>7544707</v>
      </c>
      <c r="K12094" s="59" t="s">
        <v>12421</v>
      </c>
      <c r="L12094" s="61" t="s">
        <v>81</v>
      </c>
      <c r="M12094" s="61">
        <f>VLOOKUP(H12094,zdroj!C:F,4,0)</f>
        <v>0</v>
      </c>
      <c r="N12094" s="61" t="str">
        <f t="shared" si="376"/>
        <v>-</v>
      </c>
      <c r="P12094" s="72" t="str">
        <f t="shared" si="377"/>
        <v/>
      </c>
      <c r="Q12094" s="61" t="s">
        <v>86</v>
      </c>
    </row>
    <row r="12095" spans="8:17" x14ac:dyDescent="0.25">
      <c r="H12095" s="59">
        <v>64262</v>
      </c>
      <c r="I12095" s="59" t="s">
        <v>72</v>
      </c>
      <c r="J12095" s="59">
        <v>7544715</v>
      </c>
      <c r="K12095" s="59" t="s">
        <v>12422</v>
      </c>
      <c r="L12095" s="61" t="s">
        <v>81</v>
      </c>
      <c r="M12095" s="61">
        <f>VLOOKUP(H12095,zdroj!C:F,4,0)</f>
        <v>0</v>
      </c>
      <c r="N12095" s="61" t="str">
        <f t="shared" si="376"/>
        <v>-</v>
      </c>
      <c r="P12095" s="72" t="str">
        <f t="shared" si="377"/>
        <v/>
      </c>
      <c r="Q12095" s="61" t="s">
        <v>86</v>
      </c>
    </row>
    <row r="12096" spans="8:17" x14ac:dyDescent="0.25">
      <c r="H12096" s="59">
        <v>64262</v>
      </c>
      <c r="I12096" s="59" t="s">
        <v>72</v>
      </c>
      <c r="J12096" s="59">
        <v>7544723</v>
      </c>
      <c r="K12096" s="59" t="s">
        <v>12423</v>
      </c>
      <c r="L12096" s="61" t="s">
        <v>81</v>
      </c>
      <c r="M12096" s="61">
        <f>VLOOKUP(H12096,zdroj!C:F,4,0)</f>
        <v>0</v>
      </c>
      <c r="N12096" s="61" t="str">
        <f t="shared" si="376"/>
        <v>-</v>
      </c>
      <c r="P12096" s="72" t="str">
        <f t="shared" si="377"/>
        <v/>
      </c>
      <c r="Q12096" s="61" t="s">
        <v>86</v>
      </c>
    </row>
    <row r="12097" spans="8:17" x14ac:dyDescent="0.25">
      <c r="H12097" s="59">
        <v>64262</v>
      </c>
      <c r="I12097" s="59" t="s">
        <v>72</v>
      </c>
      <c r="J12097" s="59">
        <v>7544731</v>
      </c>
      <c r="K12097" s="59" t="s">
        <v>12424</v>
      </c>
      <c r="L12097" s="61" t="s">
        <v>81</v>
      </c>
      <c r="M12097" s="61">
        <f>VLOOKUP(H12097,zdroj!C:F,4,0)</f>
        <v>0</v>
      </c>
      <c r="N12097" s="61" t="str">
        <f t="shared" si="376"/>
        <v>-</v>
      </c>
      <c r="P12097" s="72" t="str">
        <f t="shared" si="377"/>
        <v/>
      </c>
      <c r="Q12097" s="61" t="s">
        <v>86</v>
      </c>
    </row>
    <row r="12098" spans="8:17" x14ac:dyDescent="0.25">
      <c r="H12098" s="59">
        <v>64262</v>
      </c>
      <c r="I12098" s="59" t="s">
        <v>72</v>
      </c>
      <c r="J12098" s="59">
        <v>7544740</v>
      </c>
      <c r="K12098" s="59" t="s">
        <v>12425</v>
      </c>
      <c r="L12098" s="61" t="s">
        <v>81</v>
      </c>
      <c r="M12098" s="61">
        <f>VLOOKUP(H12098,zdroj!C:F,4,0)</f>
        <v>0</v>
      </c>
      <c r="N12098" s="61" t="str">
        <f t="shared" si="376"/>
        <v>-</v>
      </c>
      <c r="P12098" s="72" t="str">
        <f t="shared" si="377"/>
        <v/>
      </c>
      <c r="Q12098" s="61" t="s">
        <v>86</v>
      </c>
    </row>
    <row r="12099" spans="8:17" x14ac:dyDescent="0.25">
      <c r="H12099" s="59">
        <v>64262</v>
      </c>
      <c r="I12099" s="59" t="s">
        <v>72</v>
      </c>
      <c r="J12099" s="59">
        <v>7544758</v>
      </c>
      <c r="K12099" s="59" t="s">
        <v>12426</v>
      </c>
      <c r="L12099" s="61" t="s">
        <v>81</v>
      </c>
      <c r="M12099" s="61">
        <f>VLOOKUP(H12099,zdroj!C:F,4,0)</f>
        <v>0</v>
      </c>
      <c r="N12099" s="61" t="str">
        <f t="shared" si="376"/>
        <v>-</v>
      </c>
      <c r="P12099" s="72" t="str">
        <f t="shared" si="377"/>
        <v/>
      </c>
      <c r="Q12099" s="61" t="s">
        <v>86</v>
      </c>
    </row>
    <row r="12100" spans="8:17" x14ac:dyDescent="0.25">
      <c r="H12100" s="59">
        <v>64262</v>
      </c>
      <c r="I12100" s="59" t="s">
        <v>72</v>
      </c>
      <c r="J12100" s="59">
        <v>7544766</v>
      </c>
      <c r="K12100" s="59" t="s">
        <v>12427</v>
      </c>
      <c r="L12100" s="61" t="s">
        <v>81</v>
      </c>
      <c r="M12100" s="61">
        <f>VLOOKUP(H12100,zdroj!C:F,4,0)</f>
        <v>0</v>
      </c>
      <c r="N12100" s="61" t="str">
        <f t="shared" si="376"/>
        <v>-</v>
      </c>
      <c r="P12100" s="72" t="str">
        <f t="shared" si="377"/>
        <v/>
      </c>
      <c r="Q12100" s="61" t="s">
        <v>86</v>
      </c>
    </row>
    <row r="12101" spans="8:17" x14ac:dyDescent="0.25">
      <c r="H12101" s="59">
        <v>64262</v>
      </c>
      <c r="I12101" s="59" t="s">
        <v>72</v>
      </c>
      <c r="J12101" s="59">
        <v>7544774</v>
      </c>
      <c r="K12101" s="59" t="s">
        <v>12428</v>
      </c>
      <c r="L12101" s="61" t="s">
        <v>81</v>
      </c>
      <c r="M12101" s="61">
        <f>VLOOKUP(H12101,zdroj!C:F,4,0)</f>
        <v>0</v>
      </c>
      <c r="N12101" s="61" t="str">
        <f t="shared" si="376"/>
        <v>-</v>
      </c>
      <c r="P12101" s="72" t="str">
        <f t="shared" si="377"/>
        <v/>
      </c>
      <c r="Q12101" s="61" t="s">
        <v>86</v>
      </c>
    </row>
    <row r="12102" spans="8:17" x14ac:dyDescent="0.25">
      <c r="H12102" s="59">
        <v>64262</v>
      </c>
      <c r="I12102" s="59" t="s">
        <v>72</v>
      </c>
      <c r="J12102" s="59">
        <v>7544782</v>
      </c>
      <c r="K12102" s="59" t="s">
        <v>12429</v>
      </c>
      <c r="L12102" s="61" t="s">
        <v>81</v>
      </c>
      <c r="M12102" s="61">
        <f>VLOOKUP(H12102,zdroj!C:F,4,0)</f>
        <v>0</v>
      </c>
      <c r="N12102" s="61" t="str">
        <f t="shared" si="376"/>
        <v>-</v>
      </c>
      <c r="P12102" s="72" t="str">
        <f t="shared" si="377"/>
        <v/>
      </c>
      <c r="Q12102" s="61" t="s">
        <v>86</v>
      </c>
    </row>
    <row r="12103" spans="8:17" x14ac:dyDescent="0.25">
      <c r="H12103" s="59">
        <v>64262</v>
      </c>
      <c r="I12103" s="59" t="s">
        <v>72</v>
      </c>
      <c r="J12103" s="59">
        <v>7544791</v>
      </c>
      <c r="K12103" s="59" t="s">
        <v>12430</v>
      </c>
      <c r="L12103" s="61" t="s">
        <v>81</v>
      </c>
      <c r="M12103" s="61">
        <f>VLOOKUP(H12103,zdroj!C:F,4,0)</f>
        <v>0</v>
      </c>
      <c r="N12103" s="61" t="str">
        <f t="shared" ref="N12103:N12166" si="378">IF(M12103="A",IF(L12103="katA","katB",L12103),L12103)</f>
        <v>-</v>
      </c>
      <c r="P12103" s="72" t="str">
        <f t="shared" ref="P12103:P12166" si="379">IF(O12103="A",1,"")</f>
        <v/>
      </c>
      <c r="Q12103" s="61" t="s">
        <v>86</v>
      </c>
    </row>
    <row r="12104" spans="8:17" x14ac:dyDescent="0.25">
      <c r="H12104" s="59">
        <v>64262</v>
      </c>
      <c r="I12104" s="59" t="s">
        <v>72</v>
      </c>
      <c r="J12104" s="59">
        <v>7544804</v>
      </c>
      <c r="K12104" s="59" t="s">
        <v>12431</v>
      </c>
      <c r="L12104" s="61" t="s">
        <v>81</v>
      </c>
      <c r="M12104" s="61">
        <f>VLOOKUP(H12104,zdroj!C:F,4,0)</f>
        <v>0</v>
      </c>
      <c r="N12104" s="61" t="str">
        <f t="shared" si="378"/>
        <v>-</v>
      </c>
      <c r="P12104" s="72" t="str">
        <f t="shared" si="379"/>
        <v/>
      </c>
      <c r="Q12104" s="61" t="s">
        <v>86</v>
      </c>
    </row>
    <row r="12105" spans="8:17" x14ac:dyDescent="0.25">
      <c r="H12105" s="59">
        <v>64262</v>
      </c>
      <c r="I12105" s="59" t="s">
        <v>72</v>
      </c>
      <c r="J12105" s="59">
        <v>7544812</v>
      </c>
      <c r="K12105" s="59" t="s">
        <v>12432</v>
      </c>
      <c r="L12105" s="61" t="s">
        <v>81</v>
      </c>
      <c r="M12105" s="61">
        <f>VLOOKUP(H12105,zdroj!C:F,4,0)</f>
        <v>0</v>
      </c>
      <c r="N12105" s="61" t="str">
        <f t="shared" si="378"/>
        <v>-</v>
      </c>
      <c r="P12105" s="72" t="str">
        <f t="shared" si="379"/>
        <v/>
      </c>
      <c r="Q12105" s="61" t="s">
        <v>86</v>
      </c>
    </row>
    <row r="12106" spans="8:17" x14ac:dyDescent="0.25">
      <c r="H12106" s="59">
        <v>64262</v>
      </c>
      <c r="I12106" s="59" t="s">
        <v>72</v>
      </c>
      <c r="J12106" s="59">
        <v>7544821</v>
      </c>
      <c r="K12106" s="59" t="s">
        <v>12433</v>
      </c>
      <c r="L12106" s="61" t="s">
        <v>81</v>
      </c>
      <c r="M12106" s="61">
        <f>VLOOKUP(H12106,zdroj!C:F,4,0)</f>
        <v>0</v>
      </c>
      <c r="N12106" s="61" t="str">
        <f t="shared" si="378"/>
        <v>-</v>
      </c>
      <c r="P12106" s="72" t="str">
        <f t="shared" si="379"/>
        <v/>
      </c>
      <c r="Q12106" s="61" t="s">
        <v>86</v>
      </c>
    </row>
    <row r="12107" spans="8:17" x14ac:dyDescent="0.25">
      <c r="H12107" s="59">
        <v>64262</v>
      </c>
      <c r="I12107" s="59" t="s">
        <v>72</v>
      </c>
      <c r="J12107" s="59">
        <v>7544839</v>
      </c>
      <c r="K12107" s="59" t="s">
        <v>12434</v>
      </c>
      <c r="L12107" s="61" t="s">
        <v>81</v>
      </c>
      <c r="M12107" s="61">
        <f>VLOOKUP(H12107,zdroj!C:F,4,0)</f>
        <v>0</v>
      </c>
      <c r="N12107" s="61" t="str">
        <f t="shared" si="378"/>
        <v>-</v>
      </c>
      <c r="P12107" s="72" t="str">
        <f t="shared" si="379"/>
        <v/>
      </c>
      <c r="Q12107" s="61" t="s">
        <v>86</v>
      </c>
    </row>
    <row r="12108" spans="8:17" x14ac:dyDescent="0.25">
      <c r="H12108" s="59">
        <v>64262</v>
      </c>
      <c r="I12108" s="59" t="s">
        <v>72</v>
      </c>
      <c r="J12108" s="59">
        <v>7544847</v>
      </c>
      <c r="K12108" s="59" t="s">
        <v>12435</v>
      </c>
      <c r="L12108" s="61" t="s">
        <v>81</v>
      </c>
      <c r="M12108" s="61">
        <f>VLOOKUP(H12108,zdroj!C:F,4,0)</f>
        <v>0</v>
      </c>
      <c r="N12108" s="61" t="str">
        <f t="shared" si="378"/>
        <v>-</v>
      </c>
      <c r="P12108" s="72" t="str">
        <f t="shared" si="379"/>
        <v/>
      </c>
      <c r="Q12108" s="61" t="s">
        <v>86</v>
      </c>
    </row>
    <row r="12109" spans="8:17" x14ac:dyDescent="0.25">
      <c r="H12109" s="59">
        <v>64262</v>
      </c>
      <c r="I12109" s="59" t="s">
        <v>72</v>
      </c>
      <c r="J12109" s="59">
        <v>7544855</v>
      </c>
      <c r="K12109" s="59" t="s">
        <v>12436</v>
      </c>
      <c r="L12109" s="61" t="s">
        <v>81</v>
      </c>
      <c r="M12109" s="61">
        <f>VLOOKUP(H12109,zdroj!C:F,4,0)</f>
        <v>0</v>
      </c>
      <c r="N12109" s="61" t="str">
        <f t="shared" si="378"/>
        <v>-</v>
      </c>
      <c r="P12109" s="72" t="str">
        <f t="shared" si="379"/>
        <v/>
      </c>
      <c r="Q12109" s="61" t="s">
        <v>86</v>
      </c>
    </row>
    <row r="12110" spans="8:17" x14ac:dyDescent="0.25">
      <c r="H12110" s="59">
        <v>64262</v>
      </c>
      <c r="I12110" s="59" t="s">
        <v>72</v>
      </c>
      <c r="J12110" s="59">
        <v>7544863</v>
      </c>
      <c r="K12110" s="59" t="s">
        <v>12437</v>
      </c>
      <c r="L12110" s="61" t="s">
        <v>81</v>
      </c>
      <c r="M12110" s="61">
        <f>VLOOKUP(H12110,zdroj!C:F,4,0)</f>
        <v>0</v>
      </c>
      <c r="N12110" s="61" t="str">
        <f t="shared" si="378"/>
        <v>-</v>
      </c>
      <c r="P12110" s="72" t="str">
        <f t="shared" si="379"/>
        <v/>
      </c>
      <c r="Q12110" s="61" t="s">
        <v>86</v>
      </c>
    </row>
    <row r="12111" spans="8:17" x14ac:dyDescent="0.25">
      <c r="H12111" s="59">
        <v>64262</v>
      </c>
      <c r="I12111" s="59" t="s">
        <v>72</v>
      </c>
      <c r="J12111" s="59">
        <v>7544871</v>
      </c>
      <c r="K12111" s="59" t="s">
        <v>12438</v>
      </c>
      <c r="L12111" s="61" t="s">
        <v>81</v>
      </c>
      <c r="M12111" s="61">
        <f>VLOOKUP(H12111,zdroj!C:F,4,0)</f>
        <v>0</v>
      </c>
      <c r="N12111" s="61" t="str">
        <f t="shared" si="378"/>
        <v>-</v>
      </c>
      <c r="P12111" s="72" t="str">
        <f t="shared" si="379"/>
        <v/>
      </c>
      <c r="Q12111" s="61" t="s">
        <v>86</v>
      </c>
    </row>
    <row r="12112" spans="8:17" x14ac:dyDescent="0.25">
      <c r="H12112" s="59">
        <v>64262</v>
      </c>
      <c r="I12112" s="59" t="s">
        <v>72</v>
      </c>
      <c r="J12112" s="59">
        <v>7544880</v>
      </c>
      <c r="K12112" s="59" t="s">
        <v>12439</v>
      </c>
      <c r="L12112" s="61" t="s">
        <v>81</v>
      </c>
      <c r="M12112" s="61">
        <f>VLOOKUP(H12112,zdroj!C:F,4,0)</f>
        <v>0</v>
      </c>
      <c r="N12112" s="61" t="str">
        <f t="shared" si="378"/>
        <v>-</v>
      </c>
      <c r="P12112" s="72" t="str">
        <f t="shared" si="379"/>
        <v/>
      </c>
      <c r="Q12112" s="61" t="s">
        <v>86</v>
      </c>
    </row>
    <row r="12113" spans="8:17" x14ac:dyDescent="0.25">
      <c r="H12113" s="59">
        <v>64262</v>
      </c>
      <c r="I12113" s="59" t="s">
        <v>72</v>
      </c>
      <c r="J12113" s="59">
        <v>7544898</v>
      </c>
      <c r="K12113" s="59" t="s">
        <v>12440</v>
      </c>
      <c r="L12113" s="61" t="s">
        <v>81</v>
      </c>
      <c r="M12113" s="61">
        <f>VLOOKUP(H12113,zdroj!C:F,4,0)</f>
        <v>0</v>
      </c>
      <c r="N12113" s="61" t="str">
        <f t="shared" si="378"/>
        <v>-</v>
      </c>
      <c r="P12113" s="72" t="str">
        <f t="shared" si="379"/>
        <v/>
      </c>
      <c r="Q12113" s="61" t="s">
        <v>86</v>
      </c>
    </row>
    <row r="12114" spans="8:17" x14ac:dyDescent="0.25">
      <c r="H12114" s="59">
        <v>64262</v>
      </c>
      <c r="I12114" s="59" t="s">
        <v>72</v>
      </c>
      <c r="J12114" s="59">
        <v>7544901</v>
      </c>
      <c r="K12114" s="59" t="s">
        <v>12441</v>
      </c>
      <c r="L12114" s="61" t="s">
        <v>81</v>
      </c>
      <c r="M12114" s="61">
        <f>VLOOKUP(H12114,zdroj!C:F,4,0)</f>
        <v>0</v>
      </c>
      <c r="N12114" s="61" t="str">
        <f t="shared" si="378"/>
        <v>-</v>
      </c>
      <c r="P12114" s="72" t="str">
        <f t="shared" si="379"/>
        <v/>
      </c>
      <c r="Q12114" s="61" t="s">
        <v>86</v>
      </c>
    </row>
    <row r="12115" spans="8:17" x14ac:dyDescent="0.25">
      <c r="H12115" s="59">
        <v>64262</v>
      </c>
      <c r="I12115" s="59" t="s">
        <v>72</v>
      </c>
      <c r="J12115" s="59">
        <v>7544910</v>
      </c>
      <c r="K12115" s="59" t="s">
        <v>12442</v>
      </c>
      <c r="L12115" s="61" t="s">
        <v>81</v>
      </c>
      <c r="M12115" s="61">
        <f>VLOOKUP(H12115,zdroj!C:F,4,0)</f>
        <v>0</v>
      </c>
      <c r="N12115" s="61" t="str">
        <f t="shared" si="378"/>
        <v>-</v>
      </c>
      <c r="P12115" s="72" t="str">
        <f t="shared" si="379"/>
        <v/>
      </c>
      <c r="Q12115" s="61" t="s">
        <v>86</v>
      </c>
    </row>
    <row r="12116" spans="8:17" x14ac:dyDescent="0.25">
      <c r="H12116" s="59">
        <v>64262</v>
      </c>
      <c r="I12116" s="59" t="s">
        <v>72</v>
      </c>
      <c r="J12116" s="59">
        <v>7544928</v>
      </c>
      <c r="K12116" s="59" t="s">
        <v>12443</v>
      </c>
      <c r="L12116" s="61" t="s">
        <v>81</v>
      </c>
      <c r="M12116" s="61">
        <f>VLOOKUP(H12116,zdroj!C:F,4,0)</f>
        <v>0</v>
      </c>
      <c r="N12116" s="61" t="str">
        <f t="shared" si="378"/>
        <v>-</v>
      </c>
      <c r="P12116" s="72" t="str">
        <f t="shared" si="379"/>
        <v/>
      </c>
      <c r="Q12116" s="61" t="s">
        <v>86</v>
      </c>
    </row>
    <row r="12117" spans="8:17" x14ac:dyDescent="0.25">
      <c r="H12117" s="59">
        <v>64262</v>
      </c>
      <c r="I12117" s="59" t="s">
        <v>72</v>
      </c>
      <c r="J12117" s="59">
        <v>7544936</v>
      </c>
      <c r="K12117" s="59" t="s">
        <v>12444</v>
      </c>
      <c r="L12117" s="61" t="s">
        <v>81</v>
      </c>
      <c r="M12117" s="61">
        <f>VLOOKUP(H12117,zdroj!C:F,4,0)</f>
        <v>0</v>
      </c>
      <c r="N12117" s="61" t="str">
        <f t="shared" si="378"/>
        <v>-</v>
      </c>
      <c r="P12117" s="72" t="str">
        <f t="shared" si="379"/>
        <v/>
      </c>
      <c r="Q12117" s="61" t="s">
        <v>86</v>
      </c>
    </row>
    <row r="12118" spans="8:17" x14ac:dyDescent="0.25">
      <c r="H12118" s="59">
        <v>64262</v>
      </c>
      <c r="I12118" s="59" t="s">
        <v>72</v>
      </c>
      <c r="J12118" s="59">
        <v>7544944</v>
      </c>
      <c r="K12118" s="59" t="s">
        <v>12445</v>
      </c>
      <c r="L12118" s="61" t="s">
        <v>81</v>
      </c>
      <c r="M12118" s="61">
        <f>VLOOKUP(H12118,zdroj!C:F,4,0)</f>
        <v>0</v>
      </c>
      <c r="N12118" s="61" t="str">
        <f t="shared" si="378"/>
        <v>-</v>
      </c>
      <c r="P12118" s="72" t="str">
        <f t="shared" si="379"/>
        <v/>
      </c>
      <c r="Q12118" s="61" t="s">
        <v>86</v>
      </c>
    </row>
    <row r="12119" spans="8:17" x14ac:dyDescent="0.25">
      <c r="H12119" s="59">
        <v>64262</v>
      </c>
      <c r="I12119" s="59" t="s">
        <v>72</v>
      </c>
      <c r="J12119" s="59">
        <v>7544952</v>
      </c>
      <c r="K12119" s="59" t="s">
        <v>12446</v>
      </c>
      <c r="L12119" s="61" t="s">
        <v>81</v>
      </c>
      <c r="M12119" s="61">
        <f>VLOOKUP(H12119,zdroj!C:F,4,0)</f>
        <v>0</v>
      </c>
      <c r="N12119" s="61" t="str">
        <f t="shared" si="378"/>
        <v>-</v>
      </c>
      <c r="P12119" s="72" t="str">
        <f t="shared" si="379"/>
        <v/>
      </c>
      <c r="Q12119" s="61" t="s">
        <v>86</v>
      </c>
    </row>
    <row r="12120" spans="8:17" x14ac:dyDescent="0.25">
      <c r="H12120" s="59">
        <v>64262</v>
      </c>
      <c r="I12120" s="59" t="s">
        <v>72</v>
      </c>
      <c r="J12120" s="59">
        <v>7544961</v>
      </c>
      <c r="K12120" s="59" t="s">
        <v>12447</v>
      </c>
      <c r="L12120" s="61" t="s">
        <v>81</v>
      </c>
      <c r="M12120" s="61">
        <f>VLOOKUP(H12120,zdroj!C:F,4,0)</f>
        <v>0</v>
      </c>
      <c r="N12120" s="61" t="str">
        <f t="shared" si="378"/>
        <v>-</v>
      </c>
      <c r="P12120" s="72" t="str">
        <f t="shared" si="379"/>
        <v/>
      </c>
      <c r="Q12120" s="61" t="s">
        <v>86</v>
      </c>
    </row>
    <row r="12121" spans="8:17" x14ac:dyDescent="0.25">
      <c r="H12121" s="59">
        <v>64262</v>
      </c>
      <c r="I12121" s="59" t="s">
        <v>72</v>
      </c>
      <c r="J12121" s="59">
        <v>7544987</v>
      </c>
      <c r="K12121" s="59" t="s">
        <v>12448</v>
      </c>
      <c r="L12121" s="61" t="s">
        <v>81</v>
      </c>
      <c r="M12121" s="61">
        <f>VLOOKUP(H12121,zdroj!C:F,4,0)</f>
        <v>0</v>
      </c>
      <c r="N12121" s="61" t="str">
        <f t="shared" si="378"/>
        <v>-</v>
      </c>
      <c r="P12121" s="72" t="str">
        <f t="shared" si="379"/>
        <v/>
      </c>
      <c r="Q12121" s="61" t="s">
        <v>86</v>
      </c>
    </row>
    <row r="12122" spans="8:17" x14ac:dyDescent="0.25">
      <c r="H12122" s="59">
        <v>64262</v>
      </c>
      <c r="I12122" s="59" t="s">
        <v>72</v>
      </c>
      <c r="J12122" s="59">
        <v>7544995</v>
      </c>
      <c r="K12122" s="59" t="s">
        <v>12449</v>
      </c>
      <c r="L12122" s="61" t="s">
        <v>115</v>
      </c>
      <c r="M12122" s="61">
        <f>VLOOKUP(H12122,zdroj!C:F,4,0)</f>
        <v>0</v>
      </c>
      <c r="N12122" s="61" t="str">
        <f t="shared" si="378"/>
        <v>katC</v>
      </c>
      <c r="P12122" s="72" t="str">
        <f t="shared" si="379"/>
        <v/>
      </c>
      <c r="Q12122" s="61" t="s">
        <v>31</v>
      </c>
    </row>
    <row r="12123" spans="8:17" x14ac:dyDescent="0.25">
      <c r="H12123" s="59">
        <v>64262</v>
      </c>
      <c r="I12123" s="59" t="s">
        <v>72</v>
      </c>
      <c r="J12123" s="59">
        <v>7545002</v>
      </c>
      <c r="K12123" s="59" t="s">
        <v>12450</v>
      </c>
      <c r="L12123" s="61" t="s">
        <v>81</v>
      </c>
      <c r="M12123" s="61">
        <f>VLOOKUP(H12123,zdroj!C:F,4,0)</f>
        <v>0</v>
      </c>
      <c r="N12123" s="61" t="str">
        <f t="shared" si="378"/>
        <v>-</v>
      </c>
      <c r="P12123" s="72" t="str">
        <f t="shared" si="379"/>
        <v/>
      </c>
      <c r="Q12123" s="61" t="s">
        <v>86</v>
      </c>
    </row>
    <row r="12124" spans="8:17" x14ac:dyDescent="0.25">
      <c r="H12124" s="59">
        <v>64262</v>
      </c>
      <c r="I12124" s="59" t="s">
        <v>72</v>
      </c>
      <c r="J12124" s="59">
        <v>7545011</v>
      </c>
      <c r="K12124" s="59" t="s">
        <v>12451</v>
      </c>
      <c r="L12124" s="61" t="s">
        <v>81</v>
      </c>
      <c r="M12124" s="61">
        <f>VLOOKUP(H12124,zdroj!C:F,4,0)</f>
        <v>0</v>
      </c>
      <c r="N12124" s="61" t="str">
        <f t="shared" si="378"/>
        <v>-</v>
      </c>
      <c r="P12124" s="72" t="str">
        <f t="shared" si="379"/>
        <v/>
      </c>
      <c r="Q12124" s="61" t="s">
        <v>86</v>
      </c>
    </row>
    <row r="12125" spans="8:17" x14ac:dyDescent="0.25">
      <c r="H12125" s="59">
        <v>64262</v>
      </c>
      <c r="I12125" s="59" t="s">
        <v>72</v>
      </c>
      <c r="J12125" s="59">
        <v>7545029</v>
      </c>
      <c r="K12125" s="59" t="s">
        <v>12452</v>
      </c>
      <c r="L12125" s="61" t="s">
        <v>115</v>
      </c>
      <c r="M12125" s="61">
        <f>VLOOKUP(H12125,zdroj!C:F,4,0)</f>
        <v>0</v>
      </c>
      <c r="N12125" s="61" t="str">
        <f t="shared" si="378"/>
        <v>katC</v>
      </c>
      <c r="P12125" s="72" t="str">
        <f t="shared" si="379"/>
        <v/>
      </c>
      <c r="Q12125" s="61" t="s">
        <v>33</v>
      </c>
    </row>
    <row r="12126" spans="8:17" x14ac:dyDescent="0.25">
      <c r="H12126" s="59">
        <v>64262</v>
      </c>
      <c r="I12126" s="59" t="s">
        <v>72</v>
      </c>
      <c r="J12126" s="59">
        <v>7545037</v>
      </c>
      <c r="K12126" s="59" t="s">
        <v>12453</v>
      </c>
      <c r="L12126" s="61" t="s">
        <v>81</v>
      </c>
      <c r="M12126" s="61">
        <f>VLOOKUP(H12126,zdroj!C:F,4,0)</f>
        <v>0</v>
      </c>
      <c r="N12126" s="61" t="str">
        <f t="shared" si="378"/>
        <v>-</v>
      </c>
      <c r="P12126" s="72" t="str">
        <f t="shared" si="379"/>
        <v/>
      </c>
      <c r="Q12126" s="61" t="s">
        <v>86</v>
      </c>
    </row>
    <row r="12127" spans="8:17" x14ac:dyDescent="0.25">
      <c r="H12127" s="59">
        <v>64262</v>
      </c>
      <c r="I12127" s="59" t="s">
        <v>72</v>
      </c>
      <c r="J12127" s="59">
        <v>7545045</v>
      </c>
      <c r="K12127" s="59" t="s">
        <v>12454</v>
      </c>
      <c r="L12127" s="61" t="s">
        <v>81</v>
      </c>
      <c r="M12127" s="61">
        <f>VLOOKUP(H12127,zdroj!C:F,4,0)</f>
        <v>0</v>
      </c>
      <c r="N12127" s="61" t="str">
        <f t="shared" si="378"/>
        <v>-</v>
      </c>
      <c r="P12127" s="72" t="str">
        <f t="shared" si="379"/>
        <v/>
      </c>
      <c r="Q12127" s="61" t="s">
        <v>86</v>
      </c>
    </row>
    <row r="12128" spans="8:17" x14ac:dyDescent="0.25">
      <c r="H12128" s="59">
        <v>64262</v>
      </c>
      <c r="I12128" s="59" t="s">
        <v>72</v>
      </c>
      <c r="J12128" s="59">
        <v>7545053</v>
      </c>
      <c r="K12128" s="59" t="s">
        <v>12455</v>
      </c>
      <c r="L12128" s="61" t="s">
        <v>81</v>
      </c>
      <c r="M12128" s="61">
        <f>VLOOKUP(H12128,zdroj!C:F,4,0)</f>
        <v>0</v>
      </c>
      <c r="N12128" s="61" t="str">
        <f t="shared" si="378"/>
        <v>-</v>
      </c>
      <c r="P12128" s="72" t="str">
        <f t="shared" si="379"/>
        <v/>
      </c>
      <c r="Q12128" s="61" t="s">
        <v>86</v>
      </c>
    </row>
    <row r="12129" spans="8:17" x14ac:dyDescent="0.25">
      <c r="H12129" s="59">
        <v>64262</v>
      </c>
      <c r="I12129" s="59" t="s">
        <v>72</v>
      </c>
      <c r="J12129" s="59">
        <v>7545061</v>
      </c>
      <c r="K12129" s="59" t="s">
        <v>12456</v>
      </c>
      <c r="L12129" s="61" t="s">
        <v>81</v>
      </c>
      <c r="M12129" s="61">
        <f>VLOOKUP(H12129,zdroj!C:F,4,0)</f>
        <v>0</v>
      </c>
      <c r="N12129" s="61" t="str">
        <f t="shared" si="378"/>
        <v>-</v>
      </c>
      <c r="P12129" s="72" t="str">
        <f t="shared" si="379"/>
        <v/>
      </c>
      <c r="Q12129" s="61" t="s">
        <v>86</v>
      </c>
    </row>
    <row r="12130" spans="8:17" x14ac:dyDescent="0.25">
      <c r="H12130" s="59">
        <v>64262</v>
      </c>
      <c r="I12130" s="59" t="s">
        <v>72</v>
      </c>
      <c r="J12130" s="59">
        <v>7545070</v>
      </c>
      <c r="K12130" s="59" t="s">
        <v>12457</v>
      </c>
      <c r="L12130" s="61" t="s">
        <v>81</v>
      </c>
      <c r="M12130" s="61">
        <f>VLOOKUP(H12130,zdroj!C:F,4,0)</f>
        <v>0</v>
      </c>
      <c r="N12130" s="61" t="str">
        <f t="shared" si="378"/>
        <v>-</v>
      </c>
      <c r="P12130" s="72" t="str">
        <f t="shared" si="379"/>
        <v/>
      </c>
      <c r="Q12130" s="61" t="s">
        <v>86</v>
      </c>
    </row>
    <row r="12131" spans="8:17" x14ac:dyDescent="0.25">
      <c r="H12131" s="59">
        <v>64262</v>
      </c>
      <c r="I12131" s="59" t="s">
        <v>72</v>
      </c>
      <c r="J12131" s="59">
        <v>7545088</v>
      </c>
      <c r="K12131" s="59" t="s">
        <v>12458</v>
      </c>
      <c r="L12131" s="61" t="s">
        <v>81</v>
      </c>
      <c r="M12131" s="61">
        <f>VLOOKUP(H12131,zdroj!C:F,4,0)</f>
        <v>0</v>
      </c>
      <c r="N12131" s="61" t="str">
        <f t="shared" si="378"/>
        <v>-</v>
      </c>
      <c r="P12131" s="72" t="str">
        <f t="shared" si="379"/>
        <v/>
      </c>
      <c r="Q12131" s="61" t="s">
        <v>86</v>
      </c>
    </row>
    <row r="12132" spans="8:17" x14ac:dyDescent="0.25">
      <c r="H12132" s="59">
        <v>64262</v>
      </c>
      <c r="I12132" s="59" t="s">
        <v>72</v>
      </c>
      <c r="J12132" s="59">
        <v>25227084</v>
      </c>
      <c r="K12132" s="59" t="s">
        <v>12459</v>
      </c>
      <c r="L12132" s="61" t="s">
        <v>81</v>
      </c>
      <c r="M12132" s="61">
        <f>VLOOKUP(H12132,zdroj!C:F,4,0)</f>
        <v>0</v>
      </c>
      <c r="N12132" s="61" t="str">
        <f t="shared" si="378"/>
        <v>-</v>
      </c>
      <c r="P12132" s="72" t="str">
        <f t="shared" si="379"/>
        <v/>
      </c>
      <c r="Q12132" s="61" t="s">
        <v>86</v>
      </c>
    </row>
    <row r="12133" spans="8:17" x14ac:dyDescent="0.25">
      <c r="H12133" s="59">
        <v>64262</v>
      </c>
      <c r="I12133" s="59" t="s">
        <v>72</v>
      </c>
      <c r="J12133" s="59">
        <v>26404869</v>
      </c>
      <c r="K12133" s="59" t="s">
        <v>12460</v>
      </c>
      <c r="L12133" s="61" t="s">
        <v>81</v>
      </c>
      <c r="M12133" s="61">
        <f>VLOOKUP(H12133,zdroj!C:F,4,0)</f>
        <v>0</v>
      </c>
      <c r="N12133" s="61" t="str">
        <f t="shared" si="378"/>
        <v>-</v>
      </c>
      <c r="P12133" s="72" t="str">
        <f t="shared" si="379"/>
        <v/>
      </c>
      <c r="Q12133" s="61" t="s">
        <v>86</v>
      </c>
    </row>
    <row r="12134" spans="8:17" x14ac:dyDescent="0.25">
      <c r="H12134" s="59">
        <v>64262</v>
      </c>
      <c r="I12134" s="59" t="s">
        <v>72</v>
      </c>
      <c r="J12134" s="59">
        <v>73263745</v>
      </c>
      <c r="K12134" s="59" t="s">
        <v>12461</v>
      </c>
      <c r="L12134" s="61" t="s">
        <v>81</v>
      </c>
      <c r="M12134" s="61">
        <f>VLOOKUP(H12134,zdroj!C:F,4,0)</f>
        <v>0</v>
      </c>
      <c r="N12134" s="61" t="str">
        <f t="shared" si="378"/>
        <v>-</v>
      </c>
      <c r="P12134" s="72" t="str">
        <f t="shared" si="379"/>
        <v/>
      </c>
      <c r="Q12134" s="61" t="s">
        <v>86</v>
      </c>
    </row>
    <row r="12135" spans="8:17" x14ac:dyDescent="0.25">
      <c r="H12135" s="59">
        <v>64262</v>
      </c>
      <c r="I12135" s="59" t="s">
        <v>72</v>
      </c>
      <c r="J12135" s="59">
        <v>77720423</v>
      </c>
      <c r="K12135" s="59" t="s">
        <v>12462</v>
      </c>
      <c r="L12135" s="61" t="s">
        <v>81</v>
      </c>
      <c r="M12135" s="61">
        <f>VLOOKUP(H12135,zdroj!C:F,4,0)</f>
        <v>0</v>
      </c>
      <c r="N12135" s="61" t="str">
        <f t="shared" si="378"/>
        <v>-</v>
      </c>
      <c r="P12135" s="72" t="str">
        <f t="shared" si="379"/>
        <v/>
      </c>
      <c r="Q12135" s="61" t="s">
        <v>86</v>
      </c>
    </row>
    <row r="12136" spans="8:17" x14ac:dyDescent="0.25">
      <c r="H12136" s="59">
        <v>64262</v>
      </c>
      <c r="I12136" s="59" t="s">
        <v>72</v>
      </c>
      <c r="J12136" s="59">
        <v>80845169</v>
      </c>
      <c r="K12136" s="59" t="s">
        <v>12463</v>
      </c>
      <c r="L12136" s="61" t="s">
        <v>81</v>
      </c>
      <c r="M12136" s="61">
        <f>VLOOKUP(H12136,zdroj!C:F,4,0)</f>
        <v>0</v>
      </c>
      <c r="N12136" s="61" t="str">
        <f t="shared" si="378"/>
        <v>-</v>
      </c>
      <c r="P12136" s="72" t="str">
        <f t="shared" si="379"/>
        <v/>
      </c>
      <c r="Q12136" s="61" t="s">
        <v>86</v>
      </c>
    </row>
    <row r="12137" spans="8:17" x14ac:dyDescent="0.25">
      <c r="H12137" s="59">
        <v>64262</v>
      </c>
      <c r="I12137" s="59" t="s">
        <v>72</v>
      </c>
      <c r="J12137" s="59">
        <v>80940609</v>
      </c>
      <c r="K12137" s="59" t="s">
        <v>12464</v>
      </c>
      <c r="L12137" s="61" t="s">
        <v>81</v>
      </c>
      <c r="M12137" s="61">
        <f>VLOOKUP(H12137,zdroj!C:F,4,0)</f>
        <v>0</v>
      </c>
      <c r="N12137" s="61" t="str">
        <f t="shared" si="378"/>
        <v>-</v>
      </c>
      <c r="P12137" s="72" t="str">
        <f t="shared" si="379"/>
        <v/>
      </c>
      <c r="Q12137" s="61" t="s">
        <v>86</v>
      </c>
    </row>
    <row r="12138" spans="8:17" x14ac:dyDescent="0.25">
      <c r="H12138" s="59">
        <v>64262</v>
      </c>
      <c r="I12138" s="59" t="s">
        <v>72</v>
      </c>
      <c r="J12138" s="59">
        <v>81129068</v>
      </c>
      <c r="K12138" s="59" t="s">
        <v>12465</v>
      </c>
      <c r="L12138" s="61" t="s">
        <v>81</v>
      </c>
      <c r="M12138" s="61">
        <f>VLOOKUP(H12138,zdroj!C:F,4,0)</f>
        <v>0</v>
      </c>
      <c r="N12138" s="61" t="str">
        <f t="shared" si="378"/>
        <v>-</v>
      </c>
      <c r="P12138" s="72" t="str">
        <f t="shared" si="379"/>
        <v/>
      </c>
      <c r="Q12138" s="61" t="s">
        <v>86</v>
      </c>
    </row>
    <row r="12139" spans="8:17" x14ac:dyDescent="0.25">
      <c r="H12139" s="59">
        <v>64262</v>
      </c>
      <c r="I12139" s="59" t="s">
        <v>72</v>
      </c>
      <c r="J12139" s="59">
        <v>81359632</v>
      </c>
      <c r="K12139" s="59" t="s">
        <v>12466</v>
      </c>
      <c r="L12139" s="61" t="s">
        <v>81</v>
      </c>
      <c r="M12139" s="61">
        <f>VLOOKUP(H12139,zdroj!C:F,4,0)</f>
        <v>0</v>
      </c>
      <c r="N12139" s="61" t="str">
        <f t="shared" si="378"/>
        <v>-</v>
      </c>
      <c r="P12139" s="72" t="str">
        <f t="shared" si="379"/>
        <v/>
      </c>
      <c r="Q12139" s="61" t="s">
        <v>86</v>
      </c>
    </row>
    <row r="12140" spans="8:17" x14ac:dyDescent="0.25">
      <c r="H12140" s="59">
        <v>134694</v>
      </c>
      <c r="I12140" s="59" t="s">
        <v>72</v>
      </c>
      <c r="J12140" s="59">
        <v>7580495</v>
      </c>
      <c r="K12140" s="59" t="s">
        <v>12467</v>
      </c>
      <c r="L12140" s="61" t="s">
        <v>81</v>
      </c>
      <c r="M12140" s="61">
        <f>VLOOKUP(H12140,zdroj!C:F,4,0)</f>
        <v>0</v>
      </c>
      <c r="N12140" s="61" t="str">
        <f t="shared" si="378"/>
        <v>-</v>
      </c>
      <c r="P12140" s="72" t="str">
        <f t="shared" si="379"/>
        <v/>
      </c>
      <c r="Q12140" s="61" t="s">
        <v>86</v>
      </c>
    </row>
    <row r="12141" spans="8:17" x14ac:dyDescent="0.25">
      <c r="H12141" s="59">
        <v>134694</v>
      </c>
      <c r="I12141" s="59" t="s">
        <v>72</v>
      </c>
      <c r="J12141" s="59">
        <v>7580509</v>
      </c>
      <c r="K12141" s="59" t="s">
        <v>12468</v>
      </c>
      <c r="L12141" s="61" t="s">
        <v>81</v>
      </c>
      <c r="M12141" s="61">
        <f>VLOOKUP(H12141,zdroj!C:F,4,0)</f>
        <v>0</v>
      </c>
      <c r="N12141" s="61" t="str">
        <f t="shared" si="378"/>
        <v>-</v>
      </c>
      <c r="P12141" s="72" t="str">
        <f t="shared" si="379"/>
        <v/>
      </c>
      <c r="Q12141" s="61" t="s">
        <v>86</v>
      </c>
    </row>
    <row r="12142" spans="8:17" x14ac:dyDescent="0.25">
      <c r="H12142" s="59">
        <v>134694</v>
      </c>
      <c r="I12142" s="59" t="s">
        <v>72</v>
      </c>
      <c r="J12142" s="59">
        <v>7580517</v>
      </c>
      <c r="K12142" s="59" t="s">
        <v>12469</v>
      </c>
      <c r="L12142" s="61" t="s">
        <v>81</v>
      </c>
      <c r="M12142" s="61">
        <f>VLOOKUP(H12142,zdroj!C:F,4,0)</f>
        <v>0</v>
      </c>
      <c r="N12142" s="61" t="str">
        <f t="shared" si="378"/>
        <v>-</v>
      </c>
      <c r="P12142" s="72" t="str">
        <f t="shared" si="379"/>
        <v/>
      </c>
      <c r="Q12142" s="61" t="s">
        <v>86</v>
      </c>
    </row>
    <row r="12143" spans="8:17" x14ac:dyDescent="0.25">
      <c r="H12143" s="59">
        <v>134694</v>
      </c>
      <c r="I12143" s="59" t="s">
        <v>72</v>
      </c>
      <c r="J12143" s="59">
        <v>7580525</v>
      </c>
      <c r="K12143" s="59" t="s">
        <v>12470</v>
      </c>
      <c r="L12143" s="61" t="s">
        <v>81</v>
      </c>
      <c r="M12143" s="61">
        <f>VLOOKUP(H12143,zdroj!C:F,4,0)</f>
        <v>0</v>
      </c>
      <c r="N12143" s="61" t="str">
        <f t="shared" si="378"/>
        <v>-</v>
      </c>
      <c r="P12143" s="72" t="str">
        <f t="shared" si="379"/>
        <v/>
      </c>
      <c r="Q12143" s="61" t="s">
        <v>86</v>
      </c>
    </row>
    <row r="12144" spans="8:17" x14ac:dyDescent="0.25">
      <c r="H12144" s="59">
        <v>134694</v>
      </c>
      <c r="I12144" s="59" t="s">
        <v>72</v>
      </c>
      <c r="J12144" s="59">
        <v>7580533</v>
      </c>
      <c r="K12144" s="59" t="s">
        <v>12471</v>
      </c>
      <c r="L12144" s="61" t="s">
        <v>81</v>
      </c>
      <c r="M12144" s="61">
        <f>VLOOKUP(H12144,zdroj!C:F,4,0)</f>
        <v>0</v>
      </c>
      <c r="N12144" s="61" t="str">
        <f t="shared" si="378"/>
        <v>-</v>
      </c>
      <c r="P12144" s="72" t="str">
        <f t="shared" si="379"/>
        <v/>
      </c>
      <c r="Q12144" s="61" t="s">
        <v>86</v>
      </c>
    </row>
    <row r="12145" spans="8:17" x14ac:dyDescent="0.25">
      <c r="H12145" s="59">
        <v>134694</v>
      </c>
      <c r="I12145" s="59" t="s">
        <v>72</v>
      </c>
      <c r="J12145" s="59">
        <v>7580541</v>
      </c>
      <c r="K12145" s="59" t="s">
        <v>12472</v>
      </c>
      <c r="L12145" s="61" t="s">
        <v>81</v>
      </c>
      <c r="M12145" s="61">
        <f>VLOOKUP(H12145,zdroj!C:F,4,0)</f>
        <v>0</v>
      </c>
      <c r="N12145" s="61" t="str">
        <f t="shared" si="378"/>
        <v>-</v>
      </c>
      <c r="P12145" s="72" t="str">
        <f t="shared" si="379"/>
        <v/>
      </c>
      <c r="Q12145" s="61" t="s">
        <v>86</v>
      </c>
    </row>
    <row r="12146" spans="8:17" x14ac:dyDescent="0.25">
      <c r="H12146" s="59">
        <v>134694</v>
      </c>
      <c r="I12146" s="59" t="s">
        <v>72</v>
      </c>
      <c r="J12146" s="59">
        <v>7580550</v>
      </c>
      <c r="K12146" s="59" t="s">
        <v>12473</v>
      </c>
      <c r="L12146" s="61" t="s">
        <v>81</v>
      </c>
      <c r="M12146" s="61">
        <f>VLOOKUP(H12146,zdroj!C:F,4,0)</f>
        <v>0</v>
      </c>
      <c r="N12146" s="61" t="str">
        <f t="shared" si="378"/>
        <v>-</v>
      </c>
      <c r="P12146" s="72" t="str">
        <f t="shared" si="379"/>
        <v/>
      </c>
      <c r="Q12146" s="61" t="s">
        <v>86</v>
      </c>
    </row>
    <row r="12147" spans="8:17" x14ac:dyDescent="0.25">
      <c r="H12147" s="59">
        <v>134694</v>
      </c>
      <c r="I12147" s="59" t="s">
        <v>72</v>
      </c>
      <c r="J12147" s="59">
        <v>7580568</v>
      </c>
      <c r="K12147" s="59" t="s">
        <v>12474</v>
      </c>
      <c r="L12147" s="61" t="s">
        <v>81</v>
      </c>
      <c r="M12147" s="61">
        <f>VLOOKUP(H12147,zdroj!C:F,4,0)</f>
        <v>0</v>
      </c>
      <c r="N12147" s="61" t="str">
        <f t="shared" si="378"/>
        <v>-</v>
      </c>
      <c r="P12147" s="72" t="str">
        <f t="shared" si="379"/>
        <v/>
      </c>
      <c r="Q12147" s="61" t="s">
        <v>86</v>
      </c>
    </row>
    <row r="12148" spans="8:17" x14ac:dyDescent="0.25">
      <c r="H12148" s="59">
        <v>134694</v>
      </c>
      <c r="I12148" s="59" t="s">
        <v>72</v>
      </c>
      <c r="J12148" s="59">
        <v>7580576</v>
      </c>
      <c r="K12148" s="59" t="s">
        <v>12475</v>
      </c>
      <c r="L12148" s="61" t="s">
        <v>81</v>
      </c>
      <c r="M12148" s="61">
        <f>VLOOKUP(H12148,zdroj!C:F,4,0)</f>
        <v>0</v>
      </c>
      <c r="N12148" s="61" t="str">
        <f t="shared" si="378"/>
        <v>-</v>
      </c>
      <c r="P12148" s="72" t="str">
        <f t="shared" si="379"/>
        <v/>
      </c>
      <c r="Q12148" s="61" t="s">
        <v>86</v>
      </c>
    </row>
    <row r="12149" spans="8:17" x14ac:dyDescent="0.25">
      <c r="H12149" s="59">
        <v>134694</v>
      </c>
      <c r="I12149" s="59" t="s">
        <v>72</v>
      </c>
      <c r="J12149" s="59">
        <v>7580584</v>
      </c>
      <c r="K12149" s="59" t="s">
        <v>12476</v>
      </c>
      <c r="L12149" s="61" t="s">
        <v>81</v>
      </c>
      <c r="M12149" s="61">
        <f>VLOOKUP(H12149,zdroj!C:F,4,0)</f>
        <v>0</v>
      </c>
      <c r="N12149" s="61" t="str">
        <f t="shared" si="378"/>
        <v>-</v>
      </c>
      <c r="P12149" s="72" t="str">
        <f t="shared" si="379"/>
        <v/>
      </c>
      <c r="Q12149" s="61" t="s">
        <v>86</v>
      </c>
    </row>
    <row r="12150" spans="8:17" x14ac:dyDescent="0.25">
      <c r="H12150" s="59">
        <v>134694</v>
      </c>
      <c r="I12150" s="59" t="s">
        <v>72</v>
      </c>
      <c r="J12150" s="59">
        <v>7580592</v>
      </c>
      <c r="K12150" s="59" t="s">
        <v>12477</v>
      </c>
      <c r="L12150" s="61" t="s">
        <v>81</v>
      </c>
      <c r="M12150" s="61">
        <f>VLOOKUP(H12150,zdroj!C:F,4,0)</f>
        <v>0</v>
      </c>
      <c r="N12150" s="61" t="str">
        <f t="shared" si="378"/>
        <v>-</v>
      </c>
      <c r="P12150" s="72" t="str">
        <f t="shared" si="379"/>
        <v/>
      </c>
      <c r="Q12150" s="61" t="s">
        <v>86</v>
      </c>
    </row>
    <row r="12151" spans="8:17" x14ac:dyDescent="0.25">
      <c r="H12151" s="59">
        <v>134694</v>
      </c>
      <c r="I12151" s="59" t="s">
        <v>72</v>
      </c>
      <c r="J12151" s="59">
        <v>7580606</v>
      </c>
      <c r="K12151" s="59" t="s">
        <v>12478</v>
      </c>
      <c r="L12151" s="61" t="s">
        <v>81</v>
      </c>
      <c r="M12151" s="61">
        <f>VLOOKUP(H12151,zdroj!C:F,4,0)</f>
        <v>0</v>
      </c>
      <c r="N12151" s="61" t="str">
        <f t="shared" si="378"/>
        <v>-</v>
      </c>
      <c r="P12151" s="72" t="str">
        <f t="shared" si="379"/>
        <v/>
      </c>
      <c r="Q12151" s="61" t="s">
        <v>86</v>
      </c>
    </row>
    <row r="12152" spans="8:17" x14ac:dyDescent="0.25">
      <c r="H12152" s="59">
        <v>134694</v>
      </c>
      <c r="I12152" s="59" t="s">
        <v>72</v>
      </c>
      <c r="J12152" s="59">
        <v>7580614</v>
      </c>
      <c r="K12152" s="59" t="s">
        <v>12479</v>
      </c>
      <c r="L12152" s="61" t="s">
        <v>115</v>
      </c>
      <c r="M12152" s="61">
        <f>VLOOKUP(H12152,zdroj!C:F,4,0)</f>
        <v>0</v>
      </c>
      <c r="N12152" s="61" t="str">
        <f t="shared" si="378"/>
        <v>katC</v>
      </c>
      <c r="P12152" s="72" t="str">
        <f t="shared" si="379"/>
        <v/>
      </c>
      <c r="Q12152" s="61" t="s">
        <v>31</v>
      </c>
    </row>
    <row r="12153" spans="8:17" x14ac:dyDescent="0.25">
      <c r="H12153" s="59">
        <v>134694</v>
      </c>
      <c r="I12153" s="59" t="s">
        <v>72</v>
      </c>
      <c r="J12153" s="59">
        <v>7580622</v>
      </c>
      <c r="K12153" s="59" t="s">
        <v>12480</v>
      </c>
      <c r="L12153" s="61" t="s">
        <v>81</v>
      </c>
      <c r="M12153" s="61">
        <f>VLOOKUP(H12153,zdroj!C:F,4,0)</f>
        <v>0</v>
      </c>
      <c r="N12153" s="61" t="str">
        <f t="shared" si="378"/>
        <v>-</v>
      </c>
      <c r="P12153" s="72" t="str">
        <f t="shared" si="379"/>
        <v/>
      </c>
      <c r="Q12153" s="61" t="s">
        <v>86</v>
      </c>
    </row>
    <row r="12154" spans="8:17" x14ac:dyDescent="0.25">
      <c r="H12154" s="59">
        <v>134694</v>
      </c>
      <c r="I12154" s="59" t="s">
        <v>72</v>
      </c>
      <c r="J12154" s="59">
        <v>7580631</v>
      </c>
      <c r="K12154" s="59" t="s">
        <v>12481</v>
      </c>
      <c r="L12154" s="61" t="s">
        <v>81</v>
      </c>
      <c r="M12154" s="61">
        <f>VLOOKUP(H12154,zdroj!C:F,4,0)</f>
        <v>0</v>
      </c>
      <c r="N12154" s="61" t="str">
        <f t="shared" si="378"/>
        <v>-</v>
      </c>
      <c r="P12154" s="72" t="str">
        <f t="shared" si="379"/>
        <v/>
      </c>
      <c r="Q12154" s="61" t="s">
        <v>86</v>
      </c>
    </row>
    <row r="12155" spans="8:17" x14ac:dyDescent="0.25">
      <c r="H12155" s="59">
        <v>134694</v>
      </c>
      <c r="I12155" s="59" t="s">
        <v>72</v>
      </c>
      <c r="J12155" s="59">
        <v>7580649</v>
      </c>
      <c r="K12155" s="59" t="s">
        <v>12482</v>
      </c>
      <c r="L12155" s="61" t="s">
        <v>81</v>
      </c>
      <c r="M12155" s="61">
        <f>VLOOKUP(H12155,zdroj!C:F,4,0)</f>
        <v>0</v>
      </c>
      <c r="N12155" s="61" t="str">
        <f t="shared" si="378"/>
        <v>-</v>
      </c>
      <c r="P12155" s="72" t="str">
        <f t="shared" si="379"/>
        <v/>
      </c>
      <c r="Q12155" s="61" t="s">
        <v>86</v>
      </c>
    </row>
    <row r="12156" spans="8:17" x14ac:dyDescent="0.25">
      <c r="H12156" s="59">
        <v>134694</v>
      </c>
      <c r="I12156" s="59" t="s">
        <v>72</v>
      </c>
      <c r="J12156" s="59">
        <v>7580657</v>
      </c>
      <c r="K12156" s="59" t="s">
        <v>12483</v>
      </c>
      <c r="L12156" s="61" t="s">
        <v>115</v>
      </c>
      <c r="M12156" s="61">
        <f>VLOOKUP(H12156,zdroj!C:F,4,0)</f>
        <v>0</v>
      </c>
      <c r="N12156" s="61" t="str">
        <f t="shared" si="378"/>
        <v>katC</v>
      </c>
      <c r="P12156" s="72" t="str">
        <f t="shared" si="379"/>
        <v/>
      </c>
      <c r="Q12156" s="61" t="s">
        <v>31</v>
      </c>
    </row>
    <row r="12157" spans="8:17" x14ac:dyDescent="0.25">
      <c r="H12157" s="59">
        <v>134694</v>
      </c>
      <c r="I12157" s="59" t="s">
        <v>72</v>
      </c>
      <c r="J12157" s="59">
        <v>7580665</v>
      </c>
      <c r="K12157" s="59" t="s">
        <v>12484</v>
      </c>
      <c r="L12157" s="61" t="s">
        <v>81</v>
      </c>
      <c r="M12157" s="61">
        <f>VLOOKUP(H12157,zdroj!C:F,4,0)</f>
        <v>0</v>
      </c>
      <c r="N12157" s="61" t="str">
        <f t="shared" si="378"/>
        <v>-</v>
      </c>
      <c r="P12157" s="72" t="str">
        <f t="shared" si="379"/>
        <v/>
      </c>
      <c r="Q12157" s="61" t="s">
        <v>86</v>
      </c>
    </row>
    <row r="12158" spans="8:17" x14ac:dyDescent="0.25">
      <c r="H12158" s="59">
        <v>134694</v>
      </c>
      <c r="I12158" s="59" t="s">
        <v>72</v>
      </c>
      <c r="J12158" s="59">
        <v>7580673</v>
      </c>
      <c r="K12158" s="59" t="s">
        <v>12485</v>
      </c>
      <c r="L12158" s="61" t="s">
        <v>81</v>
      </c>
      <c r="M12158" s="61">
        <f>VLOOKUP(H12158,zdroj!C:F,4,0)</f>
        <v>0</v>
      </c>
      <c r="N12158" s="61" t="str">
        <f t="shared" si="378"/>
        <v>-</v>
      </c>
      <c r="P12158" s="72" t="str">
        <f t="shared" si="379"/>
        <v/>
      </c>
      <c r="Q12158" s="61" t="s">
        <v>86</v>
      </c>
    </row>
    <row r="12159" spans="8:17" x14ac:dyDescent="0.25">
      <c r="H12159" s="59">
        <v>134694</v>
      </c>
      <c r="I12159" s="59" t="s">
        <v>72</v>
      </c>
      <c r="J12159" s="59">
        <v>7580681</v>
      </c>
      <c r="K12159" s="59" t="s">
        <v>12486</v>
      </c>
      <c r="L12159" s="61" t="s">
        <v>81</v>
      </c>
      <c r="M12159" s="61">
        <f>VLOOKUP(H12159,zdroj!C:F,4,0)</f>
        <v>0</v>
      </c>
      <c r="N12159" s="61" t="str">
        <f t="shared" si="378"/>
        <v>-</v>
      </c>
      <c r="P12159" s="72" t="str">
        <f t="shared" si="379"/>
        <v/>
      </c>
      <c r="Q12159" s="61" t="s">
        <v>86</v>
      </c>
    </row>
    <row r="12160" spans="8:17" x14ac:dyDescent="0.25">
      <c r="H12160" s="59">
        <v>134694</v>
      </c>
      <c r="I12160" s="59" t="s">
        <v>72</v>
      </c>
      <c r="J12160" s="59">
        <v>7580690</v>
      </c>
      <c r="K12160" s="59" t="s">
        <v>12487</v>
      </c>
      <c r="L12160" s="61" t="s">
        <v>81</v>
      </c>
      <c r="M12160" s="61">
        <f>VLOOKUP(H12160,zdroj!C:F,4,0)</f>
        <v>0</v>
      </c>
      <c r="N12160" s="61" t="str">
        <f t="shared" si="378"/>
        <v>-</v>
      </c>
      <c r="P12160" s="72" t="str">
        <f t="shared" si="379"/>
        <v/>
      </c>
      <c r="Q12160" s="61" t="s">
        <v>86</v>
      </c>
    </row>
    <row r="12161" spans="8:17" x14ac:dyDescent="0.25">
      <c r="H12161" s="59">
        <v>134694</v>
      </c>
      <c r="I12161" s="59" t="s">
        <v>72</v>
      </c>
      <c r="J12161" s="59">
        <v>7580703</v>
      </c>
      <c r="K12161" s="59" t="s">
        <v>12488</v>
      </c>
      <c r="L12161" s="61" t="s">
        <v>81</v>
      </c>
      <c r="M12161" s="61">
        <f>VLOOKUP(H12161,zdroj!C:F,4,0)</f>
        <v>0</v>
      </c>
      <c r="N12161" s="61" t="str">
        <f t="shared" si="378"/>
        <v>-</v>
      </c>
      <c r="P12161" s="72" t="str">
        <f t="shared" si="379"/>
        <v/>
      </c>
      <c r="Q12161" s="61" t="s">
        <v>86</v>
      </c>
    </row>
    <row r="12162" spans="8:17" x14ac:dyDescent="0.25">
      <c r="H12162" s="59">
        <v>134694</v>
      </c>
      <c r="I12162" s="59" t="s">
        <v>72</v>
      </c>
      <c r="J12162" s="59">
        <v>7580711</v>
      </c>
      <c r="K12162" s="59" t="s">
        <v>12489</v>
      </c>
      <c r="L12162" s="61" t="s">
        <v>81</v>
      </c>
      <c r="M12162" s="61">
        <f>VLOOKUP(H12162,zdroj!C:F,4,0)</f>
        <v>0</v>
      </c>
      <c r="N12162" s="61" t="str">
        <f t="shared" si="378"/>
        <v>-</v>
      </c>
      <c r="P12162" s="72" t="str">
        <f t="shared" si="379"/>
        <v/>
      </c>
      <c r="Q12162" s="61" t="s">
        <v>86</v>
      </c>
    </row>
    <row r="12163" spans="8:17" x14ac:dyDescent="0.25">
      <c r="H12163" s="59">
        <v>134694</v>
      </c>
      <c r="I12163" s="59" t="s">
        <v>72</v>
      </c>
      <c r="J12163" s="59">
        <v>7580720</v>
      </c>
      <c r="K12163" s="59" t="s">
        <v>12490</v>
      </c>
      <c r="L12163" s="61" t="s">
        <v>81</v>
      </c>
      <c r="M12163" s="61">
        <f>VLOOKUP(H12163,zdroj!C:F,4,0)</f>
        <v>0</v>
      </c>
      <c r="N12163" s="61" t="str">
        <f t="shared" si="378"/>
        <v>-</v>
      </c>
      <c r="P12163" s="72" t="str">
        <f t="shared" si="379"/>
        <v/>
      </c>
      <c r="Q12163" s="61" t="s">
        <v>86</v>
      </c>
    </row>
    <row r="12164" spans="8:17" x14ac:dyDescent="0.25">
      <c r="H12164" s="59">
        <v>134694</v>
      </c>
      <c r="I12164" s="59" t="s">
        <v>72</v>
      </c>
      <c r="J12164" s="59">
        <v>7580738</v>
      </c>
      <c r="K12164" s="59" t="s">
        <v>12491</v>
      </c>
      <c r="L12164" s="61" t="s">
        <v>81</v>
      </c>
      <c r="M12164" s="61">
        <f>VLOOKUP(H12164,zdroj!C:F,4,0)</f>
        <v>0</v>
      </c>
      <c r="N12164" s="61" t="str">
        <f t="shared" si="378"/>
        <v>-</v>
      </c>
      <c r="P12164" s="72" t="str">
        <f t="shared" si="379"/>
        <v/>
      </c>
      <c r="Q12164" s="61" t="s">
        <v>86</v>
      </c>
    </row>
    <row r="12165" spans="8:17" x14ac:dyDescent="0.25">
      <c r="H12165" s="59">
        <v>134694</v>
      </c>
      <c r="I12165" s="59" t="s">
        <v>72</v>
      </c>
      <c r="J12165" s="59">
        <v>7580746</v>
      </c>
      <c r="K12165" s="59" t="s">
        <v>12492</v>
      </c>
      <c r="L12165" s="61" t="s">
        <v>81</v>
      </c>
      <c r="M12165" s="61">
        <f>VLOOKUP(H12165,zdroj!C:F,4,0)</f>
        <v>0</v>
      </c>
      <c r="N12165" s="61" t="str">
        <f t="shared" si="378"/>
        <v>-</v>
      </c>
      <c r="P12165" s="72" t="str">
        <f t="shared" si="379"/>
        <v/>
      </c>
      <c r="Q12165" s="61" t="s">
        <v>86</v>
      </c>
    </row>
    <row r="12166" spans="8:17" x14ac:dyDescent="0.25">
      <c r="H12166" s="59">
        <v>134694</v>
      </c>
      <c r="I12166" s="59" t="s">
        <v>72</v>
      </c>
      <c r="J12166" s="59">
        <v>7580754</v>
      </c>
      <c r="K12166" s="59" t="s">
        <v>12493</v>
      </c>
      <c r="L12166" s="61" t="s">
        <v>81</v>
      </c>
      <c r="M12166" s="61">
        <f>VLOOKUP(H12166,zdroj!C:F,4,0)</f>
        <v>0</v>
      </c>
      <c r="N12166" s="61" t="str">
        <f t="shared" si="378"/>
        <v>-</v>
      </c>
      <c r="P12166" s="72" t="str">
        <f t="shared" si="379"/>
        <v/>
      </c>
      <c r="Q12166" s="61" t="s">
        <v>86</v>
      </c>
    </row>
    <row r="12167" spans="8:17" x14ac:dyDescent="0.25">
      <c r="H12167" s="59">
        <v>134694</v>
      </c>
      <c r="I12167" s="59" t="s">
        <v>72</v>
      </c>
      <c r="J12167" s="59">
        <v>7580762</v>
      </c>
      <c r="K12167" s="59" t="s">
        <v>12494</v>
      </c>
      <c r="L12167" s="61" t="s">
        <v>81</v>
      </c>
      <c r="M12167" s="61">
        <f>VLOOKUP(H12167,zdroj!C:F,4,0)</f>
        <v>0</v>
      </c>
      <c r="N12167" s="61" t="str">
        <f t="shared" ref="N12167:N12230" si="380">IF(M12167="A",IF(L12167="katA","katB",L12167),L12167)</f>
        <v>-</v>
      </c>
      <c r="P12167" s="72" t="str">
        <f t="shared" ref="P12167:P12230" si="381">IF(O12167="A",1,"")</f>
        <v/>
      </c>
      <c r="Q12167" s="61" t="s">
        <v>86</v>
      </c>
    </row>
    <row r="12168" spans="8:17" x14ac:dyDescent="0.25">
      <c r="H12168" s="59">
        <v>134694</v>
      </c>
      <c r="I12168" s="59" t="s">
        <v>72</v>
      </c>
      <c r="J12168" s="59">
        <v>7580771</v>
      </c>
      <c r="K12168" s="59" t="s">
        <v>12495</v>
      </c>
      <c r="L12168" s="61" t="s">
        <v>81</v>
      </c>
      <c r="M12168" s="61">
        <f>VLOOKUP(H12168,zdroj!C:F,4,0)</f>
        <v>0</v>
      </c>
      <c r="N12168" s="61" t="str">
        <f t="shared" si="380"/>
        <v>-</v>
      </c>
      <c r="P12168" s="72" t="str">
        <f t="shared" si="381"/>
        <v/>
      </c>
      <c r="Q12168" s="61" t="s">
        <v>86</v>
      </c>
    </row>
    <row r="12169" spans="8:17" x14ac:dyDescent="0.25">
      <c r="H12169" s="59">
        <v>134694</v>
      </c>
      <c r="I12169" s="59" t="s">
        <v>72</v>
      </c>
      <c r="J12169" s="59">
        <v>7580789</v>
      </c>
      <c r="K12169" s="59" t="s">
        <v>12496</v>
      </c>
      <c r="L12169" s="61" t="s">
        <v>81</v>
      </c>
      <c r="M12169" s="61">
        <f>VLOOKUP(H12169,zdroj!C:F,4,0)</f>
        <v>0</v>
      </c>
      <c r="N12169" s="61" t="str">
        <f t="shared" si="380"/>
        <v>-</v>
      </c>
      <c r="P12169" s="72" t="str">
        <f t="shared" si="381"/>
        <v/>
      </c>
      <c r="Q12169" s="61" t="s">
        <v>86</v>
      </c>
    </row>
    <row r="12170" spans="8:17" x14ac:dyDescent="0.25">
      <c r="H12170" s="59">
        <v>134694</v>
      </c>
      <c r="I12170" s="59" t="s">
        <v>72</v>
      </c>
      <c r="J12170" s="59">
        <v>7580797</v>
      </c>
      <c r="K12170" s="59" t="s">
        <v>12497</v>
      </c>
      <c r="L12170" s="61" t="s">
        <v>81</v>
      </c>
      <c r="M12170" s="61">
        <f>VLOOKUP(H12170,zdroj!C:F,4,0)</f>
        <v>0</v>
      </c>
      <c r="N12170" s="61" t="str">
        <f t="shared" si="380"/>
        <v>-</v>
      </c>
      <c r="P12170" s="72" t="str">
        <f t="shared" si="381"/>
        <v/>
      </c>
      <c r="Q12170" s="61" t="s">
        <v>86</v>
      </c>
    </row>
    <row r="12171" spans="8:17" x14ac:dyDescent="0.25">
      <c r="H12171" s="59">
        <v>134694</v>
      </c>
      <c r="I12171" s="59" t="s">
        <v>72</v>
      </c>
      <c r="J12171" s="59">
        <v>7580801</v>
      </c>
      <c r="K12171" s="59" t="s">
        <v>12498</v>
      </c>
      <c r="L12171" s="61" t="s">
        <v>81</v>
      </c>
      <c r="M12171" s="61">
        <f>VLOOKUP(H12171,zdroj!C:F,4,0)</f>
        <v>0</v>
      </c>
      <c r="N12171" s="61" t="str">
        <f t="shared" si="380"/>
        <v>-</v>
      </c>
      <c r="P12171" s="72" t="str">
        <f t="shared" si="381"/>
        <v/>
      </c>
      <c r="Q12171" s="61" t="s">
        <v>86</v>
      </c>
    </row>
    <row r="12172" spans="8:17" x14ac:dyDescent="0.25">
      <c r="H12172" s="59">
        <v>134694</v>
      </c>
      <c r="I12172" s="59" t="s">
        <v>72</v>
      </c>
      <c r="J12172" s="59">
        <v>7580819</v>
      </c>
      <c r="K12172" s="59" t="s">
        <v>12499</v>
      </c>
      <c r="L12172" s="61" t="s">
        <v>81</v>
      </c>
      <c r="M12172" s="61">
        <f>VLOOKUP(H12172,zdroj!C:F,4,0)</f>
        <v>0</v>
      </c>
      <c r="N12172" s="61" t="str">
        <f t="shared" si="380"/>
        <v>-</v>
      </c>
      <c r="P12172" s="72" t="str">
        <f t="shared" si="381"/>
        <v/>
      </c>
      <c r="Q12172" s="61" t="s">
        <v>86</v>
      </c>
    </row>
    <row r="12173" spans="8:17" x14ac:dyDescent="0.25">
      <c r="H12173" s="59">
        <v>134694</v>
      </c>
      <c r="I12173" s="59" t="s">
        <v>72</v>
      </c>
      <c r="J12173" s="59">
        <v>7580827</v>
      </c>
      <c r="K12173" s="59" t="s">
        <v>12500</v>
      </c>
      <c r="L12173" s="61" t="s">
        <v>81</v>
      </c>
      <c r="M12173" s="61">
        <f>VLOOKUP(H12173,zdroj!C:F,4,0)</f>
        <v>0</v>
      </c>
      <c r="N12173" s="61" t="str">
        <f t="shared" si="380"/>
        <v>-</v>
      </c>
      <c r="P12173" s="72" t="str">
        <f t="shared" si="381"/>
        <v/>
      </c>
      <c r="Q12173" s="61" t="s">
        <v>86</v>
      </c>
    </row>
    <row r="12174" spans="8:17" x14ac:dyDescent="0.25">
      <c r="H12174" s="59">
        <v>134694</v>
      </c>
      <c r="I12174" s="59" t="s">
        <v>72</v>
      </c>
      <c r="J12174" s="59">
        <v>7580835</v>
      </c>
      <c r="K12174" s="59" t="s">
        <v>12501</v>
      </c>
      <c r="L12174" s="61" t="s">
        <v>81</v>
      </c>
      <c r="M12174" s="61">
        <f>VLOOKUP(H12174,zdroj!C:F,4,0)</f>
        <v>0</v>
      </c>
      <c r="N12174" s="61" t="str">
        <f t="shared" si="380"/>
        <v>-</v>
      </c>
      <c r="P12174" s="72" t="str">
        <f t="shared" si="381"/>
        <v/>
      </c>
      <c r="Q12174" s="61" t="s">
        <v>86</v>
      </c>
    </row>
    <row r="12175" spans="8:17" x14ac:dyDescent="0.25">
      <c r="H12175" s="59">
        <v>134694</v>
      </c>
      <c r="I12175" s="59" t="s">
        <v>72</v>
      </c>
      <c r="J12175" s="59">
        <v>7580843</v>
      </c>
      <c r="K12175" s="59" t="s">
        <v>12502</v>
      </c>
      <c r="L12175" s="61" t="s">
        <v>81</v>
      </c>
      <c r="M12175" s="61">
        <f>VLOOKUP(H12175,zdroj!C:F,4,0)</f>
        <v>0</v>
      </c>
      <c r="N12175" s="61" t="str">
        <f t="shared" si="380"/>
        <v>-</v>
      </c>
      <c r="P12175" s="72" t="str">
        <f t="shared" si="381"/>
        <v/>
      </c>
      <c r="Q12175" s="61" t="s">
        <v>86</v>
      </c>
    </row>
    <row r="12176" spans="8:17" x14ac:dyDescent="0.25">
      <c r="H12176" s="59">
        <v>134694</v>
      </c>
      <c r="I12176" s="59" t="s">
        <v>72</v>
      </c>
      <c r="J12176" s="59">
        <v>7580851</v>
      </c>
      <c r="K12176" s="59" t="s">
        <v>12503</v>
      </c>
      <c r="L12176" s="61" t="s">
        <v>81</v>
      </c>
      <c r="M12176" s="61">
        <f>VLOOKUP(H12176,zdroj!C:F,4,0)</f>
        <v>0</v>
      </c>
      <c r="N12176" s="61" t="str">
        <f t="shared" si="380"/>
        <v>-</v>
      </c>
      <c r="P12176" s="72" t="str">
        <f t="shared" si="381"/>
        <v/>
      </c>
      <c r="Q12176" s="61" t="s">
        <v>86</v>
      </c>
    </row>
    <row r="12177" spans="8:17" x14ac:dyDescent="0.25">
      <c r="H12177" s="59">
        <v>134694</v>
      </c>
      <c r="I12177" s="59" t="s">
        <v>72</v>
      </c>
      <c r="J12177" s="59">
        <v>7580860</v>
      </c>
      <c r="K12177" s="59" t="s">
        <v>12504</v>
      </c>
      <c r="L12177" s="61" t="s">
        <v>115</v>
      </c>
      <c r="M12177" s="61">
        <f>VLOOKUP(H12177,zdroj!C:F,4,0)</f>
        <v>0</v>
      </c>
      <c r="N12177" s="61" t="str">
        <f t="shared" si="380"/>
        <v>katC</v>
      </c>
      <c r="P12177" s="72" t="str">
        <f t="shared" si="381"/>
        <v/>
      </c>
      <c r="Q12177" s="61" t="s">
        <v>31</v>
      </c>
    </row>
    <row r="12178" spans="8:17" x14ac:dyDescent="0.25">
      <c r="H12178" s="59">
        <v>134694</v>
      </c>
      <c r="I12178" s="59" t="s">
        <v>72</v>
      </c>
      <c r="J12178" s="59">
        <v>7580878</v>
      </c>
      <c r="K12178" s="59" t="s">
        <v>12505</v>
      </c>
      <c r="L12178" s="61" t="s">
        <v>81</v>
      </c>
      <c r="M12178" s="61">
        <f>VLOOKUP(H12178,zdroj!C:F,4,0)</f>
        <v>0</v>
      </c>
      <c r="N12178" s="61" t="str">
        <f t="shared" si="380"/>
        <v>-</v>
      </c>
      <c r="P12178" s="72" t="str">
        <f t="shared" si="381"/>
        <v/>
      </c>
      <c r="Q12178" s="61" t="s">
        <v>86</v>
      </c>
    </row>
    <row r="12179" spans="8:17" x14ac:dyDescent="0.25">
      <c r="H12179" s="59">
        <v>134694</v>
      </c>
      <c r="I12179" s="59" t="s">
        <v>72</v>
      </c>
      <c r="J12179" s="59">
        <v>7580886</v>
      </c>
      <c r="K12179" s="59" t="s">
        <v>12506</v>
      </c>
      <c r="L12179" s="61" t="s">
        <v>81</v>
      </c>
      <c r="M12179" s="61">
        <f>VLOOKUP(H12179,zdroj!C:F,4,0)</f>
        <v>0</v>
      </c>
      <c r="N12179" s="61" t="str">
        <f t="shared" si="380"/>
        <v>-</v>
      </c>
      <c r="P12179" s="72" t="str">
        <f t="shared" si="381"/>
        <v/>
      </c>
      <c r="Q12179" s="61" t="s">
        <v>86</v>
      </c>
    </row>
    <row r="12180" spans="8:17" x14ac:dyDescent="0.25">
      <c r="H12180" s="59">
        <v>134694</v>
      </c>
      <c r="I12180" s="59" t="s">
        <v>72</v>
      </c>
      <c r="J12180" s="59">
        <v>7580894</v>
      </c>
      <c r="K12180" s="59" t="s">
        <v>12507</v>
      </c>
      <c r="L12180" s="61" t="s">
        <v>81</v>
      </c>
      <c r="M12180" s="61">
        <f>VLOOKUP(H12180,zdroj!C:F,4,0)</f>
        <v>0</v>
      </c>
      <c r="N12180" s="61" t="str">
        <f t="shared" si="380"/>
        <v>-</v>
      </c>
      <c r="P12180" s="72" t="str">
        <f t="shared" si="381"/>
        <v/>
      </c>
      <c r="Q12180" s="61" t="s">
        <v>86</v>
      </c>
    </row>
    <row r="12181" spans="8:17" x14ac:dyDescent="0.25">
      <c r="H12181" s="59">
        <v>134694</v>
      </c>
      <c r="I12181" s="59" t="s">
        <v>72</v>
      </c>
      <c r="J12181" s="59">
        <v>7580908</v>
      </c>
      <c r="K12181" s="59" t="s">
        <v>12508</v>
      </c>
      <c r="L12181" s="61" t="s">
        <v>81</v>
      </c>
      <c r="M12181" s="61">
        <f>VLOOKUP(H12181,zdroj!C:F,4,0)</f>
        <v>0</v>
      </c>
      <c r="N12181" s="61" t="str">
        <f t="shared" si="380"/>
        <v>-</v>
      </c>
      <c r="P12181" s="72" t="str">
        <f t="shared" si="381"/>
        <v/>
      </c>
      <c r="Q12181" s="61" t="s">
        <v>86</v>
      </c>
    </row>
    <row r="12182" spans="8:17" x14ac:dyDescent="0.25">
      <c r="H12182" s="59">
        <v>134694</v>
      </c>
      <c r="I12182" s="59" t="s">
        <v>72</v>
      </c>
      <c r="J12182" s="59">
        <v>7580916</v>
      </c>
      <c r="K12182" s="59" t="s">
        <v>12509</v>
      </c>
      <c r="L12182" s="61" t="s">
        <v>81</v>
      </c>
      <c r="M12182" s="61">
        <f>VLOOKUP(H12182,zdroj!C:F,4,0)</f>
        <v>0</v>
      </c>
      <c r="N12182" s="61" t="str">
        <f t="shared" si="380"/>
        <v>-</v>
      </c>
      <c r="P12182" s="72" t="str">
        <f t="shared" si="381"/>
        <v/>
      </c>
      <c r="Q12182" s="61" t="s">
        <v>86</v>
      </c>
    </row>
    <row r="12183" spans="8:17" x14ac:dyDescent="0.25">
      <c r="H12183" s="59">
        <v>134694</v>
      </c>
      <c r="I12183" s="59" t="s">
        <v>72</v>
      </c>
      <c r="J12183" s="59">
        <v>7580924</v>
      </c>
      <c r="K12183" s="59" t="s">
        <v>12510</v>
      </c>
      <c r="L12183" s="61" t="s">
        <v>81</v>
      </c>
      <c r="M12183" s="61">
        <f>VLOOKUP(H12183,zdroj!C:F,4,0)</f>
        <v>0</v>
      </c>
      <c r="N12183" s="61" t="str">
        <f t="shared" si="380"/>
        <v>-</v>
      </c>
      <c r="P12183" s="72" t="str">
        <f t="shared" si="381"/>
        <v/>
      </c>
      <c r="Q12183" s="61" t="s">
        <v>86</v>
      </c>
    </row>
    <row r="12184" spans="8:17" x14ac:dyDescent="0.25">
      <c r="H12184" s="59">
        <v>134694</v>
      </c>
      <c r="I12184" s="59" t="s">
        <v>72</v>
      </c>
      <c r="J12184" s="59">
        <v>7580932</v>
      </c>
      <c r="K12184" s="59" t="s">
        <v>12511</v>
      </c>
      <c r="L12184" s="61" t="s">
        <v>115</v>
      </c>
      <c r="M12184" s="61">
        <f>VLOOKUP(H12184,zdroj!C:F,4,0)</f>
        <v>0</v>
      </c>
      <c r="N12184" s="61" t="str">
        <f t="shared" si="380"/>
        <v>katC</v>
      </c>
      <c r="P12184" s="72" t="str">
        <f t="shared" si="381"/>
        <v/>
      </c>
      <c r="Q12184" s="61" t="s">
        <v>33</v>
      </c>
    </row>
    <row r="12185" spans="8:17" x14ac:dyDescent="0.25">
      <c r="H12185" s="59">
        <v>134694</v>
      </c>
      <c r="I12185" s="59" t="s">
        <v>72</v>
      </c>
      <c r="J12185" s="59">
        <v>7580941</v>
      </c>
      <c r="K12185" s="59" t="s">
        <v>12512</v>
      </c>
      <c r="L12185" s="61" t="s">
        <v>81</v>
      </c>
      <c r="M12185" s="61">
        <f>VLOOKUP(H12185,zdroj!C:F,4,0)</f>
        <v>0</v>
      </c>
      <c r="N12185" s="61" t="str">
        <f t="shared" si="380"/>
        <v>-</v>
      </c>
      <c r="P12185" s="72" t="str">
        <f t="shared" si="381"/>
        <v/>
      </c>
      <c r="Q12185" s="61" t="s">
        <v>86</v>
      </c>
    </row>
    <row r="12186" spans="8:17" x14ac:dyDescent="0.25">
      <c r="H12186" s="59">
        <v>134694</v>
      </c>
      <c r="I12186" s="59" t="s">
        <v>72</v>
      </c>
      <c r="J12186" s="59">
        <v>7580959</v>
      </c>
      <c r="K12186" s="59" t="s">
        <v>12513</v>
      </c>
      <c r="L12186" s="61" t="s">
        <v>81</v>
      </c>
      <c r="M12186" s="61">
        <f>VLOOKUP(H12186,zdroj!C:F,4,0)</f>
        <v>0</v>
      </c>
      <c r="N12186" s="61" t="str">
        <f t="shared" si="380"/>
        <v>-</v>
      </c>
      <c r="P12186" s="72" t="str">
        <f t="shared" si="381"/>
        <v/>
      </c>
      <c r="Q12186" s="61" t="s">
        <v>86</v>
      </c>
    </row>
    <row r="12187" spans="8:17" x14ac:dyDescent="0.25">
      <c r="H12187" s="59">
        <v>134694</v>
      </c>
      <c r="I12187" s="59" t="s">
        <v>72</v>
      </c>
      <c r="J12187" s="59">
        <v>26535068</v>
      </c>
      <c r="K12187" s="59" t="s">
        <v>12514</v>
      </c>
      <c r="L12187" s="61" t="s">
        <v>81</v>
      </c>
      <c r="M12187" s="61">
        <f>VLOOKUP(H12187,zdroj!C:F,4,0)</f>
        <v>0</v>
      </c>
      <c r="N12187" s="61" t="str">
        <f t="shared" si="380"/>
        <v>-</v>
      </c>
      <c r="P12187" s="72" t="str">
        <f t="shared" si="381"/>
        <v/>
      </c>
      <c r="Q12187" s="61" t="s">
        <v>86</v>
      </c>
    </row>
    <row r="12188" spans="8:17" x14ac:dyDescent="0.25">
      <c r="H12188" s="59">
        <v>134694</v>
      </c>
      <c r="I12188" s="59" t="s">
        <v>72</v>
      </c>
      <c r="J12188" s="59">
        <v>28152794</v>
      </c>
      <c r="K12188" s="59" t="s">
        <v>12515</v>
      </c>
      <c r="L12188" s="61" t="s">
        <v>81</v>
      </c>
      <c r="M12188" s="61">
        <f>VLOOKUP(H12188,zdroj!C:F,4,0)</f>
        <v>0</v>
      </c>
      <c r="N12188" s="61" t="str">
        <f t="shared" si="380"/>
        <v>-</v>
      </c>
      <c r="P12188" s="72" t="str">
        <f t="shared" si="381"/>
        <v/>
      </c>
      <c r="Q12188" s="61" t="s">
        <v>86</v>
      </c>
    </row>
    <row r="12189" spans="8:17" x14ac:dyDescent="0.25">
      <c r="H12189" s="59">
        <v>137201</v>
      </c>
      <c r="I12189" s="59" t="s">
        <v>69</v>
      </c>
      <c r="J12189" s="59">
        <v>7582242</v>
      </c>
      <c r="K12189" s="59" t="s">
        <v>12516</v>
      </c>
      <c r="L12189" s="61" t="s">
        <v>81</v>
      </c>
      <c r="M12189" s="61">
        <f>VLOOKUP(H12189,zdroj!C:F,4,0)</f>
        <v>0</v>
      </c>
      <c r="N12189" s="61" t="str">
        <f t="shared" si="380"/>
        <v>-</v>
      </c>
      <c r="P12189" s="72" t="str">
        <f t="shared" si="381"/>
        <v/>
      </c>
      <c r="Q12189" s="61" t="s">
        <v>84</v>
      </c>
    </row>
    <row r="12190" spans="8:17" x14ac:dyDescent="0.25">
      <c r="H12190" s="59">
        <v>137201</v>
      </c>
      <c r="I12190" s="59" t="s">
        <v>69</v>
      </c>
      <c r="J12190" s="59">
        <v>7582277</v>
      </c>
      <c r="K12190" s="59" t="s">
        <v>12517</v>
      </c>
      <c r="L12190" s="61" t="s">
        <v>114</v>
      </c>
      <c r="M12190" s="61">
        <f>VLOOKUP(H12190,zdroj!C:F,4,0)</f>
        <v>0</v>
      </c>
      <c r="N12190" s="61" t="str">
        <f t="shared" si="380"/>
        <v>katB</v>
      </c>
      <c r="P12190" s="72" t="str">
        <f t="shared" si="381"/>
        <v/>
      </c>
      <c r="Q12190" s="61" t="s">
        <v>31</v>
      </c>
    </row>
    <row r="12191" spans="8:17" x14ac:dyDescent="0.25">
      <c r="H12191" s="59">
        <v>137201</v>
      </c>
      <c r="I12191" s="59" t="s">
        <v>69</v>
      </c>
      <c r="J12191" s="59">
        <v>7582293</v>
      </c>
      <c r="K12191" s="59" t="s">
        <v>12518</v>
      </c>
      <c r="L12191" s="61" t="s">
        <v>81</v>
      </c>
      <c r="M12191" s="61">
        <f>VLOOKUP(H12191,zdroj!C:F,4,0)</f>
        <v>0</v>
      </c>
      <c r="N12191" s="61" t="str">
        <f t="shared" si="380"/>
        <v>-</v>
      </c>
      <c r="P12191" s="72" t="str">
        <f t="shared" si="381"/>
        <v/>
      </c>
      <c r="Q12191" s="61" t="s">
        <v>84</v>
      </c>
    </row>
    <row r="12192" spans="8:17" x14ac:dyDescent="0.25">
      <c r="H12192" s="59">
        <v>137201</v>
      </c>
      <c r="I12192" s="59" t="s">
        <v>69</v>
      </c>
      <c r="J12192" s="59">
        <v>7582471</v>
      </c>
      <c r="K12192" s="59" t="s">
        <v>12519</v>
      </c>
      <c r="L12192" s="61" t="s">
        <v>114</v>
      </c>
      <c r="M12192" s="61">
        <f>VLOOKUP(H12192,zdroj!C:F,4,0)</f>
        <v>0</v>
      </c>
      <c r="N12192" s="61" t="str">
        <f t="shared" si="380"/>
        <v>katB</v>
      </c>
      <c r="P12192" s="72" t="str">
        <f t="shared" si="381"/>
        <v/>
      </c>
      <c r="Q12192" s="61" t="s">
        <v>30</v>
      </c>
    </row>
    <row r="12193" spans="8:17" x14ac:dyDescent="0.25">
      <c r="H12193" s="59">
        <v>137201</v>
      </c>
      <c r="I12193" s="59" t="s">
        <v>69</v>
      </c>
      <c r="J12193" s="59">
        <v>7583354</v>
      </c>
      <c r="K12193" s="59" t="s">
        <v>12520</v>
      </c>
      <c r="L12193" s="61" t="s">
        <v>114</v>
      </c>
      <c r="M12193" s="61">
        <f>VLOOKUP(H12193,zdroj!C:F,4,0)</f>
        <v>0</v>
      </c>
      <c r="N12193" s="61" t="str">
        <f t="shared" si="380"/>
        <v>katB</v>
      </c>
      <c r="P12193" s="72" t="str">
        <f t="shared" si="381"/>
        <v/>
      </c>
      <c r="Q12193" s="61" t="s">
        <v>31</v>
      </c>
    </row>
    <row r="12194" spans="8:17" x14ac:dyDescent="0.25">
      <c r="H12194" s="59">
        <v>140449</v>
      </c>
      <c r="I12194" s="59" t="s">
        <v>72</v>
      </c>
      <c r="J12194" s="59">
        <v>7584211</v>
      </c>
      <c r="K12194" s="59" t="s">
        <v>12521</v>
      </c>
      <c r="L12194" s="61" t="s">
        <v>115</v>
      </c>
      <c r="M12194" s="61">
        <f>VLOOKUP(H12194,zdroj!C:F,4,0)</f>
        <v>0</v>
      </c>
      <c r="N12194" s="61" t="str">
        <f t="shared" si="380"/>
        <v>katC</v>
      </c>
      <c r="P12194" s="72" t="str">
        <f t="shared" si="381"/>
        <v/>
      </c>
      <c r="Q12194" s="61" t="s">
        <v>31</v>
      </c>
    </row>
    <row r="12195" spans="8:17" x14ac:dyDescent="0.25">
      <c r="H12195" s="59">
        <v>140449</v>
      </c>
      <c r="I12195" s="59" t="s">
        <v>72</v>
      </c>
      <c r="J12195" s="59">
        <v>7584229</v>
      </c>
      <c r="K12195" s="59" t="s">
        <v>12522</v>
      </c>
      <c r="L12195" s="61" t="s">
        <v>115</v>
      </c>
      <c r="M12195" s="61">
        <f>VLOOKUP(H12195,zdroj!C:F,4,0)</f>
        <v>0</v>
      </c>
      <c r="N12195" s="61" t="str">
        <f t="shared" si="380"/>
        <v>katC</v>
      </c>
      <c r="P12195" s="72" t="str">
        <f t="shared" si="381"/>
        <v/>
      </c>
      <c r="Q12195" s="61" t="s">
        <v>31</v>
      </c>
    </row>
    <row r="12196" spans="8:17" x14ac:dyDescent="0.25">
      <c r="H12196" s="59">
        <v>140449</v>
      </c>
      <c r="I12196" s="59" t="s">
        <v>72</v>
      </c>
      <c r="J12196" s="59">
        <v>7584237</v>
      </c>
      <c r="K12196" s="59" t="s">
        <v>12523</v>
      </c>
      <c r="L12196" s="61" t="s">
        <v>81</v>
      </c>
      <c r="M12196" s="61">
        <f>VLOOKUP(H12196,zdroj!C:F,4,0)</f>
        <v>0</v>
      </c>
      <c r="N12196" s="61" t="str">
        <f t="shared" si="380"/>
        <v>-</v>
      </c>
      <c r="P12196" s="72" t="str">
        <f t="shared" si="381"/>
        <v/>
      </c>
      <c r="Q12196" s="61" t="s">
        <v>86</v>
      </c>
    </row>
    <row r="12197" spans="8:17" x14ac:dyDescent="0.25">
      <c r="H12197" s="59">
        <v>140449</v>
      </c>
      <c r="I12197" s="59" t="s">
        <v>72</v>
      </c>
      <c r="J12197" s="59">
        <v>7584245</v>
      </c>
      <c r="K12197" s="59" t="s">
        <v>12524</v>
      </c>
      <c r="L12197" s="61" t="s">
        <v>81</v>
      </c>
      <c r="M12197" s="61">
        <f>VLOOKUP(H12197,zdroj!C:F,4,0)</f>
        <v>0</v>
      </c>
      <c r="N12197" s="61" t="str">
        <f t="shared" si="380"/>
        <v>-</v>
      </c>
      <c r="P12197" s="72" t="str">
        <f t="shared" si="381"/>
        <v/>
      </c>
      <c r="Q12197" s="61" t="s">
        <v>86</v>
      </c>
    </row>
    <row r="12198" spans="8:17" x14ac:dyDescent="0.25">
      <c r="H12198" s="59">
        <v>140449</v>
      </c>
      <c r="I12198" s="59" t="s">
        <v>72</v>
      </c>
      <c r="J12198" s="59">
        <v>7584253</v>
      </c>
      <c r="K12198" s="59" t="s">
        <v>12525</v>
      </c>
      <c r="L12198" s="61" t="s">
        <v>81</v>
      </c>
      <c r="M12198" s="61">
        <f>VLOOKUP(H12198,zdroj!C:F,4,0)</f>
        <v>0</v>
      </c>
      <c r="N12198" s="61" t="str">
        <f t="shared" si="380"/>
        <v>-</v>
      </c>
      <c r="P12198" s="72" t="str">
        <f t="shared" si="381"/>
        <v/>
      </c>
      <c r="Q12198" s="61" t="s">
        <v>86</v>
      </c>
    </row>
    <row r="12199" spans="8:17" x14ac:dyDescent="0.25">
      <c r="H12199" s="59">
        <v>140449</v>
      </c>
      <c r="I12199" s="59" t="s">
        <v>72</v>
      </c>
      <c r="J12199" s="59">
        <v>7584261</v>
      </c>
      <c r="K12199" s="59" t="s">
        <v>12526</v>
      </c>
      <c r="L12199" s="61" t="s">
        <v>81</v>
      </c>
      <c r="M12199" s="61">
        <f>VLOOKUP(H12199,zdroj!C:F,4,0)</f>
        <v>0</v>
      </c>
      <c r="N12199" s="61" t="str">
        <f t="shared" si="380"/>
        <v>-</v>
      </c>
      <c r="P12199" s="72" t="str">
        <f t="shared" si="381"/>
        <v/>
      </c>
      <c r="Q12199" s="61" t="s">
        <v>86</v>
      </c>
    </row>
    <row r="12200" spans="8:17" x14ac:dyDescent="0.25">
      <c r="H12200" s="59">
        <v>140449</v>
      </c>
      <c r="I12200" s="59" t="s">
        <v>72</v>
      </c>
      <c r="J12200" s="59">
        <v>7584270</v>
      </c>
      <c r="K12200" s="59" t="s">
        <v>12527</v>
      </c>
      <c r="L12200" s="61" t="s">
        <v>81</v>
      </c>
      <c r="M12200" s="61">
        <f>VLOOKUP(H12200,zdroj!C:F,4,0)</f>
        <v>0</v>
      </c>
      <c r="N12200" s="61" t="str">
        <f t="shared" si="380"/>
        <v>-</v>
      </c>
      <c r="P12200" s="72" t="str">
        <f t="shared" si="381"/>
        <v/>
      </c>
      <c r="Q12200" s="61" t="s">
        <v>86</v>
      </c>
    </row>
    <row r="12201" spans="8:17" x14ac:dyDescent="0.25">
      <c r="H12201" s="59">
        <v>140449</v>
      </c>
      <c r="I12201" s="59" t="s">
        <v>72</v>
      </c>
      <c r="J12201" s="59">
        <v>7584288</v>
      </c>
      <c r="K12201" s="59" t="s">
        <v>12528</v>
      </c>
      <c r="L12201" s="61" t="s">
        <v>81</v>
      </c>
      <c r="M12201" s="61">
        <f>VLOOKUP(H12201,zdroj!C:F,4,0)</f>
        <v>0</v>
      </c>
      <c r="N12201" s="61" t="str">
        <f t="shared" si="380"/>
        <v>-</v>
      </c>
      <c r="P12201" s="72" t="str">
        <f t="shared" si="381"/>
        <v/>
      </c>
      <c r="Q12201" s="61" t="s">
        <v>86</v>
      </c>
    </row>
    <row r="12202" spans="8:17" x14ac:dyDescent="0.25">
      <c r="H12202" s="59">
        <v>140449</v>
      </c>
      <c r="I12202" s="59" t="s">
        <v>72</v>
      </c>
      <c r="J12202" s="59">
        <v>7584300</v>
      </c>
      <c r="K12202" s="59" t="s">
        <v>12529</v>
      </c>
      <c r="L12202" s="61" t="s">
        <v>81</v>
      </c>
      <c r="M12202" s="61">
        <f>VLOOKUP(H12202,zdroj!C:F,4,0)</f>
        <v>0</v>
      </c>
      <c r="N12202" s="61" t="str">
        <f t="shared" si="380"/>
        <v>-</v>
      </c>
      <c r="P12202" s="72" t="str">
        <f t="shared" si="381"/>
        <v/>
      </c>
      <c r="Q12202" s="61" t="s">
        <v>86</v>
      </c>
    </row>
    <row r="12203" spans="8:17" x14ac:dyDescent="0.25">
      <c r="H12203" s="59">
        <v>140449</v>
      </c>
      <c r="I12203" s="59" t="s">
        <v>72</v>
      </c>
      <c r="J12203" s="59">
        <v>7584318</v>
      </c>
      <c r="K12203" s="59" t="s">
        <v>12530</v>
      </c>
      <c r="L12203" s="61" t="s">
        <v>81</v>
      </c>
      <c r="M12203" s="61">
        <f>VLOOKUP(H12203,zdroj!C:F,4,0)</f>
        <v>0</v>
      </c>
      <c r="N12203" s="61" t="str">
        <f t="shared" si="380"/>
        <v>-</v>
      </c>
      <c r="P12203" s="72" t="str">
        <f t="shared" si="381"/>
        <v/>
      </c>
      <c r="Q12203" s="61" t="s">
        <v>86</v>
      </c>
    </row>
    <row r="12204" spans="8:17" x14ac:dyDescent="0.25">
      <c r="H12204" s="59">
        <v>140449</v>
      </c>
      <c r="I12204" s="59" t="s">
        <v>72</v>
      </c>
      <c r="J12204" s="59">
        <v>7584326</v>
      </c>
      <c r="K12204" s="59" t="s">
        <v>12531</v>
      </c>
      <c r="L12204" s="61" t="s">
        <v>81</v>
      </c>
      <c r="M12204" s="61">
        <f>VLOOKUP(H12204,zdroj!C:F,4,0)</f>
        <v>0</v>
      </c>
      <c r="N12204" s="61" t="str">
        <f t="shared" si="380"/>
        <v>-</v>
      </c>
      <c r="P12204" s="72" t="str">
        <f t="shared" si="381"/>
        <v/>
      </c>
      <c r="Q12204" s="61" t="s">
        <v>86</v>
      </c>
    </row>
    <row r="12205" spans="8:17" x14ac:dyDescent="0.25">
      <c r="H12205" s="59">
        <v>140449</v>
      </c>
      <c r="I12205" s="59" t="s">
        <v>72</v>
      </c>
      <c r="J12205" s="59">
        <v>7584334</v>
      </c>
      <c r="K12205" s="59" t="s">
        <v>12532</v>
      </c>
      <c r="L12205" s="61" t="s">
        <v>81</v>
      </c>
      <c r="M12205" s="61">
        <f>VLOOKUP(H12205,zdroj!C:F,4,0)</f>
        <v>0</v>
      </c>
      <c r="N12205" s="61" t="str">
        <f t="shared" si="380"/>
        <v>-</v>
      </c>
      <c r="P12205" s="72" t="str">
        <f t="shared" si="381"/>
        <v/>
      </c>
      <c r="Q12205" s="61" t="s">
        <v>86</v>
      </c>
    </row>
    <row r="12206" spans="8:17" x14ac:dyDescent="0.25">
      <c r="H12206" s="59">
        <v>140449</v>
      </c>
      <c r="I12206" s="59" t="s">
        <v>72</v>
      </c>
      <c r="J12206" s="59">
        <v>7584342</v>
      </c>
      <c r="K12206" s="59" t="s">
        <v>12533</v>
      </c>
      <c r="L12206" s="61" t="s">
        <v>81</v>
      </c>
      <c r="M12206" s="61">
        <f>VLOOKUP(H12206,zdroj!C:F,4,0)</f>
        <v>0</v>
      </c>
      <c r="N12206" s="61" t="str">
        <f t="shared" si="380"/>
        <v>-</v>
      </c>
      <c r="P12206" s="72" t="str">
        <f t="shared" si="381"/>
        <v/>
      </c>
      <c r="Q12206" s="61" t="s">
        <v>86</v>
      </c>
    </row>
    <row r="12207" spans="8:17" x14ac:dyDescent="0.25">
      <c r="H12207" s="59">
        <v>140449</v>
      </c>
      <c r="I12207" s="59" t="s">
        <v>72</v>
      </c>
      <c r="J12207" s="59">
        <v>7584351</v>
      </c>
      <c r="K12207" s="59" t="s">
        <v>12534</v>
      </c>
      <c r="L12207" s="61" t="s">
        <v>81</v>
      </c>
      <c r="M12207" s="61">
        <f>VLOOKUP(H12207,zdroj!C:F,4,0)</f>
        <v>0</v>
      </c>
      <c r="N12207" s="61" t="str">
        <f t="shared" si="380"/>
        <v>-</v>
      </c>
      <c r="P12207" s="72" t="str">
        <f t="shared" si="381"/>
        <v/>
      </c>
      <c r="Q12207" s="61" t="s">
        <v>86</v>
      </c>
    </row>
    <row r="12208" spans="8:17" x14ac:dyDescent="0.25">
      <c r="H12208" s="59">
        <v>140449</v>
      </c>
      <c r="I12208" s="59" t="s">
        <v>72</v>
      </c>
      <c r="J12208" s="59">
        <v>7584377</v>
      </c>
      <c r="K12208" s="59" t="s">
        <v>12535</v>
      </c>
      <c r="L12208" s="61" t="s">
        <v>81</v>
      </c>
      <c r="M12208" s="61">
        <f>VLOOKUP(H12208,zdroj!C:F,4,0)</f>
        <v>0</v>
      </c>
      <c r="N12208" s="61" t="str">
        <f t="shared" si="380"/>
        <v>-</v>
      </c>
      <c r="P12208" s="72" t="str">
        <f t="shared" si="381"/>
        <v/>
      </c>
      <c r="Q12208" s="61" t="s">
        <v>86</v>
      </c>
    </row>
    <row r="12209" spans="8:17" x14ac:dyDescent="0.25">
      <c r="H12209" s="59">
        <v>140449</v>
      </c>
      <c r="I12209" s="59" t="s">
        <v>72</v>
      </c>
      <c r="J12209" s="59">
        <v>7584385</v>
      </c>
      <c r="K12209" s="59" t="s">
        <v>12536</v>
      </c>
      <c r="L12209" s="61" t="s">
        <v>81</v>
      </c>
      <c r="M12209" s="61">
        <f>VLOOKUP(H12209,zdroj!C:F,4,0)</f>
        <v>0</v>
      </c>
      <c r="N12209" s="61" t="str">
        <f t="shared" si="380"/>
        <v>-</v>
      </c>
      <c r="P12209" s="72" t="str">
        <f t="shared" si="381"/>
        <v/>
      </c>
      <c r="Q12209" s="61" t="s">
        <v>86</v>
      </c>
    </row>
    <row r="12210" spans="8:17" x14ac:dyDescent="0.25">
      <c r="H12210" s="59">
        <v>140449</v>
      </c>
      <c r="I12210" s="59" t="s">
        <v>72</v>
      </c>
      <c r="J12210" s="59">
        <v>7584393</v>
      </c>
      <c r="K12210" s="59" t="s">
        <v>12537</v>
      </c>
      <c r="L12210" s="61" t="s">
        <v>81</v>
      </c>
      <c r="M12210" s="61">
        <f>VLOOKUP(H12210,zdroj!C:F,4,0)</f>
        <v>0</v>
      </c>
      <c r="N12210" s="61" t="str">
        <f t="shared" si="380"/>
        <v>-</v>
      </c>
      <c r="P12210" s="72" t="str">
        <f t="shared" si="381"/>
        <v/>
      </c>
      <c r="Q12210" s="61" t="s">
        <v>86</v>
      </c>
    </row>
    <row r="12211" spans="8:17" x14ac:dyDescent="0.25">
      <c r="H12211" s="59">
        <v>140449</v>
      </c>
      <c r="I12211" s="59" t="s">
        <v>72</v>
      </c>
      <c r="J12211" s="59">
        <v>7584407</v>
      </c>
      <c r="K12211" s="59" t="s">
        <v>12538</v>
      </c>
      <c r="L12211" s="61" t="s">
        <v>81</v>
      </c>
      <c r="M12211" s="61">
        <f>VLOOKUP(H12211,zdroj!C:F,4,0)</f>
        <v>0</v>
      </c>
      <c r="N12211" s="61" t="str">
        <f t="shared" si="380"/>
        <v>-</v>
      </c>
      <c r="P12211" s="72" t="str">
        <f t="shared" si="381"/>
        <v/>
      </c>
      <c r="Q12211" s="61" t="s">
        <v>86</v>
      </c>
    </row>
    <row r="12212" spans="8:17" x14ac:dyDescent="0.25">
      <c r="H12212" s="59">
        <v>140449</v>
      </c>
      <c r="I12212" s="59" t="s">
        <v>72</v>
      </c>
      <c r="J12212" s="59">
        <v>7584415</v>
      </c>
      <c r="K12212" s="59" t="s">
        <v>12539</v>
      </c>
      <c r="L12212" s="61" t="s">
        <v>81</v>
      </c>
      <c r="M12212" s="61">
        <f>VLOOKUP(H12212,zdroj!C:F,4,0)</f>
        <v>0</v>
      </c>
      <c r="N12212" s="61" t="str">
        <f t="shared" si="380"/>
        <v>-</v>
      </c>
      <c r="P12212" s="72" t="str">
        <f t="shared" si="381"/>
        <v/>
      </c>
      <c r="Q12212" s="61" t="s">
        <v>86</v>
      </c>
    </row>
    <row r="12213" spans="8:17" x14ac:dyDescent="0.25">
      <c r="H12213" s="59">
        <v>140449</v>
      </c>
      <c r="I12213" s="59" t="s">
        <v>72</v>
      </c>
      <c r="J12213" s="59">
        <v>7584423</v>
      </c>
      <c r="K12213" s="59" t="s">
        <v>12540</v>
      </c>
      <c r="L12213" s="61" t="s">
        <v>81</v>
      </c>
      <c r="M12213" s="61">
        <f>VLOOKUP(H12213,zdroj!C:F,4,0)</f>
        <v>0</v>
      </c>
      <c r="N12213" s="61" t="str">
        <f t="shared" si="380"/>
        <v>-</v>
      </c>
      <c r="P12213" s="72" t="str">
        <f t="shared" si="381"/>
        <v/>
      </c>
      <c r="Q12213" s="61" t="s">
        <v>86</v>
      </c>
    </row>
    <row r="12214" spans="8:17" x14ac:dyDescent="0.25">
      <c r="H12214" s="59">
        <v>140449</v>
      </c>
      <c r="I12214" s="59" t="s">
        <v>72</v>
      </c>
      <c r="J12214" s="59">
        <v>7584440</v>
      </c>
      <c r="K12214" s="59" t="s">
        <v>12541</v>
      </c>
      <c r="L12214" s="61" t="s">
        <v>81</v>
      </c>
      <c r="M12214" s="61">
        <f>VLOOKUP(H12214,zdroj!C:F,4,0)</f>
        <v>0</v>
      </c>
      <c r="N12214" s="61" t="str">
        <f t="shared" si="380"/>
        <v>-</v>
      </c>
      <c r="P12214" s="72" t="str">
        <f t="shared" si="381"/>
        <v/>
      </c>
      <c r="Q12214" s="61" t="s">
        <v>86</v>
      </c>
    </row>
    <row r="12215" spans="8:17" x14ac:dyDescent="0.25">
      <c r="H12215" s="59">
        <v>140449</v>
      </c>
      <c r="I12215" s="59" t="s">
        <v>72</v>
      </c>
      <c r="J12215" s="59">
        <v>7584458</v>
      </c>
      <c r="K12215" s="59" t="s">
        <v>12542</v>
      </c>
      <c r="L12215" s="61" t="s">
        <v>81</v>
      </c>
      <c r="M12215" s="61">
        <f>VLOOKUP(H12215,zdroj!C:F,4,0)</f>
        <v>0</v>
      </c>
      <c r="N12215" s="61" t="str">
        <f t="shared" si="380"/>
        <v>-</v>
      </c>
      <c r="P12215" s="72" t="str">
        <f t="shared" si="381"/>
        <v/>
      </c>
      <c r="Q12215" s="61" t="s">
        <v>86</v>
      </c>
    </row>
    <row r="12216" spans="8:17" x14ac:dyDescent="0.25">
      <c r="H12216" s="59">
        <v>140449</v>
      </c>
      <c r="I12216" s="59" t="s">
        <v>72</v>
      </c>
      <c r="J12216" s="59">
        <v>7584474</v>
      </c>
      <c r="K12216" s="59" t="s">
        <v>12543</v>
      </c>
      <c r="L12216" s="61" t="s">
        <v>81</v>
      </c>
      <c r="M12216" s="61">
        <f>VLOOKUP(H12216,zdroj!C:F,4,0)</f>
        <v>0</v>
      </c>
      <c r="N12216" s="61" t="str">
        <f t="shared" si="380"/>
        <v>-</v>
      </c>
      <c r="P12216" s="72" t="str">
        <f t="shared" si="381"/>
        <v/>
      </c>
      <c r="Q12216" s="61" t="s">
        <v>86</v>
      </c>
    </row>
    <row r="12217" spans="8:17" x14ac:dyDescent="0.25">
      <c r="H12217" s="59">
        <v>140449</v>
      </c>
      <c r="I12217" s="59" t="s">
        <v>72</v>
      </c>
      <c r="J12217" s="59">
        <v>7584482</v>
      </c>
      <c r="K12217" s="59" t="s">
        <v>12544</v>
      </c>
      <c r="L12217" s="61" t="s">
        <v>81</v>
      </c>
      <c r="M12217" s="61">
        <f>VLOOKUP(H12217,zdroj!C:F,4,0)</f>
        <v>0</v>
      </c>
      <c r="N12217" s="61" t="str">
        <f t="shared" si="380"/>
        <v>-</v>
      </c>
      <c r="P12217" s="72" t="str">
        <f t="shared" si="381"/>
        <v/>
      </c>
      <c r="Q12217" s="61" t="s">
        <v>86</v>
      </c>
    </row>
    <row r="12218" spans="8:17" x14ac:dyDescent="0.25">
      <c r="H12218" s="59">
        <v>140449</v>
      </c>
      <c r="I12218" s="59" t="s">
        <v>72</v>
      </c>
      <c r="J12218" s="59">
        <v>7584491</v>
      </c>
      <c r="K12218" s="59" t="s">
        <v>12545</v>
      </c>
      <c r="L12218" s="61" t="s">
        <v>81</v>
      </c>
      <c r="M12218" s="61">
        <f>VLOOKUP(H12218,zdroj!C:F,4,0)</f>
        <v>0</v>
      </c>
      <c r="N12218" s="61" t="str">
        <f t="shared" si="380"/>
        <v>-</v>
      </c>
      <c r="P12218" s="72" t="str">
        <f t="shared" si="381"/>
        <v/>
      </c>
      <c r="Q12218" s="61" t="s">
        <v>86</v>
      </c>
    </row>
    <row r="12219" spans="8:17" x14ac:dyDescent="0.25">
      <c r="H12219" s="59">
        <v>140449</v>
      </c>
      <c r="I12219" s="59" t="s">
        <v>72</v>
      </c>
      <c r="J12219" s="59">
        <v>7584504</v>
      </c>
      <c r="K12219" s="59" t="s">
        <v>12546</v>
      </c>
      <c r="L12219" s="61" t="s">
        <v>115</v>
      </c>
      <c r="M12219" s="61">
        <f>VLOOKUP(H12219,zdroj!C:F,4,0)</f>
        <v>0</v>
      </c>
      <c r="N12219" s="61" t="str">
        <f t="shared" si="380"/>
        <v>katC</v>
      </c>
      <c r="P12219" s="72" t="str">
        <f t="shared" si="381"/>
        <v/>
      </c>
      <c r="Q12219" s="61" t="s">
        <v>31</v>
      </c>
    </row>
    <row r="12220" spans="8:17" x14ac:dyDescent="0.25">
      <c r="H12220" s="59">
        <v>140449</v>
      </c>
      <c r="I12220" s="59" t="s">
        <v>72</v>
      </c>
      <c r="J12220" s="59">
        <v>7584512</v>
      </c>
      <c r="K12220" s="59" t="s">
        <v>12547</v>
      </c>
      <c r="L12220" s="61" t="s">
        <v>81</v>
      </c>
      <c r="M12220" s="61">
        <f>VLOOKUP(H12220,zdroj!C:F,4,0)</f>
        <v>0</v>
      </c>
      <c r="N12220" s="61" t="str">
        <f t="shared" si="380"/>
        <v>-</v>
      </c>
      <c r="P12220" s="72" t="str">
        <f t="shared" si="381"/>
        <v/>
      </c>
      <c r="Q12220" s="61" t="s">
        <v>86</v>
      </c>
    </row>
    <row r="12221" spans="8:17" x14ac:dyDescent="0.25">
      <c r="H12221" s="59">
        <v>140449</v>
      </c>
      <c r="I12221" s="59" t="s">
        <v>72</v>
      </c>
      <c r="J12221" s="59">
        <v>7584521</v>
      </c>
      <c r="K12221" s="59" t="s">
        <v>12548</v>
      </c>
      <c r="L12221" s="61" t="s">
        <v>115</v>
      </c>
      <c r="M12221" s="61">
        <f>VLOOKUP(H12221,zdroj!C:F,4,0)</f>
        <v>0</v>
      </c>
      <c r="N12221" s="61" t="str">
        <f t="shared" si="380"/>
        <v>katC</v>
      </c>
      <c r="P12221" s="72" t="str">
        <f t="shared" si="381"/>
        <v/>
      </c>
      <c r="Q12221" s="61" t="s">
        <v>33</v>
      </c>
    </row>
    <row r="12222" spans="8:17" x14ac:dyDescent="0.25">
      <c r="H12222" s="59">
        <v>140449</v>
      </c>
      <c r="I12222" s="59" t="s">
        <v>72</v>
      </c>
      <c r="J12222" s="59">
        <v>7584539</v>
      </c>
      <c r="K12222" s="59" t="s">
        <v>12549</v>
      </c>
      <c r="L12222" s="61" t="s">
        <v>115</v>
      </c>
      <c r="M12222" s="61">
        <f>VLOOKUP(H12222,zdroj!C:F,4,0)</f>
        <v>0</v>
      </c>
      <c r="N12222" s="61" t="str">
        <f t="shared" si="380"/>
        <v>katC</v>
      </c>
      <c r="P12222" s="72" t="str">
        <f t="shared" si="381"/>
        <v/>
      </c>
      <c r="Q12222" s="61" t="s">
        <v>31</v>
      </c>
    </row>
    <row r="12223" spans="8:17" x14ac:dyDescent="0.25">
      <c r="H12223" s="59">
        <v>140449</v>
      </c>
      <c r="I12223" s="59" t="s">
        <v>72</v>
      </c>
      <c r="J12223" s="59">
        <v>7584547</v>
      </c>
      <c r="K12223" s="59" t="s">
        <v>12550</v>
      </c>
      <c r="L12223" s="61" t="s">
        <v>81</v>
      </c>
      <c r="M12223" s="61">
        <f>VLOOKUP(H12223,zdroj!C:F,4,0)</f>
        <v>0</v>
      </c>
      <c r="N12223" s="61" t="str">
        <f t="shared" si="380"/>
        <v>-</v>
      </c>
      <c r="P12223" s="72" t="str">
        <f t="shared" si="381"/>
        <v/>
      </c>
      <c r="Q12223" s="61" t="s">
        <v>86</v>
      </c>
    </row>
    <row r="12224" spans="8:17" x14ac:dyDescent="0.25">
      <c r="H12224" s="59">
        <v>140449</v>
      </c>
      <c r="I12224" s="59" t="s">
        <v>72</v>
      </c>
      <c r="J12224" s="59">
        <v>7584555</v>
      </c>
      <c r="K12224" s="59" t="s">
        <v>12551</v>
      </c>
      <c r="L12224" s="61" t="s">
        <v>81</v>
      </c>
      <c r="M12224" s="61">
        <f>VLOOKUP(H12224,zdroj!C:F,4,0)</f>
        <v>0</v>
      </c>
      <c r="N12224" s="61" t="str">
        <f t="shared" si="380"/>
        <v>-</v>
      </c>
      <c r="P12224" s="72" t="str">
        <f t="shared" si="381"/>
        <v/>
      </c>
      <c r="Q12224" s="61" t="s">
        <v>86</v>
      </c>
    </row>
    <row r="12225" spans="8:17" x14ac:dyDescent="0.25">
      <c r="H12225" s="59">
        <v>140449</v>
      </c>
      <c r="I12225" s="59" t="s">
        <v>72</v>
      </c>
      <c r="J12225" s="59">
        <v>7584563</v>
      </c>
      <c r="K12225" s="59" t="s">
        <v>12552</v>
      </c>
      <c r="L12225" s="61" t="s">
        <v>81</v>
      </c>
      <c r="M12225" s="61">
        <f>VLOOKUP(H12225,zdroj!C:F,4,0)</f>
        <v>0</v>
      </c>
      <c r="N12225" s="61" t="str">
        <f t="shared" si="380"/>
        <v>-</v>
      </c>
      <c r="P12225" s="72" t="str">
        <f t="shared" si="381"/>
        <v/>
      </c>
      <c r="Q12225" s="61" t="s">
        <v>86</v>
      </c>
    </row>
    <row r="12226" spans="8:17" x14ac:dyDescent="0.25">
      <c r="H12226" s="59">
        <v>140449</v>
      </c>
      <c r="I12226" s="59" t="s">
        <v>72</v>
      </c>
      <c r="J12226" s="59">
        <v>7584571</v>
      </c>
      <c r="K12226" s="59" t="s">
        <v>12553</v>
      </c>
      <c r="L12226" s="61" t="s">
        <v>81</v>
      </c>
      <c r="M12226" s="61">
        <f>VLOOKUP(H12226,zdroj!C:F,4,0)</f>
        <v>0</v>
      </c>
      <c r="N12226" s="61" t="str">
        <f t="shared" si="380"/>
        <v>-</v>
      </c>
      <c r="P12226" s="72" t="str">
        <f t="shared" si="381"/>
        <v/>
      </c>
      <c r="Q12226" s="61" t="s">
        <v>86</v>
      </c>
    </row>
    <row r="12227" spans="8:17" x14ac:dyDescent="0.25">
      <c r="H12227" s="59">
        <v>140449</v>
      </c>
      <c r="I12227" s="59" t="s">
        <v>72</v>
      </c>
      <c r="J12227" s="59">
        <v>7584580</v>
      </c>
      <c r="K12227" s="59" t="s">
        <v>12554</v>
      </c>
      <c r="L12227" s="61" t="s">
        <v>81</v>
      </c>
      <c r="M12227" s="61">
        <f>VLOOKUP(H12227,zdroj!C:F,4,0)</f>
        <v>0</v>
      </c>
      <c r="N12227" s="61" t="str">
        <f t="shared" si="380"/>
        <v>-</v>
      </c>
      <c r="P12227" s="72" t="str">
        <f t="shared" si="381"/>
        <v/>
      </c>
      <c r="Q12227" s="61" t="s">
        <v>86</v>
      </c>
    </row>
    <row r="12228" spans="8:17" x14ac:dyDescent="0.25">
      <c r="H12228" s="59">
        <v>140449</v>
      </c>
      <c r="I12228" s="59" t="s">
        <v>72</v>
      </c>
      <c r="J12228" s="59">
        <v>7584601</v>
      </c>
      <c r="K12228" s="59" t="s">
        <v>12555</v>
      </c>
      <c r="L12228" s="61" t="s">
        <v>81</v>
      </c>
      <c r="M12228" s="61">
        <f>VLOOKUP(H12228,zdroj!C:F,4,0)</f>
        <v>0</v>
      </c>
      <c r="N12228" s="61" t="str">
        <f t="shared" si="380"/>
        <v>-</v>
      </c>
      <c r="P12228" s="72" t="str">
        <f t="shared" si="381"/>
        <v/>
      </c>
      <c r="Q12228" s="61" t="s">
        <v>86</v>
      </c>
    </row>
    <row r="12229" spans="8:17" x14ac:dyDescent="0.25">
      <c r="H12229" s="59">
        <v>140449</v>
      </c>
      <c r="I12229" s="59" t="s">
        <v>72</v>
      </c>
      <c r="J12229" s="59">
        <v>7584610</v>
      </c>
      <c r="K12229" s="59" t="s">
        <v>12556</v>
      </c>
      <c r="L12229" s="61" t="s">
        <v>115</v>
      </c>
      <c r="M12229" s="61">
        <f>VLOOKUP(H12229,zdroj!C:F,4,0)</f>
        <v>0</v>
      </c>
      <c r="N12229" s="61" t="str">
        <f t="shared" si="380"/>
        <v>katC</v>
      </c>
      <c r="P12229" s="72" t="str">
        <f t="shared" si="381"/>
        <v/>
      </c>
      <c r="Q12229" s="61" t="s">
        <v>31</v>
      </c>
    </row>
    <row r="12230" spans="8:17" x14ac:dyDescent="0.25">
      <c r="H12230" s="59">
        <v>140449</v>
      </c>
      <c r="I12230" s="59" t="s">
        <v>72</v>
      </c>
      <c r="J12230" s="59">
        <v>7584628</v>
      </c>
      <c r="K12230" s="59" t="s">
        <v>12557</v>
      </c>
      <c r="L12230" s="61" t="s">
        <v>81</v>
      </c>
      <c r="M12230" s="61">
        <f>VLOOKUP(H12230,zdroj!C:F,4,0)</f>
        <v>0</v>
      </c>
      <c r="N12230" s="61" t="str">
        <f t="shared" si="380"/>
        <v>-</v>
      </c>
      <c r="P12230" s="72" t="str">
        <f t="shared" si="381"/>
        <v/>
      </c>
      <c r="Q12230" s="61" t="s">
        <v>86</v>
      </c>
    </row>
    <row r="12231" spans="8:17" x14ac:dyDescent="0.25">
      <c r="H12231" s="59">
        <v>140449</v>
      </c>
      <c r="I12231" s="59" t="s">
        <v>72</v>
      </c>
      <c r="J12231" s="59">
        <v>7584636</v>
      </c>
      <c r="K12231" s="59" t="s">
        <v>12558</v>
      </c>
      <c r="L12231" s="61" t="s">
        <v>81</v>
      </c>
      <c r="M12231" s="61">
        <f>VLOOKUP(H12231,zdroj!C:F,4,0)</f>
        <v>0</v>
      </c>
      <c r="N12231" s="61" t="str">
        <f t="shared" ref="N12231:N12294" si="382">IF(M12231="A",IF(L12231="katA","katB",L12231),L12231)</f>
        <v>-</v>
      </c>
      <c r="P12231" s="72" t="str">
        <f t="shared" ref="P12231:P12294" si="383">IF(O12231="A",1,"")</f>
        <v/>
      </c>
      <c r="Q12231" s="61" t="s">
        <v>86</v>
      </c>
    </row>
    <row r="12232" spans="8:17" x14ac:dyDescent="0.25">
      <c r="H12232" s="59">
        <v>140449</v>
      </c>
      <c r="I12232" s="59" t="s">
        <v>72</v>
      </c>
      <c r="J12232" s="59">
        <v>7584644</v>
      </c>
      <c r="K12232" s="59" t="s">
        <v>12559</v>
      </c>
      <c r="L12232" s="61" t="s">
        <v>81</v>
      </c>
      <c r="M12232" s="61">
        <f>VLOOKUP(H12232,zdroj!C:F,4,0)</f>
        <v>0</v>
      </c>
      <c r="N12232" s="61" t="str">
        <f t="shared" si="382"/>
        <v>-</v>
      </c>
      <c r="P12232" s="72" t="str">
        <f t="shared" si="383"/>
        <v/>
      </c>
      <c r="Q12232" s="61" t="s">
        <v>86</v>
      </c>
    </row>
    <row r="12233" spans="8:17" x14ac:dyDescent="0.25">
      <c r="H12233" s="59">
        <v>140449</v>
      </c>
      <c r="I12233" s="59" t="s">
        <v>72</v>
      </c>
      <c r="J12233" s="59">
        <v>7584652</v>
      </c>
      <c r="K12233" s="59" t="s">
        <v>12560</v>
      </c>
      <c r="L12233" s="61" t="s">
        <v>81</v>
      </c>
      <c r="M12233" s="61">
        <f>VLOOKUP(H12233,zdroj!C:F,4,0)</f>
        <v>0</v>
      </c>
      <c r="N12233" s="61" t="str">
        <f t="shared" si="382"/>
        <v>-</v>
      </c>
      <c r="P12233" s="72" t="str">
        <f t="shared" si="383"/>
        <v/>
      </c>
      <c r="Q12233" s="61" t="s">
        <v>86</v>
      </c>
    </row>
    <row r="12234" spans="8:17" x14ac:dyDescent="0.25">
      <c r="H12234" s="59">
        <v>140449</v>
      </c>
      <c r="I12234" s="59" t="s">
        <v>72</v>
      </c>
      <c r="J12234" s="59">
        <v>7584661</v>
      </c>
      <c r="K12234" s="59" t="s">
        <v>12561</v>
      </c>
      <c r="L12234" s="61" t="s">
        <v>81</v>
      </c>
      <c r="M12234" s="61">
        <f>VLOOKUP(H12234,zdroj!C:F,4,0)</f>
        <v>0</v>
      </c>
      <c r="N12234" s="61" t="str">
        <f t="shared" si="382"/>
        <v>-</v>
      </c>
      <c r="P12234" s="72" t="str">
        <f t="shared" si="383"/>
        <v/>
      </c>
      <c r="Q12234" s="61" t="s">
        <v>86</v>
      </c>
    </row>
    <row r="12235" spans="8:17" x14ac:dyDescent="0.25">
      <c r="H12235" s="59">
        <v>140449</v>
      </c>
      <c r="I12235" s="59" t="s">
        <v>72</v>
      </c>
      <c r="J12235" s="59">
        <v>7584679</v>
      </c>
      <c r="K12235" s="59" t="s">
        <v>12562</v>
      </c>
      <c r="L12235" s="61" t="s">
        <v>81</v>
      </c>
      <c r="M12235" s="61">
        <f>VLOOKUP(H12235,zdroj!C:F,4,0)</f>
        <v>0</v>
      </c>
      <c r="N12235" s="61" t="str">
        <f t="shared" si="382"/>
        <v>-</v>
      </c>
      <c r="P12235" s="72" t="str">
        <f t="shared" si="383"/>
        <v/>
      </c>
      <c r="Q12235" s="61" t="s">
        <v>86</v>
      </c>
    </row>
    <row r="12236" spans="8:17" x14ac:dyDescent="0.25">
      <c r="H12236" s="59">
        <v>140449</v>
      </c>
      <c r="I12236" s="59" t="s">
        <v>72</v>
      </c>
      <c r="J12236" s="59">
        <v>7584687</v>
      </c>
      <c r="K12236" s="59" t="s">
        <v>12563</v>
      </c>
      <c r="L12236" s="61" t="s">
        <v>81</v>
      </c>
      <c r="M12236" s="61">
        <f>VLOOKUP(H12236,zdroj!C:F,4,0)</f>
        <v>0</v>
      </c>
      <c r="N12236" s="61" t="str">
        <f t="shared" si="382"/>
        <v>-</v>
      </c>
      <c r="P12236" s="72" t="str">
        <f t="shared" si="383"/>
        <v/>
      </c>
      <c r="Q12236" s="61" t="s">
        <v>86</v>
      </c>
    </row>
    <row r="12237" spans="8:17" x14ac:dyDescent="0.25">
      <c r="H12237" s="59">
        <v>140449</v>
      </c>
      <c r="I12237" s="59" t="s">
        <v>72</v>
      </c>
      <c r="J12237" s="59">
        <v>7584695</v>
      </c>
      <c r="K12237" s="59" t="s">
        <v>12564</v>
      </c>
      <c r="L12237" s="61" t="s">
        <v>81</v>
      </c>
      <c r="M12237" s="61">
        <f>VLOOKUP(H12237,zdroj!C:F,4,0)</f>
        <v>0</v>
      </c>
      <c r="N12237" s="61" t="str">
        <f t="shared" si="382"/>
        <v>-</v>
      </c>
      <c r="P12237" s="72" t="str">
        <f t="shared" si="383"/>
        <v/>
      </c>
      <c r="Q12237" s="61" t="s">
        <v>86</v>
      </c>
    </row>
    <row r="12238" spans="8:17" x14ac:dyDescent="0.25">
      <c r="H12238" s="59">
        <v>140449</v>
      </c>
      <c r="I12238" s="59" t="s">
        <v>72</v>
      </c>
      <c r="J12238" s="59">
        <v>7584709</v>
      </c>
      <c r="K12238" s="59" t="s">
        <v>12565</v>
      </c>
      <c r="L12238" s="61" t="s">
        <v>81</v>
      </c>
      <c r="M12238" s="61">
        <f>VLOOKUP(H12238,zdroj!C:F,4,0)</f>
        <v>0</v>
      </c>
      <c r="N12238" s="61" t="str">
        <f t="shared" si="382"/>
        <v>-</v>
      </c>
      <c r="P12238" s="72" t="str">
        <f t="shared" si="383"/>
        <v/>
      </c>
      <c r="Q12238" s="61" t="s">
        <v>86</v>
      </c>
    </row>
    <row r="12239" spans="8:17" x14ac:dyDescent="0.25">
      <c r="H12239" s="59">
        <v>140449</v>
      </c>
      <c r="I12239" s="59" t="s">
        <v>72</v>
      </c>
      <c r="J12239" s="59">
        <v>7584717</v>
      </c>
      <c r="K12239" s="59" t="s">
        <v>12566</v>
      </c>
      <c r="L12239" s="61" t="s">
        <v>115</v>
      </c>
      <c r="M12239" s="61">
        <f>VLOOKUP(H12239,zdroj!C:F,4,0)</f>
        <v>0</v>
      </c>
      <c r="N12239" s="61" t="str">
        <f t="shared" si="382"/>
        <v>katC</v>
      </c>
      <c r="P12239" s="72" t="str">
        <f t="shared" si="383"/>
        <v/>
      </c>
      <c r="Q12239" s="61" t="s">
        <v>31</v>
      </c>
    </row>
    <row r="12240" spans="8:17" x14ac:dyDescent="0.25">
      <c r="H12240" s="59">
        <v>140449</v>
      </c>
      <c r="I12240" s="59" t="s">
        <v>72</v>
      </c>
      <c r="J12240" s="59">
        <v>7584725</v>
      </c>
      <c r="K12240" s="59" t="s">
        <v>12567</v>
      </c>
      <c r="L12240" s="61" t="s">
        <v>81</v>
      </c>
      <c r="M12240" s="61">
        <f>VLOOKUP(H12240,zdroj!C:F,4,0)</f>
        <v>0</v>
      </c>
      <c r="N12240" s="61" t="str">
        <f t="shared" si="382"/>
        <v>-</v>
      </c>
      <c r="P12240" s="72" t="str">
        <f t="shared" si="383"/>
        <v/>
      </c>
      <c r="Q12240" s="61" t="s">
        <v>86</v>
      </c>
    </row>
    <row r="12241" spans="8:17" x14ac:dyDescent="0.25">
      <c r="H12241" s="59">
        <v>140449</v>
      </c>
      <c r="I12241" s="59" t="s">
        <v>72</v>
      </c>
      <c r="J12241" s="59">
        <v>7584733</v>
      </c>
      <c r="K12241" s="59" t="s">
        <v>12568</v>
      </c>
      <c r="L12241" s="61" t="s">
        <v>81</v>
      </c>
      <c r="M12241" s="61">
        <f>VLOOKUP(H12241,zdroj!C:F,4,0)</f>
        <v>0</v>
      </c>
      <c r="N12241" s="61" t="str">
        <f t="shared" si="382"/>
        <v>-</v>
      </c>
      <c r="P12241" s="72" t="str">
        <f t="shared" si="383"/>
        <v/>
      </c>
      <c r="Q12241" s="61" t="s">
        <v>86</v>
      </c>
    </row>
    <row r="12242" spans="8:17" x14ac:dyDescent="0.25">
      <c r="H12242" s="59">
        <v>140449</v>
      </c>
      <c r="I12242" s="59" t="s">
        <v>72</v>
      </c>
      <c r="J12242" s="59">
        <v>7584750</v>
      </c>
      <c r="K12242" s="59" t="s">
        <v>12569</v>
      </c>
      <c r="L12242" s="61" t="s">
        <v>115</v>
      </c>
      <c r="M12242" s="61">
        <f>VLOOKUP(H12242,zdroj!C:F,4,0)</f>
        <v>0</v>
      </c>
      <c r="N12242" s="61" t="str">
        <f t="shared" si="382"/>
        <v>katC</v>
      </c>
      <c r="P12242" s="72" t="str">
        <f t="shared" si="383"/>
        <v/>
      </c>
      <c r="Q12242" s="61" t="s">
        <v>31</v>
      </c>
    </row>
    <row r="12243" spans="8:17" x14ac:dyDescent="0.25">
      <c r="H12243" s="59">
        <v>140449</v>
      </c>
      <c r="I12243" s="59" t="s">
        <v>72</v>
      </c>
      <c r="J12243" s="59">
        <v>7584768</v>
      </c>
      <c r="K12243" s="59" t="s">
        <v>12570</v>
      </c>
      <c r="L12243" s="61" t="s">
        <v>81</v>
      </c>
      <c r="M12243" s="61">
        <f>VLOOKUP(H12243,zdroj!C:F,4,0)</f>
        <v>0</v>
      </c>
      <c r="N12243" s="61" t="str">
        <f t="shared" si="382"/>
        <v>-</v>
      </c>
      <c r="P12243" s="72" t="str">
        <f t="shared" si="383"/>
        <v/>
      </c>
      <c r="Q12243" s="61" t="s">
        <v>86</v>
      </c>
    </row>
    <row r="12244" spans="8:17" x14ac:dyDescent="0.25">
      <c r="H12244" s="59">
        <v>140449</v>
      </c>
      <c r="I12244" s="59" t="s">
        <v>72</v>
      </c>
      <c r="J12244" s="59">
        <v>7584776</v>
      </c>
      <c r="K12244" s="59" t="s">
        <v>12571</v>
      </c>
      <c r="L12244" s="61" t="s">
        <v>81</v>
      </c>
      <c r="M12244" s="61">
        <f>VLOOKUP(H12244,zdroj!C:F,4,0)</f>
        <v>0</v>
      </c>
      <c r="N12244" s="61" t="str">
        <f t="shared" si="382"/>
        <v>-</v>
      </c>
      <c r="P12244" s="72" t="str">
        <f t="shared" si="383"/>
        <v/>
      </c>
      <c r="Q12244" s="61" t="s">
        <v>86</v>
      </c>
    </row>
    <row r="12245" spans="8:17" x14ac:dyDescent="0.25">
      <c r="H12245" s="59">
        <v>140449</v>
      </c>
      <c r="I12245" s="59" t="s">
        <v>72</v>
      </c>
      <c r="J12245" s="59">
        <v>7584784</v>
      </c>
      <c r="K12245" s="59" t="s">
        <v>12572</v>
      </c>
      <c r="L12245" s="61" t="s">
        <v>115</v>
      </c>
      <c r="M12245" s="61">
        <f>VLOOKUP(H12245,zdroj!C:F,4,0)</f>
        <v>0</v>
      </c>
      <c r="N12245" s="61" t="str">
        <f t="shared" si="382"/>
        <v>katC</v>
      </c>
      <c r="P12245" s="72" t="str">
        <f t="shared" si="383"/>
        <v/>
      </c>
      <c r="Q12245" s="61" t="s">
        <v>33</v>
      </c>
    </row>
    <row r="12246" spans="8:17" x14ac:dyDescent="0.25">
      <c r="H12246" s="59">
        <v>140449</v>
      </c>
      <c r="I12246" s="59" t="s">
        <v>72</v>
      </c>
      <c r="J12246" s="59">
        <v>7584792</v>
      </c>
      <c r="K12246" s="59" t="s">
        <v>12573</v>
      </c>
      <c r="L12246" s="61" t="s">
        <v>81</v>
      </c>
      <c r="M12246" s="61">
        <f>VLOOKUP(H12246,zdroj!C:F,4,0)</f>
        <v>0</v>
      </c>
      <c r="N12246" s="61" t="str">
        <f t="shared" si="382"/>
        <v>-</v>
      </c>
      <c r="P12246" s="72" t="str">
        <f t="shared" si="383"/>
        <v/>
      </c>
      <c r="Q12246" s="61" t="s">
        <v>86</v>
      </c>
    </row>
    <row r="12247" spans="8:17" x14ac:dyDescent="0.25">
      <c r="H12247" s="59">
        <v>140449</v>
      </c>
      <c r="I12247" s="59" t="s">
        <v>72</v>
      </c>
      <c r="J12247" s="59">
        <v>7584806</v>
      </c>
      <c r="K12247" s="59" t="s">
        <v>12574</v>
      </c>
      <c r="L12247" s="61" t="s">
        <v>81</v>
      </c>
      <c r="M12247" s="61">
        <f>VLOOKUP(H12247,zdroj!C:F,4,0)</f>
        <v>0</v>
      </c>
      <c r="N12247" s="61" t="str">
        <f t="shared" si="382"/>
        <v>-</v>
      </c>
      <c r="P12247" s="72" t="str">
        <f t="shared" si="383"/>
        <v/>
      </c>
      <c r="Q12247" s="61" t="s">
        <v>86</v>
      </c>
    </row>
    <row r="12248" spans="8:17" x14ac:dyDescent="0.25">
      <c r="H12248" s="59">
        <v>140449</v>
      </c>
      <c r="I12248" s="59" t="s">
        <v>72</v>
      </c>
      <c r="J12248" s="59">
        <v>7584814</v>
      </c>
      <c r="K12248" s="59" t="s">
        <v>12575</v>
      </c>
      <c r="L12248" s="61" t="s">
        <v>81</v>
      </c>
      <c r="M12248" s="61">
        <f>VLOOKUP(H12248,zdroj!C:F,4,0)</f>
        <v>0</v>
      </c>
      <c r="N12248" s="61" t="str">
        <f t="shared" si="382"/>
        <v>-</v>
      </c>
      <c r="P12248" s="72" t="str">
        <f t="shared" si="383"/>
        <v/>
      </c>
      <c r="Q12248" s="61" t="s">
        <v>86</v>
      </c>
    </row>
    <row r="12249" spans="8:17" x14ac:dyDescent="0.25">
      <c r="H12249" s="59">
        <v>140449</v>
      </c>
      <c r="I12249" s="59" t="s">
        <v>72</v>
      </c>
      <c r="J12249" s="59">
        <v>7584822</v>
      </c>
      <c r="K12249" s="59" t="s">
        <v>12576</v>
      </c>
      <c r="L12249" s="61" t="s">
        <v>81</v>
      </c>
      <c r="M12249" s="61">
        <f>VLOOKUP(H12249,zdroj!C:F,4,0)</f>
        <v>0</v>
      </c>
      <c r="N12249" s="61" t="str">
        <f t="shared" si="382"/>
        <v>-</v>
      </c>
      <c r="P12249" s="72" t="str">
        <f t="shared" si="383"/>
        <v/>
      </c>
      <c r="Q12249" s="61" t="s">
        <v>86</v>
      </c>
    </row>
    <row r="12250" spans="8:17" x14ac:dyDescent="0.25">
      <c r="H12250" s="59">
        <v>140449</v>
      </c>
      <c r="I12250" s="59" t="s">
        <v>72</v>
      </c>
      <c r="J12250" s="59">
        <v>7584849</v>
      </c>
      <c r="K12250" s="59" t="s">
        <v>12577</v>
      </c>
      <c r="L12250" s="61" t="s">
        <v>81</v>
      </c>
      <c r="M12250" s="61">
        <f>VLOOKUP(H12250,zdroj!C:F,4,0)</f>
        <v>0</v>
      </c>
      <c r="N12250" s="61" t="str">
        <f t="shared" si="382"/>
        <v>-</v>
      </c>
      <c r="P12250" s="72" t="str">
        <f t="shared" si="383"/>
        <v/>
      </c>
      <c r="Q12250" s="61" t="s">
        <v>86</v>
      </c>
    </row>
    <row r="12251" spans="8:17" x14ac:dyDescent="0.25">
      <c r="H12251" s="59">
        <v>140449</v>
      </c>
      <c r="I12251" s="59" t="s">
        <v>72</v>
      </c>
      <c r="J12251" s="59">
        <v>7584857</v>
      </c>
      <c r="K12251" s="59" t="s">
        <v>12578</v>
      </c>
      <c r="L12251" s="61" t="s">
        <v>81</v>
      </c>
      <c r="M12251" s="61">
        <f>VLOOKUP(H12251,zdroj!C:F,4,0)</f>
        <v>0</v>
      </c>
      <c r="N12251" s="61" t="str">
        <f t="shared" si="382"/>
        <v>-</v>
      </c>
      <c r="P12251" s="72" t="str">
        <f t="shared" si="383"/>
        <v/>
      </c>
      <c r="Q12251" s="61" t="s">
        <v>86</v>
      </c>
    </row>
    <row r="12252" spans="8:17" x14ac:dyDescent="0.25">
      <c r="H12252" s="59">
        <v>140449</v>
      </c>
      <c r="I12252" s="59" t="s">
        <v>72</v>
      </c>
      <c r="J12252" s="59">
        <v>7584865</v>
      </c>
      <c r="K12252" s="59" t="s">
        <v>12579</v>
      </c>
      <c r="L12252" s="61" t="s">
        <v>115</v>
      </c>
      <c r="M12252" s="61">
        <f>VLOOKUP(H12252,zdroj!C:F,4,0)</f>
        <v>0</v>
      </c>
      <c r="N12252" s="61" t="str">
        <f t="shared" si="382"/>
        <v>katC</v>
      </c>
      <c r="P12252" s="72" t="str">
        <f t="shared" si="383"/>
        <v/>
      </c>
      <c r="Q12252" s="61" t="s">
        <v>31</v>
      </c>
    </row>
    <row r="12253" spans="8:17" x14ac:dyDescent="0.25">
      <c r="H12253" s="59">
        <v>140449</v>
      </c>
      <c r="I12253" s="59" t="s">
        <v>72</v>
      </c>
      <c r="J12253" s="59">
        <v>7584873</v>
      </c>
      <c r="K12253" s="59" t="s">
        <v>12580</v>
      </c>
      <c r="L12253" s="61" t="s">
        <v>81</v>
      </c>
      <c r="M12253" s="61">
        <f>VLOOKUP(H12253,zdroj!C:F,4,0)</f>
        <v>0</v>
      </c>
      <c r="N12253" s="61" t="str">
        <f t="shared" si="382"/>
        <v>-</v>
      </c>
      <c r="P12253" s="72" t="str">
        <f t="shared" si="383"/>
        <v/>
      </c>
      <c r="Q12253" s="61" t="s">
        <v>86</v>
      </c>
    </row>
    <row r="12254" spans="8:17" x14ac:dyDescent="0.25">
      <c r="H12254" s="59">
        <v>140449</v>
      </c>
      <c r="I12254" s="59" t="s">
        <v>72</v>
      </c>
      <c r="J12254" s="59">
        <v>7584881</v>
      </c>
      <c r="K12254" s="59" t="s">
        <v>12581</v>
      </c>
      <c r="L12254" s="61" t="s">
        <v>81</v>
      </c>
      <c r="M12254" s="61">
        <f>VLOOKUP(H12254,zdroj!C:F,4,0)</f>
        <v>0</v>
      </c>
      <c r="N12254" s="61" t="str">
        <f t="shared" si="382"/>
        <v>-</v>
      </c>
      <c r="P12254" s="72" t="str">
        <f t="shared" si="383"/>
        <v/>
      </c>
      <c r="Q12254" s="61" t="s">
        <v>86</v>
      </c>
    </row>
    <row r="12255" spans="8:17" x14ac:dyDescent="0.25">
      <c r="H12255" s="59">
        <v>140449</v>
      </c>
      <c r="I12255" s="59" t="s">
        <v>72</v>
      </c>
      <c r="J12255" s="59">
        <v>7584890</v>
      </c>
      <c r="K12255" s="59" t="s">
        <v>12582</v>
      </c>
      <c r="L12255" s="61" t="s">
        <v>81</v>
      </c>
      <c r="M12255" s="61">
        <f>VLOOKUP(H12255,zdroj!C:F,4,0)</f>
        <v>0</v>
      </c>
      <c r="N12255" s="61" t="str">
        <f t="shared" si="382"/>
        <v>-</v>
      </c>
      <c r="P12255" s="72" t="str">
        <f t="shared" si="383"/>
        <v/>
      </c>
      <c r="Q12255" s="61" t="s">
        <v>86</v>
      </c>
    </row>
    <row r="12256" spans="8:17" x14ac:dyDescent="0.25">
      <c r="H12256" s="59">
        <v>140449</v>
      </c>
      <c r="I12256" s="59" t="s">
        <v>72</v>
      </c>
      <c r="J12256" s="59">
        <v>7584903</v>
      </c>
      <c r="K12256" s="59" t="s">
        <v>12583</v>
      </c>
      <c r="L12256" s="61" t="s">
        <v>81</v>
      </c>
      <c r="M12256" s="61">
        <f>VLOOKUP(H12256,zdroj!C:F,4,0)</f>
        <v>0</v>
      </c>
      <c r="N12256" s="61" t="str">
        <f t="shared" si="382"/>
        <v>-</v>
      </c>
      <c r="P12256" s="72" t="str">
        <f t="shared" si="383"/>
        <v/>
      </c>
      <c r="Q12256" s="61" t="s">
        <v>86</v>
      </c>
    </row>
    <row r="12257" spans="8:17" x14ac:dyDescent="0.25">
      <c r="H12257" s="59">
        <v>140449</v>
      </c>
      <c r="I12257" s="59" t="s">
        <v>72</v>
      </c>
      <c r="J12257" s="59">
        <v>7584911</v>
      </c>
      <c r="K12257" s="59" t="s">
        <v>12584</v>
      </c>
      <c r="L12257" s="61" t="s">
        <v>81</v>
      </c>
      <c r="M12257" s="61">
        <f>VLOOKUP(H12257,zdroj!C:F,4,0)</f>
        <v>0</v>
      </c>
      <c r="N12257" s="61" t="str">
        <f t="shared" si="382"/>
        <v>-</v>
      </c>
      <c r="P12257" s="72" t="str">
        <f t="shared" si="383"/>
        <v/>
      </c>
      <c r="Q12257" s="61" t="s">
        <v>86</v>
      </c>
    </row>
    <row r="12258" spans="8:17" x14ac:dyDescent="0.25">
      <c r="H12258" s="59">
        <v>140449</v>
      </c>
      <c r="I12258" s="59" t="s">
        <v>72</v>
      </c>
      <c r="J12258" s="59">
        <v>7584920</v>
      </c>
      <c r="K12258" s="59" t="s">
        <v>12585</v>
      </c>
      <c r="L12258" s="61" t="s">
        <v>81</v>
      </c>
      <c r="M12258" s="61">
        <f>VLOOKUP(H12258,zdroj!C:F,4,0)</f>
        <v>0</v>
      </c>
      <c r="N12258" s="61" t="str">
        <f t="shared" si="382"/>
        <v>-</v>
      </c>
      <c r="P12258" s="72" t="str">
        <f t="shared" si="383"/>
        <v/>
      </c>
      <c r="Q12258" s="61" t="s">
        <v>86</v>
      </c>
    </row>
    <row r="12259" spans="8:17" x14ac:dyDescent="0.25">
      <c r="H12259" s="59">
        <v>140449</v>
      </c>
      <c r="I12259" s="59" t="s">
        <v>72</v>
      </c>
      <c r="J12259" s="59">
        <v>7584938</v>
      </c>
      <c r="K12259" s="59" t="s">
        <v>12586</v>
      </c>
      <c r="L12259" s="61" t="s">
        <v>81</v>
      </c>
      <c r="M12259" s="61">
        <f>VLOOKUP(H12259,zdroj!C:F,4,0)</f>
        <v>0</v>
      </c>
      <c r="N12259" s="61" t="str">
        <f t="shared" si="382"/>
        <v>-</v>
      </c>
      <c r="P12259" s="72" t="str">
        <f t="shared" si="383"/>
        <v/>
      </c>
      <c r="Q12259" s="61" t="s">
        <v>86</v>
      </c>
    </row>
    <row r="12260" spans="8:17" x14ac:dyDescent="0.25">
      <c r="H12260" s="59">
        <v>140449</v>
      </c>
      <c r="I12260" s="59" t="s">
        <v>72</v>
      </c>
      <c r="J12260" s="59">
        <v>7584946</v>
      </c>
      <c r="K12260" s="59" t="s">
        <v>12587</v>
      </c>
      <c r="L12260" s="61" t="s">
        <v>115</v>
      </c>
      <c r="M12260" s="61">
        <f>VLOOKUP(H12260,zdroj!C:F,4,0)</f>
        <v>0</v>
      </c>
      <c r="N12260" s="61" t="str">
        <f t="shared" si="382"/>
        <v>katC</v>
      </c>
      <c r="P12260" s="72" t="str">
        <f t="shared" si="383"/>
        <v/>
      </c>
      <c r="Q12260" s="61" t="s">
        <v>31</v>
      </c>
    </row>
    <row r="12261" spans="8:17" x14ac:dyDescent="0.25">
      <c r="H12261" s="59">
        <v>140449</v>
      </c>
      <c r="I12261" s="59" t="s">
        <v>72</v>
      </c>
      <c r="J12261" s="59">
        <v>7584954</v>
      </c>
      <c r="K12261" s="59" t="s">
        <v>12588</v>
      </c>
      <c r="L12261" s="61" t="s">
        <v>81</v>
      </c>
      <c r="M12261" s="61">
        <f>VLOOKUP(H12261,zdroj!C:F,4,0)</f>
        <v>0</v>
      </c>
      <c r="N12261" s="61" t="str">
        <f t="shared" si="382"/>
        <v>-</v>
      </c>
      <c r="P12261" s="72" t="str">
        <f t="shared" si="383"/>
        <v/>
      </c>
      <c r="Q12261" s="61" t="s">
        <v>86</v>
      </c>
    </row>
    <row r="12262" spans="8:17" x14ac:dyDescent="0.25">
      <c r="H12262" s="59">
        <v>140449</v>
      </c>
      <c r="I12262" s="59" t="s">
        <v>72</v>
      </c>
      <c r="J12262" s="59">
        <v>7584962</v>
      </c>
      <c r="K12262" s="59" t="s">
        <v>12589</v>
      </c>
      <c r="L12262" s="61" t="s">
        <v>81</v>
      </c>
      <c r="M12262" s="61">
        <f>VLOOKUP(H12262,zdroj!C:F,4,0)</f>
        <v>0</v>
      </c>
      <c r="N12262" s="61" t="str">
        <f t="shared" si="382"/>
        <v>-</v>
      </c>
      <c r="P12262" s="72" t="str">
        <f t="shared" si="383"/>
        <v/>
      </c>
      <c r="Q12262" s="61" t="s">
        <v>86</v>
      </c>
    </row>
    <row r="12263" spans="8:17" x14ac:dyDescent="0.25">
      <c r="H12263" s="59">
        <v>140449</v>
      </c>
      <c r="I12263" s="59" t="s">
        <v>72</v>
      </c>
      <c r="J12263" s="59">
        <v>7584971</v>
      </c>
      <c r="K12263" s="59" t="s">
        <v>12590</v>
      </c>
      <c r="L12263" s="61" t="s">
        <v>81</v>
      </c>
      <c r="M12263" s="61">
        <f>VLOOKUP(H12263,zdroj!C:F,4,0)</f>
        <v>0</v>
      </c>
      <c r="N12263" s="61" t="str">
        <f t="shared" si="382"/>
        <v>-</v>
      </c>
      <c r="P12263" s="72" t="str">
        <f t="shared" si="383"/>
        <v/>
      </c>
      <c r="Q12263" s="61" t="s">
        <v>86</v>
      </c>
    </row>
    <row r="12264" spans="8:17" x14ac:dyDescent="0.25">
      <c r="H12264" s="59">
        <v>140449</v>
      </c>
      <c r="I12264" s="59" t="s">
        <v>72</v>
      </c>
      <c r="J12264" s="59">
        <v>7584989</v>
      </c>
      <c r="K12264" s="59" t="s">
        <v>12591</v>
      </c>
      <c r="L12264" s="61" t="s">
        <v>81</v>
      </c>
      <c r="M12264" s="61">
        <f>VLOOKUP(H12264,zdroj!C:F,4,0)</f>
        <v>0</v>
      </c>
      <c r="N12264" s="61" t="str">
        <f t="shared" si="382"/>
        <v>-</v>
      </c>
      <c r="P12264" s="72" t="str">
        <f t="shared" si="383"/>
        <v/>
      </c>
      <c r="Q12264" s="61" t="s">
        <v>86</v>
      </c>
    </row>
    <row r="12265" spans="8:17" x14ac:dyDescent="0.25">
      <c r="H12265" s="59">
        <v>140449</v>
      </c>
      <c r="I12265" s="59" t="s">
        <v>72</v>
      </c>
      <c r="J12265" s="59">
        <v>7585004</v>
      </c>
      <c r="K12265" s="59" t="s">
        <v>12592</v>
      </c>
      <c r="L12265" s="61" t="s">
        <v>81</v>
      </c>
      <c r="M12265" s="61">
        <f>VLOOKUP(H12265,zdroj!C:F,4,0)</f>
        <v>0</v>
      </c>
      <c r="N12265" s="61" t="str">
        <f t="shared" si="382"/>
        <v>-</v>
      </c>
      <c r="P12265" s="72" t="str">
        <f t="shared" si="383"/>
        <v/>
      </c>
      <c r="Q12265" s="61" t="s">
        <v>86</v>
      </c>
    </row>
    <row r="12266" spans="8:17" x14ac:dyDescent="0.25">
      <c r="H12266" s="59">
        <v>140449</v>
      </c>
      <c r="I12266" s="59" t="s">
        <v>72</v>
      </c>
      <c r="J12266" s="59">
        <v>7585012</v>
      </c>
      <c r="K12266" s="59" t="s">
        <v>12593</v>
      </c>
      <c r="L12266" s="61" t="s">
        <v>81</v>
      </c>
      <c r="M12266" s="61">
        <f>VLOOKUP(H12266,zdroj!C:F,4,0)</f>
        <v>0</v>
      </c>
      <c r="N12266" s="61" t="str">
        <f t="shared" si="382"/>
        <v>-</v>
      </c>
      <c r="P12266" s="72" t="str">
        <f t="shared" si="383"/>
        <v/>
      </c>
      <c r="Q12266" s="61" t="s">
        <v>86</v>
      </c>
    </row>
    <row r="12267" spans="8:17" x14ac:dyDescent="0.25">
      <c r="H12267" s="59">
        <v>140449</v>
      </c>
      <c r="I12267" s="59" t="s">
        <v>72</v>
      </c>
      <c r="J12267" s="59">
        <v>7585047</v>
      </c>
      <c r="K12267" s="59" t="s">
        <v>12594</v>
      </c>
      <c r="L12267" s="61" t="s">
        <v>81</v>
      </c>
      <c r="M12267" s="61">
        <f>VLOOKUP(H12267,zdroj!C:F,4,0)</f>
        <v>0</v>
      </c>
      <c r="N12267" s="61" t="str">
        <f t="shared" si="382"/>
        <v>-</v>
      </c>
      <c r="P12267" s="72" t="str">
        <f t="shared" si="383"/>
        <v/>
      </c>
      <c r="Q12267" s="61" t="s">
        <v>86</v>
      </c>
    </row>
    <row r="12268" spans="8:17" x14ac:dyDescent="0.25">
      <c r="H12268" s="59">
        <v>140449</v>
      </c>
      <c r="I12268" s="59" t="s">
        <v>72</v>
      </c>
      <c r="J12268" s="59">
        <v>7585063</v>
      </c>
      <c r="K12268" s="59" t="s">
        <v>12595</v>
      </c>
      <c r="L12268" s="61" t="s">
        <v>81</v>
      </c>
      <c r="M12268" s="61">
        <f>VLOOKUP(H12268,zdroj!C:F,4,0)</f>
        <v>0</v>
      </c>
      <c r="N12268" s="61" t="str">
        <f t="shared" si="382"/>
        <v>-</v>
      </c>
      <c r="P12268" s="72" t="str">
        <f t="shared" si="383"/>
        <v/>
      </c>
      <c r="Q12268" s="61" t="s">
        <v>86</v>
      </c>
    </row>
    <row r="12269" spans="8:17" x14ac:dyDescent="0.25">
      <c r="H12269" s="59">
        <v>140449</v>
      </c>
      <c r="I12269" s="59" t="s">
        <v>72</v>
      </c>
      <c r="J12269" s="59">
        <v>7585071</v>
      </c>
      <c r="K12269" s="59" t="s">
        <v>12596</v>
      </c>
      <c r="L12269" s="61" t="s">
        <v>81</v>
      </c>
      <c r="M12269" s="61">
        <f>VLOOKUP(H12269,zdroj!C:F,4,0)</f>
        <v>0</v>
      </c>
      <c r="N12269" s="61" t="str">
        <f t="shared" si="382"/>
        <v>-</v>
      </c>
      <c r="P12269" s="72" t="str">
        <f t="shared" si="383"/>
        <v/>
      </c>
      <c r="Q12269" s="61" t="s">
        <v>86</v>
      </c>
    </row>
    <row r="12270" spans="8:17" x14ac:dyDescent="0.25">
      <c r="H12270" s="59">
        <v>140449</v>
      </c>
      <c r="I12270" s="59" t="s">
        <v>72</v>
      </c>
      <c r="J12270" s="59">
        <v>7585080</v>
      </c>
      <c r="K12270" s="59" t="s">
        <v>12597</v>
      </c>
      <c r="L12270" s="61" t="s">
        <v>81</v>
      </c>
      <c r="M12270" s="61">
        <f>VLOOKUP(H12270,zdroj!C:F,4,0)</f>
        <v>0</v>
      </c>
      <c r="N12270" s="61" t="str">
        <f t="shared" si="382"/>
        <v>-</v>
      </c>
      <c r="P12270" s="72" t="str">
        <f t="shared" si="383"/>
        <v/>
      </c>
      <c r="Q12270" s="61" t="s">
        <v>86</v>
      </c>
    </row>
    <row r="12271" spans="8:17" x14ac:dyDescent="0.25">
      <c r="H12271" s="59">
        <v>140449</v>
      </c>
      <c r="I12271" s="59" t="s">
        <v>72</v>
      </c>
      <c r="J12271" s="59">
        <v>7585098</v>
      </c>
      <c r="K12271" s="59" t="s">
        <v>12598</v>
      </c>
      <c r="L12271" s="61" t="s">
        <v>81</v>
      </c>
      <c r="M12271" s="61">
        <f>VLOOKUP(H12271,zdroj!C:F,4,0)</f>
        <v>0</v>
      </c>
      <c r="N12271" s="61" t="str">
        <f t="shared" si="382"/>
        <v>-</v>
      </c>
      <c r="P12271" s="72" t="str">
        <f t="shared" si="383"/>
        <v/>
      </c>
      <c r="Q12271" s="61" t="s">
        <v>86</v>
      </c>
    </row>
    <row r="12272" spans="8:17" x14ac:dyDescent="0.25">
      <c r="H12272" s="59">
        <v>140449</v>
      </c>
      <c r="I12272" s="59" t="s">
        <v>72</v>
      </c>
      <c r="J12272" s="59">
        <v>7585101</v>
      </c>
      <c r="K12272" s="59" t="s">
        <v>12599</v>
      </c>
      <c r="L12272" s="61" t="s">
        <v>81</v>
      </c>
      <c r="M12272" s="61">
        <f>VLOOKUP(H12272,zdroj!C:F,4,0)</f>
        <v>0</v>
      </c>
      <c r="N12272" s="61" t="str">
        <f t="shared" si="382"/>
        <v>-</v>
      </c>
      <c r="P12272" s="72" t="str">
        <f t="shared" si="383"/>
        <v/>
      </c>
      <c r="Q12272" s="61" t="s">
        <v>86</v>
      </c>
    </row>
    <row r="12273" spans="8:17" x14ac:dyDescent="0.25">
      <c r="H12273" s="59">
        <v>140449</v>
      </c>
      <c r="I12273" s="59" t="s">
        <v>72</v>
      </c>
      <c r="J12273" s="59">
        <v>7585110</v>
      </c>
      <c r="K12273" s="59" t="s">
        <v>12600</v>
      </c>
      <c r="L12273" s="61" t="s">
        <v>115</v>
      </c>
      <c r="M12273" s="61">
        <f>VLOOKUP(H12273,zdroj!C:F,4,0)</f>
        <v>0</v>
      </c>
      <c r="N12273" s="61" t="str">
        <f t="shared" si="382"/>
        <v>katC</v>
      </c>
      <c r="P12273" s="72" t="str">
        <f t="shared" si="383"/>
        <v/>
      </c>
      <c r="Q12273" s="61" t="s">
        <v>31</v>
      </c>
    </row>
    <row r="12274" spans="8:17" x14ac:dyDescent="0.25">
      <c r="H12274" s="59">
        <v>140449</v>
      </c>
      <c r="I12274" s="59" t="s">
        <v>72</v>
      </c>
      <c r="J12274" s="59">
        <v>7585128</v>
      </c>
      <c r="K12274" s="59" t="s">
        <v>12601</v>
      </c>
      <c r="L12274" s="61" t="s">
        <v>81</v>
      </c>
      <c r="M12274" s="61">
        <f>VLOOKUP(H12274,zdroj!C:F,4,0)</f>
        <v>0</v>
      </c>
      <c r="N12274" s="61" t="str">
        <f t="shared" si="382"/>
        <v>-</v>
      </c>
      <c r="P12274" s="72" t="str">
        <f t="shared" si="383"/>
        <v/>
      </c>
      <c r="Q12274" s="61" t="s">
        <v>86</v>
      </c>
    </row>
    <row r="12275" spans="8:17" x14ac:dyDescent="0.25">
      <c r="H12275" s="59">
        <v>140449</v>
      </c>
      <c r="I12275" s="59" t="s">
        <v>72</v>
      </c>
      <c r="J12275" s="59">
        <v>7585136</v>
      </c>
      <c r="K12275" s="59" t="s">
        <v>12602</v>
      </c>
      <c r="L12275" s="61" t="s">
        <v>81</v>
      </c>
      <c r="M12275" s="61">
        <f>VLOOKUP(H12275,zdroj!C:F,4,0)</f>
        <v>0</v>
      </c>
      <c r="N12275" s="61" t="str">
        <f t="shared" si="382"/>
        <v>-</v>
      </c>
      <c r="P12275" s="72" t="str">
        <f t="shared" si="383"/>
        <v/>
      </c>
      <c r="Q12275" s="61" t="s">
        <v>86</v>
      </c>
    </row>
    <row r="12276" spans="8:17" x14ac:dyDescent="0.25">
      <c r="H12276" s="59">
        <v>140449</v>
      </c>
      <c r="I12276" s="59" t="s">
        <v>72</v>
      </c>
      <c r="J12276" s="59">
        <v>7585144</v>
      </c>
      <c r="K12276" s="59" t="s">
        <v>12603</v>
      </c>
      <c r="L12276" s="61" t="s">
        <v>81</v>
      </c>
      <c r="M12276" s="61">
        <f>VLOOKUP(H12276,zdroj!C:F,4,0)</f>
        <v>0</v>
      </c>
      <c r="N12276" s="61" t="str">
        <f t="shared" si="382"/>
        <v>-</v>
      </c>
      <c r="P12276" s="72" t="str">
        <f t="shared" si="383"/>
        <v/>
      </c>
      <c r="Q12276" s="61" t="s">
        <v>86</v>
      </c>
    </row>
    <row r="12277" spans="8:17" x14ac:dyDescent="0.25">
      <c r="H12277" s="59">
        <v>140449</v>
      </c>
      <c r="I12277" s="59" t="s">
        <v>72</v>
      </c>
      <c r="J12277" s="59">
        <v>7585152</v>
      </c>
      <c r="K12277" s="59" t="s">
        <v>12604</v>
      </c>
      <c r="L12277" s="61" t="s">
        <v>81</v>
      </c>
      <c r="M12277" s="61">
        <f>VLOOKUP(H12277,zdroj!C:F,4,0)</f>
        <v>0</v>
      </c>
      <c r="N12277" s="61" t="str">
        <f t="shared" si="382"/>
        <v>-</v>
      </c>
      <c r="P12277" s="72" t="str">
        <f t="shared" si="383"/>
        <v/>
      </c>
      <c r="Q12277" s="61" t="s">
        <v>86</v>
      </c>
    </row>
    <row r="12278" spans="8:17" x14ac:dyDescent="0.25">
      <c r="H12278" s="59">
        <v>140449</v>
      </c>
      <c r="I12278" s="59" t="s">
        <v>72</v>
      </c>
      <c r="J12278" s="59">
        <v>7585161</v>
      </c>
      <c r="K12278" s="59" t="s">
        <v>12605</v>
      </c>
      <c r="L12278" s="61" t="s">
        <v>81</v>
      </c>
      <c r="M12278" s="61">
        <f>VLOOKUP(H12278,zdroj!C:F,4,0)</f>
        <v>0</v>
      </c>
      <c r="N12278" s="61" t="str">
        <f t="shared" si="382"/>
        <v>-</v>
      </c>
      <c r="P12278" s="72" t="str">
        <f t="shared" si="383"/>
        <v/>
      </c>
      <c r="Q12278" s="61" t="s">
        <v>86</v>
      </c>
    </row>
    <row r="12279" spans="8:17" x14ac:dyDescent="0.25">
      <c r="H12279" s="59">
        <v>140449</v>
      </c>
      <c r="I12279" s="59" t="s">
        <v>72</v>
      </c>
      <c r="J12279" s="59">
        <v>7585179</v>
      </c>
      <c r="K12279" s="59" t="s">
        <v>12606</v>
      </c>
      <c r="L12279" s="61" t="s">
        <v>81</v>
      </c>
      <c r="M12279" s="61">
        <f>VLOOKUP(H12279,zdroj!C:F,4,0)</f>
        <v>0</v>
      </c>
      <c r="N12279" s="61" t="str">
        <f t="shared" si="382"/>
        <v>-</v>
      </c>
      <c r="P12279" s="72" t="str">
        <f t="shared" si="383"/>
        <v/>
      </c>
      <c r="Q12279" s="61" t="s">
        <v>86</v>
      </c>
    </row>
    <row r="12280" spans="8:17" x14ac:dyDescent="0.25">
      <c r="H12280" s="59">
        <v>140449</v>
      </c>
      <c r="I12280" s="59" t="s">
        <v>72</v>
      </c>
      <c r="J12280" s="59">
        <v>7585187</v>
      </c>
      <c r="K12280" s="59" t="s">
        <v>12607</v>
      </c>
      <c r="L12280" s="61" t="s">
        <v>81</v>
      </c>
      <c r="M12280" s="61">
        <f>VLOOKUP(H12280,zdroj!C:F,4,0)</f>
        <v>0</v>
      </c>
      <c r="N12280" s="61" t="str">
        <f t="shared" si="382"/>
        <v>-</v>
      </c>
      <c r="P12280" s="72" t="str">
        <f t="shared" si="383"/>
        <v/>
      </c>
      <c r="Q12280" s="61" t="s">
        <v>86</v>
      </c>
    </row>
    <row r="12281" spans="8:17" x14ac:dyDescent="0.25">
      <c r="H12281" s="59">
        <v>140449</v>
      </c>
      <c r="I12281" s="59" t="s">
        <v>72</v>
      </c>
      <c r="J12281" s="59">
        <v>7585195</v>
      </c>
      <c r="K12281" s="59" t="s">
        <v>12608</v>
      </c>
      <c r="L12281" s="61" t="s">
        <v>81</v>
      </c>
      <c r="M12281" s="61">
        <f>VLOOKUP(H12281,zdroj!C:F,4,0)</f>
        <v>0</v>
      </c>
      <c r="N12281" s="61" t="str">
        <f t="shared" si="382"/>
        <v>-</v>
      </c>
      <c r="P12281" s="72" t="str">
        <f t="shared" si="383"/>
        <v/>
      </c>
      <c r="Q12281" s="61" t="s">
        <v>86</v>
      </c>
    </row>
    <row r="12282" spans="8:17" x14ac:dyDescent="0.25">
      <c r="H12282" s="59">
        <v>140449</v>
      </c>
      <c r="I12282" s="59" t="s">
        <v>72</v>
      </c>
      <c r="J12282" s="59">
        <v>7585209</v>
      </c>
      <c r="K12282" s="59" t="s">
        <v>12609</v>
      </c>
      <c r="L12282" s="61" t="s">
        <v>81</v>
      </c>
      <c r="M12282" s="61">
        <f>VLOOKUP(H12282,zdroj!C:F,4,0)</f>
        <v>0</v>
      </c>
      <c r="N12282" s="61" t="str">
        <f t="shared" si="382"/>
        <v>-</v>
      </c>
      <c r="P12282" s="72" t="str">
        <f t="shared" si="383"/>
        <v/>
      </c>
      <c r="Q12282" s="61" t="s">
        <v>86</v>
      </c>
    </row>
    <row r="12283" spans="8:17" x14ac:dyDescent="0.25">
      <c r="H12283" s="59">
        <v>140449</v>
      </c>
      <c r="I12283" s="59" t="s">
        <v>72</v>
      </c>
      <c r="J12283" s="59">
        <v>7585217</v>
      </c>
      <c r="K12283" s="59" t="s">
        <v>12610</v>
      </c>
      <c r="L12283" s="61" t="s">
        <v>81</v>
      </c>
      <c r="M12283" s="61">
        <f>VLOOKUP(H12283,zdroj!C:F,4,0)</f>
        <v>0</v>
      </c>
      <c r="N12283" s="61" t="str">
        <f t="shared" si="382"/>
        <v>-</v>
      </c>
      <c r="P12283" s="72" t="str">
        <f t="shared" si="383"/>
        <v/>
      </c>
      <c r="Q12283" s="61" t="s">
        <v>86</v>
      </c>
    </row>
    <row r="12284" spans="8:17" x14ac:dyDescent="0.25">
      <c r="H12284" s="59">
        <v>140449</v>
      </c>
      <c r="I12284" s="59" t="s">
        <v>72</v>
      </c>
      <c r="J12284" s="59">
        <v>7585225</v>
      </c>
      <c r="K12284" s="59" t="s">
        <v>12611</v>
      </c>
      <c r="L12284" s="61" t="s">
        <v>81</v>
      </c>
      <c r="M12284" s="61">
        <f>VLOOKUP(H12284,zdroj!C:F,4,0)</f>
        <v>0</v>
      </c>
      <c r="N12284" s="61" t="str">
        <f t="shared" si="382"/>
        <v>-</v>
      </c>
      <c r="P12284" s="72" t="str">
        <f t="shared" si="383"/>
        <v/>
      </c>
      <c r="Q12284" s="61" t="s">
        <v>86</v>
      </c>
    </row>
    <row r="12285" spans="8:17" x14ac:dyDescent="0.25">
      <c r="H12285" s="59">
        <v>140449</v>
      </c>
      <c r="I12285" s="59" t="s">
        <v>72</v>
      </c>
      <c r="J12285" s="59">
        <v>7585233</v>
      </c>
      <c r="K12285" s="59" t="s">
        <v>12612</v>
      </c>
      <c r="L12285" s="61" t="s">
        <v>81</v>
      </c>
      <c r="M12285" s="61">
        <f>VLOOKUP(H12285,zdroj!C:F,4,0)</f>
        <v>0</v>
      </c>
      <c r="N12285" s="61" t="str">
        <f t="shared" si="382"/>
        <v>-</v>
      </c>
      <c r="P12285" s="72" t="str">
        <f t="shared" si="383"/>
        <v/>
      </c>
      <c r="Q12285" s="61" t="s">
        <v>86</v>
      </c>
    </row>
    <row r="12286" spans="8:17" x14ac:dyDescent="0.25">
      <c r="H12286" s="59">
        <v>140449</v>
      </c>
      <c r="I12286" s="59" t="s">
        <v>72</v>
      </c>
      <c r="J12286" s="59">
        <v>7585241</v>
      </c>
      <c r="K12286" s="59" t="s">
        <v>12613</v>
      </c>
      <c r="L12286" s="61" t="s">
        <v>115</v>
      </c>
      <c r="M12286" s="61">
        <f>VLOOKUP(H12286,zdroj!C:F,4,0)</f>
        <v>0</v>
      </c>
      <c r="N12286" s="61" t="str">
        <f t="shared" si="382"/>
        <v>katC</v>
      </c>
      <c r="P12286" s="72" t="str">
        <f t="shared" si="383"/>
        <v/>
      </c>
      <c r="Q12286" s="61" t="s">
        <v>31</v>
      </c>
    </row>
    <row r="12287" spans="8:17" x14ac:dyDescent="0.25">
      <c r="H12287" s="59">
        <v>140449</v>
      </c>
      <c r="I12287" s="59" t="s">
        <v>72</v>
      </c>
      <c r="J12287" s="59">
        <v>7585250</v>
      </c>
      <c r="K12287" s="59" t="s">
        <v>12614</v>
      </c>
      <c r="L12287" s="61" t="s">
        <v>81</v>
      </c>
      <c r="M12287" s="61">
        <f>VLOOKUP(H12287,zdroj!C:F,4,0)</f>
        <v>0</v>
      </c>
      <c r="N12287" s="61" t="str">
        <f t="shared" si="382"/>
        <v>-</v>
      </c>
      <c r="P12287" s="72" t="str">
        <f t="shared" si="383"/>
        <v/>
      </c>
      <c r="Q12287" s="61" t="s">
        <v>86</v>
      </c>
    </row>
    <row r="12288" spans="8:17" x14ac:dyDescent="0.25">
      <c r="H12288" s="59">
        <v>140449</v>
      </c>
      <c r="I12288" s="59" t="s">
        <v>72</v>
      </c>
      <c r="J12288" s="59">
        <v>7585268</v>
      </c>
      <c r="K12288" s="59" t="s">
        <v>12615</v>
      </c>
      <c r="L12288" s="61" t="s">
        <v>81</v>
      </c>
      <c r="M12288" s="61">
        <f>VLOOKUP(H12288,zdroj!C:F,4,0)</f>
        <v>0</v>
      </c>
      <c r="N12288" s="61" t="str">
        <f t="shared" si="382"/>
        <v>-</v>
      </c>
      <c r="P12288" s="72" t="str">
        <f t="shared" si="383"/>
        <v/>
      </c>
      <c r="Q12288" s="61" t="s">
        <v>86</v>
      </c>
    </row>
    <row r="12289" spans="8:17" x14ac:dyDescent="0.25">
      <c r="H12289" s="59">
        <v>140449</v>
      </c>
      <c r="I12289" s="59" t="s">
        <v>72</v>
      </c>
      <c r="J12289" s="59">
        <v>7585276</v>
      </c>
      <c r="K12289" s="59" t="s">
        <v>12616</v>
      </c>
      <c r="L12289" s="61" t="s">
        <v>115</v>
      </c>
      <c r="M12289" s="61">
        <f>VLOOKUP(H12289,zdroj!C:F,4,0)</f>
        <v>0</v>
      </c>
      <c r="N12289" s="61" t="str">
        <f t="shared" si="382"/>
        <v>katC</v>
      </c>
      <c r="P12289" s="72" t="str">
        <f t="shared" si="383"/>
        <v/>
      </c>
      <c r="Q12289" s="61" t="s">
        <v>31</v>
      </c>
    </row>
    <row r="12290" spans="8:17" x14ac:dyDescent="0.25">
      <c r="H12290" s="59">
        <v>140449</v>
      </c>
      <c r="I12290" s="59" t="s">
        <v>72</v>
      </c>
      <c r="J12290" s="59">
        <v>7585292</v>
      </c>
      <c r="K12290" s="59" t="s">
        <v>12617</v>
      </c>
      <c r="L12290" s="61" t="s">
        <v>81</v>
      </c>
      <c r="M12290" s="61">
        <f>VLOOKUP(H12290,zdroj!C:F,4,0)</f>
        <v>0</v>
      </c>
      <c r="N12290" s="61" t="str">
        <f t="shared" si="382"/>
        <v>-</v>
      </c>
      <c r="P12290" s="72" t="str">
        <f t="shared" si="383"/>
        <v/>
      </c>
      <c r="Q12290" s="61" t="s">
        <v>86</v>
      </c>
    </row>
    <row r="12291" spans="8:17" x14ac:dyDescent="0.25">
      <c r="H12291" s="59">
        <v>140449</v>
      </c>
      <c r="I12291" s="59" t="s">
        <v>72</v>
      </c>
      <c r="J12291" s="59">
        <v>7585314</v>
      </c>
      <c r="K12291" s="59" t="s">
        <v>12618</v>
      </c>
      <c r="L12291" s="61" t="s">
        <v>81</v>
      </c>
      <c r="M12291" s="61">
        <f>VLOOKUP(H12291,zdroj!C:F,4,0)</f>
        <v>0</v>
      </c>
      <c r="N12291" s="61" t="str">
        <f t="shared" si="382"/>
        <v>-</v>
      </c>
      <c r="P12291" s="72" t="str">
        <f t="shared" si="383"/>
        <v/>
      </c>
      <c r="Q12291" s="61" t="s">
        <v>86</v>
      </c>
    </row>
    <row r="12292" spans="8:17" x14ac:dyDescent="0.25">
      <c r="H12292" s="59">
        <v>140449</v>
      </c>
      <c r="I12292" s="59" t="s">
        <v>72</v>
      </c>
      <c r="J12292" s="59">
        <v>7585322</v>
      </c>
      <c r="K12292" s="59" t="s">
        <v>12619</v>
      </c>
      <c r="L12292" s="61" t="s">
        <v>81</v>
      </c>
      <c r="M12292" s="61">
        <f>VLOOKUP(H12292,zdroj!C:F,4,0)</f>
        <v>0</v>
      </c>
      <c r="N12292" s="61" t="str">
        <f t="shared" si="382"/>
        <v>-</v>
      </c>
      <c r="P12292" s="72" t="str">
        <f t="shared" si="383"/>
        <v/>
      </c>
      <c r="Q12292" s="61" t="s">
        <v>86</v>
      </c>
    </row>
    <row r="12293" spans="8:17" x14ac:dyDescent="0.25">
      <c r="H12293" s="59">
        <v>140449</v>
      </c>
      <c r="I12293" s="59" t="s">
        <v>72</v>
      </c>
      <c r="J12293" s="59">
        <v>7585331</v>
      </c>
      <c r="K12293" s="59" t="s">
        <v>12620</v>
      </c>
      <c r="L12293" s="61" t="s">
        <v>81</v>
      </c>
      <c r="M12293" s="61">
        <f>VLOOKUP(H12293,zdroj!C:F,4,0)</f>
        <v>0</v>
      </c>
      <c r="N12293" s="61" t="str">
        <f t="shared" si="382"/>
        <v>-</v>
      </c>
      <c r="P12293" s="72" t="str">
        <f t="shared" si="383"/>
        <v/>
      </c>
      <c r="Q12293" s="61" t="s">
        <v>86</v>
      </c>
    </row>
    <row r="12294" spans="8:17" x14ac:dyDescent="0.25">
      <c r="H12294" s="59">
        <v>140449</v>
      </c>
      <c r="I12294" s="59" t="s">
        <v>72</v>
      </c>
      <c r="J12294" s="59">
        <v>7585349</v>
      </c>
      <c r="K12294" s="59" t="s">
        <v>12621</v>
      </c>
      <c r="L12294" s="61" t="s">
        <v>81</v>
      </c>
      <c r="M12294" s="61">
        <f>VLOOKUP(H12294,zdroj!C:F,4,0)</f>
        <v>0</v>
      </c>
      <c r="N12294" s="61" t="str">
        <f t="shared" si="382"/>
        <v>-</v>
      </c>
      <c r="P12294" s="72" t="str">
        <f t="shared" si="383"/>
        <v/>
      </c>
      <c r="Q12294" s="61" t="s">
        <v>86</v>
      </c>
    </row>
    <row r="12295" spans="8:17" x14ac:dyDescent="0.25">
      <c r="H12295" s="59">
        <v>140449</v>
      </c>
      <c r="I12295" s="59" t="s">
        <v>72</v>
      </c>
      <c r="J12295" s="59">
        <v>7585357</v>
      </c>
      <c r="K12295" s="59" t="s">
        <v>12622</v>
      </c>
      <c r="L12295" s="61" t="s">
        <v>81</v>
      </c>
      <c r="M12295" s="61">
        <f>VLOOKUP(H12295,zdroj!C:F,4,0)</f>
        <v>0</v>
      </c>
      <c r="N12295" s="61" t="str">
        <f t="shared" ref="N12295:N12358" si="384">IF(M12295="A",IF(L12295="katA","katB",L12295),L12295)</f>
        <v>-</v>
      </c>
      <c r="P12295" s="72" t="str">
        <f t="shared" ref="P12295:P12358" si="385">IF(O12295="A",1,"")</f>
        <v/>
      </c>
      <c r="Q12295" s="61" t="s">
        <v>86</v>
      </c>
    </row>
    <row r="12296" spans="8:17" x14ac:dyDescent="0.25">
      <c r="H12296" s="59">
        <v>140449</v>
      </c>
      <c r="I12296" s="59" t="s">
        <v>72</v>
      </c>
      <c r="J12296" s="59">
        <v>7585365</v>
      </c>
      <c r="K12296" s="59" t="s">
        <v>12623</v>
      </c>
      <c r="L12296" s="61" t="s">
        <v>81</v>
      </c>
      <c r="M12296" s="61">
        <f>VLOOKUP(H12296,zdroj!C:F,4,0)</f>
        <v>0</v>
      </c>
      <c r="N12296" s="61" t="str">
        <f t="shared" si="384"/>
        <v>-</v>
      </c>
      <c r="P12296" s="72" t="str">
        <f t="shared" si="385"/>
        <v/>
      </c>
      <c r="Q12296" s="61" t="s">
        <v>86</v>
      </c>
    </row>
    <row r="12297" spans="8:17" x14ac:dyDescent="0.25">
      <c r="H12297" s="59">
        <v>140449</v>
      </c>
      <c r="I12297" s="59" t="s">
        <v>72</v>
      </c>
      <c r="J12297" s="59">
        <v>7585373</v>
      </c>
      <c r="K12297" s="59" t="s">
        <v>12624</v>
      </c>
      <c r="L12297" s="61" t="s">
        <v>81</v>
      </c>
      <c r="M12297" s="61">
        <f>VLOOKUP(H12297,zdroj!C:F,4,0)</f>
        <v>0</v>
      </c>
      <c r="N12297" s="61" t="str">
        <f t="shared" si="384"/>
        <v>-</v>
      </c>
      <c r="P12297" s="72" t="str">
        <f t="shared" si="385"/>
        <v/>
      </c>
      <c r="Q12297" s="61" t="s">
        <v>86</v>
      </c>
    </row>
    <row r="12298" spans="8:17" x14ac:dyDescent="0.25">
      <c r="H12298" s="59">
        <v>140449</v>
      </c>
      <c r="I12298" s="59" t="s">
        <v>72</v>
      </c>
      <c r="J12298" s="59">
        <v>7585381</v>
      </c>
      <c r="K12298" s="59" t="s">
        <v>12625</v>
      </c>
      <c r="L12298" s="61" t="s">
        <v>81</v>
      </c>
      <c r="M12298" s="61">
        <f>VLOOKUP(H12298,zdroj!C:F,4,0)</f>
        <v>0</v>
      </c>
      <c r="N12298" s="61" t="str">
        <f t="shared" si="384"/>
        <v>-</v>
      </c>
      <c r="P12298" s="72" t="str">
        <f t="shared" si="385"/>
        <v/>
      </c>
      <c r="Q12298" s="61" t="s">
        <v>86</v>
      </c>
    </row>
    <row r="12299" spans="8:17" x14ac:dyDescent="0.25">
      <c r="H12299" s="59">
        <v>140449</v>
      </c>
      <c r="I12299" s="59" t="s">
        <v>72</v>
      </c>
      <c r="J12299" s="59">
        <v>7585390</v>
      </c>
      <c r="K12299" s="59" t="s">
        <v>12626</v>
      </c>
      <c r="L12299" s="61" t="s">
        <v>81</v>
      </c>
      <c r="M12299" s="61">
        <f>VLOOKUP(H12299,zdroj!C:F,4,0)</f>
        <v>0</v>
      </c>
      <c r="N12299" s="61" t="str">
        <f t="shared" si="384"/>
        <v>-</v>
      </c>
      <c r="P12299" s="72" t="str">
        <f t="shared" si="385"/>
        <v/>
      </c>
      <c r="Q12299" s="61" t="s">
        <v>86</v>
      </c>
    </row>
    <row r="12300" spans="8:17" x14ac:dyDescent="0.25">
      <c r="H12300" s="59">
        <v>140449</v>
      </c>
      <c r="I12300" s="59" t="s">
        <v>72</v>
      </c>
      <c r="J12300" s="59">
        <v>7585403</v>
      </c>
      <c r="K12300" s="59" t="s">
        <v>12627</v>
      </c>
      <c r="L12300" s="61" t="s">
        <v>81</v>
      </c>
      <c r="M12300" s="61">
        <f>VLOOKUP(H12300,zdroj!C:F,4,0)</f>
        <v>0</v>
      </c>
      <c r="N12300" s="61" t="str">
        <f t="shared" si="384"/>
        <v>-</v>
      </c>
      <c r="P12300" s="72" t="str">
        <f t="shared" si="385"/>
        <v/>
      </c>
      <c r="Q12300" s="61" t="s">
        <v>86</v>
      </c>
    </row>
    <row r="12301" spans="8:17" x14ac:dyDescent="0.25">
      <c r="H12301" s="59">
        <v>140449</v>
      </c>
      <c r="I12301" s="59" t="s">
        <v>72</v>
      </c>
      <c r="J12301" s="59">
        <v>7585411</v>
      </c>
      <c r="K12301" s="59" t="s">
        <v>12628</v>
      </c>
      <c r="L12301" s="61" t="s">
        <v>81</v>
      </c>
      <c r="M12301" s="61">
        <f>VLOOKUP(H12301,zdroj!C:F,4,0)</f>
        <v>0</v>
      </c>
      <c r="N12301" s="61" t="str">
        <f t="shared" si="384"/>
        <v>-</v>
      </c>
      <c r="P12301" s="72" t="str">
        <f t="shared" si="385"/>
        <v/>
      </c>
      <c r="Q12301" s="61" t="s">
        <v>86</v>
      </c>
    </row>
    <row r="12302" spans="8:17" x14ac:dyDescent="0.25">
      <c r="H12302" s="59">
        <v>140449</v>
      </c>
      <c r="I12302" s="59" t="s">
        <v>72</v>
      </c>
      <c r="J12302" s="59">
        <v>7585420</v>
      </c>
      <c r="K12302" s="59" t="s">
        <v>12629</v>
      </c>
      <c r="L12302" s="61" t="s">
        <v>81</v>
      </c>
      <c r="M12302" s="61">
        <f>VLOOKUP(H12302,zdroj!C:F,4,0)</f>
        <v>0</v>
      </c>
      <c r="N12302" s="61" t="str">
        <f t="shared" si="384"/>
        <v>-</v>
      </c>
      <c r="P12302" s="72" t="str">
        <f t="shared" si="385"/>
        <v/>
      </c>
      <c r="Q12302" s="61" t="s">
        <v>86</v>
      </c>
    </row>
    <row r="12303" spans="8:17" x14ac:dyDescent="0.25">
      <c r="H12303" s="59">
        <v>140449</v>
      </c>
      <c r="I12303" s="59" t="s">
        <v>72</v>
      </c>
      <c r="J12303" s="59">
        <v>7585438</v>
      </c>
      <c r="K12303" s="59" t="s">
        <v>12630</v>
      </c>
      <c r="L12303" s="61" t="s">
        <v>81</v>
      </c>
      <c r="M12303" s="61">
        <f>VLOOKUP(H12303,zdroj!C:F,4,0)</f>
        <v>0</v>
      </c>
      <c r="N12303" s="61" t="str">
        <f t="shared" si="384"/>
        <v>-</v>
      </c>
      <c r="P12303" s="72" t="str">
        <f t="shared" si="385"/>
        <v/>
      </c>
      <c r="Q12303" s="61" t="s">
        <v>86</v>
      </c>
    </row>
    <row r="12304" spans="8:17" x14ac:dyDescent="0.25">
      <c r="H12304" s="59">
        <v>140449</v>
      </c>
      <c r="I12304" s="59" t="s">
        <v>72</v>
      </c>
      <c r="J12304" s="59">
        <v>7585446</v>
      </c>
      <c r="K12304" s="59" t="s">
        <v>12631</v>
      </c>
      <c r="L12304" s="61" t="s">
        <v>81</v>
      </c>
      <c r="M12304" s="61">
        <f>VLOOKUP(H12304,zdroj!C:F,4,0)</f>
        <v>0</v>
      </c>
      <c r="N12304" s="61" t="str">
        <f t="shared" si="384"/>
        <v>-</v>
      </c>
      <c r="P12304" s="72" t="str">
        <f t="shared" si="385"/>
        <v/>
      </c>
      <c r="Q12304" s="61" t="s">
        <v>86</v>
      </c>
    </row>
    <row r="12305" spans="8:17" x14ac:dyDescent="0.25">
      <c r="H12305" s="59">
        <v>140449</v>
      </c>
      <c r="I12305" s="59" t="s">
        <v>72</v>
      </c>
      <c r="J12305" s="59">
        <v>7585454</v>
      </c>
      <c r="K12305" s="59" t="s">
        <v>12632</v>
      </c>
      <c r="L12305" s="61" t="s">
        <v>81</v>
      </c>
      <c r="M12305" s="61">
        <f>VLOOKUP(H12305,zdroj!C:F,4,0)</f>
        <v>0</v>
      </c>
      <c r="N12305" s="61" t="str">
        <f t="shared" si="384"/>
        <v>-</v>
      </c>
      <c r="P12305" s="72" t="str">
        <f t="shared" si="385"/>
        <v/>
      </c>
      <c r="Q12305" s="61" t="s">
        <v>86</v>
      </c>
    </row>
    <row r="12306" spans="8:17" x14ac:dyDescent="0.25">
      <c r="H12306" s="59">
        <v>140449</v>
      </c>
      <c r="I12306" s="59" t="s">
        <v>72</v>
      </c>
      <c r="J12306" s="59">
        <v>7585462</v>
      </c>
      <c r="K12306" s="59" t="s">
        <v>12633</v>
      </c>
      <c r="L12306" s="61" t="s">
        <v>81</v>
      </c>
      <c r="M12306" s="61">
        <f>VLOOKUP(H12306,zdroj!C:F,4,0)</f>
        <v>0</v>
      </c>
      <c r="N12306" s="61" t="str">
        <f t="shared" si="384"/>
        <v>-</v>
      </c>
      <c r="P12306" s="72" t="str">
        <f t="shared" si="385"/>
        <v/>
      </c>
      <c r="Q12306" s="61" t="s">
        <v>86</v>
      </c>
    </row>
    <row r="12307" spans="8:17" x14ac:dyDescent="0.25">
      <c r="H12307" s="59">
        <v>140449</v>
      </c>
      <c r="I12307" s="59" t="s">
        <v>72</v>
      </c>
      <c r="J12307" s="59">
        <v>7585471</v>
      </c>
      <c r="K12307" s="59" t="s">
        <v>12634</v>
      </c>
      <c r="L12307" s="61" t="s">
        <v>81</v>
      </c>
      <c r="M12307" s="61">
        <f>VLOOKUP(H12307,zdroj!C:F,4,0)</f>
        <v>0</v>
      </c>
      <c r="N12307" s="61" t="str">
        <f t="shared" si="384"/>
        <v>-</v>
      </c>
      <c r="P12307" s="72" t="str">
        <f t="shared" si="385"/>
        <v/>
      </c>
      <c r="Q12307" s="61" t="s">
        <v>86</v>
      </c>
    </row>
    <row r="12308" spans="8:17" x14ac:dyDescent="0.25">
      <c r="H12308" s="59">
        <v>140449</v>
      </c>
      <c r="I12308" s="59" t="s">
        <v>72</v>
      </c>
      <c r="J12308" s="59">
        <v>7585489</v>
      </c>
      <c r="K12308" s="59" t="s">
        <v>12635</v>
      </c>
      <c r="L12308" s="61" t="s">
        <v>81</v>
      </c>
      <c r="M12308" s="61">
        <f>VLOOKUP(H12308,zdroj!C:F,4,0)</f>
        <v>0</v>
      </c>
      <c r="N12308" s="61" t="str">
        <f t="shared" si="384"/>
        <v>-</v>
      </c>
      <c r="P12308" s="72" t="str">
        <f t="shared" si="385"/>
        <v/>
      </c>
      <c r="Q12308" s="61" t="s">
        <v>86</v>
      </c>
    </row>
    <row r="12309" spans="8:17" x14ac:dyDescent="0.25">
      <c r="H12309" s="59">
        <v>140449</v>
      </c>
      <c r="I12309" s="59" t="s">
        <v>72</v>
      </c>
      <c r="J12309" s="59">
        <v>7585497</v>
      </c>
      <c r="K12309" s="59" t="s">
        <v>12636</v>
      </c>
      <c r="L12309" s="61" t="s">
        <v>81</v>
      </c>
      <c r="M12309" s="61">
        <f>VLOOKUP(H12309,zdroj!C:F,4,0)</f>
        <v>0</v>
      </c>
      <c r="N12309" s="61" t="str">
        <f t="shared" si="384"/>
        <v>-</v>
      </c>
      <c r="P12309" s="72" t="str">
        <f t="shared" si="385"/>
        <v/>
      </c>
      <c r="Q12309" s="61" t="s">
        <v>86</v>
      </c>
    </row>
    <row r="12310" spans="8:17" x14ac:dyDescent="0.25">
      <c r="H12310" s="59">
        <v>140449</v>
      </c>
      <c r="I12310" s="59" t="s">
        <v>72</v>
      </c>
      <c r="J12310" s="59">
        <v>7585501</v>
      </c>
      <c r="K12310" s="59" t="s">
        <v>12637</v>
      </c>
      <c r="L12310" s="61" t="s">
        <v>81</v>
      </c>
      <c r="M12310" s="61">
        <f>VLOOKUP(H12310,zdroj!C:F,4,0)</f>
        <v>0</v>
      </c>
      <c r="N12310" s="61" t="str">
        <f t="shared" si="384"/>
        <v>-</v>
      </c>
      <c r="P12310" s="72" t="str">
        <f t="shared" si="385"/>
        <v/>
      </c>
      <c r="Q12310" s="61" t="s">
        <v>86</v>
      </c>
    </row>
    <row r="12311" spans="8:17" x14ac:dyDescent="0.25">
      <c r="H12311" s="59">
        <v>140449</v>
      </c>
      <c r="I12311" s="59" t="s">
        <v>72</v>
      </c>
      <c r="J12311" s="59">
        <v>7585519</v>
      </c>
      <c r="K12311" s="59" t="s">
        <v>12638</v>
      </c>
      <c r="L12311" s="61" t="s">
        <v>81</v>
      </c>
      <c r="M12311" s="61">
        <f>VLOOKUP(H12311,zdroj!C:F,4,0)</f>
        <v>0</v>
      </c>
      <c r="N12311" s="61" t="str">
        <f t="shared" si="384"/>
        <v>-</v>
      </c>
      <c r="P12311" s="72" t="str">
        <f t="shared" si="385"/>
        <v/>
      </c>
      <c r="Q12311" s="61" t="s">
        <v>86</v>
      </c>
    </row>
    <row r="12312" spans="8:17" x14ac:dyDescent="0.25">
      <c r="H12312" s="59">
        <v>140449</v>
      </c>
      <c r="I12312" s="59" t="s">
        <v>72</v>
      </c>
      <c r="J12312" s="59">
        <v>7585527</v>
      </c>
      <c r="K12312" s="59" t="s">
        <v>12639</v>
      </c>
      <c r="L12312" s="61" t="s">
        <v>81</v>
      </c>
      <c r="M12312" s="61">
        <f>VLOOKUP(H12312,zdroj!C:F,4,0)</f>
        <v>0</v>
      </c>
      <c r="N12312" s="61" t="str">
        <f t="shared" si="384"/>
        <v>-</v>
      </c>
      <c r="P12312" s="72" t="str">
        <f t="shared" si="385"/>
        <v/>
      </c>
      <c r="Q12312" s="61" t="s">
        <v>86</v>
      </c>
    </row>
    <row r="12313" spans="8:17" x14ac:dyDescent="0.25">
      <c r="H12313" s="59">
        <v>140449</v>
      </c>
      <c r="I12313" s="59" t="s">
        <v>72</v>
      </c>
      <c r="J12313" s="59">
        <v>7585535</v>
      </c>
      <c r="K12313" s="59" t="s">
        <v>12640</v>
      </c>
      <c r="L12313" s="61" t="s">
        <v>81</v>
      </c>
      <c r="M12313" s="61">
        <f>VLOOKUP(H12313,zdroj!C:F,4,0)</f>
        <v>0</v>
      </c>
      <c r="N12313" s="61" t="str">
        <f t="shared" si="384"/>
        <v>-</v>
      </c>
      <c r="P12313" s="72" t="str">
        <f t="shared" si="385"/>
        <v/>
      </c>
      <c r="Q12313" s="61" t="s">
        <v>86</v>
      </c>
    </row>
    <row r="12314" spans="8:17" x14ac:dyDescent="0.25">
      <c r="H12314" s="59">
        <v>140449</v>
      </c>
      <c r="I12314" s="59" t="s">
        <v>72</v>
      </c>
      <c r="J12314" s="59">
        <v>7585543</v>
      </c>
      <c r="K12314" s="59" t="s">
        <v>12641</v>
      </c>
      <c r="L12314" s="61" t="s">
        <v>81</v>
      </c>
      <c r="M12314" s="61">
        <f>VLOOKUP(H12314,zdroj!C:F,4,0)</f>
        <v>0</v>
      </c>
      <c r="N12314" s="61" t="str">
        <f t="shared" si="384"/>
        <v>-</v>
      </c>
      <c r="P12314" s="72" t="str">
        <f t="shared" si="385"/>
        <v/>
      </c>
      <c r="Q12314" s="61" t="s">
        <v>86</v>
      </c>
    </row>
    <row r="12315" spans="8:17" x14ac:dyDescent="0.25">
      <c r="H12315" s="59">
        <v>140449</v>
      </c>
      <c r="I12315" s="59" t="s">
        <v>72</v>
      </c>
      <c r="J12315" s="59">
        <v>7585551</v>
      </c>
      <c r="K12315" s="59" t="s">
        <v>12642</v>
      </c>
      <c r="L12315" s="61" t="s">
        <v>81</v>
      </c>
      <c r="M12315" s="61">
        <f>VLOOKUP(H12315,zdroj!C:F,4,0)</f>
        <v>0</v>
      </c>
      <c r="N12315" s="61" t="str">
        <f t="shared" si="384"/>
        <v>-</v>
      </c>
      <c r="P12315" s="72" t="str">
        <f t="shared" si="385"/>
        <v/>
      </c>
      <c r="Q12315" s="61" t="s">
        <v>86</v>
      </c>
    </row>
    <row r="12316" spans="8:17" x14ac:dyDescent="0.25">
      <c r="H12316" s="59">
        <v>140449</v>
      </c>
      <c r="I12316" s="59" t="s">
        <v>72</v>
      </c>
      <c r="J12316" s="59">
        <v>7585560</v>
      </c>
      <c r="K12316" s="59" t="s">
        <v>12643</v>
      </c>
      <c r="L12316" s="61" t="s">
        <v>81</v>
      </c>
      <c r="M12316" s="61">
        <f>VLOOKUP(H12316,zdroj!C:F,4,0)</f>
        <v>0</v>
      </c>
      <c r="N12316" s="61" t="str">
        <f t="shared" si="384"/>
        <v>-</v>
      </c>
      <c r="P12316" s="72" t="str">
        <f t="shared" si="385"/>
        <v/>
      </c>
      <c r="Q12316" s="61" t="s">
        <v>86</v>
      </c>
    </row>
    <row r="12317" spans="8:17" x14ac:dyDescent="0.25">
      <c r="H12317" s="59">
        <v>140449</v>
      </c>
      <c r="I12317" s="59" t="s">
        <v>72</v>
      </c>
      <c r="J12317" s="59">
        <v>7585578</v>
      </c>
      <c r="K12317" s="59" t="s">
        <v>12644</v>
      </c>
      <c r="L12317" s="61" t="s">
        <v>81</v>
      </c>
      <c r="M12317" s="61">
        <f>VLOOKUP(H12317,zdroj!C:F,4,0)</f>
        <v>0</v>
      </c>
      <c r="N12317" s="61" t="str">
        <f t="shared" si="384"/>
        <v>-</v>
      </c>
      <c r="P12317" s="72" t="str">
        <f t="shared" si="385"/>
        <v/>
      </c>
      <c r="Q12317" s="61" t="s">
        <v>86</v>
      </c>
    </row>
    <row r="12318" spans="8:17" x14ac:dyDescent="0.25">
      <c r="H12318" s="59">
        <v>140449</v>
      </c>
      <c r="I12318" s="59" t="s">
        <v>72</v>
      </c>
      <c r="J12318" s="59">
        <v>7585586</v>
      </c>
      <c r="K12318" s="59" t="s">
        <v>12645</v>
      </c>
      <c r="L12318" s="61" t="s">
        <v>81</v>
      </c>
      <c r="M12318" s="61">
        <f>VLOOKUP(H12318,zdroj!C:F,4,0)</f>
        <v>0</v>
      </c>
      <c r="N12318" s="61" t="str">
        <f t="shared" si="384"/>
        <v>-</v>
      </c>
      <c r="P12318" s="72" t="str">
        <f t="shared" si="385"/>
        <v/>
      </c>
      <c r="Q12318" s="61" t="s">
        <v>86</v>
      </c>
    </row>
    <row r="12319" spans="8:17" x14ac:dyDescent="0.25">
      <c r="H12319" s="59">
        <v>140449</v>
      </c>
      <c r="I12319" s="59" t="s">
        <v>72</v>
      </c>
      <c r="J12319" s="59">
        <v>7585594</v>
      </c>
      <c r="K12319" s="59" t="s">
        <v>12646</v>
      </c>
      <c r="L12319" s="61" t="s">
        <v>81</v>
      </c>
      <c r="M12319" s="61">
        <f>VLOOKUP(H12319,zdroj!C:F,4,0)</f>
        <v>0</v>
      </c>
      <c r="N12319" s="61" t="str">
        <f t="shared" si="384"/>
        <v>-</v>
      </c>
      <c r="P12319" s="72" t="str">
        <f t="shared" si="385"/>
        <v/>
      </c>
      <c r="Q12319" s="61" t="s">
        <v>86</v>
      </c>
    </row>
    <row r="12320" spans="8:17" x14ac:dyDescent="0.25">
      <c r="H12320" s="59">
        <v>140449</v>
      </c>
      <c r="I12320" s="59" t="s">
        <v>72</v>
      </c>
      <c r="J12320" s="59">
        <v>7585608</v>
      </c>
      <c r="K12320" s="59" t="s">
        <v>12647</v>
      </c>
      <c r="L12320" s="61" t="s">
        <v>81</v>
      </c>
      <c r="M12320" s="61">
        <f>VLOOKUP(H12320,zdroj!C:F,4,0)</f>
        <v>0</v>
      </c>
      <c r="N12320" s="61" t="str">
        <f t="shared" si="384"/>
        <v>-</v>
      </c>
      <c r="P12320" s="72" t="str">
        <f t="shared" si="385"/>
        <v/>
      </c>
      <c r="Q12320" s="61" t="s">
        <v>86</v>
      </c>
    </row>
    <row r="12321" spans="8:17" x14ac:dyDescent="0.25">
      <c r="H12321" s="59">
        <v>140449</v>
      </c>
      <c r="I12321" s="59" t="s">
        <v>72</v>
      </c>
      <c r="J12321" s="59">
        <v>7585616</v>
      </c>
      <c r="K12321" s="59" t="s">
        <v>12648</v>
      </c>
      <c r="L12321" s="61" t="s">
        <v>81</v>
      </c>
      <c r="M12321" s="61">
        <f>VLOOKUP(H12321,zdroj!C:F,4,0)</f>
        <v>0</v>
      </c>
      <c r="N12321" s="61" t="str">
        <f t="shared" si="384"/>
        <v>-</v>
      </c>
      <c r="P12321" s="72" t="str">
        <f t="shared" si="385"/>
        <v/>
      </c>
      <c r="Q12321" s="61" t="s">
        <v>86</v>
      </c>
    </row>
    <row r="12322" spans="8:17" x14ac:dyDescent="0.25">
      <c r="H12322" s="59">
        <v>140449</v>
      </c>
      <c r="I12322" s="59" t="s">
        <v>72</v>
      </c>
      <c r="J12322" s="59">
        <v>7585624</v>
      </c>
      <c r="K12322" s="59" t="s">
        <v>12649</v>
      </c>
      <c r="L12322" s="61" t="s">
        <v>81</v>
      </c>
      <c r="M12322" s="61">
        <f>VLOOKUP(H12322,zdroj!C:F,4,0)</f>
        <v>0</v>
      </c>
      <c r="N12322" s="61" t="str">
        <f t="shared" si="384"/>
        <v>-</v>
      </c>
      <c r="P12322" s="72" t="str">
        <f t="shared" si="385"/>
        <v/>
      </c>
      <c r="Q12322" s="61" t="s">
        <v>86</v>
      </c>
    </row>
    <row r="12323" spans="8:17" x14ac:dyDescent="0.25">
      <c r="H12323" s="59">
        <v>140449</v>
      </c>
      <c r="I12323" s="59" t="s">
        <v>72</v>
      </c>
      <c r="J12323" s="59">
        <v>7585632</v>
      </c>
      <c r="K12323" s="59" t="s">
        <v>12650</v>
      </c>
      <c r="L12323" s="61" t="s">
        <v>115</v>
      </c>
      <c r="M12323" s="61">
        <f>VLOOKUP(H12323,zdroj!C:F,4,0)</f>
        <v>0</v>
      </c>
      <c r="N12323" s="61" t="str">
        <f t="shared" si="384"/>
        <v>katC</v>
      </c>
      <c r="P12323" s="72" t="str">
        <f t="shared" si="385"/>
        <v/>
      </c>
      <c r="Q12323" s="61" t="s">
        <v>31</v>
      </c>
    </row>
    <row r="12324" spans="8:17" x14ac:dyDescent="0.25">
      <c r="H12324" s="59">
        <v>140449</v>
      </c>
      <c r="I12324" s="59" t="s">
        <v>72</v>
      </c>
      <c r="J12324" s="59">
        <v>7585641</v>
      </c>
      <c r="K12324" s="59" t="s">
        <v>12651</v>
      </c>
      <c r="L12324" s="61" t="s">
        <v>81</v>
      </c>
      <c r="M12324" s="61">
        <f>VLOOKUP(H12324,zdroj!C:F,4,0)</f>
        <v>0</v>
      </c>
      <c r="N12324" s="61" t="str">
        <f t="shared" si="384"/>
        <v>-</v>
      </c>
      <c r="P12324" s="72" t="str">
        <f t="shared" si="385"/>
        <v/>
      </c>
      <c r="Q12324" s="61" t="s">
        <v>86</v>
      </c>
    </row>
    <row r="12325" spans="8:17" x14ac:dyDescent="0.25">
      <c r="H12325" s="59">
        <v>140449</v>
      </c>
      <c r="I12325" s="59" t="s">
        <v>72</v>
      </c>
      <c r="J12325" s="59">
        <v>7585659</v>
      </c>
      <c r="K12325" s="59" t="s">
        <v>12652</v>
      </c>
      <c r="L12325" s="61" t="s">
        <v>81</v>
      </c>
      <c r="M12325" s="61">
        <f>VLOOKUP(H12325,zdroj!C:F,4,0)</f>
        <v>0</v>
      </c>
      <c r="N12325" s="61" t="str">
        <f t="shared" si="384"/>
        <v>-</v>
      </c>
      <c r="P12325" s="72" t="str">
        <f t="shared" si="385"/>
        <v/>
      </c>
      <c r="Q12325" s="61" t="s">
        <v>86</v>
      </c>
    </row>
    <row r="12326" spans="8:17" x14ac:dyDescent="0.25">
      <c r="H12326" s="59">
        <v>140449</v>
      </c>
      <c r="I12326" s="59" t="s">
        <v>72</v>
      </c>
      <c r="J12326" s="59">
        <v>7585667</v>
      </c>
      <c r="K12326" s="59" t="s">
        <v>12653</v>
      </c>
      <c r="L12326" s="61" t="s">
        <v>81</v>
      </c>
      <c r="M12326" s="61">
        <f>VLOOKUP(H12326,zdroj!C:F,4,0)</f>
        <v>0</v>
      </c>
      <c r="N12326" s="61" t="str">
        <f t="shared" si="384"/>
        <v>-</v>
      </c>
      <c r="P12326" s="72" t="str">
        <f t="shared" si="385"/>
        <v/>
      </c>
      <c r="Q12326" s="61" t="s">
        <v>86</v>
      </c>
    </row>
    <row r="12327" spans="8:17" x14ac:dyDescent="0.25">
      <c r="H12327" s="59">
        <v>140449</v>
      </c>
      <c r="I12327" s="59" t="s">
        <v>72</v>
      </c>
      <c r="J12327" s="59">
        <v>7585675</v>
      </c>
      <c r="K12327" s="59" t="s">
        <v>12654</v>
      </c>
      <c r="L12327" s="61" t="s">
        <v>81</v>
      </c>
      <c r="M12327" s="61">
        <f>VLOOKUP(H12327,zdroj!C:F,4,0)</f>
        <v>0</v>
      </c>
      <c r="N12327" s="61" t="str">
        <f t="shared" si="384"/>
        <v>-</v>
      </c>
      <c r="P12327" s="72" t="str">
        <f t="shared" si="385"/>
        <v/>
      </c>
      <c r="Q12327" s="61" t="s">
        <v>86</v>
      </c>
    </row>
    <row r="12328" spans="8:17" x14ac:dyDescent="0.25">
      <c r="H12328" s="59">
        <v>140449</v>
      </c>
      <c r="I12328" s="59" t="s">
        <v>72</v>
      </c>
      <c r="J12328" s="59">
        <v>7585683</v>
      </c>
      <c r="K12328" s="59" t="s">
        <v>12655</v>
      </c>
      <c r="L12328" s="61" t="s">
        <v>81</v>
      </c>
      <c r="M12328" s="61">
        <f>VLOOKUP(H12328,zdroj!C:F,4,0)</f>
        <v>0</v>
      </c>
      <c r="N12328" s="61" t="str">
        <f t="shared" si="384"/>
        <v>-</v>
      </c>
      <c r="P12328" s="72" t="str">
        <f t="shared" si="385"/>
        <v/>
      </c>
      <c r="Q12328" s="61" t="s">
        <v>86</v>
      </c>
    </row>
    <row r="12329" spans="8:17" x14ac:dyDescent="0.25">
      <c r="H12329" s="59">
        <v>140449</v>
      </c>
      <c r="I12329" s="59" t="s">
        <v>72</v>
      </c>
      <c r="J12329" s="59">
        <v>7585691</v>
      </c>
      <c r="K12329" s="59" t="s">
        <v>12656</v>
      </c>
      <c r="L12329" s="61" t="s">
        <v>81</v>
      </c>
      <c r="M12329" s="61">
        <f>VLOOKUP(H12329,zdroj!C:F,4,0)</f>
        <v>0</v>
      </c>
      <c r="N12329" s="61" t="str">
        <f t="shared" si="384"/>
        <v>-</v>
      </c>
      <c r="P12329" s="72" t="str">
        <f t="shared" si="385"/>
        <v/>
      </c>
      <c r="Q12329" s="61" t="s">
        <v>86</v>
      </c>
    </row>
    <row r="12330" spans="8:17" x14ac:dyDescent="0.25">
      <c r="H12330" s="59">
        <v>140449</v>
      </c>
      <c r="I12330" s="59" t="s">
        <v>72</v>
      </c>
      <c r="J12330" s="59">
        <v>7585705</v>
      </c>
      <c r="K12330" s="59" t="s">
        <v>12657</v>
      </c>
      <c r="L12330" s="61" t="s">
        <v>81</v>
      </c>
      <c r="M12330" s="61">
        <f>VLOOKUP(H12330,zdroj!C:F,4,0)</f>
        <v>0</v>
      </c>
      <c r="N12330" s="61" t="str">
        <f t="shared" si="384"/>
        <v>-</v>
      </c>
      <c r="P12330" s="72" t="str">
        <f t="shared" si="385"/>
        <v/>
      </c>
      <c r="Q12330" s="61" t="s">
        <v>86</v>
      </c>
    </row>
    <row r="12331" spans="8:17" x14ac:dyDescent="0.25">
      <c r="H12331" s="59">
        <v>140449</v>
      </c>
      <c r="I12331" s="59" t="s">
        <v>72</v>
      </c>
      <c r="J12331" s="59">
        <v>7585713</v>
      </c>
      <c r="K12331" s="59" t="s">
        <v>12658</v>
      </c>
      <c r="L12331" s="61" t="s">
        <v>81</v>
      </c>
      <c r="M12331" s="61">
        <f>VLOOKUP(H12331,zdroj!C:F,4,0)</f>
        <v>0</v>
      </c>
      <c r="N12331" s="61" t="str">
        <f t="shared" si="384"/>
        <v>-</v>
      </c>
      <c r="P12331" s="72" t="str">
        <f t="shared" si="385"/>
        <v/>
      </c>
      <c r="Q12331" s="61" t="s">
        <v>86</v>
      </c>
    </row>
    <row r="12332" spans="8:17" x14ac:dyDescent="0.25">
      <c r="H12332" s="59">
        <v>140449</v>
      </c>
      <c r="I12332" s="59" t="s">
        <v>72</v>
      </c>
      <c r="J12332" s="59">
        <v>7585721</v>
      </c>
      <c r="K12332" s="59" t="s">
        <v>12659</v>
      </c>
      <c r="L12332" s="61" t="s">
        <v>81</v>
      </c>
      <c r="M12332" s="61">
        <f>VLOOKUP(H12332,zdroj!C:F,4,0)</f>
        <v>0</v>
      </c>
      <c r="N12332" s="61" t="str">
        <f t="shared" si="384"/>
        <v>-</v>
      </c>
      <c r="P12332" s="72" t="str">
        <f t="shared" si="385"/>
        <v/>
      </c>
      <c r="Q12332" s="61" t="s">
        <v>86</v>
      </c>
    </row>
    <row r="12333" spans="8:17" x14ac:dyDescent="0.25">
      <c r="H12333" s="59">
        <v>140449</v>
      </c>
      <c r="I12333" s="59" t="s">
        <v>72</v>
      </c>
      <c r="J12333" s="59">
        <v>7585730</v>
      </c>
      <c r="K12333" s="59" t="s">
        <v>12660</v>
      </c>
      <c r="L12333" s="61" t="s">
        <v>81</v>
      </c>
      <c r="M12333" s="61">
        <f>VLOOKUP(H12333,zdroj!C:F,4,0)</f>
        <v>0</v>
      </c>
      <c r="N12333" s="61" t="str">
        <f t="shared" si="384"/>
        <v>-</v>
      </c>
      <c r="P12333" s="72" t="str">
        <f t="shared" si="385"/>
        <v/>
      </c>
      <c r="Q12333" s="61" t="s">
        <v>86</v>
      </c>
    </row>
    <row r="12334" spans="8:17" x14ac:dyDescent="0.25">
      <c r="H12334" s="59">
        <v>140449</v>
      </c>
      <c r="I12334" s="59" t="s">
        <v>72</v>
      </c>
      <c r="J12334" s="59">
        <v>7585748</v>
      </c>
      <c r="K12334" s="59" t="s">
        <v>12661</v>
      </c>
      <c r="L12334" s="61" t="s">
        <v>81</v>
      </c>
      <c r="M12334" s="61">
        <f>VLOOKUP(H12334,zdroj!C:F,4,0)</f>
        <v>0</v>
      </c>
      <c r="N12334" s="61" t="str">
        <f t="shared" si="384"/>
        <v>-</v>
      </c>
      <c r="P12334" s="72" t="str">
        <f t="shared" si="385"/>
        <v/>
      </c>
      <c r="Q12334" s="61" t="s">
        <v>86</v>
      </c>
    </row>
    <row r="12335" spans="8:17" x14ac:dyDescent="0.25">
      <c r="H12335" s="59">
        <v>140449</v>
      </c>
      <c r="I12335" s="59" t="s">
        <v>72</v>
      </c>
      <c r="J12335" s="59">
        <v>7585756</v>
      </c>
      <c r="K12335" s="59" t="s">
        <v>12662</v>
      </c>
      <c r="L12335" s="61" t="s">
        <v>81</v>
      </c>
      <c r="M12335" s="61">
        <f>VLOOKUP(H12335,zdroj!C:F,4,0)</f>
        <v>0</v>
      </c>
      <c r="N12335" s="61" t="str">
        <f t="shared" si="384"/>
        <v>-</v>
      </c>
      <c r="P12335" s="72" t="str">
        <f t="shared" si="385"/>
        <v/>
      </c>
      <c r="Q12335" s="61" t="s">
        <v>86</v>
      </c>
    </row>
    <row r="12336" spans="8:17" x14ac:dyDescent="0.25">
      <c r="H12336" s="59">
        <v>140449</v>
      </c>
      <c r="I12336" s="59" t="s">
        <v>72</v>
      </c>
      <c r="J12336" s="59">
        <v>7585764</v>
      </c>
      <c r="K12336" s="59" t="s">
        <v>12663</v>
      </c>
      <c r="L12336" s="61" t="s">
        <v>81</v>
      </c>
      <c r="M12336" s="61">
        <f>VLOOKUP(H12336,zdroj!C:F,4,0)</f>
        <v>0</v>
      </c>
      <c r="N12336" s="61" t="str">
        <f t="shared" si="384"/>
        <v>-</v>
      </c>
      <c r="P12336" s="72" t="str">
        <f t="shared" si="385"/>
        <v/>
      </c>
      <c r="Q12336" s="61" t="s">
        <v>86</v>
      </c>
    </row>
    <row r="12337" spans="8:17" x14ac:dyDescent="0.25">
      <c r="H12337" s="59">
        <v>140449</v>
      </c>
      <c r="I12337" s="59" t="s">
        <v>72</v>
      </c>
      <c r="J12337" s="59">
        <v>7585772</v>
      </c>
      <c r="K12337" s="59" t="s">
        <v>12664</v>
      </c>
      <c r="L12337" s="61" t="s">
        <v>81</v>
      </c>
      <c r="M12337" s="61">
        <f>VLOOKUP(H12337,zdroj!C:F,4,0)</f>
        <v>0</v>
      </c>
      <c r="N12337" s="61" t="str">
        <f t="shared" si="384"/>
        <v>-</v>
      </c>
      <c r="P12337" s="72" t="str">
        <f t="shared" si="385"/>
        <v/>
      </c>
      <c r="Q12337" s="61" t="s">
        <v>86</v>
      </c>
    </row>
    <row r="12338" spans="8:17" x14ac:dyDescent="0.25">
      <c r="H12338" s="59">
        <v>140449</v>
      </c>
      <c r="I12338" s="59" t="s">
        <v>72</v>
      </c>
      <c r="J12338" s="59">
        <v>7585781</v>
      </c>
      <c r="K12338" s="59" t="s">
        <v>12665</v>
      </c>
      <c r="L12338" s="61" t="s">
        <v>81</v>
      </c>
      <c r="M12338" s="61">
        <f>VLOOKUP(H12338,zdroj!C:F,4,0)</f>
        <v>0</v>
      </c>
      <c r="N12338" s="61" t="str">
        <f t="shared" si="384"/>
        <v>-</v>
      </c>
      <c r="P12338" s="72" t="str">
        <f t="shared" si="385"/>
        <v/>
      </c>
      <c r="Q12338" s="61" t="s">
        <v>86</v>
      </c>
    </row>
    <row r="12339" spans="8:17" x14ac:dyDescent="0.25">
      <c r="H12339" s="59">
        <v>140449</v>
      </c>
      <c r="I12339" s="59" t="s">
        <v>72</v>
      </c>
      <c r="J12339" s="59">
        <v>26150247</v>
      </c>
      <c r="K12339" s="59" t="s">
        <v>12666</v>
      </c>
      <c r="L12339" s="61" t="s">
        <v>81</v>
      </c>
      <c r="M12339" s="61">
        <f>VLOOKUP(H12339,zdroj!C:F,4,0)</f>
        <v>0</v>
      </c>
      <c r="N12339" s="61" t="str">
        <f t="shared" si="384"/>
        <v>-</v>
      </c>
      <c r="P12339" s="72" t="str">
        <f t="shared" si="385"/>
        <v/>
      </c>
      <c r="Q12339" s="61" t="s">
        <v>86</v>
      </c>
    </row>
    <row r="12340" spans="8:17" x14ac:dyDescent="0.25">
      <c r="H12340" s="59">
        <v>140449</v>
      </c>
      <c r="I12340" s="59" t="s">
        <v>72</v>
      </c>
      <c r="J12340" s="59">
        <v>26294281</v>
      </c>
      <c r="K12340" s="59" t="s">
        <v>12667</v>
      </c>
      <c r="L12340" s="61" t="s">
        <v>81</v>
      </c>
      <c r="M12340" s="61">
        <f>VLOOKUP(H12340,zdroj!C:F,4,0)</f>
        <v>0</v>
      </c>
      <c r="N12340" s="61" t="str">
        <f t="shared" si="384"/>
        <v>-</v>
      </c>
      <c r="P12340" s="72" t="str">
        <f t="shared" si="385"/>
        <v/>
      </c>
      <c r="Q12340" s="61" t="s">
        <v>86</v>
      </c>
    </row>
    <row r="12341" spans="8:17" x14ac:dyDescent="0.25">
      <c r="H12341" s="59">
        <v>140449</v>
      </c>
      <c r="I12341" s="59" t="s">
        <v>72</v>
      </c>
      <c r="J12341" s="59">
        <v>26566214</v>
      </c>
      <c r="K12341" s="59" t="s">
        <v>12668</v>
      </c>
      <c r="L12341" s="61" t="s">
        <v>81</v>
      </c>
      <c r="M12341" s="61">
        <f>VLOOKUP(H12341,zdroj!C:F,4,0)</f>
        <v>0</v>
      </c>
      <c r="N12341" s="61" t="str">
        <f t="shared" si="384"/>
        <v>-</v>
      </c>
      <c r="P12341" s="72" t="str">
        <f t="shared" si="385"/>
        <v/>
      </c>
      <c r="Q12341" s="61" t="s">
        <v>86</v>
      </c>
    </row>
    <row r="12342" spans="8:17" x14ac:dyDescent="0.25">
      <c r="H12342" s="59">
        <v>140449</v>
      </c>
      <c r="I12342" s="59" t="s">
        <v>72</v>
      </c>
      <c r="J12342" s="59">
        <v>26578808</v>
      </c>
      <c r="K12342" s="59" t="s">
        <v>12669</v>
      </c>
      <c r="L12342" s="61" t="s">
        <v>81</v>
      </c>
      <c r="M12342" s="61">
        <f>VLOOKUP(H12342,zdroj!C:F,4,0)</f>
        <v>0</v>
      </c>
      <c r="N12342" s="61" t="str">
        <f t="shared" si="384"/>
        <v>-</v>
      </c>
      <c r="P12342" s="72" t="str">
        <f t="shared" si="385"/>
        <v/>
      </c>
      <c r="Q12342" s="61" t="s">
        <v>86</v>
      </c>
    </row>
    <row r="12343" spans="8:17" x14ac:dyDescent="0.25">
      <c r="H12343" s="59">
        <v>140449</v>
      </c>
      <c r="I12343" s="59" t="s">
        <v>72</v>
      </c>
      <c r="J12343" s="59">
        <v>26608464</v>
      </c>
      <c r="K12343" s="59" t="s">
        <v>12670</v>
      </c>
      <c r="L12343" s="61" t="s">
        <v>81</v>
      </c>
      <c r="M12343" s="61">
        <f>VLOOKUP(H12343,zdroj!C:F,4,0)</f>
        <v>0</v>
      </c>
      <c r="N12343" s="61" t="str">
        <f t="shared" si="384"/>
        <v>-</v>
      </c>
      <c r="P12343" s="72" t="str">
        <f t="shared" si="385"/>
        <v/>
      </c>
      <c r="Q12343" s="61" t="s">
        <v>86</v>
      </c>
    </row>
    <row r="12344" spans="8:17" x14ac:dyDescent="0.25">
      <c r="H12344" s="59">
        <v>140449</v>
      </c>
      <c r="I12344" s="59" t="s">
        <v>72</v>
      </c>
      <c r="J12344" s="59">
        <v>26718189</v>
      </c>
      <c r="K12344" s="59" t="s">
        <v>12671</v>
      </c>
      <c r="L12344" s="61" t="s">
        <v>81</v>
      </c>
      <c r="M12344" s="61">
        <f>VLOOKUP(H12344,zdroj!C:F,4,0)</f>
        <v>0</v>
      </c>
      <c r="N12344" s="61" t="str">
        <f t="shared" si="384"/>
        <v>-</v>
      </c>
      <c r="P12344" s="72" t="str">
        <f t="shared" si="385"/>
        <v/>
      </c>
      <c r="Q12344" s="61" t="s">
        <v>86</v>
      </c>
    </row>
    <row r="12345" spans="8:17" x14ac:dyDescent="0.25">
      <c r="H12345" s="59">
        <v>140449</v>
      </c>
      <c r="I12345" s="59" t="s">
        <v>72</v>
      </c>
      <c r="J12345" s="59">
        <v>27079325</v>
      </c>
      <c r="K12345" s="59" t="s">
        <v>12672</v>
      </c>
      <c r="L12345" s="61" t="s">
        <v>81</v>
      </c>
      <c r="M12345" s="61">
        <f>VLOOKUP(H12345,zdroj!C:F,4,0)</f>
        <v>0</v>
      </c>
      <c r="N12345" s="61" t="str">
        <f t="shared" si="384"/>
        <v>-</v>
      </c>
      <c r="P12345" s="72" t="str">
        <f t="shared" si="385"/>
        <v/>
      </c>
      <c r="Q12345" s="61" t="s">
        <v>86</v>
      </c>
    </row>
    <row r="12346" spans="8:17" x14ac:dyDescent="0.25">
      <c r="H12346" s="59">
        <v>140449</v>
      </c>
      <c r="I12346" s="59" t="s">
        <v>72</v>
      </c>
      <c r="J12346" s="59">
        <v>27256227</v>
      </c>
      <c r="K12346" s="59" t="s">
        <v>12673</v>
      </c>
      <c r="L12346" s="61" t="s">
        <v>81</v>
      </c>
      <c r="M12346" s="61">
        <f>VLOOKUP(H12346,zdroj!C:F,4,0)</f>
        <v>0</v>
      </c>
      <c r="N12346" s="61" t="str">
        <f t="shared" si="384"/>
        <v>-</v>
      </c>
      <c r="P12346" s="72" t="str">
        <f t="shared" si="385"/>
        <v/>
      </c>
      <c r="Q12346" s="61" t="s">
        <v>86</v>
      </c>
    </row>
    <row r="12347" spans="8:17" x14ac:dyDescent="0.25">
      <c r="H12347" s="59">
        <v>140449</v>
      </c>
      <c r="I12347" s="59" t="s">
        <v>72</v>
      </c>
      <c r="J12347" s="59">
        <v>27256235</v>
      </c>
      <c r="K12347" s="59" t="s">
        <v>12674</v>
      </c>
      <c r="L12347" s="61" t="s">
        <v>81</v>
      </c>
      <c r="M12347" s="61">
        <f>VLOOKUP(H12347,zdroj!C:F,4,0)</f>
        <v>0</v>
      </c>
      <c r="N12347" s="61" t="str">
        <f t="shared" si="384"/>
        <v>-</v>
      </c>
      <c r="P12347" s="72" t="str">
        <f t="shared" si="385"/>
        <v/>
      </c>
      <c r="Q12347" s="61" t="s">
        <v>86</v>
      </c>
    </row>
    <row r="12348" spans="8:17" x14ac:dyDescent="0.25">
      <c r="H12348" s="59">
        <v>140449</v>
      </c>
      <c r="I12348" s="59" t="s">
        <v>72</v>
      </c>
      <c r="J12348" s="59">
        <v>27256243</v>
      </c>
      <c r="K12348" s="59" t="s">
        <v>12675</v>
      </c>
      <c r="L12348" s="61" t="s">
        <v>81</v>
      </c>
      <c r="M12348" s="61">
        <f>VLOOKUP(H12348,zdroj!C:F,4,0)</f>
        <v>0</v>
      </c>
      <c r="N12348" s="61" t="str">
        <f t="shared" si="384"/>
        <v>-</v>
      </c>
      <c r="P12348" s="72" t="str">
        <f t="shared" si="385"/>
        <v/>
      </c>
      <c r="Q12348" s="61" t="s">
        <v>86</v>
      </c>
    </row>
    <row r="12349" spans="8:17" x14ac:dyDescent="0.25">
      <c r="H12349" s="59">
        <v>140449</v>
      </c>
      <c r="I12349" s="59" t="s">
        <v>72</v>
      </c>
      <c r="J12349" s="59">
        <v>27466809</v>
      </c>
      <c r="K12349" s="59" t="s">
        <v>12676</v>
      </c>
      <c r="L12349" s="61" t="s">
        <v>81</v>
      </c>
      <c r="M12349" s="61">
        <f>VLOOKUP(H12349,zdroj!C:F,4,0)</f>
        <v>0</v>
      </c>
      <c r="N12349" s="61" t="str">
        <f t="shared" si="384"/>
        <v>-</v>
      </c>
      <c r="P12349" s="72" t="str">
        <f t="shared" si="385"/>
        <v/>
      </c>
      <c r="Q12349" s="61" t="s">
        <v>86</v>
      </c>
    </row>
    <row r="12350" spans="8:17" x14ac:dyDescent="0.25">
      <c r="H12350" s="59">
        <v>140449</v>
      </c>
      <c r="I12350" s="59" t="s">
        <v>72</v>
      </c>
      <c r="J12350" s="59">
        <v>27466817</v>
      </c>
      <c r="K12350" s="59" t="s">
        <v>12677</v>
      </c>
      <c r="L12350" s="61" t="s">
        <v>81</v>
      </c>
      <c r="M12350" s="61">
        <f>VLOOKUP(H12350,zdroj!C:F,4,0)</f>
        <v>0</v>
      </c>
      <c r="N12350" s="61" t="str">
        <f t="shared" si="384"/>
        <v>-</v>
      </c>
      <c r="P12350" s="72" t="str">
        <f t="shared" si="385"/>
        <v/>
      </c>
      <c r="Q12350" s="61" t="s">
        <v>86</v>
      </c>
    </row>
    <row r="12351" spans="8:17" x14ac:dyDescent="0.25">
      <c r="H12351" s="59">
        <v>140449</v>
      </c>
      <c r="I12351" s="59" t="s">
        <v>72</v>
      </c>
      <c r="J12351" s="59">
        <v>27466825</v>
      </c>
      <c r="K12351" s="59" t="s">
        <v>12678</v>
      </c>
      <c r="L12351" s="61" t="s">
        <v>81</v>
      </c>
      <c r="M12351" s="61">
        <f>VLOOKUP(H12351,zdroj!C:F,4,0)</f>
        <v>0</v>
      </c>
      <c r="N12351" s="61" t="str">
        <f t="shared" si="384"/>
        <v>-</v>
      </c>
      <c r="P12351" s="72" t="str">
        <f t="shared" si="385"/>
        <v/>
      </c>
      <c r="Q12351" s="61" t="s">
        <v>86</v>
      </c>
    </row>
    <row r="12352" spans="8:17" x14ac:dyDescent="0.25">
      <c r="H12352" s="59">
        <v>140449</v>
      </c>
      <c r="I12352" s="59" t="s">
        <v>72</v>
      </c>
      <c r="J12352" s="59">
        <v>27549356</v>
      </c>
      <c r="K12352" s="59" t="s">
        <v>12679</v>
      </c>
      <c r="L12352" s="61" t="s">
        <v>81</v>
      </c>
      <c r="M12352" s="61">
        <f>VLOOKUP(H12352,zdroj!C:F,4,0)</f>
        <v>0</v>
      </c>
      <c r="N12352" s="61" t="str">
        <f t="shared" si="384"/>
        <v>-</v>
      </c>
      <c r="P12352" s="72" t="str">
        <f t="shared" si="385"/>
        <v/>
      </c>
      <c r="Q12352" s="61" t="s">
        <v>86</v>
      </c>
    </row>
    <row r="12353" spans="8:17" x14ac:dyDescent="0.25">
      <c r="H12353" s="59">
        <v>140449</v>
      </c>
      <c r="I12353" s="59" t="s">
        <v>72</v>
      </c>
      <c r="J12353" s="59">
        <v>27698700</v>
      </c>
      <c r="K12353" s="59" t="s">
        <v>12680</v>
      </c>
      <c r="L12353" s="61" t="s">
        <v>81</v>
      </c>
      <c r="M12353" s="61">
        <f>VLOOKUP(H12353,zdroj!C:F,4,0)</f>
        <v>0</v>
      </c>
      <c r="N12353" s="61" t="str">
        <f t="shared" si="384"/>
        <v>-</v>
      </c>
      <c r="P12353" s="72" t="str">
        <f t="shared" si="385"/>
        <v/>
      </c>
      <c r="Q12353" s="61" t="s">
        <v>86</v>
      </c>
    </row>
    <row r="12354" spans="8:17" x14ac:dyDescent="0.25">
      <c r="H12354" s="59">
        <v>140449</v>
      </c>
      <c r="I12354" s="59" t="s">
        <v>72</v>
      </c>
      <c r="J12354" s="59">
        <v>27698718</v>
      </c>
      <c r="K12354" s="59" t="s">
        <v>12681</v>
      </c>
      <c r="L12354" s="61" t="s">
        <v>81</v>
      </c>
      <c r="M12354" s="61">
        <f>VLOOKUP(H12354,zdroj!C:F,4,0)</f>
        <v>0</v>
      </c>
      <c r="N12354" s="61" t="str">
        <f t="shared" si="384"/>
        <v>-</v>
      </c>
      <c r="P12354" s="72" t="str">
        <f t="shared" si="385"/>
        <v/>
      </c>
      <c r="Q12354" s="61" t="s">
        <v>86</v>
      </c>
    </row>
    <row r="12355" spans="8:17" x14ac:dyDescent="0.25">
      <c r="H12355" s="59">
        <v>140449</v>
      </c>
      <c r="I12355" s="59" t="s">
        <v>72</v>
      </c>
      <c r="J12355" s="59">
        <v>27739627</v>
      </c>
      <c r="K12355" s="59" t="s">
        <v>12682</v>
      </c>
      <c r="L12355" s="61" t="s">
        <v>81</v>
      </c>
      <c r="M12355" s="61">
        <f>VLOOKUP(H12355,zdroj!C:F,4,0)</f>
        <v>0</v>
      </c>
      <c r="N12355" s="61" t="str">
        <f t="shared" si="384"/>
        <v>-</v>
      </c>
      <c r="P12355" s="72" t="str">
        <f t="shared" si="385"/>
        <v/>
      </c>
      <c r="Q12355" s="61" t="s">
        <v>86</v>
      </c>
    </row>
    <row r="12356" spans="8:17" x14ac:dyDescent="0.25">
      <c r="H12356" s="59">
        <v>140449</v>
      </c>
      <c r="I12356" s="59" t="s">
        <v>72</v>
      </c>
      <c r="J12356" s="59">
        <v>27816915</v>
      </c>
      <c r="K12356" s="59" t="s">
        <v>12683</v>
      </c>
      <c r="L12356" s="61" t="s">
        <v>81</v>
      </c>
      <c r="M12356" s="61">
        <f>VLOOKUP(H12356,zdroj!C:F,4,0)</f>
        <v>0</v>
      </c>
      <c r="N12356" s="61" t="str">
        <f t="shared" si="384"/>
        <v>-</v>
      </c>
      <c r="P12356" s="72" t="str">
        <f t="shared" si="385"/>
        <v/>
      </c>
      <c r="Q12356" s="61" t="s">
        <v>86</v>
      </c>
    </row>
    <row r="12357" spans="8:17" x14ac:dyDescent="0.25">
      <c r="H12357" s="59">
        <v>140449</v>
      </c>
      <c r="I12357" s="59" t="s">
        <v>72</v>
      </c>
      <c r="J12357" s="59">
        <v>27816923</v>
      </c>
      <c r="K12357" s="59" t="s">
        <v>12684</v>
      </c>
      <c r="L12357" s="61" t="s">
        <v>81</v>
      </c>
      <c r="M12357" s="61">
        <f>VLOOKUP(H12357,zdroj!C:F,4,0)</f>
        <v>0</v>
      </c>
      <c r="N12357" s="61" t="str">
        <f t="shared" si="384"/>
        <v>-</v>
      </c>
      <c r="P12357" s="72" t="str">
        <f t="shared" si="385"/>
        <v/>
      </c>
      <c r="Q12357" s="61" t="s">
        <v>86</v>
      </c>
    </row>
    <row r="12358" spans="8:17" x14ac:dyDescent="0.25">
      <c r="H12358" s="59">
        <v>140449</v>
      </c>
      <c r="I12358" s="59" t="s">
        <v>72</v>
      </c>
      <c r="J12358" s="59">
        <v>27865207</v>
      </c>
      <c r="K12358" s="59" t="s">
        <v>12685</v>
      </c>
      <c r="L12358" s="61" t="s">
        <v>81</v>
      </c>
      <c r="M12358" s="61">
        <f>VLOOKUP(H12358,zdroj!C:F,4,0)</f>
        <v>0</v>
      </c>
      <c r="N12358" s="61" t="str">
        <f t="shared" si="384"/>
        <v>-</v>
      </c>
      <c r="P12358" s="72" t="str">
        <f t="shared" si="385"/>
        <v/>
      </c>
      <c r="Q12358" s="61" t="s">
        <v>86</v>
      </c>
    </row>
    <row r="12359" spans="8:17" x14ac:dyDescent="0.25">
      <c r="H12359" s="59">
        <v>140449</v>
      </c>
      <c r="I12359" s="59" t="s">
        <v>72</v>
      </c>
      <c r="J12359" s="59">
        <v>27879623</v>
      </c>
      <c r="K12359" s="59" t="s">
        <v>12686</v>
      </c>
      <c r="L12359" s="61" t="s">
        <v>81</v>
      </c>
      <c r="M12359" s="61">
        <f>VLOOKUP(H12359,zdroj!C:F,4,0)</f>
        <v>0</v>
      </c>
      <c r="N12359" s="61" t="str">
        <f t="shared" ref="N12359:N12422" si="386">IF(M12359="A",IF(L12359="katA","katB",L12359),L12359)</f>
        <v>-</v>
      </c>
      <c r="P12359" s="72" t="str">
        <f t="shared" ref="P12359:P12422" si="387">IF(O12359="A",1,"")</f>
        <v/>
      </c>
      <c r="Q12359" s="61" t="s">
        <v>86</v>
      </c>
    </row>
    <row r="12360" spans="8:17" x14ac:dyDescent="0.25">
      <c r="H12360" s="59">
        <v>140449</v>
      </c>
      <c r="I12360" s="59" t="s">
        <v>72</v>
      </c>
      <c r="J12360" s="59">
        <v>28048237</v>
      </c>
      <c r="K12360" s="59" t="s">
        <v>12687</v>
      </c>
      <c r="L12360" s="61" t="s">
        <v>81</v>
      </c>
      <c r="M12360" s="61">
        <f>VLOOKUP(H12360,zdroj!C:F,4,0)</f>
        <v>0</v>
      </c>
      <c r="N12360" s="61" t="str">
        <f t="shared" si="386"/>
        <v>-</v>
      </c>
      <c r="P12360" s="72" t="str">
        <f t="shared" si="387"/>
        <v/>
      </c>
      <c r="Q12360" s="61" t="s">
        <v>86</v>
      </c>
    </row>
    <row r="12361" spans="8:17" x14ac:dyDescent="0.25">
      <c r="H12361" s="59">
        <v>140449</v>
      </c>
      <c r="I12361" s="59" t="s">
        <v>72</v>
      </c>
      <c r="J12361" s="59">
        <v>28048245</v>
      </c>
      <c r="K12361" s="59" t="s">
        <v>12688</v>
      </c>
      <c r="L12361" s="61" t="s">
        <v>81</v>
      </c>
      <c r="M12361" s="61">
        <f>VLOOKUP(H12361,zdroj!C:F,4,0)</f>
        <v>0</v>
      </c>
      <c r="N12361" s="61" t="str">
        <f t="shared" si="386"/>
        <v>-</v>
      </c>
      <c r="P12361" s="72" t="str">
        <f t="shared" si="387"/>
        <v/>
      </c>
      <c r="Q12361" s="61" t="s">
        <v>86</v>
      </c>
    </row>
    <row r="12362" spans="8:17" x14ac:dyDescent="0.25">
      <c r="H12362" s="59">
        <v>140449</v>
      </c>
      <c r="I12362" s="59" t="s">
        <v>72</v>
      </c>
      <c r="J12362" s="59">
        <v>28144481</v>
      </c>
      <c r="K12362" s="59" t="s">
        <v>12689</v>
      </c>
      <c r="L12362" s="61" t="s">
        <v>81</v>
      </c>
      <c r="M12362" s="61">
        <f>VLOOKUP(H12362,zdroj!C:F,4,0)</f>
        <v>0</v>
      </c>
      <c r="N12362" s="61" t="str">
        <f t="shared" si="386"/>
        <v>-</v>
      </c>
      <c r="P12362" s="72" t="str">
        <f t="shared" si="387"/>
        <v/>
      </c>
      <c r="Q12362" s="61" t="s">
        <v>86</v>
      </c>
    </row>
    <row r="12363" spans="8:17" x14ac:dyDescent="0.25">
      <c r="H12363" s="59">
        <v>140449</v>
      </c>
      <c r="I12363" s="59" t="s">
        <v>72</v>
      </c>
      <c r="J12363" s="59">
        <v>28232976</v>
      </c>
      <c r="K12363" s="59" t="s">
        <v>12690</v>
      </c>
      <c r="L12363" s="61" t="s">
        <v>81</v>
      </c>
      <c r="M12363" s="61">
        <f>VLOOKUP(H12363,zdroj!C:F,4,0)</f>
        <v>0</v>
      </c>
      <c r="N12363" s="61" t="str">
        <f t="shared" si="386"/>
        <v>-</v>
      </c>
      <c r="P12363" s="72" t="str">
        <f t="shared" si="387"/>
        <v/>
      </c>
      <c r="Q12363" s="61" t="s">
        <v>86</v>
      </c>
    </row>
    <row r="12364" spans="8:17" x14ac:dyDescent="0.25">
      <c r="H12364" s="59">
        <v>140449</v>
      </c>
      <c r="I12364" s="59" t="s">
        <v>72</v>
      </c>
      <c r="J12364" s="59">
        <v>28285433</v>
      </c>
      <c r="K12364" s="59" t="s">
        <v>12691</v>
      </c>
      <c r="L12364" s="61" t="s">
        <v>81</v>
      </c>
      <c r="M12364" s="61">
        <f>VLOOKUP(H12364,zdroj!C:F,4,0)</f>
        <v>0</v>
      </c>
      <c r="N12364" s="61" t="str">
        <f t="shared" si="386"/>
        <v>-</v>
      </c>
      <c r="P12364" s="72" t="str">
        <f t="shared" si="387"/>
        <v/>
      </c>
      <c r="Q12364" s="61" t="s">
        <v>86</v>
      </c>
    </row>
    <row r="12365" spans="8:17" x14ac:dyDescent="0.25">
      <c r="H12365" s="59">
        <v>140449</v>
      </c>
      <c r="I12365" s="59" t="s">
        <v>72</v>
      </c>
      <c r="J12365" s="59">
        <v>28390580</v>
      </c>
      <c r="K12365" s="59" t="s">
        <v>12692</v>
      </c>
      <c r="L12365" s="61" t="s">
        <v>81</v>
      </c>
      <c r="M12365" s="61">
        <f>VLOOKUP(H12365,zdroj!C:F,4,0)</f>
        <v>0</v>
      </c>
      <c r="N12365" s="61" t="str">
        <f t="shared" si="386"/>
        <v>-</v>
      </c>
      <c r="P12365" s="72" t="str">
        <f t="shared" si="387"/>
        <v/>
      </c>
      <c r="Q12365" s="61" t="s">
        <v>86</v>
      </c>
    </row>
    <row r="12366" spans="8:17" x14ac:dyDescent="0.25">
      <c r="H12366" s="59">
        <v>140449</v>
      </c>
      <c r="I12366" s="59" t="s">
        <v>72</v>
      </c>
      <c r="J12366" s="59">
        <v>30878705</v>
      </c>
      <c r="K12366" s="59" t="s">
        <v>12693</v>
      </c>
      <c r="L12366" s="61" t="s">
        <v>115</v>
      </c>
      <c r="M12366" s="61">
        <f>VLOOKUP(H12366,zdroj!C:F,4,0)</f>
        <v>0</v>
      </c>
      <c r="N12366" s="61" t="str">
        <f t="shared" si="386"/>
        <v>katC</v>
      </c>
      <c r="P12366" s="72" t="str">
        <f t="shared" si="387"/>
        <v/>
      </c>
      <c r="Q12366" s="61" t="s">
        <v>31</v>
      </c>
    </row>
    <row r="12367" spans="8:17" x14ac:dyDescent="0.25">
      <c r="H12367" s="59">
        <v>140449</v>
      </c>
      <c r="I12367" s="59" t="s">
        <v>72</v>
      </c>
      <c r="J12367" s="59">
        <v>30878713</v>
      </c>
      <c r="K12367" s="59" t="s">
        <v>12694</v>
      </c>
      <c r="L12367" s="61" t="s">
        <v>115</v>
      </c>
      <c r="M12367" s="61">
        <f>VLOOKUP(H12367,zdroj!C:F,4,0)</f>
        <v>0</v>
      </c>
      <c r="N12367" s="61" t="str">
        <f t="shared" si="386"/>
        <v>katC</v>
      </c>
      <c r="P12367" s="72" t="str">
        <f t="shared" si="387"/>
        <v/>
      </c>
      <c r="Q12367" s="61" t="s">
        <v>31</v>
      </c>
    </row>
    <row r="12368" spans="8:17" x14ac:dyDescent="0.25">
      <c r="H12368" s="59">
        <v>140449</v>
      </c>
      <c r="I12368" s="59" t="s">
        <v>72</v>
      </c>
      <c r="J12368" s="59">
        <v>31292798</v>
      </c>
      <c r="K12368" s="59" t="s">
        <v>12695</v>
      </c>
      <c r="L12368" s="61" t="s">
        <v>81</v>
      </c>
      <c r="M12368" s="61">
        <f>VLOOKUP(H12368,zdroj!C:F,4,0)</f>
        <v>0</v>
      </c>
      <c r="N12368" s="61" t="str">
        <f t="shared" si="386"/>
        <v>-</v>
      </c>
      <c r="P12368" s="72" t="str">
        <f t="shared" si="387"/>
        <v/>
      </c>
      <c r="Q12368" s="61" t="s">
        <v>86</v>
      </c>
    </row>
    <row r="12369" spans="8:17" x14ac:dyDescent="0.25">
      <c r="H12369" s="59">
        <v>140449</v>
      </c>
      <c r="I12369" s="59" t="s">
        <v>72</v>
      </c>
      <c r="J12369" s="59">
        <v>40326861</v>
      </c>
      <c r="K12369" s="59" t="s">
        <v>12696</v>
      </c>
      <c r="L12369" s="61" t="s">
        <v>81</v>
      </c>
      <c r="M12369" s="61">
        <f>VLOOKUP(H12369,zdroj!C:F,4,0)</f>
        <v>0</v>
      </c>
      <c r="N12369" s="61" t="str">
        <f t="shared" si="386"/>
        <v>-</v>
      </c>
      <c r="P12369" s="72" t="str">
        <f t="shared" si="387"/>
        <v/>
      </c>
      <c r="Q12369" s="61" t="s">
        <v>86</v>
      </c>
    </row>
    <row r="12370" spans="8:17" x14ac:dyDescent="0.25">
      <c r="H12370" s="59">
        <v>140449</v>
      </c>
      <c r="I12370" s="59" t="s">
        <v>72</v>
      </c>
      <c r="J12370" s="59">
        <v>40517918</v>
      </c>
      <c r="K12370" s="59" t="s">
        <v>12697</v>
      </c>
      <c r="L12370" s="61" t="s">
        <v>81</v>
      </c>
      <c r="M12370" s="61">
        <f>VLOOKUP(H12370,zdroj!C:F,4,0)</f>
        <v>0</v>
      </c>
      <c r="N12370" s="61" t="str">
        <f t="shared" si="386"/>
        <v>-</v>
      </c>
      <c r="P12370" s="72" t="str">
        <f t="shared" si="387"/>
        <v/>
      </c>
      <c r="Q12370" s="61" t="s">
        <v>86</v>
      </c>
    </row>
    <row r="12371" spans="8:17" x14ac:dyDescent="0.25">
      <c r="H12371" s="59">
        <v>140449</v>
      </c>
      <c r="I12371" s="59" t="s">
        <v>72</v>
      </c>
      <c r="J12371" s="59">
        <v>41023617</v>
      </c>
      <c r="K12371" s="59" t="s">
        <v>12698</v>
      </c>
      <c r="L12371" s="61" t="s">
        <v>81</v>
      </c>
      <c r="M12371" s="61">
        <f>VLOOKUP(H12371,zdroj!C:F,4,0)</f>
        <v>0</v>
      </c>
      <c r="N12371" s="61" t="str">
        <f t="shared" si="386"/>
        <v>-</v>
      </c>
      <c r="P12371" s="72" t="str">
        <f t="shared" si="387"/>
        <v/>
      </c>
      <c r="Q12371" s="61" t="s">
        <v>86</v>
      </c>
    </row>
    <row r="12372" spans="8:17" x14ac:dyDescent="0.25">
      <c r="H12372" s="59">
        <v>140449</v>
      </c>
      <c r="I12372" s="59" t="s">
        <v>72</v>
      </c>
      <c r="J12372" s="59">
        <v>41034741</v>
      </c>
      <c r="K12372" s="59" t="s">
        <v>12699</v>
      </c>
      <c r="L12372" s="61" t="s">
        <v>81</v>
      </c>
      <c r="M12372" s="61">
        <f>VLOOKUP(H12372,zdroj!C:F,4,0)</f>
        <v>0</v>
      </c>
      <c r="N12372" s="61" t="str">
        <f t="shared" si="386"/>
        <v>-</v>
      </c>
      <c r="P12372" s="72" t="str">
        <f t="shared" si="387"/>
        <v/>
      </c>
      <c r="Q12372" s="61" t="s">
        <v>86</v>
      </c>
    </row>
    <row r="12373" spans="8:17" x14ac:dyDescent="0.25">
      <c r="H12373" s="59">
        <v>140449</v>
      </c>
      <c r="I12373" s="59" t="s">
        <v>72</v>
      </c>
      <c r="J12373" s="59">
        <v>41774213</v>
      </c>
      <c r="K12373" s="59" t="s">
        <v>12700</v>
      </c>
      <c r="L12373" s="61" t="s">
        <v>81</v>
      </c>
      <c r="M12373" s="61">
        <f>VLOOKUP(H12373,zdroj!C:F,4,0)</f>
        <v>0</v>
      </c>
      <c r="N12373" s="61" t="str">
        <f t="shared" si="386"/>
        <v>-</v>
      </c>
      <c r="P12373" s="72" t="str">
        <f t="shared" si="387"/>
        <v/>
      </c>
      <c r="Q12373" s="61" t="s">
        <v>86</v>
      </c>
    </row>
    <row r="12374" spans="8:17" x14ac:dyDescent="0.25">
      <c r="H12374" s="59">
        <v>140449</v>
      </c>
      <c r="I12374" s="59" t="s">
        <v>72</v>
      </c>
      <c r="J12374" s="59">
        <v>42229219</v>
      </c>
      <c r="K12374" s="59" t="s">
        <v>12701</v>
      </c>
      <c r="L12374" s="61" t="s">
        <v>81</v>
      </c>
      <c r="M12374" s="61">
        <f>VLOOKUP(H12374,zdroj!C:F,4,0)</f>
        <v>0</v>
      </c>
      <c r="N12374" s="61" t="str">
        <f t="shared" si="386"/>
        <v>-</v>
      </c>
      <c r="P12374" s="72" t="str">
        <f t="shared" si="387"/>
        <v/>
      </c>
      <c r="Q12374" s="61" t="s">
        <v>86</v>
      </c>
    </row>
    <row r="12375" spans="8:17" x14ac:dyDescent="0.25">
      <c r="H12375" s="59">
        <v>140449</v>
      </c>
      <c r="I12375" s="59" t="s">
        <v>72</v>
      </c>
      <c r="J12375" s="59">
        <v>42302625</v>
      </c>
      <c r="K12375" s="59" t="s">
        <v>12702</v>
      </c>
      <c r="L12375" s="61" t="s">
        <v>81</v>
      </c>
      <c r="M12375" s="61">
        <f>VLOOKUP(H12375,zdroj!C:F,4,0)</f>
        <v>0</v>
      </c>
      <c r="N12375" s="61" t="str">
        <f t="shared" si="386"/>
        <v>-</v>
      </c>
      <c r="P12375" s="72" t="str">
        <f t="shared" si="387"/>
        <v/>
      </c>
      <c r="Q12375" s="61" t="s">
        <v>86</v>
      </c>
    </row>
    <row r="12376" spans="8:17" x14ac:dyDescent="0.25">
      <c r="H12376" s="59">
        <v>140449</v>
      </c>
      <c r="I12376" s="59" t="s">
        <v>72</v>
      </c>
      <c r="J12376" s="59">
        <v>42305489</v>
      </c>
      <c r="K12376" s="59" t="s">
        <v>12703</v>
      </c>
      <c r="L12376" s="61" t="s">
        <v>81</v>
      </c>
      <c r="M12376" s="61">
        <f>VLOOKUP(H12376,zdroj!C:F,4,0)</f>
        <v>0</v>
      </c>
      <c r="N12376" s="61" t="str">
        <f t="shared" si="386"/>
        <v>-</v>
      </c>
      <c r="P12376" s="72" t="str">
        <f t="shared" si="387"/>
        <v/>
      </c>
      <c r="Q12376" s="61" t="s">
        <v>86</v>
      </c>
    </row>
    <row r="12377" spans="8:17" x14ac:dyDescent="0.25">
      <c r="H12377" s="59">
        <v>140449</v>
      </c>
      <c r="I12377" s="59" t="s">
        <v>72</v>
      </c>
      <c r="J12377" s="59">
        <v>42350182</v>
      </c>
      <c r="K12377" s="59" t="s">
        <v>12704</v>
      </c>
      <c r="L12377" s="61" t="s">
        <v>81</v>
      </c>
      <c r="M12377" s="61">
        <f>VLOOKUP(H12377,zdroj!C:F,4,0)</f>
        <v>0</v>
      </c>
      <c r="N12377" s="61" t="str">
        <f t="shared" si="386"/>
        <v>-</v>
      </c>
      <c r="P12377" s="72" t="str">
        <f t="shared" si="387"/>
        <v/>
      </c>
      <c r="Q12377" s="61" t="s">
        <v>86</v>
      </c>
    </row>
    <row r="12378" spans="8:17" x14ac:dyDescent="0.25">
      <c r="H12378" s="59">
        <v>140449</v>
      </c>
      <c r="I12378" s="59" t="s">
        <v>72</v>
      </c>
      <c r="J12378" s="59">
        <v>42453968</v>
      </c>
      <c r="K12378" s="59" t="s">
        <v>12705</v>
      </c>
      <c r="L12378" s="61" t="s">
        <v>81</v>
      </c>
      <c r="M12378" s="61">
        <f>VLOOKUP(H12378,zdroj!C:F,4,0)</f>
        <v>0</v>
      </c>
      <c r="N12378" s="61" t="str">
        <f t="shared" si="386"/>
        <v>-</v>
      </c>
      <c r="P12378" s="72" t="str">
        <f t="shared" si="387"/>
        <v/>
      </c>
      <c r="Q12378" s="61" t="s">
        <v>86</v>
      </c>
    </row>
    <row r="12379" spans="8:17" x14ac:dyDescent="0.25">
      <c r="H12379" s="59">
        <v>140449</v>
      </c>
      <c r="I12379" s="59" t="s">
        <v>72</v>
      </c>
      <c r="J12379" s="59">
        <v>42540585</v>
      </c>
      <c r="K12379" s="59" t="s">
        <v>12706</v>
      </c>
      <c r="L12379" s="61" t="s">
        <v>81</v>
      </c>
      <c r="M12379" s="61">
        <f>VLOOKUP(H12379,zdroj!C:F,4,0)</f>
        <v>0</v>
      </c>
      <c r="N12379" s="61" t="str">
        <f t="shared" si="386"/>
        <v>-</v>
      </c>
      <c r="P12379" s="72" t="str">
        <f t="shared" si="387"/>
        <v/>
      </c>
      <c r="Q12379" s="61" t="s">
        <v>86</v>
      </c>
    </row>
    <row r="12380" spans="8:17" x14ac:dyDescent="0.25">
      <c r="H12380" s="59">
        <v>140449</v>
      </c>
      <c r="I12380" s="59" t="s">
        <v>72</v>
      </c>
      <c r="J12380" s="59">
        <v>70847843</v>
      </c>
      <c r="K12380" s="59" t="s">
        <v>12707</v>
      </c>
      <c r="L12380" s="61" t="s">
        <v>81</v>
      </c>
      <c r="M12380" s="61">
        <f>VLOOKUP(H12380,zdroj!C:F,4,0)</f>
        <v>0</v>
      </c>
      <c r="N12380" s="61" t="str">
        <f t="shared" si="386"/>
        <v>-</v>
      </c>
      <c r="P12380" s="72" t="str">
        <f t="shared" si="387"/>
        <v/>
      </c>
      <c r="Q12380" s="61" t="s">
        <v>88</v>
      </c>
    </row>
    <row r="12381" spans="8:17" x14ac:dyDescent="0.25">
      <c r="H12381" s="59">
        <v>140449</v>
      </c>
      <c r="I12381" s="59" t="s">
        <v>72</v>
      </c>
      <c r="J12381" s="59">
        <v>72567325</v>
      </c>
      <c r="K12381" s="59" t="s">
        <v>12708</v>
      </c>
      <c r="L12381" s="61" t="s">
        <v>81</v>
      </c>
      <c r="M12381" s="61">
        <f>VLOOKUP(H12381,zdroj!C:F,4,0)</f>
        <v>0</v>
      </c>
      <c r="N12381" s="61" t="str">
        <f t="shared" si="386"/>
        <v>-</v>
      </c>
      <c r="P12381" s="72" t="str">
        <f t="shared" si="387"/>
        <v/>
      </c>
      <c r="Q12381" s="61" t="s">
        <v>86</v>
      </c>
    </row>
    <row r="12382" spans="8:17" x14ac:dyDescent="0.25">
      <c r="H12382" s="59">
        <v>140449</v>
      </c>
      <c r="I12382" s="59" t="s">
        <v>72</v>
      </c>
      <c r="J12382" s="59">
        <v>73204731</v>
      </c>
      <c r="K12382" s="59" t="s">
        <v>12709</v>
      </c>
      <c r="L12382" s="61" t="s">
        <v>81</v>
      </c>
      <c r="M12382" s="61">
        <f>VLOOKUP(H12382,zdroj!C:F,4,0)</f>
        <v>0</v>
      </c>
      <c r="N12382" s="61" t="str">
        <f t="shared" si="386"/>
        <v>-</v>
      </c>
      <c r="P12382" s="72" t="str">
        <f t="shared" si="387"/>
        <v/>
      </c>
      <c r="Q12382" s="61" t="s">
        <v>86</v>
      </c>
    </row>
    <row r="12383" spans="8:17" x14ac:dyDescent="0.25">
      <c r="H12383" s="59">
        <v>140449</v>
      </c>
      <c r="I12383" s="59" t="s">
        <v>72</v>
      </c>
      <c r="J12383" s="59">
        <v>73393291</v>
      </c>
      <c r="K12383" s="59" t="s">
        <v>12710</v>
      </c>
      <c r="L12383" s="61" t="s">
        <v>81</v>
      </c>
      <c r="M12383" s="61">
        <f>VLOOKUP(H12383,zdroj!C:F,4,0)</f>
        <v>0</v>
      </c>
      <c r="N12383" s="61" t="str">
        <f t="shared" si="386"/>
        <v>-</v>
      </c>
      <c r="P12383" s="72" t="str">
        <f t="shared" si="387"/>
        <v/>
      </c>
      <c r="Q12383" s="61" t="s">
        <v>86</v>
      </c>
    </row>
    <row r="12384" spans="8:17" x14ac:dyDescent="0.25">
      <c r="H12384" s="59">
        <v>140449</v>
      </c>
      <c r="I12384" s="59" t="s">
        <v>72</v>
      </c>
      <c r="J12384" s="59">
        <v>73398144</v>
      </c>
      <c r="K12384" s="59" t="s">
        <v>12711</v>
      </c>
      <c r="L12384" s="61" t="s">
        <v>81</v>
      </c>
      <c r="M12384" s="61">
        <f>VLOOKUP(H12384,zdroj!C:F,4,0)</f>
        <v>0</v>
      </c>
      <c r="N12384" s="61" t="str">
        <f t="shared" si="386"/>
        <v>-</v>
      </c>
      <c r="P12384" s="72" t="str">
        <f t="shared" si="387"/>
        <v/>
      </c>
      <c r="Q12384" s="61" t="s">
        <v>86</v>
      </c>
    </row>
    <row r="12385" spans="8:17" x14ac:dyDescent="0.25">
      <c r="H12385" s="59">
        <v>140449</v>
      </c>
      <c r="I12385" s="59" t="s">
        <v>72</v>
      </c>
      <c r="J12385" s="59">
        <v>73753378</v>
      </c>
      <c r="K12385" s="59" t="s">
        <v>12712</v>
      </c>
      <c r="L12385" s="61" t="s">
        <v>81</v>
      </c>
      <c r="M12385" s="61">
        <f>VLOOKUP(H12385,zdroj!C:F,4,0)</f>
        <v>0</v>
      </c>
      <c r="N12385" s="61" t="str">
        <f t="shared" si="386"/>
        <v>-</v>
      </c>
      <c r="P12385" s="72" t="str">
        <f t="shared" si="387"/>
        <v/>
      </c>
      <c r="Q12385" s="61" t="s">
        <v>86</v>
      </c>
    </row>
    <row r="12386" spans="8:17" x14ac:dyDescent="0.25">
      <c r="H12386" s="59">
        <v>140449</v>
      </c>
      <c r="I12386" s="59" t="s">
        <v>72</v>
      </c>
      <c r="J12386" s="59">
        <v>75211424</v>
      </c>
      <c r="K12386" s="59" t="s">
        <v>12713</v>
      </c>
      <c r="L12386" s="61" t="s">
        <v>81</v>
      </c>
      <c r="M12386" s="61">
        <f>VLOOKUP(H12386,zdroj!C:F,4,0)</f>
        <v>0</v>
      </c>
      <c r="N12386" s="61" t="str">
        <f t="shared" si="386"/>
        <v>-</v>
      </c>
      <c r="P12386" s="72" t="str">
        <f t="shared" si="387"/>
        <v/>
      </c>
      <c r="Q12386" s="61" t="s">
        <v>86</v>
      </c>
    </row>
    <row r="12387" spans="8:17" x14ac:dyDescent="0.25">
      <c r="H12387" s="59">
        <v>140449</v>
      </c>
      <c r="I12387" s="59" t="s">
        <v>72</v>
      </c>
      <c r="J12387" s="59">
        <v>75444976</v>
      </c>
      <c r="K12387" s="59" t="s">
        <v>12714</v>
      </c>
      <c r="L12387" s="61" t="s">
        <v>81</v>
      </c>
      <c r="M12387" s="61">
        <f>VLOOKUP(H12387,zdroj!C:F,4,0)</f>
        <v>0</v>
      </c>
      <c r="N12387" s="61" t="str">
        <f t="shared" si="386"/>
        <v>-</v>
      </c>
      <c r="P12387" s="72" t="str">
        <f t="shared" si="387"/>
        <v/>
      </c>
      <c r="Q12387" s="61" t="s">
        <v>86</v>
      </c>
    </row>
    <row r="12388" spans="8:17" x14ac:dyDescent="0.25">
      <c r="H12388" s="59">
        <v>140449</v>
      </c>
      <c r="I12388" s="59" t="s">
        <v>72</v>
      </c>
      <c r="J12388" s="59">
        <v>75578948</v>
      </c>
      <c r="K12388" s="59" t="s">
        <v>12715</v>
      </c>
      <c r="L12388" s="61" t="s">
        <v>81</v>
      </c>
      <c r="M12388" s="61">
        <f>VLOOKUP(H12388,zdroj!C:F,4,0)</f>
        <v>0</v>
      </c>
      <c r="N12388" s="61" t="str">
        <f t="shared" si="386"/>
        <v>-</v>
      </c>
      <c r="P12388" s="72" t="str">
        <f t="shared" si="387"/>
        <v/>
      </c>
      <c r="Q12388" s="61" t="s">
        <v>86</v>
      </c>
    </row>
    <row r="12389" spans="8:17" x14ac:dyDescent="0.25">
      <c r="H12389" s="59">
        <v>140449</v>
      </c>
      <c r="I12389" s="59" t="s">
        <v>72</v>
      </c>
      <c r="J12389" s="59">
        <v>75814005</v>
      </c>
      <c r="K12389" s="59" t="s">
        <v>12716</v>
      </c>
      <c r="L12389" s="61" t="s">
        <v>81</v>
      </c>
      <c r="M12389" s="61">
        <f>VLOOKUP(H12389,zdroj!C:F,4,0)</f>
        <v>0</v>
      </c>
      <c r="N12389" s="61" t="str">
        <f t="shared" si="386"/>
        <v>-</v>
      </c>
      <c r="P12389" s="72" t="str">
        <f t="shared" si="387"/>
        <v/>
      </c>
      <c r="Q12389" s="61" t="s">
        <v>86</v>
      </c>
    </row>
    <row r="12390" spans="8:17" x14ac:dyDescent="0.25">
      <c r="H12390" s="59">
        <v>140449</v>
      </c>
      <c r="I12390" s="59" t="s">
        <v>72</v>
      </c>
      <c r="J12390" s="59">
        <v>75897181</v>
      </c>
      <c r="K12390" s="59" t="s">
        <v>12717</v>
      </c>
      <c r="L12390" s="61" t="s">
        <v>81</v>
      </c>
      <c r="M12390" s="61">
        <f>VLOOKUP(H12390,zdroj!C:F,4,0)</f>
        <v>0</v>
      </c>
      <c r="N12390" s="61" t="str">
        <f t="shared" si="386"/>
        <v>-</v>
      </c>
      <c r="P12390" s="72" t="str">
        <f t="shared" si="387"/>
        <v/>
      </c>
      <c r="Q12390" s="61" t="s">
        <v>86</v>
      </c>
    </row>
    <row r="12391" spans="8:17" x14ac:dyDescent="0.25">
      <c r="H12391" s="59">
        <v>140449</v>
      </c>
      <c r="I12391" s="59" t="s">
        <v>72</v>
      </c>
      <c r="J12391" s="59">
        <v>75966450</v>
      </c>
      <c r="K12391" s="59" t="s">
        <v>12718</v>
      </c>
      <c r="L12391" s="61" t="s">
        <v>81</v>
      </c>
      <c r="M12391" s="61">
        <f>VLOOKUP(H12391,zdroj!C:F,4,0)</f>
        <v>0</v>
      </c>
      <c r="N12391" s="61" t="str">
        <f t="shared" si="386"/>
        <v>-</v>
      </c>
      <c r="P12391" s="72" t="str">
        <f t="shared" si="387"/>
        <v/>
      </c>
      <c r="Q12391" s="61" t="s">
        <v>86</v>
      </c>
    </row>
    <row r="12392" spans="8:17" x14ac:dyDescent="0.25">
      <c r="H12392" s="59">
        <v>140449</v>
      </c>
      <c r="I12392" s="59" t="s">
        <v>72</v>
      </c>
      <c r="J12392" s="59">
        <v>77604067</v>
      </c>
      <c r="K12392" s="59" t="s">
        <v>12719</v>
      </c>
      <c r="L12392" s="61" t="s">
        <v>81</v>
      </c>
      <c r="M12392" s="61">
        <f>VLOOKUP(H12392,zdroj!C:F,4,0)</f>
        <v>0</v>
      </c>
      <c r="N12392" s="61" t="str">
        <f t="shared" si="386"/>
        <v>-</v>
      </c>
      <c r="P12392" s="72" t="str">
        <f t="shared" si="387"/>
        <v/>
      </c>
      <c r="Q12392" s="61" t="s">
        <v>86</v>
      </c>
    </row>
    <row r="12393" spans="8:17" x14ac:dyDescent="0.25">
      <c r="H12393" s="59">
        <v>140449</v>
      </c>
      <c r="I12393" s="59" t="s">
        <v>72</v>
      </c>
      <c r="J12393" s="59">
        <v>77734955</v>
      </c>
      <c r="K12393" s="59" t="s">
        <v>12720</v>
      </c>
      <c r="L12393" s="61" t="s">
        <v>81</v>
      </c>
      <c r="M12393" s="61">
        <f>VLOOKUP(H12393,zdroj!C:F,4,0)</f>
        <v>0</v>
      </c>
      <c r="N12393" s="61" t="str">
        <f t="shared" si="386"/>
        <v>-</v>
      </c>
      <c r="P12393" s="72" t="str">
        <f t="shared" si="387"/>
        <v/>
      </c>
      <c r="Q12393" s="61" t="s">
        <v>86</v>
      </c>
    </row>
    <row r="12394" spans="8:17" x14ac:dyDescent="0.25">
      <c r="H12394" s="59">
        <v>140449</v>
      </c>
      <c r="I12394" s="59" t="s">
        <v>72</v>
      </c>
      <c r="J12394" s="59">
        <v>77809076</v>
      </c>
      <c r="K12394" s="59" t="s">
        <v>12721</v>
      </c>
      <c r="L12394" s="61" t="s">
        <v>81</v>
      </c>
      <c r="M12394" s="61">
        <f>VLOOKUP(H12394,zdroj!C:F,4,0)</f>
        <v>0</v>
      </c>
      <c r="N12394" s="61" t="str">
        <f t="shared" si="386"/>
        <v>-</v>
      </c>
      <c r="P12394" s="72" t="str">
        <f t="shared" si="387"/>
        <v/>
      </c>
      <c r="Q12394" s="61" t="s">
        <v>86</v>
      </c>
    </row>
    <row r="12395" spans="8:17" x14ac:dyDescent="0.25">
      <c r="H12395" s="59">
        <v>140449</v>
      </c>
      <c r="I12395" s="59" t="s">
        <v>72</v>
      </c>
      <c r="J12395" s="59">
        <v>78021430</v>
      </c>
      <c r="K12395" s="59" t="s">
        <v>12722</v>
      </c>
      <c r="L12395" s="61" t="s">
        <v>81</v>
      </c>
      <c r="M12395" s="61">
        <f>VLOOKUP(H12395,zdroj!C:F,4,0)</f>
        <v>0</v>
      </c>
      <c r="N12395" s="61" t="str">
        <f t="shared" si="386"/>
        <v>-</v>
      </c>
      <c r="P12395" s="72" t="str">
        <f t="shared" si="387"/>
        <v/>
      </c>
      <c r="Q12395" s="61" t="s">
        <v>86</v>
      </c>
    </row>
    <row r="12396" spans="8:17" x14ac:dyDescent="0.25">
      <c r="H12396" s="59">
        <v>140449</v>
      </c>
      <c r="I12396" s="59" t="s">
        <v>72</v>
      </c>
      <c r="J12396" s="59">
        <v>78297532</v>
      </c>
      <c r="K12396" s="59" t="s">
        <v>12723</v>
      </c>
      <c r="L12396" s="61" t="s">
        <v>81</v>
      </c>
      <c r="M12396" s="61">
        <f>VLOOKUP(H12396,zdroj!C:F,4,0)</f>
        <v>0</v>
      </c>
      <c r="N12396" s="61" t="str">
        <f t="shared" si="386"/>
        <v>-</v>
      </c>
      <c r="P12396" s="72" t="str">
        <f t="shared" si="387"/>
        <v/>
      </c>
      <c r="Q12396" s="61" t="s">
        <v>86</v>
      </c>
    </row>
    <row r="12397" spans="8:17" x14ac:dyDescent="0.25">
      <c r="H12397" s="59">
        <v>140449</v>
      </c>
      <c r="I12397" s="59" t="s">
        <v>72</v>
      </c>
      <c r="J12397" s="59">
        <v>78477689</v>
      </c>
      <c r="K12397" s="59" t="s">
        <v>12724</v>
      </c>
      <c r="L12397" s="61" t="s">
        <v>81</v>
      </c>
      <c r="M12397" s="61">
        <f>VLOOKUP(H12397,zdroj!C:F,4,0)</f>
        <v>0</v>
      </c>
      <c r="N12397" s="61" t="str">
        <f t="shared" si="386"/>
        <v>-</v>
      </c>
      <c r="P12397" s="72" t="str">
        <f t="shared" si="387"/>
        <v/>
      </c>
      <c r="Q12397" s="61" t="s">
        <v>86</v>
      </c>
    </row>
    <row r="12398" spans="8:17" x14ac:dyDescent="0.25">
      <c r="H12398" s="59">
        <v>140449</v>
      </c>
      <c r="I12398" s="59" t="s">
        <v>72</v>
      </c>
      <c r="J12398" s="59">
        <v>78583896</v>
      </c>
      <c r="K12398" s="59" t="s">
        <v>12725</v>
      </c>
      <c r="L12398" s="61" t="s">
        <v>81</v>
      </c>
      <c r="M12398" s="61">
        <f>VLOOKUP(H12398,zdroj!C:F,4,0)</f>
        <v>0</v>
      </c>
      <c r="N12398" s="61" t="str">
        <f t="shared" si="386"/>
        <v>-</v>
      </c>
      <c r="P12398" s="72" t="str">
        <f t="shared" si="387"/>
        <v/>
      </c>
      <c r="Q12398" s="61" t="s">
        <v>86</v>
      </c>
    </row>
    <row r="12399" spans="8:17" x14ac:dyDescent="0.25">
      <c r="H12399" s="59">
        <v>140449</v>
      </c>
      <c r="I12399" s="59" t="s">
        <v>72</v>
      </c>
      <c r="J12399" s="59">
        <v>78803811</v>
      </c>
      <c r="K12399" s="59" t="s">
        <v>12726</v>
      </c>
      <c r="L12399" s="61" t="s">
        <v>81</v>
      </c>
      <c r="M12399" s="61">
        <f>VLOOKUP(H12399,zdroj!C:F,4,0)</f>
        <v>0</v>
      </c>
      <c r="N12399" s="61" t="str">
        <f t="shared" si="386"/>
        <v>-</v>
      </c>
      <c r="P12399" s="72" t="str">
        <f t="shared" si="387"/>
        <v/>
      </c>
      <c r="Q12399" s="61" t="s">
        <v>86</v>
      </c>
    </row>
    <row r="12400" spans="8:17" x14ac:dyDescent="0.25">
      <c r="H12400" s="59">
        <v>140449</v>
      </c>
      <c r="I12400" s="59" t="s">
        <v>72</v>
      </c>
      <c r="J12400" s="59">
        <v>79577407</v>
      </c>
      <c r="K12400" s="59" t="s">
        <v>12727</v>
      </c>
      <c r="L12400" s="61" t="s">
        <v>81</v>
      </c>
      <c r="M12400" s="61">
        <f>VLOOKUP(H12400,zdroj!C:F,4,0)</f>
        <v>0</v>
      </c>
      <c r="N12400" s="61" t="str">
        <f t="shared" si="386"/>
        <v>-</v>
      </c>
      <c r="P12400" s="72" t="str">
        <f t="shared" si="387"/>
        <v/>
      </c>
      <c r="Q12400" s="61" t="s">
        <v>86</v>
      </c>
    </row>
    <row r="12401" spans="8:17" x14ac:dyDescent="0.25">
      <c r="H12401" s="59">
        <v>140449</v>
      </c>
      <c r="I12401" s="59" t="s">
        <v>72</v>
      </c>
      <c r="J12401" s="59">
        <v>79949304</v>
      </c>
      <c r="K12401" s="59" t="s">
        <v>12728</v>
      </c>
      <c r="L12401" s="61" t="s">
        <v>81</v>
      </c>
      <c r="M12401" s="61">
        <f>VLOOKUP(H12401,zdroj!C:F,4,0)</f>
        <v>0</v>
      </c>
      <c r="N12401" s="61" t="str">
        <f t="shared" si="386"/>
        <v>-</v>
      </c>
      <c r="P12401" s="72" t="str">
        <f t="shared" si="387"/>
        <v/>
      </c>
      <c r="Q12401" s="61" t="s">
        <v>86</v>
      </c>
    </row>
    <row r="12402" spans="8:17" x14ac:dyDescent="0.25">
      <c r="H12402" s="59">
        <v>140449</v>
      </c>
      <c r="I12402" s="59" t="s">
        <v>72</v>
      </c>
      <c r="J12402" s="59">
        <v>80158129</v>
      </c>
      <c r="K12402" s="59" t="s">
        <v>12729</v>
      </c>
      <c r="L12402" s="61" t="s">
        <v>81</v>
      </c>
      <c r="M12402" s="61">
        <f>VLOOKUP(H12402,zdroj!C:F,4,0)</f>
        <v>0</v>
      </c>
      <c r="N12402" s="61" t="str">
        <f t="shared" si="386"/>
        <v>-</v>
      </c>
      <c r="P12402" s="72" t="str">
        <f t="shared" si="387"/>
        <v/>
      </c>
      <c r="Q12402" s="61" t="s">
        <v>86</v>
      </c>
    </row>
    <row r="12403" spans="8:17" x14ac:dyDescent="0.25">
      <c r="H12403" s="59">
        <v>140449</v>
      </c>
      <c r="I12403" s="59" t="s">
        <v>72</v>
      </c>
      <c r="J12403" s="59">
        <v>80258255</v>
      </c>
      <c r="K12403" s="59" t="s">
        <v>12730</v>
      </c>
      <c r="L12403" s="61" t="s">
        <v>81</v>
      </c>
      <c r="M12403" s="61">
        <f>VLOOKUP(H12403,zdroj!C:F,4,0)</f>
        <v>0</v>
      </c>
      <c r="N12403" s="61" t="str">
        <f t="shared" si="386"/>
        <v>-</v>
      </c>
      <c r="P12403" s="72" t="str">
        <f t="shared" si="387"/>
        <v/>
      </c>
      <c r="Q12403" s="61" t="s">
        <v>86</v>
      </c>
    </row>
    <row r="12404" spans="8:17" x14ac:dyDescent="0.25">
      <c r="H12404" s="59">
        <v>140520</v>
      </c>
      <c r="I12404" s="59" t="s">
        <v>69</v>
      </c>
      <c r="J12404" s="59">
        <v>7585799</v>
      </c>
      <c r="K12404" s="59" t="s">
        <v>10306</v>
      </c>
      <c r="L12404" s="61" t="s">
        <v>114</v>
      </c>
      <c r="M12404" s="61">
        <f>VLOOKUP(H12404,zdroj!C:F,4,0)</f>
        <v>0</v>
      </c>
      <c r="N12404" s="61" t="str">
        <f t="shared" si="386"/>
        <v>katB</v>
      </c>
      <c r="P12404" s="72" t="str">
        <f t="shared" si="387"/>
        <v/>
      </c>
      <c r="Q12404" s="61" t="s">
        <v>30</v>
      </c>
    </row>
    <row r="12405" spans="8:17" x14ac:dyDescent="0.25">
      <c r="H12405" s="59">
        <v>140520</v>
      </c>
      <c r="I12405" s="59" t="s">
        <v>69</v>
      </c>
      <c r="J12405" s="59">
        <v>7585802</v>
      </c>
      <c r="K12405" s="59" t="s">
        <v>10307</v>
      </c>
      <c r="L12405" s="61" t="s">
        <v>114</v>
      </c>
      <c r="M12405" s="61">
        <f>VLOOKUP(H12405,zdroj!C:F,4,0)</f>
        <v>0</v>
      </c>
      <c r="N12405" s="61" t="str">
        <f t="shared" si="386"/>
        <v>katB</v>
      </c>
      <c r="P12405" s="72" t="str">
        <f t="shared" si="387"/>
        <v/>
      </c>
      <c r="Q12405" s="61" t="s">
        <v>30</v>
      </c>
    </row>
    <row r="12406" spans="8:17" x14ac:dyDescent="0.25">
      <c r="H12406" s="59">
        <v>140520</v>
      </c>
      <c r="I12406" s="59" t="s">
        <v>69</v>
      </c>
      <c r="J12406" s="59">
        <v>7585811</v>
      </c>
      <c r="K12406" s="59" t="s">
        <v>10308</v>
      </c>
      <c r="L12406" s="61" t="s">
        <v>114</v>
      </c>
      <c r="M12406" s="61">
        <f>VLOOKUP(H12406,zdroj!C:F,4,0)</f>
        <v>0</v>
      </c>
      <c r="N12406" s="61" t="str">
        <f t="shared" si="386"/>
        <v>katB</v>
      </c>
      <c r="P12406" s="72" t="str">
        <f t="shared" si="387"/>
        <v/>
      </c>
      <c r="Q12406" s="61" t="s">
        <v>30</v>
      </c>
    </row>
    <row r="12407" spans="8:17" x14ac:dyDescent="0.25">
      <c r="H12407" s="59">
        <v>140520</v>
      </c>
      <c r="I12407" s="59" t="s">
        <v>69</v>
      </c>
      <c r="J12407" s="59">
        <v>7585829</v>
      </c>
      <c r="K12407" s="59" t="s">
        <v>10309</v>
      </c>
      <c r="L12407" s="61" t="s">
        <v>114</v>
      </c>
      <c r="M12407" s="61">
        <f>VLOOKUP(H12407,zdroj!C:F,4,0)</f>
        <v>0</v>
      </c>
      <c r="N12407" s="61" t="str">
        <f t="shared" si="386"/>
        <v>katB</v>
      </c>
      <c r="P12407" s="72" t="str">
        <f t="shared" si="387"/>
        <v/>
      </c>
      <c r="Q12407" s="61" t="s">
        <v>30</v>
      </c>
    </row>
    <row r="12408" spans="8:17" x14ac:dyDescent="0.25">
      <c r="H12408" s="59">
        <v>140520</v>
      </c>
      <c r="I12408" s="59" t="s">
        <v>69</v>
      </c>
      <c r="J12408" s="59">
        <v>7585837</v>
      </c>
      <c r="K12408" s="59" t="s">
        <v>10310</v>
      </c>
      <c r="L12408" s="61" t="s">
        <v>114</v>
      </c>
      <c r="M12408" s="61">
        <f>VLOOKUP(H12408,zdroj!C:F,4,0)</f>
        <v>0</v>
      </c>
      <c r="N12408" s="61" t="str">
        <f t="shared" si="386"/>
        <v>katB</v>
      </c>
      <c r="P12408" s="72" t="str">
        <f t="shared" si="387"/>
        <v/>
      </c>
      <c r="Q12408" s="61" t="s">
        <v>30</v>
      </c>
    </row>
    <row r="12409" spans="8:17" x14ac:dyDescent="0.25">
      <c r="H12409" s="59">
        <v>140520</v>
      </c>
      <c r="I12409" s="59" t="s">
        <v>69</v>
      </c>
      <c r="J12409" s="59">
        <v>7585845</v>
      </c>
      <c r="K12409" s="59" t="s">
        <v>10311</v>
      </c>
      <c r="L12409" s="61" t="s">
        <v>114</v>
      </c>
      <c r="M12409" s="61">
        <f>VLOOKUP(H12409,zdroj!C:F,4,0)</f>
        <v>0</v>
      </c>
      <c r="N12409" s="61" t="str">
        <f t="shared" si="386"/>
        <v>katB</v>
      </c>
      <c r="P12409" s="72" t="str">
        <f t="shared" si="387"/>
        <v/>
      </c>
      <c r="Q12409" s="61" t="s">
        <v>30</v>
      </c>
    </row>
    <row r="12410" spans="8:17" x14ac:dyDescent="0.25">
      <c r="H12410" s="59">
        <v>140520</v>
      </c>
      <c r="I12410" s="59" t="s">
        <v>69</v>
      </c>
      <c r="J12410" s="59">
        <v>7585853</v>
      </c>
      <c r="K12410" s="59" t="s">
        <v>10312</v>
      </c>
      <c r="L12410" s="61" t="s">
        <v>114</v>
      </c>
      <c r="M12410" s="61">
        <f>VLOOKUP(H12410,zdroj!C:F,4,0)</f>
        <v>0</v>
      </c>
      <c r="N12410" s="61" t="str">
        <f t="shared" si="386"/>
        <v>katB</v>
      </c>
      <c r="P12410" s="72" t="str">
        <f t="shared" si="387"/>
        <v/>
      </c>
      <c r="Q12410" s="61" t="s">
        <v>30</v>
      </c>
    </row>
    <row r="12411" spans="8:17" x14ac:dyDescent="0.25">
      <c r="H12411" s="59">
        <v>140520</v>
      </c>
      <c r="I12411" s="59" t="s">
        <v>69</v>
      </c>
      <c r="J12411" s="59">
        <v>7585861</v>
      </c>
      <c r="K12411" s="59" t="s">
        <v>10313</v>
      </c>
      <c r="L12411" s="61" t="s">
        <v>114</v>
      </c>
      <c r="M12411" s="61">
        <f>VLOOKUP(H12411,zdroj!C:F,4,0)</f>
        <v>0</v>
      </c>
      <c r="N12411" s="61" t="str">
        <f t="shared" si="386"/>
        <v>katB</v>
      </c>
      <c r="P12411" s="72" t="str">
        <f t="shared" si="387"/>
        <v/>
      </c>
      <c r="Q12411" s="61" t="s">
        <v>30</v>
      </c>
    </row>
    <row r="12412" spans="8:17" x14ac:dyDescent="0.25">
      <c r="H12412" s="59">
        <v>140520</v>
      </c>
      <c r="I12412" s="59" t="s">
        <v>69</v>
      </c>
      <c r="J12412" s="59">
        <v>7585870</v>
      </c>
      <c r="K12412" s="59" t="s">
        <v>10314</v>
      </c>
      <c r="L12412" s="61" t="s">
        <v>114</v>
      </c>
      <c r="M12412" s="61">
        <f>VLOOKUP(H12412,zdroj!C:F,4,0)</f>
        <v>0</v>
      </c>
      <c r="N12412" s="61" t="str">
        <f t="shared" si="386"/>
        <v>katB</v>
      </c>
      <c r="P12412" s="72" t="str">
        <f t="shared" si="387"/>
        <v/>
      </c>
      <c r="Q12412" s="61" t="s">
        <v>30</v>
      </c>
    </row>
    <row r="12413" spans="8:17" x14ac:dyDescent="0.25">
      <c r="H12413" s="59">
        <v>140520</v>
      </c>
      <c r="I12413" s="59" t="s">
        <v>69</v>
      </c>
      <c r="J12413" s="59">
        <v>7585888</v>
      </c>
      <c r="K12413" s="59" t="s">
        <v>10315</v>
      </c>
      <c r="L12413" s="61" t="s">
        <v>114</v>
      </c>
      <c r="M12413" s="61">
        <f>VLOOKUP(H12413,zdroj!C:F,4,0)</f>
        <v>0</v>
      </c>
      <c r="N12413" s="61" t="str">
        <f t="shared" si="386"/>
        <v>katB</v>
      </c>
      <c r="P12413" s="72" t="str">
        <f t="shared" si="387"/>
        <v/>
      </c>
      <c r="Q12413" s="61" t="s">
        <v>30</v>
      </c>
    </row>
    <row r="12414" spans="8:17" x14ac:dyDescent="0.25">
      <c r="H12414" s="59">
        <v>140520</v>
      </c>
      <c r="I12414" s="59" t="s">
        <v>69</v>
      </c>
      <c r="J12414" s="59">
        <v>7585896</v>
      </c>
      <c r="K12414" s="59" t="s">
        <v>10316</v>
      </c>
      <c r="L12414" s="61" t="s">
        <v>114</v>
      </c>
      <c r="M12414" s="61">
        <f>VLOOKUP(H12414,zdroj!C:F,4,0)</f>
        <v>0</v>
      </c>
      <c r="N12414" s="61" t="str">
        <f t="shared" si="386"/>
        <v>katB</v>
      </c>
      <c r="P12414" s="72" t="str">
        <f t="shared" si="387"/>
        <v/>
      </c>
      <c r="Q12414" s="61" t="s">
        <v>30</v>
      </c>
    </row>
    <row r="12415" spans="8:17" x14ac:dyDescent="0.25">
      <c r="H12415" s="59">
        <v>140520</v>
      </c>
      <c r="I12415" s="59" t="s">
        <v>69</v>
      </c>
      <c r="J12415" s="59">
        <v>7585900</v>
      </c>
      <c r="K12415" s="59" t="s">
        <v>10317</v>
      </c>
      <c r="L12415" s="61" t="s">
        <v>114</v>
      </c>
      <c r="M12415" s="61">
        <f>VLOOKUP(H12415,zdroj!C:F,4,0)</f>
        <v>0</v>
      </c>
      <c r="N12415" s="61" t="str">
        <f t="shared" si="386"/>
        <v>katB</v>
      </c>
      <c r="P12415" s="72" t="str">
        <f t="shared" si="387"/>
        <v/>
      </c>
      <c r="Q12415" s="61" t="s">
        <v>30</v>
      </c>
    </row>
    <row r="12416" spans="8:17" x14ac:dyDescent="0.25">
      <c r="H12416" s="59">
        <v>140520</v>
      </c>
      <c r="I12416" s="59" t="s">
        <v>69</v>
      </c>
      <c r="J12416" s="59">
        <v>7585918</v>
      </c>
      <c r="K12416" s="59" t="s">
        <v>10318</v>
      </c>
      <c r="L12416" s="61" t="s">
        <v>114</v>
      </c>
      <c r="M12416" s="61">
        <f>VLOOKUP(H12416,zdroj!C:F,4,0)</f>
        <v>0</v>
      </c>
      <c r="N12416" s="61" t="str">
        <f t="shared" si="386"/>
        <v>katB</v>
      </c>
      <c r="P12416" s="72" t="str">
        <f t="shared" si="387"/>
        <v/>
      </c>
      <c r="Q12416" s="61" t="s">
        <v>30</v>
      </c>
    </row>
    <row r="12417" spans="8:17" x14ac:dyDescent="0.25">
      <c r="H12417" s="59">
        <v>140520</v>
      </c>
      <c r="I12417" s="59" t="s">
        <v>69</v>
      </c>
      <c r="J12417" s="59">
        <v>7585926</v>
      </c>
      <c r="K12417" s="59" t="s">
        <v>10319</v>
      </c>
      <c r="L12417" s="61" t="s">
        <v>114</v>
      </c>
      <c r="M12417" s="61">
        <f>VLOOKUP(H12417,zdroj!C:F,4,0)</f>
        <v>0</v>
      </c>
      <c r="N12417" s="61" t="str">
        <f t="shared" si="386"/>
        <v>katB</v>
      </c>
      <c r="P12417" s="72" t="str">
        <f t="shared" si="387"/>
        <v/>
      </c>
      <c r="Q12417" s="61" t="s">
        <v>30</v>
      </c>
    </row>
    <row r="12418" spans="8:17" x14ac:dyDescent="0.25">
      <c r="H12418" s="59">
        <v>140520</v>
      </c>
      <c r="I12418" s="59" t="s">
        <v>69</v>
      </c>
      <c r="J12418" s="59">
        <v>7585934</v>
      </c>
      <c r="K12418" s="59" t="s">
        <v>10320</v>
      </c>
      <c r="L12418" s="61" t="s">
        <v>114</v>
      </c>
      <c r="M12418" s="61">
        <f>VLOOKUP(H12418,zdroj!C:F,4,0)</f>
        <v>0</v>
      </c>
      <c r="N12418" s="61" t="str">
        <f t="shared" si="386"/>
        <v>katB</v>
      </c>
      <c r="P12418" s="72" t="str">
        <f t="shared" si="387"/>
        <v/>
      </c>
      <c r="Q12418" s="61" t="s">
        <v>30</v>
      </c>
    </row>
    <row r="12419" spans="8:17" x14ac:dyDescent="0.25">
      <c r="H12419" s="59">
        <v>140520</v>
      </c>
      <c r="I12419" s="59" t="s">
        <v>69</v>
      </c>
      <c r="J12419" s="59">
        <v>7585942</v>
      </c>
      <c r="K12419" s="59" t="s">
        <v>10321</v>
      </c>
      <c r="L12419" s="61" t="s">
        <v>114</v>
      </c>
      <c r="M12419" s="61">
        <f>VLOOKUP(H12419,zdroj!C:F,4,0)</f>
        <v>0</v>
      </c>
      <c r="N12419" s="61" t="str">
        <f t="shared" si="386"/>
        <v>katB</v>
      </c>
      <c r="P12419" s="72" t="str">
        <f t="shared" si="387"/>
        <v/>
      </c>
      <c r="Q12419" s="61" t="s">
        <v>30</v>
      </c>
    </row>
    <row r="12420" spans="8:17" x14ac:dyDescent="0.25">
      <c r="H12420" s="59">
        <v>140520</v>
      </c>
      <c r="I12420" s="59" t="s">
        <v>69</v>
      </c>
      <c r="J12420" s="59">
        <v>7585951</v>
      </c>
      <c r="K12420" s="59" t="s">
        <v>10322</v>
      </c>
      <c r="L12420" s="61" t="s">
        <v>81</v>
      </c>
      <c r="M12420" s="61">
        <f>VLOOKUP(H12420,zdroj!C:F,4,0)</f>
        <v>0</v>
      </c>
      <c r="N12420" s="61" t="str">
        <f t="shared" si="386"/>
        <v>-</v>
      </c>
      <c r="P12420" s="72" t="str">
        <f t="shared" si="387"/>
        <v/>
      </c>
      <c r="Q12420" s="61" t="s">
        <v>86</v>
      </c>
    </row>
    <row r="12421" spans="8:17" x14ac:dyDescent="0.25">
      <c r="H12421" s="59">
        <v>140520</v>
      </c>
      <c r="I12421" s="59" t="s">
        <v>69</v>
      </c>
      <c r="J12421" s="59">
        <v>7585969</v>
      </c>
      <c r="K12421" s="59" t="s">
        <v>10323</v>
      </c>
      <c r="L12421" s="61" t="s">
        <v>114</v>
      </c>
      <c r="M12421" s="61">
        <f>VLOOKUP(H12421,zdroj!C:F,4,0)</f>
        <v>0</v>
      </c>
      <c r="N12421" s="61" t="str">
        <f t="shared" si="386"/>
        <v>katB</v>
      </c>
      <c r="P12421" s="72" t="str">
        <f t="shared" si="387"/>
        <v/>
      </c>
      <c r="Q12421" s="61" t="s">
        <v>30</v>
      </c>
    </row>
    <row r="12422" spans="8:17" x14ac:dyDescent="0.25">
      <c r="H12422" s="59">
        <v>140520</v>
      </c>
      <c r="I12422" s="59" t="s">
        <v>69</v>
      </c>
      <c r="J12422" s="59">
        <v>7585977</v>
      </c>
      <c r="K12422" s="59" t="s">
        <v>10324</v>
      </c>
      <c r="L12422" s="61" t="s">
        <v>114</v>
      </c>
      <c r="M12422" s="61">
        <f>VLOOKUP(H12422,zdroj!C:F,4,0)</f>
        <v>0</v>
      </c>
      <c r="N12422" s="61" t="str">
        <f t="shared" si="386"/>
        <v>katB</v>
      </c>
      <c r="P12422" s="72" t="str">
        <f t="shared" si="387"/>
        <v/>
      </c>
      <c r="Q12422" s="61" t="s">
        <v>30</v>
      </c>
    </row>
    <row r="12423" spans="8:17" x14ac:dyDescent="0.25">
      <c r="H12423" s="59">
        <v>140520</v>
      </c>
      <c r="I12423" s="59" t="s">
        <v>69</v>
      </c>
      <c r="J12423" s="59">
        <v>7585985</v>
      </c>
      <c r="K12423" s="59" t="s">
        <v>10325</v>
      </c>
      <c r="L12423" s="61" t="s">
        <v>114</v>
      </c>
      <c r="M12423" s="61">
        <f>VLOOKUP(H12423,zdroj!C:F,4,0)</f>
        <v>0</v>
      </c>
      <c r="N12423" s="61" t="str">
        <f t="shared" ref="N12423:N12486" si="388">IF(M12423="A",IF(L12423="katA","katB",L12423),L12423)</f>
        <v>katB</v>
      </c>
      <c r="P12423" s="72" t="str">
        <f t="shared" ref="P12423:P12486" si="389">IF(O12423="A",1,"")</f>
        <v/>
      </c>
      <c r="Q12423" s="61" t="s">
        <v>31</v>
      </c>
    </row>
    <row r="12424" spans="8:17" x14ac:dyDescent="0.25">
      <c r="H12424" s="59">
        <v>140520</v>
      </c>
      <c r="I12424" s="59" t="s">
        <v>69</v>
      </c>
      <c r="J12424" s="59">
        <v>7585993</v>
      </c>
      <c r="K12424" s="59" t="s">
        <v>10326</v>
      </c>
      <c r="L12424" s="61" t="s">
        <v>114</v>
      </c>
      <c r="M12424" s="61">
        <f>VLOOKUP(H12424,zdroj!C:F,4,0)</f>
        <v>0</v>
      </c>
      <c r="N12424" s="61" t="str">
        <f t="shared" si="388"/>
        <v>katB</v>
      </c>
      <c r="P12424" s="72" t="str">
        <f t="shared" si="389"/>
        <v/>
      </c>
      <c r="Q12424" s="61" t="s">
        <v>30</v>
      </c>
    </row>
    <row r="12425" spans="8:17" x14ac:dyDescent="0.25">
      <c r="H12425" s="59">
        <v>140520</v>
      </c>
      <c r="I12425" s="59" t="s">
        <v>69</v>
      </c>
      <c r="J12425" s="59">
        <v>7586001</v>
      </c>
      <c r="K12425" s="59" t="s">
        <v>10327</v>
      </c>
      <c r="L12425" s="61" t="s">
        <v>114</v>
      </c>
      <c r="M12425" s="61">
        <f>VLOOKUP(H12425,zdroj!C:F,4,0)</f>
        <v>0</v>
      </c>
      <c r="N12425" s="61" t="str">
        <f t="shared" si="388"/>
        <v>katB</v>
      </c>
      <c r="P12425" s="72" t="str">
        <f t="shared" si="389"/>
        <v/>
      </c>
      <c r="Q12425" s="61" t="s">
        <v>30</v>
      </c>
    </row>
    <row r="12426" spans="8:17" x14ac:dyDescent="0.25">
      <c r="H12426" s="59">
        <v>140520</v>
      </c>
      <c r="I12426" s="59" t="s">
        <v>69</v>
      </c>
      <c r="J12426" s="59">
        <v>7586019</v>
      </c>
      <c r="K12426" s="59" t="s">
        <v>10328</v>
      </c>
      <c r="L12426" s="61" t="s">
        <v>114</v>
      </c>
      <c r="M12426" s="61">
        <f>VLOOKUP(H12426,zdroj!C:F,4,0)</f>
        <v>0</v>
      </c>
      <c r="N12426" s="61" t="str">
        <f t="shared" si="388"/>
        <v>katB</v>
      </c>
      <c r="P12426" s="72" t="str">
        <f t="shared" si="389"/>
        <v/>
      </c>
      <c r="Q12426" s="61" t="s">
        <v>30</v>
      </c>
    </row>
    <row r="12427" spans="8:17" x14ac:dyDescent="0.25">
      <c r="H12427" s="59">
        <v>140520</v>
      </c>
      <c r="I12427" s="59" t="s">
        <v>69</v>
      </c>
      <c r="J12427" s="59">
        <v>7586027</v>
      </c>
      <c r="K12427" s="59" t="s">
        <v>10329</v>
      </c>
      <c r="L12427" s="61" t="s">
        <v>114</v>
      </c>
      <c r="M12427" s="61">
        <f>VLOOKUP(H12427,zdroj!C:F,4,0)</f>
        <v>0</v>
      </c>
      <c r="N12427" s="61" t="str">
        <f t="shared" si="388"/>
        <v>katB</v>
      </c>
      <c r="P12427" s="72" t="str">
        <f t="shared" si="389"/>
        <v/>
      </c>
      <c r="Q12427" s="61" t="s">
        <v>30</v>
      </c>
    </row>
    <row r="12428" spans="8:17" x14ac:dyDescent="0.25">
      <c r="H12428" s="59">
        <v>140520</v>
      </c>
      <c r="I12428" s="59" t="s">
        <v>69</v>
      </c>
      <c r="J12428" s="59">
        <v>7586035</v>
      </c>
      <c r="K12428" s="59" t="s">
        <v>10330</v>
      </c>
      <c r="L12428" s="61" t="s">
        <v>114</v>
      </c>
      <c r="M12428" s="61">
        <f>VLOOKUP(H12428,zdroj!C:F,4,0)</f>
        <v>0</v>
      </c>
      <c r="N12428" s="61" t="str">
        <f t="shared" si="388"/>
        <v>katB</v>
      </c>
      <c r="P12428" s="72" t="str">
        <f t="shared" si="389"/>
        <v/>
      </c>
      <c r="Q12428" s="61" t="s">
        <v>30</v>
      </c>
    </row>
    <row r="12429" spans="8:17" x14ac:dyDescent="0.25">
      <c r="H12429" s="59">
        <v>140520</v>
      </c>
      <c r="I12429" s="59" t="s">
        <v>69</v>
      </c>
      <c r="J12429" s="59">
        <v>7586043</v>
      </c>
      <c r="K12429" s="59" t="s">
        <v>10331</v>
      </c>
      <c r="L12429" s="61" t="s">
        <v>114</v>
      </c>
      <c r="M12429" s="61">
        <f>VLOOKUP(H12429,zdroj!C:F,4,0)</f>
        <v>0</v>
      </c>
      <c r="N12429" s="61" t="str">
        <f t="shared" si="388"/>
        <v>katB</v>
      </c>
      <c r="P12429" s="72" t="str">
        <f t="shared" si="389"/>
        <v/>
      </c>
      <c r="Q12429" s="61" t="s">
        <v>30</v>
      </c>
    </row>
    <row r="12430" spans="8:17" x14ac:dyDescent="0.25">
      <c r="H12430" s="59">
        <v>140520</v>
      </c>
      <c r="I12430" s="59" t="s">
        <v>69</v>
      </c>
      <c r="J12430" s="59">
        <v>7586051</v>
      </c>
      <c r="K12430" s="59" t="s">
        <v>10332</v>
      </c>
      <c r="L12430" s="61" t="s">
        <v>114</v>
      </c>
      <c r="M12430" s="61">
        <f>VLOOKUP(H12430,zdroj!C:F,4,0)</f>
        <v>0</v>
      </c>
      <c r="N12430" s="61" t="str">
        <f t="shared" si="388"/>
        <v>katB</v>
      </c>
      <c r="P12430" s="72" t="str">
        <f t="shared" si="389"/>
        <v/>
      </c>
      <c r="Q12430" s="61" t="s">
        <v>30</v>
      </c>
    </row>
    <row r="12431" spans="8:17" x14ac:dyDescent="0.25">
      <c r="H12431" s="59">
        <v>140520</v>
      </c>
      <c r="I12431" s="59" t="s">
        <v>69</v>
      </c>
      <c r="J12431" s="59">
        <v>7586060</v>
      </c>
      <c r="K12431" s="59" t="s">
        <v>10333</v>
      </c>
      <c r="L12431" s="61" t="s">
        <v>114</v>
      </c>
      <c r="M12431" s="61">
        <f>VLOOKUP(H12431,zdroj!C:F,4,0)</f>
        <v>0</v>
      </c>
      <c r="N12431" s="61" t="str">
        <f t="shared" si="388"/>
        <v>katB</v>
      </c>
      <c r="P12431" s="72" t="str">
        <f t="shared" si="389"/>
        <v/>
      </c>
      <c r="Q12431" s="61" t="s">
        <v>30</v>
      </c>
    </row>
    <row r="12432" spans="8:17" x14ac:dyDescent="0.25">
      <c r="H12432" s="59">
        <v>140520</v>
      </c>
      <c r="I12432" s="59" t="s">
        <v>69</v>
      </c>
      <c r="J12432" s="59">
        <v>7586078</v>
      </c>
      <c r="K12432" s="59" t="s">
        <v>10334</v>
      </c>
      <c r="L12432" s="61" t="s">
        <v>114</v>
      </c>
      <c r="M12432" s="61">
        <f>VLOOKUP(H12432,zdroj!C:F,4,0)</f>
        <v>0</v>
      </c>
      <c r="N12432" s="61" t="str">
        <f t="shared" si="388"/>
        <v>katB</v>
      </c>
      <c r="P12432" s="72" t="str">
        <f t="shared" si="389"/>
        <v/>
      </c>
      <c r="Q12432" s="61" t="s">
        <v>30</v>
      </c>
    </row>
    <row r="12433" spans="8:17" x14ac:dyDescent="0.25">
      <c r="H12433" s="59">
        <v>140520</v>
      </c>
      <c r="I12433" s="59" t="s">
        <v>69</v>
      </c>
      <c r="J12433" s="59">
        <v>7586086</v>
      </c>
      <c r="K12433" s="59" t="s">
        <v>10335</v>
      </c>
      <c r="L12433" s="61" t="s">
        <v>114</v>
      </c>
      <c r="M12433" s="61">
        <f>VLOOKUP(H12433,zdroj!C:F,4,0)</f>
        <v>0</v>
      </c>
      <c r="N12433" s="61" t="str">
        <f t="shared" si="388"/>
        <v>katB</v>
      </c>
      <c r="P12433" s="72" t="str">
        <f t="shared" si="389"/>
        <v/>
      </c>
      <c r="Q12433" s="61" t="s">
        <v>30</v>
      </c>
    </row>
    <row r="12434" spans="8:17" x14ac:dyDescent="0.25">
      <c r="H12434" s="59">
        <v>140520</v>
      </c>
      <c r="I12434" s="59" t="s">
        <v>69</v>
      </c>
      <c r="J12434" s="59">
        <v>7586094</v>
      </c>
      <c r="K12434" s="59" t="s">
        <v>10336</v>
      </c>
      <c r="L12434" s="61" t="s">
        <v>114</v>
      </c>
      <c r="M12434" s="61">
        <f>VLOOKUP(H12434,zdroj!C:F,4,0)</f>
        <v>0</v>
      </c>
      <c r="N12434" s="61" t="str">
        <f t="shared" si="388"/>
        <v>katB</v>
      </c>
      <c r="P12434" s="72" t="str">
        <f t="shared" si="389"/>
        <v/>
      </c>
      <c r="Q12434" s="61" t="s">
        <v>30</v>
      </c>
    </row>
    <row r="12435" spans="8:17" x14ac:dyDescent="0.25">
      <c r="H12435" s="59">
        <v>140520</v>
      </c>
      <c r="I12435" s="59" t="s">
        <v>69</v>
      </c>
      <c r="J12435" s="59">
        <v>7586108</v>
      </c>
      <c r="K12435" s="59" t="s">
        <v>10337</v>
      </c>
      <c r="L12435" s="61" t="s">
        <v>114</v>
      </c>
      <c r="M12435" s="61">
        <f>VLOOKUP(H12435,zdroj!C:F,4,0)</f>
        <v>0</v>
      </c>
      <c r="N12435" s="61" t="str">
        <f t="shared" si="388"/>
        <v>katB</v>
      </c>
      <c r="P12435" s="72" t="str">
        <f t="shared" si="389"/>
        <v/>
      </c>
      <c r="Q12435" s="61" t="s">
        <v>30</v>
      </c>
    </row>
    <row r="12436" spans="8:17" x14ac:dyDescent="0.25">
      <c r="H12436" s="59">
        <v>140520</v>
      </c>
      <c r="I12436" s="59" t="s">
        <v>69</v>
      </c>
      <c r="J12436" s="59">
        <v>7586116</v>
      </c>
      <c r="K12436" s="59" t="s">
        <v>10338</v>
      </c>
      <c r="L12436" s="61" t="s">
        <v>114</v>
      </c>
      <c r="M12436" s="61">
        <f>VLOOKUP(H12436,zdroj!C:F,4,0)</f>
        <v>0</v>
      </c>
      <c r="N12436" s="61" t="str">
        <f t="shared" si="388"/>
        <v>katB</v>
      </c>
      <c r="P12436" s="72" t="str">
        <f t="shared" si="389"/>
        <v/>
      </c>
      <c r="Q12436" s="61" t="s">
        <v>30</v>
      </c>
    </row>
    <row r="12437" spans="8:17" x14ac:dyDescent="0.25">
      <c r="H12437" s="59">
        <v>140520</v>
      </c>
      <c r="I12437" s="59" t="s">
        <v>69</v>
      </c>
      <c r="J12437" s="59">
        <v>7586124</v>
      </c>
      <c r="K12437" s="59" t="s">
        <v>10339</v>
      </c>
      <c r="L12437" s="61" t="s">
        <v>114</v>
      </c>
      <c r="M12437" s="61">
        <f>VLOOKUP(H12437,zdroj!C:F,4,0)</f>
        <v>0</v>
      </c>
      <c r="N12437" s="61" t="str">
        <f t="shared" si="388"/>
        <v>katB</v>
      </c>
      <c r="P12437" s="72" t="str">
        <f t="shared" si="389"/>
        <v/>
      </c>
      <c r="Q12437" s="61" t="s">
        <v>30</v>
      </c>
    </row>
    <row r="12438" spans="8:17" x14ac:dyDescent="0.25">
      <c r="H12438" s="59">
        <v>140520</v>
      </c>
      <c r="I12438" s="59" t="s">
        <v>69</v>
      </c>
      <c r="J12438" s="59">
        <v>7586132</v>
      </c>
      <c r="K12438" s="59" t="s">
        <v>10340</v>
      </c>
      <c r="L12438" s="61" t="s">
        <v>114</v>
      </c>
      <c r="M12438" s="61">
        <f>VLOOKUP(H12438,zdroj!C:F,4,0)</f>
        <v>0</v>
      </c>
      <c r="N12438" s="61" t="str">
        <f t="shared" si="388"/>
        <v>katB</v>
      </c>
      <c r="P12438" s="72" t="str">
        <f t="shared" si="389"/>
        <v/>
      </c>
      <c r="Q12438" s="61" t="s">
        <v>30</v>
      </c>
    </row>
    <row r="12439" spans="8:17" x14ac:dyDescent="0.25">
      <c r="H12439" s="59">
        <v>140520</v>
      </c>
      <c r="I12439" s="59" t="s">
        <v>69</v>
      </c>
      <c r="J12439" s="59">
        <v>7586141</v>
      </c>
      <c r="K12439" s="59" t="s">
        <v>10341</v>
      </c>
      <c r="L12439" s="61" t="s">
        <v>114</v>
      </c>
      <c r="M12439" s="61">
        <f>VLOOKUP(H12439,zdroj!C:F,4,0)</f>
        <v>0</v>
      </c>
      <c r="N12439" s="61" t="str">
        <f t="shared" si="388"/>
        <v>katB</v>
      </c>
      <c r="P12439" s="72" t="str">
        <f t="shared" si="389"/>
        <v/>
      </c>
      <c r="Q12439" s="61" t="s">
        <v>30</v>
      </c>
    </row>
    <row r="12440" spans="8:17" x14ac:dyDescent="0.25">
      <c r="H12440" s="59">
        <v>140520</v>
      </c>
      <c r="I12440" s="59" t="s">
        <v>69</v>
      </c>
      <c r="J12440" s="59">
        <v>7586159</v>
      </c>
      <c r="K12440" s="59" t="s">
        <v>12731</v>
      </c>
      <c r="L12440" s="61" t="s">
        <v>114</v>
      </c>
      <c r="M12440" s="61">
        <f>VLOOKUP(H12440,zdroj!C:F,4,0)</f>
        <v>0</v>
      </c>
      <c r="N12440" s="61" t="str">
        <f t="shared" si="388"/>
        <v>katB</v>
      </c>
      <c r="P12440" s="72" t="str">
        <f t="shared" si="389"/>
        <v/>
      </c>
      <c r="Q12440" s="61" t="s">
        <v>30</v>
      </c>
    </row>
    <row r="12441" spans="8:17" x14ac:dyDescent="0.25">
      <c r="H12441" s="59">
        <v>140520</v>
      </c>
      <c r="I12441" s="59" t="s">
        <v>69</v>
      </c>
      <c r="J12441" s="59">
        <v>7586167</v>
      </c>
      <c r="K12441" s="59" t="s">
        <v>10342</v>
      </c>
      <c r="L12441" s="61" t="s">
        <v>114</v>
      </c>
      <c r="M12441" s="61">
        <f>VLOOKUP(H12441,zdroj!C:F,4,0)</f>
        <v>0</v>
      </c>
      <c r="N12441" s="61" t="str">
        <f t="shared" si="388"/>
        <v>katB</v>
      </c>
      <c r="P12441" s="72" t="str">
        <f t="shared" si="389"/>
        <v/>
      </c>
      <c r="Q12441" s="61" t="s">
        <v>30</v>
      </c>
    </row>
    <row r="12442" spans="8:17" x14ac:dyDescent="0.25">
      <c r="H12442" s="59">
        <v>140520</v>
      </c>
      <c r="I12442" s="59" t="s">
        <v>69</v>
      </c>
      <c r="J12442" s="59">
        <v>7586175</v>
      </c>
      <c r="K12442" s="59" t="s">
        <v>10343</v>
      </c>
      <c r="L12442" s="61" t="s">
        <v>114</v>
      </c>
      <c r="M12442" s="61">
        <f>VLOOKUP(H12442,zdroj!C:F,4,0)</f>
        <v>0</v>
      </c>
      <c r="N12442" s="61" t="str">
        <f t="shared" si="388"/>
        <v>katB</v>
      </c>
      <c r="P12442" s="72" t="str">
        <f t="shared" si="389"/>
        <v/>
      </c>
      <c r="Q12442" s="61" t="s">
        <v>30</v>
      </c>
    </row>
    <row r="12443" spans="8:17" x14ac:dyDescent="0.25">
      <c r="H12443" s="59">
        <v>140520</v>
      </c>
      <c r="I12443" s="59" t="s">
        <v>69</v>
      </c>
      <c r="J12443" s="59">
        <v>7586183</v>
      </c>
      <c r="K12443" s="59" t="s">
        <v>10344</v>
      </c>
      <c r="L12443" s="61" t="s">
        <v>114</v>
      </c>
      <c r="M12443" s="61">
        <f>VLOOKUP(H12443,zdroj!C:F,4,0)</f>
        <v>0</v>
      </c>
      <c r="N12443" s="61" t="str">
        <f t="shared" si="388"/>
        <v>katB</v>
      </c>
      <c r="P12443" s="72" t="str">
        <f t="shared" si="389"/>
        <v/>
      </c>
      <c r="Q12443" s="61" t="s">
        <v>30</v>
      </c>
    </row>
    <row r="12444" spans="8:17" x14ac:dyDescent="0.25">
      <c r="H12444" s="59">
        <v>140520</v>
      </c>
      <c r="I12444" s="59" t="s">
        <v>69</v>
      </c>
      <c r="J12444" s="59">
        <v>7586191</v>
      </c>
      <c r="K12444" s="59" t="s">
        <v>10345</v>
      </c>
      <c r="L12444" s="61" t="s">
        <v>114</v>
      </c>
      <c r="M12444" s="61">
        <f>VLOOKUP(H12444,zdroj!C:F,4,0)</f>
        <v>0</v>
      </c>
      <c r="N12444" s="61" t="str">
        <f t="shared" si="388"/>
        <v>katB</v>
      </c>
      <c r="P12444" s="72" t="str">
        <f t="shared" si="389"/>
        <v/>
      </c>
      <c r="Q12444" s="61" t="s">
        <v>30</v>
      </c>
    </row>
    <row r="12445" spans="8:17" x14ac:dyDescent="0.25">
      <c r="H12445" s="59">
        <v>140520</v>
      </c>
      <c r="I12445" s="59" t="s">
        <v>69</v>
      </c>
      <c r="J12445" s="59">
        <v>7586205</v>
      </c>
      <c r="K12445" s="59" t="s">
        <v>10346</v>
      </c>
      <c r="L12445" s="61" t="s">
        <v>114</v>
      </c>
      <c r="M12445" s="61">
        <f>VLOOKUP(H12445,zdroj!C:F,4,0)</f>
        <v>0</v>
      </c>
      <c r="N12445" s="61" t="str">
        <f t="shared" si="388"/>
        <v>katB</v>
      </c>
      <c r="P12445" s="72" t="str">
        <f t="shared" si="389"/>
        <v/>
      </c>
      <c r="Q12445" s="61" t="s">
        <v>30</v>
      </c>
    </row>
    <row r="12446" spans="8:17" x14ac:dyDescent="0.25">
      <c r="H12446" s="59">
        <v>140520</v>
      </c>
      <c r="I12446" s="59" t="s">
        <v>69</v>
      </c>
      <c r="J12446" s="59">
        <v>7586213</v>
      </c>
      <c r="K12446" s="59" t="s">
        <v>10347</v>
      </c>
      <c r="L12446" s="61" t="s">
        <v>114</v>
      </c>
      <c r="M12446" s="61">
        <f>VLOOKUP(H12446,zdroj!C:F,4,0)</f>
        <v>0</v>
      </c>
      <c r="N12446" s="61" t="str">
        <f t="shared" si="388"/>
        <v>katB</v>
      </c>
      <c r="P12446" s="72" t="str">
        <f t="shared" si="389"/>
        <v/>
      </c>
      <c r="Q12446" s="61" t="s">
        <v>30</v>
      </c>
    </row>
    <row r="12447" spans="8:17" x14ac:dyDescent="0.25">
      <c r="H12447" s="59">
        <v>140520</v>
      </c>
      <c r="I12447" s="59" t="s">
        <v>69</v>
      </c>
      <c r="J12447" s="59">
        <v>7586221</v>
      </c>
      <c r="K12447" s="59" t="s">
        <v>10348</v>
      </c>
      <c r="L12447" s="61" t="s">
        <v>114</v>
      </c>
      <c r="M12447" s="61">
        <f>VLOOKUP(H12447,zdroj!C:F,4,0)</f>
        <v>0</v>
      </c>
      <c r="N12447" s="61" t="str">
        <f t="shared" si="388"/>
        <v>katB</v>
      </c>
      <c r="P12447" s="72" t="str">
        <f t="shared" si="389"/>
        <v/>
      </c>
      <c r="Q12447" s="61" t="s">
        <v>30</v>
      </c>
    </row>
    <row r="12448" spans="8:17" x14ac:dyDescent="0.25">
      <c r="H12448" s="59">
        <v>140520</v>
      </c>
      <c r="I12448" s="59" t="s">
        <v>69</v>
      </c>
      <c r="J12448" s="59">
        <v>7586230</v>
      </c>
      <c r="K12448" s="59" t="s">
        <v>10349</v>
      </c>
      <c r="L12448" s="61" t="s">
        <v>114</v>
      </c>
      <c r="M12448" s="61">
        <f>VLOOKUP(H12448,zdroj!C:F,4,0)</f>
        <v>0</v>
      </c>
      <c r="N12448" s="61" t="str">
        <f t="shared" si="388"/>
        <v>katB</v>
      </c>
      <c r="P12448" s="72" t="str">
        <f t="shared" si="389"/>
        <v/>
      </c>
      <c r="Q12448" s="61" t="s">
        <v>30</v>
      </c>
    </row>
    <row r="12449" spans="8:17" x14ac:dyDescent="0.25">
      <c r="H12449" s="59">
        <v>140520</v>
      </c>
      <c r="I12449" s="59" t="s">
        <v>69</v>
      </c>
      <c r="J12449" s="59">
        <v>7586248</v>
      </c>
      <c r="K12449" s="59" t="s">
        <v>10350</v>
      </c>
      <c r="L12449" s="61" t="s">
        <v>81</v>
      </c>
      <c r="M12449" s="61">
        <f>VLOOKUP(H12449,zdroj!C:F,4,0)</f>
        <v>0</v>
      </c>
      <c r="N12449" s="61" t="str">
        <f t="shared" si="388"/>
        <v>-</v>
      </c>
      <c r="P12449" s="72" t="str">
        <f t="shared" si="389"/>
        <v/>
      </c>
      <c r="Q12449" s="61" t="s">
        <v>88</v>
      </c>
    </row>
    <row r="12450" spans="8:17" x14ac:dyDescent="0.25">
      <c r="H12450" s="59">
        <v>140520</v>
      </c>
      <c r="I12450" s="59" t="s">
        <v>69</v>
      </c>
      <c r="J12450" s="59">
        <v>7586256</v>
      </c>
      <c r="K12450" s="59" t="s">
        <v>10351</v>
      </c>
      <c r="L12450" s="61" t="s">
        <v>114</v>
      </c>
      <c r="M12450" s="61">
        <f>VLOOKUP(H12450,zdroj!C:F,4,0)</f>
        <v>0</v>
      </c>
      <c r="N12450" s="61" t="str">
        <f t="shared" si="388"/>
        <v>katB</v>
      </c>
      <c r="P12450" s="72" t="str">
        <f t="shared" si="389"/>
        <v/>
      </c>
      <c r="Q12450" s="61" t="s">
        <v>30</v>
      </c>
    </row>
    <row r="12451" spans="8:17" x14ac:dyDescent="0.25">
      <c r="H12451" s="59">
        <v>140520</v>
      </c>
      <c r="I12451" s="59" t="s">
        <v>69</v>
      </c>
      <c r="J12451" s="59">
        <v>7586264</v>
      </c>
      <c r="K12451" s="59" t="s">
        <v>10352</v>
      </c>
      <c r="L12451" s="61" t="s">
        <v>114</v>
      </c>
      <c r="M12451" s="61">
        <f>VLOOKUP(H12451,zdroj!C:F,4,0)</f>
        <v>0</v>
      </c>
      <c r="N12451" s="61" t="str">
        <f t="shared" si="388"/>
        <v>katB</v>
      </c>
      <c r="P12451" s="72" t="str">
        <f t="shared" si="389"/>
        <v/>
      </c>
      <c r="Q12451" s="61" t="s">
        <v>30</v>
      </c>
    </row>
    <row r="12452" spans="8:17" x14ac:dyDescent="0.25">
      <c r="H12452" s="59">
        <v>140520</v>
      </c>
      <c r="I12452" s="59" t="s">
        <v>69</v>
      </c>
      <c r="J12452" s="59">
        <v>7586272</v>
      </c>
      <c r="K12452" s="59" t="s">
        <v>12732</v>
      </c>
      <c r="L12452" s="61" t="s">
        <v>114</v>
      </c>
      <c r="M12452" s="61">
        <f>VLOOKUP(H12452,zdroj!C:F,4,0)</f>
        <v>0</v>
      </c>
      <c r="N12452" s="61" t="str">
        <f t="shared" si="388"/>
        <v>katB</v>
      </c>
      <c r="P12452" s="72" t="str">
        <f t="shared" si="389"/>
        <v/>
      </c>
      <c r="Q12452" s="61" t="s">
        <v>30</v>
      </c>
    </row>
    <row r="12453" spans="8:17" x14ac:dyDescent="0.25">
      <c r="H12453" s="59">
        <v>140520</v>
      </c>
      <c r="I12453" s="59" t="s">
        <v>69</v>
      </c>
      <c r="J12453" s="59">
        <v>7586281</v>
      </c>
      <c r="K12453" s="59" t="s">
        <v>10353</v>
      </c>
      <c r="L12453" s="61" t="s">
        <v>114</v>
      </c>
      <c r="M12453" s="61">
        <f>VLOOKUP(H12453,zdroj!C:F,4,0)</f>
        <v>0</v>
      </c>
      <c r="N12453" s="61" t="str">
        <f t="shared" si="388"/>
        <v>katB</v>
      </c>
      <c r="P12453" s="72" t="str">
        <f t="shared" si="389"/>
        <v/>
      </c>
      <c r="Q12453" s="61" t="s">
        <v>30</v>
      </c>
    </row>
    <row r="12454" spans="8:17" x14ac:dyDescent="0.25">
      <c r="H12454" s="59">
        <v>140520</v>
      </c>
      <c r="I12454" s="59" t="s">
        <v>69</v>
      </c>
      <c r="J12454" s="59">
        <v>7586299</v>
      </c>
      <c r="K12454" s="59" t="s">
        <v>10354</v>
      </c>
      <c r="L12454" s="61" t="s">
        <v>114</v>
      </c>
      <c r="M12454" s="61">
        <f>VLOOKUP(H12454,zdroj!C:F,4,0)</f>
        <v>0</v>
      </c>
      <c r="N12454" s="61" t="str">
        <f t="shared" si="388"/>
        <v>katB</v>
      </c>
      <c r="P12454" s="72" t="str">
        <f t="shared" si="389"/>
        <v/>
      </c>
      <c r="Q12454" s="61" t="s">
        <v>30</v>
      </c>
    </row>
    <row r="12455" spans="8:17" x14ac:dyDescent="0.25">
      <c r="H12455" s="59">
        <v>140520</v>
      </c>
      <c r="I12455" s="59" t="s">
        <v>69</v>
      </c>
      <c r="J12455" s="59">
        <v>7586302</v>
      </c>
      <c r="K12455" s="59" t="s">
        <v>10355</v>
      </c>
      <c r="L12455" s="61" t="s">
        <v>114</v>
      </c>
      <c r="M12455" s="61">
        <f>VLOOKUP(H12455,zdroj!C:F,4,0)</f>
        <v>0</v>
      </c>
      <c r="N12455" s="61" t="str">
        <f t="shared" si="388"/>
        <v>katB</v>
      </c>
      <c r="P12455" s="72" t="str">
        <f t="shared" si="389"/>
        <v/>
      </c>
      <c r="Q12455" s="61" t="s">
        <v>30</v>
      </c>
    </row>
    <row r="12456" spans="8:17" x14ac:dyDescent="0.25">
      <c r="H12456" s="59">
        <v>140520</v>
      </c>
      <c r="I12456" s="59" t="s">
        <v>69</v>
      </c>
      <c r="J12456" s="59">
        <v>7586311</v>
      </c>
      <c r="K12456" s="59" t="s">
        <v>12733</v>
      </c>
      <c r="L12456" s="61" t="s">
        <v>114</v>
      </c>
      <c r="M12456" s="61">
        <f>VLOOKUP(H12456,zdroj!C:F,4,0)</f>
        <v>0</v>
      </c>
      <c r="N12456" s="61" t="str">
        <f t="shared" si="388"/>
        <v>katB</v>
      </c>
      <c r="P12456" s="72" t="str">
        <f t="shared" si="389"/>
        <v/>
      </c>
      <c r="Q12456" s="61" t="s">
        <v>30</v>
      </c>
    </row>
    <row r="12457" spans="8:17" x14ac:dyDescent="0.25">
      <c r="H12457" s="59">
        <v>140520</v>
      </c>
      <c r="I12457" s="59" t="s">
        <v>69</v>
      </c>
      <c r="J12457" s="59">
        <v>7586329</v>
      </c>
      <c r="K12457" s="59" t="s">
        <v>10356</v>
      </c>
      <c r="L12457" s="61" t="s">
        <v>114</v>
      </c>
      <c r="M12457" s="61">
        <f>VLOOKUP(H12457,zdroj!C:F,4,0)</f>
        <v>0</v>
      </c>
      <c r="N12457" s="61" t="str">
        <f t="shared" si="388"/>
        <v>katB</v>
      </c>
      <c r="P12457" s="72" t="str">
        <f t="shared" si="389"/>
        <v/>
      </c>
      <c r="Q12457" s="61" t="s">
        <v>30</v>
      </c>
    </row>
    <row r="12458" spans="8:17" x14ac:dyDescent="0.25">
      <c r="H12458" s="59">
        <v>140520</v>
      </c>
      <c r="I12458" s="59" t="s">
        <v>69</v>
      </c>
      <c r="J12458" s="59">
        <v>7586337</v>
      </c>
      <c r="K12458" s="59" t="s">
        <v>10357</v>
      </c>
      <c r="L12458" s="61" t="s">
        <v>114</v>
      </c>
      <c r="M12458" s="61">
        <f>VLOOKUP(H12458,zdroj!C:F,4,0)</f>
        <v>0</v>
      </c>
      <c r="N12458" s="61" t="str">
        <f t="shared" si="388"/>
        <v>katB</v>
      </c>
      <c r="P12458" s="72" t="str">
        <f t="shared" si="389"/>
        <v/>
      </c>
      <c r="Q12458" s="61" t="s">
        <v>30</v>
      </c>
    </row>
    <row r="12459" spans="8:17" x14ac:dyDescent="0.25">
      <c r="H12459" s="59">
        <v>140520</v>
      </c>
      <c r="I12459" s="59" t="s">
        <v>69</v>
      </c>
      <c r="J12459" s="59">
        <v>7586345</v>
      </c>
      <c r="K12459" s="59" t="s">
        <v>10358</v>
      </c>
      <c r="L12459" s="61" t="s">
        <v>114</v>
      </c>
      <c r="M12459" s="61">
        <f>VLOOKUP(H12459,zdroj!C:F,4,0)</f>
        <v>0</v>
      </c>
      <c r="N12459" s="61" t="str">
        <f t="shared" si="388"/>
        <v>katB</v>
      </c>
      <c r="P12459" s="72" t="str">
        <f t="shared" si="389"/>
        <v/>
      </c>
      <c r="Q12459" s="61" t="s">
        <v>30</v>
      </c>
    </row>
    <row r="12460" spans="8:17" x14ac:dyDescent="0.25">
      <c r="H12460" s="59">
        <v>140520</v>
      </c>
      <c r="I12460" s="59" t="s">
        <v>69</v>
      </c>
      <c r="J12460" s="59">
        <v>7586353</v>
      </c>
      <c r="K12460" s="59" t="s">
        <v>10359</v>
      </c>
      <c r="L12460" s="61" t="s">
        <v>114</v>
      </c>
      <c r="M12460" s="61">
        <f>VLOOKUP(H12460,zdroj!C:F,4,0)</f>
        <v>0</v>
      </c>
      <c r="N12460" s="61" t="str">
        <f t="shared" si="388"/>
        <v>katB</v>
      </c>
      <c r="P12460" s="72" t="str">
        <f t="shared" si="389"/>
        <v/>
      </c>
      <c r="Q12460" s="61" t="s">
        <v>31</v>
      </c>
    </row>
    <row r="12461" spans="8:17" x14ac:dyDescent="0.25">
      <c r="H12461" s="59">
        <v>140520</v>
      </c>
      <c r="I12461" s="59" t="s">
        <v>69</v>
      </c>
      <c r="J12461" s="59">
        <v>7586361</v>
      </c>
      <c r="K12461" s="59" t="s">
        <v>10360</v>
      </c>
      <c r="L12461" s="61" t="s">
        <v>114</v>
      </c>
      <c r="M12461" s="61">
        <f>VLOOKUP(H12461,zdroj!C:F,4,0)</f>
        <v>0</v>
      </c>
      <c r="N12461" s="61" t="str">
        <f t="shared" si="388"/>
        <v>katB</v>
      </c>
      <c r="P12461" s="72" t="str">
        <f t="shared" si="389"/>
        <v/>
      </c>
      <c r="Q12461" s="61" t="s">
        <v>30</v>
      </c>
    </row>
    <row r="12462" spans="8:17" x14ac:dyDescent="0.25">
      <c r="H12462" s="59">
        <v>140520</v>
      </c>
      <c r="I12462" s="59" t="s">
        <v>69</v>
      </c>
      <c r="J12462" s="59">
        <v>7586370</v>
      </c>
      <c r="K12462" s="59" t="s">
        <v>10361</v>
      </c>
      <c r="L12462" s="61" t="s">
        <v>114</v>
      </c>
      <c r="M12462" s="61">
        <f>VLOOKUP(H12462,zdroj!C:F,4,0)</f>
        <v>0</v>
      </c>
      <c r="N12462" s="61" t="str">
        <f t="shared" si="388"/>
        <v>katB</v>
      </c>
      <c r="P12462" s="72" t="str">
        <f t="shared" si="389"/>
        <v/>
      </c>
      <c r="Q12462" s="61" t="s">
        <v>30</v>
      </c>
    </row>
    <row r="12463" spans="8:17" x14ac:dyDescent="0.25">
      <c r="H12463" s="59">
        <v>140520</v>
      </c>
      <c r="I12463" s="59" t="s">
        <v>69</v>
      </c>
      <c r="J12463" s="59">
        <v>7586388</v>
      </c>
      <c r="K12463" s="59" t="s">
        <v>10362</v>
      </c>
      <c r="L12463" s="61" t="s">
        <v>114</v>
      </c>
      <c r="M12463" s="61">
        <f>VLOOKUP(H12463,zdroj!C:F,4,0)</f>
        <v>0</v>
      </c>
      <c r="N12463" s="61" t="str">
        <f t="shared" si="388"/>
        <v>katB</v>
      </c>
      <c r="P12463" s="72" t="str">
        <f t="shared" si="389"/>
        <v/>
      </c>
      <c r="Q12463" s="61" t="s">
        <v>30</v>
      </c>
    </row>
    <row r="12464" spans="8:17" x14ac:dyDescent="0.25">
      <c r="H12464" s="59">
        <v>140520</v>
      </c>
      <c r="I12464" s="59" t="s">
        <v>69</v>
      </c>
      <c r="J12464" s="59">
        <v>7586396</v>
      </c>
      <c r="K12464" s="59" t="s">
        <v>10363</v>
      </c>
      <c r="L12464" s="61" t="s">
        <v>114</v>
      </c>
      <c r="M12464" s="61">
        <f>VLOOKUP(H12464,zdroj!C:F,4,0)</f>
        <v>0</v>
      </c>
      <c r="N12464" s="61" t="str">
        <f t="shared" si="388"/>
        <v>katB</v>
      </c>
      <c r="P12464" s="72" t="str">
        <f t="shared" si="389"/>
        <v/>
      </c>
      <c r="Q12464" s="61" t="s">
        <v>30</v>
      </c>
    </row>
    <row r="12465" spans="8:17" x14ac:dyDescent="0.25">
      <c r="H12465" s="59">
        <v>140520</v>
      </c>
      <c r="I12465" s="59" t="s">
        <v>69</v>
      </c>
      <c r="J12465" s="59">
        <v>7586400</v>
      </c>
      <c r="K12465" s="59" t="s">
        <v>10364</v>
      </c>
      <c r="L12465" s="61" t="s">
        <v>114</v>
      </c>
      <c r="M12465" s="61">
        <f>VLOOKUP(H12465,zdroj!C:F,4,0)</f>
        <v>0</v>
      </c>
      <c r="N12465" s="61" t="str">
        <f t="shared" si="388"/>
        <v>katB</v>
      </c>
      <c r="P12465" s="72" t="str">
        <f t="shared" si="389"/>
        <v/>
      </c>
      <c r="Q12465" s="61" t="s">
        <v>30</v>
      </c>
    </row>
    <row r="12466" spans="8:17" x14ac:dyDescent="0.25">
      <c r="H12466" s="59">
        <v>140520</v>
      </c>
      <c r="I12466" s="59" t="s">
        <v>69</v>
      </c>
      <c r="J12466" s="59">
        <v>7586418</v>
      </c>
      <c r="K12466" s="59" t="s">
        <v>10365</v>
      </c>
      <c r="L12466" s="61" t="s">
        <v>114</v>
      </c>
      <c r="M12466" s="61">
        <f>VLOOKUP(H12466,zdroj!C:F,4,0)</f>
        <v>0</v>
      </c>
      <c r="N12466" s="61" t="str">
        <f t="shared" si="388"/>
        <v>katB</v>
      </c>
      <c r="P12466" s="72" t="str">
        <f t="shared" si="389"/>
        <v/>
      </c>
      <c r="Q12466" s="61" t="s">
        <v>30</v>
      </c>
    </row>
    <row r="12467" spans="8:17" x14ac:dyDescent="0.25">
      <c r="H12467" s="59">
        <v>140520</v>
      </c>
      <c r="I12467" s="59" t="s">
        <v>69</v>
      </c>
      <c r="J12467" s="59">
        <v>7586426</v>
      </c>
      <c r="K12467" s="59" t="s">
        <v>10366</v>
      </c>
      <c r="L12467" s="61" t="s">
        <v>114</v>
      </c>
      <c r="M12467" s="61">
        <f>VLOOKUP(H12467,zdroj!C:F,4,0)</f>
        <v>0</v>
      </c>
      <c r="N12467" s="61" t="str">
        <f t="shared" si="388"/>
        <v>katB</v>
      </c>
      <c r="P12467" s="72" t="str">
        <f t="shared" si="389"/>
        <v/>
      </c>
      <c r="Q12467" s="61" t="s">
        <v>30</v>
      </c>
    </row>
    <row r="12468" spans="8:17" x14ac:dyDescent="0.25">
      <c r="H12468" s="59">
        <v>140520</v>
      </c>
      <c r="I12468" s="59" t="s">
        <v>69</v>
      </c>
      <c r="J12468" s="59">
        <v>7586434</v>
      </c>
      <c r="K12468" s="59" t="s">
        <v>10367</v>
      </c>
      <c r="L12468" s="61" t="s">
        <v>114</v>
      </c>
      <c r="M12468" s="61">
        <f>VLOOKUP(H12468,zdroj!C:F,4,0)</f>
        <v>0</v>
      </c>
      <c r="N12468" s="61" t="str">
        <f t="shared" si="388"/>
        <v>katB</v>
      </c>
      <c r="P12468" s="72" t="str">
        <f t="shared" si="389"/>
        <v/>
      </c>
      <c r="Q12468" s="61" t="s">
        <v>30</v>
      </c>
    </row>
    <row r="12469" spans="8:17" x14ac:dyDescent="0.25">
      <c r="H12469" s="59">
        <v>140520</v>
      </c>
      <c r="I12469" s="59" t="s">
        <v>69</v>
      </c>
      <c r="J12469" s="59">
        <v>7586442</v>
      </c>
      <c r="K12469" s="59" t="s">
        <v>10368</v>
      </c>
      <c r="L12469" s="61" t="s">
        <v>114</v>
      </c>
      <c r="M12469" s="61">
        <f>VLOOKUP(H12469,zdroj!C:F,4,0)</f>
        <v>0</v>
      </c>
      <c r="N12469" s="61" t="str">
        <f t="shared" si="388"/>
        <v>katB</v>
      </c>
      <c r="P12469" s="72" t="str">
        <f t="shared" si="389"/>
        <v/>
      </c>
      <c r="Q12469" s="61" t="s">
        <v>30</v>
      </c>
    </row>
    <row r="12470" spans="8:17" x14ac:dyDescent="0.25">
      <c r="H12470" s="59">
        <v>140520</v>
      </c>
      <c r="I12470" s="59" t="s">
        <v>69</v>
      </c>
      <c r="J12470" s="59">
        <v>7586451</v>
      </c>
      <c r="K12470" s="59" t="s">
        <v>10369</v>
      </c>
      <c r="L12470" s="61" t="s">
        <v>114</v>
      </c>
      <c r="M12470" s="61">
        <f>VLOOKUP(H12470,zdroj!C:F,4,0)</f>
        <v>0</v>
      </c>
      <c r="N12470" s="61" t="str">
        <f t="shared" si="388"/>
        <v>katB</v>
      </c>
      <c r="P12470" s="72" t="str">
        <f t="shared" si="389"/>
        <v/>
      </c>
      <c r="Q12470" s="61" t="s">
        <v>30</v>
      </c>
    </row>
    <row r="12471" spans="8:17" x14ac:dyDescent="0.25">
      <c r="H12471" s="59">
        <v>140520</v>
      </c>
      <c r="I12471" s="59" t="s">
        <v>69</v>
      </c>
      <c r="J12471" s="59">
        <v>7586469</v>
      </c>
      <c r="K12471" s="59" t="s">
        <v>10370</v>
      </c>
      <c r="L12471" s="61" t="s">
        <v>114</v>
      </c>
      <c r="M12471" s="61">
        <f>VLOOKUP(H12471,zdroj!C:F,4,0)</f>
        <v>0</v>
      </c>
      <c r="N12471" s="61" t="str">
        <f t="shared" si="388"/>
        <v>katB</v>
      </c>
      <c r="P12471" s="72" t="str">
        <f t="shared" si="389"/>
        <v/>
      </c>
      <c r="Q12471" s="61" t="s">
        <v>30</v>
      </c>
    </row>
    <row r="12472" spans="8:17" x14ac:dyDescent="0.25">
      <c r="H12472" s="59">
        <v>140520</v>
      </c>
      <c r="I12472" s="59" t="s">
        <v>69</v>
      </c>
      <c r="J12472" s="59">
        <v>7586477</v>
      </c>
      <c r="K12472" s="59" t="s">
        <v>10371</v>
      </c>
      <c r="L12472" s="61" t="s">
        <v>114</v>
      </c>
      <c r="M12472" s="61">
        <f>VLOOKUP(H12472,zdroj!C:F,4,0)</f>
        <v>0</v>
      </c>
      <c r="N12472" s="61" t="str">
        <f t="shared" si="388"/>
        <v>katB</v>
      </c>
      <c r="P12472" s="72" t="str">
        <f t="shared" si="389"/>
        <v/>
      </c>
      <c r="Q12472" s="61" t="s">
        <v>30</v>
      </c>
    </row>
    <row r="12473" spans="8:17" x14ac:dyDescent="0.25">
      <c r="H12473" s="59">
        <v>140520</v>
      </c>
      <c r="I12473" s="59" t="s">
        <v>69</v>
      </c>
      <c r="J12473" s="59">
        <v>7586485</v>
      </c>
      <c r="K12473" s="59" t="s">
        <v>10372</v>
      </c>
      <c r="L12473" s="61" t="s">
        <v>114</v>
      </c>
      <c r="M12473" s="61">
        <f>VLOOKUP(H12473,zdroj!C:F,4,0)</f>
        <v>0</v>
      </c>
      <c r="N12473" s="61" t="str">
        <f t="shared" si="388"/>
        <v>katB</v>
      </c>
      <c r="P12473" s="72" t="str">
        <f t="shared" si="389"/>
        <v/>
      </c>
      <c r="Q12473" s="61" t="s">
        <v>30</v>
      </c>
    </row>
    <row r="12474" spans="8:17" x14ac:dyDescent="0.25">
      <c r="H12474" s="59">
        <v>140520</v>
      </c>
      <c r="I12474" s="59" t="s">
        <v>69</v>
      </c>
      <c r="J12474" s="59">
        <v>7586493</v>
      </c>
      <c r="K12474" s="59" t="s">
        <v>10373</v>
      </c>
      <c r="L12474" s="61" t="s">
        <v>114</v>
      </c>
      <c r="M12474" s="61">
        <f>VLOOKUP(H12474,zdroj!C:F,4,0)</f>
        <v>0</v>
      </c>
      <c r="N12474" s="61" t="str">
        <f t="shared" si="388"/>
        <v>katB</v>
      </c>
      <c r="P12474" s="72" t="str">
        <f t="shared" si="389"/>
        <v/>
      </c>
      <c r="Q12474" s="61" t="s">
        <v>30</v>
      </c>
    </row>
    <row r="12475" spans="8:17" x14ac:dyDescent="0.25">
      <c r="H12475" s="59">
        <v>140520</v>
      </c>
      <c r="I12475" s="59" t="s">
        <v>69</v>
      </c>
      <c r="J12475" s="59">
        <v>7586507</v>
      </c>
      <c r="K12475" s="59" t="s">
        <v>10374</v>
      </c>
      <c r="L12475" s="61" t="s">
        <v>114</v>
      </c>
      <c r="M12475" s="61">
        <f>VLOOKUP(H12475,zdroj!C:F,4,0)</f>
        <v>0</v>
      </c>
      <c r="N12475" s="61" t="str">
        <f t="shared" si="388"/>
        <v>katB</v>
      </c>
      <c r="P12475" s="72" t="str">
        <f t="shared" si="389"/>
        <v/>
      </c>
      <c r="Q12475" s="61" t="s">
        <v>30</v>
      </c>
    </row>
    <row r="12476" spans="8:17" x14ac:dyDescent="0.25">
      <c r="H12476" s="59">
        <v>140520</v>
      </c>
      <c r="I12476" s="59" t="s">
        <v>69</v>
      </c>
      <c r="J12476" s="59">
        <v>7586515</v>
      </c>
      <c r="K12476" s="59" t="s">
        <v>10492</v>
      </c>
      <c r="L12476" s="61" t="s">
        <v>114</v>
      </c>
      <c r="M12476" s="61">
        <f>VLOOKUP(H12476,zdroj!C:F,4,0)</f>
        <v>0</v>
      </c>
      <c r="N12476" s="61" t="str">
        <f t="shared" si="388"/>
        <v>katB</v>
      </c>
      <c r="P12476" s="72" t="str">
        <f t="shared" si="389"/>
        <v/>
      </c>
      <c r="Q12476" s="61" t="s">
        <v>30</v>
      </c>
    </row>
    <row r="12477" spans="8:17" x14ac:dyDescent="0.25">
      <c r="H12477" s="59">
        <v>140520</v>
      </c>
      <c r="I12477" s="59" t="s">
        <v>69</v>
      </c>
      <c r="J12477" s="59">
        <v>7586523</v>
      </c>
      <c r="K12477" s="59" t="s">
        <v>10375</v>
      </c>
      <c r="L12477" s="61" t="s">
        <v>114</v>
      </c>
      <c r="M12477" s="61">
        <f>VLOOKUP(H12477,zdroj!C:F,4,0)</f>
        <v>0</v>
      </c>
      <c r="N12477" s="61" t="str">
        <f t="shared" si="388"/>
        <v>katB</v>
      </c>
      <c r="P12477" s="72" t="str">
        <f t="shared" si="389"/>
        <v/>
      </c>
      <c r="Q12477" s="61" t="s">
        <v>30</v>
      </c>
    </row>
    <row r="12478" spans="8:17" x14ac:dyDescent="0.25">
      <c r="H12478" s="59">
        <v>140520</v>
      </c>
      <c r="I12478" s="59" t="s">
        <v>69</v>
      </c>
      <c r="J12478" s="59">
        <v>7586531</v>
      </c>
      <c r="K12478" s="59" t="s">
        <v>10376</v>
      </c>
      <c r="L12478" s="61" t="s">
        <v>114</v>
      </c>
      <c r="M12478" s="61">
        <f>VLOOKUP(H12478,zdroj!C:F,4,0)</f>
        <v>0</v>
      </c>
      <c r="N12478" s="61" t="str">
        <f t="shared" si="388"/>
        <v>katB</v>
      </c>
      <c r="P12478" s="72" t="str">
        <f t="shared" si="389"/>
        <v/>
      </c>
      <c r="Q12478" s="61" t="s">
        <v>30</v>
      </c>
    </row>
    <row r="12479" spans="8:17" x14ac:dyDescent="0.25">
      <c r="H12479" s="59">
        <v>140520</v>
      </c>
      <c r="I12479" s="59" t="s">
        <v>69</v>
      </c>
      <c r="J12479" s="59">
        <v>7586540</v>
      </c>
      <c r="K12479" s="59" t="s">
        <v>10377</v>
      </c>
      <c r="L12479" s="61" t="s">
        <v>114</v>
      </c>
      <c r="M12479" s="61">
        <f>VLOOKUP(H12479,zdroj!C:F,4,0)</f>
        <v>0</v>
      </c>
      <c r="N12479" s="61" t="str">
        <f t="shared" si="388"/>
        <v>katB</v>
      </c>
      <c r="P12479" s="72" t="str">
        <f t="shared" si="389"/>
        <v/>
      </c>
      <c r="Q12479" s="61" t="s">
        <v>30</v>
      </c>
    </row>
    <row r="12480" spans="8:17" x14ac:dyDescent="0.25">
      <c r="H12480" s="59">
        <v>140520</v>
      </c>
      <c r="I12480" s="59" t="s">
        <v>69</v>
      </c>
      <c r="J12480" s="59">
        <v>7586558</v>
      </c>
      <c r="K12480" s="59" t="s">
        <v>10378</v>
      </c>
      <c r="L12480" s="61" t="s">
        <v>114</v>
      </c>
      <c r="M12480" s="61">
        <f>VLOOKUP(H12480,zdroj!C:F,4,0)</f>
        <v>0</v>
      </c>
      <c r="N12480" s="61" t="str">
        <f t="shared" si="388"/>
        <v>katB</v>
      </c>
      <c r="P12480" s="72" t="str">
        <f t="shared" si="389"/>
        <v/>
      </c>
      <c r="Q12480" s="61" t="s">
        <v>30</v>
      </c>
    </row>
    <row r="12481" spans="8:17" x14ac:dyDescent="0.25">
      <c r="H12481" s="59">
        <v>140520</v>
      </c>
      <c r="I12481" s="59" t="s">
        <v>69</v>
      </c>
      <c r="J12481" s="59">
        <v>7586566</v>
      </c>
      <c r="K12481" s="59" t="s">
        <v>10379</v>
      </c>
      <c r="L12481" s="61" t="s">
        <v>114</v>
      </c>
      <c r="M12481" s="61">
        <f>VLOOKUP(H12481,zdroj!C:F,4,0)</f>
        <v>0</v>
      </c>
      <c r="N12481" s="61" t="str">
        <f t="shared" si="388"/>
        <v>katB</v>
      </c>
      <c r="P12481" s="72" t="str">
        <f t="shared" si="389"/>
        <v/>
      </c>
      <c r="Q12481" s="61" t="s">
        <v>30</v>
      </c>
    </row>
    <row r="12482" spans="8:17" x14ac:dyDescent="0.25">
      <c r="H12482" s="59">
        <v>140520</v>
      </c>
      <c r="I12482" s="59" t="s">
        <v>69</v>
      </c>
      <c r="J12482" s="59">
        <v>7586574</v>
      </c>
      <c r="K12482" s="59" t="s">
        <v>10380</v>
      </c>
      <c r="L12482" s="61" t="s">
        <v>114</v>
      </c>
      <c r="M12482" s="61">
        <f>VLOOKUP(H12482,zdroj!C:F,4,0)</f>
        <v>0</v>
      </c>
      <c r="N12482" s="61" t="str">
        <f t="shared" si="388"/>
        <v>katB</v>
      </c>
      <c r="P12482" s="72" t="str">
        <f t="shared" si="389"/>
        <v/>
      </c>
      <c r="Q12482" s="61" t="s">
        <v>30</v>
      </c>
    </row>
    <row r="12483" spans="8:17" x14ac:dyDescent="0.25">
      <c r="H12483" s="59">
        <v>140520</v>
      </c>
      <c r="I12483" s="59" t="s">
        <v>69</v>
      </c>
      <c r="J12483" s="59">
        <v>7586582</v>
      </c>
      <c r="K12483" s="59" t="s">
        <v>10381</v>
      </c>
      <c r="L12483" s="61" t="s">
        <v>114</v>
      </c>
      <c r="M12483" s="61">
        <f>VLOOKUP(H12483,zdroj!C:F,4,0)</f>
        <v>0</v>
      </c>
      <c r="N12483" s="61" t="str">
        <f t="shared" si="388"/>
        <v>katB</v>
      </c>
      <c r="P12483" s="72" t="str">
        <f t="shared" si="389"/>
        <v/>
      </c>
      <c r="Q12483" s="61" t="s">
        <v>30</v>
      </c>
    </row>
    <row r="12484" spans="8:17" x14ac:dyDescent="0.25">
      <c r="H12484" s="59">
        <v>140520</v>
      </c>
      <c r="I12484" s="59" t="s">
        <v>69</v>
      </c>
      <c r="J12484" s="59">
        <v>7586591</v>
      </c>
      <c r="K12484" s="59" t="s">
        <v>10382</v>
      </c>
      <c r="L12484" s="61" t="s">
        <v>114</v>
      </c>
      <c r="M12484" s="61">
        <f>VLOOKUP(H12484,zdroj!C:F,4,0)</f>
        <v>0</v>
      </c>
      <c r="N12484" s="61" t="str">
        <f t="shared" si="388"/>
        <v>katB</v>
      </c>
      <c r="P12484" s="72" t="str">
        <f t="shared" si="389"/>
        <v/>
      </c>
      <c r="Q12484" s="61" t="s">
        <v>30</v>
      </c>
    </row>
    <row r="12485" spans="8:17" x14ac:dyDescent="0.25">
      <c r="H12485" s="59">
        <v>140520</v>
      </c>
      <c r="I12485" s="59" t="s">
        <v>69</v>
      </c>
      <c r="J12485" s="59">
        <v>7586604</v>
      </c>
      <c r="K12485" s="59" t="s">
        <v>10383</v>
      </c>
      <c r="L12485" s="61" t="s">
        <v>114</v>
      </c>
      <c r="M12485" s="61">
        <f>VLOOKUP(H12485,zdroj!C:F,4,0)</f>
        <v>0</v>
      </c>
      <c r="N12485" s="61" t="str">
        <f t="shared" si="388"/>
        <v>katB</v>
      </c>
      <c r="P12485" s="72" t="str">
        <f t="shared" si="389"/>
        <v/>
      </c>
      <c r="Q12485" s="61" t="s">
        <v>30</v>
      </c>
    </row>
    <row r="12486" spans="8:17" x14ac:dyDescent="0.25">
      <c r="H12486" s="59">
        <v>140520</v>
      </c>
      <c r="I12486" s="59" t="s">
        <v>69</v>
      </c>
      <c r="J12486" s="59">
        <v>7586612</v>
      </c>
      <c r="K12486" s="59" t="s">
        <v>10384</v>
      </c>
      <c r="L12486" s="61" t="s">
        <v>114</v>
      </c>
      <c r="M12486" s="61">
        <f>VLOOKUP(H12486,zdroj!C:F,4,0)</f>
        <v>0</v>
      </c>
      <c r="N12486" s="61" t="str">
        <f t="shared" si="388"/>
        <v>katB</v>
      </c>
      <c r="P12486" s="72" t="str">
        <f t="shared" si="389"/>
        <v/>
      </c>
      <c r="Q12486" s="61" t="s">
        <v>30</v>
      </c>
    </row>
    <row r="12487" spans="8:17" x14ac:dyDescent="0.25">
      <c r="H12487" s="59">
        <v>140520</v>
      </c>
      <c r="I12487" s="59" t="s">
        <v>69</v>
      </c>
      <c r="J12487" s="59">
        <v>7586621</v>
      </c>
      <c r="K12487" s="59" t="s">
        <v>10385</v>
      </c>
      <c r="L12487" s="61" t="s">
        <v>114</v>
      </c>
      <c r="M12487" s="61">
        <f>VLOOKUP(H12487,zdroj!C:F,4,0)</f>
        <v>0</v>
      </c>
      <c r="N12487" s="61" t="str">
        <f t="shared" ref="N12487:N12550" si="390">IF(M12487="A",IF(L12487="katA","katB",L12487),L12487)</f>
        <v>katB</v>
      </c>
      <c r="P12487" s="72" t="str">
        <f t="shared" ref="P12487:P12550" si="391">IF(O12487="A",1,"")</f>
        <v/>
      </c>
      <c r="Q12487" s="61" t="s">
        <v>30</v>
      </c>
    </row>
    <row r="12488" spans="8:17" x14ac:dyDescent="0.25">
      <c r="H12488" s="59">
        <v>140520</v>
      </c>
      <c r="I12488" s="59" t="s">
        <v>69</v>
      </c>
      <c r="J12488" s="59">
        <v>7586639</v>
      </c>
      <c r="K12488" s="59" t="s">
        <v>10386</v>
      </c>
      <c r="L12488" s="61" t="s">
        <v>114</v>
      </c>
      <c r="M12488" s="61">
        <f>VLOOKUP(H12488,zdroj!C:F,4,0)</f>
        <v>0</v>
      </c>
      <c r="N12488" s="61" t="str">
        <f t="shared" si="390"/>
        <v>katB</v>
      </c>
      <c r="P12488" s="72" t="str">
        <f t="shared" si="391"/>
        <v/>
      </c>
      <c r="Q12488" s="61" t="s">
        <v>30</v>
      </c>
    </row>
    <row r="12489" spans="8:17" x14ac:dyDescent="0.25">
      <c r="H12489" s="59">
        <v>140520</v>
      </c>
      <c r="I12489" s="59" t="s">
        <v>69</v>
      </c>
      <c r="J12489" s="59">
        <v>7586647</v>
      </c>
      <c r="K12489" s="59" t="s">
        <v>10387</v>
      </c>
      <c r="L12489" s="61" t="s">
        <v>114</v>
      </c>
      <c r="M12489" s="61">
        <f>VLOOKUP(H12489,zdroj!C:F,4,0)</f>
        <v>0</v>
      </c>
      <c r="N12489" s="61" t="str">
        <f t="shared" si="390"/>
        <v>katB</v>
      </c>
      <c r="P12489" s="72" t="str">
        <f t="shared" si="391"/>
        <v/>
      </c>
      <c r="Q12489" s="61" t="s">
        <v>30</v>
      </c>
    </row>
    <row r="12490" spans="8:17" x14ac:dyDescent="0.25">
      <c r="H12490" s="59">
        <v>140520</v>
      </c>
      <c r="I12490" s="59" t="s">
        <v>69</v>
      </c>
      <c r="J12490" s="59">
        <v>7586655</v>
      </c>
      <c r="K12490" s="59" t="s">
        <v>10388</v>
      </c>
      <c r="L12490" s="61" t="s">
        <v>114</v>
      </c>
      <c r="M12490" s="61">
        <f>VLOOKUP(H12490,zdroj!C:F,4,0)</f>
        <v>0</v>
      </c>
      <c r="N12490" s="61" t="str">
        <f t="shared" si="390"/>
        <v>katB</v>
      </c>
      <c r="P12490" s="72" t="str">
        <f t="shared" si="391"/>
        <v/>
      </c>
      <c r="Q12490" s="61" t="s">
        <v>30</v>
      </c>
    </row>
    <row r="12491" spans="8:17" x14ac:dyDescent="0.25">
      <c r="H12491" s="59">
        <v>140520</v>
      </c>
      <c r="I12491" s="59" t="s">
        <v>69</v>
      </c>
      <c r="J12491" s="59">
        <v>7586663</v>
      </c>
      <c r="K12491" s="59" t="s">
        <v>10389</v>
      </c>
      <c r="L12491" s="61" t="s">
        <v>114</v>
      </c>
      <c r="M12491" s="61">
        <f>VLOOKUP(H12491,zdroj!C:F,4,0)</f>
        <v>0</v>
      </c>
      <c r="N12491" s="61" t="str">
        <f t="shared" si="390"/>
        <v>katB</v>
      </c>
      <c r="P12491" s="72" t="str">
        <f t="shared" si="391"/>
        <v/>
      </c>
      <c r="Q12491" s="61" t="s">
        <v>30</v>
      </c>
    </row>
    <row r="12492" spans="8:17" x14ac:dyDescent="0.25">
      <c r="H12492" s="59">
        <v>140520</v>
      </c>
      <c r="I12492" s="59" t="s">
        <v>69</v>
      </c>
      <c r="J12492" s="59">
        <v>7586671</v>
      </c>
      <c r="K12492" s="59" t="s">
        <v>10390</v>
      </c>
      <c r="L12492" s="61" t="s">
        <v>114</v>
      </c>
      <c r="M12492" s="61">
        <f>VLOOKUP(H12492,zdroj!C:F,4,0)</f>
        <v>0</v>
      </c>
      <c r="N12492" s="61" t="str">
        <f t="shared" si="390"/>
        <v>katB</v>
      </c>
      <c r="P12492" s="72" t="str">
        <f t="shared" si="391"/>
        <v/>
      </c>
      <c r="Q12492" s="61" t="s">
        <v>31</v>
      </c>
    </row>
    <row r="12493" spans="8:17" x14ac:dyDescent="0.25">
      <c r="H12493" s="59">
        <v>140520</v>
      </c>
      <c r="I12493" s="59" t="s">
        <v>69</v>
      </c>
      <c r="J12493" s="59">
        <v>7586680</v>
      </c>
      <c r="K12493" s="59" t="s">
        <v>10391</v>
      </c>
      <c r="L12493" s="61" t="s">
        <v>114</v>
      </c>
      <c r="M12493" s="61">
        <f>VLOOKUP(H12493,zdroj!C:F,4,0)</f>
        <v>0</v>
      </c>
      <c r="N12493" s="61" t="str">
        <f t="shared" si="390"/>
        <v>katB</v>
      </c>
      <c r="P12493" s="72" t="str">
        <f t="shared" si="391"/>
        <v/>
      </c>
      <c r="Q12493" s="61" t="s">
        <v>30</v>
      </c>
    </row>
    <row r="12494" spans="8:17" x14ac:dyDescent="0.25">
      <c r="H12494" s="59">
        <v>140520</v>
      </c>
      <c r="I12494" s="59" t="s">
        <v>69</v>
      </c>
      <c r="J12494" s="59">
        <v>7586698</v>
      </c>
      <c r="K12494" s="59" t="s">
        <v>10392</v>
      </c>
      <c r="L12494" s="61" t="s">
        <v>114</v>
      </c>
      <c r="M12494" s="61">
        <f>VLOOKUP(H12494,zdroj!C:F,4,0)</f>
        <v>0</v>
      </c>
      <c r="N12494" s="61" t="str">
        <f t="shared" si="390"/>
        <v>katB</v>
      </c>
      <c r="P12494" s="72" t="str">
        <f t="shared" si="391"/>
        <v/>
      </c>
      <c r="Q12494" s="61" t="s">
        <v>30</v>
      </c>
    </row>
    <row r="12495" spans="8:17" x14ac:dyDescent="0.25">
      <c r="H12495" s="59">
        <v>140520</v>
      </c>
      <c r="I12495" s="59" t="s">
        <v>69</v>
      </c>
      <c r="J12495" s="59">
        <v>7586701</v>
      </c>
      <c r="K12495" s="59" t="s">
        <v>10393</v>
      </c>
      <c r="L12495" s="61" t="s">
        <v>114</v>
      </c>
      <c r="M12495" s="61">
        <f>VLOOKUP(H12495,zdroj!C:F,4,0)</f>
        <v>0</v>
      </c>
      <c r="N12495" s="61" t="str">
        <f t="shared" si="390"/>
        <v>katB</v>
      </c>
      <c r="P12495" s="72" t="str">
        <f t="shared" si="391"/>
        <v/>
      </c>
      <c r="Q12495" s="61" t="s">
        <v>31</v>
      </c>
    </row>
    <row r="12496" spans="8:17" x14ac:dyDescent="0.25">
      <c r="H12496" s="59">
        <v>140520</v>
      </c>
      <c r="I12496" s="59" t="s">
        <v>69</v>
      </c>
      <c r="J12496" s="59">
        <v>7586710</v>
      </c>
      <c r="K12496" s="59" t="s">
        <v>10394</v>
      </c>
      <c r="L12496" s="61" t="s">
        <v>114</v>
      </c>
      <c r="M12496" s="61">
        <f>VLOOKUP(H12496,zdroj!C:F,4,0)</f>
        <v>0</v>
      </c>
      <c r="N12496" s="61" t="str">
        <f t="shared" si="390"/>
        <v>katB</v>
      </c>
      <c r="P12496" s="72" t="str">
        <f t="shared" si="391"/>
        <v/>
      </c>
      <c r="Q12496" s="61" t="s">
        <v>30</v>
      </c>
    </row>
    <row r="12497" spans="8:17" x14ac:dyDescent="0.25">
      <c r="H12497" s="59">
        <v>140520</v>
      </c>
      <c r="I12497" s="59" t="s">
        <v>69</v>
      </c>
      <c r="J12497" s="59">
        <v>7586728</v>
      </c>
      <c r="K12497" s="59" t="s">
        <v>10395</v>
      </c>
      <c r="L12497" s="61" t="s">
        <v>114</v>
      </c>
      <c r="M12497" s="61">
        <f>VLOOKUP(H12497,zdroj!C:F,4,0)</f>
        <v>0</v>
      </c>
      <c r="N12497" s="61" t="str">
        <f t="shared" si="390"/>
        <v>katB</v>
      </c>
      <c r="P12497" s="72" t="str">
        <f t="shared" si="391"/>
        <v/>
      </c>
      <c r="Q12497" s="61" t="s">
        <v>30</v>
      </c>
    </row>
    <row r="12498" spans="8:17" x14ac:dyDescent="0.25">
      <c r="H12498" s="59">
        <v>140520</v>
      </c>
      <c r="I12498" s="59" t="s">
        <v>69</v>
      </c>
      <c r="J12498" s="59">
        <v>7586736</v>
      </c>
      <c r="K12498" s="59" t="s">
        <v>10396</v>
      </c>
      <c r="L12498" s="61" t="s">
        <v>114</v>
      </c>
      <c r="M12498" s="61">
        <f>VLOOKUP(H12498,zdroj!C:F,4,0)</f>
        <v>0</v>
      </c>
      <c r="N12498" s="61" t="str">
        <f t="shared" si="390"/>
        <v>katB</v>
      </c>
      <c r="P12498" s="72" t="str">
        <f t="shared" si="391"/>
        <v/>
      </c>
      <c r="Q12498" s="61" t="s">
        <v>30</v>
      </c>
    </row>
    <row r="12499" spans="8:17" x14ac:dyDescent="0.25">
      <c r="H12499" s="59">
        <v>140520</v>
      </c>
      <c r="I12499" s="59" t="s">
        <v>69</v>
      </c>
      <c r="J12499" s="59">
        <v>7586744</v>
      </c>
      <c r="K12499" s="59" t="s">
        <v>10397</v>
      </c>
      <c r="L12499" s="61" t="s">
        <v>114</v>
      </c>
      <c r="M12499" s="61">
        <f>VLOOKUP(H12499,zdroj!C:F,4,0)</f>
        <v>0</v>
      </c>
      <c r="N12499" s="61" t="str">
        <f t="shared" si="390"/>
        <v>katB</v>
      </c>
      <c r="P12499" s="72" t="str">
        <f t="shared" si="391"/>
        <v/>
      </c>
      <c r="Q12499" s="61" t="s">
        <v>33</v>
      </c>
    </row>
    <row r="12500" spans="8:17" x14ac:dyDescent="0.25">
      <c r="H12500" s="59">
        <v>140520</v>
      </c>
      <c r="I12500" s="59" t="s">
        <v>69</v>
      </c>
      <c r="J12500" s="59">
        <v>7586752</v>
      </c>
      <c r="K12500" s="59" t="s">
        <v>10398</v>
      </c>
      <c r="L12500" s="61" t="s">
        <v>114</v>
      </c>
      <c r="M12500" s="61">
        <f>VLOOKUP(H12500,zdroj!C:F,4,0)</f>
        <v>0</v>
      </c>
      <c r="N12500" s="61" t="str">
        <f t="shared" si="390"/>
        <v>katB</v>
      </c>
      <c r="P12500" s="72" t="str">
        <f t="shared" si="391"/>
        <v/>
      </c>
      <c r="Q12500" s="61" t="s">
        <v>30</v>
      </c>
    </row>
    <row r="12501" spans="8:17" x14ac:dyDescent="0.25">
      <c r="H12501" s="59">
        <v>140520</v>
      </c>
      <c r="I12501" s="59" t="s">
        <v>69</v>
      </c>
      <c r="J12501" s="59">
        <v>25254430</v>
      </c>
      <c r="K12501" s="59" t="s">
        <v>10400</v>
      </c>
      <c r="L12501" s="61" t="s">
        <v>114</v>
      </c>
      <c r="M12501" s="61">
        <f>VLOOKUP(H12501,zdroj!C:F,4,0)</f>
        <v>0</v>
      </c>
      <c r="N12501" s="61" t="str">
        <f t="shared" si="390"/>
        <v>katB</v>
      </c>
      <c r="P12501" s="72" t="str">
        <f t="shared" si="391"/>
        <v/>
      </c>
      <c r="Q12501" s="61" t="s">
        <v>30</v>
      </c>
    </row>
    <row r="12502" spans="8:17" x14ac:dyDescent="0.25">
      <c r="H12502" s="59">
        <v>140520</v>
      </c>
      <c r="I12502" s="59" t="s">
        <v>69</v>
      </c>
      <c r="J12502" s="59">
        <v>26508010</v>
      </c>
      <c r="K12502" s="59" t="s">
        <v>10402</v>
      </c>
      <c r="L12502" s="61" t="s">
        <v>114</v>
      </c>
      <c r="M12502" s="61">
        <f>VLOOKUP(H12502,zdroj!C:F,4,0)</f>
        <v>0</v>
      </c>
      <c r="N12502" s="61" t="str">
        <f t="shared" si="390"/>
        <v>katB</v>
      </c>
      <c r="P12502" s="72" t="str">
        <f t="shared" si="391"/>
        <v/>
      </c>
      <c r="Q12502" s="61" t="s">
        <v>31</v>
      </c>
    </row>
    <row r="12503" spans="8:17" x14ac:dyDescent="0.25">
      <c r="H12503" s="59">
        <v>140520</v>
      </c>
      <c r="I12503" s="59" t="s">
        <v>69</v>
      </c>
      <c r="J12503" s="59">
        <v>26718197</v>
      </c>
      <c r="K12503" s="59" t="s">
        <v>10399</v>
      </c>
      <c r="L12503" s="61" t="s">
        <v>114</v>
      </c>
      <c r="M12503" s="61">
        <f>VLOOKUP(H12503,zdroj!C:F,4,0)</f>
        <v>0</v>
      </c>
      <c r="N12503" s="61" t="str">
        <f t="shared" si="390"/>
        <v>katB</v>
      </c>
      <c r="P12503" s="72" t="str">
        <f t="shared" si="391"/>
        <v/>
      </c>
      <c r="Q12503" s="61" t="s">
        <v>30</v>
      </c>
    </row>
    <row r="12504" spans="8:17" x14ac:dyDescent="0.25">
      <c r="H12504" s="59">
        <v>140520</v>
      </c>
      <c r="I12504" s="59" t="s">
        <v>69</v>
      </c>
      <c r="J12504" s="59">
        <v>26928850</v>
      </c>
      <c r="K12504" s="59" t="s">
        <v>10401</v>
      </c>
      <c r="L12504" s="61" t="s">
        <v>114</v>
      </c>
      <c r="M12504" s="61">
        <f>VLOOKUP(H12504,zdroj!C:F,4,0)</f>
        <v>0</v>
      </c>
      <c r="N12504" s="61" t="str">
        <f t="shared" si="390"/>
        <v>katB</v>
      </c>
      <c r="P12504" s="72" t="str">
        <f t="shared" si="391"/>
        <v/>
      </c>
      <c r="Q12504" s="61" t="s">
        <v>31</v>
      </c>
    </row>
    <row r="12505" spans="8:17" x14ac:dyDescent="0.25">
      <c r="H12505" s="59">
        <v>140520</v>
      </c>
      <c r="I12505" s="59" t="s">
        <v>69</v>
      </c>
      <c r="J12505" s="59">
        <v>26928868</v>
      </c>
      <c r="K12505" s="59" t="s">
        <v>10403</v>
      </c>
      <c r="L12505" s="61" t="s">
        <v>114</v>
      </c>
      <c r="M12505" s="61">
        <f>VLOOKUP(H12505,zdroj!C:F,4,0)</f>
        <v>0</v>
      </c>
      <c r="N12505" s="61" t="str">
        <f t="shared" si="390"/>
        <v>katB</v>
      </c>
      <c r="P12505" s="72" t="str">
        <f t="shared" si="391"/>
        <v/>
      </c>
      <c r="Q12505" s="61" t="s">
        <v>31</v>
      </c>
    </row>
    <row r="12506" spans="8:17" x14ac:dyDescent="0.25">
      <c r="H12506" s="59">
        <v>140520</v>
      </c>
      <c r="I12506" s="59" t="s">
        <v>69</v>
      </c>
      <c r="J12506" s="59">
        <v>27659852</v>
      </c>
      <c r="K12506" s="59" t="s">
        <v>10404</v>
      </c>
      <c r="L12506" s="61" t="s">
        <v>114</v>
      </c>
      <c r="M12506" s="61">
        <f>VLOOKUP(H12506,zdroj!C:F,4,0)</f>
        <v>0</v>
      </c>
      <c r="N12506" s="61" t="str">
        <f t="shared" si="390"/>
        <v>katB</v>
      </c>
      <c r="P12506" s="72" t="str">
        <f t="shared" si="391"/>
        <v/>
      </c>
      <c r="Q12506" s="61" t="s">
        <v>30</v>
      </c>
    </row>
    <row r="12507" spans="8:17" x14ac:dyDescent="0.25">
      <c r="H12507" s="59">
        <v>140520</v>
      </c>
      <c r="I12507" s="59" t="s">
        <v>69</v>
      </c>
      <c r="J12507" s="59">
        <v>28228391</v>
      </c>
      <c r="K12507" s="59" t="s">
        <v>10405</v>
      </c>
      <c r="L12507" s="61" t="s">
        <v>114</v>
      </c>
      <c r="M12507" s="61">
        <f>VLOOKUP(H12507,zdroj!C:F,4,0)</f>
        <v>0</v>
      </c>
      <c r="N12507" s="61" t="str">
        <f t="shared" si="390"/>
        <v>katB</v>
      </c>
      <c r="P12507" s="72" t="str">
        <f t="shared" si="391"/>
        <v/>
      </c>
      <c r="Q12507" s="61" t="s">
        <v>31</v>
      </c>
    </row>
    <row r="12508" spans="8:17" x14ac:dyDescent="0.25">
      <c r="H12508" s="59">
        <v>140520</v>
      </c>
      <c r="I12508" s="59" t="s">
        <v>69</v>
      </c>
      <c r="J12508" s="59">
        <v>28261500</v>
      </c>
      <c r="K12508" s="59" t="s">
        <v>10406</v>
      </c>
      <c r="L12508" s="61" t="s">
        <v>114</v>
      </c>
      <c r="M12508" s="61">
        <f>VLOOKUP(H12508,zdroj!C:F,4,0)</f>
        <v>0</v>
      </c>
      <c r="N12508" s="61" t="str">
        <f t="shared" si="390"/>
        <v>katB</v>
      </c>
      <c r="P12508" s="72" t="str">
        <f t="shared" si="391"/>
        <v/>
      </c>
      <c r="Q12508" s="61" t="s">
        <v>30</v>
      </c>
    </row>
    <row r="12509" spans="8:17" x14ac:dyDescent="0.25">
      <c r="H12509" s="59">
        <v>140520</v>
      </c>
      <c r="I12509" s="59" t="s">
        <v>69</v>
      </c>
      <c r="J12509" s="59">
        <v>41228880</v>
      </c>
      <c r="K12509" s="59" t="s">
        <v>10410</v>
      </c>
      <c r="L12509" s="61" t="s">
        <v>81</v>
      </c>
      <c r="M12509" s="61">
        <f>VLOOKUP(H12509,zdroj!C:F,4,0)</f>
        <v>0</v>
      </c>
      <c r="N12509" s="61" t="str">
        <f t="shared" si="390"/>
        <v>-</v>
      </c>
      <c r="P12509" s="72" t="str">
        <f t="shared" si="391"/>
        <v/>
      </c>
      <c r="Q12509" s="61" t="s">
        <v>88</v>
      </c>
    </row>
    <row r="12510" spans="8:17" x14ac:dyDescent="0.25">
      <c r="H12510" s="59">
        <v>140520</v>
      </c>
      <c r="I12510" s="59" t="s">
        <v>69</v>
      </c>
      <c r="J12510" s="59">
        <v>41228961</v>
      </c>
      <c r="K12510" s="59" t="s">
        <v>10409</v>
      </c>
      <c r="L12510" s="61" t="s">
        <v>81</v>
      </c>
      <c r="M12510" s="61">
        <f>VLOOKUP(H12510,zdroj!C:F,4,0)</f>
        <v>0</v>
      </c>
      <c r="N12510" s="61" t="str">
        <f t="shared" si="390"/>
        <v>-</v>
      </c>
      <c r="P12510" s="72" t="str">
        <f t="shared" si="391"/>
        <v/>
      </c>
      <c r="Q12510" s="61" t="s">
        <v>88</v>
      </c>
    </row>
    <row r="12511" spans="8:17" x14ac:dyDescent="0.25">
      <c r="H12511" s="59">
        <v>140520</v>
      </c>
      <c r="I12511" s="59" t="s">
        <v>69</v>
      </c>
      <c r="J12511" s="59">
        <v>41229100</v>
      </c>
      <c r="K12511" s="59" t="s">
        <v>10408</v>
      </c>
      <c r="L12511" s="61" t="s">
        <v>114</v>
      </c>
      <c r="M12511" s="61">
        <f>VLOOKUP(H12511,zdroj!C:F,4,0)</f>
        <v>0</v>
      </c>
      <c r="N12511" s="61" t="str">
        <f t="shared" si="390"/>
        <v>katB</v>
      </c>
      <c r="P12511" s="72" t="str">
        <f t="shared" si="391"/>
        <v/>
      </c>
      <c r="Q12511" s="61" t="s">
        <v>31</v>
      </c>
    </row>
    <row r="12512" spans="8:17" x14ac:dyDescent="0.25">
      <c r="H12512" s="59">
        <v>140520</v>
      </c>
      <c r="I12512" s="59" t="s">
        <v>69</v>
      </c>
      <c r="J12512" s="59">
        <v>41316886</v>
      </c>
      <c r="K12512" s="59" t="s">
        <v>10412</v>
      </c>
      <c r="L12512" s="61" t="s">
        <v>114</v>
      </c>
      <c r="M12512" s="61">
        <f>VLOOKUP(H12512,zdroj!C:F,4,0)</f>
        <v>0</v>
      </c>
      <c r="N12512" s="61" t="str">
        <f t="shared" si="390"/>
        <v>katB</v>
      </c>
      <c r="P12512" s="72" t="str">
        <f t="shared" si="391"/>
        <v/>
      </c>
      <c r="Q12512" s="61" t="s">
        <v>30</v>
      </c>
    </row>
    <row r="12513" spans="8:17" x14ac:dyDescent="0.25">
      <c r="H12513" s="59">
        <v>140520</v>
      </c>
      <c r="I12513" s="59" t="s">
        <v>69</v>
      </c>
      <c r="J12513" s="59">
        <v>41317122</v>
      </c>
      <c r="K12513" s="59" t="s">
        <v>10508</v>
      </c>
      <c r="L12513" s="61" t="s">
        <v>114</v>
      </c>
      <c r="M12513" s="61">
        <f>VLOOKUP(H12513,zdroj!C:F,4,0)</f>
        <v>0</v>
      </c>
      <c r="N12513" s="61" t="str">
        <f t="shared" si="390"/>
        <v>katB</v>
      </c>
      <c r="P12513" s="72" t="str">
        <f t="shared" si="391"/>
        <v/>
      </c>
      <c r="Q12513" s="61" t="s">
        <v>30</v>
      </c>
    </row>
    <row r="12514" spans="8:17" x14ac:dyDescent="0.25">
      <c r="H12514" s="59">
        <v>140520</v>
      </c>
      <c r="I12514" s="59" t="s">
        <v>69</v>
      </c>
      <c r="J12514" s="59">
        <v>42498996</v>
      </c>
      <c r="K12514" s="59" t="s">
        <v>10411</v>
      </c>
      <c r="L12514" s="61" t="s">
        <v>114</v>
      </c>
      <c r="M12514" s="61">
        <f>VLOOKUP(H12514,zdroj!C:F,4,0)</f>
        <v>0</v>
      </c>
      <c r="N12514" s="61" t="str">
        <f t="shared" si="390"/>
        <v>katB</v>
      </c>
      <c r="P12514" s="72" t="str">
        <f t="shared" si="391"/>
        <v/>
      </c>
      <c r="Q12514" s="61" t="s">
        <v>30</v>
      </c>
    </row>
    <row r="12515" spans="8:17" x14ac:dyDescent="0.25">
      <c r="H12515" s="59">
        <v>140520</v>
      </c>
      <c r="I12515" s="59" t="s">
        <v>69</v>
      </c>
      <c r="J12515" s="59">
        <v>73173037</v>
      </c>
      <c r="K12515" s="59" t="s">
        <v>10413</v>
      </c>
      <c r="L12515" s="61" t="s">
        <v>114</v>
      </c>
      <c r="M12515" s="61">
        <f>VLOOKUP(H12515,zdroj!C:F,4,0)</f>
        <v>0</v>
      </c>
      <c r="N12515" s="61" t="str">
        <f t="shared" si="390"/>
        <v>katB</v>
      </c>
      <c r="P12515" s="72" t="str">
        <f t="shared" si="391"/>
        <v/>
      </c>
      <c r="Q12515" s="61" t="s">
        <v>30</v>
      </c>
    </row>
    <row r="12516" spans="8:17" x14ac:dyDescent="0.25">
      <c r="H12516" s="59">
        <v>140520</v>
      </c>
      <c r="I12516" s="59" t="s">
        <v>69</v>
      </c>
      <c r="J12516" s="59">
        <v>74367871</v>
      </c>
      <c r="K12516" s="59" t="s">
        <v>10414</v>
      </c>
      <c r="L12516" s="61" t="s">
        <v>114</v>
      </c>
      <c r="M12516" s="61">
        <f>VLOOKUP(H12516,zdroj!C:F,4,0)</f>
        <v>0</v>
      </c>
      <c r="N12516" s="61" t="str">
        <f t="shared" si="390"/>
        <v>katB</v>
      </c>
      <c r="P12516" s="72" t="str">
        <f t="shared" si="391"/>
        <v/>
      </c>
      <c r="Q12516" s="61" t="s">
        <v>30</v>
      </c>
    </row>
    <row r="12517" spans="8:17" x14ac:dyDescent="0.25">
      <c r="H12517" s="59">
        <v>140520</v>
      </c>
      <c r="I12517" s="59" t="s">
        <v>69</v>
      </c>
      <c r="J12517" s="59">
        <v>74887041</v>
      </c>
      <c r="K12517" s="59" t="s">
        <v>10415</v>
      </c>
      <c r="L12517" s="61" t="s">
        <v>114</v>
      </c>
      <c r="M12517" s="61">
        <f>VLOOKUP(H12517,zdroj!C:F,4,0)</f>
        <v>0</v>
      </c>
      <c r="N12517" s="61" t="str">
        <f t="shared" si="390"/>
        <v>katB</v>
      </c>
      <c r="P12517" s="72" t="str">
        <f t="shared" si="391"/>
        <v/>
      </c>
      <c r="Q12517" s="61" t="s">
        <v>30</v>
      </c>
    </row>
    <row r="12518" spans="8:17" x14ac:dyDescent="0.25">
      <c r="H12518" s="59">
        <v>140520</v>
      </c>
      <c r="I12518" s="59" t="s">
        <v>69</v>
      </c>
      <c r="J12518" s="59">
        <v>75458926</v>
      </c>
      <c r="K12518" s="59" t="s">
        <v>10416</v>
      </c>
      <c r="L12518" s="61" t="s">
        <v>114</v>
      </c>
      <c r="M12518" s="61">
        <f>VLOOKUP(H12518,zdroj!C:F,4,0)</f>
        <v>0</v>
      </c>
      <c r="N12518" s="61" t="str">
        <f t="shared" si="390"/>
        <v>katB</v>
      </c>
      <c r="P12518" s="72" t="str">
        <f t="shared" si="391"/>
        <v/>
      </c>
      <c r="Q12518" s="61" t="s">
        <v>30</v>
      </c>
    </row>
    <row r="12519" spans="8:17" x14ac:dyDescent="0.25">
      <c r="H12519" s="59">
        <v>140520</v>
      </c>
      <c r="I12519" s="59" t="s">
        <v>69</v>
      </c>
      <c r="J12519" s="59">
        <v>77772652</v>
      </c>
      <c r="K12519" s="59" t="s">
        <v>10418</v>
      </c>
      <c r="L12519" s="61" t="s">
        <v>114</v>
      </c>
      <c r="M12519" s="61">
        <f>VLOOKUP(H12519,zdroj!C:F,4,0)</f>
        <v>0</v>
      </c>
      <c r="N12519" s="61" t="str">
        <f t="shared" si="390"/>
        <v>katB</v>
      </c>
      <c r="P12519" s="72" t="str">
        <f t="shared" si="391"/>
        <v/>
      </c>
      <c r="Q12519" s="61" t="s">
        <v>30</v>
      </c>
    </row>
    <row r="12520" spans="8:17" x14ac:dyDescent="0.25">
      <c r="H12520" s="59">
        <v>140520</v>
      </c>
      <c r="I12520" s="59" t="s">
        <v>69</v>
      </c>
      <c r="J12520" s="59">
        <v>77772768</v>
      </c>
      <c r="K12520" s="59" t="s">
        <v>10417</v>
      </c>
      <c r="L12520" s="61" t="s">
        <v>114</v>
      </c>
      <c r="M12520" s="61">
        <f>VLOOKUP(H12520,zdroj!C:F,4,0)</f>
        <v>0</v>
      </c>
      <c r="N12520" s="61" t="str">
        <f t="shared" si="390"/>
        <v>katB</v>
      </c>
      <c r="P12520" s="72" t="str">
        <f t="shared" si="391"/>
        <v/>
      </c>
      <c r="Q12520" s="61" t="s">
        <v>30</v>
      </c>
    </row>
    <row r="12521" spans="8:17" x14ac:dyDescent="0.25">
      <c r="H12521" s="59">
        <v>140520</v>
      </c>
      <c r="I12521" s="59" t="s">
        <v>69</v>
      </c>
      <c r="J12521" s="59">
        <v>78992974</v>
      </c>
      <c r="K12521" s="59" t="s">
        <v>10419</v>
      </c>
      <c r="L12521" s="61" t="s">
        <v>114</v>
      </c>
      <c r="M12521" s="61">
        <f>VLOOKUP(H12521,zdroj!C:F,4,0)</f>
        <v>0</v>
      </c>
      <c r="N12521" s="61" t="str">
        <f t="shared" si="390"/>
        <v>katB</v>
      </c>
      <c r="P12521" s="72" t="str">
        <f t="shared" si="391"/>
        <v/>
      </c>
      <c r="Q12521" s="61" t="s">
        <v>30</v>
      </c>
    </row>
    <row r="12522" spans="8:17" x14ac:dyDescent="0.25">
      <c r="H12522" s="59">
        <v>140520</v>
      </c>
      <c r="I12522" s="59" t="s">
        <v>69</v>
      </c>
      <c r="J12522" s="59">
        <v>79602312</v>
      </c>
      <c r="K12522" s="59" t="s">
        <v>10420</v>
      </c>
      <c r="L12522" s="61" t="s">
        <v>114</v>
      </c>
      <c r="M12522" s="61">
        <f>VLOOKUP(H12522,zdroj!C:F,4,0)</f>
        <v>0</v>
      </c>
      <c r="N12522" s="61" t="str">
        <f t="shared" si="390"/>
        <v>katB</v>
      </c>
      <c r="P12522" s="72" t="str">
        <f t="shared" si="391"/>
        <v/>
      </c>
      <c r="Q12522" s="61" t="s">
        <v>30</v>
      </c>
    </row>
    <row r="12523" spans="8:17" x14ac:dyDescent="0.25">
      <c r="H12523" s="59">
        <v>140520</v>
      </c>
      <c r="I12523" s="59" t="s">
        <v>69</v>
      </c>
      <c r="J12523" s="59">
        <v>80287948</v>
      </c>
      <c r="K12523" s="59" t="s">
        <v>10421</v>
      </c>
      <c r="L12523" s="61" t="s">
        <v>81</v>
      </c>
      <c r="M12523" s="61">
        <f>VLOOKUP(H12523,zdroj!C:F,4,0)</f>
        <v>0</v>
      </c>
      <c r="N12523" s="61" t="str">
        <f t="shared" si="390"/>
        <v>-</v>
      </c>
      <c r="P12523" s="72" t="str">
        <f t="shared" si="391"/>
        <v/>
      </c>
      <c r="Q12523" s="61" t="s">
        <v>88</v>
      </c>
    </row>
    <row r="12524" spans="8:17" x14ac:dyDescent="0.25">
      <c r="H12524" s="59">
        <v>331074</v>
      </c>
      <c r="I12524" s="59" t="s">
        <v>69</v>
      </c>
      <c r="J12524" s="59">
        <v>7592124</v>
      </c>
      <c r="K12524" s="59" t="s">
        <v>12734</v>
      </c>
      <c r="L12524" s="61" t="s">
        <v>81</v>
      </c>
      <c r="M12524" s="61">
        <f>VLOOKUP(H12524,zdroj!C:F,4,0)</f>
        <v>0</v>
      </c>
      <c r="N12524" s="61" t="str">
        <f t="shared" si="390"/>
        <v>-</v>
      </c>
      <c r="P12524" s="72" t="str">
        <f t="shared" si="391"/>
        <v/>
      </c>
      <c r="Q12524" s="61" t="s">
        <v>86</v>
      </c>
    </row>
    <row r="12525" spans="8:17" x14ac:dyDescent="0.25">
      <c r="H12525" s="59">
        <v>331074</v>
      </c>
      <c r="I12525" s="59" t="s">
        <v>69</v>
      </c>
      <c r="J12525" s="59">
        <v>26718201</v>
      </c>
      <c r="K12525" s="59" t="s">
        <v>12735</v>
      </c>
      <c r="L12525" s="61" t="s">
        <v>114</v>
      </c>
      <c r="M12525" s="61">
        <f>VLOOKUP(H12525,zdroj!C:F,4,0)</f>
        <v>0</v>
      </c>
      <c r="N12525" s="61" t="str">
        <f t="shared" si="390"/>
        <v>katB</v>
      </c>
      <c r="P12525" s="72" t="str">
        <f t="shared" si="391"/>
        <v/>
      </c>
      <c r="Q12525" s="61" t="s">
        <v>31</v>
      </c>
    </row>
    <row r="12526" spans="8:17" x14ac:dyDescent="0.25">
      <c r="H12526" s="59">
        <v>331074</v>
      </c>
      <c r="I12526" s="59" t="s">
        <v>69</v>
      </c>
      <c r="J12526" s="59">
        <v>26928914</v>
      </c>
      <c r="K12526" s="59" t="s">
        <v>12736</v>
      </c>
      <c r="L12526" s="61" t="s">
        <v>114</v>
      </c>
      <c r="M12526" s="61">
        <f>VLOOKUP(H12526,zdroj!C:F,4,0)</f>
        <v>0</v>
      </c>
      <c r="N12526" s="61" t="str">
        <f t="shared" si="390"/>
        <v>katB</v>
      </c>
      <c r="P12526" s="72" t="str">
        <f t="shared" si="391"/>
        <v/>
      </c>
      <c r="Q12526" s="61" t="s">
        <v>31</v>
      </c>
    </row>
    <row r="12527" spans="8:17" x14ac:dyDescent="0.25">
      <c r="H12527" s="59">
        <v>331074</v>
      </c>
      <c r="I12527" s="59" t="s">
        <v>69</v>
      </c>
      <c r="J12527" s="59">
        <v>26928922</v>
      </c>
      <c r="K12527" s="59" t="s">
        <v>12737</v>
      </c>
      <c r="L12527" s="61" t="s">
        <v>114</v>
      </c>
      <c r="M12527" s="61">
        <f>VLOOKUP(H12527,zdroj!C:F,4,0)</f>
        <v>0</v>
      </c>
      <c r="N12527" s="61" t="str">
        <f t="shared" si="390"/>
        <v>katB</v>
      </c>
      <c r="P12527" s="72" t="str">
        <f t="shared" si="391"/>
        <v/>
      </c>
      <c r="Q12527" s="61" t="s">
        <v>31</v>
      </c>
    </row>
    <row r="12528" spans="8:17" x14ac:dyDescent="0.25">
      <c r="H12528" s="59">
        <v>331074</v>
      </c>
      <c r="I12528" s="59" t="s">
        <v>69</v>
      </c>
      <c r="J12528" s="59">
        <v>27106594</v>
      </c>
      <c r="K12528" s="59" t="s">
        <v>12738</v>
      </c>
      <c r="L12528" s="61" t="s">
        <v>114</v>
      </c>
      <c r="M12528" s="61">
        <f>VLOOKUP(H12528,zdroj!C:F,4,0)</f>
        <v>0</v>
      </c>
      <c r="N12528" s="61" t="str">
        <f t="shared" si="390"/>
        <v>katB</v>
      </c>
      <c r="P12528" s="72" t="str">
        <f t="shared" si="391"/>
        <v/>
      </c>
      <c r="Q12528" s="61" t="s">
        <v>30</v>
      </c>
    </row>
    <row r="12529" spans="8:17" x14ac:dyDescent="0.25">
      <c r="H12529" s="59">
        <v>331074</v>
      </c>
      <c r="I12529" s="59" t="s">
        <v>69</v>
      </c>
      <c r="J12529" s="59">
        <v>27270424</v>
      </c>
      <c r="K12529" s="59" t="s">
        <v>12739</v>
      </c>
      <c r="L12529" s="61" t="s">
        <v>81</v>
      </c>
      <c r="M12529" s="61">
        <f>VLOOKUP(H12529,zdroj!C:F,4,0)</f>
        <v>0</v>
      </c>
      <c r="N12529" s="61" t="str">
        <f t="shared" si="390"/>
        <v>-</v>
      </c>
      <c r="P12529" s="72" t="str">
        <f t="shared" si="391"/>
        <v/>
      </c>
      <c r="Q12529" s="61" t="s">
        <v>84</v>
      </c>
    </row>
    <row r="12530" spans="8:17" x14ac:dyDescent="0.25">
      <c r="H12530" s="59">
        <v>331074</v>
      </c>
      <c r="I12530" s="59" t="s">
        <v>69</v>
      </c>
      <c r="J12530" s="59">
        <v>27533280</v>
      </c>
      <c r="K12530" s="59" t="s">
        <v>12740</v>
      </c>
      <c r="L12530" s="61" t="s">
        <v>81</v>
      </c>
      <c r="M12530" s="61">
        <f>VLOOKUP(H12530,zdroj!C:F,4,0)</f>
        <v>0</v>
      </c>
      <c r="N12530" s="61" t="str">
        <f t="shared" si="390"/>
        <v>-</v>
      </c>
      <c r="P12530" s="72" t="str">
        <f t="shared" si="391"/>
        <v/>
      </c>
      <c r="Q12530" s="61" t="s">
        <v>86</v>
      </c>
    </row>
    <row r="12531" spans="8:17" x14ac:dyDescent="0.25">
      <c r="H12531" s="59">
        <v>331074</v>
      </c>
      <c r="I12531" s="59" t="s">
        <v>69</v>
      </c>
      <c r="J12531" s="59">
        <v>42366135</v>
      </c>
      <c r="K12531" s="59" t="s">
        <v>12741</v>
      </c>
      <c r="L12531" s="61" t="s">
        <v>114</v>
      </c>
      <c r="M12531" s="61">
        <f>VLOOKUP(H12531,zdroj!C:F,4,0)</f>
        <v>0</v>
      </c>
      <c r="N12531" s="61" t="str">
        <f t="shared" si="390"/>
        <v>katB</v>
      </c>
      <c r="P12531" s="72" t="str">
        <f t="shared" si="391"/>
        <v/>
      </c>
      <c r="Q12531" s="61" t="s">
        <v>31</v>
      </c>
    </row>
    <row r="12532" spans="8:17" x14ac:dyDescent="0.25">
      <c r="H12532" s="59">
        <v>331074</v>
      </c>
      <c r="I12532" s="59" t="s">
        <v>69</v>
      </c>
      <c r="J12532" s="59">
        <v>42500222</v>
      </c>
      <c r="K12532" s="59" t="s">
        <v>12742</v>
      </c>
      <c r="L12532" s="61" t="s">
        <v>114</v>
      </c>
      <c r="M12532" s="61">
        <f>VLOOKUP(H12532,zdroj!C:F,4,0)</f>
        <v>0</v>
      </c>
      <c r="N12532" s="61" t="str">
        <f t="shared" si="390"/>
        <v>katB</v>
      </c>
      <c r="P12532" s="72" t="str">
        <f t="shared" si="391"/>
        <v/>
      </c>
      <c r="Q12532" s="61" t="s">
        <v>31</v>
      </c>
    </row>
    <row r="12533" spans="8:17" x14ac:dyDescent="0.25">
      <c r="H12533" s="59">
        <v>331074</v>
      </c>
      <c r="I12533" s="59" t="s">
        <v>69</v>
      </c>
      <c r="J12533" s="59">
        <v>70844852</v>
      </c>
      <c r="K12533" s="59" t="s">
        <v>12743</v>
      </c>
      <c r="L12533" s="61" t="s">
        <v>114</v>
      </c>
      <c r="M12533" s="61">
        <f>VLOOKUP(H12533,zdroj!C:F,4,0)</f>
        <v>0</v>
      </c>
      <c r="N12533" s="61" t="str">
        <f t="shared" si="390"/>
        <v>katB</v>
      </c>
      <c r="P12533" s="72" t="str">
        <f t="shared" si="391"/>
        <v/>
      </c>
      <c r="Q12533" s="61" t="s">
        <v>31</v>
      </c>
    </row>
    <row r="12534" spans="8:17" x14ac:dyDescent="0.25">
      <c r="H12534" s="59">
        <v>331074</v>
      </c>
      <c r="I12534" s="59" t="s">
        <v>69</v>
      </c>
      <c r="J12534" s="59">
        <v>77801806</v>
      </c>
      <c r="K12534" s="59" t="s">
        <v>12744</v>
      </c>
      <c r="L12534" s="61" t="s">
        <v>114</v>
      </c>
      <c r="M12534" s="61">
        <f>VLOOKUP(H12534,zdroj!C:F,4,0)</f>
        <v>0</v>
      </c>
      <c r="N12534" s="61" t="str">
        <f t="shared" si="390"/>
        <v>katB</v>
      </c>
      <c r="P12534" s="72" t="str">
        <f t="shared" si="391"/>
        <v/>
      </c>
      <c r="Q12534" s="61" t="s">
        <v>31</v>
      </c>
    </row>
    <row r="12535" spans="8:17" x14ac:dyDescent="0.25">
      <c r="H12535" s="59">
        <v>152455</v>
      </c>
      <c r="I12535" s="59" t="s">
        <v>69</v>
      </c>
      <c r="J12535" s="59">
        <v>7609639</v>
      </c>
      <c r="K12535" s="59" t="s">
        <v>12745</v>
      </c>
      <c r="L12535" s="61" t="s">
        <v>114</v>
      </c>
      <c r="M12535" s="61">
        <f>VLOOKUP(H12535,zdroj!C:F,4,0)</f>
        <v>0</v>
      </c>
      <c r="N12535" s="61" t="str">
        <f t="shared" si="390"/>
        <v>katB</v>
      </c>
      <c r="P12535" s="72" t="str">
        <f t="shared" si="391"/>
        <v/>
      </c>
      <c r="Q12535" s="61" t="s">
        <v>30</v>
      </c>
    </row>
    <row r="12536" spans="8:17" x14ac:dyDescent="0.25">
      <c r="H12536" s="59">
        <v>152455</v>
      </c>
      <c r="I12536" s="59" t="s">
        <v>69</v>
      </c>
      <c r="J12536" s="59">
        <v>7609647</v>
      </c>
      <c r="K12536" s="59" t="s">
        <v>12746</v>
      </c>
      <c r="L12536" s="61" t="s">
        <v>114</v>
      </c>
      <c r="M12536" s="61">
        <f>VLOOKUP(H12536,zdroj!C:F,4,0)</f>
        <v>0</v>
      </c>
      <c r="N12536" s="61" t="str">
        <f t="shared" si="390"/>
        <v>katB</v>
      </c>
      <c r="P12536" s="72" t="str">
        <f t="shared" si="391"/>
        <v/>
      </c>
      <c r="Q12536" s="61" t="s">
        <v>30</v>
      </c>
    </row>
    <row r="12537" spans="8:17" x14ac:dyDescent="0.25">
      <c r="H12537" s="59">
        <v>152455</v>
      </c>
      <c r="I12537" s="59" t="s">
        <v>69</v>
      </c>
      <c r="J12537" s="59">
        <v>7609655</v>
      </c>
      <c r="K12537" s="59" t="s">
        <v>12747</v>
      </c>
      <c r="L12537" s="61" t="s">
        <v>114</v>
      </c>
      <c r="M12537" s="61">
        <f>VLOOKUP(H12537,zdroj!C:F,4,0)</f>
        <v>0</v>
      </c>
      <c r="N12537" s="61" t="str">
        <f t="shared" si="390"/>
        <v>katB</v>
      </c>
      <c r="P12537" s="72" t="str">
        <f t="shared" si="391"/>
        <v/>
      </c>
      <c r="Q12537" s="61" t="s">
        <v>30</v>
      </c>
    </row>
    <row r="12538" spans="8:17" x14ac:dyDescent="0.25">
      <c r="H12538" s="59">
        <v>152455</v>
      </c>
      <c r="I12538" s="59" t="s">
        <v>69</v>
      </c>
      <c r="J12538" s="59">
        <v>7609663</v>
      </c>
      <c r="K12538" s="59" t="s">
        <v>12748</v>
      </c>
      <c r="L12538" s="61" t="s">
        <v>114</v>
      </c>
      <c r="M12538" s="61">
        <f>VLOOKUP(H12538,zdroj!C:F,4,0)</f>
        <v>0</v>
      </c>
      <c r="N12538" s="61" t="str">
        <f t="shared" si="390"/>
        <v>katB</v>
      </c>
      <c r="P12538" s="72" t="str">
        <f t="shared" si="391"/>
        <v/>
      </c>
      <c r="Q12538" s="61" t="s">
        <v>30</v>
      </c>
    </row>
    <row r="12539" spans="8:17" x14ac:dyDescent="0.25">
      <c r="H12539" s="59">
        <v>152455</v>
      </c>
      <c r="I12539" s="59" t="s">
        <v>69</v>
      </c>
      <c r="J12539" s="59">
        <v>7609671</v>
      </c>
      <c r="K12539" s="59" t="s">
        <v>12749</v>
      </c>
      <c r="L12539" s="61" t="s">
        <v>114</v>
      </c>
      <c r="M12539" s="61">
        <f>VLOOKUP(H12539,zdroj!C:F,4,0)</f>
        <v>0</v>
      </c>
      <c r="N12539" s="61" t="str">
        <f t="shared" si="390"/>
        <v>katB</v>
      </c>
      <c r="P12539" s="72" t="str">
        <f t="shared" si="391"/>
        <v/>
      </c>
      <c r="Q12539" s="61" t="s">
        <v>30</v>
      </c>
    </row>
    <row r="12540" spans="8:17" x14ac:dyDescent="0.25">
      <c r="H12540" s="59">
        <v>152455</v>
      </c>
      <c r="I12540" s="59" t="s">
        <v>69</v>
      </c>
      <c r="J12540" s="59">
        <v>7609680</v>
      </c>
      <c r="K12540" s="59" t="s">
        <v>12750</v>
      </c>
      <c r="L12540" s="61" t="s">
        <v>114</v>
      </c>
      <c r="M12540" s="61">
        <f>VLOOKUP(H12540,zdroj!C:F,4,0)</f>
        <v>0</v>
      </c>
      <c r="N12540" s="61" t="str">
        <f t="shared" si="390"/>
        <v>katB</v>
      </c>
      <c r="P12540" s="72" t="str">
        <f t="shared" si="391"/>
        <v/>
      </c>
      <c r="Q12540" s="61" t="s">
        <v>30</v>
      </c>
    </row>
    <row r="12541" spans="8:17" x14ac:dyDescent="0.25">
      <c r="H12541" s="59">
        <v>152455</v>
      </c>
      <c r="I12541" s="59" t="s">
        <v>69</v>
      </c>
      <c r="J12541" s="59">
        <v>7609698</v>
      </c>
      <c r="K12541" s="59" t="s">
        <v>12751</v>
      </c>
      <c r="L12541" s="61" t="s">
        <v>114</v>
      </c>
      <c r="M12541" s="61">
        <f>VLOOKUP(H12541,zdroj!C:F,4,0)</f>
        <v>0</v>
      </c>
      <c r="N12541" s="61" t="str">
        <f t="shared" si="390"/>
        <v>katB</v>
      </c>
      <c r="P12541" s="72" t="str">
        <f t="shared" si="391"/>
        <v/>
      </c>
      <c r="Q12541" s="61" t="s">
        <v>30</v>
      </c>
    </row>
    <row r="12542" spans="8:17" x14ac:dyDescent="0.25">
      <c r="H12542" s="59">
        <v>152455</v>
      </c>
      <c r="I12542" s="59" t="s">
        <v>69</v>
      </c>
      <c r="J12542" s="59">
        <v>7609701</v>
      </c>
      <c r="K12542" s="59" t="s">
        <v>12752</v>
      </c>
      <c r="L12542" s="61" t="s">
        <v>114</v>
      </c>
      <c r="M12542" s="61">
        <f>VLOOKUP(H12542,zdroj!C:F,4,0)</f>
        <v>0</v>
      </c>
      <c r="N12542" s="61" t="str">
        <f t="shared" si="390"/>
        <v>katB</v>
      </c>
      <c r="P12542" s="72" t="str">
        <f t="shared" si="391"/>
        <v/>
      </c>
      <c r="Q12542" s="61" t="s">
        <v>30</v>
      </c>
    </row>
    <row r="12543" spans="8:17" x14ac:dyDescent="0.25">
      <c r="H12543" s="59">
        <v>152455</v>
      </c>
      <c r="I12543" s="59" t="s">
        <v>69</v>
      </c>
      <c r="J12543" s="59">
        <v>7609710</v>
      </c>
      <c r="K12543" s="59" t="s">
        <v>12753</v>
      </c>
      <c r="L12543" s="61" t="s">
        <v>114</v>
      </c>
      <c r="M12543" s="61">
        <f>VLOOKUP(H12543,zdroj!C:F,4,0)</f>
        <v>0</v>
      </c>
      <c r="N12543" s="61" t="str">
        <f t="shared" si="390"/>
        <v>katB</v>
      </c>
      <c r="P12543" s="72" t="str">
        <f t="shared" si="391"/>
        <v/>
      </c>
      <c r="Q12543" s="61" t="s">
        <v>30</v>
      </c>
    </row>
    <row r="12544" spans="8:17" x14ac:dyDescent="0.25">
      <c r="H12544" s="59">
        <v>152455</v>
      </c>
      <c r="I12544" s="59" t="s">
        <v>69</v>
      </c>
      <c r="J12544" s="59">
        <v>7609728</v>
      </c>
      <c r="K12544" s="59" t="s">
        <v>12754</v>
      </c>
      <c r="L12544" s="61" t="s">
        <v>114</v>
      </c>
      <c r="M12544" s="61">
        <f>VLOOKUP(H12544,zdroj!C:F,4,0)</f>
        <v>0</v>
      </c>
      <c r="N12544" s="61" t="str">
        <f t="shared" si="390"/>
        <v>katB</v>
      </c>
      <c r="P12544" s="72" t="str">
        <f t="shared" si="391"/>
        <v/>
      </c>
      <c r="Q12544" s="61" t="s">
        <v>30</v>
      </c>
    </row>
    <row r="12545" spans="8:17" x14ac:dyDescent="0.25">
      <c r="H12545" s="59">
        <v>152455</v>
      </c>
      <c r="I12545" s="59" t="s">
        <v>69</v>
      </c>
      <c r="J12545" s="59">
        <v>7609736</v>
      </c>
      <c r="K12545" s="59" t="s">
        <v>12755</v>
      </c>
      <c r="L12545" s="61" t="s">
        <v>114</v>
      </c>
      <c r="M12545" s="61">
        <f>VLOOKUP(H12545,zdroj!C:F,4,0)</f>
        <v>0</v>
      </c>
      <c r="N12545" s="61" t="str">
        <f t="shared" si="390"/>
        <v>katB</v>
      </c>
      <c r="P12545" s="72" t="str">
        <f t="shared" si="391"/>
        <v/>
      </c>
      <c r="Q12545" s="61" t="s">
        <v>30</v>
      </c>
    </row>
    <row r="12546" spans="8:17" x14ac:dyDescent="0.25">
      <c r="H12546" s="59">
        <v>152455</v>
      </c>
      <c r="I12546" s="59" t="s">
        <v>69</v>
      </c>
      <c r="J12546" s="59">
        <v>7609744</v>
      </c>
      <c r="K12546" s="59" t="s">
        <v>12756</v>
      </c>
      <c r="L12546" s="61" t="s">
        <v>114</v>
      </c>
      <c r="M12546" s="61">
        <f>VLOOKUP(H12546,zdroj!C:F,4,0)</f>
        <v>0</v>
      </c>
      <c r="N12546" s="61" t="str">
        <f t="shared" si="390"/>
        <v>katB</v>
      </c>
      <c r="P12546" s="72" t="str">
        <f t="shared" si="391"/>
        <v/>
      </c>
      <c r="Q12546" s="61" t="s">
        <v>30</v>
      </c>
    </row>
    <row r="12547" spans="8:17" x14ac:dyDescent="0.25">
      <c r="H12547" s="59">
        <v>152455</v>
      </c>
      <c r="I12547" s="59" t="s">
        <v>69</v>
      </c>
      <c r="J12547" s="59">
        <v>7609752</v>
      </c>
      <c r="K12547" s="59" t="s">
        <v>12757</v>
      </c>
      <c r="L12547" s="61" t="s">
        <v>114</v>
      </c>
      <c r="M12547" s="61">
        <f>VLOOKUP(H12547,zdroj!C:F,4,0)</f>
        <v>0</v>
      </c>
      <c r="N12547" s="61" t="str">
        <f t="shared" si="390"/>
        <v>katB</v>
      </c>
      <c r="P12547" s="72" t="str">
        <f t="shared" si="391"/>
        <v/>
      </c>
      <c r="Q12547" s="61" t="s">
        <v>30</v>
      </c>
    </row>
    <row r="12548" spans="8:17" x14ac:dyDescent="0.25">
      <c r="H12548" s="59">
        <v>152455</v>
      </c>
      <c r="I12548" s="59" t="s">
        <v>69</v>
      </c>
      <c r="J12548" s="59">
        <v>7609779</v>
      </c>
      <c r="K12548" s="59" t="s">
        <v>12758</v>
      </c>
      <c r="L12548" s="61" t="s">
        <v>114</v>
      </c>
      <c r="M12548" s="61">
        <f>VLOOKUP(H12548,zdroj!C:F,4,0)</f>
        <v>0</v>
      </c>
      <c r="N12548" s="61" t="str">
        <f t="shared" si="390"/>
        <v>katB</v>
      </c>
      <c r="P12548" s="72" t="str">
        <f t="shared" si="391"/>
        <v/>
      </c>
      <c r="Q12548" s="61" t="s">
        <v>30</v>
      </c>
    </row>
    <row r="12549" spans="8:17" x14ac:dyDescent="0.25">
      <c r="H12549" s="59">
        <v>152455</v>
      </c>
      <c r="I12549" s="59" t="s">
        <v>69</v>
      </c>
      <c r="J12549" s="59">
        <v>7609787</v>
      </c>
      <c r="K12549" s="59" t="s">
        <v>12759</v>
      </c>
      <c r="L12549" s="61" t="s">
        <v>114</v>
      </c>
      <c r="M12549" s="61">
        <f>VLOOKUP(H12549,zdroj!C:F,4,0)</f>
        <v>0</v>
      </c>
      <c r="N12549" s="61" t="str">
        <f t="shared" si="390"/>
        <v>katB</v>
      </c>
      <c r="P12549" s="72" t="str">
        <f t="shared" si="391"/>
        <v/>
      </c>
      <c r="Q12549" s="61" t="s">
        <v>30</v>
      </c>
    </row>
    <row r="12550" spans="8:17" x14ac:dyDescent="0.25">
      <c r="H12550" s="59">
        <v>152455</v>
      </c>
      <c r="I12550" s="59" t="s">
        <v>69</v>
      </c>
      <c r="J12550" s="59">
        <v>7609795</v>
      </c>
      <c r="K12550" s="59" t="s">
        <v>12760</v>
      </c>
      <c r="L12550" s="61" t="s">
        <v>114</v>
      </c>
      <c r="M12550" s="61">
        <f>VLOOKUP(H12550,zdroj!C:F,4,0)</f>
        <v>0</v>
      </c>
      <c r="N12550" s="61" t="str">
        <f t="shared" si="390"/>
        <v>katB</v>
      </c>
      <c r="P12550" s="72" t="str">
        <f t="shared" si="391"/>
        <v/>
      </c>
      <c r="Q12550" s="61" t="s">
        <v>30</v>
      </c>
    </row>
    <row r="12551" spans="8:17" x14ac:dyDescent="0.25">
      <c r="H12551" s="59">
        <v>152455</v>
      </c>
      <c r="I12551" s="59" t="s">
        <v>69</v>
      </c>
      <c r="J12551" s="59">
        <v>7609809</v>
      </c>
      <c r="K12551" s="59" t="s">
        <v>12761</v>
      </c>
      <c r="L12551" s="61" t="s">
        <v>114</v>
      </c>
      <c r="M12551" s="61">
        <f>VLOOKUP(H12551,zdroj!C:F,4,0)</f>
        <v>0</v>
      </c>
      <c r="N12551" s="61" t="str">
        <f t="shared" ref="N12551:N12614" si="392">IF(M12551="A",IF(L12551="katA","katB",L12551),L12551)</f>
        <v>katB</v>
      </c>
      <c r="P12551" s="72" t="str">
        <f t="shared" ref="P12551:P12614" si="393">IF(O12551="A",1,"")</f>
        <v/>
      </c>
      <c r="Q12551" s="61" t="s">
        <v>30</v>
      </c>
    </row>
    <row r="12552" spans="8:17" x14ac:dyDescent="0.25">
      <c r="H12552" s="59">
        <v>152455</v>
      </c>
      <c r="I12552" s="59" t="s">
        <v>69</v>
      </c>
      <c r="J12552" s="59">
        <v>7609817</v>
      </c>
      <c r="K12552" s="59" t="s">
        <v>12762</v>
      </c>
      <c r="L12552" s="61" t="s">
        <v>114</v>
      </c>
      <c r="M12552" s="61">
        <f>VLOOKUP(H12552,zdroj!C:F,4,0)</f>
        <v>0</v>
      </c>
      <c r="N12552" s="61" t="str">
        <f t="shared" si="392"/>
        <v>katB</v>
      </c>
      <c r="P12552" s="72" t="str">
        <f t="shared" si="393"/>
        <v/>
      </c>
      <c r="Q12552" s="61" t="s">
        <v>30</v>
      </c>
    </row>
    <row r="12553" spans="8:17" x14ac:dyDescent="0.25">
      <c r="H12553" s="59">
        <v>152455</v>
      </c>
      <c r="I12553" s="59" t="s">
        <v>69</v>
      </c>
      <c r="J12553" s="59">
        <v>7609825</v>
      </c>
      <c r="K12553" s="59" t="s">
        <v>12763</v>
      </c>
      <c r="L12553" s="61" t="s">
        <v>114</v>
      </c>
      <c r="M12553" s="61">
        <f>VLOOKUP(H12553,zdroj!C:F,4,0)</f>
        <v>0</v>
      </c>
      <c r="N12553" s="61" t="str">
        <f t="shared" si="392"/>
        <v>katB</v>
      </c>
      <c r="P12553" s="72" t="str">
        <f t="shared" si="393"/>
        <v/>
      </c>
      <c r="Q12553" s="61" t="s">
        <v>30</v>
      </c>
    </row>
    <row r="12554" spans="8:17" x14ac:dyDescent="0.25">
      <c r="H12554" s="59">
        <v>152455</v>
      </c>
      <c r="I12554" s="59" t="s">
        <v>69</v>
      </c>
      <c r="J12554" s="59">
        <v>7609833</v>
      </c>
      <c r="K12554" s="59" t="s">
        <v>12764</v>
      </c>
      <c r="L12554" s="61" t="s">
        <v>114</v>
      </c>
      <c r="M12554" s="61">
        <f>VLOOKUP(H12554,zdroj!C:F,4,0)</f>
        <v>0</v>
      </c>
      <c r="N12554" s="61" t="str">
        <f t="shared" si="392"/>
        <v>katB</v>
      </c>
      <c r="P12554" s="72" t="str">
        <f t="shared" si="393"/>
        <v/>
      </c>
      <c r="Q12554" s="61" t="s">
        <v>30</v>
      </c>
    </row>
    <row r="12555" spans="8:17" x14ac:dyDescent="0.25">
      <c r="H12555" s="59">
        <v>152455</v>
      </c>
      <c r="I12555" s="59" t="s">
        <v>69</v>
      </c>
      <c r="J12555" s="59">
        <v>7609841</v>
      </c>
      <c r="K12555" s="59" t="s">
        <v>12765</v>
      </c>
      <c r="L12555" s="61" t="s">
        <v>114</v>
      </c>
      <c r="M12555" s="61">
        <f>VLOOKUP(H12555,zdroj!C:F,4,0)</f>
        <v>0</v>
      </c>
      <c r="N12555" s="61" t="str">
        <f t="shared" si="392"/>
        <v>katB</v>
      </c>
      <c r="P12555" s="72" t="str">
        <f t="shared" si="393"/>
        <v/>
      </c>
      <c r="Q12555" s="61" t="s">
        <v>30</v>
      </c>
    </row>
    <row r="12556" spans="8:17" x14ac:dyDescent="0.25">
      <c r="H12556" s="59">
        <v>152455</v>
      </c>
      <c r="I12556" s="59" t="s">
        <v>69</v>
      </c>
      <c r="J12556" s="59">
        <v>7609850</v>
      </c>
      <c r="K12556" s="59" t="s">
        <v>12766</v>
      </c>
      <c r="L12556" s="61" t="s">
        <v>114</v>
      </c>
      <c r="M12556" s="61">
        <f>VLOOKUP(H12556,zdroj!C:F,4,0)</f>
        <v>0</v>
      </c>
      <c r="N12556" s="61" t="str">
        <f t="shared" si="392"/>
        <v>katB</v>
      </c>
      <c r="P12556" s="72" t="str">
        <f t="shared" si="393"/>
        <v/>
      </c>
      <c r="Q12556" s="61" t="s">
        <v>30</v>
      </c>
    </row>
    <row r="12557" spans="8:17" x14ac:dyDescent="0.25">
      <c r="H12557" s="59">
        <v>152455</v>
      </c>
      <c r="I12557" s="59" t="s">
        <v>69</v>
      </c>
      <c r="J12557" s="59">
        <v>7609868</v>
      </c>
      <c r="K12557" s="59" t="s">
        <v>12767</v>
      </c>
      <c r="L12557" s="61" t="s">
        <v>114</v>
      </c>
      <c r="M12557" s="61">
        <f>VLOOKUP(H12557,zdroj!C:F,4,0)</f>
        <v>0</v>
      </c>
      <c r="N12557" s="61" t="str">
        <f t="shared" si="392"/>
        <v>katB</v>
      </c>
      <c r="P12557" s="72" t="str">
        <f t="shared" si="393"/>
        <v/>
      </c>
      <c r="Q12557" s="61" t="s">
        <v>30</v>
      </c>
    </row>
    <row r="12558" spans="8:17" x14ac:dyDescent="0.25">
      <c r="H12558" s="59">
        <v>152455</v>
      </c>
      <c r="I12558" s="59" t="s">
        <v>69</v>
      </c>
      <c r="J12558" s="59">
        <v>7609876</v>
      </c>
      <c r="K12558" s="59" t="s">
        <v>12768</v>
      </c>
      <c r="L12558" s="61" t="s">
        <v>114</v>
      </c>
      <c r="M12558" s="61">
        <f>VLOOKUP(H12558,zdroj!C:F,4,0)</f>
        <v>0</v>
      </c>
      <c r="N12558" s="61" t="str">
        <f t="shared" si="392"/>
        <v>katB</v>
      </c>
      <c r="P12558" s="72" t="str">
        <f t="shared" si="393"/>
        <v/>
      </c>
      <c r="Q12558" s="61" t="s">
        <v>30</v>
      </c>
    </row>
    <row r="12559" spans="8:17" x14ac:dyDescent="0.25">
      <c r="H12559" s="59">
        <v>152455</v>
      </c>
      <c r="I12559" s="59" t="s">
        <v>69</v>
      </c>
      <c r="J12559" s="59">
        <v>7609884</v>
      </c>
      <c r="K12559" s="59" t="s">
        <v>12769</v>
      </c>
      <c r="L12559" s="61" t="s">
        <v>114</v>
      </c>
      <c r="M12559" s="61">
        <f>VLOOKUP(H12559,zdroj!C:F,4,0)</f>
        <v>0</v>
      </c>
      <c r="N12559" s="61" t="str">
        <f t="shared" si="392"/>
        <v>katB</v>
      </c>
      <c r="P12559" s="72" t="str">
        <f t="shared" si="393"/>
        <v/>
      </c>
      <c r="Q12559" s="61" t="s">
        <v>30</v>
      </c>
    </row>
    <row r="12560" spans="8:17" x14ac:dyDescent="0.25">
      <c r="H12560" s="59">
        <v>152455</v>
      </c>
      <c r="I12560" s="59" t="s">
        <v>69</v>
      </c>
      <c r="J12560" s="59">
        <v>7609892</v>
      </c>
      <c r="K12560" s="59" t="s">
        <v>12770</v>
      </c>
      <c r="L12560" s="61" t="s">
        <v>114</v>
      </c>
      <c r="M12560" s="61">
        <f>VLOOKUP(H12560,zdroj!C:F,4,0)</f>
        <v>0</v>
      </c>
      <c r="N12560" s="61" t="str">
        <f t="shared" si="392"/>
        <v>katB</v>
      </c>
      <c r="P12560" s="72" t="str">
        <f t="shared" si="393"/>
        <v/>
      </c>
      <c r="Q12560" s="61" t="s">
        <v>30</v>
      </c>
    </row>
    <row r="12561" spans="8:17" x14ac:dyDescent="0.25">
      <c r="H12561" s="59">
        <v>152455</v>
      </c>
      <c r="I12561" s="59" t="s">
        <v>69</v>
      </c>
      <c r="J12561" s="59">
        <v>7609906</v>
      </c>
      <c r="K12561" s="59" t="s">
        <v>12771</v>
      </c>
      <c r="L12561" s="61" t="s">
        <v>114</v>
      </c>
      <c r="M12561" s="61">
        <f>VLOOKUP(H12561,zdroj!C:F,4,0)</f>
        <v>0</v>
      </c>
      <c r="N12561" s="61" t="str">
        <f t="shared" si="392"/>
        <v>katB</v>
      </c>
      <c r="P12561" s="72" t="str">
        <f t="shared" si="393"/>
        <v/>
      </c>
      <c r="Q12561" s="61" t="s">
        <v>30</v>
      </c>
    </row>
    <row r="12562" spans="8:17" x14ac:dyDescent="0.25">
      <c r="H12562" s="59">
        <v>152455</v>
      </c>
      <c r="I12562" s="59" t="s">
        <v>69</v>
      </c>
      <c r="J12562" s="59">
        <v>7609914</v>
      </c>
      <c r="K12562" s="59" t="s">
        <v>12772</v>
      </c>
      <c r="L12562" s="61" t="s">
        <v>114</v>
      </c>
      <c r="M12562" s="61">
        <f>VLOOKUP(H12562,zdroj!C:F,4,0)</f>
        <v>0</v>
      </c>
      <c r="N12562" s="61" t="str">
        <f t="shared" si="392"/>
        <v>katB</v>
      </c>
      <c r="P12562" s="72" t="str">
        <f t="shared" si="393"/>
        <v/>
      </c>
      <c r="Q12562" s="61" t="s">
        <v>30</v>
      </c>
    </row>
    <row r="12563" spans="8:17" x14ac:dyDescent="0.25">
      <c r="H12563" s="59">
        <v>152455</v>
      </c>
      <c r="I12563" s="59" t="s">
        <v>69</v>
      </c>
      <c r="J12563" s="59">
        <v>7609922</v>
      </c>
      <c r="K12563" s="59" t="s">
        <v>12773</v>
      </c>
      <c r="L12563" s="61" t="s">
        <v>114</v>
      </c>
      <c r="M12563" s="61">
        <f>VLOOKUP(H12563,zdroj!C:F,4,0)</f>
        <v>0</v>
      </c>
      <c r="N12563" s="61" t="str">
        <f t="shared" si="392"/>
        <v>katB</v>
      </c>
      <c r="P12563" s="72" t="str">
        <f t="shared" si="393"/>
        <v/>
      </c>
      <c r="Q12563" s="61" t="s">
        <v>30</v>
      </c>
    </row>
    <row r="12564" spans="8:17" x14ac:dyDescent="0.25">
      <c r="H12564" s="59">
        <v>152455</v>
      </c>
      <c r="I12564" s="59" t="s">
        <v>69</v>
      </c>
      <c r="J12564" s="59">
        <v>7609931</v>
      </c>
      <c r="K12564" s="59" t="s">
        <v>12774</v>
      </c>
      <c r="L12564" s="61" t="s">
        <v>114</v>
      </c>
      <c r="M12564" s="61">
        <f>VLOOKUP(H12564,zdroj!C:F,4,0)</f>
        <v>0</v>
      </c>
      <c r="N12564" s="61" t="str">
        <f t="shared" si="392"/>
        <v>katB</v>
      </c>
      <c r="P12564" s="72" t="str">
        <f t="shared" si="393"/>
        <v/>
      </c>
      <c r="Q12564" s="61" t="s">
        <v>30</v>
      </c>
    </row>
    <row r="12565" spans="8:17" x14ac:dyDescent="0.25">
      <c r="H12565" s="59">
        <v>152455</v>
      </c>
      <c r="I12565" s="59" t="s">
        <v>69</v>
      </c>
      <c r="J12565" s="59">
        <v>7609949</v>
      </c>
      <c r="K12565" s="59" t="s">
        <v>12775</v>
      </c>
      <c r="L12565" s="61" t="s">
        <v>114</v>
      </c>
      <c r="M12565" s="61">
        <f>VLOOKUP(H12565,zdroj!C:F,4,0)</f>
        <v>0</v>
      </c>
      <c r="N12565" s="61" t="str">
        <f t="shared" si="392"/>
        <v>katB</v>
      </c>
      <c r="P12565" s="72" t="str">
        <f t="shared" si="393"/>
        <v/>
      </c>
      <c r="Q12565" s="61" t="s">
        <v>30</v>
      </c>
    </row>
    <row r="12566" spans="8:17" x14ac:dyDescent="0.25">
      <c r="H12566" s="59">
        <v>152455</v>
      </c>
      <c r="I12566" s="59" t="s">
        <v>69</v>
      </c>
      <c r="J12566" s="59">
        <v>7609957</v>
      </c>
      <c r="K12566" s="59" t="s">
        <v>12776</v>
      </c>
      <c r="L12566" s="61" t="s">
        <v>114</v>
      </c>
      <c r="M12566" s="61">
        <f>VLOOKUP(H12566,zdroj!C:F,4,0)</f>
        <v>0</v>
      </c>
      <c r="N12566" s="61" t="str">
        <f t="shared" si="392"/>
        <v>katB</v>
      </c>
      <c r="P12566" s="72" t="str">
        <f t="shared" si="393"/>
        <v/>
      </c>
      <c r="Q12566" s="61" t="s">
        <v>30</v>
      </c>
    </row>
    <row r="12567" spans="8:17" x14ac:dyDescent="0.25">
      <c r="H12567" s="59">
        <v>152455</v>
      </c>
      <c r="I12567" s="59" t="s">
        <v>69</v>
      </c>
      <c r="J12567" s="59">
        <v>7609965</v>
      </c>
      <c r="K12567" s="59" t="s">
        <v>12777</v>
      </c>
      <c r="L12567" s="61" t="s">
        <v>114</v>
      </c>
      <c r="M12567" s="61">
        <f>VLOOKUP(H12567,zdroj!C:F,4,0)</f>
        <v>0</v>
      </c>
      <c r="N12567" s="61" t="str">
        <f t="shared" si="392"/>
        <v>katB</v>
      </c>
      <c r="P12567" s="72" t="str">
        <f t="shared" si="393"/>
        <v/>
      </c>
      <c r="Q12567" s="61" t="s">
        <v>30</v>
      </c>
    </row>
    <row r="12568" spans="8:17" x14ac:dyDescent="0.25">
      <c r="H12568" s="59">
        <v>152455</v>
      </c>
      <c r="I12568" s="59" t="s">
        <v>69</v>
      </c>
      <c r="J12568" s="59">
        <v>7609973</v>
      </c>
      <c r="K12568" s="59" t="s">
        <v>12778</v>
      </c>
      <c r="L12568" s="61" t="s">
        <v>114</v>
      </c>
      <c r="M12568" s="61">
        <f>VLOOKUP(H12568,zdroj!C:F,4,0)</f>
        <v>0</v>
      </c>
      <c r="N12568" s="61" t="str">
        <f t="shared" si="392"/>
        <v>katB</v>
      </c>
      <c r="P12568" s="72" t="str">
        <f t="shared" si="393"/>
        <v/>
      </c>
      <c r="Q12568" s="61" t="s">
        <v>30</v>
      </c>
    </row>
    <row r="12569" spans="8:17" x14ac:dyDescent="0.25">
      <c r="H12569" s="59">
        <v>152455</v>
      </c>
      <c r="I12569" s="59" t="s">
        <v>69</v>
      </c>
      <c r="J12569" s="59">
        <v>7609981</v>
      </c>
      <c r="K12569" s="59" t="s">
        <v>12779</v>
      </c>
      <c r="L12569" s="61" t="s">
        <v>114</v>
      </c>
      <c r="M12569" s="61">
        <f>VLOOKUP(H12569,zdroj!C:F,4,0)</f>
        <v>0</v>
      </c>
      <c r="N12569" s="61" t="str">
        <f t="shared" si="392"/>
        <v>katB</v>
      </c>
      <c r="P12569" s="72" t="str">
        <f t="shared" si="393"/>
        <v/>
      </c>
      <c r="Q12569" s="61" t="s">
        <v>30</v>
      </c>
    </row>
    <row r="12570" spans="8:17" x14ac:dyDescent="0.25">
      <c r="H12570" s="59">
        <v>152455</v>
      </c>
      <c r="I12570" s="59" t="s">
        <v>69</v>
      </c>
      <c r="J12570" s="59">
        <v>7609990</v>
      </c>
      <c r="K12570" s="59" t="s">
        <v>12780</v>
      </c>
      <c r="L12570" s="61" t="s">
        <v>114</v>
      </c>
      <c r="M12570" s="61">
        <f>VLOOKUP(H12570,zdroj!C:F,4,0)</f>
        <v>0</v>
      </c>
      <c r="N12570" s="61" t="str">
        <f t="shared" si="392"/>
        <v>katB</v>
      </c>
      <c r="P12570" s="72" t="str">
        <f t="shared" si="393"/>
        <v/>
      </c>
      <c r="Q12570" s="61" t="s">
        <v>30</v>
      </c>
    </row>
    <row r="12571" spans="8:17" x14ac:dyDescent="0.25">
      <c r="H12571" s="59">
        <v>152455</v>
      </c>
      <c r="I12571" s="59" t="s">
        <v>69</v>
      </c>
      <c r="J12571" s="59">
        <v>7610009</v>
      </c>
      <c r="K12571" s="59" t="s">
        <v>12781</v>
      </c>
      <c r="L12571" s="61" t="s">
        <v>114</v>
      </c>
      <c r="M12571" s="61">
        <f>VLOOKUP(H12571,zdroj!C:F,4,0)</f>
        <v>0</v>
      </c>
      <c r="N12571" s="61" t="str">
        <f t="shared" si="392"/>
        <v>katB</v>
      </c>
      <c r="P12571" s="72" t="str">
        <f t="shared" si="393"/>
        <v/>
      </c>
      <c r="Q12571" s="61" t="s">
        <v>30</v>
      </c>
    </row>
    <row r="12572" spans="8:17" x14ac:dyDescent="0.25">
      <c r="H12572" s="59">
        <v>152455</v>
      </c>
      <c r="I12572" s="59" t="s">
        <v>69</v>
      </c>
      <c r="J12572" s="59">
        <v>7610017</v>
      </c>
      <c r="K12572" s="59" t="s">
        <v>12782</v>
      </c>
      <c r="L12572" s="61" t="s">
        <v>114</v>
      </c>
      <c r="M12572" s="61">
        <f>VLOOKUP(H12572,zdroj!C:F,4,0)</f>
        <v>0</v>
      </c>
      <c r="N12572" s="61" t="str">
        <f t="shared" si="392"/>
        <v>katB</v>
      </c>
      <c r="P12572" s="72" t="str">
        <f t="shared" si="393"/>
        <v/>
      </c>
      <c r="Q12572" s="61" t="s">
        <v>30</v>
      </c>
    </row>
    <row r="12573" spans="8:17" x14ac:dyDescent="0.25">
      <c r="H12573" s="59">
        <v>152455</v>
      </c>
      <c r="I12573" s="59" t="s">
        <v>69</v>
      </c>
      <c r="J12573" s="59">
        <v>7610025</v>
      </c>
      <c r="K12573" s="59" t="s">
        <v>12783</v>
      </c>
      <c r="L12573" s="61" t="s">
        <v>114</v>
      </c>
      <c r="M12573" s="61">
        <f>VLOOKUP(H12573,zdroj!C:F,4,0)</f>
        <v>0</v>
      </c>
      <c r="N12573" s="61" t="str">
        <f t="shared" si="392"/>
        <v>katB</v>
      </c>
      <c r="P12573" s="72" t="str">
        <f t="shared" si="393"/>
        <v/>
      </c>
      <c r="Q12573" s="61" t="s">
        <v>31</v>
      </c>
    </row>
    <row r="12574" spans="8:17" x14ac:dyDescent="0.25">
      <c r="H12574" s="59">
        <v>152455</v>
      </c>
      <c r="I12574" s="59" t="s">
        <v>69</v>
      </c>
      <c r="J12574" s="59">
        <v>7610033</v>
      </c>
      <c r="K12574" s="59" t="s">
        <v>12784</v>
      </c>
      <c r="L12574" s="61" t="s">
        <v>114</v>
      </c>
      <c r="M12574" s="61">
        <f>VLOOKUP(H12574,zdroj!C:F,4,0)</f>
        <v>0</v>
      </c>
      <c r="N12574" s="61" t="str">
        <f t="shared" si="392"/>
        <v>katB</v>
      </c>
      <c r="P12574" s="72" t="str">
        <f t="shared" si="393"/>
        <v/>
      </c>
      <c r="Q12574" s="61" t="s">
        <v>30</v>
      </c>
    </row>
    <row r="12575" spans="8:17" x14ac:dyDescent="0.25">
      <c r="H12575" s="59">
        <v>152455</v>
      </c>
      <c r="I12575" s="59" t="s">
        <v>69</v>
      </c>
      <c r="J12575" s="59">
        <v>7610041</v>
      </c>
      <c r="K12575" s="59" t="s">
        <v>12785</v>
      </c>
      <c r="L12575" s="61" t="s">
        <v>114</v>
      </c>
      <c r="M12575" s="61">
        <f>VLOOKUP(H12575,zdroj!C:F,4,0)</f>
        <v>0</v>
      </c>
      <c r="N12575" s="61" t="str">
        <f t="shared" si="392"/>
        <v>katB</v>
      </c>
      <c r="P12575" s="72" t="str">
        <f t="shared" si="393"/>
        <v/>
      </c>
      <c r="Q12575" s="61" t="s">
        <v>30</v>
      </c>
    </row>
    <row r="12576" spans="8:17" x14ac:dyDescent="0.25">
      <c r="H12576" s="59">
        <v>152455</v>
      </c>
      <c r="I12576" s="59" t="s">
        <v>69</v>
      </c>
      <c r="J12576" s="59">
        <v>7610050</v>
      </c>
      <c r="K12576" s="59" t="s">
        <v>12786</v>
      </c>
      <c r="L12576" s="61" t="s">
        <v>114</v>
      </c>
      <c r="M12576" s="61">
        <f>VLOOKUP(H12576,zdroj!C:F,4,0)</f>
        <v>0</v>
      </c>
      <c r="N12576" s="61" t="str">
        <f t="shared" si="392"/>
        <v>katB</v>
      </c>
      <c r="P12576" s="72" t="str">
        <f t="shared" si="393"/>
        <v/>
      </c>
      <c r="Q12576" s="61" t="s">
        <v>30</v>
      </c>
    </row>
    <row r="12577" spans="8:17" x14ac:dyDescent="0.25">
      <c r="H12577" s="59">
        <v>152455</v>
      </c>
      <c r="I12577" s="59" t="s">
        <v>69</v>
      </c>
      <c r="J12577" s="59">
        <v>7610068</v>
      </c>
      <c r="K12577" s="59" t="s">
        <v>12787</v>
      </c>
      <c r="L12577" s="61" t="s">
        <v>114</v>
      </c>
      <c r="M12577" s="61">
        <f>VLOOKUP(H12577,zdroj!C:F,4,0)</f>
        <v>0</v>
      </c>
      <c r="N12577" s="61" t="str">
        <f t="shared" si="392"/>
        <v>katB</v>
      </c>
      <c r="P12577" s="72" t="str">
        <f t="shared" si="393"/>
        <v/>
      </c>
      <c r="Q12577" s="61" t="s">
        <v>30</v>
      </c>
    </row>
    <row r="12578" spans="8:17" x14ac:dyDescent="0.25">
      <c r="H12578" s="59">
        <v>152455</v>
      </c>
      <c r="I12578" s="59" t="s">
        <v>69</v>
      </c>
      <c r="J12578" s="59">
        <v>7610076</v>
      </c>
      <c r="K12578" s="59" t="s">
        <v>12788</v>
      </c>
      <c r="L12578" s="61" t="s">
        <v>114</v>
      </c>
      <c r="M12578" s="61">
        <f>VLOOKUP(H12578,zdroj!C:F,4,0)</f>
        <v>0</v>
      </c>
      <c r="N12578" s="61" t="str">
        <f t="shared" si="392"/>
        <v>katB</v>
      </c>
      <c r="P12578" s="72" t="str">
        <f t="shared" si="393"/>
        <v/>
      </c>
      <c r="Q12578" s="61" t="s">
        <v>30</v>
      </c>
    </row>
    <row r="12579" spans="8:17" x14ac:dyDescent="0.25">
      <c r="H12579" s="59">
        <v>152455</v>
      </c>
      <c r="I12579" s="59" t="s">
        <v>69</v>
      </c>
      <c r="J12579" s="59">
        <v>7610084</v>
      </c>
      <c r="K12579" s="59" t="s">
        <v>12789</v>
      </c>
      <c r="L12579" s="61" t="s">
        <v>114</v>
      </c>
      <c r="M12579" s="61">
        <f>VLOOKUP(H12579,zdroj!C:F,4,0)</f>
        <v>0</v>
      </c>
      <c r="N12579" s="61" t="str">
        <f t="shared" si="392"/>
        <v>katB</v>
      </c>
      <c r="P12579" s="72" t="str">
        <f t="shared" si="393"/>
        <v/>
      </c>
      <c r="Q12579" s="61" t="s">
        <v>30</v>
      </c>
    </row>
    <row r="12580" spans="8:17" x14ac:dyDescent="0.25">
      <c r="H12580" s="59">
        <v>152455</v>
      </c>
      <c r="I12580" s="59" t="s">
        <v>69</v>
      </c>
      <c r="J12580" s="59">
        <v>7610092</v>
      </c>
      <c r="K12580" s="59" t="s">
        <v>12790</v>
      </c>
      <c r="L12580" s="61" t="s">
        <v>114</v>
      </c>
      <c r="M12580" s="61">
        <f>VLOOKUP(H12580,zdroj!C:F,4,0)</f>
        <v>0</v>
      </c>
      <c r="N12580" s="61" t="str">
        <f t="shared" si="392"/>
        <v>katB</v>
      </c>
      <c r="P12580" s="72" t="str">
        <f t="shared" si="393"/>
        <v/>
      </c>
      <c r="Q12580" s="61" t="s">
        <v>30</v>
      </c>
    </row>
    <row r="12581" spans="8:17" x14ac:dyDescent="0.25">
      <c r="H12581" s="59">
        <v>152455</v>
      </c>
      <c r="I12581" s="59" t="s">
        <v>69</v>
      </c>
      <c r="J12581" s="59">
        <v>7610106</v>
      </c>
      <c r="K12581" s="59" t="s">
        <v>12791</v>
      </c>
      <c r="L12581" s="61" t="s">
        <v>114</v>
      </c>
      <c r="M12581" s="61">
        <f>VLOOKUP(H12581,zdroj!C:F,4,0)</f>
        <v>0</v>
      </c>
      <c r="N12581" s="61" t="str">
        <f t="shared" si="392"/>
        <v>katB</v>
      </c>
      <c r="P12581" s="72" t="str">
        <f t="shared" si="393"/>
        <v/>
      </c>
      <c r="Q12581" s="61" t="s">
        <v>30</v>
      </c>
    </row>
    <row r="12582" spans="8:17" x14ac:dyDescent="0.25">
      <c r="H12582" s="59">
        <v>152455</v>
      </c>
      <c r="I12582" s="59" t="s">
        <v>69</v>
      </c>
      <c r="J12582" s="59">
        <v>7610114</v>
      </c>
      <c r="K12582" s="59" t="s">
        <v>12792</v>
      </c>
      <c r="L12582" s="61" t="s">
        <v>114</v>
      </c>
      <c r="M12582" s="61">
        <f>VLOOKUP(H12582,zdroj!C:F,4,0)</f>
        <v>0</v>
      </c>
      <c r="N12582" s="61" t="str">
        <f t="shared" si="392"/>
        <v>katB</v>
      </c>
      <c r="P12582" s="72" t="str">
        <f t="shared" si="393"/>
        <v/>
      </c>
      <c r="Q12582" s="61" t="s">
        <v>30</v>
      </c>
    </row>
    <row r="12583" spans="8:17" x14ac:dyDescent="0.25">
      <c r="H12583" s="59">
        <v>152455</v>
      </c>
      <c r="I12583" s="59" t="s">
        <v>69</v>
      </c>
      <c r="J12583" s="59">
        <v>7610122</v>
      </c>
      <c r="K12583" s="59" t="s">
        <v>12793</v>
      </c>
      <c r="L12583" s="61" t="s">
        <v>114</v>
      </c>
      <c r="M12583" s="61">
        <f>VLOOKUP(H12583,zdroj!C:F,4,0)</f>
        <v>0</v>
      </c>
      <c r="N12583" s="61" t="str">
        <f t="shared" si="392"/>
        <v>katB</v>
      </c>
      <c r="P12583" s="72" t="str">
        <f t="shared" si="393"/>
        <v/>
      </c>
      <c r="Q12583" s="61" t="s">
        <v>30</v>
      </c>
    </row>
    <row r="12584" spans="8:17" x14ac:dyDescent="0.25">
      <c r="H12584" s="59">
        <v>152455</v>
      </c>
      <c r="I12584" s="59" t="s">
        <v>69</v>
      </c>
      <c r="J12584" s="59">
        <v>7610131</v>
      </c>
      <c r="K12584" s="59" t="s">
        <v>12794</v>
      </c>
      <c r="L12584" s="61" t="s">
        <v>114</v>
      </c>
      <c r="M12584" s="61">
        <f>VLOOKUP(H12584,zdroj!C:F,4,0)</f>
        <v>0</v>
      </c>
      <c r="N12584" s="61" t="str">
        <f t="shared" si="392"/>
        <v>katB</v>
      </c>
      <c r="P12584" s="72" t="str">
        <f t="shared" si="393"/>
        <v/>
      </c>
      <c r="Q12584" s="61" t="s">
        <v>30</v>
      </c>
    </row>
    <row r="12585" spans="8:17" x14ac:dyDescent="0.25">
      <c r="H12585" s="59">
        <v>152455</v>
      </c>
      <c r="I12585" s="59" t="s">
        <v>69</v>
      </c>
      <c r="J12585" s="59">
        <v>7610149</v>
      </c>
      <c r="K12585" s="59" t="s">
        <v>12795</v>
      </c>
      <c r="L12585" s="61" t="s">
        <v>114</v>
      </c>
      <c r="M12585" s="61">
        <f>VLOOKUP(H12585,zdroj!C:F,4,0)</f>
        <v>0</v>
      </c>
      <c r="N12585" s="61" t="str">
        <f t="shared" si="392"/>
        <v>katB</v>
      </c>
      <c r="P12585" s="72" t="str">
        <f t="shared" si="393"/>
        <v/>
      </c>
      <c r="Q12585" s="61" t="s">
        <v>30</v>
      </c>
    </row>
    <row r="12586" spans="8:17" x14ac:dyDescent="0.25">
      <c r="H12586" s="59">
        <v>152455</v>
      </c>
      <c r="I12586" s="59" t="s">
        <v>69</v>
      </c>
      <c r="J12586" s="59">
        <v>7610157</v>
      </c>
      <c r="K12586" s="59" t="s">
        <v>12796</v>
      </c>
      <c r="L12586" s="61" t="s">
        <v>114</v>
      </c>
      <c r="M12586" s="61">
        <f>VLOOKUP(H12586,zdroj!C:F,4,0)</f>
        <v>0</v>
      </c>
      <c r="N12586" s="61" t="str">
        <f t="shared" si="392"/>
        <v>katB</v>
      </c>
      <c r="P12586" s="72" t="str">
        <f t="shared" si="393"/>
        <v/>
      </c>
      <c r="Q12586" s="61" t="s">
        <v>30</v>
      </c>
    </row>
    <row r="12587" spans="8:17" x14ac:dyDescent="0.25">
      <c r="H12587" s="59">
        <v>152455</v>
      </c>
      <c r="I12587" s="59" t="s">
        <v>69</v>
      </c>
      <c r="J12587" s="59">
        <v>7610165</v>
      </c>
      <c r="K12587" s="59" t="s">
        <v>12797</v>
      </c>
      <c r="L12587" s="61" t="s">
        <v>114</v>
      </c>
      <c r="M12587" s="61">
        <f>VLOOKUP(H12587,zdroj!C:F,4,0)</f>
        <v>0</v>
      </c>
      <c r="N12587" s="61" t="str">
        <f t="shared" si="392"/>
        <v>katB</v>
      </c>
      <c r="P12587" s="72" t="str">
        <f t="shared" si="393"/>
        <v/>
      </c>
      <c r="Q12587" s="61" t="s">
        <v>30</v>
      </c>
    </row>
    <row r="12588" spans="8:17" x14ac:dyDescent="0.25">
      <c r="H12588" s="59">
        <v>152455</v>
      </c>
      <c r="I12588" s="59" t="s">
        <v>69</v>
      </c>
      <c r="J12588" s="59">
        <v>7610173</v>
      </c>
      <c r="K12588" s="59" t="s">
        <v>12798</v>
      </c>
      <c r="L12588" s="61" t="s">
        <v>114</v>
      </c>
      <c r="M12588" s="61">
        <f>VLOOKUP(H12588,zdroj!C:F,4,0)</f>
        <v>0</v>
      </c>
      <c r="N12588" s="61" t="str">
        <f t="shared" si="392"/>
        <v>katB</v>
      </c>
      <c r="P12588" s="72" t="str">
        <f t="shared" si="393"/>
        <v/>
      </c>
      <c r="Q12588" s="61" t="s">
        <v>30</v>
      </c>
    </row>
    <row r="12589" spans="8:17" x14ac:dyDescent="0.25">
      <c r="H12589" s="59">
        <v>152455</v>
      </c>
      <c r="I12589" s="59" t="s">
        <v>69</v>
      </c>
      <c r="J12589" s="59">
        <v>7610181</v>
      </c>
      <c r="K12589" s="59" t="s">
        <v>12799</v>
      </c>
      <c r="L12589" s="61" t="s">
        <v>114</v>
      </c>
      <c r="M12589" s="61">
        <f>VLOOKUP(H12589,zdroj!C:F,4,0)</f>
        <v>0</v>
      </c>
      <c r="N12589" s="61" t="str">
        <f t="shared" si="392"/>
        <v>katB</v>
      </c>
      <c r="P12589" s="72" t="str">
        <f t="shared" si="393"/>
        <v/>
      </c>
      <c r="Q12589" s="61" t="s">
        <v>30</v>
      </c>
    </row>
    <row r="12590" spans="8:17" x14ac:dyDescent="0.25">
      <c r="H12590" s="59">
        <v>152455</v>
      </c>
      <c r="I12590" s="59" t="s">
        <v>69</v>
      </c>
      <c r="J12590" s="59">
        <v>7610190</v>
      </c>
      <c r="K12590" s="59" t="s">
        <v>12800</v>
      </c>
      <c r="L12590" s="61" t="s">
        <v>114</v>
      </c>
      <c r="M12590" s="61">
        <f>VLOOKUP(H12590,zdroj!C:F,4,0)</f>
        <v>0</v>
      </c>
      <c r="N12590" s="61" t="str">
        <f t="shared" si="392"/>
        <v>katB</v>
      </c>
      <c r="P12590" s="72" t="str">
        <f t="shared" si="393"/>
        <v/>
      </c>
      <c r="Q12590" s="61" t="s">
        <v>30</v>
      </c>
    </row>
    <row r="12591" spans="8:17" x14ac:dyDescent="0.25">
      <c r="H12591" s="59">
        <v>152455</v>
      </c>
      <c r="I12591" s="59" t="s">
        <v>69</v>
      </c>
      <c r="J12591" s="59">
        <v>7610203</v>
      </c>
      <c r="K12591" s="59" t="s">
        <v>12801</v>
      </c>
      <c r="L12591" s="61" t="s">
        <v>114</v>
      </c>
      <c r="M12591" s="61">
        <f>VLOOKUP(H12591,zdroj!C:F,4,0)</f>
        <v>0</v>
      </c>
      <c r="N12591" s="61" t="str">
        <f t="shared" si="392"/>
        <v>katB</v>
      </c>
      <c r="P12591" s="72" t="str">
        <f t="shared" si="393"/>
        <v/>
      </c>
      <c r="Q12591" s="61" t="s">
        <v>30</v>
      </c>
    </row>
    <row r="12592" spans="8:17" x14ac:dyDescent="0.25">
      <c r="H12592" s="59">
        <v>152455</v>
      </c>
      <c r="I12592" s="59" t="s">
        <v>69</v>
      </c>
      <c r="J12592" s="59">
        <v>7610211</v>
      </c>
      <c r="K12592" s="59" t="s">
        <v>12802</v>
      </c>
      <c r="L12592" s="61" t="s">
        <v>114</v>
      </c>
      <c r="M12592" s="61">
        <f>VLOOKUP(H12592,zdroj!C:F,4,0)</f>
        <v>0</v>
      </c>
      <c r="N12592" s="61" t="str">
        <f t="shared" si="392"/>
        <v>katB</v>
      </c>
      <c r="P12592" s="72" t="str">
        <f t="shared" si="393"/>
        <v/>
      </c>
      <c r="Q12592" s="61" t="s">
        <v>30</v>
      </c>
    </row>
    <row r="12593" spans="8:17" x14ac:dyDescent="0.25">
      <c r="H12593" s="59">
        <v>152455</v>
      </c>
      <c r="I12593" s="59" t="s">
        <v>69</v>
      </c>
      <c r="J12593" s="59">
        <v>7610220</v>
      </c>
      <c r="K12593" s="59" t="s">
        <v>12803</v>
      </c>
      <c r="L12593" s="61" t="s">
        <v>114</v>
      </c>
      <c r="M12593" s="61">
        <f>VLOOKUP(H12593,zdroj!C:F,4,0)</f>
        <v>0</v>
      </c>
      <c r="N12593" s="61" t="str">
        <f t="shared" si="392"/>
        <v>katB</v>
      </c>
      <c r="P12593" s="72" t="str">
        <f t="shared" si="393"/>
        <v/>
      </c>
      <c r="Q12593" s="61" t="s">
        <v>30</v>
      </c>
    </row>
    <row r="12594" spans="8:17" x14ac:dyDescent="0.25">
      <c r="H12594" s="59">
        <v>152455</v>
      </c>
      <c r="I12594" s="59" t="s">
        <v>69</v>
      </c>
      <c r="J12594" s="59">
        <v>7610238</v>
      </c>
      <c r="K12594" s="59" t="s">
        <v>12804</v>
      </c>
      <c r="L12594" s="61" t="s">
        <v>81</v>
      </c>
      <c r="M12594" s="61">
        <f>VLOOKUP(H12594,zdroj!C:F,4,0)</f>
        <v>0</v>
      </c>
      <c r="N12594" s="61" t="str">
        <f t="shared" si="392"/>
        <v>-</v>
      </c>
      <c r="P12594" s="72" t="str">
        <f t="shared" si="393"/>
        <v/>
      </c>
      <c r="Q12594" s="61" t="s">
        <v>88</v>
      </c>
    </row>
    <row r="12595" spans="8:17" x14ac:dyDescent="0.25">
      <c r="H12595" s="59">
        <v>152455</v>
      </c>
      <c r="I12595" s="59" t="s">
        <v>69</v>
      </c>
      <c r="J12595" s="59">
        <v>7610246</v>
      </c>
      <c r="K12595" s="59" t="s">
        <v>12805</v>
      </c>
      <c r="L12595" s="61" t="s">
        <v>114</v>
      </c>
      <c r="M12595" s="61">
        <f>VLOOKUP(H12595,zdroj!C:F,4,0)</f>
        <v>0</v>
      </c>
      <c r="N12595" s="61" t="str">
        <f t="shared" si="392"/>
        <v>katB</v>
      </c>
      <c r="P12595" s="72" t="str">
        <f t="shared" si="393"/>
        <v/>
      </c>
      <c r="Q12595" s="61" t="s">
        <v>30</v>
      </c>
    </row>
    <row r="12596" spans="8:17" x14ac:dyDescent="0.25">
      <c r="H12596" s="59">
        <v>152455</v>
      </c>
      <c r="I12596" s="59" t="s">
        <v>69</v>
      </c>
      <c r="J12596" s="59">
        <v>7610254</v>
      </c>
      <c r="K12596" s="59" t="s">
        <v>12806</v>
      </c>
      <c r="L12596" s="61" t="s">
        <v>114</v>
      </c>
      <c r="M12596" s="61">
        <f>VLOOKUP(H12596,zdroj!C:F,4,0)</f>
        <v>0</v>
      </c>
      <c r="N12596" s="61" t="str">
        <f t="shared" si="392"/>
        <v>katB</v>
      </c>
      <c r="P12596" s="72" t="str">
        <f t="shared" si="393"/>
        <v/>
      </c>
      <c r="Q12596" s="61" t="s">
        <v>30</v>
      </c>
    </row>
    <row r="12597" spans="8:17" x14ac:dyDescent="0.25">
      <c r="H12597" s="59">
        <v>152455</v>
      </c>
      <c r="I12597" s="59" t="s">
        <v>69</v>
      </c>
      <c r="J12597" s="59">
        <v>7610262</v>
      </c>
      <c r="K12597" s="59" t="s">
        <v>12807</v>
      </c>
      <c r="L12597" s="61" t="s">
        <v>114</v>
      </c>
      <c r="M12597" s="61">
        <f>VLOOKUP(H12597,zdroj!C:F,4,0)</f>
        <v>0</v>
      </c>
      <c r="N12597" s="61" t="str">
        <f t="shared" si="392"/>
        <v>katB</v>
      </c>
      <c r="P12597" s="72" t="str">
        <f t="shared" si="393"/>
        <v/>
      </c>
      <c r="Q12597" s="61" t="s">
        <v>30</v>
      </c>
    </row>
    <row r="12598" spans="8:17" x14ac:dyDescent="0.25">
      <c r="H12598" s="59">
        <v>152455</v>
      </c>
      <c r="I12598" s="59" t="s">
        <v>69</v>
      </c>
      <c r="J12598" s="59">
        <v>7610271</v>
      </c>
      <c r="K12598" s="59" t="s">
        <v>12808</v>
      </c>
      <c r="L12598" s="61" t="s">
        <v>114</v>
      </c>
      <c r="M12598" s="61">
        <f>VLOOKUP(H12598,zdroj!C:F,4,0)</f>
        <v>0</v>
      </c>
      <c r="N12598" s="61" t="str">
        <f t="shared" si="392"/>
        <v>katB</v>
      </c>
      <c r="P12598" s="72" t="str">
        <f t="shared" si="393"/>
        <v/>
      </c>
      <c r="Q12598" s="61" t="s">
        <v>30</v>
      </c>
    </row>
    <row r="12599" spans="8:17" x14ac:dyDescent="0.25">
      <c r="H12599" s="59">
        <v>152455</v>
      </c>
      <c r="I12599" s="59" t="s">
        <v>69</v>
      </c>
      <c r="J12599" s="59">
        <v>7610289</v>
      </c>
      <c r="K12599" s="59" t="s">
        <v>12809</v>
      </c>
      <c r="L12599" s="61" t="s">
        <v>114</v>
      </c>
      <c r="M12599" s="61">
        <f>VLOOKUP(H12599,zdroj!C:F,4,0)</f>
        <v>0</v>
      </c>
      <c r="N12599" s="61" t="str">
        <f t="shared" si="392"/>
        <v>katB</v>
      </c>
      <c r="P12599" s="72" t="str">
        <f t="shared" si="393"/>
        <v/>
      </c>
      <c r="Q12599" s="61" t="s">
        <v>30</v>
      </c>
    </row>
    <row r="12600" spans="8:17" x14ac:dyDescent="0.25">
      <c r="H12600" s="59">
        <v>152455</v>
      </c>
      <c r="I12600" s="59" t="s">
        <v>69</v>
      </c>
      <c r="J12600" s="59">
        <v>7610297</v>
      </c>
      <c r="K12600" s="59" t="s">
        <v>12810</v>
      </c>
      <c r="L12600" s="61" t="s">
        <v>114</v>
      </c>
      <c r="M12600" s="61">
        <f>VLOOKUP(H12600,zdroj!C:F,4,0)</f>
        <v>0</v>
      </c>
      <c r="N12600" s="61" t="str">
        <f t="shared" si="392"/>
        <v>katB</v>
      </c>
      <c r="P12600" s="72" t="str">
        <f t="shared" si="393"/>
        <v/>
      </c>
      <c r="Q12600" s="61" t="s">
        <v>30</v>
      </c>
    </row>
    <row r="12601" spans="8:17" x14ac:dyDescent="0.25">
      <c r="H12601" s="59">
        <v>152455</v>
      </c>
      <c r="I12601" s="59" t="s">
        <v>69</v>
      </c>
      <c r="J12601" s="59">
        <v>7610301</v>
      </c>
      <c r="K12601" s="59" t="s">
        <v>12811</v>
      </c>
      <c r="L12601" s="61" t="s">
        <v>114</v>
      </c>
      <c r="M12601" s="61">
        <f>VLOOKUP(H12601,zdroj!C:F,4,0)</f>
        <v>0</v>
      </c>
      <c r="N12601" s="61" t="str">
        <f t="shared" si="392"/>
        <v>katB</v>
      </c>
      <c r="P12601" s="72" t="str">
        <f t="shared" si="393"/>
        <v/>
      </c>
      <c r="Q12601" s="61" t="s">
        <v>30</v>
      </c>
    </row>
    <row r="12602" spans="8:17" x14ac:dyDescent="0.25">
      <c r="H12602" s="59">
        <v>152455</v>
      </c>
      <c r="I12602" s="59" t="s">
        <v>69</v>
      </c>
      <c r="J12602" s="59">
        <v>7610319</v>
      </c>
      <c r="K12602" s="59" t="s">
        <v>12812</v>
      </c>
      <c r="L12602" s="61" t="s">
        <v>114</v>
      </c>
      <c r="M12602" s="61">
        <f>VLOOKUP(H12602,zdroj!C:F,4,0)</f>
        <v>0</v>
      </c>
      <c r="N12602" s="61" t="str">
        <f t="shared" si="392"/>
        <v>katB</v>
      </c>
      <c r="P12602" s="72" t="str">
        <f t="shared" si="393"/>
        <v/>
      </c>
      <c r="Q12602" s="61" t="s">
        <v>31</v>
      </c>
    </row>
    <row r="12603" spans="8:17" x14ac:dyDescent="0.25">
      <c r="H12603" s="59">
        <v>152455</v>
      </c>
      <c r="I12603" s="59" t="s">
        <v>69</v>
      </c>
      <c r="J12603" s="59">
        <v>7610327</v>
      </c>
      <c r="K12603" s="59" t="s">
        <v>12813</v>
      </c>
      <c r="L12603" s="61" t="s">
        <v>114</v>
      </c>
      <c r="M12603" s="61">
        <f>VLOOKUP(H12603,zdroj!C:F,4,0)</f>
        <v>0</v>
      </c>
      <c r="N12603" s="61" t="str">
        <f t="shared" si="392"/>
        <v>katB</v>
      </c>
      <c r="P12603" s="72" t="str">
        <f t="shared" si="393"/>
        <v/>
      </c>
      <c r="Q12603" s="61" t="s">
        <v>30</v>
      </c>
    </row>
    <row r="12604" spans="8:17" x14ac:dyDescent="0.25">
      <c r="H12604" s="59">
        <v>152455</v>
      </c>
      <c r="I12604" s="59" t="s">
        <v>69</v>
      </c>
      <c r="J12604" s="59">
        <v>7610335</v>
      </c>
      <c r="K12604" s="59" t="s">
        <v>12814</v>
      </c>
      <c r="L12604" s="61" t="s">
        <v>114</v>
      </c>
      <c r="M12604" s="61">
        <f>VLOOKUP(H12604,zdroj!C:F,4,0)</f>
        <v>0</v>
      </c>
      <c r="N12604" s="61" t="str">
        <f t="shared" si="392"/>
        <v>katB</v>
      </c>
      <c r="P12604" s="72" t="str">
        <f t="shared" si="393"/>
        <v/>
      </c>
      <c r="Q12604" s="61" t="s">
        <v>30</v>
      </c>
    </row>
    <row r="12605" spans="8:17" x14ac:dyDescent="0.25">
      <c r="H12605" s="59">
        <v>152455</v>
      </c>
      <c r="I12605" s="59" t="s">
        <v>69</v>
      </c>
      <c r="J12605" s="59">
        <v>7610343</v>
      </c>
      <c r="K12605" s="59" t="s">
        <v>12815</v>
      </c>
      <c r="L12605" s="61" t="s">
        <v>114</v>
      </c>
      <c r="M12605" s="61">
        <f>VLOOKUP(H12605,zdroj!C:F,4,0)</f>
        <v>0</v>
      </c>
      <c r="N12605" s="61" t="str">
        <f t="shared" si="392"/>
        <v>katB</v>
      </c>
      <c r="P12605" s="72" t="str">
        <f t="shared" si="393"/>
        <v/>
      </c>
      <c r="Q12605" s="61" t="s">
        <v>30</v>
      </c>
    </row>
    <row r="12606" spans="8:17" x14ac:dyDescent="0.25">
      <c r="H12606" s="59">
        <v>152455</v>
      </c>
      <c r="I12606" s="59" t="s">
        <v>69</v>
      </c>
      <c r="J12606" s="59">
        <v>7610351</v>
      </c>
      <c r="K12606" s="59" t="s">
        <v>12816</v>
      </c>
      <c r="L12606" s="61" t="s">
        <v>114</v>
      </c>
      <c r="M12606" s="61">
        <f>VLOOKUP(H12606,zdroj!C:F,4,0)</f>
        <v>0</v>
      </c>
      <c r="N12606" s="61" t="str">
        <f t="shared" si="392"/>
        <v>katB</v>
      </c>
      <c r="P12606" s="72" t="str">
        <f t="shared" si="393"/>
        <v/>
      </c>
      <c r="Q12606" s="61" t="s">
        <v>30</v>
      </c>
    </row>
    <row r="12607" spans="8:17" x14ac:dyDescent="0.25">
      <c r="H12607" s="59">
        <v>152455</v>
      </c>
      <c r="I12607" s="59" t="s">
        <v>69</v>
      </c>
      <c r="J12607" s="59">
        <v>7610360</v>
      </c>
      <c r="K12607" s="59" t="s">
        <v>12817</v>
      </c>
      <c r="L12607" s="61" t="s">
        <v>114</v>
      </c>
      <c r="M12607" s="61">
        <f>VLOOKUP(H12607,zdroj!C:F,4,0)</f>
        <v>0</v>
      </c>
      <c r="N12607" s="61" t="str">
        <f t="shared" si="392"/>
        <v>katB</v>
      </c>
      <c r="P12607" s="72" t="str">
        <f t="shared" si="393"/>
        <v/>
      </c>
      <c r="Q12607" s="61" t="s">
        <v>31</v>
      </c>
    </row>
    <row r="12608" spans="8:17" x14ac:dyDescent="0.25">
      <c r="H12608" s="59">
        <v>152455</v>
      </c>
      <c r="I12608" s="59" t="s">
        <v>69</v>
      </c>
      <c r="J12608" s="59">
        <v>7610378</v>
      </c>
      <c r="K12608" s="59" t="s">
        <v>12818</v>
      </c>
      <c r="L12608" s="61" t="s">
        <v>114</v>
      </c>
      <c r="M12608" s="61">
        <f>VLOOKUP(H12608,zdroj!C:F,4,0)</f>
        <v>0</v>
      </c>
      <c r="N12608" s="61" t="str">
        <f t="shared" si="392"/>
        <v>katB</v>
      </c>
      <c r="P12608" s="72" t="str">
        <f t="shared" si="393"/>
        <v/>
      </c>
      <c r="Q12608" s="61" t="s">
        <v>30</v>
      </c>
    </row>
    <row r="12609" spans="8:17" x14ac:dyDescent="0.25">
      <c r="H12609" s="59">
        <v>152455</v>
      </c>
      <c r="I12609" s="59" t="s">
        <v>69</v>
      </c>
      <c r="J12609" s="59">
        <v>7610386</v>
      </c>
      <c r="K12609" s="59" t="s">
        <v>12819</v>
      </c>
      <c r="L12609" s="61" t="s">
        <v>114</v>
      </c>
      <c r="M12609" s="61">
        <f>VLOOKUP(H12609,zdroj!C:F,4,0)</f>
        <v>0</v>
      </c>
      <c r="N12609" s="61" t="str">
        <f t="shared" si="392"/>
        <v>katB</v>
      </c>
      <c r="P12609" s="72" t="str">
        <f t="shared" si="393"/>
        <v/>
      </c>
      <c r="Q12609" s="61" t="s">
        <v>30</v>
      </c>
    </row>
    <row r="12610" spans="8:17" x14ac:dyDescent="0.25">
      <c r="H12610" s="59">
        <v>152455</v>
      </c>
      <c r="I12610" s="59" t="s">
        <v>69</v>
      </c>
      <c r="J12610" s="59">
        <v>7610394</v>
      </c>
      <c r="K12610" s="59" t="s">
        <v>12820</v>
      </c>
      <c r="L12610" s="61" t="s">
        <v>114</v>
      </c>
      <c r="M12610" s="61">
        <f>VLOOKUP(H12610,zdroj!C:F,4,0)</f>
        <v>0</v>
      </c>
      <c r="N12610" s="61" t="str">
        <f t="shared" si="392"/>
        <v>katB</v>
      </c>
      <c r="P12610" s="72" t="str">
        <f t="shared" si="393"/>
        <v/>
      </c>
      <c r="Q12610" s="61" t="s">
        <v>30</v>
      </c>
    </row>
    <row r="12611" spans="8:17" x14ac:dyDescent="0.25">
      <c r="H12611" s="59">
        <v>152455</v>
      </c>
      <c r="I12611" s="59" t="s">
        <v>69</v>
      </c>
      <c r="J12611" s="59">
        <v>7610408</v>
      </c>
      <c r="K12611" s="59" t="s">
        <v>12821</v>
      </c>
      <c r="L12611" s="61" t="s">
        <v>114</v>
      </c>
      <c r="M12611" s="61">
        <f>VLOOKUP(H12611,zdroj!C:F,4,0)</f>
        <v>0</v>
      </c>
      <c r="N12611" s="61" t="str">
        <f t="shared" si="392"/>
        <v>katB</v>
      </c>
      <c r="P12611" s="72" t="str">
        <f t="shared" si="393"/>
        <v/>
      </c>
      <c r="Q12611" s="61" t="s">
        <v>30</v>
      </c>
    </row>
    <row r="12612" spans="8:17" x14ac:dyDescent="0.25">
      <c r="H12612" s="59">
        <v>152455</v>
      </c>
      <c r="I12612" s="59" t="s">
        <v>69</v>
      </c>
      <c r="J12612" s="59">
        <v>7610416</v>
      </c>
      <c r="K12612" s="59" t="s">
        <v>12822</v>
      </c>
      <c r="L12612" s="61" t="s">
        <v>114</v>
      </c>
      <c r="M12612" s="61">
        <f>VLOOKUP(H12612,zdroj!C:F,4,0)</f>
        <v>0</v>
      </c>
      <c r="N12612" s="61" t="str">
        <f t="shared" si="392"/>
        <v>katB</v>
      </c>
      <c r="P12612" s="72" t="str">
        <f t="shared" si="393"/>
        <v/>
      </c>
      <c r="Q12612" s="61" t="s">
        <v>30</v>
      </c>
    </row>
    <row r="12613" spans="8:17" x14ac:dyDescent="0.25">
      <c r="H12613" s="59">
        <v>152455</v>
      </c>
      <c r="I12613" s="59" t="s">
        <v>69</v>
      </c>
      <c r="J12613" s="59">
        <v>7610424</v>
      </c>
      <c r="K12613" s="59" t="s">
        <v>12823</v>
      </c>
      <c r="L12613" s="61" t="s">
        <v>114</v>
      </c>
      <c r="M12613" s="61">
        <f>VLOOKUP(H12613,zdroj!C:F,4,0)</f>
        <v>0</v>
      </c>
      <c r="N12613" s="61" t="str">
        <f t="shared" si="392"/>
        <v>katB</v>
      </c>
      <c r="P12613" s="72" t="str">
        <f t="shared" si="393"/>
        <v/>
      </c>
      <c r="Q12613" s="61" t="s">
        <v>30</v>
      </c>
    </row>
    <row r="12614" spans="8:17" x14ac:dyDescent="0.25">
      <c r="H12614" s="59">
        <v>152455</v>
      </c>
      <c r="I12614" s="59" t="s">
        <v>69</v>
      </c>
      <c r="J12614" s="59">
        <v>7610432</v>
      </c>
      <c r="K12614" s="59" t="s">
        <v>12824</v>
      </c>
      <c r="L12614" s="61" t="s">
        <v>114</v>
      </c>
      <c r="M12614" s="61">
        <f>VLOOKUP(H12614,zdroj!C:F,4,0)</f>
        <v>0</v>
      </c>
      <c r="N12614" s="61" t="str">
        <f t="shared" si="392"/>
        <v>katB</v>
      </c>
      <c r="P12614" s="72" t="str">
        <f t="shared" si="393"/>
        <v/>
      </c>
      <c r="Q12614" s="61" t="s">
        <v>30</v>
      </c>
    </row>
    <row r="12615" spans="8:17" x14ac:dyDescent="0.25">
      <c r="H12615" s="59">
        <v>152455</v>
      </c>
      <c r="I12615" s="59" t="s">
        <v>69</v>
      </c>
      <c r="J12615" s="59">
        <v>7610441</v>
      </c>
      <c r="K12615" s="59" t="s">
        <v>12825</v>
      </c>
      <c r="L12615" s="61" t="s">
        <v>114</v>
      </c>
      <c r="M12615" s="61">
        <f>VLOOKUP(H12615,zdroj!C:F,4,0)</f>
        <v>0</v>
      </c>
      <c r="N12615" s="61" t="str">
        <f t="shared" ref="N12615:N12678" si="394">IF(M12615="A",IF(L12615="katA","katB",L12615),L12615)</f>
        <v>katB</v>
      </c>
      <c r="P12615" s="72" t="str">
        <f t="shared" ref="P12615:P12678" si="395">IF(O12615="A",1,"")</f>
        <v/>
      </c>
      <c r="Q12615" s="61" t="s">
        <v>30</v>
      </c>
    </row>
    <row r="12616" spans="8:17" x14ac:dyDescent="0.25">
      <c r="H12616" s="59">
        <v>152455</v>
      </c>
      <c r="I12616" s="59" t="s">
        <v>69</v>
      </c>
      <c r="J12616" s="59">
        <v>7610459</v>
      </c>
      <c r="K12616" s="59" t="s">
        <v>12826</v>
      </c>
      <c r="L12616" s="61" t="s">
        <v>114</v>
      </c>
      <c r="M12616" s="61">
        <f>VLOOKUP(H12616,zdroj!C:F,4,0)</f>
        <v>0</v>
      </c>
      <c r="N12616" s="61" t="str">
        <f t="shared" si="394"/>
        <v>katB</v>
      </c>
      <c r="P12616" s="72" t="str">
        <f t="shared" si="395"/>
        <v/>
      </c>
      <c r="Q12616" s="61" t="s">
        <v>30</v>
      </c>
    </row>
    <row r="12617" spans="8:17" x14ac:dyDescent="0.25">
      <c r="H12617" s="59">
        <v>152455</v>
      </c>
      <c r="I12617" s="59" t="s">
        <v>69</v>
      </c>
      <c r="J12617" s="59">
        <v>7610467</v>
      </c>
      <c r="K12617" s="59" t="s">
        <v>12827</v>
      </c>
      <c r="L12617" s="61" t="s">
        <v>114</v>
      </c>
      <c r="M12617" s="61">
        <f>VLOOKUP(H12617,zdroj!C:F,4,0)</f>
        <v>0</v>
      </c>
      <c r="N12617" s="61" t="str">
        <f t="shared" si="394"/>
        <v>katB</v>
      </c>
      <c r="P12617" s="72" t="str">
        <f t="shared" si="395"/>
        <v/>
      </c>
      <c r="Q12617" s="61" t="s">
        <v>30</v>
      </c>
    </row>
    <row r="12618" spans="8:17" x14ac:dyDescent="0.25">
      <c r="H12618" s="59">
        <v>152455</v>
      </c>
      <c r="I12618" s="59" t="s">
        <v>69</v>
      </c>
      <c r="J12618" s="59">
        <v>7610475</v>
      </c>
      <c r="K12618" s="59" t="s">
        <v>12828</v>
      </c>
      <c r="L12618" s="61" t="s">
        <v>114</v>
      </c>
      <c r="M12618" s="61">
        <f>VLOOKUP(H12618,zdroj!C:F,4,0)</f>
        <v>0</v>
      </c>
      <c r="N12618" s="61" t="str">
        <f t="shared" si="394"/>
        <v>katB</v>
      </c>
      <c r="P12618" s="72" t="str">
        <f t="shared" si="395"/>
        <v/>
      </c>
      <c r="Q12618" s="61" t="s">
        <v>30</v>
      </c>
    </row>
    <row r="12619" spans="8:17" x14ac:dyDescent="0.25">
      <c r="H12619" s="59">
        <v>152455</v>
      </c>
      <c r="I12619" s="59" t="s">
        <v>69</v>
      </c>
      <c r="J12619" s="59">
        <v>7610483</v>
      </c>
      <c r="K12619" s="59" t="s">
        <v>12829</v>
      </c>
      <c r="L12619" s="61" t="s">
        <v>114</v>
      </c>
      <c r="M12619" s="61">
        <f>VLOOKUP(H12619,zdroj!C:F,4,0)</f>
        <v>0</v>
      </c>
      <c r="N12619" s="61" t="str">
        <f t="shared" si="394"/>
        <v>katB</v>
      </c>
      <c r="P12619" s="72" t="str">
        <f t="shared" si="395"/>
        <v/>
      </c>
      <c r="Q12619" s="61" t="s">
        <v>30</v>
      </c>
    </row>
    <row r="12620" spans="8:17" x14ac:dyDescent="0.25">
      <c r="H12620" s="59">
        <v>152455</v>
      </c>
      <c r="I12620" s="59" t="s">
        <v>69</v>
      </c>
      <c r="J12620" s="59">
        <v>7610491</v>
      </c>
      <c r="K12620" s="59" t="s">
        <v>12830</v>
      </c>
      <c r="L12620" s="61" t="s">
        <v>114</v>
      </c>
      <c r="M12620" s="61">
        <f>VLOOKUP(H12620,zdroj!C:F,4,0)</f>
        <v>0</v>
      </c>
      <c r="N12620" s="61" t="str">
        <f t="shared" si="394"/>
        <v>katB</v>
      </c>
      <c r="P12620" s="72" t="str">
        <f t="shared" si="395"/>
        <v/>
      </c>
      <c r="Q12620" s="61" t="s">
        <v>30</v>
      </c>
    </row>
    <row r="12621" spans="8:17" x14ac:dyDescent="0.25">
      <c r="H12621" s="59">
        <v>152455</v>
      </c>
      <c r="I12621" s="59" t="s">
        <v>69</v>
      </c>
      <c r="J12621" s="59">
        <v>7610505</v>
      </c>
      <c r="K12621" s="59" t="s">
        <v>12831</v>
      </c>
      <c r="L12621" s="61" t="s">
        <v>114</v>
      </c>
      <c r="M12621" s="61">
        <f>VLOOKUP(H12621,zdroj!C:F,4,0)</f>
        <v>0</v>
      </c>
      <c r="N12621" s="61" t="str">
        <f t="shared" si="394"/>
        <v>katB</v>
      </c>
      <c r="P12621" s="72" t="str">
        <f t="shared" si="395"/>
        <v/>
      </c>
      <c r="Q12621" s="61" t="s">
        <v>30</v>
      </c>
    </row>
    <row r="12622" spans="8:17" x14ac:dyDescent="0.25">
      <c r="H12622" s="59">
        <v>152455</v>
      </c>
      <c r="I12622" s="59" t="s">
        <v>69</v>
      </c>
      <c r="J12622" s="59">
        <v>7610513</v>
      </c>
      <c r="K12622" s="59" t="s">
        <v>12832</v>
      </c>
      <c r="L12622" s="61" t="s">
        <v>114</v>
      </c>
      <c r="M12622" s="61">
        <f>VLOOKUP(H12622,zdroj!C:F,4,0)</f>
        <v>0</v>
      </c>
      <c r="N12622" s="61" t="str">
        <f t="shared" si="394"/>
        <v>katB</v>
      </c>
      <c r="P12622" s="72" t="str">
        <f t="shared" si="395"/>
        <v/>
      </c>
      <c r="Q12622" s="61" t="s">
        <v>30</v>
      </c>
    </row>
    <row r="12623" spans="8:17" x14ac:dyDescent="0.25">
      <c r="H12623" s="59">
        <v>152455</v>
      </c>
      <c r="I12623" s="59" t="s">
        <v>69</v>
      </c>
      <c r="J12623" s="59">
        <v>7610521</v>
      </c>
      <c r="K12623" s="59" t="s">
        <v>12833</v>
      </c>
      <c r="L12623" s="61" t="s">
        <v>114</v>
      </c>
      <c r="M12623" s="61">
        <f>VLOOKUP(H12623,zdroj!C:F,4,0)</f>
        <v>0</v>
      </c>
      <c r="N12623" s="61" t="str">
        <f t="shared" si="394"/>
        <v>katB</v>
      </c>
      <c r="P12623" s="72" t="str">
        <f t="shared" si="395"/>
        <v/>
      </c>
      <c r="Q12623" s="61" t="s">
        <v>30</v>
      </c>
    </row>
    <row r="12624" spans="8:17" x14ac:dyDescent="0.25">
      <c r="H12624" s="59">
        <v>152455</v>
      </c>
      <c r="I12624" s="59" t="s">
        <v>69</v>
      </c>
      <c r="J12624" s="59">
        <v>7610530</v>
      </c>
      <c r="K12624" s="59" t="s">
        <v>12834</v>
      </c>
      <c r="L12624" s="61" t="s">
        <v>114</v>
      </c>
      <c r="M12624" s="61">
        <f>VLOOKUP(H12624,zdroj!C:F,4,0)</f>
        <v>0</v>
      </c>
      <c r="N12624" s="61" t="str">
        <f t="shared" si="394"/>
        <v>katB</v>
      </c>
      <c r="P12624" s="72" t="str">
        <f t="shared" si="395"/>
        <v/>
      </c>
      <c r="Q12624" s="61" t="s">
        <v>30</v>
      </c>
    </row>
    <row r="12625" spans="8:17" x14ac:dyDescent="0.25">
      <c r="H12625" s="59">
        <v>152455</v>
      </c>
      <c r="I12625" s="59" t="s">
        <v>69</v>
      </c>
      <c r="J12625" s="59">
        <v>7610548</v>
      </c>
      <c r="K12625" s="59" t="s">
        <v>12835</v>
      </c>
      <c r="L12625" s="61" t="s">
        <v>114</v>
      </c>
      <c r="M12625" s="61">
        <f>VLOOKUP(H12625,zdroj!C:F,4,0)</f>
        <v>0</v>
      </c>
      <c r="N12625" s="61" t="str">
        <f t="shared" si="394"/>
        <v>katB</v>
      </c>
      <c r="P12625" s="72" t="str">
        <f t="shared" si="395"/>
        <v/>
      </c>
      <c r="Q12625" s="61" t="s">
        <v>30</v>
      </c>
    </row>
    <row r="12626" spans="8:17" x14ac:dyDescent="0.25">
      <c r="H12626" s="59">
        <v>152455</v>
      </c>
      <c r="I12626" s="59" t="s">
        <v>69</v>
      </c>
      <c r="J12626" s="59">
        <v>7610556</v>
      </c>
      <c r="K12626" s="59" t="s">
        <v>12836</v>
      </c>
      <c r="L12626" s="61" t="s">
        <v>114</v>
      </c>
      <c r="M12626" s="61">
        <f>VLOOKUP(H12626,zdroj!C:F,4,0)</f>
        <v>0</v>
      </c>
      <c r="N12626" s="61" t="str">
        <f t="shared" si="394"/>
        <v>katB</v>
      </c>
      <c r="P12626" s="72" t="str">
        <f t="shared" si="395"/>
        <v/>
      </c>
      <c r="Q12626" s="61" t="s">
        <v>30</v>
      </c>
    </row>
    <row r="12627" spans="8:17" x14ac:dyDescent="0.25">
      <c r="H12627" s="59">
        <v>152455</v>
      </c>
      <c r="I12627" s="59" t="s">
        <v>69</v>
      </c>
      <c r="J12627" s="59">
        <v>7610572</v>
      </c>
      <c r="K12627" s="59" t="s">
        <v>12837</v>
      </c>
      <c r="L12627" s="61" t="s">
        <v>114</v>
      </c>
      <c r="M12627" s="61">
        <f>VLOOKUP(H12627,zdroj!C:F,4,0)</f>
        <v>0</v>
      </c>
      <c r="N12627" s="61" t="str">
        <f t="shared" si="394"/>
        <v>katB</v>
      </c>
      <c r="P12627" s="72" t="str">
        <f t="shared" si="395"/>
        <v/>
      </c>
      <c r="Q12627" s="61" t="s">
        <v>30</v>
      </c>
    </row>
    <row r="12628" spans="8:17" x14ac:dyDescent="0.25">
      <c r="H12628" s="59">
        <v>152455</v>
      </c>
      <c r="I12628" s="59" t="s">
        <v>69</v>
      </c>
      <c r="J12628" s="59">
        <v>7610581</v>
      </c>
      <c r="K12628" s="59" t="s">
        <v>12838</v>
      </c>
      <c r="L12628" s="61" t="s">
        <v>81</v>
      </c>
      <c r="M12628" s="61">
        <f>VLOOKUP(H12628,zdroj!C:F,4,0)</f>
        <v>0</v>
      </c>
      <c r="N12628" s="61" t="str">
        <f t="shared" si="394"/>
        <v>-</v>
      </c>
      <c r="P12628" s="72" t="str">
        <f t="shared" si="395"/>
        <v/>
      </c>
      <c r="Q12628" s="61" t="s">
        <v>86</v>
      </c>
    </row>
    <row r="12629" spans="8:17" x14ac:dyDescent="0.25">
      <c r="H12629" s="59">
        <v>152455</v>
      </c>
      <c r="I12629" s="59" t="s">
        <v>69</v>
      </c>
      <c r="J12629" s="59">
        <v>7610599</v>
      </c>
      <c r="K12629" s="59" t="s">
        <v>12839</v>
      </c>
      <c r="L12629" s="61" t="s">
        <v>114</v>
      </c>
      <c r="M12629" s="61">
        <f>VLOOKUP(H12629,zdroj!C:F,4,0)</f>
        <v>0</v>
      </c>
      <c r="N12629" s="61" t="str">
        <f t="shared" si="394"/>
        <v>katB</v>
      </c>
      <c r="P12629" s="72" t="str">
        <f t="shared" si="395"/>
        <v/>
      </c>
      <c r="Q12629" s="61" t="s">
        <v>33</v>
      </c>
    </row>
    <row r="12630" spans="8:17" x14ac:dyDescent="0.25">
      <c r="H12630" s="59">
        <v>152455</v>
      </c>
      <c r="I12630" s="59" t="s">
        <v>69</v>
      </c>
      <c r="J12630" s="59">
        <v>7610602</v>
      </c>
      <c r="K12630" s="59" t="s">
        <v>12840</v>
      </c>
      <c r="L12630" s="61" t="s">
        <v>114</v>
      </c>
      <c r="M12630" s="61">
        <f>VLOOKUP(H12630,zdroj!C:F,4,0)</f>
        <v>0</v>
      </c>
      <c r="N12630" s="61" t="str">
        <f t="shared" si="394"/>
        <v>katB</v>
      </c>
      <c r="P12630" s="72" t="str">
        <f t="shared" si="395"/>
        <v/>
      </c>
      <c r="Q12630" s="61" t="s">
        <v>30</v>
      </c>
    </row>
    <row r="12631" spans="8:17" x14ac:dyDescent="0.25">
      <c r="H12631" s="59">
        <v>152455</v>
      </c>
      <c r="I12631" s="59" t="s">
        <v>69</v>
      </c>
      <c r="J12631" s="59">
        <v>7610611</v>
      </c>
      <c r="K12631" s="59" t="s">
        <v>12841</v>
      </c>
      <c r="L12631" s="61" t="s">
        <v>114</v>
      </c>
      <c r="M12631" s="61">
        <f>VLOOKUP(H12631,zdroj!C:F,4,0)</f>
        <v>0</v>
      </c>
      <c r="N12631" s="61" t="str">
        <f t="shared" si="394"/>
        <v>katB</v>
      </c>
      <c r="P12631" s="72" t="str">
        <f t="shared" si="395"/>
        <v/>
      </c>
      <c r="Q12631" s="61" t="s">
        <v>30</v>
      </c>
    </row>
    <row r="12632" spans="8:17" x14ac:dyDescent="0.25">
      <c r="H12632" s="59">
        <v>152455</v>
      </c>
      <c r="I12632" s="59" t="s">
        <v>69</v>
      </c>
      <c r="J12632" s="59">
        <v>7610629</v>
      </c>
      <c r="K12632" s="59" t="s">
        <v>12842</v>
      </c>
      <c r="L12632" s="61" t="s">
        <v>114</v>
      </c>
      <c r="M12632" s="61">
        <f>VLOOKUP(H12632,zdroj!C:F,4,0)</f>
        <v>0</v>
      </c>
      <c r="N12632" s="61" t="str">
        <f t="shared" si="394"/>
        <v>katB</v>
      </c>
      <c r="P12632" s="72" t="str">
        <f t="shared" si="395"/>
        <v/>
      </c>
      <c r="Q12632" s="61" t="s">
        <v>30</v>
      </c>
    </row>
    <row r="12633" spans="8:17" x14ac:dyDescent="0.25">
      <c r="H12633" s="59">
        <v>152455</v>
      </c>
      <c r="I12633" s="59" t="s">
        <v>69</v>
      </c>
      <c r="J12633" s="59">
        <v>7610637</v>
      </c>
      <c r="K12633" s="59" t="s">
        <v>12843</v>
      </c>
      <c r="L12633" s="61" t="s">
        <v>114</v>
      </c>
      <c r="M12633" s="61">
        <f>VLOOKUP(H12633,zdroj!C:F,4,0)</f>
        <v>0</v>
      </c>
      <c r="N12633" s="61" t="str">
        <f t="shared" si="394"/>
        <v>katB</v>
      </c>
      <c r="P12633" s="72" t="str">
        <f t="shared" si="395"/>
        <v/>
      </c>
      <c r="Q12633" s="61" t="s">
        <v>30</v>
      </c>
    </row>
    <row r="12634" spans="8:17" x14ac:dyDescent="0.25">
      <c r="H12634" s="59">
        <v>152455</v>
      </c>
      <c r="I12634" s="59" t="s">
        <v>69</v>
      </c>
      <c r="J12634" s="59">
        <v>7610645</v>
      </c>
      <c r="K12634" s="59" t="s">
        <v>12844</v>
      </c>
      <c r="L12634" s="61" t="s">
        <v>114</v>
      </c>
      <c r="M12634" s="61">
        <f>VLOOKUP(H12634,zdroj!C:F,4,0)</f>
        <v>0</v>
      </c>
      <c r="N12634" s="61" t="str">
        <f t="shared" si="394"/>
        <v>katB</v>
      </c>
      <c r="P12634" s="72" t="str">
        <f t="shared" si="395"/>
        <v/>
      </c>
      <c r="Q12634" s="61" t="s">
        <v>30</v>
      </c>
    </row>
    <row r="12635" spans="8:17" x14ac:dyDescent="0.25">
      <c r="H12635" s="59">
        <v>152455</v>
      </c>
      <c r="I12635" s="59" t="s">
        <v>69</v>
      </c>
      <c r="J12635" s="59">
        <v>7610653</v>
      </c>
      <c r="K12635" s="59" t="s">
        <v>12845</v>
      </c>
      <c r="L12635" s="61" t="s">
        <v>114</v>
      </c>
      <c r="M12635" s="61">
        <f>VLOOKUP(H12635,zdroj!C:F,4,0)</f>
        <v>0</v>
      </c>
      <c r="N12635" s="61" t="str">
        <f t="shared" si="394"/>
        <v>katB</v>
      </c>
      <c r="P12635" s="72" t="str">
        <f t="shared" si="395"/>
        <v/>
      </c>
      <c r="Q12635" s="61" t="s">
        <v>30</v>
      </c>
    </row>
    <row r="12636" spans="8:17" x14ac:dyDescent="0.25">
      <c r="H12636" s="59">
        <v>152455</v>
      </c>
      <c r="I12636" s="59" t="s">
        <v>69</v>
      </c>
      <c r="J12636" s="59">
        <v>25873130</v>
      </c>
      <c r="K12636" s="59" t="s">
        <v>12846</v>
      </c>
      <c r="L12636" s="61" t="s">
        <v>81</v>
      </c>
      <c r="M12636" s="61">
        <f>VLOOKUP(H12636,zdroj!C:F,4,0)</f>
        <v>0</v>
      </c>
      <c r="N12636" s="61" t="str">
        <f t="shared" si="394"/>
        <v>-</v>
      </c>
      <c r="P12636" s="72" t="str">
        <f t="shared" si="395"/>
        <v/>
      </c>
      <c r="Q12636" s="61" t="s">
        <v>86</v>
      </c>
    </row>
    <row r="12637" spans="8:17" x14ac:dyDescent="0.25">
      <c r="H12637" s="59">
        <v>152455</v>
      </c>
      <c r="I12637" s="59" t="s">
        <v>69</v>
      </c>
      <c r="J12637" s="59">
        <v>25900897</v>
      </c>
      <c r="K12637" s="59" t="s">
        <v>12847</v>
      </c>
      <c r="L12637" s="61" t="s">
        <v>114</v>
      </c>
      <c r="M12637" s="61">
        <f>VLOOKUP(H12637,zdroj!C:F,4,0)</f>
        <v>0</v>
      </c>
      <c r="N12637" s="61" t="str">
        <f t="shared" si="394"/>
        <v>katB</v>
      </c>
      <c r="P12637" s="72" t="str">
        <f t="shared" si="395"/>
        <v/>
      </c>
      <c r="Q12637" s="61" t="s">
        <v>31</v>
      </c>
    </row>
    <row r="12638" spans="8:17" x14ac:dyDescent="0.25">
      <c r="H12638" s="59">
        <v>152455</v>
      </c>
      <c r="I12638" s="59" t="s">
        <v>69</v>
      </c>
      <c r="J12638" s="59">
        <v>26704692</v>
      </c>
      <c r="K12638" s="59" t="s">
        <v>12848</v>
      </c>
      <c r="L12638" s="61" t="s">
        <v>114</v>
      </c>
      <c r="M12638" s="61">
        <f>VLOOKUP(H12638,zdroj!C:F,4,0)</f>
        <v>0</v>
      </c>
      <c r="N12638" s="61" t="str">
        <f t="shared" si="394"/>
        <v>katB</v>
      </c>
      <c r="P12638" s="72" t="str">
        <f t="shared" si="395"/>
        <v/>
      </c>
      <c r="Q12638" s="61" t="s">
        <v>30</v>
      </c>
    </row>
    <row r="12639" spans="8:17" x14ac:dyDescent="0.25">
      <c r="H12639" s="59">
        <v>152455</v>
      </c>
      <c r="I12639" s="59" t="s">
        <v>69</v>
      </c>
      <c r="J12639" s="59">
        <v>26704706</v>
      </c>
      <c r="K12639" s="59" t="s">
        <v>12849</v>
      </c>
      <c r="L12639" s="61" t="s">
        <v>81</v>
      </c>
      <c r="M12639" s="61">
        <f>VLOOKUP(H12639,zdroj!C:F,4,0)</f>
        <v>0</v>
      </c>
      <c r="N12639" s="61" t="str">
        <f t="shared" si="394"/>
        <v>-</v>
      </c>
      <c r="P12639" s="72" t="str">
        <f t="shared" si="395"/>
        <v/>
      </c>
      <c r="Q12639" s="61" t="s">
        <v>86</v>
      </c>
    </row>
    <row r="12640" spans="8:17" x14ac:dyDescent="0.25">
      <c r="H12640" s="59">
        <v>152455</v>
      </c>
      <c r="I12640" s="59" t="s">
        <v>69</v>
      </c>
      <c r="J12640" s="59">
        <v>26929058</v>
      </c>
      <c r="K12640" s="59" t="s">
        <v>12850</v>
      </c>
      <c r="L12640" s="61" t="s">
        <v>114</v>
      </c>
      <c r="M12640" s="61">
        <f>VLOOKUP(H12640,zdroj!C:F,4,0)</f>
        <v>0</v>
      </c>
      <c r="N12640" s="61" t="str">
        <f t="shared" si="394"/>
        <v>katB</v>
      </c>
      <c r="P12640" s="72" t="str">
        <f t="shared" si="395"/>
        <v/>
      </c>
      <c r="Q12640" s="61" t="s">
        <v>31</v>
      </c>
    </row>
    <row r="12641" spans="8:17" x14ac:dyDescent="0.25">
      <c r="H12641" s="59">
        <v>152455</v>
      </c>
      <c r="I12641" s="59" t="s">
        <v>69</v>
      </c>
      <c r="J12641" s="59">
        <v>27079465</v>
      </c>
      <c r="K12641" s="59" t="s">
        <v>12851</v>
      </c>
      <c r="L12641" s="61" t="s">
        <v>81</v>
      </c>
      <c r="M12641" s="61">
        <f>VLOOKUP(H12641,zdroj!C:F,4,0)</f>
        <v>0</v>
      </c>
      <c r="N12641" s="61" t="str">
        <f t="shared" si="394"/>
        <v>-</v>
      </c>
      <c r="P12641" s="72" t="str">
        <f t="shared" si="395"/>
        <v/>
      </c>
      <c r="Q12641" s="61" t="s">
        <v>86</v>
      </c>
    </row>
    <row r="12642" spans="8:17" x14ac:dyDescent="0.25">
      <c r="H12642" s="59">
        <v>152455</v>
      </c>
      <c r="I12642" s="59" t="s">
        <v>69</v>
      </c>
      <c r="J12642" s="59">
        <v>27698742</v>
      </c>
      <c r="K12642" s="59" t="s">
        <v>12852</v>
      </c>
      <c r="L12642" s="61" t="s">
        <v>114</v>
      </c>
      <c r="M12642" s="61">
        <f>VLOOKUP(H12642,zdroj!C:F,4,0)</f>
        <v>0</v>
      </c>
      <c r="N12642" s="61" t="str">
        <f t="shared" si="394"/>
        <v>katB</v>
      </c>
      <c r="P12642" s="72" t="str">
        <f t="shared" si="395"/>
        <v/>
      </c>
      <c r="Q12642" s="61" t="s">
        <v>30</v>
      </c>
    </row>
    <row r="12643" spans="8:17" x14ac:dyDescent="0.25">
      <c r="H12643" s="59">
        <v>152455</v>
      </c>
      <c r="I12643" s="59" t="s">
        <v>69</v>
      </c>
      <c r="J12643" s="59">
        <v>28144511</v>
      </c>
      <c r="K12643" s="59" t="s">
        <v>12853</v>
      </c>
      <c r="L12643" s="61" t="s">
        <v>114</v>
      </c>
      <c r="M12643" s="61">
        <f>VLOOKUP(H12643,zdroj!C:F,4,0)</f>
        <v>0</v>
      </c>
      <c r="N12643" s="61" t="str">
        <f t="shared" si="394"/>
        <v>katB</v>
      </c>
      <c r="P12643" s="72" t="str">
        <f t="shared" si="395"/>
        <v/>
      </c>
      <c r="Q12643" s="61" t="s">
        <v>31</v>
      </c>
    </row>
    <row r="12644" spans="8:17" x14ac:dyDescent="0.25">
      <c r="H12644" s="59">
        <v>152455</v>
      </c>
      <c r="I12644" s="59" t="s">
        <v>69</v>
      </c>
      <c r="J12644" s="59">
        <v>31301061</v>
      </c>
      <c r="K12644" s="59" t="s">
        <v>12854</v>
      </c>
      <c r="L12644" s="61" t="s">
        <v>81</v>
      </c>
      <c r="M12644" s="61">
        <f>VLOOKUP(H12644,zdroj!C:F,4,0)</f>
        <v>0</v>
      </c>
      <c r="N12644" s="61" t="str">
        <f t="shared" si="394"/>
        <v>-</v>
      </c>
      <c r="P12644" s="72" t="str">
        <f t="shared" si="395"/>
        <v/>
      </c>
      <c r="Q12644" s="61" t="s">
        <v>86</v>
      </c>
    </row>
    <row r="12645" spans="8:17" x14ac:dyDescent="0.25">
      <c r="H12645" s="59">
        <v>152455</v>
      </c>
      <c r="I12645" s="59" t="s">
        <v>69</v>
      </c>
      <c r="J12645" s="59">
        <v>31301070</v>
      </c>
      <c r="K12645" s="59" t="s">
        <v>12855</v>
      </c>
      <c r="L12645" s="61" t="s">
        <v>81</v>
      </c>
      <c r="M12645" s="61">
        <f>VLOOKUP(H12645,zdroj!C:F,4,0)</f>
        <v>0</v>
      </c>
      <c r="N12645" s="61" t="str">
        <f t="shared" si="394"/>
        <v>-</v>
      </c>
      <c r="P12645" s="72" t="str">
        <f t="shared" si="395"/>
        <v/>
      </c>
      <c r="Q12645" s="61" t="s">
        <v>86</v>
      </c>
    </row>
    <row r="12646" spans="8:17" x14ac:dyDescent="0.25">
      <c r="H12646" s="59">
        <v>152455</v>
      </c>
      <c r="I12646" s="59" t="s">
        <v>69</v>
      </c>
      <c r="J12646" s="59">
        <v>40315517</v>
      </c>
      <c r="K12646" s="59" t="s">
        <v>12856</v>
      </c>
      <c r="L12646" s="61" t="s">
        <v>114</v>
      </c>
      <c r="M12646" s="61">
        <f>VLOOKUP(H12646,zdroj!C:F,4,0)</f>
        <v>0</v>
      </c>
      <c r="N12646" s="61" t="str">
        <f t="shared" si="394"/>
        <v>katB</v>
      </c>
      <c r="P12646" s="72" t="str">
        <f t="shared" si="395"/>
        <v/>
      </c>
      <c r="Q12646" s="61" t="s">
        <v>30</v>
      </c>
    </row>
    <row r="12647" spans="8:17" x14ac:dyDescent="0.25">
      <c r="H12647" s="59">
        <v>152455</v>
      </c>
      <c r="I12647" s="59" t="s">
        <v>69</v>
      </c>
      <c r="J12647" s="59">
        <v>40351408</v>
      </c>
      <c r="K12647" s="59" t="s">
        <v>12857</v>
      </c>
      <c r="L12647" s="61" t="s">
        <v>114</v>
      </c>
      <c r="M12647" s="61">
        <f>VLOOKUP(H12647,zdroj!C:F,4,0)</f>
        <v>0</v>
      </c>
      <c r="N12647" s="61" t="str">
        <f t="shared" si="394"/>
        <v>katB</v>
      </c>
      <c r="P12647" s="72" t="str">
        <f t="shared" si="395"/>
        <v/>
      </c>
      <c r="Q12647" s="61" t="s">
        <v>30</v>
      </c>
    </row>
    <row r="12648" spans="8:17" x14ac:dyDescent="0.25">
      <c r="H12648" s="59">
        <v>152455</v>
      </c>
      <c r="I12648" s="59" t="s">
        <v>69</v>
      </c>
      <c r="J12648" s="59">
        <v>42222192</v>
      </c>
      <c r="K12648" s="59" t="s">
        <v>12858</v>
      </c>
      <c r="L12648" s="61" t="s">
        <v>114</v>
      </c>
      <c r="M12648" s="61">
        <f>VLOOKUP(H12648,zdroj!C:F,4,0)</f>
        <v>0</v>
      </c>
      <c r="N12648" s="61" t="str">
        <f t="shared" si="394"/>
        <v>katB</v>
      </c>
      <c r="P12648" s="72" t="str">
        <f t="shared" si="395"/>
        <v/>
      </c>
      <c r="Q12648" s="61" t="s">
        <v>30</v>
      </c>
    </row>
    <row r="12649" spans="8:17" x14ac:dyDescent="0.25">
      <c r="H12649" s="59">
        <v>152455</v>
      </c>
      <c r="I12649" s="59" t="s">
        <v>69</v>
      </c>
      <c r="J12649" s="59">
        <v>42716250</v>
      </c>
      <c r="K12649" s="59" t="s">
        <v>12859</v>
      </c>
      <c r="L12649" s="61" t="s">
        <v>114</v>
      </c>
      <c r="M12649" s="61">
        <f>VLOOKUP(H12649,zdroj!C:F,4,0)</f>
        <v>0</v>
      </c>
      <c r="N12649" s="61" t="str">
        <f t="shared" si="394"/>
        <v>katB</v>
      </c>
      <c r="P12649" s="72" t="str">
        <f t="shared" si="395"/>
        <v/>
      </c>
      <c r="Q12649" s="61" t="s">
        <v>30</v>
      </c>
    </row>
    <row r="12650" spans="8:17" x14ac:dyDescent="0.25">
      <c r="H12650" s="59">
        <v>152455</v>
      </c>
      <c r="I12650" s="59" t="s">
        <v>69</v>
      </c>
      <c r="J12650" s="59">
        <v>78351871</v>
      </c>
      <c r="K12650" s="59" t="s">
        <v>12860</v>
      </c>
      <c r="L12650" s="61" t="s">
        <v>114</v>
      </c>
      <c r="M12650" s="61">
        <f>VLOOKUP(H12650,zdroj!C:F,4,0)</f>
        <v>0</v>
      </c>
      <c r="N12650" s="61" t="str">
        <f t="shared" si="394"/>
        <v>katB</v>
      </c>
      <c r="P12650" s="72" t="str">
        <f t="shared" si="395"/>
        <v/>
      </c>
      <c r="Q12650" s="61" t="s">
        <v>30</v>
      </c>
    </row>
    <row r="12651" spans="8:17" x14ac:dyDescent="0.25">
      <c r="H12651" s="59">
        <v>47333</v>
      </c>
      <c r="I12651" s="59" t="s">
        <v>69</v>
      </c>
      <c r="J12651" s="59">
        <v>7530838</v>
      </c>
      <c r="K12651" s="59" t="s">
        <v>12861</v>
      </c>
      <c r="L12651" s="61" t="s">
        <v>114</v>
      </c>
      <c r="M12651" s="61">
        <f>VLOOKUP(H12651,zdroj!C:F,4,0)</f>
        <v>0</v>
      </c>
      <c r="N12651" s="61" t="str">
        <f t="shared" si="394"/>
        <v>katB</v>
      </c>
      <c r="P12651" s="72" t="str">
        <f t="shared" si="395"/>
        <v/>
      </c>
      <c r="Q12651" s="61" t="s">
        <v>30</v>
      </c>
    </row>
    <row r="12652" spans="8:17" x14ac:dyDescent="0.25">
      <c r="H12652" s="59">
        <v>47333</v>
      </c>
      <c r="I12652" s="59" t="s">
        <v>69</v>
      </c>
      <c r="J12652" s="59">
        <v>7530846</v>
      </c>
      <c r="K12652" s="59" t="s">
        <v>12862</v>
      </c>
      <c r="L12652" s="61" t="s">
        <v>114</v>
      </c>
      <c r="M12652" s="61">
        <f>VLOOKUP(H12652,zdroj!C:F,4,0)</f>
        <v>0</v>
      </c>
      <c r="N12652" s="61" t="str">
        <f t="shared" si="394"/>
        <v>katB</v>
      </c>
      <c r="P12652" s="72" t="str">
        <f t="shared" si="395"/>
        <v/>
      </c>
      <c r="Q12652" s="61" t="s">
        <v>30</v>
      </c>
    </row>
    <row r="12653" spans="8:17" x14ac:dyDescent="0.25">
      <c r="H12653" s="59">
        <v>47333</v>
      </c>
      <c r="I12653" s="59" t="s">
        <v>69</v>
      </c>
      <c r="J12653" s="59">
        <v>7530854</v>
      </c>
      <c r="K12653" s="59" t="s">
        <v>12863</v>
      </c>
      <c r="L12653" s="61" t="s">
        <v>114</v>
      </c>
      <c r="M12653" s="61">
        <f>VLOOKUP(H12653,zdroj!C:F,4,0)</f>
        <v>0</v>
      </c>
      <c r="N12653" s="61" t="str">
        <f t="shared" si="394"/>
        <v>katB</v>
      </c>
      <c r="P12653" s="72" t="str">
        <f t="shared" si="395"/>
        <v/>
      </c>
      <c r="Q12653" s="61" t="s">
        <v>30</v>
      </c>
    </row>
    <row r="12654" spans="8:17" x14ac:dyDescent="0.25">
      <c r="H12654" s="59">
        <v>47333</v>
      </c>
      <c r="I12654" s="59" t="s">
        <v>69</v>
      </c>
      <c r="J12654" s="59">
        <v>7530862</v>
      </c>
      <c r="K12654" s="59" t="s">
        <v>12864</v>
      </c>
      <c r="L12654" s="61" t="s">
        <v>114</v>
      </c>
      <c r="M12654" s="61">
        <f>VLOOKUP(H12654,zdroj!C:F,4,0)</f>
        <v>0</v>
      </c>
      <c r="N12654" s="61" t="str">
        <f t="shared" si="394"/>
        <v>katB</v>
      </c>
      <c r="P12654" s="72" t="str">
        <f t="shared" si="395"/>
        <v/>
      </c>
      <c r="Q12654" s="61" t="s">
        <v>30</v>
      </c>
    </row>
    <row r="12655" spans="8:17" x14ac:dyDescent="0.25">
      <c r="H12655" s="59">
        <v>47333</v>
      </c>
      <c r="I12655" s="59" t="s">
        <v>69</v>
      </c>
      <c r="J12655" s="59">
        <v>7530871</v>
      </c>
      <c r="K12655" s="59" t="s">
        <v>12865</v>
      </c>
      <c r="L12655" s="61" t="s">
        <v>114</v>
      </c>
      <c r="M12655" s="61">
        <f>VLOOKUP(H12655,zdroj!C:F,4,0)</f>
        <v>0</v>
      </c>
      <c r="N12655" s="61" t="str">
        <f t="shared" si="394"/>
        <v>katB</v>
      </c>
      <c r="P12655" s="72" t="str">
        <f t="shared" si="395"/>
        <v/>
      </c>
      <c r="Q12655" s="61" t="s">
        <v>30</v>
      </c>
    </row>
    <row r="12656" spans="8:17" x14ac:dyDescent="0.25">
      <c r="H12656" s="59">
        <v>47333</v>
      </c>
      <c r="I12656" s="59" t="s">
        <v>69</v>
      </c>
      <c r="J12656" s="59">
        <v>7530889</v>
      </c>
      <c r="K12656" s="59" t="s">
        <v>12866</v>
      </c>
      <c r="L12656" s="61" t="s">
        <v>114</v>
      </c>
      <c r="M12656" s="61">
        <f>VLOOKUP(H12656,zdroj!C:F,4,0)</f>
        <v>0</v>
      </c>
      <c r="N12656" s="61" t="str">
        <f t="shared" si="394"/>
        <v>katB</v>
      </c>
      <c r="P12656" s="72" t="str">
        <f t="shared" si="395"/>
        <v/>
      </c>
      <c r="Q12656" s="61" t="s">
        <v>30</v>
      </c>
    </row>
    <row r="12657" spans="8:17" x14ac:dyDescent="0.25">
      <c r="H12657" s="59">
        <v>47333</v>
      </c>
      <c r="I12657" s="59" t="s">
        <v>69</v>
      </c>
      <c r="J12657" s="59">
        <v>7530897</v>
      </c>
      <c r="K12657" s="59" t="s">
        <v>12867</v>
      </c>
      <c r="L12657" s="61" t="s">
        <v>114</v>
      </c>
      <c r="M12657" s="61">
        <f>VLOOKUP(H12657,zdroj!C:F,4,0)</f>
        <v>0</v>
      </c>
      <c r="N12657" s="61" t="str">
        <f t="shared" si="394"/>
        <v>katB</v>
      </c>
      <c r="P12657" s="72" t="str">
        <f t="shared" si="395"/>
        <v/>
      </c>
      <c r="Q12657" s="61" t="s">
        <v>30</v>
      </c>
    </row>
    <row r="12658" spans="8:17" x14ac:dyDescent="0.25">
      <c r="H12658" s="59">
        <v>47333</v>
      </c>
      <c r="I12658" s="59" t="s">
        <v>69</v>
      </c>
      <c r="J12658" s="59">
        <v>7530901</v>
      </c>
      <c r="K12658" s="59" t="s">
        <v>12868</v>
      </c>
      <c r="L12658" s="61" t="s">
        <v>114</v>
      </c>
      <c r="M12658" s="61">
        <f>VLOOKUP(H12658,zdroj!C:F,4,0)</f>
        <v>0</v>
      </c>
      <c r="N12658" s="61" t="str">
        <f t="shared" si="394"/>
        <v>katB</v>
      </c>
      <c r="P12658" s="72" t="str">
        <f t="shared" si="395"/>
        <v/>
      </c>
      <c r="Q12658" s="61" t="s">
        <v>30</v>
      </c>
    </row>
    <row r="12659" spans="8:17" x14ac:dyDescent="0.25">
      <c r="H12659" s="59">
        <v>47333</v>
      </c>
      <c r="I12659" s="59" t="s">
        <v>69</v>
      </c>
      <c r="J12659" s="59">
        <v>7530927</v>
      </c>
      <c r="K12659" s="59" t="s">
        <v>12869</v>
      </c>
      <c r="L12659" s="61" t="s">
        <v>114</v>
      </c>
      <c r="M12659" s="61">
        <f>VLOOKUP(H12659,zdroj!C:F,4,0)</f>
        <v>0</v>
      </c>
      <c r="N12659" s="61" t="str">
        <f t="shared" si="394"/>
        <v>katB</v>
      </c>
      <c r="P12659" s="72" t="str">
        <f t="shared" si="395"/>
        <v/>
      </c>
      <c r="Q12659" s="61" t="s">
        <v>30</v>
      </c>
    </row>
    <row r="12660" spans="8:17" x14ac:dyDescent="0.25">
      <c r="H12660" s="59">
        <v>47333</v>
      </c>
      <c r="I12660" s="59" t="s">
        <v>69</v>
      </c>
      <c r="J12660" s="59">
        <v>7530935</v>
      </c>
      <c r="K12660" s="59" t="s">
        <v>12870</v>
      </c>
      <c r="L12660" s="61" t="s">
        <v>114</v>
      </c>
      <c r="M12660" s="61">
        <f>VLOOKUP(H12660,zdroj!C:F,4,0)</f>
        <v>0</v>
      </c>
      <c r="N12660" s="61" t="str">
        <f t="shared" si="394"/>
        <v>katB</v>
      </c>
      <c r="P12660" s="72" t="str">
        <f t="shared" si="395"/>
        <v/>
      </c>
      <c r="Q12660" s="61" t="s">
        <v>30</v>
      </c>
    </row>
    <row r="12661" spans="8:17" x14ac:dyDescent="0.25">
      <c r="H12661" s="59">
        <v>47333</v>
      </c>
      <c r="I12661" s="59" t="s">
        <v>69</v>
      </c>
      <c r="J12661" s="59">
        <v>7530943</v>
      </c>
      <c r="K12661" s="59" t="s">
        <v>12871</v>
      </c>
      <c r="L12661" s="61" t="s">
        <v>114</v>
      </c>
      <c r="M12661" s="61">
        <f>VLOOKUP(H12661,zdroj!C:F,4,0)</f>
        <v>0</v>
      </c>
      <c r="N12661" s="61" t="str">
        <f t="shared" si="394"/>
        <v>katB</v>
      </c>
      <c r="P12661" s="72" t="str">
        <f t="shared" si="395"/>
        <v/>
      </c>
      <c r="Q12661" s="61" t="s">
        <v>30</v>
      </c>
    </row>
    <row r="12662" spans="8:17" x14ac:dyDescent="0.25">
      <c r="H12662" s="59">
        <v>47333</v>
      </c>
      <c r="I12662" s="59" t="s">
        <v>69</v>
      </c>
      <c r="J12662" s="59">
        <v>7530951</v>
      </c>
      <c r="K12662" s="59" t="s">
        <v>12872</v>
      </c>
      <c r="L12662" s="61" t="s">
        <v>114</v>
      </c>
      <c r="M12662" s="61">
        <f>VLOOKUP(H12662,zdroj!C:F,4,0)</f>
        <v>0</v>
      </c>
      <c r="N12662" s="61" t="str">
        <f t="shared" si="394"/>
        <v>katB</v>
      </c>
      <c r="P12662" s="72" t="str">
        <f t="shared" si="395"/>
        <v/>
      </c>
      <c r="Q12662" s="61" t="s">
        <v>30</v>
      </c>
    </row>
    <row r="12663" spans="8:17" x14ac:dyDescent="0.25">
      <c r="H12663" s="59">
        <v>47333</v>
      </c>
      <c r="I12663" s="59" t="s">
        <v>69</v>
      </c>
      <c r="J12663" s="59">
        <v>7530960</v>
      </c>
      <c r="K12663" s="59" t="s">
        <v>12873</v>
      </c>
      <c r="L12663" s="61" t="s">
        <v>114</v>
      </c>
      <c r="M12663" s="61">
        <f>VLOOKUP(H12663,zdroj!C:F,4,0)</f>
        <v>0</v>
      </c>
      <c r="N12663" s="61" t="str">
        <f t="shared" si="394"/>
        <v>katB</v>
      </c>
      <c r="P12663" s="72" t="str">
        <f t="shared" si="395"/>
        <v/>
      </c>
      <c r="Q12663" s="61" t="s">
        <v>30</v>
      </c>
    </row>
    <row r="12664" spans="8:17" x14ac:dyDescent="0.25">
      <c r="H12664" s="59">
        <v>47333</v>
      </c>
      <c r="I12664" s="59" t="s">
        <v>69</v>
      </c>
      <c r="J12664" s="59">
        <v>7530978</v>
      </c>
      <c r="K12664" s="59" t="s">
        <v>12874</v>
      </c>
      <c r="L12664" s="61" t="s">
        <v>114</v>
      </c>
      <c r="M12664" s="61">
        <f>VLOOKUP(H12664,zdroj!C:F,4,0)</f>
        <v>0</v>
      </c>
      <c r="N12664" s="61" t="str">
        <f t="shared" si="394"/>
        <v>katB</v>
      </c>
      <c r="P12664" s="72" t="str">
        <f t="shared" si="395"/>
        <v/>
      </c>
      <c r="Q12664" s="61" t="s">
        <v>30</v>
      </c>
    </row>
    <row r="12665" spans="8:17" x14ac:dyDescent="0.25">
      <c r="H12665" s="59">
        <v>47333</v>
      </c>
      <c r="I12665" s="59" t="s">
        <v>69</v>
      </c>
      <c r="J12665" s="59">
        <v>7530986</v>
      </c>
      <c r="K12665" s="59" t="s">
        <v>12875</v>
      </c>
      <c r="L12665" s="61" t="s">
        <v>114</v>
      </c>
      <c r="M12665" s="61">
        <f>VLOOKUP(H12665,zdroj!C:F,4,0)</f>
        <v>0</v>
      </c>
      <c r="N12665" s="61" t="str">
        <f t="shared" si="394"/>
        <v>katB</v>
      </c>
      <c r="P12665" s="72" t="str">
        <f t="shared" si="395"/>
        <v/>
      </c>
      <c r="Q12665" s="61" t="s">
        <v>30</v>
      </c>
    </row>
    <row r="12666" spans="8:17" x14ac:dyDescent="0.25">
      <c r="H12666" s="59">
        <v>47333</v>
      </c>
      <c r="I12666" s="59" t="s">
        <v>69</v>
      </c>
      <c r="J12666" s="59">
        <v>7530994</v>
      </c>
      <c r="K12666" s="59" t="s">
        <v>12876</v>
      </c>
      <c r="L12666" s="61" t="s">
        <v>114</v>
      </c>
      <c r="M12666" s="61">
        <f>VLOOKUP(H12666,zdroj!C:F,4,0)</f>
        <v>0</v>
      </c>
      <c r="N12666" s="61" t="str">
        <f t="shared" si="394"/>
        <v>katB</v>
      </c>
      <c r="P12666" s="72" t="str">
        <f t="shared" si="395"/>
        <v/>
      </c>
      <c r="Q12666" s="61" t="s">
        <v>30</v>
      </c>
    </row>
    <row r="12667" spans="8:17" x14ac:dyDescent="0.25">
      <c r="H12667" s="59">
        <v>47333</v>
      </c>
      <c r="I12667" s="59" t="s">
        <v>69</v>
      </c>
      <c r="J12667" s="59">
        <v>7531001</v>
      </c>
      <c r="K12667" s="59" t="s">
        <v>12877</v>
      </c>
      <c r="L12667" s="61" t="s">
        <v>114</v>
      </c>
      <c r="M12667" s="61">
        <f>VLOOKUP(H12667,zdroj!C:F,4,0)</f>
        <v>0</v>
      </c>
      <c r="N12667" s="61" t="str">
        <f t="shared" si="394"/>
        <v>katB</v>
      </c>
      <c r="P12667" s="72" t="str">
        <f t="shared" si="395"/>
        <v/>
      </c>
      <c r="Q12667" s="61" t="s">
        <v>30</v>
      </c>
    </row>
    <row r="12668" spans="8:17" x14ac:dyDescent="0.25">
      <c r="H12668" s="59">
        <v>47333</v>
      </c>
      <c r="I12668" s="59" t="s">
        <v>69</v>
      </c>
      <c r="J12668" s="59">
        <v>7531010</v>
      </c>
      <c r="K12668" s="59" t="s">
        <v>12878</v>
      </c>
      <c r="L12668" s="61" t="s">
        <v>114</v>
      </c>
      <c r="M12668" s="61">
        <f>VLOOKUP(H12668,zdroj!C:F,4,0)</f>
        <v>0</v>
      </c>
      <c r="N12668" s="61" t="str">
        <f t="shared" si="394"/>
        <v>katB</v>
      </c>
      <c r="P12668" s="72" t="str">
        <f t="shared" si="395"/>
        <v/>
      </c>
      <c r="Q12668" s="61" t="s">
        <v>30</v>
      </c>
    </row>
    <row r="12669" spans="8:17" x14ac:dyDescent="0.25">
      <c r="H12669" s="59">
        <v>47333</v>
      </c>
      <c r="I12669" s="59" t="s">
        <v>69</v>
      </c>
      <c r="J12669" s="59">
        <v>7531028</v>
      </c>
      <c r="K12669" s="59" t="s">
        <v>12879</v>
      </c>
      <c r="L12669" s="61" t="s">
        <v>114</v>
      </c>
      <c r="M12669" s="61">
        <f>VLOOKUP(H12669,zdroj!C:F,4,0)</f>
        <v>0</v>
      </c>
      <c r="N12669" s="61" t="str">
        <f t="shared" si="394"/>
        <v>katB</v>
      </c>
      <c r="P12669" s="72" t="str">
        <f t="shared" si="395"/>
        <v/>
      </c>
      <c r="Q12669" s="61" t="s">
        <v>30</v>
      </c>
    </row>
    <row r="12670" spans="8:17" x14ac:dyDescent="0.25">
      <c r="H12670" s="59">
        <v>47333</v>
      </c>
      <c r="I12670" s="59" t="s">
        <v>69</v>
      </c>
      <c r="J12670" s="59">
        <v>7531036</v>
      </c>
      <c r="K12670" s="59" t="s">
        <v>12880</v>
      </c>
      <c r="L12670" s="61" t="s">
        <v>114</v>
      </c>
      <c r="M12670" s="61">
        <f>VLOOKUP(H12670,zdroj!C:F,4,0)</f>
        <v>0</v>
      </c>
      <c r="N12670" s="61" t="str">
        <f t="shared" si="394"/>
        <v>katB</v>
      </c>
      <c r="P12670" s="72" t="str">
        <f t="shared" si="395"/>
        <v/>
      </c>
      <c r="Q12670" s="61" t="s">
        <v>30</v>
      </c>
    </row>
    <row r="12671" spans="8:17" x14ac:dyDescent="0.25">
      <c r="H12671" s="59">
        <v>47333</v>
      </c>
      <c r="I12671" s="59" t="s">
        <v>69</v>
      </c>
      <c r="J12671" s="59">
        <v>7531044</v>
      </c>
      <c r="K12671" s="59" t="s">
        <v>12881</v>
      </c>
      <c r="L12671" s="61" t="s">
        <v>114</v>
      </c>
      <c r="M12671" s="61">
        <f>VLOOKUP(H12671,zdroj!C:F,4,0)</f>
        <v>0</v>
      </c>
      <c r="N12671" s="61" t="str">
        <f t="shared" si="394"/>
        <v>katB</v>
      </c>
      <c r="P12671" s="72" t="str">
        <f t="shared" si="395"/>
        <v/>
      </c>
      <c r="Q12671" s="61" t="s">
        <v>30</v>
      </c>
    </row>
    <row r="12672" spans="8:17" x14ac:dyDescent="0.25">
      <c r="H12672" s="59">
        <v>47333</v>
      </c>
      <c r="I12672" s="59" t="s">
        <v>69</v>
      </c>
      <c r="J12672" s="59">
        <v>7531052</v>
      </c>
      <c r="K12672" s="59" t="s">
        <v>12882</v>
      </c>
      <c r="L12672" s="61" t="s">
        <v>114</v>
      </c>
      <c r="M12672" s="61">
        <f>VLOOKUP(H12672,zdroj!C:F,4,0)</f>
        <v>0</v>
      </c>
      <c r="N12672" s="61" t="str">
        <f t="shared" si="394"/>
        <v>katB</v>
      </c>
      <c r="P12672" s="72" t="str">
        <f t="shared" si="395"/>
        <v/>
      </c>
      <c r="Q12672" s="61" t="s">
        <v>30</v>
      </c>
    </row>
    <row r="12673" spans="8:17" x14ac:dyDescent="0.25">
      <c r="H12673" s="59">
        <v>47333</v>
      </c>
      <c r="I12673" s="59" t="s">
        <v>69</v>
      </c>
      <c r="J12673" s="59">
        <v>7531061</v>
      </c>
      <c r="K12673" s="59" t="s">
        <v>12883</v>
      </c>
      <c r="L12673" s="61" t="s">
        <v>114</v>
      </c>
      <c r="M12673" s="61">
        <f>VLOOKUP(H12673,zdroj!C:F,4,0)</f>
        <v>0</v>
      </c>
      <c r="N12673" s="61" t="str">
        <f t="shared" si="394"/>
        <v>katB</v>
      </c>
      <c r="P12673" s="72" t="str">
        <f t="shared" si="395"/>
        <v/>
      </c>
      <c r="Q12673" s="61" t="s">
        <v>30</v>
      </c>
    </row>
    <row r="12674" spans="8:17" x14ac:dyDescent="0.25">
      <c r="H12674" s="59">
        <v>47333</v>
      </c>
      <c r="I12674" s="59" t="s">
        <v>69</v>
      </c>
      <c r="J12674" s="59">
        <v>7531079</v>
      </c>
      <c r="K12674" s="59" t="s">
        <v>12884</v>
      </c>
      <c r="L12674" s="61" t="s">
        <v>114</v>
      </c>
      <c r="M12674" s="61">
        <f>VLOOKUP(H12674,zdroj!C:F,4,0)</f>
        <v>0</v>
      </c>
      <c r="N12674" s="61" t="str">
        <f t="shared" si="394"/>
        <v>katB</v>
      </c>
      <c r="P12674" s="72" t="str">
        <f t="shared" si="395"/>
        <v/>
      </c>
      <c r="Q12674" s="61" t="s">
        <v>30</v>
      </c>
    </row>
    <row r="12675" spans="8:17" x14ac:dyDescent="0.25">
      <c r="H12675" s="59">
        <v>47333</v>
      </c>
      <c r="I12675" s="59" t="s">
        <v>69</v>
      </c>
      <c r="J12675" s="59">
        <v>7531087</v>
      </c>
      <c r="K12675" s="59" t="s">
        <v>12885</v>
      </c>
      <c r="L12675" s="61" t="s">
        <v>114</v>
      </c>
      <c r="M12675" s="61">
        <f>VLOOKUP(H12675,zdroj!C:F,4,0)</f>
        <v>0</v>
      </c>
      <c r="N12675" s="61" t="str">
        <f t="shared" si="394"/>
        <v>katB</v>
      </c>
      <c r="P12675" s="72" t="str">
        <f t="shared" si="395"/>
        <v/>
      </c>
      <c r="Q12675" s="61" t="s">
        <v>30</v>
      </c>
    </row>
    <row r="12676" spans="8:17" x14ac:dyDescent="0.25">
      <c r="H12676" s="59">
        <v>47333</v>
      </c>
      <c r="I12676" s="59" t="s">
        <v>69</v>
      </c>
      <c r="J12676" s="59">
        <v>7531095</v>
      </c>
      <c r="K12676" s="59" t="s">
        <v>12886</v>
      </c>
      <c r="L12676" s="61" t="s">
        <v>114</v>
      </c>
      <c r="M12676" s="61">
        <f>VLOOKUP(H12676,zdroj!C:F,4,0)</f>
        <v>0</v>
      </c>
      <c r="N12676" s="61" t="str">
        <f t="shared" si="394"/>
        <v>katB</v>
      </c>
      <c r="P12676" s="72" t="str">
        <f t="shared" si="395"/>
        <v/>
      </c>
      <c r="Q12676" s="61" t="s">
        <v>30</v>
      </c>
    </row>
    <row r="12677" spans="8:17" x14ac:dyDescent="0.25">
      <c r="H12677" s="59">
        <v>47333</v>
      </c>
      <c r="I12677" s="59" t="s">
        <v>69</v>
      </c>
      <c r="J12677" s="59">
        <v>7531109</v>
      </c>
      <c r="K12677" s="59" t="s">
        <v>12887</v>
      </c>
      <c r="L12677" s="61" t="s">
        <v>114</v>
      </c>
      <c r="M12677" s="61">
        <f>VLOOKUP(H12677,zdroj!C:F,4,0)</f>
        <v>0</v>
      </c>
      <c r="N12677" s="61" t="str">
        <f t="shared" si="394"/>
        <v>katB</v>
      </c>
      <c r="P12677" s="72" t="str">
        <f t="shared" si="395"/>
        <v/>
      </c>
      <c r="Q12677" s="61" t="s">
        <v>30</v>
      </c>
    </row>
    <row r="12678" spans="8:17" x14ac:dyDescent="0.25">
      <c r="H12678" s="59">
        <v>47333</v>
      </c>
      <c r="I12678" s="59" t="s">
        <v>69</v>
      </c>
      <c r="J12678" s="59">
        <v>7531117</v>
      </c>
      <c r="K12678" s="59" t="s">
        <v>12888</v>
      </c>
      <c r="L12678" s="61" t="s">
        <v>114</v>
      </c>
      <c r="M12678" s="61">
        <f>VLOOKUP(H12678,zdroj!C:F,4,0)</f>
        <v>0</v>
      </c>
      <c r="N12678" s="61" t="str">
        <f t="shared" si="394"/>
        <v>katB</v>
      </c>
      <c r="P12678" s="72" t="str">
        <f t="shared" si="395"/>
        <v/>
      </c>
      <c r="Q12678" s="61" t="s">
        <v>30</v>
      </c>
    </row>
    <row r="12679" spans="8:17" x14ac:dyDescent="0.25">
      <c r="H12679" s="59">
        <v>47333</v>
      </c>
      <c r="I12679" s="59" t="s">
        <v>69</v>
      </c>
      <c r="J12679" s="59">
        <v>7531125</v>
      </c>
      <c r="K12679" s="59" t="s">
        <v>12889</v>
      </c>
      <c r="L12679" s="61" t="s">
        <v>114</v>
      </c>
      <c r="M12679" s="61">
        <f>VLOOKUP(H12679,zdroj!C:F,4,0)</f>
        <v>0</v>
      </c>
      <c r="N12679" s="61" t="str">
        <f t="shared" ref="N12679:N12742" si="396">IF(M12679="A",IF(L12679="katA","katB",L12679),L12679)</f>
        <v>katB</v>
      </c>
      <c r="P12679" s="72" t="str">
        <f t="shared" ref="P12679:P12742" si="397">IF(O12679="A",1,"")</f>
        <v/>
      </c>
      <c r="Q12679" s="61" t="s">
        <v>30</v>
      </c>
    </row>
    <row r="12680" spans="8:17" x14ac:dyDescent="0.25">
      <c r="H12680" s="59">
        <v>47333</v>
      </c>
      <c r="I12680" s="59" t="s">
        <v>69</v>
      </c>
      <c r="J12680" s="59">
        <v>7531133</v>
      </c>
      <c r="K12680" s="59" t="s">
        <v>12890</v>
      </c>
      <c r="L12680" s="61" t="s">
        <v>114</v>
      </c>
      <c r="M12680" s="61">
        <f>VLOOKUP(H12680,zdroj!C:F,4,0)</f>
        <v>0</v>
      </c>
      <c r="N12680" s="61" t="str">
        <f t="shared" si="396"/>
        <v>katB</v>
      </c>
      <c r="P12680" s="72" t="str">
        <f t="shared" si="397"/>
        <v/>
      </c>
      <c r="Q12680" s="61" t="s">
        <v>30</v>
      </c>
    </row>
    <row r="12681" spans="8:17" x14ac:dyDescent="0.25">
      <c r="H12681" s="59">
        <v>47333</v>
      </c>
      <c r="I12681" s="59" t="s">
        <v>69</v>
      </c>
      <c r="J12681" s="59">
        <v>7531141</v>
      </c>
      <c r="K12681" s="59" t="s">
        <v>12891</v>
      </c>
      <c r="L12681" s="61" t="s">
        <v>114</v>
      </c>
      <c r="M12681" s="61">
        <f>VLOOKUP(H12681,zdroj!C:F,4,0)</f>
        <v>0</v>
      </c>
      <c r="N12681" s="61" t="str">
        <f t="shared" si="396"/>
        <v>katB</v>
      </c>
      <c r="P12681" s="72" t="str">
        <f t="shared" si="397"/>
        <v/>
      </c>
      <c r="Q12681" s="61" t="s">
        <v>30</v>
      </c>
    </row>
    <row r="12682" spans="8:17" x14ac:dyDescent="0.25">
      <c r="H12682" s="59">
        <v>47333</v>
      </c>
      <c r="I12682" s="59" t="s">
        <v>69</v>
      </c>
      <c r="J12682" s="59">
        <v>7531150</v>
      </c>
      <c r="K12682" s="59" t="s">
        <v>12892</v>
      </c>
      <c r="L12682" s="61" t="s">
        <v>114</v>
      </c>
      <c r="M12682" s="61">
        <f>VLOOKUP(H12682,zdroj!C:F,4,0)</f>
        <v>0</v>
      </c>
      <c r="N12682" s="61" t="str">
        <f t="shared" si="396"/>
        <v>katB</v>
      </c>
      <c r="P12682" s="72" t="str">
        <f t="shared" si="397"/>
        <v/>
      </c>
      <c r="Q12682" s="61" t="s">
        <v>30</v>
      </c>
    </row>
    <row r="12683" spans="8:17" x14ac:dyDescent="0.25">
      <c r="H12683" s="59">
        <v>47333</v>
      </c>
      <c r="I12683" s="59" t="s">
        <v>69</v>
      </c>
      <c r="J12683" s="59">
        <v>7531168</v>
      </c>
      <c r="K12683" s="59" t="s">
        <v>12893</v>
      </c>
      <c r="L12683" s="61" t="s">
        <v>114</v>
      </c>
      <c r="M12683" s="61">
        <f>VLOOKUP(H12683,zdroj!C:F,4,0)</f>
        <v>0</v>
      </c>
      <c r="N12683" s="61" t="str">
        <f t="shared" si="396"/>
        <v>katB</v>
      </c>
      <c r="P12683" s="72" t="str">
        <f t="shared" si="397"/>
        <v/>
      </c>
      <c r="Q12683" s="61" t="s">
        <v>30</v>
      </c>
    </row>
    <row r="12684" spans="8:17" x14ac:dyDescent="0.25">
      <c r="H12684" s="59">
        <v>47333</v>
      </c>
      <c r="I12684" s="59" t="s">
        <v>69</v>
      </c>
      <c r="J12684" s="59">
        <v>7531176</v>
      </c>
      <c r="K12684" s="59" t="s">
        <v>12894</v>
      </c>
      <c r="L12684" s="61" t="s">
        <v>114</v>
      </c>
      <c r="M12684" s="61">
        <f>VLOOKUP(H12684,zdroj!C:F,4,0)</f>
        <v>0</v>
      </c>
      <c r="N12684" s="61" t="str">
        <f t="shared" si="396"/>
        <v>katB</v>
      </c>
      <c r="P12684" s="72" t="str">
        <f t="shared" si="397"/>
        <v/>
      </c>
      <c r="Q12684" s="61" t="s">
        <v>30</v>
      </c>
    </row>
    <row r="12685" spans="8:17" x14ac:dyDescent="0.25">
      <c r="H12685" s="59">
        <v>47333</v>
      </c>
      <c r="I12685" s="59" t="s">
        <v>69</v>
      </c>
      <c r="J12685" s="59">
        <v>7531184</v>
      </c>
      <c r="K12685" s="59" t="s">
        <v>12895</v>
      </c>
      <c r="L12685" s="61" t="s">
        <v>114</v>
      </c>
      <c r="M12685" s="61">
        <f>VLOOKUP(H12685,zdroj!C:F,4,0)</f>
        <v>0</v>
      </c>
      <c r="N12685" s="61" t="str">
        <f t="shared" si="396"/>
        <v>katB</v>
      </c>
      <c r="P12685" s="72" t="str">
        <f t="shared" si="397"/>
        <v/>
      </c>
      <c r="Q12685" s="61" t="s">
        <v>30</v>
      </c>
    </row>
    <row r="12686" spans="8:17" x14ac:dyDescent="0.25">
      <c r="H12686" s="59">
        <v>47333</v>
      </c>
      <c r="I12686" s="59" t="s">
        <v>69</v>
      </c>
      <c r="J12686" s="59">
        <v>7531192</v>
      </c>
      <c r="K12686" s="59" t="s">
        <v>12896</v>
      </c>
      <c r="L12686" s="61" t="s">
        <v>114</v>
      </c>
      <c r="M12686" s="61">
        <f>VLOOKUP(H12686,zdroj!C:F,4,0)</f>
        <v>0</v>
      </c>
      <c r="N12686" s="61" t="str">
        <f t="shared" si="396"/>
        <v>katB</v>
      </c>
      <c r="P12686" s="72" t="str">
        <f t="shared" si="397"/>
        <v/>
      </c>
      <c r="Q12686" s="61" t="s">
        <v>30</v>
      </c>
    </row>
    <row r="12687" spans="8:17" x14ac:dyDescent="0.25">
      <c r="H12687" s="59">
        <v>47333</v>
      </c>
      <c r="I12687" s="59" t="s">
        <v>69</v>
      </c>
      <c r="J12687" s="59">
        <v>7531206</v>
      </c>
      <c r="K12687" s="59" t="s">
        <v>12897</v>
      </c>
      <c r="L12687" s="61" t="s">
        <v>114</v>
      </c>
      <c r="M12687" s="61">
        <f>VLOOKUP(H12687,zdroj!C:F,4,0)</f>
        <v>0</v>
      </c>
      <c r="N12687" s="61" t="str">
        <f t="shared" si="396"/>
        <v>katB</v>
      </c>
      <c r="P12687" s="72" t="str">
        <f t="shared" si="397"/>
        <v/>
      </c>
      <c r="Q12687" s="61" t="s">
        <v>30</v>
      </c>
    </row>
    <row r="12688" spans="8:17" x14ac:dyDescent="0.25">
      <c r="H12688" s="59">
        <v>47333</v>
      </c>
      <c r="I12688" s="59" t="s">
        <v>69</v>
      </c>
      <c r="J12688" s="59">
        <v>7531214</v>
      </c>
      <c r="K12688" s="59" t="s">
        <v>12898</v>
      </c>
      <c r="L12688" s="61" t="s">
        <v>81</v>
      </c>
      <c r="M12688" s="61">
        <f>VLOOKUP(H12688,zdroj!C:F,4,0)</f>
        <v>0</v>
      </c>
      <c r="N12688" s="61" t="str">
        <f t="shared" si="396"/>
        <v>-</v>
      </c>
      <c r="P12688" s="72" t="str">
        <f t="shared" si="397"/>
        <v/>
      </c>
      <c r="Q12688" s="61" t="s">
        <v>86</v>
      </c>
    </row>
    <row r="12689" spans="8:17" x14ac:dyDescent="0.25">
      <c r="H12689" s="59">
        <v>47333</v>
      </c>
      <c r="I12689" s="59" t="s">
        <v>69</v>
      </c>
      <c r="J12689" s="59">
        <v>7531222</v>
      </c>
      <c r="K12689" s="59" t="s">
        <v>12899</v>
      </c>
      <c r="L12689" s="61" t="s">
        <v>114</v>
      </c>
      <c r="M12689" s="61">
        <f>VLOOKUP(H12689,zdroj!C:F,4,0)</f>
        <v>0</v>
      </c>
      <c r="N12689" s="61" t="str">
        <f t="shared" si="396"/>
        <v>katB</v>
      </c>
      <c r="P12689" s="72" t="str">
        <f t="shared" si="397"/>
        <v/>
      </c>
      <c r="Q12689" s="61" t="s">
        <v>31</v>
      </c>
    </row>
    <row r="12690" spans="8:17" x14ac:dyDescent="0.25">
      <c r="H12690" s="59">
        <v>47333</v>
      </c>
      <c r="I12690" s="59" t="s">
        <v>69</v>
      </c>
      <c r="J12690" s="59">
        <v>7531231</v>
      </c>
      <c r="K12690" s="59" t="s">
        <v>12900</v>
      </c>
      <c r="L12690" s="61" t="s">
        <v>114</v>
      </c>
      <c r="M12690" s="61">
        <f>VLOOKUP(H12690,zdroj!C:F,4,0)</f>
        <v>0</v>
      </c>
      <c r="N12690" s="61" t="str">
        <f t="shared" si="396"/>
        <v>katB</v>
      </c>
      <c r="P12690" s="72" t="str">
        <f t="shared" si="397"/>
        <v/>
      </c>
      <c r="Q12690" s="61" t="s">
        <v>30</v>
      </c>
    </row>
    <row r="12691" spans="8:17" x14ac:dyDescent="0.25">
      <c r="H12691" s="59">
        <v>47333</v>
      </c>
      <c r="I12691" s="59" t="s">
        <v>69</v>
      </c>
      <c r="J12691" s="59">
        <v>7531249</v>
      </c>
      <c r="K12691" s="59" t="s">
        <v>12901</v>
      </c>
      <c r="L12691" s="61" t="s">
        <v>114</v>
      </c>
      <c r="M12691" s="61">
        <f>VLOOKUP(H12691,zdroj!C:F,4,0)</f>
        <v>0</v>
      </c>
      <c r="N12691" s="61" t="str">
        <f t="shared" si="396"/>
        <v>katB</v>
      </c>
      <c r="P12691" s="72" t="str">
        <f t="shared" si="397"/>
        <v/>
      </c>
      <c r="Q12691" s="61" t="s">
        <v>31</v>
      </c>
    </row>
    <row r="12692" spans="8:17" x14ac:dyDescent="0.25">
      <c r="H12692" s="59">
        <v>47333</v>
      </c>
      <c r="I12692" s="59" t="s">
        <v>69</v>
      </c>
      <c r="J12692" s="59">
        <v>7531257</v>
      </c>
      <c r="K12692" s="59" t="s">
        <v>12902</v>
      </c>
      <c r="L12692" s="61" t="s">
        <v>114</v>
      </c>
      <c r="M12692" s="61">
        <f>VLOOKUP(H12692,zdroj!C:F,4,0)</f>
        <v>0</v>
      </c>
      <c r="N12692" s="61" t="str">
        <f t="shared" si="396"/>
        <v>katB</v>
      </c>
      <c r="P12692" s="72" t="str">
        <f t="shared" si="397"/>
        <v/>
      </c>
      <c r="Q12692" s="61" t="s">
        <v>30</v>
      </c>
    </row>
    <row r="12693" spans="8:17" x14ac:dyDescent="0.25">
      <c r="H12693" s="59">
        <v>47333</v>
      </c>
      <c r="I12693" s="59" t="s">
        <v>69</v>
      </c>
      <c r="J12693" s="59">
        <v>7531265</v>
      </c>
      <c r="K12693" s="59" t="s">
        <v>12903</v>
      </c>
      <c r="L12693" s="61" t="s">
        <v>114</v>
      </c>
      <c r="M12693" s="61">
        <f>VLOOKUP(H12693,zdroj!C:F,4,0)</f>
        <v>0</v>
      </c>
      <c r="N12693" s="61" t="str">
        <f t="shared" si="396"/>
        <v>katB</v>
      </c>
      <c r="P12693" s="72" t="str">
        <f t="shared" si="397"/>
        <v/>
      </c>
      <c r="Q12693" s="61" t="s">
        <v>30</v>
      </c>
    </row>
    <row r="12694" spans="8:17" x14ac:dyDescent="0.25">
      <c r="H12694" s="59">
        <v>47333</v>
      </c>
      <c r="I12694" s="59" t="s">
        <v>69</v>
      </c>
      <c r="J12694" s="59">
        <v>7531273</v>
      </c>
      <c r="K12694" s="59" t="s">
        <v>12904</v>
      </c>
      <c r="L12694" s="61" t="s">
        <v>114</v>
      </c>
      <c r="M12694" s="61">
        <f>VLOOKUP(H12694,zdroj!C:F,4,0)</f>
        <v>0</v>
      </c>
      <c r="N12694" s="61" t="str">
        <f t="shared" si="396"/>
        <v>katB</v>
      </c>
      <c r="P12694" s="72" t="str">
        <f t="shared" si="397"/>
        <v/>
      </c>
      <c r="Q12694" s="61" t="s">
        <v>30</v>
      </c>
    </row>
    <row r="12695" spans="8:17" x14ac:dyDescent="0.25">
      <c r="H12695" s="59">
        <v>47333</v>
      </c>
      <c r="I12695" s="59" t="s">
        <v>69</v>
      </c>
      <c r="J12695" s="59">
        <v>7531281</v>
      </c>
      <c r="K12695" s="59" t="s">
        <v>12905</v>
      </c>
      <c r="L12695" s="61" t="s">
        <v>114</v>
      </c>
      <c r="M12695" s="61">
        <f>VLOOKUP(H12695,zdroj!C:F,4,0)</f>
        <v>0</v>
      </c>
      <c r="N12695" s="61" t="str">
        <f t="shared" si="396"/>
        <v>katB</v>
      </c>
      <c r="P12695" s="72" t="str">
        <f t="shared" si="397"/>
        <v/>
      </c>
      <c r="Q12695" s="61" t="s">
        <v>30</v>
      </c>
    </row>
    <row r="12696" spans="8:17" x14ac:dyDescent="0.25">
      <c r="H12696" s="59">
        <v>47333</v>
      </c>
      <c r="I12696" s="59" t="s">
        <v>69</v>
      </c>
      <c r="J12696" s="59">
        <v>7531290</v>
      </c>
      <c r="K12696" s="59" t="s">
        <v>12906</v>
      </c>
      <c r="L12696" s="61" t="s">
        <v>114</v>
      </c>
      <c r="M12696" s="61">
        <f>VLOOKUP(H12696,zdroj!C:F,4,0)</f>
        <v>0</v>
      </c>
      <c r="N12696" s="61" t="str">
        <f t="shared" si="396"/>
        <v>katB</v>
      </c>
      <c r="P12696" s="72" t="str">
        <f t="shared" si="397"/>
        <v/>
      </c>
      <c r="Q12696" s="61" t="s">
        <v>30</v>
      </c>
    </row>
    <row r="12697" spans="8:17" x14ac:dyDescent="0.25">
      <c r="H12697" s="59">
        <v>47333</v>
      </c>
      <c r="I12697" s="59" t="s">
        <v>69</v>
      </c>
      <c r="J12697" s="59">
        <v>7531303</v>
      </c>
      <c r="K12697" s="59" t="s">
        <v>12907</v>
      </c>
      <c r="L12697" s="61" t="s">
        <v>114</v>
      </c>
      <c r="M12697" s="61">
        <f>VLOOKUP(H12697,zdroj!C:F,4,0)</f>
        <v>0</v>
      </c>
      <c r="N12697" s="61" t="str">
        <f t="shared" si="396"/>
        <v>katB</v>
      </c>
      <c r="P12697" s="72" t="str">
        <f t="shared" si="397"/>
        <v/>
      </c>
      <c r="Q12697" s="61" t="s">
        <v>30</v>
      </c>
    </row>
    <row r="12698" spans="8:17" x14ac:dyDescent="0.25">
      <c r="H12698" s="59">
        <v>47333</v>
      </c>
      <c r="I12698" s="59" t="s">
        <v>69</v>
      </c>
      <c r="J12698" s="59">
        <v>7531311</v>
      </c>
      <c r="K12698" s="59" t="s">
        <v>12908</v>
      </c>
      <c r="L12698" s="61" t="s">
        <v>114</v>
      </c>
      <c r="M12698" s="61">
        <f>VLOOKUP(H12698,zdroj!C:F,4,0)</f>
        <v>0</v>
      </c>
      <c r="N12698" s="61" t="str">
        <f t="shared" si="396"/>
        <v>katB</v>
      </c>
      <c r="P12698" s="72" t="str">
        <f t="shared" si="397"/>
        <v/>
      </c>
      <c r="Q12698" s="61" t="s">
        <v>30</v>
      </c>
    </row>
    <row r="12699" spans="8:17" x14ac:dyDescent="0.25">
      <c r="H12699" s="59">
        <v>47333</v>
      </c>
      <c r="I12699" s="59" t="s">
        <v>69</v>
      </c>
      <c r="J12699" s="59">
        <v>7531320</v>
      </c>
      <c r="K12699" s="59" t="s">
        <v>12909</v>
      </c>
      <c r="L12699" s="61" t="s">
        <v>114</v>
      </c>
      <c r="M12699" s="61">
        <f>VLOOKUP(H12699,zdroj!C:F,4,0)</f>
        <v>0</v>
      </c>
      <c r="N12699" s="61" t="str">
        <f t="shared" si="396"/>
        <v>katB</v>
      </c>
      <c r="P12699" s="72" t="str">
        <f t="shared" si="397"/>
        <v/>
      </c>
      <c r="Q12699" s="61" t="s">
        <v>30</v>
      </c>
    </row>
    <row r="12700" spans="8:17" x14ac:dyDescent="0.25">
      <c r="H12700" s="59">
        <v>47333</v>
      </c>
      <c r="I12700" s="59" t="s">
        <v>69</v>
      </c>
      <c r="J12700" s="59">
        <v>7531338</v>
      </c>
      <c r="K12700" s="59" t="s">
        <v>12910</v>
      </c>
      <c r="L12700" s="61" t="s">
        <v>114</v>
      </c>
      <c r="M12700" s="61">
        <f>VLOOKUP(H12700,zdroj!C:F,4,0)</f>
        <v>0</v>
      </c>
      <c r="N12700" s="61" t="str">
        <f t="shared" si="396"/>
        <v>katB</v>
      </c>
      <c r="P12700" s="72" t="str">
        <f t="shared" si="397"/>
        <v/>
      </c>
      <c r="Q12700" s="61" t="s">
        <v>30</v>
      </c>
    </row>
    <row r="12701" spans="8:17" x14ac:dyDescent="0.25">
      <c r="H12701" s="59">
        <v>47333</v>
      </c>
      <c r="I12701" s="59" t="s">
        <v>69</v>
      </c>
      <c r="J12701" s="59">
        <v>7531346</v>
      </c>
      <c r="K12701" s="59" t="s">
        <v>12911</v>
      </c>
      <c r="L12701" s="61" t="s">
        <v>114</v>
      </c>
      <c r="M12701" s="61">
        <f>VLOOKUP(H12701,zdroj!C:F,4,0)</f>
        <v>0</v>
      </c>
      <c r="N12701" s="61" t="str">
        <f t="shared" si="396"/>
        <v>katB</v>
      </c>
      <c r="P12701" s="72" t="str">
        <f t="shared" si="397"/>
        <v/>
      </c>
      <c r="Q12701" s="61" t="s">
        <v>30</v>
      </c>
    </row>
    <row r="12702" spans="8:17" x14ac:dyDescent="0.25">
      <c r="H12702" s="59">
        <v>47333</v>
      </c>
      <c r="I12702" s="59" t="s">
        <v>69</v>
      </c>
      <c r="J12702" s="59">
        <v>7531354</v>
      </c>
      <c r="K12702" s="59" t="s">
        <v>12912</v>
      </c>
      <c r="L12702" s="61" t="s">
        <v>114</v>
      </c>
      <c r="M12702" s="61">
        <f>VLOOKUP(H12702,zdroj!C:F,4,0)</f>
        <v>0</v>
      </c>
      <c r="N12702" s="61" t="str">
        <f t="shared" si="396"/>
        <v>katB</v>
      </c>
      <c r="P12702" s="72" t="str">
        <f t="shared" si="397"/>
        <v/>
      </c>
      <c r="Q12702" s="61" t="s">
        <v>30</v>
      </c>
    </row>
    <row r="12703" spans="8:17" x14ac:dyDescent="0.25">
      <c r="H12703" s="59">
        <v>47333</v>
      </c>
      <c r="I12703" s="59" t="s">
        <v>69</v>
      </c>
      <c r="J12703" s="59">
        <v>7531362</v>
      </c>
      <c r="K12703" s="59" t="s">
        <v>12913</v>
      </c>
      <c r="L12703" s="61" t="s">
        <v>114</v>
      </c>
      <c r="M12703" s="61">
        <f>VLOOKUP(H12703,zdroj!C:F,4,0)</f>
        <v>0</v>
      </c>
      <c r="N12703" s="61" t="str">
        <f t="shared" si="396"/>
        <v>katB</v>
      </c>
      <c r="P12703" s="72" t="str">
        <f t="shared" si="397"/>
        <v/>
      </c>
      <c r="Q12703" s="61" t="s">
        <v>30</v>
      </c>
    </row>
    <row r="12704" spans="8:17" x14ac:dyDescent="0.25">
      <c r="H12704" s="59">
        <v>47333</v>
      </c>
      <c r="I12704" s="59" t="s">
        <v>69</v>
      </c>
      <c r="J12704" s="59">
        <v>7531371</v>
      </c>
      <c r="K12704" s="59" t="s">
        <v>12914</v>
      </c>
      <c r="L12704" s="61" t="s">
        <v>114</v>
      </c>
      <c r="M12704" s="61">
        <f>VLOOKUP(H12704,zdroj!C:F,4,0)</f>
        <v>0</v>
      </c>
      <c r="N12704" s="61" t="str">
        <f t="shared" si="396"/>
        <v>katB</v>
      </c>
      <c r="P12704" s="72" t="str">
        <f t="shared" si="397"/>
        <v/>
      </c>
      <c r="Q12704" s="61" t="s">
        <v>30</v>
      </c>
    </row>
    <row r="12705" spans="8:17" x14ac:dyDescent="0.25">
      <c r="H12705" s="59">
        <v>47333</v>
      </c>
      <c r="I12705" s="59" t="s">
        <v>69</v>
      </c>
      <c r="J12705" s="59">
        <v>7531389</v>
      </c>
      <c r="K12705" s="59" t="s">
        <v>12915</v>
      </c>
      <c r="L12705" s="61" t="s">
        <v>114</v>
      </c>
      <c r="M12705" s="61">
        <f>VLOOKUP(H12705,zdroj!C:F,4,0)</f>
        <v>0</v>
      </c>
      <c r="N12705" s="61" t="str">
        <f t="shared" si="396"/>
        <v>katB</v>
      </c>
      <c r="P12705" s="72" t="str">
        <f t="shared" si="397"/>
        <v/>
      </c>
      <c r="Q12705" s="61" t="s">
        <v>30</v>
      </c>
    </row>
    <row r="12706" spans="8:17" x14ac:dyDescent="0.25">
      <c r="H12706" s="59">
        <v>47333</v>
      </c>
      <c r="I12706" s="59" t="s">
        <v>69</v>
      </c>
      <c r="J12706" s="59">
        <v>7531397</v>
      </c>
      <c r="K12706" s="59" t="s">
        <v>12916</v>
      </c>
      <c r="L12706" s="61" t="s">
        <v>114</v>
      </c>
      <c r="M12706" s="61">
        <f>VLOOKUP(H12706,zdroj!C:F,4,0)</f>
        <v>0</v>
      </c>
      <c r="N12706" s="61" t="str">
        <f t="shared" si="396"/>
        <v>katB</v>
      </c>
      <c r="P12706" s="72" t="str">
        <f t="shared" si="397"/>
        <v/>
      </c>
      <c r="Q12706" s="61" t="s">
        <v>30</v>
      </c>
    </row>
    <row r="12707" spans="8:17" x14ac:dyDescent="0.25">
      <c r="H12707" s="59">
        <v>47333</v>
      </c>
      <c r="I12707" s="59" t="s">
        <v>69</v>
      </c>
      <c r="J12707" s="59">
        <v>7531401</v>
      </c>
      <c r="K12707" s="59" t="s">
        <v>12917</v>
      </c>
      <c r="L12707" s="61" t="s">
        <v>114</v>
      </c>
      <c r="M12707" s="61">
        <f>VLOOKUP(H12707,zdroj!C:F,4,0)</f>
        <v>0</v>
      </c>
      <c r="N12707" s="61" t="str">
        <f t="shared" si="396"/>
        <v>katB</v>
      </c>
      <c r="P12707" s="72" t="str">
        <f t="shared" si="397"/>
        <v/>
      </c>
      <c r="Q12707" s="61" t="s">
        <v>30</v>
      </c>
    </row>
    <row r="12708" spans="8:17" x14ac:dyDescent="0.25">
      <c r="H12708" s="59">
        <v>47333</v>
      </c>
      <c r="I12708" s="59" t="s">
        <v>69</v>
      </c>
      <c r="J12708" s="59">
        <v>7531419</v>
      </c>
      <c r="K12708" s="59" t="s">
        <v>12918</v>
      </c>
      <c r="L12708" s="61" t="s">
        <v>114</v>
      </c>
      <c r="M12708" s="61">
        <f>VLOOKUP(H12708,zdroj!C:F,4,0)</f>
        <v>0</v>
      </c>
      <c r="N12708" s="61" t="str">
        <f t="shared" si="396"/>
        <v>katB</v>
      </c>
      <c r="P12708" s="72" t="str">
        <f t="shared" si="397"/>
        <v/>
      </c>
      <c r="Q12708" s="61" t="s">
        <v>30</v>
      </c>
    </row>
    <row r="12709" spans="8:17" x14ac:dyDescent="0.25">
      <c r="H12709" s="59">
        <v>47333</v>
      </c>
      <c r="I12709" s="59" t="s">
        <v>69</v>
      </c>
      <c r="J12709" s="59">
        <v>7531427</v>
      </c>
      <c r="K12709" s="59" t="s">
        <v>12919</v>
      </c>
      <c r="L12709" s="61" t="s">
        <v>114</v>
      </c>
      <c r="M12709" s="61">
        <f>VLOOKUP(H12709,zdroj!C:F,4,0)</f>
        <v>0</v>
      </c>
      <c r="N12709" s="61" t="str">
        <f t="shared" si="396"/>
        <v>katB</v>
      </c>
      <c r="P12709" s="72" t="str">
        <f t="shared" si="397"/>
        <v/>
      </c>
      <c r="Q12709" s="61" t="s">
        <v>30</v>
      </c>
    </row>
    <row r="12710" spans="8:17" x14ac:dyDescent="0.25">
      <c r="H12710" s="59">
        <v>47333</v>
      </c>
      <c r="I12710" s="59" t="s">
        <v>69</v>
      </c>
      <c r="J12710" s="59">
        <v>7531435</v>
      </c>
      <c r="K12710" s="59" t="s">
        <v>12920</v>
      </c>
      <c r="L12710" s="61" t="s">
        <v>114</v>
      </c>
      <c r="M12710" s="61">
        <f>VLOOKUP(H12710,zdroj!C:F,4,0)</f>
        <v>0</v>
      </c>
      <c r="N12710" s="61" t="str">
        <f t="shared" si="396"/>
        <v>katB</v>
      </c>
      <c r="P12710" s="72" t="str">
        <f t="shared" si="397"/>
        <v/>
      </c>
      <c r="Q12710" s="61" t="s">
        <v>30</v>
      </c>
    </row>
    <row r="12711" spans="8:17" x14ac:dyDescent="0.25">
      <c r="H12711" s="59">
        <v>47333</v>
      </c>
      <c r="I12711" s="59" t="s">
        <v>69</v>
      </c>
      <c r="J12711" s="59">
        <v>7531443</v>
      </c>
      <c r="K12711" s="59" t="s">
        <v>12921</v>
      </c>
      <c r="L12711" s="61" t="s">
        <v>114</v>
      </c>
      <c r="M12711" s="61">
        <f>VLOOKUP(H12711,zdroj!C:F,4,0)</f>
        <v>0</v>
      </c>
      <c r="N12711" s="61" t="str">
        <f t="shared" si="396"/>
        <v>katB</v>
      </c>
      <c r="P12711" s="72" t="str">
        <f t="shared" si="397"/>
        <v/>
      </c>
      <c r="Q12711" s="61" t="s">
        <v>30</v>
      </c>
    </row>
    <row r="12712" spans="8:17" x14ac:dyDescent="0.25">
      <c r="H12712" s="59">
        <v>47333</v>
      </c>
      <c r="I12712" s="59" t="s">
        <v>69</v>
      </c>
      <c r="J12712" s="59">
        <v>7531451</v>
      </c>
      <c r="K12712" s="59" t="s">
        <v>12922</v>
      </c>
      <c r="L12712" s="61" t="s">
        <v>114</v>
      </c>
      <c r="M12712" s="61">
        <f>VLOOKUP(H12712,zdroj!C:F,4,0)</f>
        <v>0</v>
      </c>
      <c r="N12712" s="61" t="str">
        <f t="shared" si="396"/>
        <v>katB</v>
      </c>
      <c r="P12712" s="72" t="str">
        <f t="shared" si="397"/>
        <v/>
      </c>
      <c r="Q12712" s="61" t="s">
        <v>30</v>
      </c>
    </row>
    <row r="12713" spans="8:17" x14ac:dyDescent="0.25">
      <c r="H12713" s="59">
        <v>47333</v>
      </c>
      <c r="I12713" s="59" t="s">
        <v>69</v>
      </c>
      <c r="J12713" s="59">
        <v>7531460</v>
      </c>
      <c r="K12713" s="59" t="s">
        <v>12923</v>
      </c>
      <c r="L12713" s="61" t="s">
        <v>114</v>
      </c>
      <c r="M12713" s="61">
        <f>VLOOKUP(H12713,zdroj!C:F,4,0)</f>
        <v>0</v>
      </c>
      <c r="N12713" s="61" t="str">
        <f t="shared" si="396"/>
        <v>katB</v>
      </c>
      <c r="P12713" s="72" t="str">
        <f t="shared" si="397"/>
        <v/>
      </c>
      <c r="Q12713" s="61" t="s">
        <v>30</v>
      </c>
    </row>
    <row r="12714" spans="8:17" x14ac:dyDescent="0.25">
      <c r="H12714" s="59">
        <v>47333</v>
      </c>
      <c r="I12714" s="59" t="s">
        <v>69</v>
      </c>
      <c r="J12714" s="59">
        <v>7531478</v>
      </c>
      <c r="K12714" s="59" t="s">
        <v>12924</v>
      </c>
      <c r="L12714" s="61" t="s">
        <v>114</v>
      </c>
      <c r="M12714" s="61">
        <f>VLOOKUP(H12714,zdroj!C:F,4,0)</f>
        <v>0</v>
      </c>
      <c r="N12714" s="61" t="str">
        <f t="shared" si="396"/>
        <v>katB</v>
      </c>
      <c r="P12714" s="72" t="str">
        <f t="shared" si="397"/>
        <v/>
      </c>
      <c r="Q12714" s="61" t="s">
        <v>30</v>
      </c>
    </row>
    <row r="12715" spans="8:17" x14ac:dyDescent="0.25">
      <c r="H12715" s="59">
        <v>47333</v>
      </c>
      <c r="I12715" s="59" t="s">
        <v>69</v>
      </c>
      <c r="J12715" s="59">
        <v>7531486</v>
      </c>
      <c r="K12715" s="59" t="s">
        <v>12925</v>
      </c>
      <c r="L12715" s="61" t="s">
        <v>114</v>
      </c>
      <c r="M12715" s="61">
        <f>VLOOKUP(H12715,zdroj!C:F,4,0)</f>
        <v>0</v>
      </c>
      <c r="N12715" s="61" t="str">
        <f t="shared" si="396"/>
        <v>katB</v>
      </c>
      <c r="P12715" s="72" t="str">
        <f t="shared" si="397"/>
        <v/>
      </c>
      <c r="Q12715" s="61" t="s">
        <v>30</v>
      </c>
    </row>
    <row r="12716" spans="8:17" x14ac:dyDescent="0.25">
      <c r="H12716" s="59">
        <v>47333</v>
      </c>
      <c r="I12716" s="59" t="s">
        <v>69</v>
      </c>
      <c r="J12716" s="59">
        <v>25613448</v>
      </c>
      <c r="K12716" s="59" t="s">
        <v>12926</v>
      </c>
      <c r="L12716" s="61" t="s">
        <v>114</v>
      </c>
      <c r="M12716" s="61">
        <f>VLOOKUP(H12716,zdroj!C:F,4,0)</f>
        <v>0</v>
      </c>
      <c r="N12716" s="61" t="str">
        <f t="shared" si="396"/>
        <v>katB</v>
      </c>
      <c r="P12716" s="72" t="str">
        <f t="shared" si="397"/>
        <v/>
      </c>
      <c r="Q12716" s="61" t="s">
        <v>30</v>
      </c>
    </row>
    <row r="12717" spans="8:17" x14ac:dyDescent="0.25">
      <c r="H12717" s="59">
        <v>47333</v>
      </c>
      <c r="I12717" s="59" t="s">
        <v>69</v>
      </c>
      <c r="J12717" s="59">
        <v>26929066</v>
      </c>
      <c r="K12717" s="59" t="s">
        <v>12927</v>
      </c>
      <c r="L12717" s="61" t="s">
        <v>114</v>
      </c>
      <c r="M12717" s="61">
        <f>VLOOKUP(H12717,zdroj!C:F,4,0)</f>
        <v>0</v>
      </c>
      <c r="N12717" s="61" t="str">
        <f t="shared" si="396"/>
        <v>katB</v>
      </c>
      <c r="P12717" s="72" t="str">
        <f t="shared" si="397"/>
        <v/>
      </c>
      <c r="Q12717" s="61" t="s">
        <v>30</v>
      </c>
    </row>
    <row r="12718" spans="8:17" x14ac:dyDescent="0.25">
      <c r="H12718" s="59">
        <v>47333</v>
      </c>
      <c r="I12718" s="59" t="s">
        <v>69</v>
      </c>
      <c r="J12718" s="59">
        <v>26929074</v>
      </c>
      <c r="K12718" s="59" t="s">
        <v>12928</v>
      </c>
      <c r="L12718" s="61" t="s">
        <v>114</v>
      </c>
      <c r="M12718" s="61">
        <f>VLOOKUP(H12718,zdroj!C:F,4,0)</f>
        <v>0</v>
      </c>
      <c r="N12718" s="61" t="str">
        <f t="shared" si="396"/>
        <v>katB</v>
      </c>
      <c r="P12718" s="72" t="str">
        <f t="shared" si="397"/>
        <v/>
      </c>
      <c r="Q12718" s="61" t="s">
        <v>30</v>
      </c>
    </row>
    <row r="12719" spans="8:17" x14ac:dyDescent="0.25">
      <c r="H12719" s="59">
        <v>47333</v>
      </c>
      <c r="I12719" s="59" t="s">
        <v>69</v>
      </c>
      <c r="J12719" s="59">
        <v>27079473</v>
      </c>
      <c r="K12719" s="59" t="s">
        <v>12929</v>
      </c>
      <c r="L12719" s="61" t="s">
        <v>114</v>
      </c>
      <c r="M12719" s="61">
        <f>VLOOKUP(H12719,zdroj!C:F,4,0)</f>
        <v>0</v>
      </c>
      <c r="N12719" s="61" t="str">
        <f t="shared" si="396"/>
        <v>katB</v>
      </c>
      <c r="P12719" s="72" t="str">
        <f t="shared" si="397"/>
        <v/>
      </c>
      <c r="Q12719" s="61" t="s">
        <v>30</v>
      </c>
    </row>
    <row r="12720" spans="8:17" x14ac:dyDescent="0.25">
      <c r="H12720" s="59">
        <v>47333</v>
      </c>
      <c r="I12720" s="59" t="s">
        <v>69</v>
      </c>
      <c r="J12720" s="59">
        <v>27922341</v>
      </c>
      <c r="K12720" s="59" t="s">
        <v>12930</v>
      </c>
      <c r="L12720" s="61" t="s">
        <v>114</v>
      </c>
      <c r="M12720" s="61">
        <f>VLOOKUP(H12720,zdroj!C:F,4,0)</f>
        <v>0</v>
      </c>
      <c r="N12720" s="61" t="str">
        <f t="shared" si="396"/>
        <v>katB</v>
      </c>
      <c r="P12720" s="72" t="str">
        <f t="shared" si="397"/>
        <v/>
      </c>
      <c r="Q12720" s="61" t="s">
        <v>30</v>
      </c>
    </row>
    <row r="12721" spans="8:17" x14ac:dyDescent="0.25">
      <c r="H12721" s="59">
        <v>47333</v>
      </c>
      <c r="I12721" s="59" t="s">
        <v>69</v>
      </c>
      <c r="J12721" s="59">
        <v>27985342</v>
      </c>
      <c r="K12721" s="59" t="s">
        <v>12931</v>
      </c>
      <c r="L12721" s="61" t="s">
        <v>114</v>
      </c>
      <c r="M12721" s="61">
        <f>VLOOKUP(H12721,zdroj!C:F,4,0)</f>
        <v>0</v>
      </c>
      <c r="N12721" s="61" t="str">
        <f t="shared" si="396"/>
        <v>katB</v>
      </c>
      <c r="P12721" s="72" t="str">
        <f t="shared" si="397"/>
        <v/>
      </c>
      <c r="Q12721" s="61" t="s">
        <v>30</v>
      </c>
    </row>
    <row r="12722" spans="8:17" x14ac:dyDescent="0.25">
      <c r="H12722" s="59">
        <v>47333</v>
      </c>
      <c r="I12722" s="59" t="s">
        <v>69</v>
      </c>
      <c r="J12722" s="59">
        <v>30755239</v>
      </c>
      <c r="K12722" s="59" t="s">
        <v>12932</v>
      </c>
      <c r="L12722" s="61" t="s">
        <v>81</v>
      </c>
      <c r="M12722" s="61">
        <f>VLOOKUP(H12722,zdroj!C:F,4,0)</f>
        <v>0</v>
      </c>
      <c r="N12722" s="61" t="str">
        <f t="shared" si="396"/>
        <v>-</v>
      </c>
      <c r="P12722" s="72" t="str">
        <f t="shared" si="397"/>
        <v/>
      </c>
      <c r="Q12722" s="61" t="s">
        <v>88</v>
      </c>
    </row>
    <row r="12723" spans="8:17" x14ac:dyDescent="0.25">
      <c r="H12723" s="59">
        <v>47333</v>
      </c>
      <c r="I12723" s="59" t="s">
        <v>69</v>
      </c>
      <c r="J12723" s="59">
        <v>31218563</v>
      </c>
      <c r="K12723" s="59" t="s">
        <v>12933</v>
      </c>
      <c r="L12723" s="61" t="s">
        <v>81</v>
      </c>
      <c r="M12723" s="61">
        <f>VLOOKUP(H12723,zdroj!C:F,4,0)</f>
        <v>0</v>
      </c>
      <c r="N12723" s="61" t="str">
        <f t="shared" si="396"/>
        <v>-</v>
      </c>
      <c r="P12723" s="72" t="str">
        <f t="shared" si="397"/>
        <v/>
      </c>
      <c r="Q12723" s="61" t="s">
        <v>86</v>
      </c>
    </row>
    <row r="12724" spans="8:17" x14ac:dyDescent="0.25">
      <c r="H12724" s="59">
        <v>47333</v>
      </c>
      <c r="I12724" s="59" t="s">
        <v>69</v>
      </c>
      <c r="J12724" s="59">
        <v>40036669</v>
      </c>
      <c r="K12724" s="59" t="s">
        <v>12934</v>
      </c>
      <c r="L12724" s="61" t="s">
        <v>81</v>
      </c>
      <c r="M12724" s="61">
        <f>VLOOKUP(H12724,zdroj!C:F,4,0)</f>
        <v>0</v>
      </c>
      <c r="N12724" s="61" t="str">
        <f t="shared" si="396"/>
        <v>-</v>
      </c>
      <c r="P12724" s="72" t="str">
        <f t="shared" si="397"/>
        <v/>
      </c>
      <c r="Q12724" s="61" t="s">
        <v>88</v>
      </c>
    </row>
    <row r="12725" spans="8:17" x14ac:dyDescent="0.25">
      <c r="H12725" s="59">
        <v>47333</v>
      </c>
      <c r="I12725" s="59" t="s">
        <v>69</v>
      </c>
      <c r="J12725" s="59">
        <v>41002016</v>
      </c>
      <c r="K12725" s="59" t="s">
        <v>12935</v>
      </c>
      <c r="L12725" s="61" t="s">
        <v>114</v>
      </c>
      <c r="M12725" s="61">
        <f>VLOOKUP(H12725,zdroj!C:F,4,0)</f>
        <v>0</v>
      </c>
      <c r="N12725" s="61" t="str">
        <f t="shared" si="396"/>
        <v>katB</v>
      </c>
      <c r="P12725" s="72" t="str">
        <f t="shared" si="397"/>
        <v/>
      </c>
      <c r="Q12725" s="61" t="s">
        <v>30</v>
      </c>
    </row>
    <row r="12726" spans="8:17" x14ac:dyDescent="0.25">
      <c r="H12726" s="59">
        <v>47333</v>
      </c>
      <c r="I12726" s="59" t="s">
        <v>69</v>
      </c>
      <c r="J12726" s="59">
        <v>41701411</v>
      </c>
      <c r="K12726" s="59" t="s">
        <v>12936</v>
      </c>
      <c r="L12726" s="61" t="s">
        <v>81</v>
      </c>
      <c r="M12726" s="61">
        <f>VLOOKUP(H12726,zdroj!C:F,4,0)</f>
        <v>0</v>
      </c>
      <c r="N12726" s="61" t="str">
        <f t="shared" si="396"/>
        <v>-</v>
      </c>
      <c r="P12726" s="72" t="str">
        <f t="shared" si="397"/>
        <v/>
      </c>
      <c r="Q12726" s="61" t="s">
        <v>88</v>
      </c>
    </row>
    <row r="12727" spans="8:17" x14ac:dyDescent="0.25">
      <c r="H12727" s="59">
        <v>47333</v>
      </c>
      <c r="I12727" s="59" t="s">
        <v>69</v>
      </c>
      <c r="J12727" s="59">
        <v>42240662</v>
      </c>
      <c r="K12727" s="59" t="s">
        <v>12937</v>
      </c>
      <c r="L12727" s="61" t="s">
        <v>114</v>
      </c>
      <c r="M12727" s="61">
        <f>VLOOKUP(H12727,zdroj!C:F,4,0)</f>
        <v>0</v>
      </c>
      <c r="N12727" s="61" t="str">
        <f t="shared" si="396"/>
        <v>katB</v>
      </c>
      <c r="P12727" s="72" t="str">
        <f t="shared" si="397"/>
        <v/>
      </c>
      <c r="Q12727" s="61" t="s">
        <v>30</v>
      </c>
    </row>
    <row r="12728" spans="8:17" x14ac:dyDescent="0.25">
      <c r="H12728" s="59">
        <v>47333</v>
      </c>
      <c r="I12728" s="59" t="s">
        <v>69</v>
      </c>
      <c r="J12728" s="59">
        <v>42404983</v>
      </c>
      <c r="K12728" s="59" t="s">
        <v>12938</v>
      </c>
      <c r="L12728" s="61" t="s">
        <v>81</v>
      </c>
      <c r="M12728" s="61">
        <f>VLOOKUP(H12728,zdroj!C:F,4,0)</f>
        <v>0</v>
      </c>
      <c r="N12728" s="61" t="str">
        <f t="shared" si="396"/>
        <v>-</v>
      </c>
      <c r="P12728" s="72" t="str">
        <f t="shared" si="397"/>
        <v/>
      </c>
      <c r="Q12728" s="61" t="s">
        <v>88</v>
      </c>
    </row>
    <row r="12729" spans="8:17" x14ac:dyDescent="0.25">
      <c r="H12729" s="59">
        <v>47333</v>
      </c>
      <c r="I12729" s="59" t="s">
        <v>69</v>
      </c>
      <c r="J12729" s="59">
        <v>73113182</v>
      </c>
      <c r="K12729" s="59" t="s">
        <v>12939</v>
      </c>
      <c r="L12729" s="61" t="s">
        <v>114</v>
      </c>
      <c r="M12729" s="61">
        <f>VLOOKUP(H12729,zdroj!C:F,4,0)</f>
        <v>0</v>
      </c>
      <c r="N12729" s="61" t="str">
        <f t="shared" si="396"/>
        <v>katB</v>
      </c>
      <c r="P12729" s="72" t="str">
        <f t="shared" si="397"/>
        <v/>
      </c>
      <c r="Q12729" s="61" t="s">
        <v>30</v>
      </c>
    </row>
    <row r="12730" spans="8:17" x14ac:dyDescent="0.25">
      <c r="H12730" s="59">
        <v>47333</v>
      </c>
      <c r="I12730" s="59" t="s">
        <v>69</v>
      </c>
      <c r="J12730" s="59">
        <v>74302701</v>
      </c>
      <c r="K12730" s="59" t="s">
        <v>12940</v>
      </c>
      <c r="L12730" s="61" t="s">
        <v>114</v>
      </c>
      <c r="M12730" s="61">
        <f>VLOOKUP(H12730,zdroj!C:F,4,0)</f>
        <v>0</v>
      </c>
      <c r="N12730" s="61" t="str">
        <f t="shared" si="396"/>
        <v>katB</v>
      </c>
      <c r="P12730" s="72" t="str">
        <f t="shared" si="397"/>
        <v/>
      </c>
      <c r="Q12730" s="61" t="s">
        <v>30</v>
      </c>
    </row>
    <row r="12731" spans="8:17" x14ac:dyDescent="0.25">
      <c r="H12731" s="59">
        <v>47333</v>
      </c>
      <c r="I12731" s="59" t="s">
        <v>69</v>
      </c>
      <c r="J12731" s="59">
        <v>77699637</v>
      </c>
      <c r="K12731" s="59" t="s">
        <v>12941</v>
      </c>
      <c r="L12731" s="61" t="s">
        <v>114</v>
      </c>
      <c r="M12731" s="61">
        <f>VLOOKUP(H12731,zdroj!C:F,4,0)</f>
        <v>0</v>
      </c>
      <c r="N12731" s="61" t="str">
        <f t="shared" si="396"/>
        <v>katB</v>
      </c>
      <c r="P12731" s="72" t="str">
        <f t="shared" si="397"/>
        <v/>
      </c>
      <c r="Q12731" s="61" t="s">
        <v>30</v>
      </c>
    </row>
    <row r="12732" spans="8:17" x14ac:dyDescent="0.25">
      <c r="H12732" s="59">
        <v>47333</v>
      </c>
      <c r="I12732" s="59" t="s">
        <v>69</v>
      </c>
      <c r="J12732" s="59">
        <v>78880386</v>
      </c>
      <c r="K12732" s="59" t="s">
        <v>12942</v>
      </c>
      <c r="L12732" s="61" t="s">
        <v>114</v>
      </c>
      <c r="M12732" s="61">
        <f>VLOOKUP(H12732,zdroj!C:F,4,0)</f>
        <v>0</v>
      </c>
      <c r="N12732" s="61" t="str">
        <f t="shared" si="396"/>
        <v>katB</v>
      </c>
      <c r="P12732" s="72" t="str">
        <f t="shared" si="397"/>
        <v/>
      </c>
      <c r="Q12732" s="61" t="s">
        <v>30</v>
      </c>
    </row>
    <row r="12733" spans="8:17" x14ac:dyDescent="0.25">
      <c r="H12733" s="59">
        <v>47333</v>
      </c>
      <c r="I12733" s="59" t="s">
        <v>69</v>
      </c>
      <c r="J12733" s="59">
        <v>79286721</v>
      </c>
      <c r="K12733" s="59" t="s">
        <v>12943</v>
      </c>
      <c r="L12733" s="61" t="s">
        <v>114</v>
      </c>
      <c r="M12733" s="61">
        <f>VLOOKUP(H12733,zdroj!C:F,4,0)</f>
        <v>0</v>
      </c>
      <c r="N12733" s="61" t="str">
        <f t="shared" si="396"/>
        <v>katB</v>
      </c>
      <c r="P12733" s="72" t="str">
        <f t="shared" si="397"/>
        <v/>
      </c>
      <c r="Q12733" s="61" t="s">
        <v>30</v>
      </c>
    </row>
    <row r="12734" spans="8:17" x14ac:dyDescent="0.25">
      <c r="H12734" s="59">
        <v>47333</v>
      </c>
      <c r="I12734" s="59" t="s">
        <v>69</v>
      </c>
      <c r="J12734" s="59">
        <v>80250319</v>
      </c>
      <c r="K12734" s="59" t="s">
        <v>12944</v>
      </c>
      <c r="L12734" s="61" t="s">
        <v>114</v>
      </c>
      <c r="M12734" s="61">
        <f>VLOOKUP(H12734,zdroj!C:F,4,0)</f>
        <v>0</v>
      </c>
      <c r="N12734" s="61" t="str">
        <f t="shared" si="396"/>
        <v>katB</v>
      </c>
      <c r="P12734" s="72" t="str">
        <f t="shared" si="397"/>
        <v/>
      </c>
      <c r="Q12734" s="61" t="s">
        <v>30</v>
      </c>
    </row>
    <row r="12735" spans="8:17" x14ac:dyDescent="0.25">
      <c r="H12735" s="59">
        <v>47333</v>
      </c>
      <c r="I12735" s="59" t="s">
        <v>69</v>
      </c>
      <c r="J12735" s="59">
        <v>80256601</v>
      </c>
      <c r="K12735" s="59" t="s">
        <v>12945</v>
      </c>
      <c r="L12735" s="61" t="s">
        <v>81</v>
      </c>
      <c r="M12735" s="61">
        <f>VLOOKUP(H12735,zdroj!C:F,4,0)</f>
        <v>0</v>
      </c>
      <c r="N12735" s="61" t="str">
        <f t="shared" si="396"/>
        <v>-</v>
      </c>
      <c r="P12735" s="72" t="str">
        <f t="shared" si="397"/>
        <v/>
      </c>
      <c r="Q12735" s="61" t="s">
        <v>88</v>
      </c>
    </row>
    <row r="12736" spans="8:17" x14ac:dyDescent="0.25">
      <c r="H12736" s="59">
        <v>47333</v>
      </c>
      <c r="I12736" s="59" t="s">
        <v>69</v>
      </c>
      <c r="J12736" s="59">
        <v>81108664</v>
      </c>
      <c r="K12736" s="59" t="s">
        <v>12946</v>
      </c>
      <c r="L12736" s="61" t="s">
        <v>114</v>
      </c>
      <c r="M12736" s="61">
        <f>VLOOKUP(H12736,zdroj!C:F,4,0)</f>
        <v>0</v>
      </c>
      <c r="N12736" s="61" t="str">
        <f t="shared" si="396"/>
        <v>katB</v>
      </c>
      <c r="P12736" s="72" t="str">
        <f t="shared" si="397"/>
        <v/>
      </c>
      <c r="Q12736" s="61" t="s">
        <v>30</v>
      </c>
    </row>
    <row r="12737" spans="8:17" x14ac:dyDescent="0.25">
      <c r="H12737" s="59">
        <v>153061</v>
      </c>
      <c r="I12737" s="59" t="s">
        <v>69</v>
      </c>
      <c r="J12737" s="59">
        <v>7610661</v>
      </c>
      <c r="K12737" s="59" t="s">
        <v>12947</v>
      </c>
      <c r="L12737" s="61" t="s">
        <v>81</v>
      </c>
      <c r="M12737" s="61">
        <f>VLOOKUP(H12737,zdroj!C:F,4,0)</f>
        <v>0</v>
      </c>
      <c r="N12737" s="61" t="str">
        <f t="shared" si="396"/>
        <v>-</v>
      </c>
      <c r="P12737" s="72" t="str">
        <f t="shared" si="397"/>
        <v/>
      </c>
      <c r="Q12737" s="61" t="s">
        <v>84</v>
      </c>
    </row>
    <row r="12738" spans="8:17" x14ac:dyDescent="0.25">
      <c r="H12738" s="59">
        <v>153061</v>
      </c>
      <c r="I12738" s="59" t="s">
        <v>69</v>
      </c>
      <c r="J12738" s="59">
        <v>7610688</v>
      </c>
      <c r="K12738" s="59" t="s">
        <v>12948</v>
      </c>
      <c r="L12738" s="61" t="s">
        <v>81</v>
      </c>
      <c r="M12738" s="61">
        <f>VLOOKUP(H12738,zdroj!C:F,4,0)</f>
        <v>0</v>
      </c>
      <c r="N12738" s="61" t="str">
        <f t="shared" si="396"/>
        <v>-</v>
      </c>
      <c r="P12738" s="72" t="str">
        <f t="shared" si="397"/>
        <v/>
      </c>
      <c r="Q12738" s="61" t="s">
        <v>84</v>
      </c>
    </row>
    <row r="12739" spans="8:17" x14ac:dyDescent="0.25">
      <c r="H12739" s="59">
        <v>153061</v>
      </c>
      <c r="I12739" s="59" t="s">
        <v>69</v>
      </c>
      <c r="J12739" s="59">
        <v>7610696</v>
      </c>
      <c r="K12739" s="59" t="s">
        <v>12949</v>
      </c>
      <c r="L12739" s="61" t="s">
        <v>81</v>
      </c>
      <c r="M12739" s="61">
        <f>VLOOKUP(H12739,zdroj!C:F,4,0)</f>
        <v>0</v>
      </c>
      <c r="N12739" s="61" t="str">
        <f t="shared" si="396"/>
        <v>-</v>
      </c>
      <c r="P12739" s="72" t="str">
        <f t="shared" si="397"/>
        <v/>
      </c>
      <c r="Q12739" s="61" t="s">
        <v>84</v>
      </c>
    </row>
    <row r="12740" spans="8:17" x14ac:dyDescent="0.25">
      <c r="H12740" s="59">
        <v>153061</v>
      </c>
      <c r="I12740" s="59" t="s">
        <v>69</v>
      </c>
      <c r="J12740" s="59">
        <v>7610700</v>
      </c>
      <c r="K12740" s="59" t="s">
        <v>12950</v>
      </c>
      <c r="L12740" s="61" t="s">
        <v>81</v>
      </c>
      <c r="M12740" s="61">
        <f>VLOOKUP(H12740,zdroj!C:F,4,0)</f>
        <v>0</v>
      </c>
      <c r="N12740" s="61" t="str">
        <f t="shared" si="396"/>
        <v>-</v>
      </c>
      <c r="P12740" s="72" t="str">
        <f t="shared" si="397"/>
        <v/>
      </c>
      <c r="Q12740" s="61" t="s">
        <v>84</v>
      </c>
    </row>
    <row r="12741" spans="8:17" x14ac:dyDescent="0.25">
      <c r="H12741" s="59">
        <v>153061</v>
      </c>
      <c r="I12741" s="59" t="s">
        <v>69</v>
      </c>
      <c r="J12741" s="59">
        <v>7610718</v>
      </c>
      <c r="K12741" s="59" t="s">
        <v>12951</v>
      </c>
      <c r="L12741" s="61" t="s">
        <v>81</v>
      </c>
      <c r="M12741" s="61">
        <f>VLOOKUP(H12741,zdroj!C:F,4,0)</f>
        <v>0</v>
      </c>
      <c r="N12741" s="61" t="str">
        <f t="shared" si="396"/>
        <v>-</v>
      </c>
      <c r="P12741" s="72" t="str">
        <f t="shared" si="397"/>
        <v/>
      </c>
      <c r="Q12741" s="61" t="s">
        <v>84</v>
      </c>
    </row>
    <row r="12742" spans="8:17" x14ac:dyDescent="0.25">
      <c r="H12742" s="59">
        <v>153061</v>
      </c>
      <c r="I12742" s="59" t="s">
        <v>69</v>
      </c>
      <c r="J12742" s="59">
        <v>7610726</v>
      </c>
      <c r="K12742" s="59" t="s">
        <v>12952</v>
      </c>
      <c r="L12742" s="61" t="s">
        <v>81</v>
      </c>
      <c r="M12742" s="61">
        <f>VLOOKUP(H12742,zdroj!C:F,4,0)</f>
        <v>0</v>
      </c>
      <c r="N12742" s="61" t="str">
        <f t="shared" si="396"/>
        <v>-</v>
      </c>
      <c r="P12742" s="72" t="str">
        <f t="shared" si="397"/>
        <v/>
      </c>
      <c r="Q12742" s="61" t="s">
        <v>84</v>
      </c>
    </row>
    <row r="12743" spans="8:17" x14ac:dyDescent="0.25">
      <c r="H12743" s="59">
        <v>153061</v>
      </c>
      <c r="I12743" s="59" t="s">
        <v>69</v>
      </c>
      <c r="J12743" s="59">
        <v>7610734</v>
      </c>
      <c r="K12743" s="59" t="s">
        <v>12953</v>
      </c>
      <c r="L12743" s="61" t="s">
        <v>81</v>
      </c>
      <c r="M12743" s="61">
        <f>VLOOKUP(H12743,zdroj!C:F,4,0)</f>
        <v>0</v>
      </c>
      <c r="N12743" s="61" t="str">
        <f t="shared" ref="N12743:N12806" si="398">IF(M12743="A",IF(L12743="katA","katB",L12743),L12743)</f>
        <v>-</v>
      </c>
      <c r="P12743" s="72" t="str">
        <f t="shared" ref="P12743:P12806" si="399">IF(O12743="A",1,"")</f>
        <v/>
      </c>
      <c r="Q12743" s="61" t="s">
        <v>84</v>
      </c>
    </row>
    <row r="12744" spans="8:17" x14ac:dyDescent="0.25">
      <c r="H12744" s="59">
        <v>153061</v>
      </c>
      <c r="I12744" s="59" t="s">
        <v>69</v>
      </c>
      <c r="J12744" s="59">
        <v>7610742</v>
      </c>
      <c r="K12744" s="59" t="s">
        <v>12954</v>
      </c>
      <c r="L12744" s="61" t="s">
        <v>81</v>
      </c>
      <c r="M12744" s="61">
        <f>VLOOKUP(H12744,zdroj!C:F,4,0)</f>
        <v>0</v>
      </c>
      <c r="N12744" s="61" t="str">
        <f t="shared" si="398"/>
        <v>-</v>
      </c>
      <c r="P12744" s="72" t="str">
        <f t="shared" si="399"/>
        <v/>
      </c>
      <c r="Q12744" s="61" t="s">
        <v>84</v>
      </c>
    </row>
    <row r="12745" spans="8:17" x14ac:dyDescent="0.25">
      <c r="H12745" s="59">
        <v>153061</v>
      </c>
      <c r="I12745" s="59" t="s">
        <v>69</v>
      </c>
      <c r="J12745" s="59">
        <v>7610751</v>
      </c>
      <c r="K12745" s="59" t="s">
        <v>12955</v>
      </c>
      <c r="L12745" s="61" t="s">
        <v>81</v>
      </c>
      <c r="M12745" s="61">
        <f>VLOOKUP(H12745,zdroj!C:F,4,0)</f>
        <v>0</v>
      </c>
      <c r="N12745" s="61" t="str">
        <f t="shared" si="398"/>
        <v>-</v>
      </c>
      <c r="P12745" s="72" t="str">
        <f t="shared" si="399"/>
        <v/>
      </c>
      <c r="Q12745" s="61" t="s">
        <v>84</v>
      </c>
    </row>
    <row r="12746" spans="8:17" x14ac:dyDescent="0.25">
      <c r="H12746" s="59">
        <v>153061</v>
      </c>
      <c r="I12746" s="59" t="s">
        <v>69</v>
      </c>
      <c r="J12746" s="59">
        <v>7610769</v>
      </c>
      <c r="K12746" s="59" t="s">
        <v>12956</v>
      </c>
      <c r="L12746" s="61" t="s">
        <v>81</v>
      </c>
      <c r="M12746" s="61">
        <f>VLOOKUP(H12746,zdroj!C:F,4,0)</f>
        <v>0</v>
      </c>
      <c r="N12746" s="61" t="str">
        <f t="shared" si="398"/>
        <v>-</v>
      </c>
      <c r="P12746" s="72" t="str">
        <f t="shared" si="399"/>
        <v/>
      </c>
      <c r="Q12746" s="61" t="s">
        <v>84</v>
      </c>
    </row>
    <row r="12747" spans="8:17" x14ac:dyDescent="0.25">
      <c r="H12747" s="59">
        <v>153061</v>
      </c>
      <c r="I12747" s="59" t="s">
        <v>69</v>
      </c>
      <c r="J12747" s="59">
        <v>7610785</v>
      </c>
      <c r="K12747" s="59" t="s">
        <v>12957</v>
      </c>
      <c r="L12747" s="61" t="s">
        <v>114</v>
      </c>
      <c r="M12747" s="61">
        <f>VLOOKUP(H12747,zdroj!C:F,4,0)</f>
        <v>0</v>
      </c>
      <c r="N12747" s="61" t="str">
        <f t="shared" si="398"/>
        <v>katB</v>
      </c>
      <c r="P12747" s="72" t="str">
        <f t="shared" si="399"/>
        <v/>
      </c>
      <c r="Q12747" s="61" t="s">
        <v>30</v>
      </c>
    </row>
    <row r="12748" spans="8:17" x14ac:dyDescent="0.25">
      <c r="H12748" s="59">
        <v>153061</v>
      </c>
      <c r="I12748" s="59" t="s">
        <v>69</v>
      </c>
      <c r="J12748" s="59">
        <v>7610793</v>
      </c>
      <c r="K12748" s="59" t="s">
        <v>12958</v>
      </c>
      <c r="L12748" s="61" t="s">
        <v>114</v>
      </c>
      <c r="M12748" s="61">
        <f>VLOOKUP(H12748,zdroj!C:F,4,0)</f>
        <v>0</v>
      </c>
      <c r="N12748" s="61" t="str">
        <f t="shared" si="398"/>
        <v>katB</v>
      </c>
      <c r="P12748" s="72" t="str">
        <f t="shared" si="399"/>
        <v/>
      </c>
      <c r="Q12748" s="61" t="s">
        <v>30</v>
      </c>
    </row>
    <row r="12749" spans="8:17" x14ac:dyDescent="0.25">
      <c r="H12749" s="59">
        <v>153061</v>
      </c>
      <c r="I12749" s="59" t="s">
        <v>69</v>
      </c>
      <c r="J12749" s="59">
        <v>7610807</v>
      </c>
      <c r="K12749" s="59" t="s">
        <v>12959</v>
      </c>
      <c r="L12749" s="61" t="s">
        <v>81</v>
      </c>
      <c r="M12749" s="61">
        <f>VLOOKUP(H12749,zdroj!C:F,4,0)</f>
        <v>0</v>
      </c>
      <c r="N12749" s="61" t="str">
        <f t="shared" si="398"/>
        <v>-</v>
      </c>
      <c r="P12749" s="72" t="str">
        <f t="shared" si="399"/>
        <v/>
      </c>
      <c r="Q12749" s="61" t="s">
        <v>84</v>
      </c>
    </row>
    <row r="12750" spans="8:17" x14ac:dyDescent="0.25">
      <c r="H12750" s="59">
        <v>153061</v>
      </c>
      <c r="I12750" s="59" t="s">
        <v>69</v>
      </c>
      <c r="J12750" s="59">
        <v>7610815</v>
      </c>
      <c r="K12750" s="59" t="s">
        <v>12960</v>
      </c>
      <c r="L12750" s="61" t="s">
        <v>81</v>
      </c>
      <c r="M12750" s="61">
        <f>VLOOKUP(H12750,zdroj!C:F,4,0)</f>
        <v>0</v>
      </c>
      <c r="N12750" s="61" t="str">
        <f t="shared" si="398"/>
        <v>-</v>
      </c>
      <c r="P12750" s="72" t="str">
        <f t="shared" si="399"/>
        <v/>
      </c>
      <c r="Q12750" s="61" t="s">
        <v>84</v>
      </c>
    </row>
    <row r="12751" spans="8:17" x14ac:dyDescent="0.25">
      <c r="H12751" s="59">
        <v>153061</v>
      </c>
      <c r="I12751" s="59" t="s">
        <v>69</v>
      </c>
      <c r="J12751" s="59">
        <v>7610823</v>
      </c>
      <c r="K12751" s="59" t="s">
        <v>12961</v>
      </c>
      <c r="L12751" s="61" t="s">
        <v>81</v>
      </c>
      <c r="M12751" s="61">
        <f>VLOOKUP(H12751,zdroj!C:F,4,0)</f>
        <v>0</v>
      </c>
      <c r="N12751" s="61" t="str">
        <f t="shared" si="398"/>
        <v>-</v>
      </c>
      <c r="P12751" s="72" t="str">
        <f t="shared" si="399"/>
        <v/>
      </c>
      <c r="Q12751" s="61" t="s">
        <v>84</v>
      </c>
    </row>
    <row r="12752" spans="8:17" x14ac:dyDescent="0.25">
      <c r="H12752" s="59">
        <v>153061</v>
      </c>
      <c r="I12752" s="59" t="s">
        <v>69</v>
      </c>
      <c r="J12752" s="59">
        <v>7610831</v>
      </c>
      <c r="K12752" s="59" t="s">
        <v>12962</v>
      </c>
      <c r="L12752" s="61" t="s">
        <v>81</v>
      </c>
      <c r="M12752" s="61">
        <f>VLOOKUP(H12752,zdroj!C:F,4,0)</f>
        <v>0</v>
      </c>
      <c r="N12752" s="61" t="str">
        <f t="shared" si="398"/>
        <v>-</v>
      </c>
      <c r="P12752" s="72" t="str">
        <f t="shared" si="399"/>
        <v/>
      </c>
      <c r="Q12752" s="61" t="s">
        <v>84</v>
      </c>
    </row>
    <row r="12753" spans="8:17" x14ac:dyDescent="0.25">
      <c r="H12753" s="59">
        <v>153061</v>
      </c>
      <c r="I12753" s="59" t="s">
        <v>69</v>
      </c>
      <c r="J12753" s="59">
        <v>7610840</v>
      </c>
      <c r="K12753" s="59" t="s">
        <v>12963</v>
      </c>
      <c r="L12753" s="61" t="s">
        <v>81</v>
      </c>
      <c r="M12753" s="61">
        <f>VLOOKUP(H12753,zdroj!C:F,4,0)</f>
        <v>0</v>
      </c>
      <c r="N12753" s="61" t="str">
        <f t="shared" si="398"/>
        <v>-</v>
      </c>
      <c r="P12753" s="72" t="str">
        <f t="shared" si="399"/>
        <v/>
      </c>
      <c r="Q12753" s="61" t="s">
        <v>84</v>
      </c>
    </row>
    <row r="12754" spans="8:17" x14ac:dyDescent="0.25">
      <c r="H12754" s="59">
        <v>153061</v>
      </c>
      <c r="I12754" s="59" t="s">
        <v>69</v>
      </c>
      <c r="J12754" s="59">
        <v>7610858</v>
      </c>
      <c r="K12754" s="59" t="s">
        <v>12964</v>
      </c>
      <c r="L12754" s="61" t="s">
        <v>81</v>
      </c>
      <c r="M12754" s="61">
        <f>VLOOKUP(H12754,zdroj!C:F,4,0)</f>
        <v>0</v>
      </c>
      <c r="N12754" s="61" t="str">
        <f t="shared" si="398"/>
        <v>-</v>
      </c>
      <c r="P12754" s="72" t="str">
        <f t="shared" si="399"/>
        <v/>
      </c>
      <c r="Q12754" s="61" t="s">
        <v>84</v>
      </c>
    </row>
    <row r="12755" spans="8:17" x14ac:dyDescent="0.25">
      <c r="H12755" s="59">
        <v>153061</v>
      </c>
      <c r="I12755" s="59" t="s">
        <v>69</v>
      </c>
      <c r="J12755" s="59">
        <v>7610866</v>
      </c>
      <c r="K12755" s="59" t="s">
        <v>12965</v>
      </c>
      <c r="L12755" s="61" t="s">
        <v>81</v>
      </c>
      <c r="M12755" s="61">
        <f>VLOOKUP(H12755,zdroj!C:F,4,0)</f>
        <v>0</v>
      </c>
      <c r="N12755" s="61" t="str">
        <f t="shared" si="398"/>
        <v>-</v>
      </c>
      <c r="P12755" s="72" t="str">
        <f t="shared" si="399"/>
        <v/>
      </c>
      <c r="Q12755" s="61" t="s">
        <v>84</v>
      </c>
    </row>
    <row r="12756" spans="8:17" x14ac:dyDescent="0.25">
      <c r="H12756" s="59">
        <v>153061</v>
      </c>
      <c r="I12756" s="59" t="s">
        <v>69</v>
      </c>
      <c r="J12756" s="59">
        <v>7610874</v>
      </c>
      <c r="K12756" s="59" t="s">
        <v>12966</v>
      </c>
      <c r="L12756" s="61" t="s">
        <v>81</v>
      </c>
      <c r="M12756" s="61">
        <f>VLOOKUP(H12756,zdroj!C:F,4,0)</f>
        <v>0</v>
      </c>
      <c r="N12756" s="61" t="str">
        <f t="shared" si="398"/>
        <v>-</v>
      </c>
      <c r="P12756" s="72" t="str">
        <f t="shared" si="399"/>
        <v/>
      </c>
      <c r="Q12756" s="61" t="s">
        <v>84</v>
      </c>
    </row>
    <row r="12757" spans="8:17" x14ac:dyDescent="0.25">
      <c r="H12757" s="59">
        <v>153061</v>
      </c>
      <c r="I12757" s="59" t="s">
        <v>69</v>
      </c>
      <c r="J12757" s="59">
        <v>7610882</v>
      </c>
      <c r="K12757" s="59" t="s">
        <v>12967</v>
      </c>
      <c r="L12757" s="61" t="s">
        <v>81</v>
      </c>
      <c r="M12757" s="61">
        <f>VLOOKUP(H12757,zdroj!C:F,4,0)</f>
        <v>0</v>
      </c>
      <c r="N12757" s="61" t="str">
        <f t="shared" si="398"/>
        <v>-</v>
      </c>
      <c r="P12757" s="72" t="str">
        <f t="shared" si="399"/>
        <v/>
      </c>
      <c r="Q12757" s="61" t="s">
        <v>84</v>
      </c>
    </row>
    <row r="12758" spans="8:17" x14ac:dyDescent="0.25">
      <c r="H12758" s="59">
        <v>153061</v>
      </c>
      <c r="I12758" s="59" t="s">
        <v>69</v>
      </c>
      <c r="J12758" s="59">
        <v>7610891</v>
      </c>
      <c r="K12758" s="59" t="s">
        <v>12968</v>
      </c>
      <c r="L12758" s="61" t="s">
        <v>81</v>
      </c>
      <c r="M12758" s="61">
        <f>VLOOKUP(H12758,zdroj!C:F,4,0)</f>
        <v>0</v>
      </c>
      <c r="N12758" s="61" t="str">
        <f t="shared" si="398"/>
        <v>-</v>
      </c>
      <c r="P12758" s="72" t="str">
        <f t="shared" si="399"/>
        <v/>
      </c>
      <c r="Q12758" s="61" t="s">
        <v>84</v>
      </c>
    </row>
    <row r="12759" spans="8:17" x14ac:dyDescent="0.25">
      <c r="H12759" s="59">
        <v>153061</v>
      </c>
      <c r="I12759" s="59" t="s">
        <v>69</v>
      </c>
      <c r="J12759" s="59">
        <v>7610912</v>
      </c>
      <c r="K12759" s="59" t="s">
        <v>12969</v>
      </c>
      <c r="L12759" s="61" t="s">
        <v>81</v>
      </c>
      <c r="M12759" s="61">
        <f>VLOOKUP(H12759,zdroj!C:F,4,0)</f>
        <v>0</v>
      </c>
      <c r="N12759" s="61" t="str">
        <f t="shared" si="398"/>
        <v>-</v>
      </c>
      <c r="P12759" s="72" t="str">
        <f t="shared" si="399"/>
        <v/>
      </c>
      <c r="Q12759" s="61" t="s">
        <v>84</v>
      </c>
    </row>
    <row r="12760" spans="8:17" x14ac:dyDescent="0.25">
      <c r="H12760" s="59">
        <v>153061</v>
      </c>
      <c r="I12760" s="59" t="s">
        <v>69</v>
      </c>
      <c r="J12760" s="59">
        <v>25888749</v>
      </c>
      <c r="K12760" s="59" t="s">
        <v>12970</v>
      </c>
      <c r="L12760" s="61" t="s">
        <v>81</v>
      </c>
      <c r="M12760" s="61">
        <f>VLOOKUP(H12760,zdroj!C:F,4,0)</f>
        <v>0</v>
      </c>
      <c r="N12760" s="61" t="str">
        <f t="shared" si="398"/>
        <v>-</v>
      </c>
      <c r="P12760" s="72" t="str">
        <f t="shared" si="399"/>
        <v/>
      </c>
      <c r="Q12760" s="61" t="s">
        <v>84</v>
      </c>
    </row>
    <row r="12761" spans="8:17" x14ac:dyDescent="0.25">
      <c r="H12761" s="59">
        <v>153061</v>
      </c>
      <c r="I12761" s="59" t="s">
        <v>69</v>
      </c>
      <c r="J12761" s="59">
        <v>26445930</v>
      </c>
      <c r="K12761" s="59" t="s">
        <v>12971</v>
      </c>
      <c r="L12761" s="61" t="s">
        <v>81</v>
      </c>
      <c r="M12761" s="61">
        <f>VLOOKUP(H12761,zdroj!C:F,4,0)</f>
        <v>0</v>
      </c>
      <c r="N12761" s="61" t="str">
        <f t="shared" si="398"/>
        <v>-</v>
      </c>
      <c r="P12761" s="72" t="str">
        <f t="shared" si="399"/>
        <v/>
      </c>
      <c r="Q12761" s="61" t="s">
        <v>84</v>
      </c>
    </row>
    <row r="12762" spans="8:17" x14ac:dyDescent="0.25">
      <c r="H12762" s="59">
        <v>153061</v>
      </c>
      <c r="I12762" s="59" t="s">
        <v>69</v>
      </c>
      <c r="J12762" s="59">
        <v>27079481</v>
      </c>
      <c r="K12762" s="59" t="s">
        <v>12972</v>
      </c>
      <c r="L12762" s="61" t="s">
        <v>81</v>
      </c>
      <c r="M12762" s="61">
        <f>VLOOKUP(H12762,zdroj!C:F,4,0)</f>
        <v>0</v>
      </c>
      <c r="N12762" s="61" t="str">
        <f t="shared" si="398"/>
        <v>-</v>
      </c>
      <c r="P12762" s="72" t="str">
        <f t="shared" si="399"/>
        <v/>
      </c>
      <c r="Q12762" s="61" t="s">
        <v>84</v>
      </c>
    </row>
    <row r="12763" spans="8:17" x14ac:dyDescent="0.25">
      <c r="H12763" s="59">
        <v>153061</v>
      </c>
      <c r="I12763" s="59" t="s">
        <v>69</v>
      </c>
      <c r="J12763" s="59">
        <v>27641210</v>
      </c>
      <c r="K12763" s="59" t="s">
        <v>12973</v>
      </c>
      <c r="L12763" s="61" t="s">
        <v>114</v>
      </c>
      <c r="M12763" s="61">
        <f>VLOOKUP(H12763,zdroj!C:F,4,0)</f>
        <v>0</v>
      </c>
      <c r="N12763" s="61" t="str">
        <f t="shared" si="398"/>
        <v>katB</v>
      </c>
      <c r="P12763" s="72" t="str">
        <f t="shared" si="399"/>
        <v/>
      </c>
      <c r="Q12763" s="61" t="s">
        <v>30</v>
      </c>
    </row>
    <row r="12764" spans="8:17" x14ac:dyDescent="0.25">
      <c r="H12764" s="59">
        <v>153061</v>
      </c>
      <c r="I12764" s="59" t="s">
        <v>69</v>
      </c>
      <c r="J12764" s="59">
        <v>27709051</v>
      </c>
      <c r="K12764" s="59" t="s">
        <v>12974</v>
      </c>
      <c r="L12764" s="61" t="s">
        <v>114</v>
      </c>
      <c r="M12764" s="61">
        <f>VLOOKUP(H12764,zdroj!C:F,4,0)</f>
        <v>0</v>
      </c>
      <c r="N12764" s="61" t="str">
        <f t="shared" si="398"/>
        <v>katB</v>
      </c>
      <c r="P12764" s="72" t="str">
        <f t="shared" si="399"/>
        <v/>
      </c>
      <c r="Q12764" s="61" t="s">
        <v>30</v>
      </c>
    </row>
    <row r="12765" spans="8:17" x14ac:dyDescent="0.25">
      <c r="H12765" s="59">
        <v>153061</v>
      </c>
      <c r="I12765" s="59" t="s">
        <v>69</v>
      </c>
      <c r="J12765" s="59">
        <v>28180046</v>
      </c>
      <c r="K12765" s="59" t="s">
        <v>12975</v>
      </c>
      <c r="L12765" s="61" t="s">
        <v>114</v>
      </c>
      <c r="M12765" s="61">
        <f>VLOOKUP(H12765,zdroj!C:F,4,0)</f>
        <v>0</v>
      </c>
      <c r="N12765" s="61" t="str">
        <f t="shared" si="398"/>
        <v>katB</v>
      </c>
      <c r="P12765" s="72" t="str">
        <f t="shared" si="399"/>
        <v/>
      </c>
      <c r="Q12765" s="61" t="s">
        <v>30</v>
      </c>
    </row>
    <row r="12766" spans="8:17" x14ac:dyDescent="0.25">
      <c r="H12766" s="59">
        <v>153061</v>
      </c>
      <c r="I12766" s="59" t="s">
        <v>69</v>
      </c>
      <c r="J12766" s="59">
        <v>30896614</v>
      </c>
      <c r="K12766" s="59" t="s">
        <v>12976</v>
      </c>
      <c r="L12766" s="61" t="s">
        <v>81</v>
      </c>
      <c r="M12766" s="61">
        <f>VLOOKUP(H12766,zdroj!C:F,4,0)</f>
        <v>0</v>
      </c>
      <c r="N12766" s="61" t="str">
        <f t="shared" si="398"/>
        <v>-</v>
      </c>
      <c r="P12766" s="72" t="str">
        <f t="shared" si="399"/>
        <v/>
      </c>
      <c r="Q12766" s="61" t="s">
        <v>84</v>
      </c>
    </row>
    <row r="12767" spans="8:17" x14ac:dyDescent="0.25">
      <c r="H12767" s="59">
        <v>153061</v>
      </c>
      <c r="I12767" s="59" t="s">
        <v>69</v>
      </c>
      <c r="J12767" s="59">
        <v>41076958</v>
      </c>
      <c r="K12767" s="59" t="s">
        <v>12977</v>
      </c>
      <c r="L12767" s="61" t="s">
        <v>114</v>
      </c>
      <c r="M12767" s="61">
        <f>VLOOKUP(H12767,zdroj!C:F,4,0)</f>
        <v>0</v>
      </c>
      <c r="N12767" s="61" t="str">
        <f t="shared" si="398"/>
        <v>katB</v>
      </c>
      <c r="P12767" s="72" t="str">
        <f t="shared" si="399"/>
        <v/>
      </c>
      <c r="Q12767" s="61" t="s">
        <v>30</v>
      </c>
    </row>
    <row r="12768" spans="8:17" x14ac:dyDescent="0.25">
      <c r="H12768" s="59">
        <v>153061</v>
      </c>
      <c r="I12768" s="59" t="s">
        <v>69</v>
      </c>
      <c r="J12768" s="59">
        <v>41119894</v>
      </c>
      <c r="K12768" s="59" t="s">
        <v>12978</v>
      </c>
      <c r="L12768" s="61" t="s">
        <v>114</v>
      </c>
      <c r="M12768" s="61">
        <f>VLOOKUP(H12768,zdroj!C:F,4,0)</f>
        <v>0</v>
      </c>
      <c r="N12768" s="61" t="str">
        <f t="shared" si="398"/>
        <v>katB</v>
      </c>
      <c r="P12768" s="72" t="str">
        <f t="shared" si="399"/>
        <v/>
      </c>
      <c r="Q12768" s="61" t="s">
        <v>30</v>
      </c>
    </row>
    <row r="12769" spans="8:17" x14ac:dyDescent="0.25">
      <c r="H12769" s="59">
        <v>153061</v>
      </c>
      <c r="I12769" s="59" t="s">
        <v>69</v>
      </c>
      <c r="J12769" s="59">
        <v>41489004</v>
      </c>
      <c r="K12769" s="59" t="s">
        <v>12979</v>
      </c>
      <c r="L12769" s="61" t="s">
        <v>114</v>
      </c>
      <c r="M12769" s="61">
        <f>VLOOKUP(H12769,zdroj!C:F,4,0)</f>
        <v>0</v>
      </c>
      <c r="N12769" s="61" t="str">
        <f t="shared" si="398"/>
        <v>katB</v>
      </c>
      <c r="P12769" s="72" t="str">
        <f t="shared" si="399"/>
        <v/>
      </c>
      <c r="Q12769" s="61" t="s">
        <v>30</v>
      </c>
    </row>
    <row r="12770" spans="8:17" x14ac:dyDescent="0.25">
      <c r="H12770" s="59">
        <v>153061</v>
      </c>
      <c r="I12770" s="59" t="s">
        <v>69</v>
      </c>
      <c r="J12770" s="59">
        <v>41895975</v>
      </c>
      <c r="K12770" s="59" t="s">
        <v>12980</v>
      </c>
      <c r="L12770" s="61" t="s">
        <v>114</v>
      </c>
      <c r="M12770" s="61">
        <f>VLOOKUP(H12770,zdroj!C:F,4,0)</f>
        <v>0</v>
      </c>
      <c r="N12770" s="61" t="str">
        <f t="shared" si="398"/>
        <v>katB</v>
      </c>
      <c r="P12770" s="72" t="str">
        <f t="shared" si="399"/>
        <v/>
      </c>
      <c r="Q12770" s="61" t="s">
        <v>30</v>
      </c>
    </row>
    <row r="12771" spans="8:17" x14ac:dyDescent="0.25">
      <c r="H12771" s="59">
        <v>153061</v>
      </c>
      <c r="I12771" s="59" t="s">
        <v>69</v>
      </c>
      <c r="J12771" s="59">
        <v>41922425</v>
      </c>
      <c r="K12771" s="59" t="s">
        <v>12981</v>
      </c>
      <c r="L12771" s="61" t="s">
        <v>114</v>
      </c>
      <c r="M12771" s="61">
        <f>VLOOKUP(H12771,zdroj!C:F,4,0)</f>
        <v>0</v>
      </c>
      <c r="N12771" s="61" t="str">
        <f t="shared" si="398"/>
        <v>katB</v>
      </c>
      <c r="P12771" s="72" t="str">
        <f t="shared" si="399"/>
        <v/>
      </c>
      <c r="Q12771" s="61" t="s">
        <v>30</v>
      </c>
    </row>
    <row r="12772" spans="8:17" x14ac:dyDescent="0.25">
      <c r="H12772" s="59">
        <v>153061</v>
      </c>
      <c r="I12772" s="59" t="s">
        <v>69</v>
      </c>
      <c r="J12772" s="59">
        <v>42231761</v>
      </c>
      <c r="K12772" s="59" t="s">
        <v>12982</v>
      </c>
      <c r="L12772" s="61" t="s">
        <v>114</v>
      </c>
      <c r="M12772" s="61">
        <f>VLOOKUP(H12772,zdroj!C:F,4,0)</f>
        <v>0</v>
      </c>
      <c r="N12772" s="61" t="str">
        <f t="shared" si="398"/>
        <v>katB</v>
      </c>
      <c r="P12772" s="72" t="str">
        <f t="shared" si="399"/>
        <v/>
      </c>
      <c r="Q12772" s="61" t="s">
        <v>30</v>
      </c>
    </row>
    <row r="12773" spans="8:17" x14ac:dyDescent="0.25">
      <c r="H12773" s="59">
        <v>153061</v>
      </c>
      <c r="I12773" s="59" t="s">
        <v>69</v>
      </c>
      <c r="J12773" s="59">
        <v>42310989</v>
      </c>
      <c r="K12773" s="59" t="s">
        <v>12983</v>
      </c>
      <c r="L12773" s="61" t="s">
        <v>114</v>
      </c>
      <c r="M12773" s="61">
        <f>VLOOKUP(H12773,zdroj!C:F,4,0)</f>
        <v>0</v>
      </c>
      <c r="N12773" s="61" t="str">
        <f t="shared" si="398"/>
        <v>katB</v>
      </c>
      <c r="P12773" s="72" t="str">
        <f t="shared" si="399"/>
        <v/>
      </c>
      <c r="Q12773" s="61" t="s">
        <v>30</v>
      </c>
    </row>
    <row r="12774" spans="8:17" x14ac:dyDescent="0.25">
      <c r="H12774" s="59">
        <v>153061</v>
      </c>
      <c r="I12774" s="59" t="s">
        <v>69</v>
      </c>
      <c r="J12774" s="59">
        <v>42490383</v>
      </c>
      <c r="K12774" s="59" t="s">
        <v>12984</v>
      </c>
      <c r="L12774" s="61" t="s">
        <v>114</v>
      </c>
      <c r="M12774" s="61">
        <f>VLOOKUP(H12774,zdroj!C:F,4,0)</f>
        <v>0</v>
      </c>
      <c r="N12774" s="61" t="str">
        <f t="shared" si="398"/>
        <v>katB</v>
      </c>
      <c r="P12774" s="72" t="str">
        <f t="shared" si="399"/>
        <v/>
      </c>
      <c r="Q12774" s="61" t="s">
        <v>30</v>
      </c>
    </row>
    <row r="12775" spans="8:17" x14ac:dyDescent="0.25">
      <c r="H12775" s="59">
        <v>153061</v>
      </c>
      <c r="I12775" s="59" t="s">
        <v>69</v>
      </c>
      <c r="J12775" s="59">
        <v>42589096</v>
      </c>
      <c r="K12775" s="59" t="s">
        <v>12985</v>
      </c>
      <c r="L12775" s="61" t="s">
        <v>81</v>
      </c>
      <c r="M12775" s="61">
        <f>VLOOKUP(H12775,zdroj!C:F,4,0)</f>
        <v>0</v>
      </c>
      <c r="N12775" s="61" t="str">
        <f t="shared" si="398"/>
        <v>-</v>
      </c>
      <c r="P12775" s="72" t="str">
        <f t="shared" si="399"/>
        <v/>
      </c>
      <c r="Q12775" s="61" t="s">
        <v>84</v>
      </c>
    </row>
    <row r="12776" spans="8:17" x14ac:dyDescent="0.25">
      <c r="H12776" s="59">
        <v>153061</v>
      </c>
      <c r="I12776" s="59" t="s">
        <v>69</v>
      </c>
      <c r="J12776" s="59">
        <v>72895314</v>
      </c>
      <c r="K12776" s="59" t="s">
        <v>12986</v>
      </c>
      <c r="L12776" s="61" t="s">
        <v>114</v>
      </c>
      <c r="M12776" s="61">
        <f>VLOOKUP(H12776,zdroj!C:F,4,0)</f>
        <v>0</v>
      </c>
      <c r="N12776" s="61" t="str">
        <f t="shared" si="398"/>
        <v>katB</v>
      </c>
      <c r="P12776" s="72" t="str">
        <f t="shared" si="399"/>
        <v/>
      </c>
      <c r="Q12776" s="61" t="s">
        <v>30</v>
      </c>
    </row>
    <row r="12777" spans="8:17" x14ac:dyDescent="0.25">
      <c r="H12777" s="59">
        <v>153061</v>
      </c>
      <c r="I12777" s="59" t="s">
        <v>69</v>
      </c>
      <c r="J12777" s="59">
        <v>72989009</v>
      </c>
      <c r="K12777" s="59" t="s">
        <v>12987</v>
      </c>
      <c r="L12777" s="61" t="s">
        <v>114</v>
      </c>
      <c r="M12777" s="61">
        <f>VLOOKUP(H12777,zdroj!C:F,4,0)</f>
        <v>0</v>
      </c>
      <c r="N12777" s="61" t="str">
        <f t="shared" si="398"/>
        <v>katB</v>
      </c>
      <c r="P12777" s="72" t="str">
        <f t="shared" si="399"/>
        <v/>
      </c>
      <c r="Q12777" s="61" t="s">
        <v>30</v>
      </c>
    </row>
    <row r="12778" spans="8:17" x14ac:dyDescent="0.25">
      <c r="H12778" s="59">
        <v>153061</v>
      </c>
      <c r="I12778" s="59" t="s">
        <v>69</v>
      </c>
      <c r="J12778" s="59">
        <v>73157937</v>
      </c>
      <c r="K12778" s="59" t="s">
        <v>12988</v>
      </c>
      <c r="L12778" s="61" t="s">
        <v>114</v>
      </c>
      <c r="M12778" s="61">
        <f>VLOOKUP(H12778,zdroj!C:F,4,0)</f>
        <v>0</v>
      </c>
      <c r="N12778" s="61" t="str">
        <f t="shared" si="398"/>
        <v>katB</v>
      </c>
      <c r="P12778" s="72" t="str">
        <f t="shared" si="399"/>
        <v/>
      </c>
      <c r="Q12778" s="61" t="s">
        <v>30</v>
      </c>
    </row>
    <row r="12779" spans="8:17" x14ac:dyDescent="0.25">
      <c r="H12779" s="59">
        <v>153061</v>
      </c>
      <c r="I12779" s="59" t="s">
        <v>69</v>
      </c>
      <c r="J12779" s="59">
        <v>73224359</v>
      </c>
      <c r="K12779" s="59" t="s">
        <v>12989</v>
      </c>
      <c r="L12779" s="61" t="s">
        <v>114</v>
      </c>
      <c r="M12779" s="61">
        <f>VLOOKUP(H12779,zdroj!C:F,4,0)</f>
        <v>0</v>
      </c>
      <c r="N12779" s="61" t="str">
        <f t="shared" si="398"/>
        <v>katB</v>
      </c>
      <c r="P12779" s="72" t="str">
        <f t="shared" si="399"/>
        <v/>
      </c>
      <c r="Q12779" s="61" t="s">
        <v>30</v>
      </c>
    </row>
    <row r="12780" spans="8:17" x14ac:dyDescent="0.25">
      <c r="H12780" s="59">
        <v>153061</v>
      </c>
      <c r="I12780" s="59" t="s">
        <v>69</v>
      </c>
      <c r="J12780" s="59">
        <v>73269174</v>
      </c>
      <c r="K12780" s="59" t="s">
        <v>12990</v>
      </c>
      <c r="L12780" s="61" t="s">
        <v>114</v>
      </c>
      <c r="M12780" s="61">
        <f>VLOOKUP(H12780,zdroj!C:F,4,0)</f>
        <v>0</v>
      </c>
      <c r="N12780" s="61" t="str">
        <f t="shared" si="398"/>
        <v>katB</v>
      </c>
      <c r="P12780" s="72" t="str">
        <f t="shared" si="399"/>
        <v/>
      </c>
      <c r="Q12780" s="61" t="s">
        <v>30</v>
      </c>
    </row>
    <row r="12781" spans="8:17" x14ac:dyDescent="0.25">
      <c r="H12781" s="59">
        <v>153061</v>
      </c>
      <c r="I12781" s="59" t="s">
        <v>69</v>
      </c>
      <c r="J12781" s="59">
        <v>73523119</v>
      </c>
      <c r="K12781" s="59" t="s">
        <v>12991</v>
      </c>
      <c r="L12781" s="61" t="s">
        <v>114</v>
      </c>
      <c r="M12781" s="61">
        <f>VLOOKUP(H12781,zdroj!C:F,4,0)</f>
        <v>0</v>
      </c>
      <c r="N12781" s="61" t="str">
        <f t="shared" si="398"/>
        <v>katB</v>
      </c>
      <c r="P12781" s="72" t="str">
        <f t="shared" si="399"/>
        <v/>
      </c>
      <c r="Q12781" s="61" t="s">
        <v>30</v>
      </c>
    </row>
    <row r="12782" spans="8:17" x14ac:dyDescent="0.25">
      <c r="H12782" s="59">
        <v>153061</v>
      </c>
      <c r="I12782" s="59" t="s">
        <v>69</v>
      </c>
      <c r="J12782" s="59">
        <v>74412973</v>
      </c>
      <c r="K12782" s="59" t="s">
        <v>12992</v>
      </c>
      <c r="L12782" s="61" t="s">
        <v>114</v>
      </c>
      <c r="M12782" s="61">
        <f>VLOOKUP(H12782,zdroj!C:F,4,0)</f>
        <v>0</v>
      </c>
      <c r="N12782" s="61" t="str">
        <f t="shared" si="398"/>
        <v>katB</v>
      </c>
      <c r="P12782" s="72" t="str">
        <f t="shared" si="399"/>
        <v/>
      </c>
      <c r="Q12782" s="61" t="s">
        <v>30</v>
      </c>
    </row>
    <row r="12783" spans="8:17" x14ac:dyDescent="0.25">
      <c r="H12783" s="59">
        <v>153061</v>
      </c>
      <c r="I12783" s="59" t="s">
        <v>69</v>
      </c>
      <c r="J12783" s="59">
        <v>74615009</v>
      </c>
      <c r="K12783" s="59" t="s">
        <v>12993</v>
      </c>
      <c r="L12783" s="61" t="s">
        <v>114</v>
      </c>
      <c r="M12783" s="61">
        <f>VLOOKUP(H12783,zdroj!C:F,4,0)</f>
        <v>0</v>
      </c>
      <c r="N12783" s="61" t="str">
        <f t="shared" si="398"/>
        <v>katB</v>
      </c>
      <c r="P12783" s="72" t="str">
        <f t="shared" si="399"/>
        <v/>
      </c>
      <c r="Q12783" s="61" t="s">
        <v>30</v>
      </c>
    </row>
    <row r="12784" spans="8:17" x14ac:dyDescent="0.25">
      <c r="H12784" s="59">
        <v>153061</v>
      </c>
      <c r="I12784" s="59" t="s">
        <v>69</v>
      </c>
      <c r="J12784" s="59">
        <v>74855301</v>
      </c>
      <c r="K12784" s="59" t="s">
        <v>12994</v>
      </c>
      <c r="L12784" s="61" t="s">
        <v>114</v>
      </c>
      <c r="M12784" s="61">
        <f>VLOOKUP(H12784,zdroj!C:F,4,0)</f>
        <v>0</v>
      </c>
      <c r="N12784" s="61" t="str">
        <f t="shared" si="398"/>
        <v>katB</v>
      </c>
      <c r="P12784" s="72" t="str">
        <f t="shared" si="399"/>
        <v/>
      </c>
      <c r="Q12784" s="61" t="s">
        <v>30</v>
      </c>
    </row>
    <row r="12785" spans="8:17" x14ac:dyDescent="0.25">
      <c r="H12785" s="59">
        <v>153061</v>
      </c>
      <c r="I12785" s="59" t="s">
        <v>69</v>
      </c>
      <c r="J12785" s="59">
        <v>75192942</v>
      </c>
      <c r="K12785" s="59" t="s">
        <v>12995</v>
      </c>
      <c r="L12785" s="61" t="s">
        <v>114</v>
      </c>
      <c r="M12785" s="61">
        <f>VLOOKUP(H12785,zdroj!C:F,4,0)</f>
        <v>0</v>
      </c>
      <c r="N12785" s="61" t="str">
        <f t="shared" si="398"/>
        <v>katB</v>
      </c>
      <c r="P12785" s="72" t="str">
        <f t="shared" si="399"/>
        <v/>
      </c>
      <c r="Q12785" s="61" t="s">
        <v>30</v>
      </c>
    </row>
    <row r="12786" spans="8:17" x14ac:dyDescent="0.25">
      <c r="H12786" s="59">
        <v>153061</v>
      </c>
      <c r="I12786" s="59" t="s">
        <v>69</v>
      </c>
      <c r="J12786" s="59">
        <v>75321122</v>
      </c>
      <c r="K12786" s="59" t="s">
        <v>12996</v>
      </c>
      <c r="L12786" s="61" t="s">
        <v>114</v>
      </c>
      <c r="M12786" s="61">
        <f>VLOOKUP(H12786,zdroj!C:F,4,0)</f>
        <v>0</v>
      </c>
      <c r="N12786" s="61" t="str">
        <f t="shared" si="398"/>
        <v>katB</v>
      </c>
      <c r="P12786" s="72" t="str">
        <f t="shared" si="399"/>
        <v/>
      </c>
      <c r="Q12786" s="61" t="s">
        <v>30</v>
      </c>
    </row>
    <row r="12787" spans="8:17" x14ac:dyDescent="0.25">
      <c r="H12787" s="59">
        <v>153061</v>
      </c>
      <c r="I12787" s="59" t="s">
        <v>69</v>
      </c>
      <c r="J12787" s="59">
        <v>75824345</v>
      </c>
      <c r="K12787" s="59" t="s">
        <v>12997</v>
      </c>
      <c r="L12787" s="61" t="s">
        <v>81</v>
      </c>
      <c r="M12787" s="61">
        <f>VLOOKUP(H12787,zdroj!C:F,4,0)</f>
        <v>0</v>
      </c>
      <c r="N12787" s="61" t="str">
        <f t="shared" si="398"/>
        <v>-</v>
      </c>
      <c r="P12787" s="72" t="str">
        <f t="shared" si="399"/>
        <v/>
      </c>
      <c r="Q12787" s="61" t="s">
        <v>84</v>
      </c>
    </row>
    <row r="12788" spans="8:17" x14ac:dyDescent="0.25">
      <c r="H12788" s="59">
        <v>153061</v>
      </c>
      <c r="I12788" s="59" t="s">
        <v>69</v>
      </c>
      <c r="J12788" s="59">
        <v>77549104</v>
      </c>
      <c r="K12788" s="59" t="s">
        <v>12998</v>
      </c>
      <c r="L12788" s="61" t="s">
        <v>114</v>
      </c>
      <c r="M12788" s="61">
        <f>VLOOKUP(H12788,zdroj!C:F,4,0)</f>
        <v>0</v>
      </c>
      <c r="N12788" s="61" t="str">
        <f t="shared" si="398"/>
        <v>katB</v>
      </c>
      <c r="P12788" s="72" t="str">
        <f t="shared" si="399"/>
        <v/>
      </c>
      <c r="Q12788" s="61" t="s">
        <v>30</v>
      </c>
    </row>
    <row r="12789" spans="8:17" x14ac:dyDescent="0.25">
      <c r="H12789" s="59">
        <v>153061</v>
      </c>
      <c r="I12789" s="59" t="s">
        <v>69</v>
      </c>
      <c r="J12789" s="59">
        <v>77588151</v>
      </c>
      <c r="K12789" s="59" t="s">
        <v>12999</v>
      </c>
      <c r="L12789" s="61" t="s">
        <v>114</v>
      </c>
      <c r="M12789" s="61">
        <f>VLOOKUP(H12789,zdroj!C:F,4,0)</f>
        <v>0</v>
      </c>
      <c r="N12789" s="61" t="str">
        <f t="shared" si="398"/>
        <v>katB</v>
      </c>
      <c r="P12789" s="72" t="str">
        <f t="shared" si="399"/>
        <v/>
      </c>
      <c r="Q12789" s="61" t="s">
        <v>30</v>
      </c>
    </row>
    <row r="12790" spans="8:17" x14ac:dyDescent="0.25">
      <c r="H12790" s="59">
        <v>153061</v>
      </c>
      <c r="I12790" s="59" t="s">
        <v>69</v>
      </c>
      <c r="J12790" s="59">
        <v>77667646</v>
      </c>
      <c r="K12790" s="59" t="s">
        <v>13000</v>
      </c>
      <c r="L12790" s="61" t="s">
        <v>114</v>
      </c>
      <c r="M12790" s="61">
        <f>VLOOKUP(H12790,zdroj!C:F,4,0)</f>
        <v>0</v>
      </c>
      <c r="N12790" s="61" t="str">
        <f t="shared" si="398"/>
        <v>katB</v>
      </c>
      <c r="P12790" s="72" t="str">
        <f t="shared" si="399"/>
        <v/>
      </c>
      <c r="Q12790" s="61" t="s">
        <v>30</v>
      </c>
    </row>
    <row r="12791" spans="8:17" x14ac:dyDescent="0.25">
      <c r="H12791" s="59">
        <v>153061</v>
      </c>
      <c r="I12791" s="59" t="s">
        <v>69</v>
      </c>
      <c r="J12791" s="59">
        <v>77995317</v>
      </c>
      <c r="K12791" s="59" t="s">
        <v>13001</v>
      </c>
      <c r="L12791" s="61" t="s">
        <v>114</v>
      </c>
      <c r="M12791" s="61">
        <f>VLOOKUP(H12791,zdroj!C:F,4,0)</f>
        <v>0</v>
      </c>
      <c r="N12791" s="61" t="str">
        <f t="shared" si="398"/>
        <v>katB</v>
      </c>
      <c r="P12791" s="72" t="str">
        <f t="shared" si="399"/>
        <v/>
      </c>
      <c r="Q12791" s="61" t="s">
        <v>30</v>
      </c>
    </row>
    <row r="12792" spans="8:17" x14ac:dyDescent="0.25">
      <c r="H12792" s="59">
        <v>153061</v>
      </c>
      <c r="I12792" s="59" t="s">
        <v>69</v>
      </c>
      <c r="J12792" s="59">
        <v>79022529</v>
      </c>
      <c r="K12792" s="59" t="s">
        <v>13002</v>
      </c>
      <c r="L12792" s="61" t="s">
        <v>114</v>
      </c>
      <c r="M12792" s="61">
        <f>VLOOKUP(H12792,zdroj!C:F,4,0)</f>
        <v>0</v>
      </c>
      <c r="N12792" s="61" t="str">
        <f t="shared" si="398"/>
        <v>katB</v>
      </c>
      <c r="P12792" s="72" t="str">
        <f t="shared" si="399"/>
        <v/>
      </c>
      <c r="Q12792" s="61" t="s">
        <v>30</v>
      </c>
    </row>
    <row r="12793" spans="8:17" x14ac:dyDescent="0.25">
      <c r="H12793" s="59">
        <v>153061</v>
      </c>
      <c r="I12793" s="59" t="s">
        <v>69</v>
      </c>
      <c r="J12793" s="59">
        <v>79056989</v>
      </c>
      <c r="K12793" s="59" t="s">
        <v>13003</v>
      </c>
      <c r="L12793" s="61" t="s">
        <v>114</v>
      </c>
      <c r="M12793" s="61">
        <f>VLOOKUP(H12793,zdroj!C:F,4,0)</f>
        <v>0</v>
      </c>
      <c r="N12793" s="61" t="str">
        <f t="shared" si="398"/>
        <v>katB</v>
      </c>
      <c r="P12793" s="72" t="str">
        <f t="shared" si="399"/>
        <v/>
      </c>
      <c r="Q12793" s="61" t="s">
        <v>31</v>
      </c>
    </row>
    <row r="12794" spans="8:17" x14ac:dyDescent="0.25">
      <c r="H12794" s="59">
        <v>153061</v>
      </c>
      <c r="I12794" s="59" t="s">
        <v>69</v>
      </c>
      <c r="J12794" s="59">
        <v>80241492</v>
      </c>
      <c r="K12794" s="59" t="s">
        <v>13004</v>
      </c>
      <c r="L12794" s="61" t="s">
        <v>114</v>
      </c>
      <c r="M12794" s="61">
        <f>VLOOKUP(H12794,zdroj!C:F,4,0)</f>
        <v>0</v>
      </c>
      <c r="N12794" s="61" t="str">
        <f t="shared" si="398"/>
        <v>katB</v>
      </c>
      <c r="P12794" s="72" t="str">
        <f t="shared" si="399"/>
        <v/>
      </c>
      <c r="Q12794" s="61" t="s">
        <v>30</v>
      </c>
    </row>
    <row r="12795" spans="8:17" x14ac:dyDescent="0.25">
      <c r="H12795" s="59">
        <v>153061</v>
      </c>
      <c r="I12795" s="59" t="s">
        <v>69</v>
      </c>
      <c r="J12795" s="59">
        <v>80329314</v>
      </c>
      <c r="K12795" s="59" t="s">
        <v>13005</v>
      </c>
      <c r="L12795" s="61" t="s">
        <v>81</v>
      </c>
      <c r="M12795" s="61">
        <f>VLOOKUP(H12795,zdroj!C:F,4,0)</f>
        <v>0</v>
      </c>
      <c r="N12795" s="61" t="str">
        <f t="shared" si="398"/>
        <v>-</v>
      </c>
      <c r="P12795" s="72" t="str">
        <f t="shared" si="399"/>
        <v/>
      </c>
      <c r="Q12795" s="61" t="s">
        <v>84</v>
      </c>
    </row>
    <row r="12796" spans="8:17" x14ac:dyDescent="0.25">
      <c r="H12796" s="59">
        <v>153061</v>
      </c>
      <c r="I12796" s="59" t="s">
        <v>69</v>
      </c>
      <c r="J12796" s="59">
        <v>80376002</v>
      </c>
      <c r="K12796" s="59" t="s">
        <v>13006</v>
      </c>
      <c r="L12796" s="61" t="s">
        <v>114</v>
      </c>
      <c r="M12796" s="61">
        <f>VLOOKUP(H12796,zdroj!C:F,4,0)</f>
        <v>0</v>
      </c>
      <c r="N12796" s="61" t="str">
        <f t="shared" si="398"/>
        <v>katB</v>
      </c>
      <c r="P12796" s="72" t="str">
        <f t="shared" si="399"/>
        <v/>
      </c>
      <c r="Q12796" s="61" t="s">
        <v>30</v>
      </c>
    </row>
    <row r="12797" spans="8:17" x14ac:dyDescent="0.25">
      <c r="H12797" s="59">
        <v>156311</v>
      </c>
      <c r="I12797" s="59" t="s">
        <v>72</v>
      </c>
      <c r="J12797" s="59">
        <v>7624981</v>
      </c>
      <c r="K12797" s="59" t="s">
        <v>13007</v>
      </c>
      <c r="L12797" s="61" t="s">
        <v>81</v>
      </c>
      <c r="M12797" s="61">
        <f>VLOOKUP(H12797,zdroj!C:F,4,0)</f>
        <v>0</v>
      </c>
      <c r="N12797" s="61" t="str">
        <f t="shared" si="398"/>
        <v>-</v>
      </c>
      <c r="P12797" s="72" t="str">
        <f t="shared" si="399"/>
        <v/>
      </c>
      <c r="Q12797" s="61" t="s">
        <v>86</v>
      </c>
    </row>
    <row r="12798" spans="8:17" x14ac:dyDescent="0.25">
      <c r="H12798" s="59">
        <v>156311</v>
      </c>
      <c r="I12798" s="59" t="s">
        <v>72</v>
      </c>
      <c r="J12798" s="59">
        <v>7624999</v>
      </c>
      <c r="K12798" s="59" t="s">
        <v>13008</v>
      </c>
      <c r="L12798" s="61" t="s">
        <v>81</v>
      </c>
      <c r="M12798" s="61">
        <f>VLOOKUP(H12798,zdroj!C:F,4,0)</f>
        <v>0</v>
      </c>
      <c r="N12798" s="61" t="str">
        <f t="shared" si="398"/>
        <v>-</v>
      </c>
      <c r="P12798" s="72" t="str">
        <f t="shared" si="399"/>
        <v/>
      </c>
      <c r="Q12798" s="61" t="s">
        <v>86</v>
      </c>
    </row>
    <row r="12799" spans="8:17" x14ac:dyDescent="0.25">
      <c r="H12799" s="59">
        <v>156311</v>
      </c>
      <c r="I12799" s="59" t="s">
        <v>72</v>
      </c>
      <c r="J12799" s="59">
        <v>7625006</v>
      </c>
      <c r="K12799" s="59" t="s">
        <v>13009</v>
      </c>
      <c r="L12799" s="61" t="s">
        <v>81</v>
      </c>
      <c r="M12799" s="61">
        <f>VLOOKUP(H12799,zdroj!C:F,4,0)</f>
        <v>0</v>
      </c>
      <c r="N12799" s="61" t="str">
        <f t="shared" si="398"/>
        <v>-</v>
      </c>
      <c r="P12799" s="72" t="str">
        <f t="shared" si="399"/>
        <v/>
      </c>
      <c r="Q12799" s="61" t="s">
        <v>86</v>
      </c>
    </row>
    <row r="12800" spans="8:17" x14ac:dyDescent="0.25">
      <c r="H12800" s="59">
        <v>156311</v>
      </c>
      <c r="I12800" s="59" t="s">
        <v>72</v>
      </c>
      <c r="J12800" s="59">
        <v>7625014</v>
      </c>
      <c r="K12800" s="59" t="s">
        <v>13010</v>
      </c>
      <c r="L12800" s="61" t="s">
        <v>81</v>
      </c>
      <c r="M12800" s="61">
        <f>VLOOKUP(H12800,zdroj!C:F,4,0)</f>
        <v>0</v>
      </c>
      <c r="N12800" s="61" t="str">
        <f t="shared" si="398"/>
        <v>-</v>
      </c>
      <c r="P12800" s="72" t="str">
        <f t="shared" si="399"/>
        <v/>
      </c>
      <c r="Q12800" s="61" t="s">
        <v>86</v>
      </c>
    </row>
    <row r="12801" spans="8:17" x14ac:dyDescent="0.25">
      <c r="H12801" s="59">
        <v>156311</v>
      </c>
      <c r="I12801" s="59" t="s">
        <v>72</v>
      </c>
      <c r="J12801" s="59">
        <v>7625022</v>
      </c>
      <c r="K12801" s="59" t="s">
        <v>13011</v>
      </c>
      <c r="L12801" s="61" t="s">
        <v>81</v>
      </c>
      <c r="M12801" s="61">
        <f>VLOOKUP(H12801,zdroj!C:F,4,0)</f>
        <v>0</v>
      </c>
      <c r="N12801" s="61" t="str">
        <f t="shared" si="398"/>
        <v>-</v>
      </c>
      <c r="P12801" s="72" t="str">
        <f t="shared" si="399"/>
        <v/>
      </c>
      <c r="Q12801" s="61" t="s">
        <v>86</v>
      </c>
    </row>
    <row r="12802" spans="8:17" x14ac:dyDescent="0.25">
      <c r="H12802" s="59">
        <v>156311</v>
      </c>
      <c r="I12802" s="59" t="s">
        <v>72</v>
      </c>
      <c r="J12802" s="59">
        <v>7625031</v>
      </c>
      <c r="K12802" s="59" t="s">
        <v>13012</v>
      </c>
      <c r="L12802" s="61" t="s">
        <v>81</v>
      </c>
      <c r="M12802" s="61">
        <f>VLOOKUP(H12802,zdroj!C:F,4,0)</f>
        <v>0</v>
      </c>
      <c r="N12802" s="61" t="str">
        <f t="shared" si="398"/>
        <v>-</v>
      </c>
      <c r="P12802" s="72" t="str">
        <f t="shared" si="399"/>
        <v/>
      </c>
      <c r="Q12802" s="61" t="s">
        <v>86</v>
      </c>
    </row>
    <row r="12803" spans="8:17" x14ac:dyDescent="0.25">
      <c r="H12803" s="59">
        <v>156311</v>
      </c>
      <c r="I12803" s="59" t="s">
        <v>72</v>
      </c>
      <c r="J12803" s="59">
        <v>7625049</v>
      </c>
      <c r="K12803" s="59" t="s">
        <v>13013</v>
      </c>
      <c r="L12803" s="61" t="s">
        <v>81</v>
      </c>
      <c r="M12803" s="61">
        <f>VLOOKUP(H12803,zdroj!C:F,4,0)</f>
        <v>0</v>
      </c>
      <c r="N12803" s="61" t="str">
        <f t="shared" si="398"/>
        <v>-</v>
      </c>
      <c r="P12803" s="72" t="str">
        <f t="shared" si="399"/>
        <v/>
      </c>
      <c r="Q12803" s="61" t="s">
        <v>86</v>
      </c>
    </row>
    <row r="12804" spans="8:17" x14ac:dyDescent="0.25">
      <c r="H12804" s="59">
        <v>156311</v>
      </c>
      <c r="I12804" s="59" t="s">
        <v>72</v>
      </c>
      <c r="J12804" s="59">
        <v>7625057</v>
      </c>
      <c r="K12804" s="59" t="s">
        <v>13014</v>
      </c>
      <c r="L12804" s="61" t="s">
        <v>81</v>
      </c>
      <c r="M12804" s="61">
        <f>VLOOKUP(H12804,zdroj!C:F,4,0)</f>
        <v>0</v>
      </c>
      <c r="N12804" s="61" t="str">
        <f t="shared" si="398"/>
        <v>-</v>
      </c>
      <c r="P12804" s="72" t="str">
        <f t="shared" si="399"/>
        <v/>
      </c>
      <c r="Q12804" s="61" t="s">
        <v>86</v>
      </c>
    </row>
    <row r="12805" spans="8:17" x14ac:dyDescent="0.25">
      <c r="H12805" s="59">
        <v>156311</v>
      </c>
      <c r="I12805" s="59" t="s">
        <v>72</v>
      </c>
      <c r="J12805" s="59">
        <v>7625065</v>
      </c>
      <c r="K12805" s="59" t="s">
        <v>13015</v>
      </c>
      <c r="L12805" s="61" t="s">
        <v>81</v>
      </c>
      <c r="M12805" s="61">
        <f>VLOOKUP(H12805,zdroj!C:F,4,0)</f>
        <v>0</v>
      </c>
      <c r="N12805" s="61" t="str">
        <f t="shared" si="398"/>
        <v>-</v>
      </c>
      <c r="P12805" s="72" t="str">
        <f t="shared" si="399"/>
        <v/>
      </c>
      <c r="Q12805" s="61" t="s">
        <v>86</v>
      </c>
    </row>
    <row r="12806" spans="8:17" x14ac:dyDescent="0.25">
      <c r="H12806" s="59">
        <v>156311</v>
      </c>
      <c r="I12806" s="59" t="s">
        <v>72</v>
      </c>
      <c r="J12806" s="59">
        <v>7625073</v>
      </c>
      <c r="K12806" s="59" t="s">
        <v>13016</v>
      </c>
      <c r="L12806" s="61" t="s">
        <v>81</v>
      </c>
      <c r="M12806" s="61">
        <f>VLOOKUP(H12806,zdroj!C:F,4,0)</f>
        <v>0</v>
      </c>
      <c r="N12806" s="61" t="str">
        <f t="shared" si="398"/>
        <v>-</v>
      </c>
      <c r="P12806" s="72" t="str">
        <f t="shared" si="399"/>
        <v/>
      </c>
      <c r="Q12806" s="61" t="s">
        <v>86</v>
      </c>
    </row>
    <row r="12807" spans="8:17" x14ac:dyDescent="0.25">
      <c r="H12807" s="59">
        <v>156311</v>
      </c>
      <c r="I12807" s="59" t="s">
        <v>72</v>
      </c>
      <c r="J12807" s="59">
        <v>7625081</v>
      </c>
      <c r="K12807" s="59" t="s">
        <v>13017</v>
      </c>
      <c r="L12807" s="61" t="s">
        <v>81</v>
      </c>
      <c r="M12807" s="61">
        <f>VLOOKUP(H12807,zdroj!C:F,4,0)</f>
        <v>0</v>
      </c>
      <c r="N12807" s="61" t="str">
        <f t="shared" ref="N12807:N12870" si="400">IF(M12807="A",IF(L12807="katA","katB",L12807),L12807)</f>
        <v>-</v>
      </c>
      <c r="P12807" s="72" t="str">
        <f t="shared" ref="P12807:P12870" si="401">IF(O12807="A",1,"")</f>
        <v/>
      </c>
      <c r="Q12807" s="61" t="s">
        <v>86</v>
      </c>
    </row>
    <row r="12808" spans="8:17" x14ac:dyDescent="0.25">
      <c r="H12808" s="59">
        <v>156311</v>
      </c>
      <c r="I12808" s="59" t="s">
        <v>72</v>
      </c>
      <c r="J12808" s="59">
        <v>7625090</v>
      </c>
      <c r="K12808" s="59" t="s">
        <v>13018</v>
      </c>
      <c r="L12808" s="61" t="s">
        <v>81</v>
      </c>
      <c r="M12808" s="61">
        <f>VLOOKUP(H12808,zdroj!C:F,4,0)</f>
        <v>0</v>
      </c>
      <c r="N12808" s="61" t="str">
        <f t="shared" si="400"/>
        <v>-</v>
      </c>
      <c r="P12808" s="72" t="str">
        <f t="shared" si="401"/>
        <v/>
      </c>
      <c r="Q12808" s="61" t="s">
        <v>86</v>
      </c>
    </row>
    <row r="12809" spans="8:17" x14ac:dyDescent="0.25">
      <c r="H12809" s="59">
        <v>156311</v>
      </c>
      <c r="I12809" s="59" t="s">
        <v>72</v>
      </c>
      <c r="J12809" s="59">
        <v>7625103</v>
      </c>
      <c r="K12809" s="59" t="s">
        <v>13019</v>
      </c>
      <c r="L12809" s="61" t="s">
        <v>81</v>
      </c>
      <c r="M12809" s="61">
        <f>VLOOKUP(H12809,zdroj!C:F,4,0)</f>
        <v>0</v>
      </c>
      <c r="N12809" s="61" t="str">
        <f t="shared" si="400"/>
        <v>-</v>
      </c>
      <c r="P12809" s="72" t="str">
        <f t="shared" si="401"/>
        <v/>
      </c>
      <c r="Q12809" s="61" t="s">
        <v>86</v>
      </c>
    </row>
    <row r="12810" spans="8:17" x14ac:dyDescent="0.25">
      <c r="H12810" s="59">
        <v>156311</v>
      </c>
      <c r="I12810" s="59" t="s">
        <v>72</v>
      </c>
      <c r="J12810" s="59">
        <v>7625111</v>
      </c>
      <c r="K12810" s="59" t="s">
        <v>13020</v>
      </c>
      <c r="L12810" s="61" t="s">
        <v>81</v>
      </c>
      <c r="M12810" s="61">
        <f>VLOOKUP(H12810,zdroj!C:F,4,0)</f>
        <v>0</v>
      </c>
      <c r="N12810" s="61" t="str">
        <f t="shared" si="400"/>
        <v>-</v>
      </c>
      <c r="P12810" s="72" t="str">
        <f t="shared" si="401"/>
        <v/>
      </c>
      <c r="Q12810" s="61" t="s">
        <v>86</v>
      </c>
    </row>
    <row r="12811" spans="8:17" x14ac:dyDescent="0.25">
      <c r="H12811" s="59">
        <v>156311</v>
      </c>
      <c r="I12811" s="59" t="s">
        <v>72</v>
      </c>
      <c r="J12811" s="59">
        <v>7625120</v>
      </c>
      <c r="K12811" s="59" t="s">
        <v>13021</v>
      </c>
      <c r="L12811" s="61" t="s">
        <v>81</v>
      </c>
      <c r="M12811" s="61">
        <f>VLOOKUP(H12811,zdroj!C:F,4,0)</f>
        <v>0</v>
      </c>
      <c r="N12811" s="61" t="str">
        <f t="shared" si="400"/>
        <v>-</v>
      </c>
      <c r="P12811" s="72" t="str">
        <f t="shared" si="401"/>
        <v/>
      </c>
      <c r="Q12811" s="61" t="s">
        <v>86</v>
      </c>
    </row>
    <row r="12812" spans="8:17" x14ac:dyDescent="0.25">
      <c r="H12812" s="59">
        <v>156311</v>
      </c>
      <c r="I12812" s="59" t="s">
        <v>72</v>
      </c>
      <c r="J12812" s="59">
        <v>7625138</v>
      </c>
      <c r="K12812" s="59" t="s">
        <v>13022</v>
      </c>
      <c r="L12812" s="61" t="s">
        <v>81</v>
      </c>
      <c r="M12812" s="61">
        <f>VLOOKUP(H12812,zdroj!C:F,4,0)</f>
        <v>0</v>
      </c>
      <c r="N12812" s="61" t="str">
        <f t="shared" si="400"/>
        <v>-</v>
      </c>
      <c r="P12812" s="72" t="str">
        <f t="shared" si="401"/>
        <v/>
      </c>
      <c r="Q12812" s="61" t="s">
        <v>86</v>
      </c>
    </row>
    <row r="12813" spans="8:17" x14ac:dyDescent="0.25">
      <c r="H12813" s="59">
        <v>156311</v>
      </c>
      <c r="I12813" s="59" t="s">
        <v>72</v>
      </c>
      <c r="J12813" s="59">
        <v>7625146</v>
      </c>
      <c r="K12813" s="59" t="s">
        <v>13023</v>
      </c>
      <c r="L12813" s="61" t="s">
        <v>81</v>
      </c>
      <c r="M12813" s="61">
        <f>VLOOKUP(H12813,zdroj!C:F,4,0)</f>
        <v>0</v>
      </c>
      <c r="N12813" s="61" t="str">
        <f t="shared" si="400"/>
        <v>-</v>
      </c>
      <c r="P12813" s="72" t="str">
        <f t="shared" si="401"/>
        <v/>
      </c>
      <c r="Q12813" s="61" t="s">
        <v>86</v>
      </c>
    </row>
    <row r="12814" spans="8:17" x14ac:dyDescent="0.25">
      <c r="H12814" s="59">
        <v>156311</v>
      </c>
      <c r="I12814" s="59" t="s">
        <v>72</v>
      </c>
      <c r="J12814" s="59">
        <v>7625154</v>
      </c>
      <c r="K12814" s="59" t="s">
        <v>13024</v>
      </c>
      <c r="L12814" s="61" t="s">
        <v>81</v>
      </c>
      <c r="M12814" s="61">
        <f>VLOOKUP(H12814,zdroj!C:F,4,0)</f>
        <v>0</v>
      </c>
      <c r="N12814" s="61" t="str">
        <f t="shared" si="400"/>
        <v>-</v>
      </c>
      <c r="P12814" s="72" t="str">
        <f t="shared" si="401"/>
        <v/>
      </c>
      <c r="Q12814" s="61" t="s">
        <v>86</v>
      </c>
    </row>
    <row r="12815" spans="8:17" x14ac:dyDescent="0.25">
      <c r="H12815" s="59">
        <v>156311</v>
      </c>
      <c r="I12815" s="59" t="s">
        <v>72</v>
      </c>
      <c r="J12815" s="59">
        <v>7625162</v>
      </c>
      <c r="K12815" s="59" t="s">
        <v>13025</v>
      </c>
      <c r="L12815" s="61" t="s">
        <v>81</v>
      </c>
      <c r="M12815" s="61">
        <f>VLOOKUP(H12815,zdroj!C:F,4,0)</f>
        <v>0</v>
      </c>
      <c r="N12815" s="61" t="str">
        <f t="shared" si="400"/>
        <v>-</v>
      </c>
      <c r="P12815" s="72" t="str">
        <f t="shared" si="401"/>
        <v/>
      </c>
      <c r="Q12815" s="61" t="s">
        <v>86</v>
      </c>
    </row>
    <row r="12816" spans="8:17" x14ac:dyDescent="0.25">
      <c r="H12816" s="59">
        <v>156311</v>
      </c>
      <c r="I12816" s="59" t="s">
        <v>72</v>
      </c>
      <c r="J12816" s="59">
        <v>7625171</v>
      </c>
      <c r="K12816" s="59" t="s">
        <v>13026</v>
      </c>
      <c r="L12816" s="61" t="s">
        <v>81</v>
      </c>
      <c r="M12816" s="61">
        <f>VLOOKUP(H12816,zdroj!C:F,4,0)</f>
        <v>0</v>
      </c>
      <c r="N12816" s="61" t="str">
        <f t="shared" si="400"/>
        <v>-</v>
      </c>
      <c r="P12816" s="72" t="str">
        <f t="shared" si="401"/>
        <v/>
      </c>
      <c r="Q12816" s="61" t="s">
        <v>86</v>
      </c>
    </row>
    <row r="12817" spans="8:17" x14ac:dyDescent="0.25">
      <c r="H12817" s="59">
        <v>156311</v>
      </c>
      <c r="I12817" s="59" t="s">
        <v>72</v>
      </c>
      <c r="J12817" s="59">
        <v>7625189</v>
      </c>
      <c r="K12817" s="59" t="s">
        <v>13027</v>
      </c>
      <c r="L12817" s="61" t="s">
        <v>81</v>
      </c>
      <c r="M12817" s="61">
        <f>VLOOKUP(H12817,zdroj!C:F,4,0)</f>
        <v>0</v>
      </c>
      <c r="N12817" s="61" t="str">
        <f t="shared" si="400"/>
        <v>-</v>
      </c>
      <c r="P12817" s="72" t="str">
        <f t="shared" si="401"/>
        <v/>
      </c>
      <c r="Q12817" s="61" t="s">
        <v>86</v>
      </c>
    </row>
    <row r="12818" spans="8:17" x14ac:dyDescent="0.25">
      <c r="H12818" s="59">
        <v>156311</v>
      </c>
      <c r="I12818" s="59" t="s">
        <v>72</v>
      </c>
      <c r="J12818" s="59">
        <v>7625197</v>
      </c>
      <c r="K12818" s="59" t="s">
        <v>13028</v>
      </c>
      <c r="L12818" s="61" t="s">
        <v>81</v>
      </c>
      <c r="M12818" s="61">
        <f>VLOOKUP(H12818,zdroj!C:F,4,0)</f>
        <v>0</v>
      </c>
      <c r="N12818" s="61" t="str">
        <f t="shared" si="400"/>
        <v>-</v>
      </c>
      <c r="P12818" s="72" t="str">
        <f t="shared" si="401"/>
        <v/>
      </c>
      <c r="Q12818" s="61" t="s">
        <v>86</v>
      </c>
    </row>
    <row r="12819" spans="8:17" x14ac:dyDescent="0.25">
      <c r="H12819" s="59">
        <v>156311</v>
      </c>
      <c r="I12819" s="59" t="s">
        <v>72</v>
      </c>
      <c r="J12819" s="59">
        <v>7625201</v>
      </c>
      <c r="K12819" s="59" t="s">
        <v>13029</v>
      </c>
      <c r="L12819" s="61" t="s">
        <v>81</v>
      </c>
      <c r="M12819" s="61">
        <f>VLOOKUP(H12819,zdroj!C:F,4,0)</f>
        <v>0</v>
      </c>
      <c r="N12819" s="61" t="str">
        <f t="shared" si="400"/>
        <v>-</v>
      </c>
      <c r="P12819" s="72" t="str">
        <f t="shared" si="401"/>
        <v/>
      </c>
      <c r="Q12819" s="61" t="s">
        <v>86</v>
      </c>
    </row>
    <row r="12820" spans="8:17" x14ac:dyDescent="0.25">
      <c r="H12820" s="59">
        <v>156311</v>
      </c>
      <c r="I12820" s="59" t="s">
        <v>72</v>
      </c>
      <c r="J12820" s="59">
        <v>7625219</v>
      </c>
      <c r="K12820" s="59" t="s">
        <v>13030</v>
      </c>
      <c r="L12820" s="61" t="s">
        <v>115</v>
      </c>
      <c r="M12820" s="61">
        <f>VLOOKUP(H12820,zdroj!C:F,4,0)</f>
        <v>0</v>
      </c>
      <c r="N12820" s="61" t="str">
        <f t="shared" si="400"/>
        <v>katC</v>
      </c>
      <c r="P12820" s="72" t="str">
        <f t="shared" si="401"/>
        <v/>
      </c>
      <c r="Q12820" s="61" t="s">
        <v>31</v>
      </c>
    </row>
    <row r="12821" spans="8:17" x14ac:dyDescent="0.25">
      <c r="H12821" s="59">
        <v>156311</v>
      </c>
      <c r="I12821" s="59" t="s">
        <v>72</v>
      </c>
      <c r="J12821" s="59">
        <v>7625227</v>
      </c>
      <c r="K12821" s="59" t="s">
        <v>13031</v>
      </c>
      <c r="L12821" s="61" t="s">
        <v>81</v>
      </c>
      <c r="M12821" s="61">
        <f>VLOOKUP(H12821,zdroj!C:F,4,0)</f>
        <v>0</v>
      </c>
      <c r="N12821" s="61" t="str">
        <f t="shared" si="400"/>
        <v>-</v>
      </c>
      <c r="P12821" s="72" t="str">
        <f t="shared" si="401"/>
        <v/>
      </c>
      <c r="Q12821" s="61" t="s">
        <v>86</v>
      </c>
    </row>
    <row r="12822" spans="8:17" x14ac:dyDescent="0.25">
      <c r="H12822" s="59">
        <v>156311</v>
      </c>
      <c r="I12822" s="59" t="s">
        <v>72</v>
      </c>
      <c r="J12822" s="59">
        <v>7625235</v>
      </c>
      <c r="K12822" s="59" t="s">
        <v>13032</v>
      </c>
      <c r="L12822" s="61" t="s">
        <v>81</v>
      </c>
      <c r="M12822" s="61">
        <f>VLOOKUP(H12822,zdroj!C:F,4,0)</f>
        <v>0</v>
      </c>
      <c r="N12822" s="61" t="str">
        <f t="shared" si="400"/>
        <v>-</v>
      </c>
      <c r="P12822" s="72" t="str">
        <f t="shared" si="401"/>
        <v/>
      </c>
      <c r="Q12822" s="61" t="s">
        <v>86</v>
      </c>
    </row>
    <row r="12823" spans="8:17" x14ac:dyDescent="0.25">
      <c r="H12823" s="59">
        <v>156311</v>
      </c>
      <c r="I12823" s="59" t="s">
        <v>72</v>
      </c>
      <c r="J12823" s="59">
        <v>7625243</v>
      </c>
      <c r="K12823" s="59" t="s">
        <v>13033</v>
      </c>
      <c r="L12823" s="61" t="s">
        <v>81</v>
      </c>
      <c r="M12823" s="61">
        <f>VLOOKUP(H12823,zdroj!C:F,4,0)</f>
        <v>0</v>
      </c>
      <c r="N12823" s="61" t="str">
        <f t="shared" si="400"/>
        <v>-</v>
      </c>
      <c r="P12823" s="72" t="str">
        <f t="shared" si="401"/>
        <v/>
      </c>
      <c r="Q12823" s="61" t="s">
        <v>86</v>
      </c>
    </row>
    <row r="12824" spans="8:17" x14ac:dyDescent="0.25">
      <c r="H12824" s="59">
        <v>156311</v>
      </c>
      <c r="I12824" s="59" t="s">
        <v>72</v>
      </c>
      <c r="J12824" s="59">
        <v>7625251</v>
      </c>
      <c r="K12824" s="59" t="s">
        <v>13034</v>
      </c>
      <c r="L12824" s="61" t="s">
        <v>81</v>
      </c>
      <c r="M12824" s="61">
        <f>VLOOKUP(H12824,zdroj!C:F,4,0)</f>
        <v>0</v>
      </c>
      <c r="N12824" s="61" t="str">
        <f t="shared" si="400"/>
        <v>-</v>
      </c>
      <c r="P12824" s="72" t="str">
        <f t="shared" si="401"/>
        <v/>
      </c>
      <c r="Q12824" s="61" t="s">
        <v>86</v>
      </c>
    </row>
    <row r="12825" spans="8:17" x14ac:dyDescent="0.25">
      <c r="H12825" s="59">
        <v>156311</v>
      </c>
      <c r="I12825" s="59" t="s">
        <v>72</v>
      </c>
      <c r="J12825" s="59">
        <v>7625260</v>
      </c>
      <c r="K12825" s="59" t="s">
        <v>13035</v>
      </c>
      <c r="L12825" s="61" t="s">
        <v>81</v>
      </c>
      <c r="M12825" s="61">
        <f>VLOOKUP(H12825,zdroj!C:F,4,0)</f>
        <v>0</v>
      </c>
      <c r="N12825" s="61" t="str">
        <f t="shared" si="400"/>
        <v>-</v>
      </c>
      <c r="P12825" s="72" t="str">
        <f t="shared" si="401"/>
        <v/>
      </c>
      <c r="Q12825" s="61" t="s">
        <v>86</v>
      </c>
    </row>
    <row r="12826" spans="8:17" x14ac:dyDescent="0.25">
      <c r="H12826" s="59">
        <v>156311</v>
      </c>
      <c r="I12826" s="59" t="s">
        <v>72</v>
      </c>
      <c r="J12826" s="59">
        <v>7625278</v>
      </c>
      <c r="K12826" s="59" t="s">
        <v>13036</v>
      </c>
      <c r="L12826" s="61" t="s">
        <v>81</v>
      </c>
      <c r="M12826" s="61">
        <f>VLOOKUP(H12826,zdroj!C:F,4,0)</f>
        <v>0</v>
      </c>
      <c r="N12826" s="61" t="str">
        <f t="shared" si="400"/>
        <v>-</v>
      </c>
      <c r="P12826" s="72" t="str">
        <f t="shared" si="401"/>
        <v/>
      </c>
      <c r="Q12826" s="61" t="s">
        <v>86</v>
      </c>
    </row>
    <row r="12827" spans="8:17" x14ac:dyDescent="0.25">
      <c r="H12827" s="59">
        <v>156311</v>
      </c>
      <c r="I12827" s="59" t="s">
        <v>72</v>
      </c>
      <c r="J12827" s="59">
        <v>7625286</v>
      </c>
      <c r="K12827" s="59" t="s">
        <v>13037</v>
      </c>
      <c r="L12827" s="61" t="s">
        <v>81</v>
      </c>
      <c r="M12827" s="61">
        <f>VLOOKUP(H12827,zdroj!C:F,4,0)</f>
        <v>0</v>
      </c>
      <c r="N12827" s="61" t="str">
        <f t="shared" si="400"/>
        <v>-</v>
      </c>
      <c r="P12827" s="72" t="str">
        <f t="shared" si="401"/>
        <v/>
      </c>
      <c r="Q12827" s="61" t="s">
        <v>86</v>
      </c>
    </row>
    <row r="12828" spans="8:17" x14ac:dyDescent="0.25">
      <c r="H12828" s="59">
        <v>156311</v>
      </c>
      <c r="I12828" s="59" t="s">
        <v>72</v>
      </c>
      <c r="J12828" s="59">
        <v>7625294</v>
      </c>
      <c r="K12828" s="59" t="s">
        <v>13038</v>
      </c>
      <c r="L12828" s="61" t="s">
        <v>81</v>
      </c>
      <c r="M12828" s="61">
        <f>VLOOKUP(H12828,zdroj!C:F,4,0)</f>
        <v>0</v>
      </c>
      <c r="N12828" s="61" t="str">
        <f t="shared" si="400"/>
        <v>-</v>
      </c>
      <c r="P12828" s="72" t="str">
        <f t="shared" si="401"/>
        <v/>
      </c>
      <c r="Q12828" s="61" t="s">
        <v>86</v>
      </c>
    </row>
    <row r="12829" spans="8:17" x14ac:dyDescent="0.25">
      <c r="H12829" s="59">
        <v>156311</v>
      </c>
      <c r="I12829" s="59" t="s">
        <v>72</v>
      </c>
      <c r="J12829" s="59">
        <v>7625308</v>
      </c>
      <c r="K12829" s="59" t="s">
        <v>13039</v>
      </c>
      <c r="L12829" s="61" t="s">
        <v>81</v>
      </c>
      <c r="M12829" s="61">
        <f>VLOOKUP(H12829,zdroj!C:F,4,0)</f>
        <v>0</v>
      </c>
      <c r="N12829" s="61" t="str">
        <f t="shared" si="400"/>
        <v>-</v>
      </c>
      <c r="P12829" s="72" t="str">
        <f t="shared" si="401"/>
        <v/>
      </c>
      <c r="Q12829" s="61" t="s">
        <v>86</v>
      </c>
    </row>
    <row r="12830" spans="8:17" x14ac:dyDescent="0.25">
      <c r="H12830" s="59">
        <v>156311</v>
      </c>
      <c r="I12830" s="59" t="s">
        <v>72</v>
      </c>
      <c r="J12830" s="59">
        <v>7625316</v>
      </c>
      <c r="K12830" s="59" t="s">
        <v>13040</v>
      </c>
      <c r="L12830" s="61" t="s">
        <v>81</v>
      </c>
      <c r="M12830" s="61">
        <f>VLOOKUP(H12830,zdroj!C:F,4,0)</f>
        <v>0</v>
      </c>
      <c r="N12830" s="61" t="str">
        <f t="shared" si="400"/>
        <v>-</v>
      </c>
      <c r="P12830" s="72" t="str">
        <f t="shared" si="401"/>
        <v/>
      </c>
      <c r="Q12830" s="61" t="s">
        <v>86</v>
      </c>
    </row>
    <row r="12831" spans="8:17" x14ac:dyDescent="0.25">
      <c r="H12831" s="59">
        <v>156311</v>
      </c>
      <c r="I12831" s="59" t="s">
        <v>72</v>
      </c>
      <c r="J12831" s="59">
        <v>7625324</v>
      </c>
      <c r="K12831" s="59" t="s">
        <v>13041</v>
      </c>
      <c r="L12831" s="61" t="s">
        <v>81</v>
      </c>
      <c r="M12831" s="61">
        <f>VLOOKUP(H12831,zdroj!C:F,4,0)</f>
        <v>0</v>
      </c>
      <c r="N12831" s="61" t="str">
        <f t="shared" si="400"/>
        <v>-</v>
      </c>
      <c r="P12831" s="72" t="str">
        <f t="shared" si="401"/>
        <v/>
      </c>
      <c r="Q12831" s="61" t="s">
        <v>86</v>
      </c>
    </row>
    <row r="12832" spans="8:17" x14ac:dyDescent="0.25">
      <c r="H12832" s="59">
        <v>156311</v>
      </c>
      <c r="I12832" s="59" t="s">
        <v>72</v>
      </c>
      <c r="J12832" s="59">
        <v>7625332</v>
      </c>
      <c r="K12832" s="59" t="s">
        <v>13042</v>
      </c>
      <c r="L12832" s="61" t="s">
        <v>81</v>
      </c>
      <c r="M12832" s="61">
        <f>VLOOKUP(H12832,zdroj!C:F,4,0)</f>
        <v>0</v>
      </c>
      <c r="N12832" s="61" t="str">
        <f t="shared" si="400"/>
        <v>-</v>
      </c>
      <c r="P12832" s="72" t="str">
        <f t="shared" si="401"/>
        <v/>
      </c>
      <c r="Q12832" s="61" t="s">
        <v>86</v>
      </c>
    </row>
    <row r="12833" spans="8:17" x14ac:dyDescent="0.25">
      <c r="H12833" s="59">
        <v>156311</v>
      </c>
      <c r="I12833" s="59" t="s">
        <v>72</v>
      </c>
      <c r="J12833" s="59">
        <v>7625341</v>
      </c>
      <c r="K12833" s="59" t="s">
        <v>13043</v>
      </c>
      <c r="L12833" s="61" t="s">
        <v>81</v>
      </c>
      <c r="M12833" s="61">
        <f>VLOOKUP(H12833,zdroj!C:F,4,0)</f>
        <v>0</v>
      </c>
      <c r="N12833" s="61" t="str">
        <f t="shared" si="400"/>
        <v>-</v>
      </c>
      <c r="P12833" s="72" t="str">
        <f t="shared" si="401"/>
        <v/>
      </c>
      <c r="Q12833" s="61" t="s">
        <v>86</v>
      </c>
    </row>
    <row r="12834" spans="8:17" x14ac:dyDescent="0.25">
      <c r="H12834" s="59">
        <v>156311</v>
      </c>
      <c r="I12834" s="59" t="s">
        <v>72</v>
      </c>
      <c r="J12834" s="59">
        <v>7625359</v>
      </c>
      <c r="K12834" s="59" t="s">
        <v>13044</v>
      </c>
      <c r="L12834" s="61" t="s">
        <v>81</v>
      </c>
      <c r="M12834" s="61">
        <f>VLOOKUP(H12834,zdroj!C:F,4,0)</f>
        <v>0</v>
      </c>
      <c r="N12834" s="61" t="str">
        <f t="shared" si="400"/>
        <v>-</v>
      </c>
      <c r="P12834" s="72" t="str">
        <f t="shared" si="401"/>
        <v/>
      </c>
      <c r="Q12834" s="61" t="s">
        <v>86</v>
      </c>
    </row>
    <row r="12835" spans="8:17" x14ac:dyDescent="0.25">
      <c r="H12835" s="59">
        <v>156311</v>
      </c>
      <c r="I12835" s="59" t="s">
        <v>72</v>
      </c>
      <c r="J12835" s="59">
        <v>7625367</v>
      </c>
      <c r="K12835" s="59" t="s">
        <v>13045</v>
      </c>
      <c r="L12835" s="61" t="s">
        <v>81</v>
      </c>
      <c r="M12835" s="61">
        <f>VLOOKUP(H12835,zdroj!C:F,4,0)</f>
        <v>0</v>
      </c>
      <c r="N12835" s="61" t="str">
        <f t="shared" si="400"/>
        <v>-</v>
      </c>
      <c r="P12835" s="72" t="str">
        <f t="shared" si="401"/>
        <v/>
      </c>
      <c r="Q12835" s="61" t="s">
        <v>86</v>
      </c>
    </row>
    <row r="12836" spans="8:17" x14ac:dyDescent="0.25">
      <c r="H12836" s="59">
        <v>156311</v>
      </c>
      <c r="I12836" s="59" t="s">
        <v>72</v>
      </c>
      <c r="J12836" s="59">
        <v>7625375</v>
      </c>
      <c r="K12836" s="59" t="s">
        <v>13046</v>
      </c>
      <c r="L12836" s="61" t="s">
        <v>81</v>
      </c>
      <c r="M12836" s="61">
        <f>VLOOKUP(H12836,zdroj!C:F,4,0)</f>
        <v>0</v>
      </c>
      <c r="N12836" s="61" t="str">
        <f t="shared" si="400"/>
        <v>-</v>
      </c>
      <c r="P12836" s="72" t="str">
        <f t="shared" si="401"/>
        <v/>
      </c>
      <c r="Q12836" s="61" t="s">
        <v>86</v>
      </c>
    </row>
    <row r="12837" spans="8:17" x14ac:dyDescent="0.25">
      <c r="H12837" s="59">
        <v>156311</v>
      </c>
      <c r="I12837" s="59" t="s">
        <v>72</v>
      </c>
      <c r="J12837" s="59">
        <v>7625383</v>
      </c>
      <c r="K12837" s="59" t="s">
        <v>13047</v>
      </c>
      <c r="L12837" s="61" t="s">
        <v>81</v>
      </c>
      <c r="M12837" s="61">
        <f>VLOOKUP(H12837,zdroj!C:F,4,0)</f>
        <v>0</v>
      </c>
      <c r="N12837" s="61" t="str">
        <f t="shared" si="400"/>
        <v>-</v>
      </c>
      <c r="P12837" s="72" t="str">
        <f t="shared" si="401"/>
        <v/>
      </c>
      <c r="Q12837" s="61" t="s">
        <v>86</v>
      </c>
    </row>
    <row r="12838" spans="8:17" x14ac:dyDescent="0.25">
      <c r="H12838" s="59">
        <v>156311</v>
      </c>
      <c r="I12838" s="59" t="s">
        <v>72</v>
      </c>
      <c r="J12838" s="59">
        <v>7625391</v>
      </c>
      <c r="K12838" s="59" t="s">
        <v>13048</v>
      </c>
      <c r="L12838" s="61" t="s">
        <v>81</v>
      </c>
      <c r="M12838" s="61">
        <f>VLOOKUP(H12838,zdroj!C:F,4,0)</f>
        <v>0</v>
      </c>
      <c r="N12838" s="61" t="str">
        <f t="shared" si="400"/>
        <v>-</v>
      </c>
      <c r="P12838" s="72" t="str">
        <f t="shared" si="401"/>
        <v/>
      </c>
      <c r="Q12838" s="61" t="s">
        <v>86</v>
      </c>
    </row>
    <row r="12839" spans="8:17" x14ac:dyDescent="0.25">
      <c r="H12839" s="59">
        <v>156311</v>
      </c>
      <c r="I12839" s="59" t="s">
        <v>72</v>
      </c>
      <c r="J12839" s="59">
        <v>7625405</v>
      </c>
      <c r="K12839" s="59" t="s">
        <v>13049</v>
      </c>
      <c r="L12839" s="61" t="s">
        <v>81</v>
      </c>
      <c r="M12839" s="61">
        <f>VLOOKUP(H12839,zdroj!C:F,4,0)</f>
        <v>0</v>
      </c>
      <c r="N12839" s="61" t="str">
        <f t="shared" si="400"/>
        <v>-</v>
      </c>
      <c r="P12839" s="72" t="str">
        <f t="shared" si="401"/>
        <v/>
      </c>
      <c r="Q12839" s="61" t="s">
        <v>86</v>
      </c>
    </row>
    <row r="12840" spans="8:17" x14ac:dyDescent="0.25">
      <c r="H12840" s="59">
        <v>156311</v>
      </c>
      <c r="I12840" s="59" t="s">
        <v>72</v>
      </c>
      <c r="J12840" s="59">
        <v>7625413</v>
      </c>
      <c r="K12840" s="59" t="s">
        <v>13050</v>
      </c>
      <c r="L12840" s="61" t="s">
        <v>81</v>
      </c>
      <c r="M12840" s="61">
        <f>VLOOKUP(H12840,zdroj!C:F,4,0)</f>
        <v>0</v>
      </c>
      <c r="N12840" s="61" t="str">
        <f t="shared" si="400"/>
        <v>-</v>
      </c>
      <c r="P12840" s="72" t="str">
        <f t="shared" si="401"/>
        <v/>
      </c>
      <c r="Q12840" s="61" t="s">
        <v>86</v>
      </c>
    </row>
    <row r="12841" spans="8:17" x14ac:dyDescent="0.25">
      <c r="H12841" s="59">
        <v>156311</v>
      </c>
      <c r="I12841" s="59" t="s">
        <v>72</v>
      </c>
      <c r="J12841" s="59">
        <v>7625421</v>
      </c>
      <c r="K12841" s="59" t="s">
        <v>13051</v>
      </c>
      <c r="L12841" s="61" t="s">
        <v>81</v>
      </c>
      <c r="M12841" s="61">
        <f>VLOOKUP(H12841,zdroj!C:F,4,0)</f>
        <v>0</v>
      </c>
      <c r="N12841" s="61" t="str">
        <f t="shared" si="400"/>
        <v>-</v>
      </c>
      <c r="P12841" s="72" t="str">
        <f t="shared" si="401"/>
        <v/>
      </c>
      <c r="Q12841" s="61" t="s">
        <v>86</v>
      </c>
    </row>
    <row r="12842" spans="8:17" x14ac:dyDescent="0.25">
      <c r="H12842" s="59">
        <v>156311</v>
      </c>
      <c r="I12842" s="59" t="s">
        <v>72</v>
      </c>
      <c r="J12842" s="59">
        <v>7625430</v>
      </c>
      <c r="K12842" s="59" t="s">
        <v>13052</v>
      </c>
      <c r="L12842" s="61" t="s">
        <v>81</v>
      </c>
      <c r="M12842" s="61">
        <f>VLOOKUP(H12842,zdroj!C:F,4,0)</f>
        <v>0</v>
      </c>
      <c r="N12842" s="61" t="str">
        <f t="shared" si="400"/>
        <v>-</v>
      </c>
      <c r="P12842" s="72" t="str">
        <f t="shared" si="401"/>
        <v/>
      </c>
      <c r="Q12842" s="61" t="s">
        <v>86</v>
      </c>
    </row>
    <row r="12843" spans="8:17" x14ac:dyDescent="0.25">
      <c r="H12843" s="59">
        <v>156311</v>
      </c>
      <c r="I12843" s="59" t="s">
        <v>72</v>
      </c>
      <c r="J12843" s="59">
        <v>7625448</v>
      </c>
      <c r="K12843" s="59" t="s">
        <v>13053</v>
      </c>
      <c r="L12843" s="61" t="s">
        <v>81</v>
      </c>
      <c r="M12843" s="61">
        <f>VLOOKUP(H12843,zdroj!C:F,4,0)</f>
        <v>0</v>
      </c>
      <c r="N12843" s="61" t="str">
        <f t="shared" si="400"/>
        <v>-</v>
      </c>
      <c r="P12843" s="72" t="str">
        <f t="shared" si="401"/>
        <v/>
      </c>
      <c r="Q12843" s="61" t="s">
        <v>86</v>
      </c>
    </row>
    <row r="12844" spans="8:17" x14ac:dyDescent="0.25">
      <c r="H12844" s="59">
        <v>156311</v>
      </c>
      <c r="I12844" s="59" t="s">
        <v>72</v>
      </c>
      <c r="J12844" s="59">
        <v>7625456</v>
      </c>
      <c r="K12844" s="59" t="s">
        <v>13054</v>
      </c>
      <c r="L12844" s="61" t="s">
        <v>81</v>
      </c>
      <c r="M12844" s="61">
        <f>VLOOKUP(H12844,zdroj!C:F,4,0)</f>
        <v>0</v>
      </c>
      <c r="N12844" s="61" t="str">
        <f t="shared" si="400"/>
        <v>-</v>
      </c>
      <c r="P12844" s="72" t="str">
        <f t="shared" si="401"/>
        <v/>
      </c>
      <c r="Q12844" s="61" t="s">
        <v>86</v>
      </c>
    </row>
    <row r="12845" spans="8:17" x14ac:dyDescent="0.25">
      <c r="H12845" s="59">
        <v>156311</v>
      </c>
      <c r="I12845" s="59" t="s">
        <v>72</v>
      </c>
      <c r="J12845" s="59">
        <v>7625464</v>
      </c>
      <c r="K12845" s="59" t="s">
        <v>13055</v>
      </c>
      <c r="L12845" s="61" t="s">
        <v>81</v>
      </c>
      <c r="M12845" s="61">
        <f>VLOOKUP(H12845,zdroj!C:F,4,0)</f>
        <v>0</v>
      </c>
      <c r="N12845" s="61" t="str">
        <f t="shared" si="400"/>
        <v>-</v>
      </c>
      <c r="P12845" s="72" t="str">
        <f t="shared" si="401"/>
        <v/>
      </c>
      <c r="Q12845" s="61" t="s">
        <v>86</v>
      </c>
    </row>
    <row r="12846" spans="8:17" x14ac:dyDescent="0.25">
      <c r="H12846" s="59">
        <v>156311</v>
      </c>
      <c r="I12846" s="59" t="s">
        <v>72</v>
      </c>
      <c r="J12846" s="59">
        <v>7625472</v>
      </c>
      <c r="K12846" s="59" t="s">
        <v>13056</v>
      </c>
      <c r="L12846" s="61" t="s">
        <v>81</v>
      </c>
      <c r="M12846" s="61">
        <f>VLOOKUP(H12846,zdroj!C:F,4,0)</f>
        <v>0</v>
      </c>
      <c r="N12846" s="61" t="str">
        <f t="shared" si="400"/>
        <v>-</v>
      </c>
      <c r="P12846" s="72" t="str">
        <f t="shared" si="401"/>
        <v/>
      </c>
      <c r="Q12846" s="61" t="s">
        <v>86</v>
      </c>
    </row>
    <row r="12847" spans="8:17" x14ac:dyDescent="0.25">
      <c r="H12847" s="59">
        <v>156311</v>
      </c>
      <c r="I12847" s="59" t="s">
        <v>72</v>
      </c>
      <c r="J12847" s="59">
        <v>7625481</v>
      </c>
      <c r="K12847" s="59" t="s">
        <v>13057</v>
      </c>
      <c r="L12847" s="61" t="s">
        <v>81</v>
      </c>
      <c r="M12847" s="61">
        <f>VLOOKUP(H12847,zdroj!C:F,4,0)</f>
        <v>0</v>
      </c>
      <c r="N12847" s="61" t="str">
        <f t="shared" si="400"/>
        <v>-</v>
      </c>
      <c r="P12847" s="72" t="str">
        <f t="shared" si="401"/>
        <v/>
      </c>
      <c r="Q12847" s="61" t="s">
        <v>86</v>
      </c>
    </row>
    <row r="12848" spans="8:17" x14ac:dyDescent="0.25">
      <c r="H12848" s="59">
        <v>156311</v>
      </c>
      <c r="I12848" s="59" t="s">
        <v>72</v>
      </c>
      <c r="J12848" s="59">
        <v>7625499</v>
      </c>
      <c r="K12848" s="59" t="s">
        <v>13058</v>
      </c>
      <c r="L12848" s="61" t="s">
        <v>81</v>
      </c>
      <c r="M12848" s="61">
        <f>VLOOKUP(H12848,zdroj!C:F,4,0)</f>
        <v>0</v>
      </c>
      <c r="N12848" s="61" t="str">
        <f t="shared" si="400"/>
        <v>-</v>
      </c>
      <c r="P12848" s="72" t="str">
        <f t="shared" si="401"/>
        <v/>
      </c>
      <c r="Q12848" s="61" t="s">
        <v>86</v>
      </c>
    </row>
    <row r="12849" spans="8:17" x14ac:dyDescent="0.25">
      <c r="H12849" s="59">
        <v>156311</v>
      </c>
      <c r="I12849" s="59" t="s">
        <v>72</v>
      </c>
      <c r="J12849" s="59">
        <v>7625502</v>
      </c>
      <c r="K12849" s="59" t="s">
        <v>13059</v>
      </c>
      <c r="L12849" s="61" t="s">
        <v>81</v>
      </c>
      <c r="M12849" s="61">
        <f>VLOOKUP(H12849,zdroj!C:F,4,0)</f>
        <v>0</v>
      </c>
      <c r="N12849" s="61" t="str">
        <f t="shared" si="400"/>
        <v>-</v>
      </c>
      <c r="P12849" s="72" t="str">
        <f t="shared" si="401"/>
        <v/>
      </c>
      <c r="Q12849" s="61" t="s">
        <v>86</v>
      </c>
    </row>
    <row r="12850" spans="8:17" x14ac:dyDescent="0.25">
      <c r="H12850" s="59">
        <v>156311</v>
      </c>
      <c r="I12850" s="59" t="s">
        <v>72</v>
      </c>
      <c r="J12850" s="59">
        <v>7625511</v>
      </c>
      <c r="K12850" s="59" t="s">
        <v>13060</v>
      </c>
      <c r="L12850" s="61" t="s">
        <v>81</v>
      </c>
      <c r="M12850" s="61">
        <f>VLOOKUP(H12850,zdroj!C:F,4,0)</f>
        <v>0</v>
      </c>
      <c r="N12850" s="61" t="str">
        <f t="shared" si="400"/>
        <v>-</v>
      </c>
      <c r="P12850" s="72" t="str">
        <f t="shared" si="401"/>
        <v/>
      </c>
      <c r="Q12850" s="61" t="s">
        <v>86</v>
      </c>
    </row>
    <row r="12851" spans="8:17" x14ac:dyDescent="0.25">
      <c r="H12851" s="59">
        <v>156311</v>
      </c>
      <c r="I12851" s="59" t="s">
        <v>72</v>
      </c>
      <c r="J12851" s="59">
        <v>7625529</v>
      </c>
      <c r="K12851" s="59" t="s">
        <v>13061</v>
      </c>
      <c r="L12851" s="61" t="s">
        <v>81</v>
      </c>
      <c r="M12851" s="61">
        <f>VLOOKUP(H12851,zdroj!C:F,4,0)</f>
        <v>0</v>
      </c>
      <c r="N12851" s="61" t="str">
        <f t="shared" si="400"/>
        <v>-</v>
      </c>
      <c r="P12851" s="72" t="str">
        <f t="shared" si="401"/>
        <v/>
      </c>
      <c r="Q12851" s="61" t="s">
        <v>86</v>
      </c>
    </row>
    <row r="12852" spans="8:17" x14ac:dyDescent="0.25">
      <c r="H12852" s="59">
        <v>156311</v>
      </c>
      <c r="I12852" s="59" t="s">
        <v>72</v>
      </c>
      <c r="J12852" s="59">
        <v>7625537</v>
      </c>
      <c r="K12852" s="59" t="s">
        <v>13062</v>
      </c>
      <c r="L12852" s="61" t="s">
        <v>81</v>
      </c>
      <c r="M12852" s="61">
        <f>VLOOKUP(H12852,zdroj!C:F,4,0)</f>
        <v>0</v>
      </c>
      <c r="N12852" s="61" t="str">
        <f t="shared" si="400"/>
        <v>-</v>
      </c>
      <c r="P12852" s="72" t="str">
        <f t="shared" si="401"/>
        <v/>
      </c>
      <c r="Q12852" s="61" t="s">
        <v>86</v>
      </c>
    </row>
    <row r="12853" spans="8:17" x14ac:dyDescent="0.25">
      <c r="H12853" s="59">
        <v>156311</v>
      </c>
      <c r="I12853" s="59" t="s">
        <v>72</v>
      </c>
      <c r="J12853" s="59">
        <v>7625545</v>
      </c>
      <c r="K12853" s="59" t="s">
        <v>13063</v>
      </c>
      <c r="L12853" s="61" t="s">
        <v>81</v>
      </c>
      <c r="M12853" s="61">
        <f>VLOOKUP(H12853,zdroj!C:F,4,0)</f>
        <v>0</v>
      </c>
      <c r="N12853" s="61" t="str">
        <f t="shared" si="400"/>
        <v>-</v>
      </c>
      <c r="P12853" s="72" t="str">
        <f t="shared" si="401"/>
        <v/>
      </c>
      <c r="Q12853" s="61" t="s">
        <v>86</v>
      </c>
    </row>
    <row r="12854" spans="8:17" x14ac:dyDescent="0.25">
      <c r="H12854" s="59">
        <v>156311</v>
      </c>
      <c r="I12854" s="59" t="s">
        <v>72</v>
      </c>
      <c r="J12854" s="59">
        <v>7625553</v>
      </c>
      <c r="K12854" s="59" t="s">
        <v>13064</v>
      </c>
      <c r="L12854" s="61" t="s">
        <v>81</v>
      </c>
      <c r="M12854" s="61">
        <f>VLOOKUP(H12854,zdroj!C:F,4,0)</f>
        <v>0</v>
      </c>
      <c r="N12854" s="61" t="str">
        <f t="shared" si="400"/>
        <v>-</v>
      </c>
      <c r="P12854" s="72" t="str">
        <f t="shared" si="401"/>
        <v/>
      </c>
      <c r="Q12854" s="61" t="s">
        <v>86</v>
      </c>
    </row>
    <row r="12855" spans="8:17" x14ac:dyDescent="0.25">
      <c r="H12855" s="59">
        <v>156311</v>
      </c>
      <c r="I12855" s="59" t="s">
        <v>72</v>
      </c>
      <c r="J12855" s="59">
        <v>7625561</v>
      </c>
      <c r="K12855" s="59" t="s">
        <v>13065</v>
      </c>
      <c r="L12855" s="61" t="s">
        <v>81</v>
      </c>
      <c r="M12855" s="61">
        <f>VLOOKUP(H12855,zdroj!C:F,4,0)</f>
        <v>0</v>
      </c>
      <c r="N12855" s="61" t="str">
        <f t="shared" si="400"/>
        <v>-</v>
      </c>
      <c r="P12855" s="72" t="str">
        <f t="shared" si="401"/>
        <v/>
      </c>
      <c r="Q12855" s="61" t="s">
        <v>86</v>
      </c>
    </row>
    <row r="12856" spans="8:17" x14ac:dyDescent="0.25">
      <c r="H12856" s="59">
        <v>156311</v>
      </c>
      <c r="I12856" s="59" t="s">
        <v>72</v>
      </c>
      <c r="J12856" s="59">
        <v>7625570</v>
      </c>
      <c r="K12856" s="59" t="s">
        <v>13066</v>
      </c>
      <c r="L12856" s="61" t="s">
        <v>81</v>
      </c>
      <c r="M12856" s="61">
        <f>VLOOKUP(H12856,zdroj!C:F,4,0)</f>
        <v>0</v>
      </c>
      <c r="N12856" s="61" t="str">
        <f t="shared" si="400"/>
        <v>-</v>
      </c>
      <c r="P12856" s="72" t="str">
        <f t="shared" si="401"/>
        <v/>
      </c>
      <c r="Q12856" s="61" t="s">
        <v>86</v>
      </c>
    </row>
    <row r="12857" spans="8:17" x14ac:dyDescent="0.25">
      <c r="H12857" s="59">
        <v>156311</v>
      </c>
      <c r="I12857" s="59" t="s">
        <v>72</v>
      </c>
      <c r="J12857" s="59">
        <v>7625588</v>
      </c>
      <c r="K12857" s="59" t="s">
        <v>13067</v>
      </c>
      <c r="L12857" s="61" t="s">
        <v>81</v>
      </c>
      <c r="M12857" s="61">
        <f>VLOOKUP(H12857,zdroj!C:F,4,0)</f>
        <v>0</v>
      </c>
      <c r="N12857" s="61" t="str">
        <f t="shared" si="400"/>
        <v>-</v>
      </c>
      <c r="P12857" s="72" t="str">
        <f t="shared" si="401"/>
        <v/>
      </c>
      <c r="Q12857" s="61" t="s">
        <v>86</v>
      </c>
    </row>
    <row r="12858" spans="8:17" x14ac:dyDescent="0.25">
      <c r="H12858" s="59">
        <v>156311</v>
      </c>
      <c r="I12858" s="59" t="s">
        <v>72</v>
      </c>
      <c r="J12858" s="59">
        <v>7625596</v>
      </c>
      <c r="K12858" s="59" t="s">
        <v>13068</v>
      </c>
      <c r="L12858" s="61" t="s">
        <v>81</v>
      </c>
      <c r="M12858" s="61">
        <f>VLOOKUP(H12858,zdroj!C:F,4,0)</f>
        <v>0</v>
      </c>
      <c r="N12858" s="61" t="str">
        <f t="shared" si="400"/>
        <v>-</v>
      </c>
      <c r="P12858" s="72" t="str">
        <f t="shared" si="401"/>
        <v/>
      </c>
      <c r="Q12858" s="61" t="s">
        <v>86</v>
      </c>
    </row>
    <row r="12859" spans="8:17" x14ac:dyDescent="0.25">
      <c r="H12859" s="59">
        <v>156311</v>
      </c>
      <c r="I12859" s="59" t="s">
        <v>72</v>
      </c>
      <c r="J12859" s="59">
        <v>7625600</v>
      </c>
      <c r="K12859" s="59" t="s">
        <v>13069</v>
      </c>
      <c r="L12859" s="61" t="s">
        <v>81</v>
      </c>
      <c r="M12859" s="61">
        <f>VLOOKUP(H12859,zdroj!C:F,4,0)</f>
        <v>0</v>
      </c>
      <c r="N12859" s="61" t="str">
        <f t="shared" si="400"/>
        <v>-</v>
      </c>
      <c r="P12859" s="72" t="str">
        <f t="shared" si="401"/>
        <v/>
      </c>
      <c r="Q12859" s="61" t="s">
        <v>86</v>
      </c>
    </row>
    <row r="12860" spans="8:17" x14ac:dyDescent="0.25">
      <c r="H12860" s="59">
        <v>156311</v>
      </c>
      <c r="I12860" s="59" t="s">
        <v>72</v>
      </c>
      <c r="J12860" s="59">
        <v>7625618</v>
      </c>
      <c r="K12860" s="59" t="s">
        <v>13070</v>
      </c>
      <c r="L12860" s="61" t="s">
        <v>81</v>
      </c>
      <c r="M12860" s="61">
        <f>VLOOKUP(H12860,zdroj!C:F,4,0)</f>
        <v>0</v>
      </c>
      <c r="N12860" s="61" t="str">
        <f t="shared" si="400"/>
        <v>-</v>
      </c>
      <c r="P12860" s="72" t="str">
        <f t="shared" si="401"/>
        <v/>
      </c>
      <c r="Q12860" s="61" t="s">
        <v>86</v>
      </c>
    </row>
    <row r="12861" spans="8:17" x14ac:dyDescent="0.25">
      <c r="H12861" s="59">
        <v>156311</v>
      </c>
      <c r="I12861" s="59" t="s">
        <v>72</v>
      </c>
      <c r="J12861" s="59">
        <v>7625626</v>
      </c>
      <c r="K12861" s="59" t="s">
        <v>13071</v>
      </c>
      <c r="L12861" s="61" t="s">
        <v>81</v>
      </c>
      <c r="M12861" s="61">
        <f>VLOOKUP(H12861,zdroj!C:F,4,0)</f>
        <v>0</v>
      </c>
      <c r="N12861" s="61" t="str">
        <f t="shared" si="400"/>
        <v>-</v>
      </c>
      <c r="P12861" s="72" t="str">
        <f t="shared" si="401"/>
        <v/>
      </c>
      <c r="Q12861" s="61" t="s">
        <v>86</v>
      </c>
    </row>
    <row r="12862" spans="8:17" x14ac:dyDescent="0.25">
      <c r="H12862" s="59">
        <v>156311</v>
      </c>
      <c r="I12862" s="59" t="s">
        <v>72</v>
      </c>
      <c r="J12862" s="59">
        <v>7625634</v>
      </c>
      <c r="K12862" s="59" t="s">
        <v>13072</v>
      </c>
      <c r="L12862" s="61" t="s">
        <v>81</v>
      </c>
      <c r="M12862" s="61">
        <f>VLOOKUP(H12862,zdroj!C:F,4,0)</f>
        <v>0</v>
      </c>
      <c r="N12862" s="61" t="str">
        <f t="shared" si="400"/>
        <v>-</v>
      </c>
      <c r="P12862" s="72" t="str">
        <f t="shared" si="401"/>
        <v/>
      </c>
      <c r="Q12862" s="61" t="s">
        <v>86</v>
      </c>
    </row>
    <row r="12863" spans="8:17" x14ac:dyDescent="0.25">
      <c r="H12863" s="59">
        <v>156311</v>
      </c>
      <c r="I12863" s="59" t="s">
        <v>72</v>
      </c>
      <c r="J12863" s="59">
        <v>7625642</v>
      </c>
      <c r="K12863" s="59" t="s">
        <v>13073</v>
      </c>
      <c r="L12863" s="61" t="s">
        <v>81</v>
      </c>
      <c r="M12863" s="61">
        <f>VLOOKUP(H12863,zdroj!C:F,4,0)</f>
        <v>0</v>
      </c>
      <c r="N12863" s="61" t="str">
        <f t="shared" si="400"/>
        <v>-</v>
      </c>
      <c r="P12863" s="72" t="str">
        <f t="shared" si="401"/>
        <v/>
      </c>
      <c r="Q12863" s="61" t="s">
        <v>88</v>
      </c>
    </row>
    <row r="12864" spans="8:17" x14ac:dyDescent="0.25">
      <c r="H12864" s="59">
        <v>156311</v>
      </c>
      <c r="I12864" s="59" t="s">
        <v>72</v>
      </c>
      <c r="J12864" s="59">
        <v>7625669</v>
      </c>
      <c r="K12864" s="59" t="s">
        <v>13074</v>
      </c>
      <c r="L12864" s="61" t="s">
        <v>81</v>
      </c>
      <c r="M12864" s="61">
        <f>VLOOKUP(H12864,zdroj!C:F,4,0)</f>
        <v>0</v>
      </c>
      <c r="N12864" s="61" t="str">
        <f t="shared" si="400"/>
        <v>-</v>
      </c>
      <c r="P12864" s="72" t="str">
        <f t="shared" si="401"/>
        <v/>
      </c>
      <c r="Q12864" s="61" t="s">
        <v>86</v>
      </c>
    </row>
    <row r="12865" spans="8:17" x14ac:dyDescent="0.25">
      <c r="H12865" s="59">
        <v>156311</v>
      </c>
      <c r="I12865" s="59" t="s">
        <v>72</v>
      </c>
      <c r="J12865" s="59">
        <v>7625677</v>
      </c>
      <c r="K12865" s="59" t="s">
        <v>13075</v>
      </c>
      <c r="L12865" s="61" t="s">
        <v>81</v>
      </c>
      <c r="M12865" s="61">
        <f>VLOOKUP(H12865,zdroj!C:F,4,0)</f>
        <v>0</v>
      </c>
      <c r="N12865" s="61" t="str">
        <f t="shared" si="400"/>
        <v>-</v>
      </c>
      <c r="P12865" s="72" t="str">
        <f t="shared" si="401"/>
        <v/>
      </c>
      <c r="Q12865" s="61" t="s">
        <v>86</v>
      </c>
    </row>
    <row r="12866" spans="8:17" x14ac:dyDescent="0.25">
      <c r="H12866" s="59">
        <v>156311</v>
      </c>
      <c r="I12866" s="59" t="s">
        <v>72</v>
      </c>
      <c r="J12866" s="59">
        <v>7625685</v>
      </c>
      <c r="K12866" s="59" t="s">
        <v>13076</v>
      </c>
      <c r="L12866" s="61" t="s">
        <v>81</v>
      </c>
      <c r="M12866" s="61">
        <f>VLOOKUP(H12866,zdroj!C:F,4,0)</f>
        <v>0</v>
      </c>
      <c r="N12866" s="61" t="str">
        <f t="shared" si="400"/>
        <v>-</v>
      </c>
      <c r="P12866" s="72" t="str">
        <f t="shared" si="401"/>
        <v/>
      </c>
      <c r="Q12866" s="61" t="s">
        <v>86</v>
      </c>
    </row>
    <row r="12867" spans="8:17" x14ac:dyDescent="0.25">
      <c r="H12867" s="59">
        <v>156311</v>
      </c>
      <c r="I12867" s="59" t="s">
        <v>72</v>
      </c>
      <c r="J12867" s="59">
        <v>7625693</v>
      </c>
      <c r="K12867" s="59" t="s">
        <v>13077</v>
      </c>
      <c r="L12867" s="61" t="s">
        <v>81</v>
      </c>
      <c r="M12867" s="61">
        <f>VLOOKUP(H12867,zdroj!C:F,4,0)</f>
        <v>0</v>
      </c>
      <c r="N12867" s="61" t="str">
        <f t="shared" si="400"/>
        <v>-</v>
      </c>
      <c r="P12867" s="72" t="str">
        <f t="shared" si="401"/>
        <v/>
      </c>
      <c r="Q12867" s="61" t="s">
        <v>86</v>
      </c>
    </row>
    <row r="12868" spans="8:17" x14ac:dyDescent="0.25">
      <c r="H12868" s="59">
        <v>156311</v>
      </c>
      <c r="I12868" s="59" t="s">
        <v>72</v>
      </c>
      <c r="J12868" s="59">
        <v>7625707</v>
      </c>
      <c r="K12868" s="59" t="s">
        <v>13078</v>
      </c>
      <c r="L12868" s="61" t="s">
        <v>81</v>
      </c>
      <c r="M12868" s="61">
        <f>VLOOKUP(H12868,zdroj!C:F,4,0)</f>
        <v>0</v>
      </c>
      <c r="N12868" s="61" t="str">
        <f t="shared" si="400"/>
        <v>-</v>
      </c>
      <c r="P12868" s="72" t="str">
        <f t="shared" si="401"/>
        <v/>
      </c>
      <c r="Q12868" s="61" t="s">
        <v>86</v>
      </c>
    </row>
    <row r="12869" spans="8:17" x14ac:dyDescent="0.25">
      <c r="H12869" s="59">
        <v>156311</v>
      </c>
      <c r="I12869" s="59" t="s">
        <v>72</v>
      </c>
      <c r="J12869" s="59">
        <v>7625715</v>
      </c>
      <c r="K12869" s="59" t="s">
        <v>13079</v>
      </c>
      <c r="L12869" s="61" t="s">
        <v>81</v>
      </c>
      <c r="M12869" s="61">
        <f>VLOOKUP(H12869,zdroj!C:F,4,0)</f>
        <v>0</v>
      </c>
      <c r="N12869" s="61" t="str">
        <f t="shared" si="400"/>
        <v>-</v>
      </c>
      <c r="P12869" s="72" t="str">
        <f t="shared" si="401"/>
        <v/>
      </c>
      <c r="Q12869" s="61" t="s">
        <v>86</v>
      </c>
    </row>
    <row r="12870" spans="8:17" x14ac:dyDescent="0.25">
      <c r="H12870" s="59">
        <v>156311</v>
      </c>
      <c r="I12870" s="59" t="s">
        <v>72</v>
      </c>
      <c r="J12870" s="59">
        <v>7625723</v>
      </c>
      <c r="K12870" s="59" t="s">
        <v>13080</v>
      </c>
      <c r="L12870" s="61" t="s">
        <v>81</v>
      </c>
      <c r="M12870" s="61">
        <f>VLOOKUP(H12870,zdroj!C:F,4,0)</f>
        <v>0</v>
      </c>
      <c r="N12870" s="61" t="str">
        <f t="shared" si="400"/>
        <v>-</v>
      </c>
      <c r="P12870" s="72" t="str">
        <f t="shared" si="401"/>
        <v/>
      </c>
      <c r="Q12870" s="61" t="s">
        <v>86</v>
      </c>
    </row>
    <row r="12871" spans="8:17" x14ac:dyDescent="0.25">
      <c r="H12871" s="59">
        <v>156311</v>
      </c>
      <c r="I12871" s="59" t="s">
        <v>72</v>
      </c>
      <c r="J12871" s="59">
        <v>7625731</v>
      </c>
      <c r="K12871" s="59" t="s">
        <v>13081</v>
      </c>
      <c r="L12871" s="61" t="s">
        <v>81</v>
      </c>
      <c r="M12871" s="61">
        <f>VLOOKUP(H12871,zdroj!C:F,4,0)</f>
        <v>0</v>
      </c>
      <c r="N12871" s="61" t="str">
        <f t="shared" ref="N12871:N12934" si="402">IF(M12871="A",IF(L12871="katA","katB",L12871),L12871)</f>
        <v>-</v>
      </c>
      <c r="P12871" s="72" t="str">
        <f t="shared" ref="P12871:P12934" si="403">IF(O12871="A",1,"")</f>
        <v/>
      </c>
      <c r="Q12871" s="61" t="s">
        <v>86</v>
      </c>
    </row>
    <row r="12872" spans="8:17" x14ac:dyDescent="0.25">
      <c r="H12872" s="59">
        <v>156311</v>
      </c>
      <c r="I12872" s="59" t="s">
        <v>72</v>
      </c>
      <c r="J12872" s="59">
        <v>7625758</v>
      </c>
      <c r="K12872" s="59" t="s">
        <v>13082</v>
      </c>
      <c r="L12872" s="61" t="s">
        <v>81</v>
      </c>
      <c r="M12872" s="61">
        <f>VLOOKUP(H12872,zdroj!C:F,4,0)</f>
        <v>0</v>
      </c>
      <c r="N12872" s="61" t="str">
        <f t="shared" si="402"/>
        <v>-</v>
      </c>
      <c r="P12872" s="72" t="str">
        <f t="shared" si="403"/>
        <v/>
      </c>
      <c r="Q12872" s="61" t="s">
        <v>86</v>
      </c>
    </row>
    <row r="12873" spans="8:17" x14ac:dyDescent="0.25">
      <c r="H12873" s="59">
        <v>156311</v>
      </c>
      <c r="I12873" s="59" t="s">
        <v>72</v>
      </c>
      <c r="J12873" s="59">
        <v>7625766</v>
      </c>
      <c r="K12873" s="59" t="s">
        <v>13083</v>
      </c>
      <c r="L12873" s="61" t="s">
        <v>81</v>
      </c>
      <c r="M12873" s="61">
        <f>VLOOKUP(H12873,zdroj!C:F,4,0)</f>
        <v>0</v>
      </c>
      <c r="N12873" s="61" t="str">
        <f t="shared" si="402"/>
        <v>-</v>
      </c>
      <c r="P12873" s="72" t="str">
        <f t="shared" si="403"/>
        <v/>
      </c>
      <c r="Q12873" s="61" t="s">
        <v>86</v>
      </c>
    </row>
    <row r="12874" spans="8:17" x14ac:dyDescent="0.25">
      <c r="H12874" s="59">
        <v>156311</v>
      </c>
      <c r="I12874" s="59" t="s">
        <v>72</v>
      </c>
      <c r="J12874" s="59">
        <v>7625774</v>
      </c>
      <c r="K12874" s="59" t="s">
        <v>13084</v>
      </c>
      <c r="L12874" s="61" t="s">
        <v>81</v>
      </c>
      <c r="M12874" s="61">
        <f>VLOOKUP(H12874,zdroj!C:F,4,0)</f>
        <v>0</v>
      </c>
      <c r="N12874" s="61" t="str">
        <f t="shared" si="402"/>
        <v>-</v>
      </c>
      <c r="P12874" s="72" t="str">
        <f t="shared" si="403"/>
        <v/>
      </c>
      <c r="Q12874" s="61" t="s">
        <v>86</v>
      </c>
    </row>
    <row r="12875" spans="8:17" x14ac:dyDescent="0.25">
      <c r="H12875" s="59">
        <v>156311</v>
      </c>
      <c r="I12875" s="59" t="s">
        <v>72</v>
      </c>
      <c r="J12875" s="59">
        <v>7625782</v>
      </c>
      <c r="K12875" s="59" t="s">
        <v>13085</v>
      </c>
      <c r="L12875" s="61" t="s">
        <v>81</v>
      </c>
      <c r="M12875" s="61">
        <f>VLOOKUP(H12875,zdroj!C:F,4,0)</f>
        <v>0</v>
      </c>
      <c r="N12875" s="61" t="str">
        <f t="shared" si="402"/>
        <v>-</v>
      </c>
      <c r="P12875" s="72" t="str">
        <f t="shared" si="403"/>
        <v/>
      </c>
      <c r="Q12875" s="61" t="s">
        <v>86</v>
      </c>
    </row>
    <row r="12876" spans="8:17" x14ac:dyDescent="0.25">
      <c r="H12876" s="59">
        <v>156311</v>
      </c>
      <c r="I12876" s="59" t="s">
        <v>72</v>
      </c>
      <c r="J12876" s="59">
        <v>7625791</v>
      </c>
      <c r="K12876" s="59" t="s">
        <v>13086</v>
      </c>
      <c r="L12876" s="61" t="s">
        <v>81</v>
      </c>
      <c r="M12876" s="61">
        <f>VLOOKUP(H12876,zdroj!C:F,4,0)</f>
        <v>0</v>
      </c>
      <c r="N12876" s="61" t="str">
        <f t="shared" si="402"/>
        <v>-</v>
      </c>
      <c r="P12876" s="72" t="str">
        <f t="shared" si="403"/>
        <v/>
      </c>
      <c r="Q12876" s="61" t="s">
        <v>86</v>
      </c>
    </row>
    <row r="12877" spans="8:17" x14ac:dyDescent="0.25">
      <c r="H12877" s="59">
        <v>156311</v>
      </c>
      <c r="I12877" s="59" t="s">
        <v>72</v>
      </c>
      <c r="J12877" s="59">
        <v>7625804</v>
      </c>
      <c r="K12877" s="59" t="s">
        <v>13087</v>
      </c>
      <c r="L12877" s="61" t="s">
        <v>81</v>
      </c>
      <c r="M12877" s="61">
        <f>VLOOKUP(H12877,zdroj!C:F,4,0)</f>
        <v>0</v>
      </c>
      <c r="N12877" s="61" t="str">
        <f t="shared" si="402"/>
        <v>-</v>
      </c>
      <c r="P12877" s="72" t="str">
        <f t="shared" si="403"/>
        <v/>
      </c>
      <c r="Q12877" s="61" t="s">
        <v>86</v>
      </c>
    </row>
    <row r="12878" spans="8:17" x14ac:dyDescent="0.25">
      <c r="H12878" s="59">
        <v>156311</v>
      </c>
      <c r="I12878" s="59" t="s">
        <v>72</v>
      </c>
      <c r="J12878" s="59">
        <v>7625812</v>
      </c>
      <c r="K12878" s="59" t="s">
        <v>13088</v>
      </c>
      <c r="L12878" s="61" t="s">
        <v>81</v>
      </c>
      <c r="M12878" s="61">
        <f>VLOOKUP(H12878,zdroj!C:F,4,0)</f>
        <v>0</v>
      </c>
      <c r="N12878" s="61" t="str">
        <f t="shared" si="402"/>
        <v>-</v>
      </c>
      <c r="P12878" s="72" t="str">
        <f t="shared" si="403"/>
        <v/>
      </c>
      <c r="Q12878" s="61" t="s">
        <v>86</v>
      </c>
    </row>
    <row r="12879" spans="8:17" x14ac:dyDescent="0.25">
      <c r="H12879" s="59">
        <v>156311</v>
      </c>
      <c r="I12879" s="59" t="s">
        <v>72</v>
      </c>
      <c r="J12879" s="59">
        <v>7625821</v>
      </c>
      <c r="K12879" s="59" t="s">
        <v>13089</v>
      </c>
      <c r="L12879" s="61" t="s">
        <v>81</v>
      </c>
      <c r="M12879" s="61">
        <f>VLOOKUP(H12879,zdroj!C:F,4,0)</f>
        <v>0</v>
      </c>
      <c r="N12879" s="61" t="str">
        <f t="shared" si="402"/>
        <v>-</v>
      </c>
      <c r="P12879" s="72" t="str">
        <f t="shared" si="403"/>
        <v/>
      </c>
      <c r="Q12879" s="61" t="s">
        <v>86</v>
      </c>
    </row>
    <row r="12880" spans="8:17" x14ac:dyDescent="0.25">
      <c r="H12880" s="59">
        <v>156311</v>
      </c>
      <c r="I12880" s="59" t="s">
        <v>72</v>
      </c>
      <c r="J12880" s="59">
        <v>7625839</v>
      </c>
      <c r="K12880" s="59" t="s">
        <v>13090</v>
      </c>
      <c r="L12880" s="61" t="s">
        <v>81</v>
      </c>
      <c r="M12880" s="61">
        <f>VLOOKUP(H12880,zdroj!C:F,4,0)</f>
        <v>0</v>
      </c>
      <c r="N12880" s="61" t="str">
        <f t="shared" si="402"/>
        <v>-</v>
      </c>
      <c r="P12880" s="72" t="str">
        <f t="shared" si="403"/>
        <v/>
      </c>
      <c r="Q12880" s="61" t="s">
        <v>86</v>
      </c>
    </row>
    <row r="12881" spans="8:17" x14ac:dyDescent="0.25">
      <c r="H12881" s="59">
        <v>156311</v>
      </c>
      <c r="I12881" s="59" t="s">
        <v>72</v>
      </c>
      <c r="J12881" s="59">
        <v>7625847</v>
      </c>
      <c r="K12881" s="59" t="s">
        <v>13091</v>
      </c>
      <c r="L12881" s="61" t="s">
        <v>81</v>
      </c>
      <c r="M12881" s="61">
        <f>VLOOKUP(H12881,zdroj!C:F,4,0)</f>
        <v>0</v>
      </c>
      <c r="N12881" s="61" t="str">
        <f t="shared" si="402"/>
        <v>-</v>
      </c>
      <c r="P12881" s="72" t="str">
        <f t="shared" si="403"/>
        <v/>
      </c>
      <c r="Q12881" s="61" t="s">
        <v>86</v>
      </c>
    </row>
    <row r="12882" spans="8:17" x14ac:dyDescent="0.25">
      <c r="H12882" s="59">
        <v>156311</v>
      </c>
      <c r="I12882" s="59" t="s">
        <v>72</v>
      </c>
      <c r="J12882" s="59">
        <v>7625855</v>
      </c>
      <c r="K12882" s="59" t="s">
        <v>13092</v>
      </c>
      <c r="L12882" s="61" t="s">
        <v>81</v>
      </c>
      <c r="M12882" s="61">
        <f>VLOOKUP(H12882,zdroj!C:F,4,0)</f>
        <v>0</v>
      </c>
      <c r="N12882" s="61" t="str">
        <f t="shared" si="402"/>
        <v>-</v>
      </c>
      <c r="P12882" s="72" t="str">
        <f t="shared" si="403"/>
        <v/>
      </c>
      <c r="Q12882" s="61" t="s">
        <v>86</v>
      </c>
    </row>
    <row r="12883" spans="8:17" x14ac:dyDescent="0.25">
      <c r="H12883" s="59">
        <v>156311</v>
      </c>
      <c r="I12883" s="59" t="s">
        <v>72</v>
      </c>
      <c r="J12883" s="59">
        <v>7625863</v>
      </c>
      <c r="K12883" s="59" t="s">
        <v>13093</v>
      </c>
      <c r="L12883" s="61" t="s">
        <v>81</v>
      </c>
      <c r="M12883" s="61">
        <f>VLOOKUP(H12883,zdroj!C:F,4,0)</f>
        <v>0</v>
      </c>
      <c r="N12883" s="61" t="str">
        <f t="shared" si="402"/>
        <v>-</v>
      </c>
      <c r="P12883" s="72" t="str">
        <f t="shared" si="403"/>
        <v/>
      </c>
      <c r="Q12883" s="61" t="s">
        <v>86</v>
      </c>
    </row>
    <row r="12884" spans="8:17" x14ac:dyDescent="0.25">
      <c r="H12884" s="59">
        <v>156311</v>
      </c>
      <c r="I12884" s="59" t="s">
        <v>72</v>
      </c>
      <c r="J12884" s="59">
        <v>7625871</v>
      </c>
      <c r="K12884" s="59" t="s">
        <v>13094</v>
      </c>
      <c r="L12884" s="61" t="s">
        <v>81</v>
      </c>
      <c r="M12884" s="61">
        <f>VLOOKUP(H12884,zdroj!C:F,4,0)</f>
        <v>0</v>
      </c>
      <c r="N12884" s="61" t="str">
        <f t="shared" si="402"/>
        <v>-</v>
      </c>
      <c r="P12884" s="72" t="str">
        <f t="shared" si="403"/>
        <v/>
      </c>
      <c r="Q12884" s="61" t="s">
        <v>86</v>
      </c>
    </row>
    <row r="12885" spans="8:17" x14ac:dyDescent="0.25">
      <c r="H12885" s="59">
        <v>156311</v>
      </c>
      <c r="I12885" s="59" t="s">
        <v>72</v>
      </c>
      <c r="J12885" s="59">
        <v>7625880</v>
      </c>
      <c r="K12885" s="59" t="s">
        <v>13095</v>
      </c>
      <c r="L12885" s="61" t="s">
        <v>81</v>
      </c>
      <c r="M12885" s="61">
        <f>VLOOKUP(H12885,zdroj!C:F,4,0)</f>
        <v>0</v>
      </c>
      <c r="N12885" s="61" t="str">
        <f t="shared" si="402"/>
        <v>-</v>
      </c>
      <c r="P12885" s="72" t="str">
        <f t="shared" si="403"/>
        <v/>
      </c>
      <c r="Q12885" s="61" t="s">
        <v>86</v>
      </c>
    </row>
    <row r="12886" spans="8:17" x14ac:dyDescent="0.25">
      <c r="H12886" s="59">
        <v>156311</v>
      </c>
      <c r="I12886" s="59" t="s">
        <v>72</v>
      </c>
      <c r="J12886" s="59">
        <v>7625898</v>
      </c>
      <c r="K12886" s="59" t="s">
        <v>13096</v>
      </c>
      <c r="L12886" s="61" t="s">
        <v>81</v>
      </c>
      <c r="M12886" s="61">
        <f>VLOOKUP(H12886,zdroj!C:F,4,0)</f>
        <v>0</v>
      </c>
      <c r="N12886" s="61" t="str">
        <f t="shared" si="402"/>
        <v>-</v>
      </c>
      <c r="P12886" s="72" t="str">
        <f t="shared" si="403"/>
        <v/>
      </c>
      <c r="Q12886" s="61" t="s">
        <v>86</v>
      </c>
    </row>
    <row r="12887" spans="8:17" x14ac:dyDescent="0.25">
      <c r="H12887" s="59">
        <v>156311</v>
      </c>
      <c r="I12887" s="59" t="s">
        <v>72</v>
      </c>
      <c r="J12887" s="59">
        <v>25790731</v>
      </c>
      <c r="K12887" s="59" t="s">
        <v>13097</v>
      </c>
      <c r="L12887" s="61" t="s">
        <v>81</v>
      </c>
      <c r="M12887" s="61">
        <f>VLOOKUP(H12887,zdroj!C:F,4,0)</f>
        <v>0</v>
      </c>
      <c r="N12887" s="61" t="str">
        <f t="shared" si="402"/>
        <v>-</v>
      </c>
      <c r="P12887" s="72" t="str">
        <f t="shared" si="403"/>
        <v/>
      </c>
      <c r="Q12887" s="61" t="s">
        <v>86</v>
      </c>
    </row>
    <row r="12888" spans="8:17" x14ac:dyDescent="0.25">
      <c r="H12888" s="59">
        <v>156311</v>
      </c>
      <c r="I12888" s="59" t="s">
        <v>72</v>
      </c>
      <c r="J12888" s="59">
        <v>25868667</v>
      </c>
      <c r="K12888" s="59" t="s">
        <v>13098</v>
      </c>
      <c r="L12888" s="61" t="s">
        <v>81</v>
      </c>
      <c r="M12888" s="61">
        <f>VLOOKUP(H12888,zdroj!C:F,4,0)</f>
        <v>0</v>
      </c>
      <c r="N12888" s="61" t="str">
        <f t="shared" si="402"/>
        <v>-</v>
      </c>
      <c r="P12888" s="72" t="str">
        <f t="shared" si="403"/>
        <v/>
      </c>
      <c r="Q12888" s="61" t="s">
        <v>86</v>
      </c>
    </row>
    <row r="12889" spans="8:17" x14ac:dyDescent="0.25">
      <c r="H12889" s="59">
        <v>156311</v>
      </c>
      <c r="I12889" s="59" t="s">
        <v>72</v>
      </c>
      <c r="J12889" s="59">
        <v>25915461</v>
      </c>
      <c r="K12889" s="59" t="s">
        <v>13099</v>
      </c>
      <c r="L12889" s="61" t="s">
        <v>115</v>
      </c>
      <c r="M12889" s="61">
        <f>VLOOKUP(H12889,zdroj!C:F,4,0)</f>
        <v>0</v>
      </c>
      <c r="N12889" s="61" t="str">
        <f t="shared" si="402"/>
        <v>katC</v>
      </c>
      <c r="P12889" s="72" t="str">
        <f t="shared" si="403"/>
        <v/>
      </c>
      <c r="Q12889" s="61" t="s">
        <v>33</v>
      </c>
    </row>
    <row r="12890" spans="8:17" x14ac:dyDescent="0.25">
      <c r="H12890" s="59">
        <v>156311</v>
      </c>
      <c r="I12890" s="59" t="s">
        <v>72</v>
      </c>
      <c r="J12890" s="59">
        <v>26535556</v>
      </c>
      <c r="K12890" s="59" t="s">
        <v>13100</v>
      </c>
      <c r="L12890" s="61" t="s">
        <v>81</v>
      </c>
      <c r="M12890" s="61">
        <f>VLOOKUP(H12890,zdroj!C:F,4,0)</f>
        <v>0</v>
      </c>
      <c r="N12890" s="61" t="str">
        <f t="shared" si="402"/>
        <v>-</v>
      </c>
      <c r="P12890" s="72" t="str">
        <f t="shared" si="403"/>
        <v/>
      </c>
      <c r="Q12890" s="61" t="s">
        <v>86</v>
      </c>
    </row>
    <row r="12891" spans="8:17" x14ac:dyDescent="0.25">
      <c r="H12891" s="59">
        <v>156311</v>
      </c>
      <c r="I12891" s="59" t="s">
        <v>72</v>
      </c>
      <c r="J12891" s="59">
        <v>27080200</v>
      </c>
      <c r="K12891" s="59" t="s">
        <v>13101</v>
      </c>
      <c r="L12891" s="61" t="s">
        <v>81</v>
      </c>
      <c r="M12891" s="61">
        <f>VLOOKUP(H12891,zdroj!C:F,4,0)</f>
        <v>0</v>
      </c>
      <c r="N12891" s="61" t="str">
        <f t="shared" si="402"/>
        <v>-</v>
      </c>
      <c r="P12891" s="72" t="str">
        <f t="shared" si="403"/>
        <v/>
      </c>
      <c r="Q12891" s="61" t="s">
        <v>86</v>
      </c>
    </row>
    <row r="12892" spans="8:17" x14ac:dyDescent="0.25">
      <c r="H12892" s="59">
        <v>156311</v>
      </c>
      <c r="I12892" s="59" t="s">
        <v>72</v>
      </c>
      <c r="J12892" s="59">
        <v>27684300</v>
      </c>
      <c r="K12892" s="59" t="s">
        <v>13102</v>
      </c>
      <c r="L12892" s="61" t="s">
        <v>81</v>
      </c>
      <c r="M12892" s="61">
        <f>VLOOKUP(H12892,zdroj!C:F,4,0)</f>
        <v>0</v>
      </c>
      <c r="N12892" s="61" t="str">
        <f t="shared" si="402"/>
        <v>-</v>
      </c>
      <c r="P12892" s="72" t="str">
        <f t="shared" si="403"/>
        <v/>
      </c>
      <c r="Q12892" s="61" t="s">
        <v>86</v>
      </c>
    </row>
    <row r="12893" spans="8:17" x14ac:dyDescent="0.25">
      <c r="H12893" s="59">
        <v>156311</v>
      </c>
      <c r="I12893" s="59" t="s">
        <v>72</v>
      </c>
      <c r="J12893" s="59">
        <v>27837165</v>
      </c>
      <c r="K12893" s="59" t="s">
        <v>13103</v>
      </c>
      <c r="L12893" s="61" t="s">
        <v>81</v>
      </c>
      <c r="M12893" s="61">
        <f>VLOOKUP(H12893,zdroj!C:F,4,0)</f>
        <v>0</v>
      </c>
      <c r="N12893" s="61" t="str">
        <f t="shared" si="402"/>
        <v>-</v>
      </c>
      <c r="P12893" s="72" t="str">
        <f t="shared" si="403"/>
        <v/>
      </c>
      <c r="Q12893" s="61" t="s">
        <v>86</v>
      </c>
    </row>
    <row r="12894" spans="8:17" x14ac:dyDescent="0.25">
      <c r="H12894" s="59">
        <v>156311</v>
      </c>
      <c r="I12894" s="59" t="s">
        <v>72</v>
      </c>
      <c r="J12894" s="59">
        <v>27841260</v>
      </c>
      <c r="K12894" s="59" t="s">
        <v>13104</v>
      </c>
      <c r="L12894" s="61" t="s">
        <v>81</v>
      </c>
      <c r="M12894" s="61">
        <f>VLOOKUP(H12894,zdroj!C:F,4,0)</f>
        <v>0</v>
      </c>
      <c r="N12894" s="61" t="str">
        <f t="shared" si="402"/>
        <v>-</v>
      </c>
      <c r="P12894" s="72" t="str">
        <f t="shared" si="403"/>
        <v/>
      </c>
      <c r="Q12894" s="61" t="s">
        <v>86</v>
      </c>
    </row>
    <row r="12895" spans="8:17" x14ac:dyDescent="0.25">
      <c r="H12895" s="59">
        <v>156311</v>
      </c>
      <c r="I12895" s="59" t="s">
        <v>72</v>
      </c>
      <c r="J12895" s="59">
        <v>27854221</v>
      </c>
      <c r="K12895" s="59" t="s">
        <v>13105</v>
      </c>
      <c r="L12895" s="61" t="s">
        <v>81</v>
      </c>
      <c r="M12895" s="61">
        <f>VLOOKUP(H12895,zdroj!C:F,4,0)</f>
        <v>0</v>
      </c>
      <c r="N12895" s="61" t="str">
        <f t="shared" si="402"/>
        <v>-</v>
      </c>
      <c r="P12895" s="72" t="str">
        <f t="shared" si="403"/>
        <v/>
      </c>
      <c r="Q12895" s="61" t="s">
        <v>86</v>
      </c>
    </row>
    <row r="12896" spans="8:17" x14ac:dyDescent="0.25">
      <c r="H12896" s="59">
        <v>156311</v>
      </c>
      <c r="I12896" s="59" t="s">
        <v>72</v>
      </c>
      <c r="J12896" s="59">
        <v>28167627</v>
      </c>
      <c r="K12896" s="59" t="s">
        <v>13106</v>
      </c>
      <c r="L12896" s="61" t="s">
        <v>81</v>
      </c>
      <c r="M12896" s="61">
        <f>VLOOKUP(H12896,zdroj!C:F,4,0)</f>
        <v>0</v>
      </c>
      <c r="N12896" s="61" t="str">
        <f t="shared" si="402"/>
        <v>-</v>
      </c>
      <c r="P12896" s="72" t="str">
        <f t="shared" si="403"/>
        <v/>
      </c>
      <c r="Q12896" s="61" t="s">
        <v>86</v>
      </c>
    </row>
    <row r="12897" spans="8:17" x14ac:dyDescent="0.25">
      <c r="H12897" s="59">
        <v>156311</v>
      </c>
      <c r="I12897" s="59" t="s">
        <v>72</v>
      </c>
      <c r="J12897" s="59">
        <v>41863259</v>
      </c>
      <c r="K12897" s="59" t="s">
        <v>13107</v>
      </c>
      <c r="L12897" s="61" t="s">
        <v>81</v>
      </c>
      <c r="M12897" s="61">
        <f>VLOOKUP(H12897,zdroj!C:F,4,0)</f>
        <v>0</v>
      </c>
      <c r="N12897" s="61" t="str">
        <f t="shared" si="402"/>
        <v>-</v>
      </c>
      <c r="P12897" s="72" t="str">
        <f t="shared" si="403"/>
        <v/>
      </c>
      <c r="Q12897" s="61" t="s">
        <v>86</v>
      </c>
    </row>
    <row r="12898" spans="8:17" x14ac:dyDescent="0.25">
      <c r="H12898" s="59">
        <v>156311</v>
      </c>
      <c r="I12898" s="59" t="s">
        <v>72</v>
      </c>
      <c r="J12898" s="59">
        <v>70845735</v>
      </c>
      <c r="K12898" s="59" t="s">
        <v>13108</v>
      </c>
      <c r="L12898" s="61" t="s">
        <v>81</v>
      </c>
      <c r="M12898" s="61">
        <f>VLOOKUP(H12898,zdroj!C:F,4,0)</f>
        <v>0</v>
      </c>
      <c r="N12898" s="61" t="str">
        <f t="shared" si="402"/>
        <v>-</v>
      </c>
      <c r="P12898" s="72" t="str">
        <f t="shared" si="403"/>
        <v/>
      </c>
      <c r="Q12898" s="61" t="s">
        <v>86</v>
      </c>
    </row>
    <row r="12899" spans="8:17" x14ac:dyDescent="0.25">
      <c r="H12899" s="59">
        <v>156311</v>
      </c>
      <c r="I12899" s="59" t="s">
        <v>72</v>
      </c>
      <c r="J12899" s="59">
        <v>71557431</v>
      </c>
      <c r="K12899" s="59" t="s">
        <v>13109</v>
      </c>
      <c r="L12899" s="61" t="s">
        <v>81</v>
      </c>
      <c r="M12899" s="61">
        <f>VLOOKUP(H12899,zdroj!C:F,4,0)</f>
        <v>0</v>
      </c>
      <c r="N12899" s="61" t="str">
        <f t="shared" si="402"/>
        <v>-</v>
      </c>
      <c r="P12899" s="72" t="str">
        <f t="shared" si="403"/>
        <v/>
      </c>
      <c r="Q12899" s="61" t="s">
        <v>86</v>
      </c>
    </row>
    <row r="12900" spans="8:17" x14ac:dyDescent="0.25">
      <c r="H12900" s="59">
        <v>156311</v>
      </c>
      <c r="I12900" s="59" t="s">
        <v>72</v>
      </c>
      <c r="J12900" s="59">
        <v>73089508</v>
      </c>
      <c r="K12900" s="59" t="s">
        <v>13110</v>
      </c>
      <c r="L12900" s="61" t="s">
        <v>115</v>
      </c>
      <c r="M12900" s="61">
        <f>VLOOKUP(H12900,zdroj!C:F,4,0)</f>
        <v>0</v>
      </c>
      <c r="N12900" s="61" t="str">
        <f t="shared" si="402"/>
        <v>katC</v>
      </c>
      <c r="P12900" s="72" t="str">
        <f t="shared" si="403"/>
        <v/>
      </c>
      <c r="Q12900" s="61" t="s">
        <v>31</v>
      </c>
    </row>
    <row r="12901" spans="8:17" x14ac:dyDescent="0.25">
      <c r="H12901" s="59">
        <v>156311</v>
      </c>
      <c r="I12901" s="59" t="s">
        <v>72</v>
      </c>
      <c r="J12901" s="59">
        <v>74136020</v>
      </c>
      <c r="K12901" s="59" t="s">
        <v>13111</v>
      </c>
      <c r="L12901" s="61" t="s">
        <v>81</v>
      </c>
      <c r="M12901" s="61">
        <f>VLOOKUP(H12901,zdroj!C:F,4,0)</f>
        <v>0</v>
      </c>
      <c r="N12901" s="61" t="str">
        <f t="shared" si="402"/>
        <v>-</v>
      </c>
      <c r="P12901" s="72" t="str">
        <f t="shared" si="403"/>
        <v/>
      </c>
      <c r="Q12901" s="61" t="s">
        <v>86</v>
      </c>
    </row>
    <row r="12902" spans="8:17" x14ac:dyDescent="0.25">
      <c r="H12902" s="59">
        <v>156311</v>
      </c>
      <c r="I12902" s="59" t="s">
        <v>72</v>
      </c>
      <c r="J12902" s="59">
        <v>75390931</v>
      </c>
      <c r="K12902" s="59" t="s">
        <v>13112</v>
      </c>
      <c r="L12902" s="61" t="s">
        <v>81</v>
      </c>
      <c r="M12902" s="61">
        <f>VLOOKUP(H12902,zdroj!C:F,4,0)</f>
        <v>0</v>
      </c>
      <c r="N12902" s="61" t="str">
        <f t="shared" si="402"/>
        <v>-</v>
      </c>
      <c r="P12902" s="72" t="str">
        <f t="shared" si="403"/>
        <v/>
      </c>
      <c r="Q12902" s="61" t="s">
        <v>86</v>
      </c>
    </row>
    <row r="12903" spans="8:17" x14ac:dyDescent="0.25">
      <c r="H12903" s="59">
        <v>156311</v>
      </c>
      <c r="I12903" s="59" t="s">
        <v>72</v>
      </c>
      <c r="J12903" s="59">
        <v>77729307</v>
      </c>
      <c r="K12903" s="59" t="s">
        <v>13113</v>
      </c>
      <c r="L12903" s="61" t="s">
        <v>115</v>
      </c>
      <c r="M12903" s="61">
        <f>VLOOKUP(H12903,zdroj!C:F,4,0)</f>
        <v>0</v>
      </c>
      <c r="N12903" s="61" t="str">
        <f t="shared" si="402"/>
        <v>katC</v>
      </c>
      <c r="P12903" s="72" t="str">
        <f t="shared" si="403"/>
        <v/>
      </c>
      <c r="Q12903" s="61" t="s">
        <v>31</v>
      </c>
    </row>
    <row r="12904" spans="8:17" x14ac:dyDescent="0.25">
      <c r="H12904" s="59">
        <v>156311</v>
      </c>
      <c r="I12904" s="59" t="s">
        <v>72</v>
      </c>
      <c r="J12904" s="59">
        <v>78007569</v>
      </c>
      <c r="K12904" s="59" t="s">
        <v>13114</v>
      </c>
      <c r="L12904" s="61" t="s">
        <v>81</v>
      </c>
      <c r="M12904" s="61">
        <f>VLOOKUP(H12904,zdroj!C:F,4,0)</f>
        <v>0</v>
      </c>
      <c r="N12904" s="61" t="str">
        <f t="shared" si="402"/>
        <v>-</v>
      </c>
      <c r="P12904" s="72" t="str">
        <f t="shared" si="403"/>
        <v/>
      </c>
      <c r="Q12904" s="61" t="s">
        <v>86</v>
      </c>
    </row>
    <row r="12905" spans="8:17" x14ac:dyDescent="0.25">
      <c r="H12905" s="59">
        <v>156311</v>
      </c>
      <c r="I12905" s="59" t="s">
        <v>72</v>
      </c>
      <c r="J12905" s="59">
        <v>79683274</v>
      </c>
      <c r="K12905" s="59" t="s">
        <v>13115</v>
      </c>
      <c r="L12905" s="61" t="s">
        <v>81</v>
      </c>
      <c r="M12905" s="61">
        <f>VLOOKUP(H12905,zdroj!C:F,4,0)</f>
        <v>0</v>
      </c>
      <c r="N12905" s="61" t="str">
        <f t="shared" si="402"/>
        <v>-</v>
      </c>
      <c r="P12905" s="72" t="str">
        <f t="shared" si="403"/>
        <v/>
      </c>
      <c r="Q12905" s="61" t="s">
        <v>86</v>
      </c>
    </row>
    <row r="12906" spans="8:17" x14ac:dyDescent="0.25">
      <c r="H12906" s="59">
        <v>156311</v>
      </c>
      <c r="I12906" s="59" t="s">
        <v>72</v>
      </c>
      <c r="J12906" s="59">
        <v>80269168</v>
      </c>
      <c r="K12906" s="59" t="s">
        <v>13116</v>
      </c>
      <c r="L12906" s="61" t="s">
        <v>81</v>
      </c>
      <c r="M12906" s="61">
        <f>VLOOKUP(H12906,zdroj!C:F,4,0)</f>
        <v>0</v>
      </c>
      <c r="N12906" s="61" t="str">
        <f t="shared" si="402"/>
        <v>-</v>
      </c>
      <c r="P12906" s="72" t="str">
        <f t="shared" si="403"/>
        <v/>
      </c>
      <c r="Q12906" s="61" t="s">
        <v>86</v>
      </c>
    </row>
    <row r="12907" spans="8:17" x14ac:dyDescent="0.25">
      <c r="H12907" s="59">
        <v>156311</v>
      </c>
      <c r="I12907" s="59" t="s">
        <v>72</v>
      </c>
      <c r="J12907" s="59">
        <v>80269206</v>
      </c>
      <c r="K12907" s="59" t="s">
        <v>13117</v>
      </c>
      <c r="L12907" s="61" t="s">
        <v>81</v>
      </c>
      <c r="M12907" s="61">
        <f>VLOOKUP(H12907,zdroj!C:F,4,0)</f>
        <v>0</v>
      </c>
      <c r="N12907" s="61" t="str">
        <f t="shared" si="402"/>
        <v>-</v>
      </c>
      <c r="P12907" s="72" t="str">
        <f t="shared" si="403"/>
        <v/>
      </c>
      <c r="Q12907" s="61" t="s">
        <v>86</v>
      </c>
    </row>
    <row r="12908" spans="8:17" x14ac:dyDescent="0.25">
      <c r="H12908" s="59">
        <v>156311</v>
      </c>
      <c r="I12908" s="59" t="s">
        <v>72</v>
      </c>
      <c r="J12908" s="59">
        <v>80269320</v>
      </c>
      <c r="K12908" s="59" t="s">
        <v>13118</v>
      </c>
      <c r="L12908" s="61" t="s">
        <v>81</v>
      </c>
      <c r="M12908" s="61">
        <f>VLOOKUP(H12908,zdroj!C:F,4,0)</f>
        <v>0</v>
      </c>
      <c r="N12908" s="61" t="str">
        <f t="shared" si="402"/>
        <v>-</v>
      </c>
      <c r="P12908" s="72" t="str">
        <f t="shared" si="403"/>
        <v/>
      </c>
      <c r="Q12908" s="61" t="s">
        <v>86</v>
      </c>
    </row>
    <row r="12909" spans="8:17" x14ac:dyDescent="0.25">
      <c r="H12909" s="59">
        <v>156311</v>
      </c>
      <c r="I12909" s="59" t="s">
        <v>72</v>
      </c>
      <c r="J12909" s="59">
        <v>80431119</v>
      </c>
      <c r="K12909" s="59" t="s">
        <v>13119</v>
      </c>
      <c r="L12909" s="61" t="s">
        <v>81</v>
      </c>
      <c r="M12909" s="61">
        <f>VLOOKUP(H12909,zdroj!C:F,4,0)</f>
        <v>0</v>
      </c>
      <c r="N12909" s="61" t="str">
        <f t="shared" si="402"/>
        <v>-</v>
      </c>
      <c r="P12909" s="72" t="str">
        <f t="shared" si="403"/>
        <v/>
      </c>
      <c r="Q12909" s="61" t="s">
        <v>86</v>
      </c>
    </row>
    <row r="12910" spans="8:17" x14ac:dyDescent="0.25">
      <c r="H12910" s="59">
        <v>156311</v>
      </c>
      <c r="I12910" s="59" t="s">
        <v>72</v>
      </c>
      <c r="J12910" s="59">
        <v>81221495</v>
      </c>
      <c r="K12910" s="59" t="s">
        <v>13120</v>
      </c>
      <c r="L12910" s="61" t="s">
        <v>81</v>
      </c>
      <c r="M12910" s="61">
        <f>VLOOKUP(H12910,zdroj!C:F,4,0)</f>
        <v>0</v>
      </c>
      <c r="N12910" s="61" t="str">
        <f t="shared" si="402"/>
        <v>-</v>
      </c>
      <c r="P12910" s="72" t="str">
        <f t="shared" si="403"/>
        <v/>
      </c>
      <c r="Q12910" s="61" t="s">
        <v>86</v>
      </c>
    </row>
    <row r="12911" spans="8:17" x14ac:dyDescent="0.25">
      <c r="H12911" s="59">
        <v>156311</v>
      </c>
      <c r="I12911" s="59" t="s">
        <v>72</v>
      </c>
      <c r="J12911" s="59">
        <v>81404298</v>
      </c>
      <c r="K12911" s="59" t="s">
        <v>13121</v>
      </c>
      <c r="L12911" s="61" t="s">
        <v>81</v>
      </c>
      <c r="M12911" s="61">
        <f>VLOOKUP(H12911,zdroj!C:F,4,0)</f>
        <v>0</v>
      </c>
      <c r="N12911" s="61" t="str">
        <f t="shared" si="402"/>
        <v>-</v>
      </c>
      <c r="P12911" s="72" t="str">
        <f t="shared" si="403"/>
        <v/>
      </c>
      <c r="Q12911" s="61" t="s">
        <v>86</v>
      </c>
    </row>
    <row r="12912" spans="8:17" x14ac:dyDescent="0.25">
      <c r="H12912" s="59">
        <v>173681</v>
      </c>
      <c r="I12912" s="59" t="s">
        <v>69</v>
      </c>
      <c r="J12912" s="59">
        <v>7639066</v>
      </c>
      <c r="K12912" s="59" t="s">
        <v>13122</v>
      </c>
      <c r="L12912" s="61" t="s">
        <v>114</v>
      </c>
      <c r="M12912" s="61">
        <f>VLOOKUP(H12912,zdroj!C:F,4,0)</f>
        <v>0</v>
      </c>
      <c r="N12912" s="61" t="str">
        <f t="shared" si="402"/>
        <v>katB</v>
      </c>
      <c r="P12912" s="72" t="str">
        <f t="shared" si="403"/>
        <v/>
      </c>
      <c r="Q12912" s="61" t="s">
        <v>30</v>
      </c>
    </row>
    <row r="12913" spans="8:17" x14ac:dyDescent="0.25">
      <c r="H12913" s="59">
        <v>173681</v>
      </c>
      <c r="I12913" s="59" t="s">
        <v>69</v>
      </c>
      <c r="J12913" s="59">
        <v>7639074</v>
      </c>
      <c r="K12913" s="59" t="s">
        <v>13123</v>
      </c>
      <c r="L12913" s="61" t="s">
        <v>114</v>
      </c>
      <c r="M12913" s="61">
        <f>VLOOKUP(H12913,zdroj!C:F,4,0)</f>
        <v>0</v>
      </c>
      <c r="N12913" s="61" t="str">
        <f t="shared" si="402"/>
        <v>katB</v>
      </c>
      <c r="P12913" s="72" t="str">
        <f t="shared" si="403"/>
        <v/>
      </c>
      <c r="Q12913" s="61" t="s">
        <v>30</v>
      </c>
    </row>
    <row r="12914" spans="8:17" x14ac:dyDescent="0.25">
      <c r="H12914" s="59">
        <v>173681</v>
      </c>
      <c r="I12914" s="59" t="s">
        <v>69</v>
      </c>
      <c r="J12914" s="59">
        <v>7639082</v>
      </c>
      <c r="K12914" s="59" t="s">
        <v>13124</v>
      </c>
      <c r="L12914" s="61" t="s">
        <v>114</v>
      </c>
      <c r="M12914" s="61">
        <f>VLOOKUP(H12914,zdroj!C:F,4,0)</f>
        <v>0</v>
      </c>
      <c r="N12914" s="61" t="str">
        <f t="shared" si="402"/>
        <v>katB</v>
      </c>
      <c r="P12914" s="72" t="str">
        <f t="shared" si="403"/>
        <v/>
      </c>
      <c r="Q12914" s="61" t="s">
        <v>30</v>
      </c>
    </row>
    <row r="12915" spans="8:17" x14ac:dyDescent="0.25">
      <c r="H12915" s="59">
        <v>173681</v>
      </c>
      <c r="I12915" s="59" t="s">
        <v>69</v>
      </c>
      <c r="J12915" s="59">
        <v>7639091</v>
      </c>
      <c r="K12915" s="59" t="s">
        <v>13125</v>
      </c>
      <c r="L12915" s="61" t="s">
        <v>114</v>
      </c>
      <c r="M12915" s="61">
        <f>VLOOKUP(H12915,zdroj!C:F,4,0)</f>
        <v>0</v>
      </c>
      <c r="N12915" s="61" t="str">
        <f t="shared" si="402"/>
        <v>katB</v>
      </c>
      <c r="P12915" s="72" t="str">
        <f t="shared" si="403"/>
        <v/>
      </c>
      <c r="Q12915" s="61" t="s">
        <v>30</v>
      </c>
    </row>
    <row r="12916" spans="8:17" x14ac:dyDescent="0.25">
      <c r="H12916" s="59">
        <v>173681</v>
      </c>
      <c r="I12916" s="59" t="s">
        <v>69</v>
      </c>
      <c r="J12916" s="59">
        <v>7639104</v>
      </c>
      <c r="K12916" s="59" t="s">
        <v>13126</v>
      </c>
      <c r="L12916" s="61" t="s">
        <v>114</v>
      </c>
      <c r="M12916" s="61">
        <f>VLOOKUP(H12916,zdroj!C:F,4,0)</f>
        <v>0</v>
      </c>
      <c r="N12916" s="61" t="str">
        <f t="shared" si="402"/>
        <v>katB</v>
      </c>
      <c r="P12916" s="72" t="str">
        <f t="shared" si="403"/>
        <v/>
      </c>
      <c r="Q12916" s="61" t="s">
        <v>30</v>
      </c>
    </row>
    <row r="12917" spans="8:17" x14ac:dyDescent="0.25">
      <c r="H12917" s="59">
        <v>173681</v>
      </c>
      <c r="I12917" s="59" t="s">
        <v>69</v>
      </c>
      <c r="J12917" s="59">
        <v>7639112</v>
      </c>
      <c r="K12917" s="59" t="s">
        <v>13127</v>
      </c>
      <c r="L12917" s="61" t="s">
        <v>114</v>
      </c>
      <c r="M12917" s="61">
        <f>VLOOKUP(H12917,zdroj!C:F,4,0)</f>
        <v>0</v>
      </c>
      <c r="N12917" s="61" t="str">
        <f t="shared" si="402"/>
        <v>katB</v>
      </c>
      <c r="P12917" s="72" t="str">
        <f t="shared" si="403"/>
        <v/>
      </c>
      <c r="Q12917" s="61" t="s">
        <v>30</v>
      </c>
    </row>
    <row r="12918" spans="8:17" x14ac:dyDescent="0.25">
      <c r="H12918" s="59">
        <v>173681</v>
      </c>
      <c r="I12918" s="59" t="s">
        <v>69</v>
      </c>
      <c r="J12918" s="59">
        <v>7639121</v>
      </c>
      <c r="K12918" s="59" t="s">
        <v>13128</v>
      </c>
      <c r="L12918" s="61" t="s">
        <v>114</v>
      </c>
      <c r="M12918" s="61">
        <f>VLOOKUP(H12918,zdroj!C:F,4,0)</f>
        <v>0</v>
      </c>
      <c r="N12918" s="61" t="str">
        <f t="shared" si="402"/>
        <v>katB</v>
      </c>
      <c r="P12918" s="72" t="str">
        <f t="shared" si="403"/>
        <v/>
      </c>
      <c r="Q12918" s="61" t="s">
        <v>30</v>
      </c>
    </row>
    <row r="12919" spans="8:17" x14ac:dyDescent="0.25">
      <c r="H12919" s="59">
        <v>173681</v>
      </c>
      <c r="I12919" s="59" t="s">
        <v>69</v>
      </c>
      <c r="J12919" s="59">
        <v>7639139</v>
      </c>
      <c r="K12919" s="59" t="s">
        <v>13129</v>
      </c>
      <c r="L12919" s="61" t="s">
        <v>114</v>
      </c>
      <c r="M12919" s="61">
        <f>VLOOKUP(H12919,zdroj!C:F,4,0)</f>
        <v>0</v>
      </c>
      <c r="N12919" s="61" t="str">
        <f t="shared" si="402"/>
        <v>katB</v>
      </c>
      <c r="P12919" s="72" t="str">
        <f t="shared" si="403"/>
        <v/>
      </c>
      <c r="Q12919" s="61" t="s">
        <v>30</v>
      </c>
    </row>
    <row r="12920" spans="8:17" x14ac:dyDescent="0.25">
      <c r="H12920" s="59">
        <v>173681</v>
      </c>
      <c r="I12920" s="59" t="s">
        <v>69</v>
      </c>
      <c r="J12920" s="59">
        <v>7639147</v>
      </c>
      <c r="K12920" s="59" t="s">
        <v>13130</v>
      </c>
      <c r="L12920" s="61" t="s">
        <v>114</v>
      </c>
      <c r="M12920" s="61">
        <f>VLOOKUP(H12920,zdroj!C:F,4,0)</f>
        <v>0</v>
      </c>
      <c r="N12920" s="61" t="str">
        <f t="shared" si="402"/>
        <v>katB</v>
      </c>
      <c r="P12920" s="72" t="str">
        <f t="shared" si="403"/>
        <v/>
      </c>
      <c r="Q12920" s="61" t="s">
        <v>30</v>
      </c>
    </row>
    <row r="12921" spans="8:17" x14ac:dyDescent="0.25">
      <c r="H12921" s="59">
        <v>173681</v>
      </c>
      <c r="I12921" s="59" t="s">
        <v>69</v>
      </c>
      <c r="J12921" s="59">
        <v>7639155</v>
      </c>
      <c r="K12921" s="59" t="s">
        <v>13131</v>
      </c>
      <c r="L12921" s="61" t="s">
        <v>114</v>
      </c>
      <c r="M12921" s="61">
        <f>VLOOKUP(H12921,zdroj!C:F,4,0)</f>
        <v>0</v>
      </c>
      <c r="N12921" s="61" t="str">
        <f t="shared" si="402"/>
        <v>katB</v>
      </c>
      <c r="P12921" s="72" t="str">
        <f t="shared" si="403"/>
        <v/>
      </c>
      <c r="Q12921" s="61" t="s">
        <v>30</v>
      </c>
    </row>
    <row r="12922" spans="8:17" x14ac:dyDescent="0.25">
      <c r="H12922" s="59">
        <v>173681</v>
      </c>
      <c r="I12922" s="59" t="s">
        <v>69</v>
      </c>
      <c r="J12922" s="59">
        <v>7639163</v>
      </c>
      <c r="K12922" s="59" t="s">
        <v>13132</v>
      </c>
      <c r="L12922" s="61" t="s">
        <v>114</v>
      </c>
      <c r="M12922" s="61">
        <f>VLOOKUP(H12922,zdroj!C:F,4,0)</f>
        <v>0</v>
      </c>
      <c r="N12922" s="61" t="str">
        <f t="shared" si="402"/>
        <v>katB</v>
      </c>
      <c r="P12922" s="72" t="str">
        <f t="shared" si="403"/>
        <v/>
      </c>
      <c r="Q12922" s="61" t="s">
        <v>30</v>
      </c>
    </row>
    <row r="12923" spans="8:17" x14ac:dyDescent="0.25">
      <c r="H12923" s="59">
        <v>173681</v>
      </c>
      <c r="I12923" s="59" t="s">
        <v>69</v>
      </c>
      <c r="J12923" s="59">
        <v>7639171</v>
      </c>
      <c r="K12923" s="59" t="s">
        <v>13133</v>
      </c>
      <c r="L12923" s="61" t="s">
        <v>114</v>
      </c>
      <c r="M12923" s="61">
        <f>VLOOKUP(H12923,zdroj!C:F,4,0)</f>
        <v>0</v>
      </c>
      <c r="N12923" s="61" t="str">
        <f t="shared" si="402"/>
        <v>katB</v>
      </c>
      <c r="P12923" s="72" t="str">
        <f t="shared" si="403"/>
        <v/>
      </c>
      <c r="Q12923" s="61" t="s">
        <v>30</v>
      </c>
    </row>
    <row r="12924" spans="8:17" x14ac:dyDescent="0.25">
      <c r="H12924" s="59">
        <v>173681</v>
      </c>
      <c r="I12924" s="59" t="s">
        <v>69</v>
      </c>
      <c r="J12924" s="59">
        <v>7639180</v>
      </c>
      <c r="K12924" s="59" t="s">
        <v>13134</v>
      </c>
      <c r="L12924" s="61" t="s">
        <v>114</v>
      </c>
      <c r="M12924" s="61">
        <f>VLOOKUP(H12924,zdroj!C:F,4,0)</f>
        <v>0</v>
      </c>
      <c r="N12924" s="61" t="str">
        <f t="shared" si="402"/>
        <v>katB</v>
      </c>
      <c r="P12924" s="72" t="str">
        <f t="shared" si="403"/>
        <v/>
      </c>
      <c r="Q12924" s="61" t="s">
        <v>30</v>
      </c>
    </row>
    <row r="12925" spans="8:17" x14ac:dyDescent="0.25">
      <c r="H12925" s="59">
        <v>173681</v>
      </c>
      <c r="I12925" s="59" t="s">
        <v>69</v>
      </c>
      <c r="J12925" s="59">
        <v>7639198</v>
      </c>
      <c r="K12925" s="59" t="s">
        <v>13135</v>
      </c>
      <c r="L12925" s="61" t="s">
        <v>114</v>
      </c>
      <c r="M12925" s="61">
        <f>VLOOKUP(H12925,zdroj!C:F,4,0)</f>
        <v>0</v>
      </c>
      <c r="N12925" s="61" t="str">
        <f t="shared" si="402"/>
        <v>katB</v>
      </c>
      <c r="P12925" s="72" t="str">
        <f t="shared" si="403"/>
        <v/>
      </c>
      <c r="Q12925" s="61" t="s">
        <v>30</v>
      </c>
    </row>
    <row r="12926" spans="8:17" x14ac:dyDescent="0.25">
      <c r="H12926" s="59">
        <v>173681</v>
      </c>
      <c r="I12926" s="59" t="s">
        <v>69</v>
      </c>
      <c r="J12926" s="59">
        <v>7639201</v>
      </c>
      <c r="K12926" s="59" t="s">
        <v>13136</v>
      </c>
      <c r="L12926" s="61" t="s">
        <v>114</v>
      </c>
      <c r="M12926" s="61">
        <f>VLOOKUP(H12926,zdroj!C:F,4,0)</f>
        <v>0</v>
      </c>
      <c r="N12926" s="61" t="str">
        <f t="shared" si="402"/>
        <v>katB</v>
      </c>
      <c r="P12926" s="72" t="str">
        <f t="shared" si="403"/>
        <v/>
      </c>
      <c r="Q12926" s="61" t="s">
        <v>30</v>
      </c>
    </row>
    <row r="12927" spans="8:17" x14ac:dyDescent="0.25">
      <c r="H12927" s="59">
        <v>173681</v>
      </c>
      <c r="I12927" s="59" t="s">
        <v>69</v>
      </c>
      <c r="J12927" s="59">
        <v>7639210</v>
      </c>
      <c r="K12927" s="59" t="s">
        <v>13137</v>
      </c>
      <c r="L12927" s="61" t="s">
        <v>114</v>
      </c>
      <c r="M12927" s="61">
        <f>VLOOKUP(H12927,zdroj!C:F,4,0)</f>
        <v>0</v>
      </c>
      <c r="N12927" s="61" t="str">
        <f t="shared" si="402"/>
        <v>katB</v>
      </c>
      <c r="P12927" s="72" t="str">
        <f t="shared" si="403"/>
        <v/>
      </c>
      <c r="Q12927" s="61" t="s">
        <v>30</v>
      </c>
    </row>
    <row r="12928" spans="8:17" x14ac:dyDescent="0.25">
      <c r="H12928" s="59">
        <v>173681</v>
      </c>
      <c r="I12928" s="59" t="s">
        <v>69</v>
      </c>
      <c r="J12928" s="59">
        <v>7639228</v>
      </c>
      <c r="K12928" s="59" t="s">
        <v>13138</v>
      </c>
      <c r="L12928" s="61" t="s">
        <v>114</v>
      </c>
      <c r="M12928" s="61">
        <f>VLOOKUP(H12928,zdroj!C:F,4,0)</f>
        <v>0</v>
      </c>
      <c r="N12928" s="61" t="str">
        <f t="shared" si="402"/>
        <v>katB</v>
      </c>
      <c r="P12928" s="72" t="str">
        <f t="shared" si="403"/>
        <v/>
      </c>
      <c r="Q12928" s="61" t="s">
        <v>30</v>
      </c>
    </row>
    <row r="12929" spans="8:17" x14ac:dyDescent="0.25">
      <c r="H12929" s="59">
        <v>173681</v>
      </c>
      <c r="I12929" s="59" t="s">
        <v>69</v>
      </c>
      <c r="J12929" s="59">
        <v>7639236</v>
      </c>
      <c r="K12929" s="59" t="s">
        <v>13139</v>
      </c>
      <c r="L12929" s="61" t="s">
        <v>114</v>
      </c>
      <c r="M12929" s="61">
        <f>VLOOKUP(H12929,zdroj!C:F,4,0)</f>
        <v>0</v>
      </c>
      <c r="N12929" s="61" t="str">
        <f t="shared" si="402"/>
        <v>katB</v>
      </c>
      <c r="P12929" s="72" t="str">
        <f t="shared" si="403"/>
        <v/>
      </c>
      <c r="Q12929" s="61" t="s">
        <v>30</v>
      </c>
    </row>
    <row r="12930" spans="8:17" x14ac:dyDescent="0.25">
      <c r="H12930" s="59">
        <v>173681</v>
      </c>
      <c r="I12930" s="59" t="s">
        <v>69</v>
      </c>
      <c r="J12930" s="59">
        <v>7639244</v>
      </c>
      <c r="K12930" s="59" t="s">
        <v>13140</v>
      </c>
      <c r="L12930" s="61" t="s">
        <v>114</v>
      </c>
      <c r="M12930" s="61">
        <f>VLOOKUP(H12930,zdroj!C:F,4,0)</f>
        <v>0</v>
      </c>
      <c r="N12930" s="61" t="str">
        <f t="shared" si="402"/>
        <v>katB</v>
      </c>
      <c r="P12930" s="72" t="str">
        <f t="shared" si="403"/>
        <v/>
      </c>
      <c r="Q12930" s="61" t="s">
        <v>30</v>
      </c>
    </row>
    <row r="12931" spans="8:17" x14ac:dyDescent="0.25">
      <c r="H12931" s="59">
        <v>173681</v>
      </c>
      <c r="I12931" s="59" t="s">
        <v>69</v>
      </c>
      <c r="J12931" s="59">
        <v>7639252</v>
      </c>
      <c r="K12931" s="59" t="s">
        <v>13141</v>
      </c>
      <c r="L12931" s="61" t="s">
        <v>114</v>
      </c>
      <c r="M12931" s="61">
        <f>VLOOKUP(H12931,zdroj!C:F,4,0)</f>
        <v>0</v>
      </c>
      <c r="N12931" s="61" t="str">
        <f t="shared" si="402"/>
        <v>katB</v>
      </c>
      <c r="P12931" s="72" t="str">
        <f t="shared" si="403"/>
        <v/>
      </c>
      <c r="Q12931" s="61" t="s">
        <v>30</v>
      </c>
    </row>
    <row r="12932" spans="8:17" x14ac:dyDescent="0.25">
      <c r="H12932" s="59">
        <v>173681</v>
      </c>
      <c r="I12932" s="59" t="s">
        <v>69</v>
      </c>
      <c r="J12932" s="59">
        <v>7639261</v>
      </c>
      <c r="K12932" s="59" t="s">
        <v>13142</v>
      </c>
      <c r="L12932" s="61" t="s">
        <v>114</v>
      </c>
      <c r="M12932" s="61">
        <f>VLOOKUP(H12932,zdroj!C:F,4,0)</f>
        <v>0</v>
      </c>
      <c r="N12932" s="61" t="str">
        <f t="shared" si="402"/>
        <v>katB</v>
      </c>
      <c r="P12932" s="72" t="str">
        <f t="shared" si="403"/>
        <v/>
      </c>
      <c r="Q12932" s="61" t="s">
        <v>30</v>
      </c>
    </row>
    <row r="12933" spans="8:17" x14ac:dyDescent="0.25">
      <c r="H12933" s="59">
        <v>173681</v>
      </c>
      <c r="I12933" s="59" t="s">
        <v>69</v>
      </c>
      <c r="J12933" s="59">
        <v>7639279</v>
      </c>
      <c r="K12933" s="59" t="s">
        <v>13143</v>
      </c>
      <c r="L12933" s="61" t="s">
        <v>114</v>
      </c>
      <c r="M12933" s="61">
        <f>VLOOKUP(H12933,zdroj!C:F,4,0)</f>
        <v>0</v>
      </c>
      <c r="N12933" s="61" t="str">
        <f t="shared" si="402"/>
        <v>katB</v>
      </c>
      <c r="P12933" s="72" t="str">
        <f t="shared" si="403"/>
        <v/>
      </c>
      <c r="Q12933" s="61" t="s">
        <v>30</v>
      </c>
    </row>
    <row r="12934" spans="8:17" x14ac:dyDescent="0.25">
      <c r="H12934" s="59">
        <v>173681</v>
      </c>
      <c r="I12934" s="59" t="s">
        <v>69</v>
      </c>
      <c r="J12934" s="59">
        <v>7639287</v>
      </c>
      <c r="K12934" s="59" t="s">
        <v>13144</v>
      </c>
      <c r="L12934" s="61" t="s">
        <v>114</v>
      </c>
      <c r="M12934" s="61">
        <f>VLOOKUP(H12934,zdroj!C:F,4,0)</f>
        <v>0</v>
      </c>
      <c r="N12934" s="61" t="str">
        <f t="shared" si="402"/>
        <v>katB</v>
      </c>
      <c r="P12934" s="72" t="str">
        <f t="shared" si="403"/>
        <v/>
      </c>
      <c r="Q12934" s="61" t="s">
        <v>30</v>
      </c>
    </row>
    <row r="12935" spans="8:17" x14ac:dyDescent="0.25">
      <c r="H12935" s="59">
        <v>173681</v>
      </c>
      <c r="I12935" s="59" t="s">
        <v>69</v>
      </c>
      <c r="J12935" s="59">
        <v>7639295</v>
      </c>
      <c r="K12935" s="59" t="s">
        <v>13145</v>
      </c>
      <c r="L12935" s="61" t="s">
        <v>114</v>
      </c>
      <c r="M12935" s="61">
        <f>VLOOKUP(H12935,zdroj!C:F,4,0)</f>
        <v>0</v>
      </c>
      <c r="N12935" s="61" t="str">
        <f t="shared" ref="N12935:N12998" si="404">IF(M12935="A",IF(L12935="katA","katB",L12935),L12935)</f>
        <v>katB</v>
      </c>
      <c r="P12935" s="72" t="str">
        <f t="shared" ref="P12935:P12998" si="405">IF(O12935="A",1,"")</f>
        <v/>
      </c>
      <c r="Q12935" s="61" t="s">
        <v>30</v>
      </c>
    </row>
    <row r="12936" spans="8:17" x14ac:dyDescent="0.25">
      <c r="H12936" s="59">
        <v>173681</v>
      </c>
      <c r="I12936" s="59" t="s">
        <v>69</v>
      </c>
      <c r="J12936" s="59">
        <v>7639309</v>
      </c>
      <c r="K12936" s="59" t="s">
        <v>13146</v>
      </c>
      <c r="L12936" s="61" t="s">
        <v>114</v>
      </c>
      <c r="M12936" s="61">
        <f>VLOOKUP(H12936,zdroj!C:F,4,0)</f>
        <v>0</v>
      </c>
      <c r="N12936" s="61" t="str">
        <f t="shared" si="404"/>
        <v>katB</v>
      </c>
      <c r="P12936" s="72" t="str">
        <f t="shared" si="405"/>
        <v/>
      </c>
      <c r="Q12936" s="61" t="s">
        <v>30</v>
      </c>
    </row>
    <row r="12937" spans="8:17" x14ac:dyDescent="0.25">
      <c r="H12937" s="59">
        <v>173681</v>
      </c>
      <c r="I12937" s="59" t="s">
        <v>69</v>
      </c>
      <c r="J12937" s="59">
        <v>7639317</v>
      </c>
      <c r="K12937" s="59" t="s">
        <v>13147</v>
      </c>
      <c r="L12937" s="61" t="s">
        <v>114</v>
      </c>
      <c r="M12937" s="61">
        <f>VLOOKUP(H12937,zdroj!C:F,4,0)</f>
        <v>0</v>
      </c>
      <c r="N12937" s="61" t="str">
        <f t="shared" si="404"/>
        <v>katB</v>
      </c>
      <c r="P12937" s="72" t="str">
        <f t="shared" si="405"/>
        <v/>
      </c>
      <c r="Q12937" s="61" t="s">
        <v>30</v>
      </c>
    </row>
    <row r="12938" spans="8:17" x14ac:dyDescent="0.25">
      <c r="H12938" s="59">
        <v>173681</v>
      </c>
      <c r="I12938" s="59" t="s">
        <v>69</v>
      </c>
      <c r="J12938" s="59">
        <v>7639325</v>
      </c>
      <c r="K12938" s="59" t="s">
        <v>13148</v>
      </c>
      <c r="L12938" s="61" t="s">
        <v>114</v>
      </c>
      <c r="M12938" s="61">
        <f>VLOOKUP(H12938,zdroj!C:F,4,0)</f>
        <v>0</v>
      </c>
      <c r="N12938" s="61" t="str">
        <f t="shared" si="404"/>
        <v>katB</v>
      </c>
      <c r="P12938" s="72" t="str">
        <f t="shared" si="405"/>
        <v/>
      </c>
      <c r="Q12938" s="61" t="s">
        <v>30</v>
      </c>
    </row>
    <row r="12939" spans="8:17" x14ac:dyDescent="0.25">
      <c r="H12939" s="59">
        <v>173681</v>
      </c>
      <c r="I12939" s="59" t="s">
        <v>69</v>
      </c>
      <c r="J12939" s="59">
        <v>7639333</v>
      </c>
      <c r="K12939" s="59" t="s">
        <v>13149</v>
      </c>
      <c r="L12939" s="61" t="s">
        <v>114</v>
      </c>
      <c r="M12939" s="61">
        <f>VLOOKUP(H12939,zdroj!C:F,4,0)</f>
        <v>0</v>
      </c>
      <c r="N12939" s="61" t="str">
        <f t="shared" si="404"/>
        <v>katB</v>
      </c>
      <c r="P12939" s="72" t="str">
        <f t="shared" si="405"/>
        <v/>
      </c>
      <c r="Q12939" s="61" t="s">
        <v>30</v>
      </c>
    </row>
    <row r="12940" spans="8:17" x14ac:dyDescent="0.25">
      <c r="H12940" s="59">
        <v>173681</v>
      </c>
      <c r="I12940" s="59" t="s">
        <v>69</v>
      </c>
      <c r="J12940" s="59">
        <v>7639341</v>
      </c>
      <c r="K12940" s="59" t="s">
        <v>13150</v>
      </c>
      <c r="L12940" s="61" t="s">
        <v>114</v>
      </c>
      <c r="M12940" s="61">
        <f>VLOOKUP(H12940,zdroj!C:F,4,0)</f>
        <v>0</v>
      </c>
      <c r="N12940" s="61" t="str">
        <f t="shared" si="404"/>
        <v>katB</v>
      </c>
      <c r="P12940" s="72" t="str">
        <f t="shared" si="405"/>
        <v/>
      </c>
      <c r="Q12940" s="61" t="s">
        <v>30</v>
      </c>
    </row>
    <row r="12941" spans="8:17" x14ac:dyDescent="0.25">
      <c r="H12941" s="59">
        <v>173681</v>
      </c>
      <c r="I12941" s="59" t="s">
        <v>69</v>
      </c>
      <c r="J12941" s="59">
        <v>7639350</v>
      </c>
      <c r="K12941" s="59" t="s">
        <v>13151</v>
      </c>
      <c r="L12941" s="61" t="s">
        <v>81</v>
      </c>
      <c r="M12941" s="61">
        <f>VLOOKUP(H12941,zdroj!C:F,4,0)</f>
        <v>0</v>
      </c>
      <c r="N12941" s="61" t="str">
        <f t="shared" si="404"/>
        <v>-</v>
      </c>
      <c r="P12941" s="72" t="str">
        <f t="shared" si="405"/>
        <v/>
      </c>
      <c r="Q12941" s="61" t="s">
        <v>86</v>
      </c>
    </row>
    <row r="12942" spans="8:17" x14ac:dyDescent="0.25">
      <c r="H12942" s="59">
        <v>173681</v>
      </c>
      <c r="I12942" s="59" t="s">
        <v>69</v>
      </c>
      <c r="J12942" s="59">
        <v>7639368</v>
      </c>
      <c r="K12942" s="59" t="s">
        <v>13152</v>
      </c>
      <c r="L12942" s="61" t="s">
        <v>114</v>
      </c>
      <c r="M12942" s="61">
        <f>VLOOKUP(H12942,zdroj!C:F,4,0)</f>
        <v>0</v>
      </c>
      <c r="N12942" s="61" t="str">
        <f t="shared" si="404"/>
        <v>katB</v>
      </c>
      <c r="P12942" s="72" t="str">
        <f t="shared" si="405"/>
        <v/>
      </c>
      <c r="Q12942" s="61" t="s">
        <v>30</v>
      </c>
    </row>
    <row r="12943" spans="8:17" x14ac:dyDescent="0.25">
      <c r="H12943" s="59">
        <v>173681</v>
      </c>
      <c r="I12943" s="59" t="s">
        <v>69</v>
      </c>
      <c r="J12943" s="59">
        <v>7639376</v>
      </c>
      <c r="K12943" s="59" t="s">
        <v>13153</v>
      </c>
      <c r="L12943" s="61" t="s">
        <v>114</v>
      </c>
      <c r="M12943" s="61">
        <f>VLOOKUP(H12943,zdroj!C:F,4,0)</f>
        <v>0</v>
      </c>
      <c r="N12943" s="61" t="str">
        <f t="shared" si="404"/>
        <v>katB</v>
      </c>
      <c r="P12943" s="72" t="str">
        <f t="shared" si="405"/>
        <v/>
      </c>
      <c r="Q12943" s="61" t="s">
        <v>30</v>
      </c>
    </row>
    <row r="12944" spans="8:17" x14ac:dyDescent="0.25">
      <c r="H12944" s="59">
        <v>173681</v>
      </c>
      <c r="I12944" s="59" t="s">
        <v>69</v>
      </c>
      <c r="J12944" s="59">
        <v>7639384</v>
      </c>
      <c r="K12944" s="59" t="s">
        <v>13154</v>
      </c>
      <c r="L12944" s="61" t="s">
        <v>114</v>
      </c>
      <c r="M12944" s="61">
        <f>VLOOKUP(H12944,zdroj!C:F,4,0)</f>
        <v>0</v>
      </c>
      <c r="N12944" s="61" t="str">
        <f t="shared" si="404"/>
        <v>katB</v>
      </c>
      <c r="P12944" s="72" t="str">
        <f t="shared" si="405"/>
        <v/>
      </c>
      <c r="Q12944" s="61" t="s">
        <v>30</v>
      </c>
    </row>
    <row r="12945" spans="8:17" x14ac:dyDescent="0.25">
      <c r="H12945" s="59">
        <v>173681</v>
      </c>
      <c r="I12945" s="59" t="s">
        <v>69</v>
      </c>
      <c r="J12945" s="59">
        <v>7639392</v>
      </c>
      <c r="K12945" s="59" t="s">
        <v>13155</v>
      </c>
      <c r="L12945" s="61" t="s">
        <v>114</v>
      </c>
      <c r="M12945" s="61">
        <f>VLOOKUP(H12945,zdroj!C:F,4,0)</f>
        <v>0</v>
      </c>
      <c r="N12945" s="61" t="str">
        <f t="shared" si="404"/>
        <v>katB</v>
      </c>
      <c r="P12945" s="72" t="str">
        <f t="shared" si="405"/>
        <v/>
      </c>
      <c r="Q12945" s="61" t="s">
        <v>30</v>
      </c>
    </row>
    <row r="12946" spans="8:17" x14ac:dyDescent="0.25">
      <c r="H12946" s="59">
        <v>173681</v>
      </c>
      <c r="I12946" s="59" t="s">
        <v>69</v>
      </c>
      <c r="J12946" s="59">
        <v>7639406</v>
      </c>
      <c r="K12946" s="59" t="s">
        <v>13156</v>
      </c>
      <c r="L12946" s="61" t="s">
        <v>114</v>
      </c>
      <c r="M12946" s="61">
        <f>VLOOKUP(H12946,zdroj!C:F,4,0)</f>
        <v>0</v>
      </c>
      <c r="N12946" s="61" t="str">
        <f t="shared" si="404"/>
        <v>katB</v>
      </c>
      <c r="P12946" s="72" t="str">
        <f t="shared" si="405"/>
        <v/>
      </c>
      <c r="Q12946" s="61" t="s">
        <v>30</v>
      </c>
    </row>
    <row r="12947" spans="8:17" x14ac:dyDescent="0.25">
      <c r="H12947" s="59">
        <v>173681</v>
      </c>
      <c r="I12947" s="59" t="s">
        <v>69</v>
      </c>
      <c r="J12947" s="59">
        <v>7639414</v>
      </c>
      <c r="K12947" s="59" t="s">
        <v>13157</v>
      </c>
      <c r="L12947" s="61" t="s">
        <v>114</v>
      </c>
      <c r="M12947" s="61">
        <f>VLOOKUP(H12947,zdroj!C:F,4,0)</f>
        <v>0</v>
      </c>
      <c r="N12947" s="61" t="str">
        <f t="shared" si="404"/>
        <v>katB</v>
      </c>
      <c r="P12947" s="72" t="str">
        <f t="shared" si="405"/>
        <v/>
      </c>
      <c r="Q12947" s="61" t="s">
        <v>30</v>
      </c>
    </row>
    <row r="12948" spans="8:17" x14ac:dyDescent="0.25">
      <c r="H12948" s="59">
        <v>173681</v>
      </c>
      <c r="I12948" s="59" t="s">
        <v>69</v>
      </c>
      <c r="J12948" s="59">
        <v>7639422</v>
      </c>
      <c r="K12948" s="59" t="s">
        <v>13158</v>
      </c>
      <c r="L12948" s="61" t="s">
        <v>114</v>
      </c>
      <c r="M12948" s="61">
        <f>VLOOKUP(H12948,zdroj!C:F,4,0)</f>
        <v>0</v>
      </c>
      <c r="N12948" s="61" t="str">
        <f t="shared" si="404"/>
        <v>katB</v>
      </c>
      <c r="P12948" s="72" t="str">
        <f t="shared" si="405"/>
        <v/>
      </c>
      <c r="Q12948" s="61" t="s">
        <v>30</v>
      </c>
    </row>
    <row r="12949" spans="8:17" x14ac:dyDescent="0.25">
      <c r="H12949" s="59">
        <v>173681</v>
      </c>
      <c r="I12949" s="59" t="s">
        <v>69</v>
      </c>
      <c r="J12949" s="59">
        <v>7639431</v>
      </c>
      <c r="K12949" s="59" t="s">
        <v>13159</v>
      </c>
      <c r="L12949" s="61" t="s">
        <v>114</v>
      </c>
      <c r="M12949" s="61">
        <f>VLOOKUP(H12949,zdroj!C:F,4,0)</f>
        <v>0</v>
      </c>
      <c r="N12949" s="61" t="str">
        <f t="shared" si="404"/>
        <v>katB</v>
      </c>
      <c r="P12949" s="72" t="str">
        <f t="shared" si="405"/>
        <v/>
      </c>
      <c r="Q12949" s="61" t="s">
        <v>30</v>
      </c>
    </row>
    <row r="12950" spans="8:17" x14ac:dyDescent="0.25">
      <c r="H12950" s="59">
        <v>173681</v>
      </c>
      <c r="I12950" s="59" t="s">
        <v>69</v>
      </c>
      <c r="J12950" s="59">
        <v>7639449</v>
      </c>
      <c r="K12950" s="59" t="s">
        <v>13160</v>
      </c>
      <c r="L12950" s="61" t="s">
        <v>114</v>
      </c>
      <c r="M12950" s="61">
        <f>VLOOKUP(H12950,zdroj!C:F,4,0)</f>
        <v>0</v>
      </c>
      <c r="N12950" s="61" t="str">
        <f t="shared" si="404"/>
        <v>katB</v>
      </c>
      <c r="P12950" s="72" t="str">
        <f t="shared" si="405"/>
        <v/>
      </c>
      <c r="Q12950" s="61" t="s">
        <v>30</v>
      </c>
    </row>
    <row r="12951" spans="8:17" x14ac:dyDescent="0.25">
      <c r="H12951" s="59">
        <v>173681</v>
      </c>
      <c r="I12951" s="59" t="s">
        <v>69</v>
      </c>
      <c r="J12951" s="59">
        <v>7639457</v>
      </c>
      <c r="K12951" s="59" t="s">
        <v>13161</v>
      </c>
      <c r="L12951" s="61" t="s">
        <v>114</v>
      </c>
      <c r="M12951" s="61">
        <f>VLOOKUP(H12951,zdroj!C:F,4,0)</f>
        <v>0</v>
      </c>
      <c r="N12951" s="61" t="str">
        <f t="shared" si="404"/>
        <v>katB</v>
      </c>
      <c r="P12951" s="72" t="str">
        <f t="shared" si="405"/>
        <v/>
      </c>
      <c r="Q12951" s="61" t="s">
        <v>30</v>
      </c>
    </row>
    <row r="12952" spans="8:17" x14ac:dyDescent="0.25">
      <c r="H12952" s="59">
        <v>173681</v>
      </c>
      <c r="I12952" s="59" t="s">
        <v>69</v>
      </c>
      <c r="J12952" s="59">
        <v>7639465</v>
      </c>
      <c r="K12952" s="59" t="s">
        <v>13162</v>
      </c>
      <c r="L12952" s="61" t="s">
        <v>114</v>
      </c>
      <c r="M12952" s="61">
        <f>VLOOKUP(H12952,zdroj!C:F,4,0)</f>
        <v>0</v>
      </c>
      <c r="N12952" s="61" t="str">
        <f t="shared" si="404"/>
        <v>katB</v>
      </c>
      <c r="P12952" s="72" t="str">
        <f t="shared" si="405"/>
        <v/>
      </c>
      <c r="Q12952" s="61" t="s">
        <v>30</v>
      </c>
    </row>
    <row r="12953" spans="8:17" x14ac:dyDescent="0.25">
      <c r="H12953" s="59">
        <v>173681</v>
      </c>
      <c r="I12953" s="59" t="s">
        <v>69</v>
      </c>
      <c r="J12953" s="59">
        <v>7639473</v>
      </c>
      <c r="K12953" s="59" t="s">
        <v>13163</v>
      </c>
      <c r="L12953" s="61" t="s">
        <v>114</v>
      </c>
      <c r="M12953" s="61">
        <f>VLOOKUP(H12953,zdroj!C:F,4,0)</f>
        <v>0</v>
      </c>
      <c r="N12953" s="61" t="str">
        <f t="shared" si="404"/>
        <v>katB</v>
      </c>
      <c r="P12953" s="72" t="str">
        <f t="shared" si="405"/>
        <v/>
      </c>
      <c r="Q12953" s="61" t="s">
        <v>30</v>
      </c>
    </row>
    <row r="12954" spans="8:17" x14ac:dyDescent="0.25">
      <c r="H12954" s="59">
        <v>173681</v>
      </c>
      <c r="I12954" s="59" t="s">
        <v>69</v>
      </c>
      <c r="J12954" s="59">
        <v>7639481</v>
      </c>
      <c r="K12954" s="59" t="s">
        <v>13164</v>
      </c>
      <c r="L12954" s="61" t="s">
        <v>114</v>
      </c>
      <c r="M12954" s="61">
        <f>VLOOKUP(H12954,zdroj!C:F,4,0)</f>
        <v>0</v>
      </c>
      <c r="N12954" s="61" t="str">
        <f t="shared" si="404"/>
        <v>katB</v>
      </c>
      <c r="P12954" s="72" t="str">
        <f t="shared" si="405"/>
        <v/>
      </c>
      <c r="Q12954" s="61" t="s">
        <v>30</v>
      </c>
    </row>
    <row r="12955" spans="8:17" x14ac:dyDescent="0.25">
      <c r="H12955" s="59">
        <v>173681</v>
      </c>
      <c r="I12955" s="59" t="s">
        <v>69</v>
      </c>
      <c r="J12955" s="59">
        <v>7639490</v>
      </c>
      <c r="K12955" s="59" t="s">
        <v>13165</v>
      </c>
      <c r="L12955" s="61" t="s">
        <v>114</v>
      </c>
      <c r="M12955" s="61">
        <f>VLOOKUP(H12955,zdroj!C:F,4,0)</f>
        <v>0</v>
      </c>
      <c r="N12955" s="61" t="str">
        <f t="shared" si="404"/>
        <v>katB</v>
      </c>
      <c r="P12955" s="72" t="str">
        <f t="shared" si="405"/>
        <v/>
      </c>
      <c r="Q12955" s="61" t="s">
        <v>30</v>
      </c>
    </row>
    <row r="12956" spans="8:17" x14ac:dyDescent="0.25">
      <c r="H12956" s="59">
        <v>173681</v>
      </c>
      <c r="I12956" s="59" t="s">
        <v>69</v>
      </c>
      <c r="J12956" s="59">
        <v>7639503</v>
      </c>
      <c r="K12956" s="59" t="s">
        <v>13166</v>
      </c>
      <c r="L12956" s="61" t="s">
        <v>114</v>
      </c>
      <c r="M12956" s="61">
        <f>VLOOKUP(H12956,zdroj!C:F,4,0)</f>
        <v>0</v>
      </c>
      <c r="N12956" s="61" t="str">
        <f t="shared" si="404"/>
        <v>katB</v>
      </c>
      <c r="P12956" s="72" t="str">
        <f t="shared" si="405"/>
        <v/>
      </c>
      <c r="Q12956" s="61" t="s">
        <v>30</v>
      </c>
    </row>
    <row r="12957" spans="8:17" x14ac:dyDescent="0.25">
      <c r="H12957" s="59">
        <v>173681</v>
      </c>
      <c r="I12957" s="59" t="s">
        <v>69</v>
      </c>
      <c r="J12957" s="59">
        <v>7639511</v>
      </c>
      <c r="K12957" s="59" t="s">
        <v>13167</v>
      </c>
      <c r="L12957" s="61" t="s">
        <v>114</v>
      </c>
      <c r="M12957" s="61">
        <f>VLOOKUP(H12957,zdroj!C:F,4,0)</f>
        <v>0</v>
      </c>
      <c r="N12957" s="61" t="str">
        <f t="shared" si="404"/>
        <v>katB</v>
      </c>
      <c r="P12957" s="72" t="str">
        <f t="shared" si="405"/>
        <v/>
      </c>
      <c r="Q12957" s="61" t="s">
        <v>30</v>
      </c>
    </row>
    <row r="12958" spans="8:17" x14ac:dyDescent="0.25">
      <c r="H12958" s="59">
        <v>173681</v>
      </c>
      <c r="I12958" s="59" t="s">
        <v>69</v>
      </c>
      <c r="J12958" s="59">
        <v>7639520</v>
      </c>
      <c r="K12958" s="59" t="s">
        <v>13168</v>
      </c>
      <c r="L12958" s="61" t="s">
        <v>114</v>
      </c>
      <c r="M12958" s="61">
        <f>VLOOKUP(H12958,zdroj!C:F,4,0)</f>
        <v>0</v>
      </c>
      <c r="N12958" s="61" t="str">
        <f t="shared" si="404"/>
        <v>katB</v>
      </c>
      <c r="P12958" s="72" t="str">
        <f t="shared" si="405"/>
        <v/>
      </c>
      <c r="Q12958" s="61" t="s">
        <v>30</v>
      </c>
    </row>
    <row r="12959" spans="8:17" x14ac:dyDescent="0.25">
      <c r="H12959" s="59">
        <v>173681</v>
      </c>
      <c r="I12959" s="59" t="s">
        <v>69</v>
      </c>
      <c r="J12959" s="59">
        <v>7639538</v>
      </c>
      <c r="K12959" s="59" t="s">
        <v>13169</v>
      </c>
      <c r="L12959" s="61" t="s">
        <v>114</v>
      </c>
      <c r="M12959" s="61">
        <f>VLOOKUP(H12959,zdroj!C:F,4,0)</f>
        <v>0</v>
      </c>
      <c r="N12959" s="61" t="str">
        <f t="shared" si="404"/>
        <v>katB</v>
      </c>
      <c r="P12959" s="72" t="str">
        <f t="shared" si="405"/>
        <v/>
      </c>
      <c r="Q12959" s="61" t="s">
        <v>30</v>
      </c>
    </row>
    <row r="12960" spans="8:17" x14ac:dyDescent="0.25">
      <c r="H12960" s="59">
        <v>173681</v>
      </c>
      <c r="I12960" s="59" t="s">
        <v>69</v>
      </c>
      <c r="J12960" s="59">
        <v>7639546</v>
      </c>
      <c r="K12960" s="59" t="s">
        <v>13170</v>
      </c>
      <c r="L12960" s="61" t="s">
        <v>114</v>
      </c>
      <c r="M12960" s="61">
        <f>VLOOKUP(H12960,zdroj!C:F,4,0)</f>
        <v>0</v>
      </c>
      <c r="N12960" s="61" t="str">
        <f t="shared" si="404"/>
        <v>katB</v>
      </c>
      <c r="P12960" s="72" t="str">
        <f t="shared" si="405"/>
        <v/>
      </c>
      <c r="Q12960" s="61" t="s">
        <v>30</v>
      </c>
    </row>
    <row r="12961" spans="8:17" x14ac:dyDescent="0.25">
      <c r="H12961" s="59">
        <v>173681</v>
      </c>
      <c r="I12961" s="59" t="s">
        <v>69</v>
      </c>
      <c r="J12961" s="59">
        <v>7639554</v>
      </c>
      <c r="K12961" s="59" t="s">
        <v>13171</v>
      </c>
      <c r="L12961" s="61" t="s">
        <v>114</v>
      </c>
      <c r="M12961" s="61">
        <f>VLOOKUP(H12961,zdroj!C:F,4,0)</f>
        <v>0</v>
      </c>
      <c r="N12961" s="61" t="str">
        <f t="shared" si="404"/>
        <v>katB</v>
      </c>
      <c r="P12961" s="72" t="str">
        <f t="shared" si="405"/>
        <v/>
      </c>
      <c r="Q12961" s="61" t="s">
        <v>30</v>
      </c>
    </row>
    <row r="12962" spans="8:17" x14ac:dyDescent="0.25">
      <c r="H12962" s="59">
        <v>173681</v>
      </c>
      <c r="I12962" s="59" t="s">
        <v>69</v>
      </c>
      <c r="J12962" s="59">
        <v>7639562</v>
      </c>
      <c r="K12962" s="59" t="s">
        <v>13172</v>
      </c>
      <c r="L12962" s="61" t="s">
        <v>114</v>
      </c>
      <c r="M12962" s="61">
        <f>VLOOKUP(H12962,zdroj!C:F,4,0)</f>
        <v>0</v>
      </c>
      <c r="N12962" s="61" t="str">
        <f t="shared" si="404"/>
        <v>katB</v>
      </c>
      <c r="P12962" s="72" t="str">
        <f t="shared" si="405"/>
        <v/>
      </c>
      <c r="Q12962" s="61" t="s">
        <v>30</v>
      </c>
    </row>
    <row r="12963" spans="8:17" x14ac:dyDescent="0.25">
      <c r="H12963" s="59">
        <v>173681</v>
      </c>
      <c r="I12963" s="59" t="s">
        <v>69</v>
      </c>
      <c r="J12963" s="59">
        <v>7639571</v>
      </c>
      <c r="K12963" s="59" t="s">
        <v>13173</v>
      </c>
      <c r="L12963" s="61" t="s">
        <v>114</v>
      </c>
      <c r="M12963" s="61">
        <f>VLOOKUP(H12963,zdroj!C:F,4,0)</f>
        <v>0</v>
      </c>
      <c r="N12963" s="61" t="str">
        <f t="shared" si="404"/>
        <v>katB</v>
      </c>
      <c r="P12963" s="72" t="str">
        <f t="shared" si="405"/>
        <v/>
      </c>
      <c r="Q12963" s="61" t="s">
        <v>30</v>
      </c>
    </row>
    <row r="12964" spans="8:17" x14ac:dyDescent="0.25">
      <c r="H12964" s="59">
        <v>173681</v>
      </c>
      <c r="I12964" s="59" t="s">
        <v>69</v>
      </c>
      <c r="J12964" s="59">
        <v>7639589</v>
      </c>
      <c r="K12964" s="59" t="s">
        <v>13174</v>
      </c>
      <c r="L12964" s="61" t="s">
        <v>114</v>
      </c>
      <c r="M12964" s="61">
        <f>VLOOKUP(H12964,zdroj!C:F,4,0)</f>
        <v>0</v>
      </c>
      <c r="N12964" s="61" t="str">
        <f t="shared" si="404"/>
        <v>katB</v>
      </c>
      <c r="P12964" s="72" t="str">
        <f t="shared" si="405"/>
        <v/>
      </c>
      <c r="Q12964" s="61" t="s">
        <v>30</v>
      </c>
    </row>
    <row r="12965" spans="8:17" x14ac:dyDescent="0.25">
      <c r="H12965" s="59">
        <v>173681</v>
      </c>
      <c r="I12965" s="59" t="s">
        <v>69</v>
      </c>
      <c r="J12965" s="59">
        <v>7639597</v>
      </c>
      <c r="K12965" s="59" t="s">
        <v>13175</v>
      </c>
      <c r="L12965" s="61" t="s">
        <v>114</v>
      </c>
      <c r="M12965" s="61">
        <f>VLOOKUP(H12965,zdroj!C:F,4,0)</f>
        <v>0</v>
      </c>
      <c r="N12965" s="61" t="str">
        <f t="shared" si="404"/>
        <v>katB</v>
      </c>
      <c r="P12965" s="72" t="str">
        <f t="shared" si="405"/>
        <v/>
      </c>
      <c r="Q12965" s="61" t="s">
        <v>30</v>
      </c>
    </row>
    <row r="12966" spans="8:17" x14ac:dyDescent="0.25">
      <c r="H12966" s="59">
        <v>173681</v>
      </c>
      <c r="I12966" s="59" t="s">
        <v>69</v>
      </c>
      <c r="J12966" s="59">
        <v>7639601</v>
      </c>
      <c r="K12966" s="59" t="s">
        <v>13176</v>
      </c>
      <c r="L12966" s="61" t="s">
        <v>114</v>
      </c>
      <c r="M12966" s="61">
        <f>VLOOKUP(H12966,zdroj!C:F,4,0)</f>
        <v>0</v>
      </c>
      <c r="N12966" s="61" t="str">
        <f t="shared" si="404"/>
        <v>katB</v>
      </c>
      <c r="P12966" s="72" t="str">
        <f t="shared" si="405"/>
        <v/>
      </c>
      <c r="Q12966" s="61" t="s">
        <v>30</v>
      </c>
    </row>
    <row r="12967" spans="8:17" x14ac:dyDescent="0.25">
      <c r="H12967" s="59">
        <v>173681</v>
      </c>
      <c r="I12967" s="59" t="s">
        <v>69</v>
      </c>
      <c r="J12967" s="59">
        <v>7639619</v>
      </c>
      <c r="K12967" s="59" t="s">
        <v>13177</v>
      </c>
      <c r="L12967" s="61" t="s">
        <v>114</v>
      </c>
      <c r="M12967" s="61">
        <f>VLOOKUP(H12967,zdroj!C:F,4,0)</f>
        <v>0</v>
      </c>
      <c r="N12967" s="61" t="str">
        <f t="shared" si="404"/>
        <v>katB</v>
      </c>
      <c r="P12967" s="72" t="str">
        <f t="shared" si="405"/>
        <v/>
      </c>
      <c r="Q12967" s="61" t="s">
        <v>30</v>
      </c>
    </row>
    <row r="12968" spans="8:17" x14ac:dyDescent="0.25">
      <c r="H12968" s="59">
        <v>173681</v>
      </c>
      <c r="I12968" s="59" t="s">
        <v>69</v>
      </c>
      <c r="J12968" s="59">
        <v>7639627</v>
      </c>
      <c r="K12968" s="59" t="s">
        <v>13178</v>
      </c>
      <c r="L12968" s="61" t="s">
        <v>114</v>
      </c>
      <c r="M12968" s="61">
        <f>VLOOKUP(H12968,zdroj!C:F,4,0)</f>
        <v>0</v>
      </c>
      <c r="N12968" s="61" t="str">
        <f t="shared" si="404"/>
        <v>katB</v>
      </c>
      <c r="P12968" s="72" t="str">
        <f t="shared" si="405"/>
        <v/>
      </c>
      <c r="Q12968" s="61" t="s">
        <v>31</v>
      </c>
    </row>
    <row r="12969" spans="8:17" x14ac:dyDescent="0.25">
      <c r="H12969" s="59">
        <v>173681</v>
      </c>
      <c r="I12969" s="59" t="s">
        <v>69</v>
      </c>
      <c r="J12969" s="59">
        <v>7639635</v>
      </c>
      <c r="K12969" s="59" t="s">
        <v>13179</v>
      </c>
      <c r="L12969" s="61" t="s">
        <v>114</v>
      </c>
      <c r="M12969" s="61">
        <f>VLOOKUP(H12969,zdroj!C:F,4,0)</f>
        <v>0</v>
      </c>
      <c r="N12969" s="61" t="str">
        <f t="shared" si="404"/>
        <v>katB</v>
      </c>
      <c r="P12969" s="72" t="str">
        <f t="shared" si="405"/>
        <v/>
      </c>
      <c r="Q12969" s="61" t="s">
        <v>30</v>
      </c>
    </row>
    <row r="12970" spans="8:17" x14ac:dyDescent="0.25">
      <c r="H12970" s="59">
        <v>173681</v>
      </c>
      <c r="I12970" s="59" t="s">
        <v>69</v>
      </c>
      <c r="J12970" s="59">
        <v>7639643</v>
      </c>
      <c r="K12970" s="59" t="s">
        <v>13180</v>
      </c>
      <c r="L12970" s="61" t="s">
        <v>114</v>
      </c>
      <c r="M12970" s="61">
        <f>VLOOKUP(H12970,zdroj!C:F,4,0)</f>
        <v>0</v>
      </c>
      <c r="N12970" s="61" t="str">
        <f t="shared" si="404"/>
        <v>katB</v>
      </c>
      <c r="P12970" s="72" t="str">
        <f t="shared" si="405"/>
        <v/>
      </c>
      <c r="Q12970" s="61" t="s">
        <v>30</v>
      </c>
    </row>
    <row r="12971" spans="8:17" x14ac:dyDescent="0.25">
      <c r="H12971" s="59">
        <v>173681</v>
      </c>
      <c r="I12971" s="59" t="s">
        <v>69</v>
      </c>
      <c r="J12971" s="59">
        <v>7639651</v>
      </c>
      <c r="K12971" s="59" t="s">
        <v>13181</v>
      </c>
      <c r="L12971" s="61" t="s">
        <v>114</v>
      </c>
      <c r="M12971" s="61">
        <f>VLOOKUP(H12971,zdroj!C:F,4,0)</f>
        <v>0</v>
      </c>
      <c r="N12971" s="61" t="str">
        <f t="shared" si="404"/>
        <v>katB</v>
      </c>
      <c r="P12971" s="72" t="str">
        <f t="shared" si="405"/>
        <v/>
      </c>
      <c r="Q12971" s="61" t="s">
        <v>31</v>
      </c>
    </row>
    <row r="12972" spans="8:17" x14ac:dyDescent="0.25">
      <c r="H12972" s="59">
        <v>173681</v>
      </c>
      <c r="I12972" s="59" t="s">
        <v>69</v>
      </c>
      <c r="J12972" s="59">
        <v>7639660</v>
      </c>
      <c r="K12972" s="59" t="s">
        <v>13182</v>
      </c>
      <c r="L12972" s="61" t="s">
        <v>114</v>
      </c>
      <c r="M12972" s="61">
        <f>VLOOKUP(H12972,zdroj!C:F,4,0)</f>
        <v>0</v>
      </c>
      <c r="N12972" s="61" t="str">
        <f t="shared" si="404"/>
        <v>katB</v>
      </c>
      <c r="P12972" s="72" t="str">
        <f t="shared" si="405"/>
        <v/>
      </c>
      <c r="Q12972" s="61" t="s">
        <v>30</v>
      </c>
    </row>
    <row r="12973" spans="8:17" x14ac:dyDescent="0.25">
      <c r="H12973" s="59">
        <v>173681</v>
      </c>
      <c r="I12973" s="59" t="s">
        <v>69</v>
      </c>
      <c r="J12973" s="59">
        <v>7639678</v>
      </c>
      <c r="K12973" s="59" t="s">
        <v>13183</v>
      </c>
      <c r="L12973" s="61" t="s">
        <v>114</v>
      </c>
      <c r="M12973" s="61">
        <f>VLOOKUP(H12973,zdroj!C:F,4,0)</f>
        <v>0</v>
      </c>
      <c r="N12973" s="61" t="str">
        <f t="shared" si="404"/>
        <v>katB</v>
      </c>
      <c r="P12973" s="72" t="str">
        <f t="shared" si="405"/>
        <v/>
      </c>
      <c r="Q12973" s="61" t="s">
        <v>30</v>
      </c>
    </row>
    <row r="12974" spans="8:17" x14ac:dyDescent="0.25">
      <c r="H12974" s="59">
        <v>173681</v>
      </c>
      <c r="I12974" s="59" t="s">
        <v>69</v>
      </c>
      <c r="J12974" s="59">
        <v>7639686</v>
      </c>
      <c r="K12974" s="59" t="s">
        <v>13184</v>
      </c>
      <c r="L12974" s="61" t="s">
        <v>114</v>
      </c>
      <c r="M12974" s="61">
        <f>VLOOKUP(H12974,zdroj!C:F,4,0)</f>
        <v>0</v>
      </c>
      <c r="N12974" s="61" t="str">
        <f t="shared" si="404"/>
        <v>katB</v>
      </c>
      <c r="P12974" s="72" t="str">
        <f t="shared" si="405"/>
        <v/>
      </c>
      <c r="Q12974" s="61" t="s">
        <v>30</v>
      </c>
    </row>
    <row r="12975" spans="8:17" x14ac:dyDescent="0.25">
      <c r="H12975" s="59">
        <v>173681</v>
      </c>
      <c r="I12975" s="59" t="s">
        <v>69</v>
      </c>
      <c r="J12975" s="59">
        <v>7639694</v>
      </c>
      <c r="K12975" s="59" t="s">
        <v>13185</v>
      </c>
      <c r="L12975" s="61" t="s">
        <v>114</v>
      </c>
      <c r="M12975" s="61">
        <f>VLOOKUP(H12975,zdroj!C:F,4,0)</f>
        <v>0</v>
      </c>
      <c r="N12975" s="61" t="str">
        <f t="shared" si="404"/>
        <v>katB</v>
      </c>
      <c r="P12975" s="72" t="str">
        <f t="shared" si="405"/>
        <v/>
      </c>
      <c r="Q12975" s="61" t="s">
        <v>30</v>
      </c>
    </row>
    <row r="12976" spans="8:17" x14ac:dyDescent="0.25">
      <c r="H12976" s="59">
        <v>173681</v>
      </c>
      <c r="I12976" s="59" t="s">
        <v>69</v>
      </c>
      <c r="J12976" s="59">
        <v>7639708</v>
      </c>
      <c r="K12976" s="59" t="s">
        <v>13186</v>
      </c>
      <c r="L12976" s="61" t="s">
        <v>114</v>
      </c>
      <c r="M12976" s="61">
        <f>VLOOKUP(H12976,zdroj!C:F,4,0)</f>
        <v>0</v>
      </c>
      <c r="N12976" s="61" t="str">
        <f t="shared" si="404"/>
        <v>katB</v>
      </c>
      <c r="P12976" s="72" t="str">
        <f t="shared" si="405"/>
        <v/>
      </c>
      <c r="Q12976" s="61" t="s">
        <v>30</v>
      </c>
    </row>
    <row r="12977" spans="8:17" x14ac:dyDescent="0.25">
      <c r="H12977" s="59">
        <v>173681</v>
      </c>
      <c r="I12977" s="59" t="s">
        <v>69</v>
      </c>
      <c r="J12977" s="59">
        <v>7639716</v>
      </c>
      <c r="K12977" s="59" t="s">
        <v>13187</v>
      </c>
      <c r="L12977" s="61" t="s">
        <v>81</v>
      </c>
      <c r="M12977" s="61">
        <f>VLOOKUP(H12977,zdroj!C:F,4,0)</f>
        <v>0</v>
      </c>
      <c r="N12977" s="61" t="str">
        <f t="shared" si="404"/>
        <v>-</v>
      </c>
      <c r="P12977" s="72" t="str">
        <f t="shared" si="405"/>
        <v/>
      </c>
      <c r="Q12977" s="61" t="s">
        <v>86</v>
      </c>
    </row>
    <row r="12978" spans="8:17" x14ac:dyDescent="0.25">
      <c r="H12978" s="59">
        <v>173681</v>
      </c>
      <c r="I12978" s="59" t="s">
        <v>69</v>
      </c>
      <c r="J12978" s="59">
        <v>7639724</v>
      </c>
      <c r="K12978" s="59" t="s">
        <v>13188</v>
      </c>
      <c r="L12978" s="61" t="s">
        <v>81</v>
      </c>
      <c r="M12978" s="61">
        <f>VLOOKUP(H12978,zdroj!C:F,4,0)</f>
        <v>0</v>
      </c>
      <c r="N12978" s="61" t="str">
        <f t="shared" si="404"/>
        <v>-</v>
      </c>
      <c r="P12978" s="72" t="str">
        <f t="shared" si="405"/>
        <v/>
      </c>
      <c r="Q12978" s="61" t="s">
        <v>86</v>
      </c>
    </row>
    <row r="12979" spans="8:17" x14ac:dyDescent="0.25">
      <c r="H12979" s="59">
        <v>173681</v>
      </c>
      <c r="I12979" s="59" t="s">
        <v>69</v>
      </c>
      <c r="J12979" s="59">
        <v>7639732</v>
      </c>
      <c r="K12979" s="59" t="s">
        <v>13189</v>
      </c>
      <c r="L12979" s="61" t="s">
        <v>114</v>
      </c>
      <c r="M12979" s="61">
        <f>VLOOKUP(H12979,zdroj!C:F,4,0)</f>
        <v>0</v>
      </c>
      <c r="N12979" s="61" t="str">
        <f t="shared" si="404"/>
        <v>katB</v>
      </c>
      <c r="P12979" s="72" t="str">
        <f t="shared" si="405"/>
        <v/>
      </c>
      <c r="Q12979" s="61" t="s">
        <v>30</v>
      </c>
    </row>
    <row r="12980" spans="8:17" x14ac:dyDescent="0.25">
      <c r="H12980" s="59">
        <v>173681</v>
      </c>
      <c r="I12980" s="59" t="s">
        <v>69</v>
      </c>
      <c r="J12980" s="59">
        <v>7639741</v>
      </c>
      <c r="K12980" s="59" t="s">
        <v>13190</v>
      </c>
      <c r="L12980" s="61" t="s">
        <v>114</v>
      </c>
      <c r="M12980" s="61">
        <f>VLOOKUP(H12980,zdroj!C:F,4,0)</f>
        <v>0</v>
      </c>
      <c r="N12980" s="61" t="str">
        <f t="shared" si="404"/>
        <v>katB</v>
      </c>
      <c r="P12980" s="72" t="str">
        <f t="shared" si="405"/>
        <v/>
      </c>
      <c r="Q12980" s="61" t="s">
        <v>30</v>
      </c>
    </row>
    <row r="12981" spans="8:17" x14ac:dyDescent="0.25">
      <c r="H12981" s="59">
        <v>173681</v>
      </c>
      <c r="I12981" s="59" t="s">
        <v>69</v>
      </c>
      <c r="J12981" s="59">
        <v>25613456</v>
      </c>
      <c r="K12981" s="59" t="s">
        <v>13191</v>
      </c>
      <c r="L12981" s="61" t="s">
        <v>114</v>
      </c>
      <c r="M12981" s="61">
        <f>VLOOKUP(H12981,zdroj!C:F,4,0)</f>
        <v>0</v>
      </c>
      <c r="N12981" s="61" t="str">
        <f t="shared" si="404"/>
        <v>katB</v>
      </c>
      <c r="P12981" s="72" t="str">
        <f t="shared" si="405"/>
        <v/>
      </c>
      <c r="Q12981" s="61" t="s">
        <v>30</v>
      </c>
    </row>
    <row r="12982" spans="8:17" x14ac:dyDescent="0.25">
      <c r="H12982" s="59">
        <v>173681</v>
      </c>
      <c r="I12982" s="59" t="s">
        <v>69</v>
      </c>
      <c r="J12982" s="59">
        <v>25915479</v>
      </c>
      <c r="K12982" s="59" t="s">
        <v>13192</v>
      </c>
      <c r="L12982" s="61" t="s">
        <v>114</v>
      </c>
      <c r="M12982" s="61">
        <f>VLOOKUP(H12982,zdroj!C:F,4,0)</f>
        <v>0</v>
      </c>
      <c r="N12982" s="61" t="str">
        <f t="shared" si="404"/>
        <v>katB</v>
      </c>
      <c r="P12982" s="72" t="str">
        <f t="shared" si="405"/>
        <v/>
      </c>
      <c r="Q12982" s="61" t="s">
        <v>33</v>
      </c>
    </row>
    <row r="12983" spans="8:17" x14ac:dyDescent="0.25">
      <c r="H12983" s="59">
        <v>173681</v>
      </c>
      <c r="I12983" s="59" t="s">
        <v>69</v>
      </c>
      <c r="J12983" s="59">
        <v>26588412</v>
      </c>
      <c r="K12983" s="59" t="s">
        <v>13193</v>
      </c>
      <c r="L12983" s="61" t="s">
        <v>114</v>
      </c>
      <c r="M12983" s="61">
        <f>VLOOKUP(H12983,zdroj!C:F,4,0)</f>
        <v>0</v>
      </c>
      <c r="N12983" s="61" t="str">
        <f t="shared" si="404"/>
        <v>katB</v>
      </c>
      <c r="P12983" s="72" t="str">
        <f t="shared" si="405"/>
        <v/>
      </c>
      <c r="Q12983" s="61" t="s">
        <v>30</v>
      </c>
    </row>
    <row r="12984" spans="8:17" x14ac:dyDescent="0.25">
      <c r="H12984" s="59">
        <v>173681</v>
      </c>
      <c r="I12984" s="59" t="s">
        <v>69</v>
      </c>
      <c r="J12984" s="59">
        <v>26929261</v>
      </c>
      <c r="K12984" s="59" t="s">
        <v>13194</v>
      </c>
      <c r="L12984" s="61" t="s">
        <v>114</v>
      </c>
      <c r="M12984" s="61">
        <f>VLOOKUP(H12984,zdroj!C:F,4,0)</f>
        <v>0</v>
      </c>
      <c r="N12984" s="61" t="str">
        <f t="shared" si="404"/>
        <v>katB</v>
      </c>
      <c r="P12984" s="72" t="str">
        <f t="shared" si="405"/>
        <v/>
      </c>
      <c r="Q12984" s="61" t="s">
        <v>30</v>
      </c>
    </row>
    <row r="12985" spans="8:17" x14ac:dyDescent="0.25">
      <c r="H12985" s="59">
        <v>173681</v>
      </c>
      <c r="I12985" s="59" t="s">
        <v>69</v>
      </c>
      <c r="J12985" s="59">
        <v>27553906</v>
      </c>
      <c r="K12985" s="59" t="s">
        <v>13195</v>
      </c>
      <c r="L12985" s="61" t="s">
        <v>114</v>
      </c>
      <c r="M12985" s="61">
        <f>VLOOKUP(H12985,zdroj!C:F,4,0)</f>
        <v>0</v>
      </c>
      <c r="N12985" s="61" t="str">
        <f t="shared" si="404"/>
        <v>katB</v>
      </c>
      <c r="P12985" s="72" t="str">
        <f t="shared" si="405"/>
        <v/>
      </c>
      <c r="Q12985" s="61" t="s">
        <v>30</v>
      </c>
    </row>
    <row r="12986" spans="8:17" x14ac:dyDescent="0.25">
      <c r="H12986" s="59">
        <v>173681</v>
      </c>
      <c r="I12986" s="59" t="s">
        <v>69</v>
      </c>
      <c r="J12986" s="59">
        <v>27949559</v>
      </c>
      <c r="K12986" s="59" t="s">
        <v>13196</v>
      </c>
      <c r="L12986" s="61" t="s">
        <v>114</v>
      </c>
      <c r="M12986" s="61">
        <f>VLOOKUP(H12986,zdroj!C:F,4,0)</f>
        <v>0</v>
      </c>
      <c r="N12986" s="61" t="str">
        <f t="shared" si="404"/>
        <v>katB</v>
      </c>
      <c r="P12986" s="72" t="str">
        <f t="shared" si="405"/>
        <v/>
      </c>
      <c r="Q12986" s="61" t="s">
        <v>30</v>
      </c>
    </row>
    <row r="12987" spans="8:17" x14ac:dyDescent="0.25">
      <c r="H12987" s="59">
        <v>173681</v>
      </c>
      <c r="I12987" s="59" t="s">
        <v>69</v>
      </c>
      <c r="J12987" s="59">
        <v>28314387</v>
      </c>
      <c r="K12987" s="59" t="s">
        <v>13197</v>
      </c>
      <c r="L12987" s="61" t="s">
        <v>114</v>
      </c>
      <c r="M12987" s="61">
        <f>VLOOKUP(H12987,zdroj!C:F,4,0)</f>
        <v>0</v>
      </c>
      <c r="N12987" s="61" t="str">
        <f t="shared" si="404"/>
        <v>katB</v>
      </c>
      <c r="P12987" s="72" t="str">
        <f t="shared" si="405"/>
        <v/>
      </c>
      <c r="Q12987" s="61" t="s">
        <v>30</v>
      </c>
    </row>
    <row r="12988" spans="8:17" x14ac:dyDescent="0.25">
      <c r="H12988" s="59">
        <v>173681</v>
      </c>
      <c r="I12988" s="59" t="s">
        <v>69</v>
      </c>
      <c r="J12988" s="59">
        <v>28321162</v>
      </c>
      <c r="K12988" s="59" t="s">
        <v>13198</v>
      </c>
      <c r="L12988" s="61" t="s">
        <v>114</v>
      </c>
      <c r="M12988" s="61">
        <f>VLOOKUP(H12988,zdroj!C:F,4,0)</f>
        <v>0</v>
      </c>
      <c r="N12988" s="61" t="str">
        <f t="shared" si="404"/>
        <v>katB</v>
      </c>
      <c r="P12988" s="72" t="str">
        <f t="shared" si="405"/>
        <v/>
      </c>
      <c r="Q12988" s="61" t="s">
        <v>30</v>
      </c>
    </row>
    <row r="12989" spans="8:17" x14ac:dyDescent="0.25">
      <c r="H12989" s="59">
        <v>173681</v>
      </c>
      <c r="I12989" s="59" t="s">
        <v>69</v>
      </c>
      <c r="J12989" s="59">
        <v>28321171</v>
      </c>
      <c r="K12989" s="59" t="s">
        <v>13199</v>
      </c>
      <c r="L12989" s="61" t="s">
        <v>114</v>
      </c>
      <c r="M12989" s="61">
        <f>VLOOKUP(H12989,zdroj!C:F,4,0)</f>
        <v>0</v>
      </c>
      <c r="N12989" s="61" t="str">
        <f t="shared" si="404"/>
        <v>katB</v>
      </c>
      <c r="P12989" s="72" t="str">
        <f t="shared" si="405"/>
        <v/>
      </c>
      <c r="Q12989" s="61" t="s">
        <v>30</v>
      </c>
    </row>
    <row r="12990" spans="8:17" x14ac:dyDescent="0.25">
      <c r="H12990" s="59">
        <v>173681</v>
      </c>
      <c r="I12990" s="59" t="s">
        <v>69</v>
      </c>
      <c r="J12990" s="59">
        <v>31314813</v>
      </c>
      <c r="K12990" s="59" t="s">
        <v>13200</v>
      </c>
      <c r="L12990" s="61" t="s">
        <v>114</v>
      </c>
      <c r="M12990" s="61">
        <f>VLOOKUP(H12990,zdroj!C:F,4,0)</f>
        <v>0</v>
      </c>
      <c r="N12990" s="61" t="str">
        <f t="shared" si="404"/>
        <v>katB</v>
      </c>
      <c r="P12990" s="72" t="str">
        <f t="shared" si="405"/>
        <v/>
      </c>
      <c r="Q12990" s="61" t="s">
        <v>30</v>
      </c>
    </row>
    <row r="12991" spans="8:17" x14ac:dyDescent="0.25">
      <c r="H12991" s="59">
        <v>173681</v>
      </c>
      <c r="I12991" s="59" t="s">
        <v>69</v>
      </c>
      <c r="J12991" s="59">
        <v>71913777</v>
      </c>
      <c r="K12991" s="59" t="s">
        <v>13201</v>
      </c>
      <c r="L12991" s="61" t="s">
        <v>81</v>
      </c>
      <c r="M12991" s="61">
        <f>VLOOKUP(H12991,zdroj!C:F,4,0)</f>
        <v>0</v>
      </c>
      <c r="N12991" s="61" t="str">
        <f t="shared" si="404"/>
        <v>-</v>
      </c>
      <c r="P12991" s="72" t="str">
        <f t="shared" si="405"/>
        <v/>
      </c>
      <c r="Q12991" s="61" t="s">
        <v>86</v>
      </c>
    </row>
    <row r="12992" spans="8:17" x14ac:dyDescent="0.25">
      <c r="H12992" s="59">
        <v>173681</v>
      </c>
      <c r="I12992" s="59" t="s">
        <v>69</v>
      </c>
      <c r="J12992" s="59">
        <v>75324041</v>
      </c>
      <c r="K12992" s="59" t="s">
        <v>13202</v>
      </c>
      <c r="L12992" s="61" t="s">
        <v>114</v>
      </c>
      <c r="M12992" s="61">
        <f>VLOOKUP(H12992,zdroj!C:F,4,0)</f>
        <v>0</v>
      </c>
      <c r="N12992" s="61" t="str">
        <f t="shared" si="404"/>
        <v>katB</v>
      </c>
      <c r="P12992" s="72" t="str">
        <f t="shared" si="405"/>
        <v/>
      </c>
      <c r="Q12992" s="61" t="s">
        <v>30</v>
      </c>
    </row>
    <row r="12993" spans="8:17" x14ac:dyDescent="0.25">
      <c r="H12993" s="59">
        <v>173681</v>
      </c>
      <c r="I12993" s="59" t="s">
        <v>69</v>
      </c>
      <c r="J12993" s="59">
        <v>79036414</v>
      </c>
      <c r="K12993" s="59" t="s">
        <v>13203</v>
      </c>
      <c r="L12993" s="61" t="s">
        <v>114</v>
      </c>
      <c r="M12993" s="61">
        <f>VLOOKUP(H12993,zdroj!C:F,4,0)</f>
        <v>0</v>
      </c>
      <c r="N12993" s="61" t="str">
        <f t="shared" si="404"/>
        <v>katB</v>
      </c>
      <c r="P12993" s="72" t="str">
        <f t="shared" si="405"/>
        <v/>
      </c>
      <c r="Q12993" s="61" t="s">
        <v>30</v>
      </c>
    </row>
    <row r="12994" spans="8:17" x14ac:dyDescent="0.25">
      <c r="H12994" s="59">
        <v>173681</v>
      </c>
      <c r="I12994" s="59" t="s">
        <v>69</v>
      </c>
      <c r="J12994" s="59">
        <v>79036741</v>
      </c>
      <c r="K12994" s="59" t="s">
        <v>13204</v>
      </c>
      <c r="L12994" s="61" t="s">
        <v>114</v>
      </c>
      <c r="M12994" s="61">
        <f>VLOOKUP(H12994,zdroj!C:F,4,0)</f>
        <v>0</v>
      </c>
      <c r="N12994" s="61" t="str">
        <f t="shared" si="404"/>
        <v>katB</v>
      </c>
      <c r="P12994" s="72" t="str">
        <f t="shared" si="405"/>
        <v/>
      </c>
      <c r="Q12994" s="61" t="s">
        <v>30</v>
      </c>
    </row>
    <row r="12995" spans="8:17" x14ac:dyDescent="0.25">
      <c r="H12995" s="59">
        <v>173681</v>
      </c>
      <c r="I12995" s="59" t="s">
        <v>69</v>
      </c>
      <c r="J12995" s="59">
        <v>79036805</v>
      </c>
      <c r="K12995" s="59" t="s">
        <v>13205</v>
      </c>
      <c r="L12995" s="61" t="s">
        <v>114</v>
      </c>
      <c r="M12995" s="61">
        <f>VLOOKUP(H12995,zdroj!C:F,4,0)</f>
        <v>0</v>
      </c>
      <c r="N12995" s="61" t="str">
        <f t="shared" si="404"/>
        <v>katB</v>
      </c>
      <c r="P12995" s="72" t="str">
        <f t="shared" si="405"/>
        <v/>
      </c>
      <c r="Q12995" s="61" t="s">
        <v>30</v>
      </c>
    </row>
    <row r="12996" spans="8:17" x14ac:dyDescent="0.25">
      <c r="H12996" s="59">
        <v>173681</v>
      </c>
      <c r="I12996" s="59" t="s">
        <v>69</v>
      </c>
      <c r="J12996" s="59">
        <v>79037135</v>
      </c>
      <c r="K12996" s="59" t="s">
        <v>13206</v>
      </c>
      <c r="L12996" s="61" t="s">
        <v>114</v>
      </c>
      <c r="M12996" s="61">
        <f>VLOOKUP(H12996,zdroj!C:F,4,0)</f>
        <v>0</v>
      </c>
      <c r="N12996" s="61" t="str">
        <f t="shared" si="404"/>
        <v>katB</v>
      </c>
      <c r="P12996" s="72" t="str">
        <f t="shared" si="405"/>
        <v/>
      </c>
      <c r="Q12996" s="61" t="s">
        <v>30</v>
      </c>
    </row>
    <row r="12997" spans="8:17" x14ac:dyDescent="0.25">
      <c r="H12997" s="59">
        <v>173681</v>
      </c>
      <c r="I12997" s="59" t="s">
        <v>69</v>
      </c>
      <c r="J12997" s="59">
        <v>79296297</v>
      </c>
      <c r="K12997" s="59" t="s">
        <v>13207</v>
      </c>
      <c r="L12997" s="61" t="s">
        <v>114</v>
      </c>
      <c r="M12997" s="61">
        <f>VLOOKUP(H12997,zdroj!C:F,4,0)</f>
        <v>0</v>
      </c>
      <c r="N12997" s="61" t="str">
        <f t="shared" si="404"/>
        <v>katB</v>
      </c>
      <c r="P12997" s="72" t="str">
        <f t="shared" si="405"/>
        <v/>
      </c>
      <c r="Q12997" s="61" t="s">
        <v>30</v>
      </c>
    </row>
    <row r="12998" spans="8:17" x14ac:dyDescent="0.25">
      <c r="H12998" s="59">
        <v>173681</v>
      </c>
      <c r="I12998" s="59" t="s">
        <v>69</v>
      </c>
      <c r="J12998" s="59">
        <v>79536905</v>
      </c>
      <c r="K12998" s="59" t="s">
        <v>13208</v>
      </c>
      <c r="L12998" s="61" t="s">
        <v>114</v>
      </c>
      <c r="M12998" s="61">
        <f>VLOOKUP(H12998,zdroj!C:F,4,0)</f>
        <v>0</v>
      </c>
      <c r="N12998" s="61" t="str">
        <f t="shared" si="404"/>
        <v>katB</v>
      </c>
      <c r="P12998" s="72" t="str">
        <f t="shared" si="405"/>
        <v/>
      </c>
      <c r="Q12998" s="61" t="s">
        <v>30</v>
      </c>
    </row>
    <row r="12999" spans="8:17" x14ac:dyDescent="0.25">
      <c r="H12999" s="59">
        <v>173681</v>
      </c>
      <c r="I12999" s="59" t="s">
        <v>69</v>
      </c>
      <c r="J12999" s="59">
        <v>80237878</v>
      </c>
      <c r="K12999" s="59" t="s">
        <v>13209</v>
      </c>
      <c r="L12999" s="61" t="s">
        <v>114</v>
      </c>
      <c r="M12999" s="61">
        <f>VLOOKUP(H12999,zdroj!C:F,4,0)</f>
        <v>0</v>
      </c>
      <c r="N12999" s="61" t="str">
        <f t="shared" ref="N12999:N13062" si="406">IF(M12999="A",IF(L12999="katA","katB",L12999),L12999)</f>
        <v>katB</v>
      </c>
      <c r="P12999" s="72" t="str">
        <f t="shared" ref="P12999:P13062" si="407">IF(O12999="A",1,"")</f>
        <v/>
      </c>
      <c r="Q12999" s="61" t="s">
        <v>30</v>
      </c>
    </row>
    <row r="13000" spans="8:17" x14ac:dyDescent="0.25">
      <c r="H13000" s="59">
        <v>173681</v>
      </c>
      <c r="I13000" s="59" t="s">
        <v>69</v>
      </c>
      <c r="J13000" s="59">
        <v>80398138</v>
      </c>
      <c r="K13000" s="59" t="s">
        <v>13210</v>
      </c>
      <c r="L13000" s="61" t="s">
        <v>114</v>
      </c>
      <c r="M13000" s="61">
        <f>VLOOKUP(H13000,zdroj!C:F,4,0)</f>
        <v>0</v>
      </c>
      <c r="N13000" s="61" t="str">
        <f t="shared" si="406"/>
        <v>katB</v>
      </c>
      <c r="P13000" s="72" t="str">
        <f t="shared" si="407"/>
        <v/>
      </c>
      <c r="Q13000" s="61" t="s">
        <v>30</v>
      </c>
    </row>
    <row r="13001" spans="8:17" x14ac:dyDescent="0.25">
      <c r="H13001" s="59">
        <v>173681</v>
      </c>
      <c r="I13001" s="59" t="s">
        <v>69</v>
      </c>
      <c r="J13001" s="59">
        <v>80599877</v>
      </c>
      <c r="K13001" s="59" t="s">
        <v>13211</v>
      </c>
      <c r="L13001" s="61" t="s">
        <v>114</v>
      </c>
      <c r="M13001" s="61">
        <f>VLOOKUP(H13001,zdroj!C:F,4,0)</f>
        <v>0</v>
      </c>
      <c r="N13001" s="61" t="str">
        <f t="shared" si="406"/>
        <v>katB</v>
      </c>
      <c r="P13001" s="72" t="str">
        <f t="shared" si="407"/>
        <v/>
      </c>
      <c r="Q13001" s="61" t="s">
        <v>30</v>
      </c>
    </row>
    <row r="13002" spans="8:17" x14ac:dyDescent="0.25">
      <c r="H13002" s="59">
        <v>173681</v>
      </c>
      <c r="I13002" s="59" t="s">
        <v>69</v>
      </c>
      <c r="J13002" s="59">
        <v>80887341</v>
      </c>
      <c r="K13002" s="59" t="s">
        <v>13212</v>
      </c>
      <c r="L13002" s="61" t="s">
        <v>114</v>
      </c>
      <c r="M13002" s="61">
        <f>VLOOKUP(H13002,zdroj!C:F,4,0)</f>
        <v>0</v>
      </c>
      <c r="N13002" s="61" t="str">
        <f t="shared" si="406"/>
        <v>katB</v>
      </c>
      <c r="P13002" s="72" t="str">
        <f t="shared" si="407"/>
        <v/>
      </c>
      <c r="Q13002" s="61" t="s">
        <v>30</v>
      </c>
    </row>
    <row r="13003" spans="8:17" x14ac:dyDescent="0.25">
      <c r="H13003" s="59">
        <v>173681</v>
      </c>
      <c r="I13003" s="59" t="s">
        <v>69</v>
      </c>
      <c r="J13003" s="59">
        <v>81283318</v>
      </c>
      <c r="K13003" s="59" t="s">
        <v>13213</v>
      </c>
      <c r="L13003" s="61" t="s">
        <v>114</v>
      </c>
      <c r="M13003" s="61">
        <f>VLOOKUP(H13003,zdroj!C:F,4,0)</f>
        <v>0</v>
      </c>
      <c r="N13003" s="61" t="str">
        <f t="shared" si="406"/>
        <v>katB</v>
      </c>
      <c r="P13003" s="72" t="str">
        <f t="shared" si="407"/>
        <v/>
      </c>
      <c r="Q13003" s="61" t="s">
        <v>30</v>
      </c>
    </row>
    <row r="13004" spans="8:17" x14ac:dyDescent="0.25">
      <c r="H13004" s="59">
        <v>176958</v>
      </c>
      <c r="I13004" s="59" t="s">
        <v>72</v>
      </c>
      <c r="J13004" s="59">
        <v>7641575</v>
      </c>
      <c r="K13004" s="59" t="s">
        <v>13214</v>
      </c>
      <c r="L13004" s="61" t="s">
        <v>115</v>
      </c>
      <c r="M13004" s="61">
        <f>VLOOKUP(H13004,zdroj!C:F,4,0)</f>
        <v>0</v>
      </c>
      <c r="N13004" s="61" t="str">
        <f t="shared" si="406"/>
        <v>katC</v>
      </c>
      <c r="P13004" s="72" t="str">
        <f t="shared" si="407"/>
        <v/>
      </c>
      <c r="Q13004" s="61" t="s">
        <v>31</v>
      </c>
    </row>
    <row r="13005" spans="8:17" x14ac:dyDescent="0.25">
      <c r="H13005" s="59">
        <v>176958</v>
      </c>
      <c r="I13005" s="59" t="s">
        <v>72</v>
      </c>
      <c r="J13005" s="59">
        <v>7641591</v>
      </c>
      <c r="K13005" s="59" t="s">
        <v>13215</v>
      </c>
      <c r="L13005" s="61" t="s">
        <v>81</v>
      </c>
      <c r="M13005" s="61">
        <f>VLOOKUP(H13005,zdroj!C:F,4,0)</f>
        <v>0</v>
      </c>
      <c r="N13005" s="61" t="str">
        <f t="shared" si="406"/>
        <v>-</v>
      </c>
      <c r="P13005" s="72" t="str">
        <f t="shared" si="407"/>
        <v/>
      </c>
      <c r="Q13005" s="61" t="s">
        <v>86</v>
      </c>
    </row>
    <row r="13006" spans="8:17" x14ac:dyDescent="0.25">
      <c r="H13006" s="59">
        <v>176958</v>
      </c>
      <c r="I13006" s="59" t="s">
        <v>72</v>
      </c>
      <c r="J13006" s="59">
        <v>7641605</v>
      </c>
      <c r="K13006" s="59" t="s">
        <v>13216</v>
      </c>
      <c r="L13006" s="61" t="s">
        <v>115</v>
      </c>
      <c r="M13006" s="61">
        <f>VLOOKUP(H13006,zdroj!C:F,4,0)</f>
        <v>0</v>
      </c>
      <c r="N13006" s="61" t="str">
        <f t="shared" si="406"/>
        <v>katC</v>
      </c>
      <c r="P13006" s="72" t="str">
        <f t="shared" si="407"/>
        <v/>
      </c>
      <c r="Q13006" s="61" t="s">
        <v>31</v>
      </c>
    </row>
    <row r="13007" spans="8:17" x14ac:dyDescent="0.25">
      <c r="H13007" s="59">
        <v>176958</v>
      </c>
      <c r="I13007" s="59" t="s">
        <v>72</v>
      </c>
      <c r="J13007" s="59">
        <v>7641613</v>
      </c>
      <c r="K13007" s="59" t="s">
        <v>13217</v>
      </c>
      <c r="L13007" s="61" t="s">
        <v>81</v>
      </c>
      <c r="M13007" s="61">
        <f>VLOOKUP(H13007,zdroj!C:F,4,0)</f>
        <v>0</v>
      </c>
      <c r="N13007" s="61" t="str">
        <f t="shared" si="406"/>
        <v>-</v>
      </c>
      <c r="P13007" s="72" t="str">
        <f t="shared" si="407"/>
        <v/>
      </c>
      <c r="Q13007" s="61" t="s">
        <v>86</v>
      </c>
    </row>
    <row r="13008" spans="8:17" x14ac:dyDescent="0.25">
      <c r="H13008" s="59">
        <v>176958</v>
      </c>
      <c r="I13008" s="59" t="s">
        <v>72</v>
      </c>
      <c r="J13008" s="59">
        <v>7641621</v>
      </c>
      <c r="K13008" s="59" t="s">
        <v>13218</v>
      </c>
      <c r="L13008" s="61" t="s">
        <v>81</v>
      </c>
      <c r="M13008" s="61">
        <f>VLOOKUP(H13008,zdroj!C:F,4,0)</f>
        <v>0</v>
      </c>
      <c r="N13008" s="61" t="str">
        <f t="shared" si="406"/>
        <v>-</v>
      </c>
      <c r="P13008" s="72" t="str">
        <f t="shared" si="407"/>
        <v/>
      </c>
      <c r="Q13008" s="61" t="s">
        <v>86</v>
      </c>
    </row>
    <row r="13009" spans="8:17" x14ac:dyDescent="0.25">
      <c r="H13009" s="59">
        <v>176958</v>
      </c>
      <c r="I13009" s="59" t="s">
        <v>72</v>
      </c>
      <c r="J13009" s="59">
        <v>7641630</v>
      </c>
      <c r="K13009" s="59" t="s">
        <v>13219</v>
      </c>
      <c r="L13009" s="61" t="s">
        <v>81</v>
      </c>
      <c r="M13009" s="61">
        <f>VLOOKUP(H13009,zdroj!C:F,4,0)</f>
        <v>0</v>
      </c>
      <c r="N13009" s="61" t="str">
        <f t="shared" si="406"/>
        <v>-</v>
      </c>
      <c r="P13009" s="72" t="str">
        <f t="shared" si="407"/>
        <v/>
      </c>
      <c r="Q13009" s="61" t="s">
        <v>86</v>
      </c>
    </row>
    <row r="13010" spans="8:17" x14ac:dyDescent="0.25">
      <c r="H13010" s="59">
        <v>176958</v>
      </c>
      <c r="I13010" s="59" t="s">
        <v>72</v>
      </c>
      <c r="J13010" s="59">
        <v>7641648</v>
      </c>
      <c r="K13010" s="59" t="s">
        <v>13220</v>
      </c>
      <c r="L13010" s="61" t="s">
        <v>81</v>
      </c>
      <c r="M13010" s="61">
        <f>VLOOKUP(H13010,zdroj!C:F,4,0)</f>
        <v>0</v>
      </c>
      <c r="N13010" s="61" t="str">
        <f t="shared" si="406"/>
        <v>-</v>
      </c>
      <c r="P13010" s="72" t="str">
        <f t="shared" si="407"/>
        <v/>
      </c>
      <c r="Q13010" s="61" t="s">
        <v>86</v>
      </c>
    </row>
    <row r="13011" spans="8:17" x14ac:dyDescent="0.25">
      <c r="H13011" s="59">
        <v>176958</v>
      </c>
      <c r="I13011" s="59" t="s">
        <v>72</v>
      </c>
      <c r="J13011" s="59">
        <v>7641656</v>
      </c>
      <c r="K13011" s="59" t="s">
        <v>13221</v>
      </c>
      <c r="L13011" s="61" t="s">
        <v>81</v>
      </c>
      <c r="M13011" s="61">
        <f>VLOOKUP(H13011,zdroj!C:F,4,0)</f>
        <v>0</v>
      </c>
      <c r="N13011" s="61" t="str">
        <f t="shared" si="406"/>
        <v>-</v>
      </c>
      <c r="P13011" s="72" t="str">
        <f t="shared" si="407"/>
        <v/>
      </c>
      <c r="Q13011" s="61" t="s">
        <v>86</v>
      </c>
    </row>
    <row r="13012" spans="8:17" x14ac:dyDescent="0.25">
      <c r="H13012" s="59">
        <v>176958</v>
      </c>
      <c r="I13012" s="59" t="s">
        <v>72</v>
      </c>
      <c r="J13012" s="59">
        <v>7641664</v>
      </c>
      <c r="K13012" s="59" t="s">
        <v>13222</v>
      </c>
      <c r="L13012" s="61" t="s">
        <v>81</v>
      </c>
      <c r="M13012" s="61">
        <f>VLOOKUP(H13012,zdroj!C:F,4,0)</f>
        <v>0</v>
      </c>
      <c r="N13012" s="61" t="str">
        <f t="shared" si="406"/>
        <v>-</v>
      </c>
      <c r="P13012" s="72" t="str">
        <f t="shared" si="407"/>
        <v/>
      </c>
      <c r="Q13012" s="61" t="s">
        <v>86</v>
      </c>
    </row>
    <row r="13013" spans="8:17" x14ac:dyDescent="0.25">
      <c r="H13013" s="59">
        <v>176958</v>
      </c>
      <c r="I13013" s="59" t="s">
        <v>72</v>
      </c>
      <c r="J13013" s="59">
        <v>7641672</v>
      </c>
      <c r="K13013" s="59" t="s">
        <v>13223</v>
      </c>
      <c r="L13013" s="61" t="s">
        <v>81</v>
      </c>
      <c r="M13013" s="61">
        <f>VLOOKUP(H13013,zdroj!C:F,4,0)</f>
        <v>0</v>
      </c>
      <c r="N13013" s="61" t="str">
        <f t="shared" si="406"/>
        <v>-</v>
      </c>
      <c r="P13013" s="72" t="str">
        <f t="shared" si="407"/>
        <v/>
      </c>
      <c r="Q13013" s="61" t="s">
        <v>86</v>
      </c>
    </row>
    <row r="13014" spans="8:17" x14ac:dyDescent="0.25">
      <c r="H13014" s="59">
        <v>176958</v>
      </c>
      <c r="I13014" s="59" t="s">
        <v>72</v>
      </c>
      <c r="J13014" s="59">
        <v>7641681</v>
      </c>
      <c r="K13014" s="59" t="s">
        <v>13224</v>
      </c>
      <c r="L13014" s="61" t="s">
        <v>81</v>
      </c>
      <c r="M13014" s="61">
        <f>VLOOKUP(H13014,zdroj!C:F,4,0)</f>
        <v>0</v>
      </c>
      <c r="N13014" s="61" t="str">
        <f t="shared" si="406"/>
        <v>-</v>
      </c>
      <c r="P13014" s="72" t="str">
        <f t="shared" si="407"/>
        <v/>
      </c>
      <c r="Q13014" s="61" t="s">
        <v>86</v>
      </c>
    </row>
    <row r="13015" spans="8:17" x14ac:dyDescent="0.25">
      <c r="H13015" s="59">
        <v>176958</v>
      </c>
      <c r="I13015" s="59" t="s">
        <v>72</v>
      </c>
      <c r="J13015" s="59">
        <v>7641699</v>
      </c>
      <c r="K13015" s="59" t="s">
        <v>13225</v>
      </c>
      <c r="L13015" s="61" t="s">
        <v>81</v>
      </c>
      <c r="M13015" s="61">
        <f>VLOOKUP(H13015,zdroj!C:F,4,0)</f>
        <v>0</v>
      </c>
      <c r="N13015" s="61" t="str">
        <f t="shared" si="406"/>
        <v>-</v>
      </c>
      <c r="P13015" s="72" t="str">
        <f t="shared" si="407"/>
        <v/>
      </c>
      <c r="Q13015" s="61" t="s">
        <v>86</v>
      </c>
    </row>
    <row r="13016" spans="8:17" x14ac:dyDescent="0.25">
      <c r="H13016" s="59">
        <v>176958</v>
      </c>
      <c r="I13016" s="59" t="s">
        <v>72</v>
      </c>
      <c r="J13016" s="59">
        <v>7641702</v>
      </c>
      <c r="K13016" s="59" t="s">
        <v>13226</v>
      </c>
      <c r="L13016" s="61" t="s">
        <v>81</v>
      </c>
      <c r="M13016" s="61">
        <f>VLOOKUP(H13016,zdroj!C:F,4,0)</f>
        <v>0</v>
      </c>
      <c r="N13016" s="61" t="str">
        <f t="shared" si="406"/>
        <v>-</v>
      </c>
      <c r="P13016" s="72" t="str">
        <f t="shared" si="407"/>
        <v/>
      </c>
      <c r="Q13016" s="61" t="s">
        <v>86</v>
      </c>
    </row>
    <row r="13017" spans="8:17" x14ac:dyDescent="0.25">
      <c r="H13017" s="59">
        <v>176958</v>
      </c>
      <c r="I13017" s="59" t="s">
        <v>72</v>
      </c>
      <c r="J13017" s="59">
        <v>7641711</v>
      </c>
      <c r="K13017" s="59" t="s">
        <v>13227</v>
      </c>
      <c r="L13017" s="61" t="s">
        <v>81</v>
      </c>
      <c r="M13017" s="61">
        <f>VLOOKUP(H13017,zdroj!C:F,4,0)</f>
        <v>0</v>
      </c>
      <c r="N13017" s="61" t="str">
        <f t="shared" si="406"/>
        <v>-</v>
      </c>
      <c r="P13017" s="72" t="str">
        <f t="shared" si="407"/>
        <v/>
      </c>
      <c r="Q13017" s="61" t="s">
        <v>86</v>
      </c>
    </row>
    <row r="13018" spans="8:17" x14ac:dyDescent="0.25">
      <c r="H13018" s="59">
        <v>176958</v>
      </c>
      <c r="I13018" s="59" t="s">
        <v>72</v>
      </c>
      <c r="J13018" s="59">
        <v>7641729</v>
      </c>
      <c r="K13018" s="59" t="s">
        <v>13228</v>
      </c>
      <c r="L13018" s="61" t="s">
        <v>81</v>
      </c>
      <c r="M13018" s="61">
        <f>VLOOKUP(H13018,zdroj!C:F,4,0)</f>
        <v>0</v>
      </c>
      <c r="N13018" s="61" t="str">
        <f t="shared" si="406"/>
        <v>-</v>
      </c>
      <c r="P13018" s="72" t="str">
        <f t="shared" si="407"/>
        <v/>
      </c>
      <c r="Q13018" s="61" t="s">
        <v>86</v>
      </c>
    </row>
    <row r="13019" spans="8:17" x14ac:dyDescent="0.25">
      <c r="H13019" s="59">
        <v>176958</v>
      </c>
      <c r="I13019" s="59" t="s">
        <v>72</v>
      </c>
      <c r="J13019" s="59">
        <v>7641737</v>
      </c>
      <c r="K13019" s="59" t="s">
        <v>13229</v>
      </c>
      <c r="L13019" s="61" t="s">
        <v>115</v>
      </c>
      <c r="M13019" s="61">
        <f>VLOOKUP(H13019,zdroj!C:F,4,0)</f>
        <v>0</v>
      </c>
      <c r="N13019" s="61" t="str">
        <f t="shared" si="406"/>
        <v>katC</v>
      </c>
      <c r="P13019" s="72" t="str">
        <f t="shared" si="407"/>
        <v/>
      </c>
      <c r="Q13019" s="61" t="s">
        <v>33</v>
      </c>
    </row>
    <row r="13020" spans="8:17" x14ac:dyDescent="0.25">
      <c r="H13020" s="59">
        <v>176958</v>
      </c>
      <c r="I13020" s="59" t="s">
        <v>72</v>
      </c>
      <c r="J13020" s="59">
        <v>7641745</v>
      </c>
      <c r="K13020" s="59" t="s">
        <v>13230</v>
      </c>
      <c r="L13020" s="61" t="s">
        <v>81</v>
      </c>
      <c r="M13020" s="61">
        <f>VLOOKUP(H13020,zdroj!C:F,4,0)</f>
        <v>0</v>
      </c>
      <c r="N13020" s="61" t="str">
        <f t="shared" si="406"/>
        <v>-</v>
      </c>
      <c r="P13020" s="72" t="str">
        <f t="shared" si="407"/>
        <v/>
      </c>
      <c r="Q13020" s="61" t="s">
        <v>86</v>
      </c>
    </row>
    <row r="13021" spans="8:17" x14ac:dyDescent="0.25">
      <c r="H13021" s="59">
        <v>176958</v>
      </c>
      <c r="I13021" s="59" t="s">
        <v>72</v>
      </c>
      <c r="J13021" s="59">
        <v>7641753</v>
      </c>
      <c r="K13021" s="59" t="s">
        <v>13231</v>
      </c>
      <c r="L13021" s="61" t="s">
        <v>81</v>
      </c>
      <c r="M13021" s="61">
        <f>VLOOKUP(H13021,zdroj!C:F,4,0)</f>
        <v>0</v>
      </c>
      <c r="N13021" s="61" t="str">
        <f t="shared" si="406"/>
        <v>-</v>
      </c>
      <c r="P13021" s="72" t="str">
        <f t="shared" si="407"/>
        <v/>
      </c>
      <c r="Q13021" s="61" t="s">
        <v>86</v>
      </c>
    </row>
    <row r="13022" spans="8:17" x14ac:dyDescent="0.25">
      <c r="H13022" s="59">
        <v>176958</v>
      </c>
      <c r="I13022" s="59" t="s">
        <v>72</v>
      </c>
      <c r="J13022" s="59">
        <v>7641761</v>
      </c>
      <c r="K13022" s="59" t="s">
        <v>13232</v>
      </c>
      <c r="L13022" s="61" t="s">
        <v>81</v>
      </c>
      <c r="M13022" s="61">
        <f>VLOOKUP(H13022,zdroj!C:F,4,0)</f>
        <v>0</v>
      </c>
      <c r="N13022" s="61" t="str">
        <f t="shared" si="406"/>
        <v>-</v>
      </c>
      <c r="P13022" s="72" t="str">
        <f t="shared" si="407"/>
        <v/>
      </c>
      <c r="Q13022" s="61" t="s">
        <v>86</v>
      </c>
    </row>
    <row r="13023" spans="8:17" x14ac:dyDescent="0.25">
      <c r="H13023" s="59">
        <v>176958</v>
      </c>
      <c r="I13023" s="59" t="s">
        <v>72</v>
      </c>
      <c r="J13023" s="59">
        <v>7641770</v>
      </c>
      <c r="K13023" s="59" t="s">
        <v>13233</v>
      </c>
      <c r="L13023" s="61" t="s">
        <v>81</v>
      </c>
      <c r="M13023" s="61">
        <f>VLOOKUP(H13023,zdroj!C:F,4,0)</f>
        <v>0</v>
      </c>
      <c r="N13023" s="61" t="str">
        <f t="shared" si="406"/>
        <v>-</v>
      </c>
      <c r="P13023" s="72" t="str">
        <f t="shared" si="407"/>
        <v/>
      </c>
      <c r="Q13023" s="61" t="s">
        <v>86</v>
      </c>
    </row>
    <row r="13024" spans="8:17" x14ac:dyDescent="0.25">
      <c r="H13024" s="59">
        <v>176958</v>
      </c>
      <c r="I13024" s="59" t="s">
        <v>72</v>
      </c>
      <c r="J13024" s="59">
        <v>7641788</v>
      </c>
      <c r="K13024" s="59" t="s">
        <v>13234</v>
      </c>
      <c r="L13024" s="61" t="s">
        <v>81</v>
      </c>
      <c r="M13024" s="61">
        <f>VLOOKUP(H13024,zdroj!C:F,4,0)</f>
        <v>0</v>
      </c>
      <c r="N13024" s="61" t="str">
        <f t="shared" si="406"/>
        <v>-</v>
      </c>
      <c r="P13024" s="72" t="str">
        <f t="shared" si="407"/>
        <v/>
      </c>
      <c r="Q13024" s="61" t="s">
        <v>86</v>
      </c>
    </row>
    <row r="13025" spans="8:17" x14ac:dyDescent="0.25">
      <c r="H13025" s="59">
        <v>176958</v>
      </c>
      <c r="I13025" s="59" t="s">
        <v>72</v>
      </c>
      <c r="J13025" s="59">
        <v>7641796</v>
      </c>
      <c r="K13025" s="59" t="s">
        <v>13235</v>
      </c>
      <c r="L13025" s="61" t="s">
        <v>115</v>
      </c>
      <c r="M13025" s="61">
        <f>VLOOKUP(H13025,zdroj!C:F,4,0)</f>
        <v>0</v>
      </c>
      <c r="N13025" s="61" t="str">
        <f t="shared" si="406"/>
        <v>katC</v>
      </c>
      <c r="P13025" s="72" t="str">
        <f t="shared" si="407"/>
        <v/>
      </c>
      <c r="Q13025" s="61" t="s">
        <v>31</v>
      </c>
    </row>
    <row r="13026" spans="8:17" x14ac:dyDescent="0.25">
      <c r="H13026" s="59">
        <v>176958</v>
      </c>
      <c r="I13026" s="59" t="s">
        <v>72</v>
      </c>
      <c r="J13026" s="59">
        <v>7641800</v>
      </c>
      <c r="K13026" s="59" t="s">
        <v>13236</v>
      </c>
      <c r="L13026" s="61" t="s">
        <v>81</v>
      </c>
      <c r="M13026" s="61">
        <f>VLOOKUP(H13026,zdroj!C:F,4,0)</f>
        <v>0</v>
      </c>
      <c r="N13026" s="61" t="str">
        <f t="shared" si="406"/>
        <v>-</v>
      </c>
      <c r="P13026" s="72" t="str">
        <f t="shared" si="407"/>
        <v/>
      </c>
      <c r="Q13026" s="61" t="s">
        <v>86</v>
      </c>
    </row>
    <row r="13027" spans="8:17" x14ac:dyDescent="0.25">
      <c r="H13027" s="59">
        <v>176958</v>
      </c>
      <c r="I13027" s="59" t="s">
        <v>72</v>
      </c>
      <c r="J13027" s="59">
        <v>7641818</v>
      </c>
      <c r="K13027" s="59" t="s">
        <v>13237</v>
      </c>
      <c r="L13027" s="61" t="s">
        <v>81</v>
      </c>
      <c r="M13027" s="61">
        <f>VLOOKUP(H13027,zdroj!C:F,4,0)</f>
        <v>0</v>
      </c>
      <c r="N13027" s="61" t="str">
        <f t="shared" si="406"/>
        <v>-</v>
      </c>
      <c r="P13027" s="72" t="str">
        <f t="shared" si="407"/>
        <v/>
      </c>
      <c r="Q13027" s="61" t="s">
        <v>86</v>
      </c>
    </row>
    <row r="13028" spans="8:17" x14ac:dyDescent="0.25">
      <c r="H13028" s="59">
        <v>176958</v>
      </c>
      <c r="I13028" s="59" t="s">
        <v>72</v>
      </c>
      <c r="J13028" s="59">
        <v>7641826</v>
      </c>
      <c r="K13028" s="59" t="s">
        <v>13238</v>
      </c>
      <c r="L13028" s="61" t="s">
        <v>81</v>
      </c>
      <c r="M13028" s="61">
        <f>VLOOKUP(H13028,zdroj!C:F,4,0)</f>
        <v>0</v>
      </c>
      <c r="N13028" s="61" t="str">
        <f t="shared" si="406"/>
        <v>-</v>
      </c>
      <c r="P13028" s="72" t="str">
        <f t="shared" si="407"/>
        <v/>
      </c>
      <c r="Q13028" s="61" t="s">
        <v>86</v>
      </c>
    </row>
    <row r="13029" spans="8:17" x14ac:dyDescent="0.25">
      <c r="H13029" s="59">
        <v>176958</v>
      </c>
      <c r="I13029" s="59" t="s">
        <v>72</v>
      </c>
      <c r="J13029" s="59">
        <v>7641834</v>
      </c>
      <c r="K13029" s="59" t="s">
        <v>13239</v>
      </c>
      <c r="L13029" s="61" t="s">
        <v>81</v>
      </c>
      <c r="M13029" s="61">
        <f>VLOOKUP(H13029,zdroj!C:F,4,0)</f>
        <v>0</v>
      </c>
      <c r="N13029" s="61" t="str">
        <f t="shared" si="406"/>
        <v>-</v>
      </c>
      <c r="P13029" s="72" t="str">
        <f t="shared" si="407"/>
        <v/>
      </c>
      <c r="Q13029" s="61" t="s">
        <v>86</v>
      </c>
    </row>
    <row r="13030" spans="8:17" x14ac:dyDescent="0.25">
      <c r="H13030" s="59">
        <v>176958</v>
      </c>
      <c r="I13030" s="59" t="s">
        <v>72</v>
      </c>
      <c r="J13030" s="59">
        <v>7641842</v>
      </c>
      <c r="K13030" s="59" t="s">
        <v>13240</v>
      </c>
      <c r="L13030" s="61" t="s">
        <v>81</v>
      </c>
      <c r="M13030" s="61">
        <f>VLOOKUP(H13030,zdroj!C:F,4,0)</f>
        <v>0</v>
      </c>
      <c r="N13030" s="61" t="str">
        <f t="shared" si="406"/>
        <v>-</v>
      </c>
      <c r="P13030" s="72" t="str">
        <f t="shared" si="407"/>
        <v/>
      </c>
      <c r="Q13030" s="61" t="s">
        <v>86</v>
      </c>
    </row>
    <row r="13031" spans="8:17" x14ac:dyDescent="0.25">
      <c r="H13031" s="59">
        <v>176958</v>
      </c>
      <c r="I13031" s="59" t="s">
        <v>72</v>
      </c>
      <c r="J13031" s="59">
        <v>7641851</v>
      </c>
      <c r="K13031" s="59" t="s">
        <v>13241</v>
      </c>
      <c r="L13031" s="61" t="s">
        <v>81</v>
      </c>
      <c r="M13031" s="61">
        <f>VLOOKUP(H13031,zdroj!C:F,4,0)</f>
        <v>0</v>
      </c>
      <c r="N13031" s="61" t="str">
        <f t="shared" si="406"/>
        <v>-</v>
      </c>
      <c r="P13031" s="72" t="str">
        <f t="shared" si="407"/>
        <v/>
      </c>
      <c r="Q13031" s="61" t="s">
        <v>86</v>
      </c>
    </row>
    <row r="13032" spans="8:17" x14ac:dyDescent="0.25">
      <c r="H13032" s="59">
        <v>176958</v>
      </c>
      <c r="I13032" s="59" t="s">
        <v>72</v>
      </c>
      <c r="J13032" s="59">
        <v>7641869</v>
      </c>
      <c r="K13032" s="59" t="s">
        <v>13242</v>
      </c>
      <c r="L13032" s="61" t="s">
        <v>81</v>
      </c>
      <c r="M13032" s="61">
        <f>VLOOKUP(H13032,zdroj!C:F,4,0)</f>
        <v>0</v>
      </c>
      <c r="N13032" s="61" t="str">
        <f t="shared" si="406"/>
        <v>-</v>
      </c>
      <c r="P13032" s="72" t="str">
        <f t="shared" si="407"/>
        <v/>
      </c>
      <c r="Q13032" s="61" t="s">
        <v>86</v>
      </c>
    </row>
    <row r="13033" spans="8:17" x14ac:dyDescent="0.25">
      <c r="H13033" s="59">
        <v>176958</v>
      </c>
      <c r="I13033" s="59" t="s">
        <v>72</v>
      </c>
      <c r="J13033" s="59">
        <v>7641877</v>
      </c>
      <c r="K13033" s="59" t="s">
        <v>13243</v>
      </c>
      <c r="L13033" s="61" t="s">
        <v>81</v>
      </c>
      <c r="M13033" s="61">
        <f>VLOOKUP(H13033,zdroj!C:F,4,0)</f>
        <v>0</v>
      </c>
      <c r="N13033" s="61" t="str">
        <f t="shared" si="406"/>
        <v>-</v>
      </c>
      <c r="P13033" s="72" t="str">
        <f t="shared" si="407"/>
        <v/>
      </c>
      <c r="Q13033" s="61" t="s">
        <v>86</v>
      </c>
    </row>
    <row r="13034" spans="8:17" x14ac:dyDescent="0.25">
      <c r="H13034" s="59">
        <v>176958</v>
      </c>
      <c r="I13034" s="59" t="s">
        <v>72</v>
      </c>
      <c r="J13034" s="59">
        <v>7641885</v>
      </c>
      <c r="K13034" s="59" t="s">
        <v>13244</v>
      </c>
      <c r="L13034" s="61" t="s">
        <v>81</v>
      </c>
      <c r="M13034" s="61">
        <f>VLOOKUP(H13034,zdroj!C:F,4,0)</f>
        <v>0</v>
      </c>
      <c r="N13034" s="61" t="str">
        <f t="shared" si="406"/>
        <v>-</v>
      </c>
      <c r="P13034" s="72" t="str">
        <f t="shared" si="407"/>
        <v/>
      </c>
      <c r="Q13034" s="61" t="s">
        <v>86</v>
      </c>
    </row>
    <row r="13035" spans="8:17" x14ac:dyDescent="0.25">
      <c r="H13035" s="59">
        <v>176958</v>
      </c>
      <c r="I13035" s="59" t="s">
        <v>72</v>
      </c>
      <c r="J13035" s="59">
        <v>7641893</v>
      </c>
      <c r="K13035" s="59" t="s">
        <v>13245</v>
      </c>
      <c r="L13035" s="61" t="s">
        <v>81</v>
      </c>
      <c r="M13035" s="61">
        <f>VLOOKUP(H13035,zdroj!C:F,4,0)</f>
        <v>0</v>
      </c>
      <c r="N13035" s="61" t="str">
        <f t="shared" si="406"/>
        <v>-</v>
      </c>
      <c r="P13035" s="72" t="str">
        <f t="shared" si="407"/>
        <v/>
      </c>
      <c r="Q13035" s="61" t="s">
        <v>86</v>
      </c>
    </row>
    <row r="13036" spans="8:17" x14ac:dyDescent="0.25">
      <c r="H13036" s="59">
        <v>176958</v>
      </c>
      <c r="I13036" s="59" t="s">
        <v>72</v>
      </c>
      <c r="J13036" s="59">
        <v>7641907</v>
      </c>
      <c r="K13036" s="59" t="s">
        <v>13246</v>
      </c>
      <c r="L13036" s="61" t="s">
        <v>81</v>
      </c>
      <c r="M13036" s="61">
        <f>VLOOKUP(H13036,zdroj!C:F,4,0)</f>
        <v>0</v>
      </c>
      <c r="N13036" s="61" t="str">
        <f t="shared" si="406"/>
        <v>-</v>
      </c>
      <c r="P13036" s="72" t="str">
        <f t="shared" si="407"/>
        <v/>
      </c>
      <c r="Q13036" s="61" t="s">
        <v>86</v>
      </c>
    </row>
    <row r="13037" spans="8:17" x14ac:dyDescent="0.25">
      <c r="H13037" s="59">
        <v>176958</v>
      </c>
      <c r="I13037" s="59" t="s">
        <v>72</v>
      </c>
      <c r="J13037" s="59">
        <v>7641915</v>
      </c>
      <c r="K13037" s="59" t="s">
        <v>13247</v>
      </c>
      <c r="L13037" s="61" t="s">
        <v>81</v>
      </c>
      <c r="M13037" s="61">
        <f>VLOOKUP(H13037,zdroj!C:F,4,0)</f>
        <v>0</v>
      </c>
      <c r="N13037" s="61" t="str">
        <f t="shared" si="406"/>
        <v>-</v>
      </c>
      <c r="P13037" s="72" t="str">
        <f t="shared" si="407"/>
        <v/>
      </c>
      <c r="Q13037" s="61" t="s">
        <v>86</v>
      </c>
    </row>
    <row r="13038" spans="8:17" x14ac:dyDescent="0.25">
      <c r="H13038" s="59">
        <v>176958</v>
      </c>
      <c r="I13038" s="59" t="s">
        <v>72</v>
      </c>
      <c r="J13038" s="59">
        <v>7641923</v>
      </c>
      <c r="K13038" s="59" t="s">
        <v>13248</v>
      </c>
      <c r="L13038" s="61" t="s">
        <v>81</v>
      </c>
      <c r="M13038" s="61">
        <f>VLOOKUP(H13038,zdroj!C:F,4,0)</f>
        <v>0</v>
      </c>
      <c r="N13038" s="61" t="str">
        <f t="shared" si="406"/>
        <v>-</v>
      </c>
      <c r="P13038" s="72" t="str">
        <f t="shared" si="407"/>
        <v/>
      </c>
      <c r="Q13038" s="61" t="s">
        <v>86</v>
      </c>
    </row>
    <row r="13039" spans="8:17" x14ac:dyDescent="0.25">
      <c r="H13039" s="59">
        <v>176958</v>
      </c>
      <c r="I13039" s="59" t="s">
        <v>72</v>
      </c>
      <c r="J13039" s="59">
        <v>7641931</v>
      </c>
      <c r="K13039" s="59" t="s">
        <v>13249</v>
      </c>
      <c r="L13039" s="61" t="s">
        <v>81</v>
      </c>
      <c r="M13039" s="61">
        <f>VLOOKUP(H13039,zdroj!C:F,4,0)</f>
        <v>0</v>
      </c>
      <c r="N13039" s="61" t="str">
        <f t="shared" si="406"/>
        <v>-</v>
      </c>
      <c r="P13039" s="72" t="str">
        <f t="shared" si="407"/>
        <v/>
      </c>
      <c r="Q13039" s="61" t="s">
        <v>86</v>
      </c>
    </row>
    <row r="13040" spans="8:17" x14ac:dyDescent="0.25">
      <c r="H13040" s="59">
        <v>176958</v>
      </c>
      <c r="I13040" s="59" t="s">
        <v>72</v>
      </c>
      <c r="J13040" s="59">
        <v>7641940</v>
      </c>
      <c r="K13040" s="59" t="s">
        <v>13250</v>
      </c>
      <c r="L13040" s="61" t="s">
        <v>115</v>
      </c>
      <c r="M13040" s="61">
        <f>VLOOKUP(H13040,zdroj!C:F,4,0)</f>
        <v>0</v>
      </c>
      <c r="N13040" s="61" t="str">
        <f t="shared" si="406"/>
        <v>katC</v>
      </c>
      <c r="P13040" s="72" t="str">
        <f t="shared" si="407"/>
        <v/>
      </c>
      <c r="Q13040" s="61" t="s">
        <v>33</v>
      </c>
    </row>
    <row r="13041" spans="8:17" x14ac:dyDescent="0.25">
      <c r="H13041" s="59">
        <v>176958</v>
      </c>
      <c r="I13041" s="59" t="s">
        <v>72</v>
      </c>
      <c r="J13041" s="59">
        <v>7641966</v>
      </c>
      <c r="K13041" s="59" t="s">
        <v>13251</v>
      </c>
      <c r="L13041" s="61" t="s">
        <v>81</v>
      </c>
      <c r="M13041" s="61">
        <f>VLOOKUP(H13041,zdroj!C:F,4,0)</f>
        <v>0</v>
      </c>
      <c r="N13041" s="61" t="str">
        <f t="shared" si="406"/>
        <v>-</v>
      </c>
      <c r="P13041" s="72" t="str">
        <f t="shared" si="407"/>
        <v/>
      </c>
      <c r="Q13041" s="61" t="s">
        <v>86</v>
      </c>
    </row>
    <row r="13042" spans="8:17" x14ac:dyDescent="0.25">
      <c r="H13042" s="59">
        <v>176958</v>
      </c>
      <c r="I13042" s="59" t="s">
        <v>72</v>
      </c>
      <c r="J13042" s="59">
        <v>7641974</v>
      </c>
      <c r="K13042" s="59" t="s">
        <v>13252</v>
      </c>
      <c r="L13042" s="61" t="s">
        <v>81</v>
      </c>
      <c r="M13042" s="61">
        <f>VLOOKUP(H13042,zdroj!C:F,4,0)</f>
        <v>0</v>
      </c>
      <c r="N13042" s="61" t="str">
        <f t="shared" si="406"/>
        <v>-</v>
      </c>
      <c r="P13042" s="72" t="str">
        <f t="shared" si="407"/>
        <v/>
      </c>
      <c r="Q13042" s="61" t="s">
        <v>86</v>
      </c>
    </row>
    <row r="13043" spans="8:17" x14ac:dyDescent="0.25">
      <c r="H13043" s="59">
        <v>176958</v>
      </c>
      <c r="I13043" s="59" t="s">
        <v>72</v>
      </c>
      <c r="J13043" s="59">
        <v>7641982</v>
      </c>
      <c r="K13043" s="59" t="s">
        <v>13253</v>
      </c>
      <c r="L13043" s="61" t="s">
        <v>81</v>
      </c>
      <c r="M13043" s="61">
        <f>VLOOKUP(H13043,zdroj!C:F,4,0)</f>
        <v>0</v>
      </c>
      <c r="N13043" s="61" t="str">
        <f t="shared" si="406"/>
        <v>-</v>
      </c>
      <c r="P13043" s="72" t="str">
        <f t="shared" si="407"/>
        <v/>
      </c>
      <c r="Q13043" s="61" t="s">
        <v>86</v>
      </c>
    </row>
    <row r="13044" spans="8:17" x14ac:dyDescent="0.25">
      <c r="H13044" s="59">
        <v>176958</v>
      </c>
      <c r="I13044" s="59" t="s">
        <v>72</v>
      </c>
      <c r="J13044" s="59">
        <v>7641991</v>
      </c>
      <c r="K13044" s="59" t="s">
        <v>13254</v>
      </c>
      <c r="L13044" s="61" t="s">
        <v>81</v>
      </c>
      <c r="M13044" s="61">
        <f>VLOOKUP(H13044,zdroj!C:F,4,0)</f>
        <v>0</v>
      </c>
      <c r="N13044" s="61" t="str">
        <f t="shared" si="406"/>
        <v>-</v>
      </c>
      <c r="P13044" s="72" t="str">
        <f t="shared" si="407"/>
        <v/>
      </c>
      <c r="Q13044" s="61" t="s">
        <v>86</v>
      </c>
    </row>
    <row r="13045" spans="8:17" x14ac:dyDescent="0.25">
      <c r="H13045" s="59">
        <v>176958</v>
      </c>
      <c r="I13045" s="59" t="s">
        <v>72</v>
      </c>
      <c r="J13045" s="59">
        <v>7642008</v>
      </c>
      <c r="K13045" s="59" t="s">
        <v>13255</v>
      </c>
      <c r="L13045" s="61" t="s">
        <v>81</v>
      </c>
      <c r="M13045" s="61">
        <f>VLOOKUP(H13045,zdroj!C:F,4,0)</f>
        <v>0</v>
      </c>
      <c r="N13045" s="61" t="str">
        <f t="shared" si="406"/>
        <v>-</v>
      </c>
      <c r="P13045" s="72" t="str">
        <f t="shared" si="407"/>
        <v/>
      </c>
      <c r="Q13045" s="61" t="s">
        <v>86</v>
      </c>
    </row>
    <row r="13046" spans="8:17" x14ac:dyDescent="0.25">
      <c r="H13046" s="59">
        <v>176958</v>
      </c>
      <c r="I13046" s="59" t="s">
        <v>72</v>
      </c>
      <c r="J13046" s="59">
        <v>7642016</v>
      </c>
      <c r="K13046" s="59" t="s">
        <v>13256</v>
      </c>
      <c r="L13046" s="61" t="s">
        <v>81</v>
      </c>
      <c r="M13046" s="61">
        <f>VLOOKUP(H13046,zdroj!C:F,4,0)</f>
        <v>0</v>
      </c>
      <c r="N13046" s="61" t="str">
        <f t="shared" si="406"/>
        <v>-</v>
      </c>
      <c r="P13046" s="72" t="str">
        <f t="shared" si="407"/>
        <v/>
      </c>
      <c r="Q13046" s="61" t="s">
        <v>86</v>
      </c>
    </row>
    <row r="13047" spans="8:17" x14ac:dyDescent="0.25">
      <c r="H13047" s="59">
        <v>176958</v>
      </c>
      <c r="I13047" s="59" t="s">
        <v>72</v>
      </c>
      <c r="J13047" s="59">
        <v>7642024</v>
      </c>
      <c r="K13047" s="59" t="s">
        <v>13257</v>
      </c>
      <c r="L13047" s="61" t="s">
        <v>81</v>
      </c>
      <c r="M13047" s="61">
        <f>VLOOKUP(H13047,zdroj!C:F,4,0)</f>
        <v>0</v>
      </c>
      <c r="N13047" s="61" t="str">
        <f t="shared" si="406"/>
        <v>-</v>
      </c>
      <c r="P13047" s="72" t="str">
        <f t="shared" si="407"/>
        <v/>
      </c>
      <c r="Q13047" s="61" t="s">
        <v>86</v>
      </c>
    </row>
    <row r="13048" spans="8:17" x14ac:dyDescent="0.25">
      <c r="H13048" s="59">
        <v>176958</v>
      </c>
      <c r="I13048" s="59" t="s">
        <v>72</v>
      </c>
      <c r="J13048" s="59">
        <v>7642032</v>
      </c>
      <c r="K13048" s="59" t="s">
        <v>13258</v>
      </c>
      <c r="L13048" s="61" t="s">
        <v>81</v>
      </c>
      <c r="M13048" s="61">
        <f>VLOOKUP(H13048,zdroj!C:F,4,0)</f>
        <v>0</v>
      </c>
      <c r="N13048" s="61" t="str">
        <f t="shared" si="406"/>
        <v>-</v>
      </c>
      <c r="P13048" s="72" t="str">
        <f t="shared" si="407"/>
        <v/>
      </c>
      <c r="Q13048" s="61" t="s">
        <v>86</v>
      </c>
    </row>
    <row r="13049" spans="8:17" x14ac:dyDescent="0.25">
      <c r="H13049" s="59">
        <v>176958</v>
      </c>
      <c r="I13049" s="59" t="s">
        <v>72</v>
      </c>
      <c r="J13049" s="59">
        <v>7642041</v>
      </c>
      <c r="K13049" s="59" t="s">
        <v>13259</v>
      </c>
      <c r="L13049" s="61" t="s">
        <v>81</v>
      </c>
      <c r="M13049" s="61">
        <f>VLOOKUP(H13049,zdroj!C:F,4,0)</f>
        <v>0</v>
      </c>
      <c r="N13049" s="61" t="str">
        <f t="shared" si="406"/>
        <v>-</v>
      </c>
      <c r="P13049" s="72" t="str">
        <f t="shared" si="407"/>
        <v/>
      </c>
      <c r="Q13049" s="61" t="s">
        <v>86</v>
      </c>
    </row>
    <row r="13050" spans="8:17" x14ac:dyDescent="0.25">
      <c r="H13050" s="59">
        <v>176958</v>
      </c>
      <c r="I13050" s="59" t="s">
        <v>72</v>
      </c>
      <c r="J13050" s="59">
        <v>7642059</v>
      </c>
      <c r="K13050" s="59" t="s">
        <v>13260</v>
      </c>
      <c r="L13050" s="61" t="s">
        <v>81</v>
      </c>
      <c r="M13050" s="61">
        <f>VLOOKUP(H13050,zdroj!C:F,4,0)</f>
        <v>0</v>
      </c>
      <c r="N13050" s="61" t="str">
        <f t="shared" si="406"/>
        <v>-</v>
      </c>
      <c r="P13050" s="72" t="str">
        <f t="shared" si="407"/>
        <v/>
      </c>
      <c r="Q13050" s="61" t="s">
        <v>86</v>
      </c>
    </row>
    <row r="13051" spans="8:17" x14ac:dyDescent="0.25">
      <c r="H13051" s="59">
        <v>176958</v>
      </c>
      <c r="I13051" s="59" t="s">
        <v>72</v>
      </c>
      <c r="J13051" s="59">
        <v>7642067</v>
      </c>
      <c r="K13051" s="59" t="s">
        <v>13261</v>
      </c>
      <c r="L13051" s="61" t="s">
        <v>81</v>
      </c>
      <c r="M13051" s="61">
        <f>VLOOKUP(H13051,zdroj!C:F,4,0)</f>
        <v>0</v>
      </c>
      <c r="N13051" s="61" t="str">
        <f t="shared" si="406"/>
        <v>-</v>
      </c>
      <c r="P13051" s="72" t="str">
        <f t="shared" si="407"/>
        <v/>
      </c>
      <c r="Q13051" s="61" t="s">
        <v>86</v>
      </c>
    </row>
    <row r="13052" spans="8:17" x14ac:dyDescent="0.25">
      <c r="H13052" s="59">
        <v>176958</v>
      </c>
      <c r="I13052" s="59" t="s">
        <v>72</v>
      </c>
      <c r="J13052" s="59">
        <v>7642075</v>
      </c>
      <c r="K13052" s="59" t="s">
        <v>13262</v>
      </c>
      <c r="L13052" s="61" t="s">
        <v>81</v>
      </c>
      <c r="M13052" s="61">
        <f>VLOOKUP(H13052,zdroj!C:F,4,0)</f>
        <v>0</v>
      </c>
      <c r="N13052" s="61" t="str">
        <f t="shared" si="406"/>
        <v>-</v>
      </c>
      <c r="P13052" s="72" t="str">
        <f t="shared" si="407"/>
        <v/>
      </c>
      <c r="Q13052" s="61" t="s">
        <v>86</v>
      </c>
    </row>
    <row r="13053" spans="8:17" x14ac:dyDescent="0.25">
      <c r="H13053" s="59">
        <v>176958</v>
      </c>
      <c r="I13053" s="59" t="s">
        <v>72</v>
      </c>
      <c r="J13053" s="59">
        <v>7642083</v>
      </c>
      <c r="K13053" s="59" t="s">
        <v>13263</v>
      </c>
      <c r="L13053" s="61" t="s">
        <v>115</v>
      </c>
      <c r="M13053" s="61">
        <f>VLOOKUP(H13053,zdroj!C:F,4,0)</f>
        <v>0</v>
      </c>
      <c r="N13053" s="61" t="str">
        <f t="shared" si="406"/>
        <v>katC</v>
      </c>
      <c r="P13053" s="72" t="str">
        <f t="shared" si="407"/>
        <v/>
      </c>
      <c r="Q13053" s="61" t="s">
        <v>31</v>
      </c>
    </row>
    <row r="13054" spans="8:17" x14ac:dyDescent="0.25">
      <c r="H13054" s="59">
        <v>176958</v>
      </c>
      <c r="I13054" s="59" t="s">
        <v>72</v>
      </c>
      <c r="J13054" s="59">
        <v>25731149</v>
      </c>
      <c r="K13054" s="59" t="s">
        <v>13264</v>
      </c>
      <c r="L13054" s="61" t="s">
        <v>81</v>
      </c>
      <c r="M13054" s="61">
        <f>VLOOKUP(H13054,zdroj!C:F,4,0)</f>
        <v>0</v>
      </c>
      <c r="N13054" s="61" t="str">
        <f t="shared" si="406"/>
        <v>-</v>
      </c>
      <c r="P13054" s="72" t="str">
        <f t="shared" si="407"/>
        <v/>
      </c>
      <c r="Q13054" s="61" t="s">
        <v>86</v>
      </c>
    </row>
    <row r="13055" spans="8:17" x14ac:dyDescent="0.25">
      <c r="H13055" s="59">
        <v>176958</v>
      </c>
      <c r="I13055" s="59" t="s">
        <v>72</v>
      </c>
      <c r="J13055" s="59">
        <v>30934397</v>
      </c>
      <c r="K13055" s="59" t="s">
        <v>13265</v>
      </c>
      <c r="L13055" s="61" t="s">
        <v>81</v>
      </c>
      <c r="M13055" s="61">
        <f>VLOOKUP(H13055,zdroj!C:F,4,0)</f>
        <v>0</v>
      </c>
      <c r="N13055" s="61" t="str">
        <f t="shared" si="406"/>
        <v>-</v>
      </c>
      <c r="P13055" s="72" t="str">
        <f t="shared" si="407"/>
        <v/>
      </c>
      <c r="Q13055" s="61" t="s">
        <v>86</v>
      </c>
    </row>
    <row r="13056" spans="8:17" x14ac:dyDescent="0.25">
      <c r="H13056" s="59">
        <v>176958</v>
      </c>
      <c r="I13056" s="59" t="s">
        <v>72</v>
      </c>
      <c r="J13056" s="59">
        <v>41258941</v>
      </c>
      <c r="K13056" s="59" t="s">
        <v>13266</v>
      </c>
      <c r="L13056" s="61" t="s">
        <v>81</v>
      </c>
      <c r="M13056" s="61">
        <f>VLOOKUP(H13056,zdroj!C:F,4,0)</f>
        <v>0</v>
      </c>
      <c r="N13056" s="61" t="str">
        <f t="shared" si="406"/>
        <v>-</v>
      </c>
      <c r="P13056" s="72" t="str">
        <f t="shared" si="407"/>
        <v/>
      </c>
      <c r="Q13056" s="61" t="s">
        <v>86</v>
      </c>
    </row>
    <row r="13057" spans="8:17" x14ac:dyDescent="0.25">
      <c r="H13057" s="59">
        <v>176958</v>
      </c>
      <c r="I13057" s="59" t="s">
        <v>72</v>
      </c>
      <c r="J13057" s="59">
        <v>73626368</v>
      </c>
      <c r="K13057" s="59" t="s">
        <v>13267</v>
      </c>
      <c r="L13057" s="61" t="s">
        <v>81</v>
      </c>
      <c r="M13057" s="61">
        <f>VLOOKUP(H13057,zdroj!C:F,4,0)</f>
        <v>0</v>
      </c>
      <c r="N13057" s="61" t="str">
        <f t="shared" si="406"/>
        <v>-</v>
      </c>
      <c r="P13057" s="72" t="str">
        <f t="shared" si="407"/>
        <v/>
      </c>
      <c r="Q13057" s="61" t="s">
        <v>86</v>
      </c>
    </row>
    <row r="13058" spans="8:17" x14ac:dyDescent="0.25">
      <c r="H13058" s="59">
        <v>176958</v>
      </c>
      <c r="I13058" s="59" t="s">
        <v>72</v>
      </c>
      <c r="J13058" s="59">
        <v>74149008</v>
      </c>
      <c r="K13058" s="59" t="s">
        <v>13268</v>
      </c>
      <c r="L13058" s="61" t="s">
        <v>81</v>
      </c>
      <c r="M13058" s="61">
        <f>VLOOKUP(H13058,zdroj!C:F,4,0)</f>
        <v>0</v>
      </c>
      <c r="N13058" s="61" t="str">
        <f t="shared" si="406"/>
        <v>-</v>
      </c>
      <c r="P13058" s="72" t="str">
        <f t="shared" si="407"/>
        <v/>
      </c>
      <c r="Q13058" s="61" t="s">
        <v>86</v>
      </c>
    </row>
    <row r="13059" spans="8:17" x14ac:dyDescent="0.25">
      <c r="H13059" s="59">
        <v>176958</v>
      </c>
      <c r="I13059" s="59" t="s">
        <v>72</v>
      </c>
      <c r="J13059" s="59">
        <v>75523825</v>
      </c>
      <c r="K13059" s="59" t="s">
        <v>13269</v>
      </c>
      <c r="L13059" s="61" t="s">
        <v>81</v>
      </c>
      <c r="M13059" s="61">
        <f>VLOOKUP(H13059,zdroj!C:F,4,0)</f>
        <v>0</v>
      </c>
      <c r="N13059" s="61" t="str">
        <f t="shared" si="406"/>
        <v>-</v>
      </c>
      <c r="P13059" s="72" t="str">
        <f t="shared" si="407"/>
        <v/>
      </c>
      <c r="Q13059" s="61" t="s">
        <v>86</v>
      </c>
    </row>
    <row r="13060" spans="8:17" x14ac:dyDescent="0.25">
      <c r="H13060" s="59">
        <v>176958</v>
      </c>
      <c r="I13060" s="59" t="s">
        <v>72</v>
      </c>
      <c r="J13060" s="59">
        <v>75524309</v>
      </c>
      <c r="K13060" s="59" t="s">
        <v>13270</v>
      </c>
      <c r="L13060" s="61" t="s">
        <v>81</v>
      </c>
      <c r="M13060" s="61">
        <f>VLOOKUP(H13060,zdroj!C:F,4,0)</f>
        <v>0</v>
      </c>
      <c r="N13060" s="61" t="str">
        <f t="shared" si="406"/>
        <v>-</v>
      </c>
      <c r="P13060" s="72" t="str">
        <f t="shared" si="407"/>
        <v/>
      </c>
      <c r="Q13060" s="61" t="s">
        <v>86</v>
      </c>
    </row>
    <row r="13061" spans="8:17" x14ac:dyDescent="0.25">
      <c r="H13061" s="59">
        <v>176958</v>
      </c>
      <c r="I13061" s="59" t="s">
        <v>72</v>
      </c>
      <c r="J13061" s="59">
        <v>78053587</v>
      </c>
      <c r="K13061" s="59" t="s">
        <v>13271</v>
      </c>
      <c r="L13061" s="61" t="s">
        <v>81</v>
      </c>
      <c r="M13061" s="61">
        <f>VLOOKUP(H13061,zdroj!C:F,4,0)</f>
        <v>0</v>
      </c>
      <c r="N13061" s="61" t="str">
        <f t="shared" si="406"/>
        <v>-</v>
      </c>
      <c r="P13061" s="72" t="str">
        <f t="shared" si="407"/>
        <v/>
      </c>
      <c r="Q13061" s="61" t="s">
        <v>86</v>
      </c>
    </row>
    <row r="13062" spans="8:17" x14ac:dyDescent="0.25">
      <c r="H13062" s="59">
        <v>176958</v>
      </c>
      <c r="I13062" s="59" t="s">
        <v>72</v>
      </c>
      <c r="J13062" s="59">
        <v>79181091</v>
      </c>
      <c r="K13062" s="59" t="s">
        <v>13272</v>
      </c>
      <c r="L13062" s="61" t="s">
        <v>81</v>
      </c>
      <c r="M13062" s="61">
        <f>VLOOKUP(H13062,zdroj!C:F,4,0)</f>
        <v>0</v>
      </c>
      <c r="N13062" s="61" t="str">
        <f t="shared" si="406"/>
        <v>-</v>
      </c>
      <c r="P13062" s="72" t="str">
        <f t="shared" si="407"/>
        <v/>
      </c>
      <c r="Q13062" s="61" t="s">
        <v>86</v>
      </c>
    </row>
    <row r="13063" spans="8:17" x14ac:dyDescent="0.25">
      <c r="H13063" s="59">
        <v>176958</v>
      </c>
      <c r="I13063" s="59" t="s">
        <v>72</v>
      </c>
      <c r="J13063" s="59">
        <v>81161786</v>
      </c>
      <c r="K13063" s="59" t="s">
        <v>13273</v>
      </c>
      <c r="L13063" s="61" t="s">
        <v>81</v>
      </c>
      <c r="M13063" s="61">
        <f>VLOOKUP(H13063,zdroj!C:F,4,0)</f>
        <v>0</v>
      </c>
      <c r="N13063" s="61" t="str">
        <f t="shared" ref="N13063:N13126" si="408">IF(M13063="A",IF(L13063="katA","katB",L13063),L13063)</f>
        <v>-</v>
      </c>
      <c r="P13063" s="72" t="str">
        <f t="shared" ref="P13063:P13126" si="409">IF(O13063="A",1,"")</f>
        <v/>
      </c>
      <c r="Q13063" s="61" t="s">
        <v>86</v>
      </c>
    </row>
    <row r="13064" spans="8:17" x14ac:dyDescent="0.25">
      <c r="H13064" s="59">
        <v>183695</v>
      </c>
      <c r="I13064" s="59" t="s">
        <v>72</v>
      </c>
      <c r="J13064" s="59">
        <v>13159658</v>
      </c>
      <c r="K13064" s="59" t="s">
        <v>13274</v>
      </c>
      <c r="L13064" s="61" t="s">
        <v>81</v>
      </c>
      <c r="M13064" s="61">
        <f>VLOOKUP(H13064,zdroj!C:F,4,0)</f>
        <v>0</v>
      </c>
      <c r="N13064" s="61" t="str">
        <f t="shared" si="408"/>
        <v>-</v>
      </c>
      <c r="P13064" s="72" t="str">
        <f t="shared" si="409"/>
        <v/>
      </c>
      <c r="Q13064" s="61" t="s">
        <v>86</v>
      </c>
    </row>
    <row r="13065" spans="8:17" x14ac:dyDescent="0.25">
      <c r="H13065" s="59">
        <v>183695</v>
      </c>
      <c r="I13065" s="59" t="s">
        <v>72</v>
      </c>
      <c r="J13065" s="59">
        <v>13159666</v>
      </c>
      <c r="K13065" s="59" t="s">
        <v>13275</v>
      </c>
      <c r="L13065" s="61" t="s">
        <v>81</v>
      </c>
      <c r="M13065" s="61">
        <f>VLOOKUP(H13065,zdroj!C:F,4,0)</f>
        <v>0</v>
      </c>
      <c r="N13065" s="61" t="str">
        <f t="shared" si="408"/>
        <v>-</v>
      </c>
      <c r="P13065" s="72" t="str">
        <f t="shared" si="409"/>
        <v/>
      </c>
      <c r="Q13065" s="61" t="s">
        <v>86</v>
      </c>
    </row>
    <row r="13066" spans="8:17" x14ac:dyDescent="0.25">
      <c r="H13066" s="59">
        <v>183695</v>
      </c>
      <c r="I13066" s="59" t="s">
        <v>72</v>
      </c>
      <c r="J13066" s="59">
        <v>13159674</v>
      </c>
      <c r="K13066" s="59" t="s">
        <v>13276</v>
      </c>
      <c r="L13066" s="61" t="s">
        <v>81</v>
      </c>
      <c r="M13066" s="61">
        <f>VLOOKUP(H13066,zdroj!C:F,4,0)</f>
        <v>0</v>
      </c>
      <c r="N13066" s="61" t="str">
        <f t="shared" si="408"/>
        <v>-</v>
      </c>
      <c r="P13066" s="72" t="str">
        <f t="shared" si="409"/>
        <v/>
      </c>
      <c r="Q13066" s="61" t="s">
        <v>86</v>
      </c>
    </row>
    <row r="13067" spans="8:17" x14ac:dyDescent="0.25">
      <c r="H13067" s="59">
        <v>183695</v>
      </c>
      <c r="I13067" s="59" t="s">
        <v>72</v>
      </c>
      <c r="J13067" s="59">
        <v>13159682</v>
      </c>
      <c r="K13067" s="59" t="s">
        <v>13277</v>
      </c>
      <c r="L13067" s="61" t="s">
        <v>81</v>
      </c>
      <c r="M13067" s="61">
        <f>VLOOKUP(H13067,zdroj!C:F,4,0)</f>
        <v>0</v>
      </c>
      <c r="N13067" s="61" t="str">
        <f t="shared" si="408"/>
        <v>-</v>
      </c>
      <c r="P13067" s="72" t="str">
        <f t="shared" si="409"/>
        <v/>
      </c>
      <c r="Q13067" s="61" t="s">
        <v>86</v>
      </c>
    </row>
    <row r="13068" spans="8:17" x14ac:dyDescent="0.25">
      <c r="H13068" s="59">
        <v>183695</v>
      </c>
      <c r="I13068" s="59" t="s">
        <v>72</v>
      </c>
      <c r="J13068" s="59">
        <v>13159691</v>
      </c>
      <c r="K13068" s="59" t="s">
        <v>13278</v>
      </c>
      <c r="L13068" s="61" t="s">
        <v>81</v>
      </c>
      <c r="M13068" s="61">
        <f>VLOOKUP(H13068,zdroj!C:F,4,0)</f>
        <v>0</v>
      </c>
      <c r="N13068" s="61" t="str">
        <f t="shared" si="408"/>
        <v>-</v>
      </c>
      <c r="P13068" s="72" t="str">
        <f t="shared" si="409"/>
        <v/>
      </c>
      <c r="Q13068" s="61" t="s">
        <v>86</v>
      </c>
    </row>
    <row r="13069" spans="8:17" x14ac:dyDescent="0.25">
      <c r="H13069" s="59">
        <v>183695</v>
      </c>
      <c r="I13069" s="59" t="s">
        <v>72</v>
      </c>
      <c r="J13069" s="59">
        <v>13159704</v>
      </c>
      <c r="K13069" s="59" t="s">
        <v>13279</v>
      </c>
      <c r="L13069" s="61" t="s">
        <v>81</v>
      </c>
      <c r="M13069" s="61">
        <f>VLOOKUP(H13069,zdroj!C:F,4,0)</f>
        <v>0</v>
      </c>
      <c r="N13069" s="61" t="str">
        <f t="shared" si="408"/>
        <v>-</v>
      </c>
      <c r="P13069" s="72" t="str">
        <f t="shared" si="409"/>
        <v/>
      </c>
      <c r="Q13069" s="61" t="s">
        <v>86</v>
      </c>
    </row>
    <row r="13070" spans="8:17" x14ac:dyDescent="0.25">
      <c r="H13070" s="59">
        <v>183695</v>
      </c>
      <c r="I13070" s="59" t="s">
        <v>72</v>
      </c>
      <c r="J13070" s="59">
        <v>13159712</v>
      </c>
      <c r="K13070" s="59" t="s">
        <v>13280</v>
      </c>
      <c r="L13070" s="61" t="s">
        <v>81</v>
      </c>
      <c r="M13070" s="61">
        <f>VLOOKUP(H13070,zdroj!C:F,4,0)</f>
        <v>0</v>
      </c>
      <c r="N13070" s="61" t="str">
        <f t="shared" si="408"/>
        <v>-</v>
      </c>
      <c r="P13070" s="72" t="str">
        <f t="shared" si="409"/>
        <v/>
      </c>
      <c r="Q13070" s="61" t="s">
        <v>86</v>
      </c>
    </row>
    <row r="13071" spans="8:17" x14ac:dyDescent="0.25">
      <c r="H13071" s="59">
        <v>183695</v>
      </c>
      <c r="I13071" s="59" t="s">
        <v>72</v>
      </c>
      <c r="J13071" s="59">
        <v>13159721</v>
      </c>
      <c r="K13071" s="59" t="s">
        <v>13281</v>
      </c>
      <c r="L13071" s="61" t="s">
        <v>81</v>
      </c>
      <c r="M13071" s="61">
        <f>VLOOKUP(H13071,zdroj!C:F,4,0)</f>
        <v>0</v>
      </c>
      <c r="N13071" s="61" t="str">
        <f t="shared" si="408"/>
        <v>-</v>
      </c>
      <c r="P13071" s="72" t="str">
        <f t="shared" si="409"/>
        <v/>
      </c>
      <c r="Q13071" s="61" t="s">
        <v>86</v>
      </c>
    </row>
    <row r="13072" spans="8:17" x14ac:dyDescent="0.25">
      <c r="H13072" s="59">
        <v>183695</v>
      </c>
      <c r="I13072" s="59" t="s">
        <v>72</v>
      </c>
      <c r="J13072" s="59">
        <v>13159739</v>
      </c>
      <c r="K13072" s="59" t="s">
        <v>13282</v>
      </c>
      <c r="L13072" s="61" t="s">
        <v>81</v>
      </c>
      <c r="M13072" s="61">
        <f>VLOOKUP(H13072,zdroj!C:F,4,0)</f>
        <v>0</v>
      </c>
      <c r="N13072" s="61" t="str">
        <f t="shared" si="408"/>
        <v>-</v>
      </c>
      <c r="P13072" s="72" t="str">
        <f t="shared" si="409"/>
        <v/>
      </c>
      <c r="Q13072" s="61" t="s">
        <v>86</v>
      </c>
    </row>
    <row r="13073" spans="8:17" x14ac:dyDescent="0.25">
      <c r="H13073" s="59">
        <v>183695</v>
      </c>
      <c r="I13073" s="59" t="s">
        <v>72</v>
      </c>
      <c r="J13073" s="59">
        <v>13159747</v>
      </c>
      <c r="K13073" s="59" t="s">
        <v>13283</v>
      </c>
      <c r="L13073" s="61" t="s">
        <v>81</v>
      </c>
      <c r="M13073" s="61">
        <f>VLOOKUP(H13073,zdroj!C:F,4,0)</f>
        <v>0</v>
      </c>
      <c r="N13073" s="61" t="str">
        <f t="shared" si="408"/>
        <v>-</v>
      </c>
      <c r="P13073" s="72" t="str">
        <f t="shared" si="409"/>
        <v/>
      </c>
      <c r="Q13073" s="61" t="s">
        <v>86</v>
      </c>
    </row>
    <row r="13074" spans="8:17" x14ac:dyDescent="0.25">
      <c r="H13074" s="59">
        <v>183695</v>
      </c>
      <c r="I13074" s="59" t="s">
        <v>72</v>
      </c>
      <c r="J13074" s="59">
        <v>13159755</v>
      </c>
      <c r="K13074" s="59" t="s">
        <v>13284</v>
      </c>
      <c r="L13074" s="61" t="s">
        <v>81</v>
      </c>
      <c r="M13074" s="61">
        <f>VLOOKUP(H13074,zdroj!C:F,4,0)</f>
        <v>0</v>
      </c>
      <c r="N13074" s="61" t="str">
        <f t="shared" si="408"/>
        <v>-</v>
      </c>
      <c r="P13074" s="72" t="str">
        <f t="shared" si="409"/>
        <v/>
      </c>
      <c r="Q13074" s="61" t="s">
        <v>86</v>
      </c>
    </row>
    <row r="13075" spans="8:17" x14ac:dyDescent="0.25">
      <c r="H13075" s="59">
        <v>183695</v>
      </c>
      <c r="I13075" s="59" t="s">
        <v>72</v>
      </c>
      <c r="J13075" s="59">
        <v>13159763</v>
      </c>
      <c r="K13075" s="59" t="s">
        <v>13285</v>
      </c>
      <c r="L13075" s="61" t="s">
        <v>81</v>
      </c>
      <c r="M13075" s="61">
        <f>VLOOKUP(H13075,zdroj!C:F,4,0)</f>
        <v>0</v>
      </c>
      <c r="N13075" s="61" t="str">
        <f t="shared" si="408"/>
        <v>-</v>
      </c>
      <c r="P13075" s="72" t="str">
        <f t="shared" si="409"/>
        <v/>
      </c>
      <c r="Q13075" s="61" t="s">
        <v>86</v>
      </c>
    </row>
    <row r="13076" spans="8:17" x14ac:dyDescent="0.25">
      <c r="H13076" s="59">
        <v>183695</v>
      </c>
      <c r="I13076" s="59" t="s">
        <v>72</v>
      </c>
      <c r="J13076" s="59">
        <v>13159780</v>
      </c>
      <c r="K13076" s="59" t="s">
        <v>13286</v>
      </c>
      <c r="L13076" s="61" t="s">
        <v>81</v>
      </c>
      <c r="M13076" s="61">
        <f>VLOOKUP(H13076,zdroj!C:F,4,0)</f>
        <v>0</v>
      </c>
      <c r="N13076" s="61" t="str">
        <f t="shared" si="408"/>
        <v>-</v>
      </c>
      <c r="P13076" s="72" t="str">
        <f t="shared" si="409"/>
        <v/>
      </c>
      <c r="Q13076" s="61" t="s">
        <v>86</v>
      </c>
    </row>
    <row r="13077" spans="8:17" x14ac:dyDescent="0.25">
      <c r="H13077" s="59">
        <v>183695</v>
      </c>
      <c r="I13077" s="59" t="s">
        <v>72</v>
      </c>
      <c r="J13077" s="59">
        <v>13159798</v>
      </c>
      <c r="K13077" s="59" t="s">
        <v>13287</v>
      </c>
      <c r="L13077" s="61" t="s">
        <v>81</v>
      </c>
      <c r="M13077" s="61">
        <f>VLOOKUP(H13077,zdroj!C:F,4,0)</f>
        <v>0</v>
      </c>
      <c r="N13077" s="61" t="str">
        <f t="shared" si="408"/>
        <v>-</v>
      </c>
      <c r="P13077" s="72" t="str">
        <f t="shared" si="409"/>
        <v/>
      </c>
      <c r="Q13077" s="61" t="s">
        <v>86</v>
      </c>
    </row>
    <row r="13078" spans="8:17" x14ac:dyDescent="0.25">
      <c r="H13078" s="59">
        <v>183695</v>
      </c>
      <c r="I13078" s="59" t="s">
        <v>72</v>
      </c>
      <c r="J13078" s="59">
        <v>13159801</v>
      </c>
      <c r="K13078" s="59" t="s">
        <v>13288</v>
      </c>
      <c r="L13078" s="61" t="s">
        <v>81</v>
      </c>
      <c r="M13078" s="61">
        <f>VLOOKUP(H13078,zdroj!C:F,4,0)</f>
        <v>0</v>
      </c>
      <c r="N13078" s="61" t="str">
        <f t="shared" si="408"/>
        <v>-</v>
      </c>
      <c r="P13078" s="72" t="str">
        <f t="shared" si="409"/>
        <v/>
      </c>
      <c r="Q13078" s="61" t="s">
        <v>86</v>
      </c>
    </row>
    <row r="13079" spans="8:17" x14ac:dyDescent="0.25">
      <c r="H13079" s="59">
        <v>183695</v>
      </c>
      <c r="I13079" s="59" t="s">
        <v>72</v>
      </c>
      <c r="J13079" s="59">
        <v>13159810</v>
      </c>
      <c r="K13079" s="59" t="s">
        <v>13289</v>
      </c>
      <c r="L13079" s="61" t="s">
        <v>81</v>
      </c>
      <c r="M13079" s="61">
        <f>VLOOKUP(H13079,zdroj!C:F,4,0)</f>
        <v>0</v>
      </c>
      <c r="N13079" s="61" t="str">
        <f t="shared" si="408"/>
        <v>-</v>
      </c>
      <c r="P13079" s="72" t="str">
        <f t="shared" si="409"/>
        <v/>
      </c>
      <c r="Q13079" s="61" t="s">
        <v>86</v>
      </c>
    </row>
    <row r="13080" spans="8:17" x14ac:dyDescent="0.25">
      <c r="H13080" s="59">
        <v>183695</v>
      </c>
      <c r="I13080" s="59" t="s">
        <v>72</v>
      </c>
      <c r="J13080" s="59">
        <v>13159828</v>
      </c>
      <c r="K13080" s="59" t="s">
        <v>13290</v>
      </c>
      <c r="L13080" s="61" t="s">
        <v>81</v>
      </c>
      <c r="M13080" s="61">
        <f>VLOOKUP(H13080,zdroj!C:F,4,0)</f>
        <v>0</v>
      </c>
      <c r="N13080" s="61" t="str">
        <f t="shared" si="408"/>
        <v>-</v>
      </c>
      <c r="P13080" s="72" t="str">
        <f t="shared" si="409"/>
        <v/>
      </c>
      <c r="Q13080" s="61" t="s">
        <v>86</v>
      </c>
    </row>
    <row r="13081" spans="8:17" x14ac:dyDescent="0.25">
      <c r="H13081" s="59">
        <v>183695</v>
      </c>
      <c r="I13081" s="59" t="s">
        <v>72</v>
      </c>
      <c r="J13081" s="59">
        <v>13159836</v>
      </c>
      <c r="K13081" s="59" t="s">
        <v>13291</v>
      </c>
      <c r="L13081" s="61" t="s">
        <v>81</v>
      </c>
      <c r="M13081" s="61">
        <f>VLOOKUP(H13081,zdroj!C:F,4,0)</f>
        <v>0</v>
      </c>
      <c r="N13081" s="61" t="str">
        <f t="shared" si="408"/>
        <v>-</v>
      </c>
      <c r="P13081" s="72" t="str">
        <f t="shared" si="409"/>
        <v/>
      </c>
      <c r="Q13081" s="61" t="s">
        <v>86</v>
      </c>
    </row>
    <row r="13082" spans="8:17" x14ac:dyDescent="0.25">
      <c r="H13082" s="59">
        <v>183695</v>
      </c>
      <c r="I13082" s="59" t="s">
        <v>72</v>
      </c>
      <c r="J13082" s="59">
        <v>13159844</v>
      </c>
      <c r="K13082" s="59" t="s">
        <v>13292</v>
      </c>
      <c r="L13082" s="61" t="s">
        <v>81</v>
      </c>
      <c r="M13082" s="61">
        <f>VLOOKUP(H13082,zdroj!C:F,4,0)</f>
        <v>0</v>
      </c>
      <c r="N13082" s="61" t="str">
        <f t="shared" si="408"/>
        <v>-</v>
      </c>
      <c r="P13082" s="72" t="str">
        <f t="shared" si="409"/>
        <v/>
      </c>
      <c r="Q13082" s="61" t="s">
        <v>86</v>
      </c>
    </row>
    <row r="13083" spans="8:17" x14ac:dyDescent="0.25">
      <c r="H13083" s="59">
        <v>183695</v>
      </c>
      <c r="I13083" s="59" t="s">
        <v>72</v>
      </c>
      <c r="J13083" s="59">
        <v>13159852</v>
      </c>
      <c r="K13083" s="59" t="s">
        <v>13293</v>
      </c>
      <c r="L13083" s="61" t="s">
        <v>81</v>
      </c>
      <c r="M13083" s="61">
        <f>VLOOKUP(H13083,zdroj!C:F,4,0)</f>
        <v>0</v>
      </c>
      <c r="N13083" s="61" t="str">
        <f t="shared" si="408"/>
        <v>-</v>
      </c>
      <c r="P13083" s="72" t="str">
        <f t="shared" si="409"/>
        <v/>
      </c>
      <c r="Q13083" s="61" t="s">
        <v>86</v>
      </c>
    </row>
    <row r="13084" spans="8:17" x14ac:dyDescent="0.25">
      <c r="H13084" s="59">
        <v>183695</v>
      </c>
      <c r="I13084" s="59" t="s">
        <v>72</v>
      </c>
      <c r="J13084" s="59">
        <v>13159861</v>
      </c>
      <c r="K13084" s="59" t="s">
        <v>13294</v>
      </c>
      <c r="L13084" s="61" t="s">
        <v>81</v>
      </c>
      <c r="M13084" s="61">
        <f>VLOOKUP(H13084,zdroj!C:F,4,0)</f>
        <v>0</v>
      </c>
      <c r="N13084" s="61" t="str">
        <f t="shared" si="408"/>
        <v>-</v>
      </c>
      <c r="P13084" s="72" t="str">
        <f t="shared" si="409"/>
        <v/>
      </c>
      <c r="Q13084" s="61" t="s">
        <v>86</v>
      </c>
    </row>
    <row r="13085" spans="8:17" x14ac:dyDescent="0.25">
      <c r="H13085" s="59">
        <v>183695</v>
      </c>
      <c r="I13085" s="59" t="s">
        <v>72</v>
      </c>
      <c r="J13085" s="59">
        <v>13159879</v>
      </c>
      <c r="K13085" s="59" t="s">
        <v>13295</v>
      </c>
      <c r="L13085" s="61" t="s">
        <v>81</v>
      </c>
      <c r="M13085" s="61">
        <f>VLOOKUP(H13085,zdroj!C:F,4,0)</f>
        <v>0</v>
      </c>
      <c r="N13085" s="61" t="str">
        <f t="shared" si="408"/>
        <v>-</v>
      </c>
      <c r="P13085" s="72" t="str">
        <f t="shared" si="409"/>
        <v/>
      </c>
      <c r="Q13085" s="61" t="s">
        <v>86</v>
      </c>
    </row>
    <row r="13086" spans="8:17" x14ac:dyDescent="0.25">
      <c r="H13086" s="59">
        <v>183695</v>
      </c>
      <c r="I13086" s="59" t="s">
        <v>72</v>
      </c>
      <c r="J13086" s="59">
        <v>13159887</v>
      </c>
      <c r="K13086" s="59" t="s">
        <v>13296</v>
      </c>
      <c r="L13086" s="61" t="s">
        <v>81</v>
      </c>
      <c r="M13086" s="61">
        <f>VLOOKUP(H13086,zdroj!C:F,4,0)</f>
        <v>0</v>
      </c>
      <c r="N13086" s="61" t="str">
        <f t="shared" si="408"/>
        <v>-</v>
      </c>
      <c r="P13086" s="72" t="str">
        <f t="shared" si="409"/>
        <v/>
      </c>
      <c r="Q13086" s="61" t="s">
        <v>86</v>
      </c>
    </row>
    <row r="13087" spans="8:17" x14ac:dyDescent="0.25">
      <c r="H13087" s="59">
        <v>183695</v>
      </c>
      <c r="I13087" s="59" t="s">
        <v>72</v>
      </c>
      <c r="J13087" s="59">
        <v>13159895</v>
      </c>
      <c r="K13087" s="59" t="s">
        <v>13297</v>
      </c>
      <c r="L13087" s="61" t="s">
        <v>81</v>
      </c>
      <c r="M13087" s="61">
        <f>VLOOKUP(H13087,zdroj!C:F,4,0)</f>
        <v>0</v>
      </c>
      <c r="N13087" s="61" t="str">
        <f t="shared" si="408"/>
        <v>-</v>
      </c>
      <c r="P13087" s="72" t="str">
        <f t="shared" si="409"/>
        <v/>
      </c>
      <c r="Q13087" s="61" t="s">
        <v>86</v>
      </c>
    </row>
    <row r="13088" spans="8:17" x14ac:dyDescent="0.25">
      <c r="H13088" s="59">
        <v>183695</v>
      </c>
      <c r="I13088" s="59" t="s">
        <v>72</v>
      </c>
      <c r="J13088" s="59">
        <v>13159909</v>
      </c>
      <c r="K13088" s="59" t="s">
        <v>13298</v>
      </c>
      <c r="L13088" s="61" t="s">
        <v>81</v>
      </c>
      <c r="M13088" s="61">
        <f>VLOOKUP(H13088,zdroj!C:F,4,0)</f>
        <v>0</v>
      </c>
      <c r="N13088" s="61" t="str">
        <f t="shared" si="408"/>
        <v>-</v>
      </c>
      <c r="P13088" s="72" t="str">
        <f t="shared" si="409"/>
        <v/>
      </c>
      <c r="Q13088" s="61" t="s">
        <v>86</v>
      </c>
    </row>
    <row r="13089" spans="8:17" x14ac:dyDescent="0.25">
      <c r="H13089" s="59">
        <v>183695</v>
      </c>
      <c r="I13089" s="59" t="s">
        <v>72</v>
      </c>
      <c r="J13089" s="59">
        <v>13159917</v>
      </c>
      <c r="K13089" s="59" t="s">
        <v>13299</v>
      </c>
      <c r="L13089" s="61" t="s">
        <v>115</v>
      </c>
      <c r="M13089" s="61">
        <f>VLOOKUP(H13089,zdroj!C:F,4,0)</f>
        <v>0</v>
      </c>
      <c r="N13089" s="61" t="str">
        <f t="shared" si="408"/>
        <v>katC</v>
      </c>
      <c r="P13089" s="72" t="str">
        <f t="shared" si="409"/>
        <v/>
      </c>
      <c r="Q13089" s="61" t="s">
        <v>31</v>
      </c>
    </row>
    <row r="13090" spans="8:17" x14ac:dyDescent="0.25">
      <c r="H13090" s="59">
        <v>183695</v>
      </c>
      <c r="I13090" s="59" t="s">
        <v>72</v>
      </c>
      <c r="J13090" s="59">
        <v>13159925</v>
      </c>
      <c r="K13090" s="59" t="s">
        <v>13300</v>
      </c>
      <c r="L13090" s="61" t="s">
        <v>81</v>
      </c>
      <c r="M13090" s="61">
        <f>VLOOKUP(H13090,zdroj!C:F,4,0)</f>
        <v>0</v>
      </c>
      <c r="N13090" s="61" t="str">
        <f t="shared" si="408"/>
        <v>-</v>
      </c>
      <c r="P13090" s="72" t="str">
        <f t="shared" si="409"/>
        <v/>
      </c>
      <c r="Q13090" s="61" t="s">
        <v>86</v>
      </c>
    </row>
    <row r="13091" spans="8:17" x14ac:dyDescent="0.25">
      <c r="H13091" s="59">
        <v>183695</v>
      </c>
      <c r="I13091" s="59" t="s">
        <v>72</v>
      </c>
      <c r="J13091" s="59">
        <v>13159933</v>
      </c>
      <c r="K13091" s="59" t="s">
        <v>13301</v>
      </c>
      <c r="L13091" s="61" t="s">
        <v>81</v>
      </c>
      <c r="M13091" s="61">
        <f>VLOOKUP(H13091,zdroj!C:F,4,0)</f>
        <v>0</v>
      </c>
      <c r="N13091" s="61" t="str">
        <f t="shared" si="408"/>
        <v>-</v>
      </c>
      <c r="P13091" s="72" t="str">
        <f t="shared" si="409"/>
        <v/>
      </c>
      <c r="Q13091" s="61" t="s">
        <v>86</v>
      </c>
    </row>
    <row r="13092" spans="8:17" x14ac:dyDescent="0.25">
      <c r="H13092" s="59">
        <v>183695</v>
      </c>
      <c r="I13092" s="59" t="s">
        <v>72</v>
      </c>
      <c r="J13092" s="59">
        <v>13159941</v>
      </c>
      <c r="K13092" s="59" t="s">
        <v>13302</v>
      </c>
      <c r="L13092" s="61" t="s">
        <v>81</v>
      </c>
      <c r="M13092" s="61">
        <f>VLOOKUP(H13092,zdroj!C:F,4,0)</f>
        <v>0</v>
      </c>
      <c r="N13092" s="61" t="str">
        <f t="shared" si="408"/>
        <v>-</v>
      </c>
      <c r="P13092" s="72" t="str">
        <f t="shared" si="409"/>
        <v/>
      </c>
      <c r="Q13092" s="61" t="s">
        <v>86</v>
      </c>
    </row>
    <row r="13093" spans="8:17" x14ac:dyDescent="0.25">
      <c r="H13093" s="59">
        <v>183695</v>
      </c>
      <c r="I13093" s="59" t="s">
        <v>72</v>
      </c>
      <c r="J13093" s="59">
        <v>13159950</v>
      </c>
      <c r="K13093" s="59" t="s">
        <v>13303</v>
      </c>
      <c r="L13093" s="61" t="s">
        <v>81</v>
      </c>
      <c r="M13093" s="61">
        <f>VLOOKUP(H13093,zdroj!C:F,4,0)</f>
        <v>0</v>
      </c>
      <c r="N13093" s="61" t="str">
        <f t="shared" si="408"/>
        <v>-</v>
      </c>
      <c r="P13093" s="72" t="str">
        <f t="shared" si="409"/>
        <v/>
      </c>
      <c r="Q13093" s="61" t="s">
        <v>86</v>
      </c>
    </row>
    <row r="13094" spans="8:17" x14ac:dyDescent="0.25">
      <c r="H13094" s="59">
        <v>183695</v>
      </c>
      <c r="I13094" s="59" t="s">
        <v>72</v>
      </c>
      <c r="J13094" s="59">
        <v>13159968</v>
      </c>
      <c r="K13094" s="59" t="s">
        <v>13304</v>
      </c>
      <c r="L13094" s="61" t="s">
        <v>81</v>
      </c>
      <c r="M13094" s="61">
        <f>VLOOKUP(H13094,zdroj!C:F,4,0)</f>
        <v>0</v>
      </c>
      <c r="N13094" s="61" t="str">
        <f t="shared" si="408"/>
        <v>-</v>
      </c>
      <c r="P13094" s="72" t="str">
        <f t="shared" si="409"/>
        <v/>
      </c>
      <c r="Q13094" s="61" t="s">
        <v>86</v>
      </c>
    </row>
    <row r="13095" spans="8:17" x14ac:dyDescent="0.25">
      <c r="H13095" s="59">
        <v>183695</v>
      </c>
      <c r="I13095" s="59" t="s">
        <v>72</v>
      </c>
      <c r="J13095" s="59">
        <v>13159976</v>
      </c>
      <c r="K13095" s="59" t="s">
        <v>13305</v>
      </c>
      <c r="L13095" s="61" t="s">
        <v>81</v>
      </c>
      <c r="M13095" s="61">
        <f>VLOOKUP(H13095,zdroj!C:F,4,0)</f>
        <v>0</v>
      </c>
      <c r="N13095" s="61" t="str">
        <f t="shared" si="408"/>
        <v>-</v>
      </c>
      <c r="P13095" s="72" t="str">
        <f t="shared" si="409"/>
        <v/>
      </c>
      <c r="Q13095" s="61" t="s">
        <v>86</v>
      </c>
    </row>
    <row r="13096" spans="8:17" x14ac:dyDescent="0.25">
      <c r="H13096" s="59">
        <v>183695</v>
      </c>
      <c r="I13096" s="59" t="s">
        <v>72</v>
      </c>
      <c r="J13096" s="59">
        <v>13159984</v>
      </c>
      <c r="K13096" s="59" t="s">
        <v>13306</v>
      </c>
      <c r="L13096" s="61" t="s">
        <v>81</v>
      </c>
      <c r="M13096" s="61">
        <f>VLOOKUP(H13096,zdroj!C:F,4,0)</f>
        <v>0</v>
      </c>
      <c r="N13096" s="61" t="str">
        <f t="shared" si="408"/>
        <v>-</v>
      </c>
      <c r="P13096" s="72" t="str">
        <f t="shared" si="409"/>
        <v/>
      </c>
      <c r="Q13096" s="61" t="s">
        <v>86</v>
      </c>
    </row>
    <row r="13097" spans="8:17" x14ac:dyDescent="0.25">
      <c r="H13097" s="59">
        <v>183695</v>
      </c>
      <c r="I13097" s="59" t="s">
        <v>72</v>
      </c>
      <c r="J13097" s="59">
        <v>13159992</v>
      </c>
      <c r="K13097" s="59" t="s">
        <v>13307</v>
      </c>
      <c r="L13097" s="61" t="s">
        <v>81</v>
      </c>
      <c r="M13097" s="61">
        <f>VLOOKUP(H13097,zdroj!C:F,4,0)</f>
        <v>0</v>
      </c>
      <c r="N13097" s="61" t="str">
        <f t="shared" si="408"/>
        <v>-</v>
      </c>
      <c r="P13097" s="72" t="str">
        <f t="shared" si="409"/>
        <v/>
      </c>
      <c r="Q13097" s="61" t="s">
        <v>86</v>
      </c>
    </row>
    <row r="13098" spans="8:17" x14ac:dyDescent="0.25">
      <c r="H13098" s="59">
        <v>183695</v>
      </c>
      <c r="I13098" s="59" t="s">
        <v>72</v>
      </c>
      <c r="J13098" s="59">
        <v>13160001</v>
      </c>
      <c r="K13098" s="59" t="s">
        <v>13308</v>
      </c>
      <c r="L13098" s="61" t="s">
        <v>81</v>
      </c>
      <c r="M13098" s="61">
        <f>VLOOKUP(H13098,zdroj!C:F,4,0)</f>
        <v>0</v>
      </c>
      <c r="N13098" s="61" t="str">
        <f t="shared" si="408"/>
        <v>-</v>
      </c>
      <c r="P13098" s="72" t="str">
        <f t="shared" si="409"/>
        <v/>
      </c>
      <c r="Q13098" s="61" t="s">
        <v>86</v>
      </c>
    </row>
    <row r="13099" spans="8:17" x14ac:dyDescent="0.25">
      <c r="H13099" s="59">
        <v>183695</v>
      </c>
      <c r="I13099" s="59" t="s">
        <v>72</v>
      </c>
      <c r="J13099" s="59">
        <v>13160010</v>
      </c>
      <c r="K13099" s="59" t="s">
        <v>13309</v>
      </c>
      <c r="L13099" s="61" t="s">
        <v>81</v>
      </c>
      <c r="M13099" s="61">
        <f>VLOOKUP(H13099,zdroj!C:F,4,0)</f>
        <v>0</v>
      </c>
      <c r="N13099" s="61" t="str">
        <f t="shared" si="408"/>
        <v>-</v>
      </c>
      <c r="P13099" s="72" t="str">
        <f t="shared" si="409"/>
        <v/>
      </c>
      <c r="Q13099" s="61" t="s">
        <v>86</v>
      </c>
    </row>
    <row r="13100" spans="8:17" x14ac:dyDescent="0.25">
      <c r="H13100" s="59">
        <v>183695</v>
      </c>
      <c r="I13100" s="59" t="s">
        <v>72</v>
      </c>
      <c r="J13100" s="59">
        <v>13160028</v>
      </c>
      <c r="K13100" s="59" t="s">
        <v>13310</v>
      </c>
      <c r="L13100" s="61" t="s">
        <v>81</v>
      </c>
      <c r="M13100" s="61">
        <f>VLOOKUP(H13100,zdroj!C:F,4,0)</f>
        <v>0</v>
      </c>
      <c r="N13100" s="61" t="str">
        <f t="shared" si="408"/>
        <v>-</v>
      </c>
      <c r="P13100" s="72" t="str">
        <f t="shared" si="409"/>
        <v/>
      </c>
      <c r="Q13100" s="61" t="s">
        <v>86</v>
      </c>
    </row>
    <row r="13101" spans="8:17" x14ac:dyDescent="0.25">
      <c r="H13101" s="59">
        <v>183695</v>
      </c>
      <c r="I13101" s="59" t="s">
        <v>72</v>
      </c>
      <c r="J13101" s="59">
        <v>13160036</v>
      </c>
      <c r="K13101" s="59" t="s">
        <v>13311</v>
      </c>
      <c r="L13101" s="61" t="s">
        <v>81</v>
      </c>
      <c r="M13101" s="61">
        <f>VLOOKUP(H13101,zdroj!C:F,4,0)</f>
        <v>0</v>
      </c>
      <c r="N13101" s="61" t="str">
        <f t="shared" si="408"/>
        <v>-</v>
      </c>
      <c r="P13101" s="72" t="str">
        <f t="shared" si="409"/>
        <v/>
      </c>
      <c r="Q13101" s="61" t="s">
        <v>86</v>
      </c>
    </row>
    <row r="13102" spans="8:17" x14ac:dyDescent="0.25">
      <c r="H13102" s="59">
        <v>183695</v>
      </c>
      <c r="I13102" s="59" t="s">
        <v>72</v>
      </c>
      <c r="J13102" s="59">
        <v>13160044</v>
      </c>
      <c r="K13102" s="59" t="s">
        <v>13312</v>
      </c>
      <c r="L13102" s="61" t="s">
        <v>81</v>
      </c>
      <c r="M13102" s="61">
        <f>VLOOKUP(H13102,zdroj!C:F,4,0)</f>
        <v>0</v>
      </c>
      <c r="N13102" s="61" t="str">
        <f t="shared" si="408"/>
        <v>-</v>
      </c>
      <c r="P13102" s="72" t="str">
        <f t="shared" si="409"/>
        <v/>
      </c>
      <c r="Q13102" s="61" t="s">
        <v>86</v>
      </c>
    </row>
    <row r="13103" spans="8:17" x14ac:dyDescent="0.25">
      <c r="H13103" s="59">
        <v>183695</v>
      </c>
      <c r="I13103" s="59" t="s">
        <v>72</v>
      </c>
      <c r="J13103" s="59">
        <v>13160052</v>
      </c>
      <c r="K13103" s="59" t="s">
        <v>13313</v>
      </c>
      <c r="L13103" s="61" t="s">
        <v>81</v>
      </c>
      <c r="M13103" s="61">
        <f>VLOOKUP(H13103,zdroj!C:F,4,0)</f>
        <v>0</v>
      </c>
      <c r="N13103" s="61" t="str">
        <f t="shared" si="408"/>
        <v>-</v>
      </c>
      <c r="P13103" s="72" t="str">
        <f t="shared" si="409"/>
        <v/>
      </c>
      <c r="Q13103" s="61" t="s">
        <v>86</v>
      </c>
    </row>
    <row r="13104" spans="8:17" x14ac:dyDescent="0.25">
      <c r="H13104" s="59">
        <v>183695</v>
      </c>
      <c r="I13104" s="59" t="s">
        <v>72</v>
      </c>
      <c r="J13104" s="59">
        <v>13160061</v>
      </c>
      <c r="K13104" s="59" t="s">
        <v>13314</v>
      </c>
      <c r="L13104" s="61" t="s">
        <v>81</v>
      </c>
      <c r="M13104" s="61">
        <f>VLOOKUP(H13104,zdroj!C:F,4,0)</f>
        <v>0</v>
      </c>
      <c r="N13104" s="61" t="str">
        <f t="shared" si="408"/>
        <v>-</v>
      </c>
      <c r="P13104" s="72" t="str">
        <f t="shared" si="409"/>
        <v/>
      </c>
      <c r="Q13104" s="61" t="s">
        <v>86</v>
      </c>
    </row>
    <row r="13105" spans="8:17" x14ac:dyDescent="0.25">
      <c r="H13105" s="59">
        <v>183695</v>
      </c>
      <c r="I13105" s="59" t="s">
        <v>72</v>
      </c>
      <c r="J13105" s="59">
        <v>13160079</v>
      </c>
      <c r="K13105" s="59" t="s">
        <v>13315</v>
      </c>
      <c r="L13105" s="61" t="s">
        <v>81</v>
      </c>
      <c r="M13105" s="61">
        <f>VLOOKUP(H13105,zdroj!C:F,4,0)</f>
        <v>0</v>
      </c>
      <c r="N13105" s="61" t="str">
        <f t="shared" si="408"/>
        <v>-</v>
      </c>
      <c r="P13105" s="72" t="str">
        <f t="shared" si="409"/>
        <v/>
      </c>
      <c r="Q13105" s="61" t="s">
        <v>86</v>
      </c>
    </row>
    <row r="13106" spans="8:17" x14ac:dyDescent="0.25">
      <c r="H13106" s="59">
        <v>183695</v>
      </c>
      <c r="I13106" s="59" t="s">
        <v>72</v>
      </c>
      <c r="J13106" s="59">
        <v>13160087</v>
      </c>
      <c r="K13106" s="59" t="s">
        <v>13316</v>
      </c>
      <c r="L13106" s="61" t="s">
        <v>81</v>
      </c>
      <c r="M13106" s="61">
        <f>VLOOKUP(H13106,zdroj!C:F,4,0)</f>
        <v>0</v>
      </c>
      <c r="N13106" s="61" t="str">
        <f t="shared" si="408"/>
        <v>-</v>
      </c>
      <c r="P13106" s="72" t="str">
        <f t="shared" si="409"/>
        <v/>
      </c>
      <c r="Q13106" s="61" t="s">
        <v>86</v>
      </c>
    </row>
    <row r="13107" spans="8:17" x14ac:dyDescent="0.25">
      <c r="H13107" s="59">
        <v>183695</v>
      </c>
      <c r="I13107" s="59" t="s">
        <v>72</v>
      </c>
      <c r="J13107" s="59">
        <v>13160095</v>
      </c>
      <c r="K13107" s="59" t="s">
        <v>13317</v>
      </c>
      <c r="L13107" s="61" t="s">
        <v>81</v>
      </c>
      <c r="M13107" s="61">
        <f>VLOOKUP(H13107,zdroj!C:F,4,0)</f>
        <v>0</v>
      </c>
      <c r="N13107" s="61" t="str">
        <f t="shared" si="408"/>
        <v>-</v>
      </c>
      <c r="P13107" s="72" t="str">
        <f t="shared" si="409"/>
        <v/>
      </c>
      <c r="Q13107" s="61" t="s">
        <v>86</v>
      </c>
    </row>
    <row r="13108" spans="8:17" x14ac:dyDescent="0.25">
      <c r="H13108" s="59">
        <v>183695</v>
      </c>
      <c r="I13108" s="59" t="s">
        <v>72</v>
      </c>
      <c r="J13108" s="59">
        <v>13160109</v>
      </c>
      <c r="K13108" s="59" t="s">
        <v>13318</v>
      </c>
      <c r="L13108" s="61" t="s">
        <v>81</v>
      </c>
      <c r="M13108" s="61">
        <f>VLOOKUP(H13108,zdroj!C:F,4,0)</f>
        <v>0</v>
      </c>
      <c r="N13108" s="61" t="str">
        <f t="shared" si="408"/>
        <v>-</v>
      </c>
      <c r="P13108" s="72" t="str">
        <f t="shared" si="409"/>
        <v/>
      </c>
      <c r="Q13108" s="61" t="s">
        <v>86</v>
      </c>
    </row>
    <row r="13109" spans="8:17" x14ac:dyDescent="0.25">
      <c r="H13109" s="59">
        <v>183695</v>
      </c>
      <c r="I13109" s="59" t="s">
        <v>72</v>
      </c>
      <c r="J13109" s="59">
        <v>13160117</v>
      </c>
      <c r="K13109" s="59" t="s">
        <v>13319</v>
      </c>
      <c r="L13109" s="61" t="s">
        <v>81</v>
      </c>
      <c r="M13109" s="61">
        <f>VLOOKUP(H13109,zdroj!C:F,4,0)</f>
        <v>0</v>
      </c>
      <c r="N13109" s="61" t="str">
        <f t="shared" si="408"/>
        <v>-</v>
      </c>
      <c r="P13109" s="72" t="str">
        <f t="shared" si="409"/>
        <v/>
      </c>
      <c r="Q13109" s="61" t="s">
        <v>86</v>
      </c>
    </row>
    <row r="13110" spans="8:17" x14ac:dyDescent="0.25">
      <c r="H13110" s="59">
        <v>183695</v>
      </c>
      <c r="I13110" s="59" t="s">
        <v>72</v>
      </c>
      <c r="J13110" s="59">
        <v>13160125</v>
      </c>
      <c r="K13110" s="59" t="s">
        <v>13320</v>
      </c>
      <c r="L13110" s="61" t="s">
        <v>81</v>
      </c>
      <c r="M13110" s="61">
        <f>VLOOKUP(H13110,zdroj!C:F,4,0)</f>
        <v>0</v>
      </c>
      <c r="N13110" s="61" t="str">
        <f t="shared" si="408"/>
        <v>-</v>
      </c>
      <c r="P13110" s="72" t="str">
        <f t="shared" si="409"/>
        <v/>
      </c>
      <c r="Q13110" s="61" t="s">
        <v>86</v>
      </c>
    </row>
    <row r="13111" spans="8:17" x14ac:dyDescent="0.25">
      <c r="H13111" s="59">
        <v>183695</v>
      </c>
      <c r="I13111" s="59" t="s">
        <v>72</v>
      </c>
      <c r="J13111" s="59">
        <v>13160133</v>
      </c>
      <c r="K13111" s="59" t="s">
        <v>13321</v>
      </c>
      <c r="L13111" s="61" t="s">
        <v>81</v>
      </c>
      <c r="M13111" s="61">
        <f>VLOOKUP(H13111,zdroj!C:F,4,0)</f>
        <v>0</v>
      </c>
      <c r="N13111" s="61" t="str">
        <f t="shared" si="408"/>
        <v>-</v>
      </c>
      <c r="P13111" s="72" t="str">
        <f t="shared" si="409"/>
        <v/>
      </c>
      <c r="Q13111" s="61" t="s">
        <v>86</v>
      </c>
    </row>
    <row r="13112" spans="8:17" x14ac:dyDescent="0.25">
      <c r="H13112" s="59">
        <v>183695</v>
      </c>
      <c r="I13112" s="59" t="s">
        <v>72</v>
      </c>
      <c r="J13112" s="59">
        <v>13160141</v>
      </c>
      <c r="K13112" s="59" t="s">
        <v>13322</v>
      </c>
      <c r="L13112" s="61" t="s">
        <v>81</v>
      </c>
      <c r="M13112" s="61">
        <f>VLOOKUP(H13112,zdroj!C:F,4,0)</f>
        <v>0</v>
      </c>
      <c r="N13112" s="61" t="str">
        <f t="shared" si="408"/>
        <v>-</v>
      </c>
      <c r="P13112" s="72" t="str">
        <f t="shared" si="409"/>
        <v/>
      </c>
      <c r="Q13112" s="61" t="s">
        <v>86</v>
      </c>
    </row>
    <row r="13113" spans="8:17" x14ac:dyDescent="0.25">
      <c r="H13113" s="59">
        <v>183695</v>
      </c>
      <c r="I13113" s="59" t="s">
        <v>72</v>
      </c>
      <c r="J13113" s="59">
        <v>13160150</v>
      </c>
      <c r="K13113" s="59" t="s">
        <v>13323</v>
      </c>
      <c r="L13113" s="61" t="s">
        <v>81</v>
      </c>
      <c r="M13113" s="61">
        <f>VLOOKUP(H13113,zdroj!C:F,4,0)</f>
        <v>0</v>
      </c>
      <c r="N13113" s="61" t="str">
        <f t="shared" si="408"/>
        <v>-</v>
      </c>
      <c r="P13113" s="72" t="str">
        <f t="shared" si="409"/>
        <v/>
      </c>
      <c r="Q13113" s="61" t="s">
        <v>86</v>
      </c>
    </row>
    <row r="13114" spans="8:17" x14ac:dyDescent="0.25">
      <c r="H13114" s="59">
        <v>183695</v>
      </c>
      <c r="I13114" s="59" t="s">
        <v>72</v>
      </c>
      <c r="J13114" s="59">
        <v>13160168</v>
      </c>
      <c r="K13114" s="59" t="s">
        <v>13324</v>
      </c>
      <c r="L13114" s="61" t="s">
        <v>115</v>
      </c>
      <c r="M13114" s="61">
        <f>VLOOKUP(H13114,zdroj!C:F,4,0)</f>
        <v>0</v>
      </c>
      <c r="N13114" s="61" t="str">
        <f t="shared" si="408"/>
        <v>katC</v>
      </c>
      <c r="P13114" s="72" t="str">
        <f t="shared" si="409"/>
        <v/>
      </c>
      <c r="Q13114" s="61" t="s">
        <v>31</v>
      </c>
    </row>
    <row r="13115" spans="8:17" x14ac:dyDescent="0.25">
      <c r="H13115" s="59">
        <v>183695</v>
      </c>
      <c r="I13115" s="59" t="s">
        <v>72</v>
      </c>
      <c r="J13115" s="59">
        <v>13160176</v>
      </c>
      <c r="K13115" s="59" t="s">
        <v>13325</v>
      </c>
      <c r="L13115" s="61" t="s">
        <v>81</v>
      </c>
      <c r="M13115" s="61">
        <f>VLOOKUP(H13115,zdroj!C:F,4,0)</f>
        <v>0</v>
      </c>
      <c r="N13115" s="61" t="str">
        <f t="shared" si="408"/>
        <v>-</v>
      </c>
      <c r="P13115" s="72" t="str">
        <f t="shared" si="409"/>
        <v/>
      </c>
      <c r="Q13115" s="61" t="s">
        <v>86</v>
      </c>
    </row>
    <row r="13116" spans="8:17" x14ac:dyDescent="0.25">
      <c r="H13116" s="59">
        <v>183695</v>
      </c>
      <c r="I13116" s="59" t="s">
        <v>72</v>
      </c>
      <c r="J13116" s="59">
        <v>13160184</v>
      </c>
      <c r="K13116" s="59" t="s">
        <v>13326</v>
      </c>
      <c r="L13116" s="61" t="s">
        <v>81</v>
      </c>
      <c r="M13116" s="61">
        <f>VLOOKUP(H13116,zdroj!C:F,4,0)</f>
        <v>0</v>
      </c>
      <c r="N13116" s="61" t="str">
        <f t="shared" si="408"/>
        <v>-</v>
      </c>
      <c r="P13116" s="72" t="str">
        <f t="shared" si="409"/>
        <v/>
      </c>
      <c r="Q13116" s="61" t="s">
        <v>86</v>
      </c>
    </row>
    <row r="13117" spans="8:17" x14ac:dyDescent="0.25">
      <c r="H13117" s="59">
        <v>183695</v>
      </c>
      <c r="I13117" s="59" t="s">
        <v>72</v>
      </c>
      <c r="J13117" s="59">
        <v>13160192</v>
      </c>
      <c r="K13117" s="59" t="s">
        <v>13327</v>
      </c>
      <c r="L13117" s="61" t="s">
        <v>81</v>
      </c>
      <c r="M13117" s="61">
        <f>VLOOKUP(H13117,zdroj!C:F,4,0)</f>
        <v>0</v>
      </c>
      <c r="N13117" s="61" t="str">
        <f t="shared" si="408"/>
        <v>-</v>
      </c>
      <c r="P13117" s="72" t="str">
        <f t="shared" si="409"/>
        <v/>
      </c>
      <c r="Q13117" s="61" t="s">
        <v>86</v>
      </c>
    </row>
    <row r="13118" spans="8:17" x14ac:dyDescent="0.25">
      <c r="H13118" s="59">
        <v>183695</v>
      </c>
      <c r="I13118" s="59" t="s">
        <v>72</v>
      </c>
      <c r="J13118" s="59">
        <v>13160206</v>
      </c>
      <c r="K13118" s="59" t="s">
        <v>13328</v>
      </c>
      <c r="L13118" s="61" t="s">
        <v>81</v>
      </c>
      <c r="M13118" s="61">
        <f>VLOOKUP(H13118,zdroj!C:F,4,0)</f>
        <v>0</v>
      </c>
      <c r="N13118" s="61" t="str">
        <f t="shared" si="408"/>
        <v>-</v>
      </c>
      <c r="P13118" s="72" t="str">
        <f t="shared" si="409"/>
        <v/>
      </c>
      <c r="Q13118" s="61" t="s">
        <v>86</v>
      </c>
    </row>
    <row r="13119" spans="8:17" x14ac:dyDescent="0.25">
      <c r="H13119" s="59">
        <v>183695</v>
      </c>
      <c r="I13119" s="59" t="s">
        <v>72</v>
      </c>
      <c r="J13119" s="59">
        <v>13160214</v>
      </c>
      <c r="K13119" s="59" t="s">
        <v>13329</v>
      </c>
      <c r="L13119" s="61" t="s">
        <v>81</v>
      </c>
      <c r="M13119" s="61">
        <f>VLOOKUP(H13119,zdroj!C:F,4,0)</f>
        <v>0</v>
      </c>
      <c r="N13119" s="61" t="str">
        <f t="shared" si="408"/>
        <v>-</v>
      </c>
      <c r="P13119" s="72" t="str">
        <f t="shared" si="409"/>
        <v/>
      </c>
      <c r="Q13119" s="61" t="s">
        <v>86</v>
      </c>
    </row>
    <row r="13120" spans="8:17" x14ac:dyDescent="0.25">
      <c r="H13120" s="59">
        <v>183695</v>
      </c>
      <c r="I13120" s="59" t="s">
        <v>72</v>
      </c>
      <c r="J13120" s="59">
        <v>13160222</v>
      </c>
      <c r="K13120" s="59" t="s">
        <v>13330</v>
      </c>
      <c r="L13120" s="61" t="s">
        <v>81</v>
      </c>
      <c r="M13120" s="61">
        <f>VLOOKUP(H13120,zdroj!C:F,4,0)</f>
        <v>0</v>
      </c>
      <c r="N13120" s="61" t="str">
        <f t="shared" si="408"/>
        <v>-</v>
      </c>
      <c r="P13120" s="72" t="str">
        <f t="shared" si="409"/>
        <v/>
      </c>
      <c r="Q13120" s="61" t="s">
        <v>86</v>
      </c>
    </row>
    <row r="13121" spans="8:17" x14ac:dyDescent="0.25">
      <c r="H13121" s="59">
        <v>183695</v>
      </c>
      <c r="I13121" s="59" t="s">
        <v>72</v>
      </c>
      <c r="J13121" s="59">
        <v>13160231</v>
      </c>
      <c r="K13121" s="59" t="s">
        <v>13331</v>
      </c>
      <c r="L13121" s="61" t="s">
        <v>81</v>
      </c>
      <c r="M13121" s="61">
        <f>VLOOKUP(H13121,zdroj!C:F,4,0)</f>
        <v>0</v>
      </c>
      <c r="N13121" s="61" t="str">
        <f t="shared" si="408"/>
        <v>-</v>
      </c>
      <c r="P13121" s="72" t="str">
        <f t="shared" si="409"/>
        <v/>
      </c>
      <c r="Q13121" s="61" t="s">
        <v>86</v>
      </c>
    </row>
    <row r="13122" spans="8:17" x14ac:dyDescent="0.25">
      <c r="H13122" s="59">
        <v>183695</v>
      </c>
      <c r="I13122" s="59" t="s">
        <v>72</v>
      </c>
      <c r="J13122" s="59">
        <v>13160249</v>
      </c>
      <c r="K13122" s="59" t="s">
        <v>13332</v>
      </c>
      <c r="L13122" s="61" t="s">
        <v>81</v>
      </c>
      <c r="M13122" s="61">
        <f>VLOOKUP(H13122,zdroj!C:F,4,0)</f>
        <v>0</v>
      </c>
      <c r="N13122" s="61" t="str">
        <f t="shared" si="408"/>
        <v>-</v>
      </c>
      <c r="P13122" s="72" t="str">
        <f t="shared" si="409"/>
        <v/>
      </c>
      <c r="Q13122" s="61" t="s">
        <v>86</v>
      </c>
    </row>
    <row r="13123" spans="8:17" x14ac:dyDescent="0.25">
      <c r="H13123" s="59">
        <v>183695</v>
      </c>
      <c r="I13123" s="59" t="s">
        <v>72</v>
      </c>
      <c r="J13123" s="59">
        <v>13160257</v>
      </c>
      <c r="K13123" s="59" t="s">
        <v>13333</v>
      </c>
      <c r="L13123" s="61" t="s">
        <v>115</v>
      </c>
      <c r="M13123" s="61">
        <f>VLOOKUP(H13123,zdroj!C:F,4,0)</f>
        <v>0</v>
      </c>
      <c r="N13123" s="61" t="str">
        <f t="shared" si="408"/>
        <v>katC</v>
      </c>
      <c r="P13123" s="72" t="str">
        <f t="shared" si="409"/>
        <v/>
      </c>
      <c r="Q13123" s="61" t="s">
        <v>31</v>
      </c>
    </row>
    <row r="13124" spans="8:17" x14ac:dyDescent="0.25">
      <c r="H13124" s="59">
        <v>183695</v>
      </c>
      <c r="I13124" s="59" t="s">
        <v>72</v>
      </c>
      <c r="J13124" s="59">
        <v>13160265</v>
      </c>
      <c r="K13124" s="59" t="s">
        <v>13334</v>
      </c>
      <c r="L13124" s="61" t="s">
        <v>81</v>
      </c>
      <c r="M13124" s="61">
        <f>VLOOKUP(H13124,zdroj!C:F,4,0)</f>
        <v>0</v>
      </c>
      <c r="N13124" s="61" t="str">
        <f t="shared" si="408"/>
        <v>-</v>
      </c>
      <c r="P13124" s="72" t="str">
        <f t="shared" si="409"/>
        <v/>
      </c>
      <c r="Q13124" s="61" t="s">
        <v>86</v>
      </c>
    </row>
    <row r="13125" spans="8:17" x14ac:dyDescent="0.25">
      <c r="H13125" s="59">
        <v>183695</v>
      </c>
      <c r="I13125" s="59" t="s">
        <v>72</v>
      </c>
      <c r="J13125" s="59">
        <v>13160273</v>
      </c>
      <c r="K13125" s="59" t="s">
        <v>13335</v>
      </c>
      <c r="L13125" s="61" t="s">
        <v>81</v>
      </c>
      <c r="M13125" s="61">
        <f>VLOOKUP(H13125,zdroj!C:F,4,0)</f>
        <v>0</v>
      </c>
      <c r="N13125" s="61" t="str">
        <f t="shared" si="408"/>
        <v>-</v>
      </c>
      <c r="P13125" s="72" t="str">
        <f t="shared" si="409"/>
        <v/>
      </c>
      <c r="Q13125" s="61" t="s">
        <v>86</v>
      </c>
    </row>
    <row r="13126" spans="8:17" x14ac:dyDescent="0.25">
      <c r="H13126" s="59">
        <v>183695</v>
      </c>
      <c r="I13126" s="59" t="s">
        <v>72</v>
      </c>
      <c r="J13126" s="59">
        <v>13160281</v>
      </c>
      <c r="K13126" s="59" t="s">
        <v>13336</v>
      </c>
      <c r="L13126" s="61" t="s">
        <v>81</v>
      </c>
      <c r="M13126" s="61">
        <f>VLOOKUP(H13126,zdroj!C:F,4,0)</f>
        <v>0</v>
      </c>
      <c r="N13126" s="61" t="str">
        <f t="shared" si="408"/>
        <v>-</v>
      </c>
      <c r="P13126" s="72" t="str">
        <f t="shared" si="409"/>
        <v/>
      </c>
      <c r="Q13126" s="61" t="s">
        <v>86</v>
      </c>
    </row>
    <row r="13127" spans="8:17" x14ac:dyDescent="0.25">
      <c r="H13127" s="59">
        <v>183695</v>
      </c>
      <c r="I13127" s="59" t="s">
        <v>72</v>
      </c>
      <c r="J13127" s="59">
        <v>13160290</v>
      </c>
      <c r="K13127" s="59" t="s">
        <v>13337</v>
      </c>
      <c r="L13127" s="61" t="s">
        <v>81</v>
      </c>
      <c r="M13127" s="61">
        <f>VLOOKUP(H13127,zdroj!C:F,4,0)</f>
        <v>0</v>
      </c>
      <c r="N13127" s="61" t="str">
        <f t="shared" ref="N13127:N13190" si="410">IF(M13127="A",IF(L13127="katA","katB",L13127),L13127)</f>
        <v>-</v>
      </c>
      <c r="P13127" s="72" t="str">
        <f t="shared" ref="P13127:P13190" si="411">IF(O13127="A",1,"")</f>
        <v/>
      </c>
      <c r="Q13127" s="61" t="s">
        <v>86</v>
      </c>
    </row>
    <row r="13128" spans="8:17" x14ac:dyDescent="0.25">
      <c r="H13128" s="59">
        <v>183695</v>
      </c>
      <c r="I13128" s="59" t="s">
        <v>72</v>
      </c>
      <c r="J13128" s="59">
        <v>13160303</v>
      </c>
      <c r="K13128" s="59" t="s">
        <v>13338</v>
      </c>
      <c r="L13128" s="61" t="s">
        <v>81</v>
      </c>
      <c r="M13128" s="61">
        <f>VLOOKUP(H13128,zdroj!C:F,4,0)</f>
        <v>0</v>
      </c>
      <c r="N13128" s="61" t="str">
        <f t="shared" si="410"/>
        <v>-</v>
      </c>
      <c r="P13128" s="72" t="str">
        <f t="shared" si="411"/>
        <v/>
      </c>
      <c r="Q13128" s="61" t="s">
        <v>86</v>
      </c>
    </row>
    <row r="13129" spans="8:17" x14ac:dyDescent="0.25">
      <c r="H13129" s="59">
        <v>183695</v>
      </c>
      <c r="I13129" s="59" t="s">
        <v>72</v>
      </c>
      <c r="J13129" s="59">
        <v>13160311</v>
      </c>
      <c r="K13129" s="59" t="s">
        <v>13339</v>
      </c>
      <c r="L13129" s="61" t="s">
        <v>81</v>
      </c>
      <c r="M13129" s="61">
        <f>VLOOKUP(H13129,zdroj!C:F,4,0)</f>
        <v>0</v>
      </c>
      <c r="N13129" s="61" t="str">
        <f t="shared" si="410"/>
        <v>-</v>
      </c>
      <c r="P13129" s="72" t="str">
        <f t="shared" si="411"/>
        <v/>
      </c>
      <c r="Q13129" s="61" t="s">
        <v>86</v>
      </c>
    </row>
    <row r="13130" spans="8:17" x14ac:dyDescent="0.25">
      <c r="H13130" s="59">
        <v>183695</v>
      </c>
      <c r="I13130" s="59" t="s">
        <v>72</v>
      </c>
      <c r="J13130" s="59">
        <v>13160320</v>
      </c>
      <c r="K13130" s="59" t="s">
        <v>13340</v>
      </c>
      <c r="L13130" s="61" t="s">
        <v>81</v>
      </c>
      <c r="M13130" s="61">
        <f>VLOOKUP(H13130,zdroj!C:F,4,0)</f>
        <v>0</v>
      </c>
      <c r="N13130" s="61" t="str">
        <f t="shared" si="410"/>
        <v>-</v>
      </c>
      <c r="P13130" s="72" t="str">
        <f t="shared" si="411"/>
        <v/>
      </c>
      <c r="Q13130" s="61" t="s">
        <v>86</v>
      </c>
    </row>
    <row r="13131" spans="8:17" x14ac:dyDescent="0.25">
      <c r="H13131" s="59">
        <v>183695</v>
      </c>
      <c r="I13131" s="59" t="s">
        <v>72</v>
      </c>
      <c r="J13131" s="59">
        <v>13160338</v>
      </c>
      <c r="K13131" s="59" t="s">
        <v>13341</v>
      </c>
      <c r="L13131" s="61" t="s">
        <v>81</v>
      </c>
      <c r="M13131" s="61">
        <f>VLOOKUP(H13131,zdroj!C:F,4,0)</f>
        <v>0</v>
      </c>
      <c r="N13131" s="61" t="str">
        <f t="shared" si="410"/>
        <v>-</v>
      </c>
      <c r="P13131" s="72" t="str">
        <f t="shared" si="411"/>
        <v/>
      </c>
      <c r="Q13131" s="61" t="s">
        <v>86</v>
      </c>
    </row>
    <row r="13132" spans="8:17" x14ac:dyDescent="0.25">
      <c r="H13132" s="59">
        <v>183695</v>
      </c>
      <c r="I13132" s="59" t="s">
        <v>72</v>
      </c>
      <c r="J13132" s="59">
        <v>13160346</v>
      </c>
      <c r="K13132" s="59" t="s">
        <v>13342</v>
      </c>
      <c r="L13132" s="61" t="s">
        <v>81</v>
      </c>
      <c r="M13132" s="61">
        <f>VLOOKUP(H13132,zdroj!C:F,4,0)</f>
        <v>0</v>
      </c>
      <c r="N13132" s="61" t="str">
        <f t="shared" si="410"/>
        <v>-</v>
      </c>
      <c r="P13132" s="72" t="str">
        <f t="shared" si="411"/>
        <v/>
      </c>
      <c r="Q13132" s="61" t="s">
        <v>86</v>
      </c>
    </row>
    <row r="13133" spans="8:17" x14ac:dyDescent="0.25">
      <c r="H13133" s="59">
        <v>183695</v>
      </c>
      <c r="I13133" s="59" t="s">
        <v>72</v>
      </c>
      <c r="J13133" s="59">
        <v>13160354</v>
      </c>
      <c r="K13133" s="59" t="s">
        <v>13343</v>
      </c>
      <c r="L13133" s="61" t="s">
        <v>81</v>
      </c>
      <c r="M13133" s="61">
        <f>VLOOKUP(H13133,zdroj!C:F,4,0)</f>
        <v>0</v>
      </c>
      <c r="N13133" s="61" t="str">
        <f t="shared" si="410"/>
        <v>-</v>
      </c>
      <c r="P13133" s="72" t="str">
        <f t="shared" si="411"/>
        <v/>
      </c>
      <c r="Q13133" s="61" t="s">
        <v>86</v>
      </c>
    </row>
    <row r="13134" spans="8:17" x14ac:dyDescent="0.25">
      <c r="H13134" s="59">
        <v>183695</v>
      </c>
      <c r="I13134" s="59" t="s">
        <v>72</v>
      </c>
      <c r="J13134" s="59">
        <v>13160362</v>
      </c>
      <c r="K13134" s="59" t="s">
        <v>13344</v>
      </c>
      <c r="L13134" s="61" t="s">
        <v>81</v>
      </c>
      <c r="M13134" s="61">
        <f>VLOOKUP(H13134,zdroj!C:F,4,0)</f>
        <v>0</v>
      </c>
      <c r="N13134" s="61" t="str">
        <f t="shared" si="410"/>
        <v>-</v>
      </c>
      <c r="P13134" s="72" t="str">
        <f t="shared" si="411"/>
        <v/>
      </c>
      <c r="Q13134" s="61" t="s">
        <v>86</v>
      </c>
    </row>
    <row r="13135" spans="8:17" x14ac:dyDescent="0.25">
      <c r="H13135" s="59">
        <v>183695</v>
      </c>
      <c r="I13135" s="59" t="s">
        <v>72</v>
      </c>
      <c r="J13135" s="59">
        <v>13160371</v>
      </c>
      <c r="K13135" s="59" t="s">
        <v>13345</v>
      </c>
      <c r="L13135" s="61" t="s">
        <v>81</v>
      </c>
      <c r="M13135" s="61">
        <f>VLOOKUP(H13135,zdroj!C:F,4,0)</f>
        <v>0</v>
      </c>
      <c r="N13135" s="61" t="str">
        <f t="shared" si="410"/>
        <v>-</v>
      </c>
      <c r="P13135" s="72" t="str">
        <f t="shared" si="411"/>
        <v/>
      </c>
      <c r="Q13135" s="61" t="s">
        <v>86</v>
      </c>
    </row>
    <row r="13136" spans="8:17" x14ac:dyDescent="0.25">
      <c r="H13136" s="59">
        <v>183695</v>
      </c>
      <c r="I13136" s="59" t="s">
        <v>72</v>
      </c>
      <c r="J13136" s="59">
        <v>13160389</v>
      </c>
      <c r="K13136" s="59" t="s">
        <v>13346</v>
      </c>
      <c r="L13136" s="61" t="s">
        <v>81</v>
      </c>
      <c r="M13136" s="61">
        <f>VLOOKUP(H13136,zdroj!C:F,4,0)</f>
        <v>0</v>
      </c>
      <c r="N13136" s="61" t="str">
        <f t="shared" si="410"/>
        <v>-</v>
      </c>
      <c r="P13136" s="72" t="str">
        <f t="shared" si="411"/>
        <v/>
      </c>
      <c r="Q13136" s="61" t="s">
        <v>86</v>
      </c>
    </row>
    <row r="13137" spans="8:17" x14ac:dyDescent="0.25">
      <c r="H13137" s="59">
        <v>183695</v>
      </c>
      <c r="I13137" s="59" t="s">
        <v>72</v>
      </c>
      <c r="J13137" s="59">
        <v>13160397</v>
      </c>
      <c r="K13137" s="59" t="s">
        <v>13347</v>
      </c>
      <c r="L13137" s="61" t="s">
        <v>81</v>
      </c>
      <c r="M13137" s="61">
        <f>VLOOKUP(H13137,zdroj!C:F,4,0)</f>
        <v>0</v>
      </c>
      <c r="N13137" s="61" t="str">
        <f t="shared" si="410"/>
        <v>-</v>
      </c>
      <c r="P13137" s="72" t="str">
        <f t="shared" si="411"/>
        <v/>
      </c>
      <c r="Q13137" s="61" t="s">
        <v>86</v>
      </c>
    </row>
    <row r="13138" spans="8:17" x14ac:dyDescent="0.25">
      <c r="H13138" s="59">
        <v>183695</v>
      </c>
      <c r="I13138" s="59" t="s">
        <v>72</v>
      </c>
      <c r="J13138" s="59">
        <v>13160401</v>
      </c>
      <c r="K13138" s="59" t="s">
        <v>13348</v>
      </c>
      <c r="L13138" s="61" t="s">
        <v>81</v>
      </c>
      <c r="M13138" s="61">
        <f>VLOOKUP(H13138,zdroj!C:F,4,0)</f>
        <v>0</v>
      </c>
      <c r="N13138" s="61" t="str">
        <f t="shared" si="410"/>
        <v>-</v>
      </c>
      <c r="P13138" s="72" t="str">
        <f t="shared" si="411"/>
        <v/>
      </c>
      <c r="Q13138" s="61" t="s">
        <v>86</v>
      </c>
    </row>
    <row r="13139" spans="8:17" x14ac:dyDescent="0.25">
      <c r="H13139" s="59">
        <v>183695</v>
      </c>
      <c r="I13139" s="59" t="s">
        <v>72</v>
      </c>
      <c r="J13139" s="59">
        <v>13160419</v>
      </c>
      <c r="K13139" s="59" t="s">
        <v>13349</v>
      </c>
      <c r="L13139" s="61" t="s">
        <v>81</v>
      </c>
      <c r="M13139" s="61">
        <f>VLOOKUP(H13139,zdroj!C:F,4,0)</f>
        <v>0</v>
      </c>
      <c r="N13139" s="61" t="str">
        <f t="shared" si="410"/>
        <v>-</v>
      </c>
      <c r="P13139" s="72" t="str">
        <f t="shared" si="411"/>
        <v/>
      </c>
      <c r="Q13139" s="61" t="s">
        <v>86</v>
      </c>
    </row>
    <row r="13140" spans="8:17" x14ac:dyDescent="0.25">
      <c r="H13140" s="59">
        <v>183695</v>
      </c>
      <c r="I13140" s="59" t="s">
        <v>72</v>
      </c>
      <c r="J13140" s="59">
        <v>13160427</v>
      </c>
      <c r="K13140" s="59" t="s">
        <v>13350</v>
      </c>
      <c r="L13140" s="61" t="s">
        <v>81</v>
      </c>
      <c r="M13140" s="61">
        <f>VLOOKUP(H13140,zdroj!C:F,4,0)</f>
        <v>0</v>
      </c>
      <c r="N13140" s="61" t="str">
        <f t="shared" si="410"/>
        <v>-</v>
      </c>
      <c r="P13140" s="72" t="str">
        <f t="shared" si="411"/>
        <v/>
      </c>
      <c r="Q13140" s="61" t="s">
        <v>86</v>
      </c>
    </row>
    <row r="13141" spans="8:17" x14ac:dyDescent="0.25">
      <c r="H13141" s="59">
        <v>183695</v>
      </c>
      <c r="I13141" s="59" t="s">
        <v>72</v>
      </c>
      <c r="J13141" s="59">
        <v>13160435</v>
      </c>
      <c r="K13141" s="59" t="s">
        <v>13351</v>
      </c>
      <c r="L13141" s="61" t="s">
        <v>81</v>
      </c>
      <c r="M13141" s="61">
        <f>VLOOKUP(H13141,zdroj!C:F,4,0)</f>
        <v>0</v>
      </c>
      <c r="N13141" s="61" t="str">
        <f t="shared" si="410"/>
        <v>-</v>
      </c>
      <c r="P13141" s="72" t="str">
        <f t="shared" si="411"/>
        <v/>
      </c>
      <c r="Q13141" s="61" t="s">
        <v>86</v>
      </c>
    </row>
    <row r="13142" spans="8:17" x14ac:dyDescent="0.25">
      <c r="H13142" s="59">
        <v>183695</v>
      </c>
      <c r="I13142" s="59" t="s">
        <v>72</v>
      </c>
      <c r="J13142" s="59">
        <v>13160443</v>
      </c>
      <c r="K13142" s="59" t="s">
        <v>13352</v>
      </c>
      <c r="L13142" s="61" t="s">
        <v>81</v>
      </c>
      <c r="M13142" s="61">
        <f>VLOOKUP(H13142,zdroj!C:F,4,0)</f>
        <v>0</v>
      </c>
      <c r="N13142" s="61" t="str">
        <f t="shared" si="410"/>
        <v>-</v>
      </c>
      <c r="P13142" s="72" t="str">
        <f t="shared" si="411"/>
        <v/>
      </c>
      <c r="Q13142" s="61" t="s">
        <v>86</v>
      </c>
    </row>
    <row r="13143" spans="8:17" x14ac:dyDescent="0.25">
      <c r="H13143" s="59">
        <v>183695</v>
      </c>
      <c r="I13143" s="59" t="s">
        <v>72</v>
      </c>
      <c r="J13143" s="59">
        <v>13160451</v>
      </c>
      <c r="K13143" s="59" t="s">
        <v>13353</v>
      </c>
      <c r="L13143" s="61" t="s">
        <v>81</v>
      </c>
      <c r="M13143" s="61">
        <f>VLOOKUP(H13143,zdroj!C:F,4,0)</f>
        <v>0</v>
      </c>
      <c r="N13143" s="61" t="str">
        <f t="shared" si="410"/>
        <v>-</v>
      </c>
      <c r="P13143" s="72" t="str">
        <f t="shared" si="411"/>
        <v/>
      </c>
      <c r="Q13143" s="61" t="s">
        <v>86</v>
      </c>
    </row>
    <row r="13144" spans="8:17" x14ac:dyDescent="0.25">
      <c r="H13144" s="59">
        <v>183695</v>
      </c>
      <c r="I13144" s="59" t="s">
        <v>72</v>
      </c>
      <c r="J13144" s="59">
        <v>13160460</v>
      </c>
      <c r="K13144" s="59" t="s">
        <v>13354</v>
      </c>
      <c r="L13144" s="61" t="s">
        <v>81</v>
      </c>
      <c r="M13144" s="61">
        <f>VLOOKUP(H13144,zdroj!C:F,4,0)</f>
        <v>0</v>
      </c>
      <c r="N13144" s="61" t="str">
        <f t="shared" si="410"/>
        <v>-</v>
      </c>
      <c r="P13144" s="72" t="str">
        <f t="shared" si="411"/>
        <v/>
      </c>
      <c r="Q13144" s="61" t="s">
        <v>86</v>
      </c>
    </row>
    <row r="13145" spans="8:17" x14ac:dyDescent="0.25">
      <c r="H13145" s="59">
        <v>183695</v>
      </c>
      <c r="I13145" s="59" t="s">
        <v>72</v>
      </c>
      <c r="J13145" s="59">
        <v>13160478</v>
      </c>
      <c r="K13145" s="59" t="s">
        <v>13355</v>
      </c>
      <c r="L13145" s="61" t="s">
        <v>81</v>
      </c>
      <c r="M13145" s="61">
        <f>VLOOKUP(H13145,zdroj!C:F,4,0)</f>
        <v>0</v>
      </c>
      <c r="N13145" s="61" t="str">
        <f t="shared" si="410"/>
        <v>-</v>
      </c>
      <c r="P13145" s="72" t="str">
        <f t="shared" si="411"/>
        <v/>
      </c>
      <c r="Q13145" s="61" t="s">
        <v>86</v>
      </c>
    </row>
    <row r="13146" spans="8:17" x14ac:dyDescent="0.25">
      <c r="H13146" s="59">
        <v>183695</v>
      </c>
      <c r="I13146" s="59" t="s">
        <v>72</v>
      </c>
      <c r="J13146" s="59">
        <v>13160486</v>
      </c>
      <c r="K13146" s="59" t="s">
        <v>13356</v>
      </c>
      <c r="L13146" s="61" t="s">
        <v>81</v>
      </c>
      <c r="M13146" s="61">
        <f>VLOOKUP(H13146,zdroj!C:F,4,0)</f>
        <v>0</v>
      </c>
      <c r="N13146" s="61" t="str">
        <f t="shared" si="410"/>
        <v>-</v>
      </c>
      <c r="P13146" s="72" t="str">
        <f t="shared" si="411"/>
        <v/>
      </c>
      <c r="Q13146" s="61" t="s">
        <v>86</v>
      </c>
    </row>
    <row r="13147" spans="8:17" x14ac:dyDescent="0.25">
      <c r="H13147" s="59">
        <v>183695</v>
      </c>
      <c r="I13147" s="59" t="s">
        <v>72</v>
      </c>
      <c r="J13147" s="59">
        <v>13160494</v>
      </c>
      <c r="K13147" s="59" t="s">
        <v>13357</v>
      </c>
      <c r="L13147" s="61" t="s">
        <v>81</v>
      </c>
      <c r="M13147" s="61">
        <f>VLOOKUP(H13147,zdroj!C:F,4,0)</f>
        <v>0</v>
      </c>
      <c r="N13147" s="61" t="str">
        <f t="shared" si="410"/>
        <v>-</v>
      </c>
      <c r="P13147" s="72" t="str">
        <f t="shared" si="411"/>
        <v/>
      </c>
      <c r="Q13147" s="61" t="s">
        <v>86</v>
      </c>
    </row>
    <row r="13148" spans="8:17" x14ac:dyDescent="0.25">
      <c r="H13148" s="59">
        <v>183695</v>
      </c>
      <c r="I13148" s="59" t="s">
        <v>72</v>
      </c>
      <c r="J13148" s="59">
        <v>13160508</v>
      </c>
      <c r="K13148" s="59" t="s">
        <v>13358</v>
      </c>
      <c r="L13148" s="61" t="s">
        <v>81</v>
      </c>
      <c r="M13148" s="61">
        <f>VLOOKUP(H13148,zdroj!C:F,4,0)</f>
        <v>0</v>
      </c>
      <c r="N13148" s="61" t="str">
        <f t="shared" si="410"/>
        <v>-</v>
      </c>
      <c r="P13148" s="72" t="str">
        <f t="shared" si="411"/>
        <v/>
      </c>
      <c r="Q13148" s="61" t="s">
        <v>86</v>
      </c>
    </row>
    <row r="13149" spans="8:17" x14ac:dyDescent="0.25">
      <c r="H13149" s="59">
        <v>183695</v>
      </c>
      <c r="I13149" s="59" t="s">
        <v>72</v>
      </c>
      <c r="J13149" s="59">
        <v>13160516</v>
      </c>
      <c r="K13149" s="59" t="s">
        <v>13359</v>
      </c>
      <c r="L13149" s="61" t="s">
        <v>81</v>
      </c>
      <c r="M13149" s="61">
        <f>VLOOKUP(H13149,zdroj!C:F,4,0)</f>
        <v>0</v>
      </c>
      <c r="N13149" s="61" t="str">
        <f t="shared" si="410"/>
        <v>-</v>
      </c>
      <c r="P13149" s="72" t="str">
        <f t="shared" si="411"/>
        <v/>
      </c>
      <c r="Q13149" s="61" t="s">
        <v>86</v>
      </c>
    </row>
    <row r="13150" spans="8:17" x14ac:dyDescent="0.25">
      <c r="H13150" s="59">
        <v>183695</v>
      </c>
      <c r="I13150" s="59" t="s">
        <v>72</v>
      </c>
      <c r="J13150" s="59">
        <v>13160524</v>
      </c>
      <c r="K13150" s="59" t="s">
        <v>13360</v>
      </c>
      <c r="L13150" s="61" t="s">
        <v>81</v>
      </c>
      <c r="M13150" s="61">
        <f>VLOOKUP(H13150,zdroj!C:F,4,0)</f>
        <v>0</v>
      </c>
      <c r="N13150" s="61" t="str">
        <f t="shared" si="410"/>
        <v>-</v>
      </c>
      <c r="P13150" s="72" t="str">
        <f t="shared" si="411"/>
        <v/>
      </c>
      <c r="Q13150" s="61" t="s">
        <v>86</v>
      </c>
    </row>
    <row r="13151" spans="8:17" x14ac:dyDescent="0.25">
      <c r="H13151" s="59">
        <v>183695</v>
      </c>
      <c r="I13151" s="59" t="s">
        <v>72</v>
      </c>
      <c r="J13151" s="59">
        <v>13160532</v>
      </c>
      <c r="K13151" s="59" t="s">
        <v>13361</v>
      </c>
      <c r="L13151" s="61" t="s">
        <v>81</v>
      </c>
      <c r="M13151" s="61">
        <f>VLOOKUP(H13151,zdroj!C:F,4,0)</f>
        <v>0</v>
      </c>
      <c r="N13151" s="61" t="str">
        <f t="shared" si="410"/>
        <v>-</v>
      </c>
      <c r="P13151" s="72" t="str">
        <f t="shared" si="411"/>
        <v/>
      </c>
      <c r="Q13151" s="61" t="s">
        <v>86</v>
      </c>
    </row>
    <row r="13152" spans="8:17" x14ac:dyDescent="0.25">
      <c r="H13152" s="59">
        <v>183695</v>
      </c>
      <c r="I13152" s="59" t="s">
        <v>72</v>
      </c>
      <c r="J13152" s="59">
        <v>13160541</v>
      </c>
      <c r="K13152" s="59" t="s">
        <v>13362</v>
      </c>
      <c r="L13152" s="61" t="s">
        <v>81</v>
      </c>
      <c r="M13152" s="61">
        <f>VLOOKUP(H13152,zdroj!C:F,4,0)</f>
        <v>0</v>
      </c>
      <c r="N13152" s="61" t="str">
        <f t="shared" si="410"/>
        <v>-</v>
      </c>
      <c r="P13152" s="72" t="str">
        <f t="shared" si="411"/>
        <v/>
      </c>
      <c r="Q13152" s="61" t="s">
        <v>86</v>
      </c>
    </row>
    <row r="13153" spans="8:17" x14ac:dyDescent="0.25">
      <c r="H13153" s="59">
        <v>183695</v>
      </c>
      <c r="I13153" s="59" t="s">
        <v>72</v>
      </c>
      <c r="J13153" s="59">
        <v>13160559</v>
      </c>
      <c r="K13153" s="59" t="s">
        <v>13363</v>
      </c>
      <c r="L13153" s="61" t="s">
        <v>81</v>
      </c>
      <c r="M13153" s="61">
        <f>VLOOKUP(H13153,zdroj!C:F,4,0)</f>
        <v>0</v>
      </c>
      <c r="N13153" s="61" t="str">
        <f t="shared" si="410"/>
        <v>-</v>
      </c>
      <c r="P13153" s="72" t="str">
        <f t="shared" si="411"/>
        <v/>
      </c>
      <c r="Q13153" s="61" t="s">
        <v>86</v>
      </c>
    </row>
    <row r="13154" spans="8:17" x14ac:dyDescent="0.25">
      <c r="H13154" s="59">
        <v>183695</v>
      </c>
      <c r="I13154" s="59" t="s">
        <v>72</v>
      </c>
      <c r="J13154" s="59">
        <v>13160567</v>
      </c>
      <c r="K13154" s="59" t="s">
        <v>13364</v>
      </c>
      <c r="L13154" s="61" t="s">
        <v>81</v>
      </c>
      <c r="M13154" s="61">
        <f>VLOOKUP(H13154,zdroj!C:F,4,0)</f>
        <v>0</v>
      </c>
      <c r="N13154" s="61" t="str">
        <f t="shared" si="410"/>
        <v>-</v>
      </c>
      <c r="P13154" s="72" t="str">
        <f t="shared" si="411"/>
        <v/>
      </c>
      <c r="Q13154" s="61" t="s">
        <v>86</v>
      </c>
    </row>
    <row r="13155" spans="8:17" x14ac:dyDescent="0.25">
      <c r="H13155" s="59">
        <v>183695</v>
      </c>
      <c r="I13155" s="59" t="s">
        <v>72</v>
      </c>
      <c r="J13155" s="59">
        <v>13160575</v>
      </c>
      <c r="K13155" s="59" t="s">
        <v>13365</v>
      </c>
      <c r="L13155" s="61" t="s">
        <v>81</v>
      </c>
      <c r="M13155" s="61">
        <f>VLOOKUP(H13155,zdroj!C:F,4,0)</f>
        <v>0</v>
      </c>
      <c r="N13155" s="61" t="str">
        <f t="shared" si="410"/>
        <v>-</v>
      </c>
      <c r="P13155" s="72" t="str">
        <f t="shared" si="411"/>
        <v/>
      </c>
      <c r="Q13155" s="61" t="s">
        <v>86</v>
      </c>
    </row>
    <row r="13156" spans="8:17" x14ac:dyDescent="0.25">
      <c r="H13156" s="59">
        <v>183695</v>
      </c>
      <c r="I13156" s="59" t="s">
        <v>72</v>
      </c>
      <c r="J13156" s="59">
        <v>13160583</v>
      </c>
      <c r="K13156" s="59" t="s">
        <v>13366</v>
      </c>
      <c r="L13156" s="61" t="s">
        <v>81</v>
      </c>
      <c r="M13156" s="61">
        <f>VLOOKUP(H13156,zdroj!C:F,4,0)</f>
        <v>0</v>
      </c>
      <c r="N13156" s="61" t="str">
        <f t="shared" si="410"/>
        <v>-</v>
      </c>
      <c r="P13156" s="72" t="str">
        <f t="shared" si="411"/>
        <v/>
      </c>
      <c r="Q13156" s="61" t="s">
        <v>86</v>
      </c>
    </row>
    <row r="13157" spans="8:17" x14ac:dyDescent="0.25">
      <c r="H13157" s="59">
        <v>183695</v>
      </c>
      <c r="I13157" s="59" t="s">
        <v>72</v>
      </c>
      <c r="J13157" s="59">
        <v>13160591</v>
      </c>
      <c r="K13157" s="59" t="s">
        <v>13367</v>
      </c>
      <c r="L13157" s="61" t="s">
        <v>81</v>
      </c>
      <c r="M13157" s="61">
        <f>VLOOKUP(H13157,zdroj!C:F,4,0)</f>
        <v>0</v>
      </c>
      <c r="N13157" s="61" t="str">
        <f t="shared" si="410"/>
        <v>-</v>
      </c>
      <c r="P13157" s="72" t="str">
        <f t="shared" si="411"/>
        <v/>
      </c>
      <c r="Q13157" s="61" t="s">
        <v>86</v>
      </c>
    </row>
    <row r="13158" spans="8:17" x14ac:dyDescent="0.25">
      <c r="H13158" s="59">
        <v>183695</v>
      </c>
      <c r="I13158" s="59" t="s">
        <v>72</v>
      </c>
      <c r="J13158" s="59">
        <v>13160605</v>
      </c>
      <c r="K13158" s="59" t="s">
        <v>13368</v>
      </c>
      <c r="L13158" s="61" t="s">
        <v>81</v>
      </c>
      <c r="M13158" s="61">
        <f>VLOOKUP(H13158,zdroj!C:F,4,0)</f>
        <v>0</v>
      </c>
      <c r="N13158" s="61" t="str">
        <f t="shared" si="410"/>
        <v>-</v>
      </c>
      <c r="P13158" s="72" t="str">
        <f t="shared" si="411"/>
        <v/>
      </c>
      <c r="Q13158" s="61" t="s">
        <v>86</v>
      </c>
    </row>
    <row r="13159" spans="8:17" x14ac:dyDescent="0.25">
      <c r="H13159" s="59">
        <v>183695</v>
      </c>
      <c r="I13159" s="59" t="s">
        <v>72</v>
      </c>
      <c r="J13159" s="59">
        <v>13160613</v>
      </c>
      <c r="K13159" s="59" t="s">
        <v>13369</v>
      </c>
      <c r="L13159" s="61" t="s">
        <v>81</v>
      </c>
      <c r="M13159" s="61">
        <f>VLOOKUP(H13159,zdroj!C:F,4,0)</f>
        <v>0</v>
      </c>
      <c r="N13159" s="61" t="str">
        <f t="shared" si="410"/>
        <v>-</v>
      </c>
      <c r="P13159" s="72" t="str">
        <f t="shared" si="411"/>
        <v/>
      </c>
      <c r="Q13159" s="61" t="s">
        <v>86</v>
      </c>
    </row>
    <row r="13160" spans="8:17" x14ac:dyDescent="0.25">
      <c r="H13160" s="59">
        <v>183695</v>
      </c>
      <c r="I13160" s="59" t="s">
        <v>72</v>
      </c>
      <c r="J13160" s="59">
        <v>13160621</v>
      </c>
      <c r="K13160" s="59" t="s">
        <v>13370</v>
      </c>
      <c r="L13160" s="61" t="s">
        <v>81</v>
      </c>
      <c r="M13160" s="61">
        <f>VLOOKUP(H13160,zdroj!C:F,4,0)</f>
        <v>0</v>
      </c>
      <c r="N13160" s="61" t="str">
        <f t="shared" si="410"/>
        <v>-</v>
      </c>
      <c r="P13160" s="72" t="str">
        <f t="shared" si="411"/>
        <v/>
      </c>
      <c r="Q13160" s="61" t="s">
        <v>86</v>
      </c>
    </row>
    <row r="13161" spans="8:17" x14ac:dyDescent="0.25">
      <c r="H13161" s="59">
        <v>183695</v>
      </c>
      <c r="I13161" s="59" t="s">
        <v>72</v>
      </c>
      <c r="J13161" s="59">
        <v>13160630</v>
      </c>
      <c r="K13161" s="59" t="s">
        <v>13371</v>
      </c>
      <c r="L13161" s="61" t="s">
        <v>81</v>
      </c>
      <c r="M13161" s="61">
        <f>VLOOKUP(H13161,zdroj!C:F,4,0)</f>
        <v>0</v>
      </c>
      <c r="N13161" s="61" t="str">
        <f t="shared" si="410"/>
        <v>-</v>
      </c>
      <c r="P13161" s="72" t="str">
        <f t="shared" si="411"/>
        <v/>
      </c>
      <c r="Q13161" s="61" t="s">
        <v>86</v>
      </c>
    </row>
    <row r="13162" spans="8:17" x14ac:dyDescent="0.25">
      <c r="H13162" s="59">
        <v>183695</v>
      </c>
      <c r="I13162" s="59" t="s">
        <v>72</v>
      </c>
      <c r="J13162" s="59">
        <v>13160648</v>
      </c>
      <c r="K13162" s="59" t="s">
        <v>13372</v>
      </c>
      <c r="L13162" s="61" t="s">
        <v>81</v>
      </c>
      <c r="M13162" s="61">
        <f>VLOOKUP(H13162,zdroj!C:F,4,0)</f>
        <v>0</v>
      </c>
      <c r="N13162" s="61" t="str">
        <f t="shared" si="410"/>
        <v>-</v>
      </c>
      <c r="P13162" s="72" t="str">
        <f t="shared" si="411"/>
        <v/>
      </c>
      <c r="Q13162" s="61" t="s">
        <v>86</v>
      </c>
    </row>
    <row r="13163" spans="8:17" x14ac:dyDescent="0.25">
      <c r="H13163" s="59">
        <v>183695</v>
      </c>
      <c r="I13163" s="59" t="s">
        <v>72</v>
      </c>
      <c r="J13163" s="59">
        <v>13160656</v>
      </c>
      <c r="K13163" s="59" t="s">
        <v>13373</v>
      </c>
      <c r="L13163" s="61" t="s">
        <v>81</v>
      </c>
      <c r="M13163" s="61">
        <f>VLOOKUP(H13163,zdroj!C:F,4,0)</f>
        <v>0</v>
      </c>
      <c r="N13163" s="61" t="str">
        <f t="shared" si="410"/>
        <v>-</v>
      </c>
      <c r="P13163" s="72" t="str">
        <f t="shared" si="411"/>
        <v/>
      </c>
      <c r="Q13163" s="61" t="s">
        <v>86</v>
      </c>
    </row>
    <row r="13164" spans="8:17" x14ac:dyDescent="0.25">
      <c r="H13164" s="59">
        <v>183695</v>
      </c>
      <c r="I13164" s="59" t="s">
        <v>72</v>
      </c>
      <c r="J13164" s="59">
        <v>13160664</v>
      </c>
      <c r="K13164" s="59" t="s">
        <v>13374</v>
      </c>
      <c r="L13164" s="61" t="s">
        <v>81</v>
      </c>
      <c r="M13164" s="61">
        <f>VLOOKUP(H13164,zdroj!C:F,4,0)</f>
        <v>0</v>
      </c>
      <c r="N13164" s="61" t="str">
        <f t="shared" si="410"/>
        <v>-</v>
      </c>
      <c r="P13164" s="72" t="str">
        <f t="shared" si="411"/>
        <v/>
      </c>
      <c r="Q13164" s="61" t="s">
        <v>86</v>
      </c>
    </row>
    <row r="13165" spans="8:17" x14ac:dyDescent="0.25">
      <c r="H13165" s="59">
        <v>183695</v>
      </c>
      <c r="I13165" s="59" t="s">
        <v>72</v>
      </c>
      <c r="J13165" s="59">
        <v>13160672</v>
      </c>
      <c r="K13165" s="59" t="s">
        <v>13375</v>
      </c>
      <c r="L13165" s="61" t="s">
        <v>115</v>
      </c>
      <c r="M13165" s="61">
        <f>VLOOKUP(H13165,zdroj!C:F,4,0)</f>
        <v>0</v>
      </c>
      <c r="N13165" s="61" t="str">
        <f t="shared" si="410"/>
        <v>katC</v>
      </c>
      <c r="P13165" s="72" t="str">
        <f t="shared" si="411"/>
        <v/>
      </c>
      <c r="Q13165" s="61" t="s">
        <v>33</v>
      </c>
    </row>
    <row r="13166" spans="8:17" x14ac:dyDescent="0.25">
      <c r="H13166" s="59">
        <v>183695</v>
      </c>
      <c r="I13166" s="59" t="s">
        <v>72</v>
      </c>
      <c r="J13166" s="59">
        <v>13160681</v>
      </c>
      <c r="K13166" s="59" t="s">
        <v>13376</v>
      </c>
      <c r="L13166" s="61" t="s">
        <v>81</v>
      </c>
      <c r="M13166" s="61">
        <f>VLOOKUP(H13166,zdroj!C:F,4,0)</f>
        <v>0</v>
      </c>
      <c r="N13166" s="61" t="str">
        <f t="shared" si="410"/>
        <v>-</v>
      </c>
      <c r="P13166" s="72" t="str">
        <f t="shared" si="411"/>
        <v/>
      </c>
      <c r="Q13166" s="61" t="s">
        <v>86</v>
      </c>
    </row>
    <row r="13167" spans="8:17" x14ac:dyDescent="0.25">
      <c r="H13167" s="59">
        <v>183695</v>
      </c>
      <c r="I13167" s="59" t="s">
        <v>72</v>
      </c>
      <c r="J13167" s="59">
        <v>13160699</v>
      </c>
      <c r="K13167" s="59" t="s">
        <v>13377</v>
      </c>
      <c r="L13167" s="61" t="s">
        <v>81</v>
      </c>
      <c r="M13167" s="61">
        <f>VLOOKUP(H13167,zdroj!C:F,4,0)</f>
        <v>0</v>
      </c>
      <c r="N13167" s="61" t="str">
        <f t="shared" si="410"/>
        <v>-</v>
      </c>
      <c r="P13167" s="72" t="str">
        <f t="shared" si="411"/>
        <v/>
      </c>
      <c r="Q13167" s="61" t="s">
        <v>86</v>
      </c>
    </row>
    <row r="13168" spans="8:17" x14ac:dyDescent="0.25">
      <c r="H13168" s="59">
        <v>183695</v>
      </c>
      <c r="I13168" s="59" t="s">
        <v>72</v>
      </c>
      <c r="J13168" s="59">
        <v>13160702</v>
      </c>
      <c r="K13168" s="59" t="s">
        <v>13378</v>
      </c>
      <c r="L13168" s="61" t="s">
        <v>81</v>
      </c>
      <c r="M13168" s="61">
        <f>VLOOKUP(H13168,zdroj!C:F,4,0)</f>
        <v>0</v>
      </c>
      <c r="N13168" s="61" t="str">
        <f t="shared" si="410"/>
        <v>-</v>
      </c>
      <c r="P13168" s="72" t="str">
        <f t="shared" si="411"/>
        <v/>
      </c>
      <c r="Q13168" s="61" t="s">
        <v>86</v>
      </c>
    </row>
    <row r="13169" spans="8:17" x14ac:dyDescent="0.25">
      <c r="H13169" s="59">
        <v>183695</v>
      </c>
      <c r="I13169" s="59" t="s">
        <v>72</v>
      </c>
      <c r="J13169" s="59">
        <v>13160711</v>
      </c>
      <c r="K13169" s="59" t="s">
        <v>13379</v>
      </c>
      <c r="L13169" s="61" t="s">
        <v>81</v>
      </c>
      <c r="M13169" s="61">
        <f>VLOOKUP(H13169,zdroj!C:F,4,0)</f>
        <v>0</v>
      </c>
      <c r="N13169" s="61" t="str">
        <f t="shared" si="410"/>
        <v>-</v>
      </c>
      <c r="P13169" s="72" t="str">
        <f t="shared" si="411"/>
        <v/>
      </c>
      <c r="Q13169" s="61" t="s">
        <v>86</v>
      </c>
    </row>
    <row r="13170" spans="8:17" x14ac:dyDescent="0.25">
      <c r="H13170" s="59">
        <v>183695</v>
      </c>
      <c r="I13170" s="59" t="s">
        <v>72</v>
      </c>
      <c r="J13170" s="59">
        <v>13160729</v>
      </c>
      <c r="K13170" s="59" t="s">
        <v>13380</v>
      </c>
      <c r="L13170" s="61" t="s">
        <v>81</v>
      </c>
      <c r="M13170" s="61">
        <f>VLOOKUP(H13170,zdroj!C:F,4,0)</f>
        <v>0</v>
      </c>
      <c r="N13170" s="61" t="str">
        <f t="shared" si="410"/>
        <v>-</v>
      </c>
      <c r="P13170" s="72" t="str">
        <f t="shared" si="411"/>
        <v/>
      </c>
      <c r="Q13170" s="61" t="s">
        <v>86</v>
      </c>
    </row>
    <row r="13171" spans="8:17" x14ac:dyDescent="0.25">
      <c r="H13171" s="59">
        <v>183695</v>
      </c>
      <c r="I13171" s="59" t="s">
        <v>72</v>
      </c>
      <c r="J13171" s="59">
        <v>13160737</v>
      </c>
      <c r="K13171" s="59" t="s">
        <v>13381</v>
      </c>
      <c r="L13171" s="61" t="s">
        <v>81</v>
      </c>
      <c r="M13171" s="61">
        <f>VLOOKUP(H13171,zdroj!C:F,4,0)</f>
        <v>0</v>
      </c>
      <c r="N13171" s="61" t="str">
        <f t="shared" si="410"/>
        <v>-</v>
      </c>
      <c r="P13171" s="72" t="str">
        <f t="shared" si="411"/>
        <v/>
      </c>
      <c r="Q13171" s="61" t="s">
        <v>86</v>
      </c>
    </row>
    <row r="13172" spans="8:17" x14ac:dyDescent="0.25">
      <c r="H13172" s="59">
        <v>183695</v>
      </c>
      <c r="I13172" s="59" t="s">
        <v>72</v>
      </c>
      <c r="J13172" s="59">
        <v>13160745</v>
      </c>
      <c r="K13172" s="59" t="s">
        <v>13382</v>
      </c>
      <c r="L13172" s="61" t="s">
        <v>81</v>
      </c>
      <c r="M13172" s="61">
        <f>VLOOKUP(H13172,zdroj!C:F,4,0)</f>
        <v>0</v>
      </c>
      <c r="N13172" s="61" t="str">
        <f t="shared" si="410"/>
        <v>-</v>
      </c>
      <c r="P13172" s="72" t="str">
        <f t="shared" si="411"/>
        <v/>
      </c>
      <c r="Q13172" s="61" t="s">
        <v>86</v>
      </c>
    </row>
    <row r="13173" spans="8:17" x14ac:dyDescent="0.25">
      <c r="H13173" s="59">
        <v>183695</v>
      </c>
      <c r="I13173" s="59" t="s">
        <v>72</v>
      </c>
      <c r="J13173" s="59">
        <v>13160753</v>
      </c>
      <c r="K13173" s="59" t="s">
        <v>13383</v>
      </c>
      <c r="L13173" s="61" t="s">
        <v>81</v>
      </c>
      <c r="M13173" s="61">
        <f>VLOOKUP(H13173,zdroj!C:F,4,0)</f>
        <v>0</v>
      </c>
      <c r="N13173" s="61" t="str">
        <f t="shared" si="410"/>
        <v>-</v>
      </c>
      <c r="P13173" s="72" t="str">
        <f t="shared" si="411"/>
        <v/>
      </c>
      <c r="Q13173" s="61" t="s">
        <v>86</v>
      </c>
    </row>
    <row r="13174" spans="8:17" x14ac:dyDescent="0.25">
      <c r="H13174" s="59">
        <v>183695</v>
      </c>
      <c r="I13174" s="59" t="s">
        <v>72</v>
      </c>
      <c r="J13174" s="59">
        <v>13160761</v>
      </c>
      <c r="K13174" s="59" t="s">
        <v>13384</v>
      </c>
      <c r="L13174" s="61" t="s">
        <v>81</v>
      </c>
      <c r="M13174" s="61">
        <f>VLOOKUP(H13174,zdroj!C:F,4,0)</f>
        <v>0</v>
      </c>
      <c r="N13174" s="61" t="str">
        <f t="shared" si="410"/>
        <v>-</v>
      </c>
      <c r="P13174" s="72" t="str">
        <f t="shared" si="411"/>
        <v/>
      </c>
      <c r="Q13174" s="61" t="s">
        <v>86</v>
      </c>
    </row>
    <row r="13175" spans="8:17" x14ac:dyDescent="0.25">
      <c r="H13175" s="59">
        <v>183695</v>
      </c>
      <c r="I13175" s="59" t="s">
        <v>72</v>
      </c>
      <c r="J13175" s="59">
        <v>13160770</v>
      </c>
      <c r="K13175" s="59" t="s">
        <v>13385</v>
      </c>
      <c r="L13175" s="61" t="s">
        <v>81</v>
      </c>
      <c r="M13175" s="61">
        <f>VLOOKUP(H13175,zdroj!C:F,4,0)</f>
        <v>0</v>
      </c>
      <c r="N13175" s="61" t="str">
        <f t="shared" si="410"/>
        <v>-</v>
      </c>
      <c r="P13175" s="72" t="str">
        <f t="shared" si="411"/>
        <v/>
      </c>
      <c r="Q13175" s="61" t="s">
        <v>86</v>
      </c>
    </row>
    <row r="13176" spans="8:17" x14ac:dyDescent="0.25">
      <c r="H13176" s="59">
        <v>183695</v>
      </c>
      <c r="I13176" s="59" t="s">
        <v>72</v>
      </c>
      <c r="J13176" s="59">
        <v>13160788</v>
      </c>
      <c r="K13176" s="59" t="s">
        <v>13386</v>
      </c>
      <c r="L13176" s="61" t="s">
        <v>81</v>
      </c>
      <c r="M13176" s="61">
        <f>VLOOKUP(H13176,zdroj!C:F,4,0)</f>
        <v>0</v>
      </c>
      <c r="N13176" s="61" t="str">
        <f t="shared" si="410"/>
        <v>-</v>
      </c>
      <c r="P13176" s="72" t="str">
        <f t="shared" si="411"/>
        <v/>
      </c>
      <c r="Q13176" s="61" t="s">
        <v>86</v>
      </c>
    </row>
    <row r="13177" spans="8:17" x14ac:dyDescent="0.25">
      <c r="H13177" s="59">
        <v>183695</v>
      </c>
      <c r="I13177" s="59" t="s">
        <v>72</v>
      </c>
      <c r="J13177" s="59">
        <v>13160796</v>
      </c>
      <c r="K13177" s="59" t="s">
        <v>13387</v>
      </c>
      <c r="L13177" s="61" t="s">
        <v>81</v>
      </c>
      <c r="M13177" s="61">
        <f>VLOOKUP(H13177,zdroj!C:F,4,0)</f>
        <v>0</v>
      </c>
      <c r="N13177" s="61" t="str">
        <f t="shared" si="410"/>
        <v>-</v>
      </c>
      <c r="P13177" s="72" t="str">
        <f t="shared" si="411"/>
        <v/>
      </c>
      <c r="Q13177" s="61" t="s">
        <v>86</v>
      </c>
    </row>
    <row r="13178" spans="8:17" x14ac:dyDescent="0.25">
      <c r="H13178" s="59">
        <v>183695</v>
      </c>
      <c r="I13178" s="59" t="s">
        <v>72</v>
      </c>
      <c r="J13178" s="59">
        <v>13160800</v>
      </c>
      <c r="K13178" s="59" t="s">
        <v>13388</v>
      </c>
      <c r="L13178" s="61" t="s">
        <v>81</v>
      </c>
      <c r="M13178" s="61">
        <f>VLOOKUP(H13178,zdroj!C:F,4,0)</f>
        <v>0</v>
      </c>
      <c r="N13178" s="61" t="str">
        <f t="shared" si="410"/>
        <v>-</v>
      </c>
      <c r="P13178" s="72" t="str">
        <f t="shared" si="411"/>
        <v/>
      </c>
      <c r="Q13178" s="61" t="s">
        <v>86</v>
      </c>
    </row>
    <row r="13179" spans="8:17" x14ac:dyDescent="0.25">
      <c r="H13179" s="59">
        <v>183695</v>
      </c>
      <c r="I13179" s="59" t="s">
        <v>72</v>
      </c>
      <c r="J13179" s="59">
        <v>13160818</v>
      </c>
      <c r="K13179" s="59" t="s">
        <v>13389</v>
      </c>
      <c r="L13179" s="61" t="s">
        <v>115</v>
      </c>
      <c r="M13179" s="61">
        <f>VLOOKUP(H13179,zdroj!C:F,4,0)</f>
        <v>0</v>
      </c>
      <c r="N13179" s="61" t="str">
        <f t="shared" si="410"/>
        <v>katC</v>
      </c>
      <c r="P13179" s="72" t="str">
        <f t="shared" si="411"/>
        <v/>
      </c>
      <c r="Q13179" s="61" t="s">
        <v>31</v>
      </c>
    </row>
    <row r="13180" spans="8:17" x14ac:dyDescent="0.25">
      <c r="H13180" s="59">
        <v>183695</v>
      </c>
      <c r="I13180" s="59" t="s">
        <v>72</v>
      </c>
      <c r="J13180" s="59">
        <v>13160826</v>
      </c>
      <c r="K13180" s="59" t="s">
        <v>13390</v>
      </c>
      <c r="L13180" s="61" t="s">
        <v>81</v>
      </c>
      <c r="M13180" s="61">
        <f>VLOOKUP(H13180,zdroj!C:F,4,0)</f>
        <v>0</v>
      </c>
      <c r="N13180" s="61" t="str">
        <f t="shared" si="410"/>
        <v>-</v>
      </c>
      <c r="P13180" s="72" t="str">
        <f t="shared" si="411"/>
        <v/>
      </c>
      <c r="Q13180" s="61" t="s">
        <v>86</v>
      </c>
    </row>
    <row r="13181" spans="8:17" x14ac:dyDescent="0.25">
      <c r="H13181" s="59">
        <v>183695</v>
      </c>
      <c r="I13181" s="59" t="s">
        <v>72</v>
      </c>
      <c r="J13181" s="59">
        <v>13160834</v>
      </c>
      <c r="K13181" s="59" t="s">
        <v>13391</v>
      </c>
      <c r="L13181" s="61" t="s">
        <v>81</v>
      </c>
      <c r="M13181" s="61">
        <f>VLOOKUP(H13181,zdroj!C:F,4,0)</f>
        <v>0</v>
      </c>
      <c r="N13181" s="61" t="str">
        <f t="shared" si="410"/>
        <v>-</v>
      </c>
      <c r="P13181" s="72" t="str">
        <f t="shared" si="411"/>
        <v/>
      </c>
      <c r="Q13181" s="61" t="s">
        <v>86</v>
      </c>
    </row>
    <row r="13182" spans="8:17" x14ac:dyDescent="0.25">
      <c r="H13182" s="59">
        <v>183695</v>
      </c>
      <c r="I13182" s="59" t="s">
        <v>72</v>
      </c>
      <c r="J13182" s="59">
        <v>25914057</v>
      </c>
      <c r="K13182" s="59" t="s">
        <v>13392</v>
      </c>
      <c r="L13182" s="61" t="s">
        <v>81</v>
      </c>
      <c r="M13182" s="61">
        <f>VLOOKUP(H13182,zdroj!C:F,4,0)</f>
        <v>0</v>
      </c>
      <c r="N13182" s="61" t="str">
        <f t="shared" si="410"/>
        <v>-</v>
      </c>
      <c r="P13182" s="72" t="str">
        <f t="shared" si="411"/>
        <v/>
      </c>
      <c r="Q13182" s="61" t="s">
        <v>86</v>
      </c>
    </row>
    <row r="13183" spans="8:17" x14ac:dyDescent="0.25">
      <c r="H13183" s="59">
        <v>183695</v>
      </c>
      <c r="I13183" s="59" t="s">
        <v>72</v>
      </c>
      <c r="J13183" s="59">
        <v>26718278</v>
      </c>
      <c r="K13183" s="59" t="s">
        <v>13393</v>
      </c>
      <c r="L13183" s="61" t="s">
        <v>81</v>
      </c>
      <c r="M13183" s="61">
        <f>VLOOKUP(H13183,zdroj!C:F,4,0)</f>
        <v>0</v>
      </c>
      <c r="N13183" s="61" t="str">
        <f t="shared" si="410"/>
        <v>-</v>
      </c>
      <c r="P13183" s="72" t="str">
        <f t="shared" si="411"/>
        <v/>
      </c>
      <c r="Q13183" s="61" t="s">
        <v>86</v>
      </c>
    </row>
    <row r="13184" spans="8:17" x14ac:dyDescent="0.25">
      <c r="H13184" s="59">
        <v>183695</v>
      </c>
      <c r="I13184" s="59" t="s">
        <v>72</v>
      </c>
      <c r="J13184" s="59">
        <v>28020022</v>
      </c>
      <c r="K13184" s="59" t="s">
        <v>13394</v>
      </c>
      <c r="L13184" s="61" t="s">
        <v>81</v>
      </c>
      <c r="M13184" s="61">
        <f>VLOOKUP(H13184,zdroj!C:F,4,0)</f>
        <v>0</v>
      </c>
      <c r="N13184" s="61" t="str">
        <f t="shared" si="410"/>
        <v>-</v>
      </c>
      <c r="P13184" s="72" t="str">
        <f t="shared" si="411"/>
        <v/>
      </c>
      <c r="Q13184" s="61" t="s">
        <v>86</v>
      </c>
    </row>
    <row r="13185" spans="8:17" x14ac:dyDescent="0.25">
      <c r="H13185" s="59">
        <v>183695</v>
      </c>
      <c r="I13185" s="59" t="s">
        <v>72</v>
      </c>
      <c r="J13185" s="59">
        <v>41855400</v>
      </c>
      <c r="K13185" s="59" t="s">
        <v>13395</v>
      </c>
      <c r="L13185" s="61" t="s">
        <v>81</v>
      </c>
      <c r="M13185" s="61">
        <f>VLOOKUP(H13185,zdroj!C:F,4,0)</f>
        <v>0</v>
      </c>
      <c r="N13185" s="61" t="str">
        <f t="shared" si="410"/>
        <v>-</v>
      </c>
      <c r="P13185" s="72" t="str">
        <f t="shared" si="411"/>
        <v/>
      </c>
      <c r="Q13185" s="61" t="s">
        <v>86</v>
      </c>
    </row>
    <row r="13186" spans="8:17" x14ac:dyDescent="0.25">
      <c r="H13186" s="59">
        <v>183695</v>
      </c>
      <c r="I13186" s="59" t="s">
        <v>72</v>
      </c>
      <c r="J13186" s="59">
        <v>41947657</v>
      </c>
      <c r="K13186" s="59" t="s">
        <v>13396</v>
      </c>
      <c r="L13186" s="61" t="s">
        <v>81</v>
      </c>
      <c r="M13186" s="61">
        <f>VLOOKUP(H13186,zdroj!C:F,4,0)</f>
        <v>0</v>
      </c>
      <c r="N13186" s="61" t="str">
        <f t="shared" si="410"/>
        <v>-</v>
      </c>
      <c r="P13186" s="72" t="str">
        <f t="shared" si="411"/>
        <v/>
      </c>
      <c r="Q13186" s="61" t="s">
        <v>86</v>
      </c>
    </row>
    <row r="13187" spans="8:17" x14ac:dyDescent="0.25">
      <c r="H13187" s="59">
        <v>183695</v>
      </c>
      <c r="I13187" s="59" t="s">
        <v>72</v>
      </c>
      <c r="J13187" s="59">
        <v>42354161</v>
      </c>
      <c r="K13187" s="59" t="s">
        <v>13397</v>
      </c>
      <c r="L13187" s="61" t="s">
        <v>81</v>
      </c>
      <c r="M13187" s="61">
        <f>VLOOKUP(H13187,zdroj!C:F,4,0)</f>
        <v>0</v>
      </c>
      <c r="N13187" s="61" t="str">
        <f t="shared" si="410"/>
        <v>-</v>
      </c>
      <c r="P13187" s="72" t="str">
        <f t="shared" si="411"/>
        <v/>
      </c>
      <c r="Q13187" s="61" t="s">
        <v>86</v>
      </c>
    </row>
    <row r="13188" spans="8:17" x14ac:dyDescent="0.25">
      <c r="H13188" s="59">
        <v>183695</v>
      </c>
      <c r="I13188" s="59" t="s">
        <v>72</v>
      </c>
      <c r="J13188" s="59">
        <v>71565345</v>
      </c>
      <c r="K13188" s="59" t="s">
        <v>13398</v>
      </c>
      <c r="L13188" s="61" t="s">
        <v>115</v>
      </c>
      <c r="M13188" s="61">
        <f>VLOOKUP(H13188,zdroj!C:F,4,0)</f>
        <v>0</v>
      </c>
      <c r="N13188" s="61" t="str">
        <f t="shared" si="410"/>
        <v>katC</v>
      </c>
      <c r="P13188" s="72" t="str">
        <f t="shared" si="411"/>
        <v/>
      </c>
      <c r="Q13188" s="61" t="s">
        <v>31</v>
      </c>
    </row>
    <row r="13189" spans="8:17" x14ac:dyDescent="0.25">
      <c r="H13189" s="59">
        <v>183695</v>
      </c>
      <c r="I13189" s="59" t="s">
        <v>72</v>
      </c>
      <c r="J13189" s="59">
        <v>75324130</v>
      </c>
      <c r="K13189" s="59" t="s">
        <v>13399</v>
      </c>
      <c r="L13189" s="61" t="s">
        <v>81</v>
      </c>
      <c r="M13189" s="61">
        <f>VLOOKUP(H13189,zdroj!C:F,4,0)</f>
        <v>0</v>
      </c>
      <c r="N13189" s="61" t="str">
        <f t="shared" si="410"/>
        <v>-</v>
      </c>
      <c r="P13189" s="72" t="str">
        <f t="shared" si="411"/>
        <v/>
      </c>
      <c r="Q13189" s="61" t="s">
        <v>86</v>
      </c>
    </row>
    <row r="13190" spans="8:17" x14ac:dyDescent="0.25">
      <c r="H13190" s="59">
        <v>183695</v>
      </c>
      <c r="I13190" s="59" t="s">
        <v>72</v>
      </c>
      <c r="J13190" s="59">
        <v>76104877</v>
      </c>
      <c r="K13190" s="59" t="s">
        <v>13400</v>
      </c>
      <c r="L13190" s="61" t="s">
        <v>81</v>
      </c>
      <c r="M13190" s="61">
        <f>VLOOKUP(H13190,zdroj!C:F,4,0)</f>
        <v>0</v>
      </c>
      <c r="N13190" s="61" t="str">
        <f t="shared" si="410"/>
        <v>-</v>
      </c>
      <c r="P13190" s="72" t="str">
        <f t="shared" si="411"/>
        <v/>
      </c>
      <c r="Q13190" s="61" t="s">
        <v>86</v>
      </c>
    </row>
    <row r="13191" spans="8:17" x14ac:dyDescent="0.25">
      <c r="H13191" s="59">
        <v>183695</v>
      </c>
      <c r="I13191" s="59" t="s">
        <v>72</v>
      </c>
      <c r="J13191" s="59">
        <v>77562381</v>
      </c>
      <c r="K13191" s="59" t="s">
        <v>13401</v>
      </c>
      <c r="L13191" s="61" t="s">
        <v>81</v>
      </c>
      <c r="M13191" s="61">
        <f>VLOOKUP(H13191,zdroj!C:F,4,0)</f>
        <v>0</v>
      </c>
      <c r="N13191" s="61" t="str">
        <f t="shared" ref="N13191:N13254" si="412">IF(M13191="A",IF(L13191="katA","katB",L13191),L13191)</f>
        <v>-</v>
      </c>
      <c r="P13191" s="72" t="str">
        <f t="shared" ref="P13191:P13254" si="413">IF(O13191="A",1,"")</f>
        <v/>
      </c>
      <c r="Q13191" s="61" t="s">
        <v>86</v>
      </c>
    </row>
    <row r="13192" spans="8:17" x14ac:dyDescent="0.25">
      <c r="H13192" s="59">
        <v>184799</v>
      </c>
      <c r="I13192" s="59" t="s">
        <v>72</v>
      </c>
      <c r="J13192" s="59">
        <v>7646101</v>
      </c>
      <c r="K13192" s="59" t="s">
        <v>13402</v>
      </c>
      <c r="L13192" s="61" t="s">
        <v>81</v>
      </c>
      <c r="M13192" s="61">
        <f>VLOOKUP(H13192,zdroj!C:F,4,0)</f>
        <v>0</v>
      </c>
      <c r="N13192" s="61" t="str">
        <f t="shared" si="412"/>
        <v>-</v>
      </c>
      <c r="P13192" s="72" t="str">
        <f t="shared" si="413"/>
        <v/>
      </c>
      <c r="Q13192" s="61" t="s">
        <v>86</v>
      </c>
    </row>
    <row r="13193" spans="8:17" x14ac:dyDescent="0.25">
      <c r="H13193" s="59">
        <v>184799</v>
      </c>
      <c r="I13193" s="59" t="s">
        <v>72</v>
      </c>
      <c r="J13193" s="59">
        <v>7646119</v>
      </c>
      <c r="K13193" s="59" t="s">
        <v>13403</v>
      </c>
      <c r="L13193" s="61" t="s">
        <v>81</v>
      </c>
      <c r="M13193" s="61">
        <f>VLOOKUP(H13193,zdroj!C:F,4,0)</f>
        <v>0</v>
      </c>
      <c r="N13193" s="61" t="str">
        <f t="shared" si="412"/>
        <v>-</v>
      </c>
      <c r="P13193" s="72" t="str">
        <f t="shared" si="413"/>
        <v/>
      </c>
      <c r="Q13193" s="61" t="s">
        <v>86</v>
      </c>
    </row>
    <row r="13194" spans="8:17" x14ac:dyDescent="0.25">
      <c r="H13194" s="59">
        <v>184799</v>
      </c>
      <c r="I13194" s="59" t="s">
        <v>72</v>
      </c>
      <c r="J13194" s="59">
        <v>7646127</v>
      </c>
      <c r="K13194" s="59" t="s">
        <v>13404</v>
      </c>
      <c r="L13194" s="61" t="s">
        <v>81</v>
      </c>
      <c r="M13194" s="61">
        <f>VLOOKUP(H13194,zdroj!C:F,4,0)</f>
        <v>0</v>
      </c>
      <c r="N13194" s="61" t="str">
        <f t="shared" si="412"/>
        <v>-</v>
      </c>
      <c r="P13194" s="72" t="str">
        <f t="shared" si="413"/>
        <v/>
      </c>
      <c r="Q13194" s="61" t="s">
        <v>86</v>
      </c>
    </row>
    <row r="13195" spans="8:17" x14ac:dyDescent="0.25">
      <c r="H13195" s="59">
        <v>184799</v>
      </c>
      <c r="I13195" s="59" t="s">
        <v>72</v>
      </c>
      <c r="J13195" s="59">
        <v>7646135</v>
      </c>
      <c r="K13195" s="59" t="s">
        <v>13405</v>
      </c>
      <c r="L13195" s="61" t="s">
        <v>81</v>
      </c>
      <c r="M13195" s="61">
        <f>VLOOKUP(H13195,zdroj!C:F,4,0)</f>
        <v>0</v>
      </c>
      <c r="N13195" s="61" t="str">
        <f t="shared" si="412"/>
        <v>-</v>
      </c>
      <c r="P13195" s="72" t="str">
        <f t="shared" si="413"/>
        <v/>
      </c>
      <c r="Q13195" s="61" t="s">
        <v>86</v>
      </c>
    </row>
    <row r="13196" spans="8:17" x14ac:dyDescent="0.25">
      <c r="H13196" s="59">
        <v>184799</v>
      </c>
      <c r="I13196" s="59" t="s">
        <v>72</v>
      </c>
      <c r="J13196" s="59">
        <v>7646143</v>
      </c>
      <c r="K13196" s="59" t="s">
        <v>13406</v>
      </c>
      <c r="L13196" s="61" t="s">
        <v>81</v>
      </c>
      <c r="M13196" s="61">
        <f>VLOOKUP(H13196,zdroj!C:F,4,0)</f>
        <v>0</v>
      </c>
      <c r="N13196" s="61" t="str">
        <f t="shared" si="412"/>
        <v>-</v>
      </c>
      <c r="P13196" s="72" t="str">
        <f t="shared" si="413"/>
        <v/>
      </c>
      <c r="Q13196" s="61" t="s">
        <v>86</v>
      </c>
    </row>
    <row r="13197" spans="8:17" x14ac:dyDescent="0.25">
      <c r="H13197" s="59">
        <v>184799</v>
      </c>
      <c r="I13197" s="59" t="s">
        <v>72</v>
      </c>
      <c r="J13197" s="59">
        <v>7646151</v>
      </c>
      <c r="K13197" s="59" t="s">
        <v>13407</v>
      </c>
      <c r="L13197" s="61" t="s">
        <v>81</v>
      </c>
      <c r="M13197" s="61">
        <f>VLOOKUP(H13197,zdroj!C:F,4,0)</f>
        <v>0</v>
      </c>
      <c r="N13197" s="61" t="str">
        <f t="shared" si="412"/>
        <v>-</v>
      </c>
      <c r="P13197" s="72" t="str">
        <f t="shared" si="413"/>
        <v/>
      </c>
      <c r="Q13197" s="61" t="s">
        <v>86</v>
      </c>
    </row>
    <row r="13198" spans="8:17" x14ac:dyDescent="0.25">
      <c r="H13198" s="59">
        <v>184799</v>
      </c>
      <c r="I13198" s="59" t="s">
        <v>72</v>
      </c>
      <c r="J13198" s="59">
        <v>7646160</v>
      </c>
      <c r="K13198" s="59" t="s">
        <v>13408</v>
      </c>
      <c r="L13198" s="61" t="s">
        <v>81</v>
      </c>
      <c r="M13198" s="61">
        <f>VLOOKUP(H13198,zdroj!C:F,4,0)</f>
        <v>0</v>
      </c>
      <c r="N13198" s="61" t="str">
        <f t="shared" si="412"/>
        <v>-</v>
      </c>
      <c r="P13198" s="72" t="str">
        <f t="shared" si="413"/>
        <v/>
      </c>
      <c r="Q13198" s="61" t="s">
        <v>86</v>
      </c>
    </row>
    <row r="13199" spans="8:17" x14ac:dyDescent="0.25">
      <c r="H13199" s="59">
        <v>184799</v>
      </c>
      <c r="I13199" s="59" t="s">
        <v>72</v>
      </c>
      <c r="J13199" s="59">
        <v>7646178</v>
      </c>
      <c r="K13199" s="59" t="s">
        <v>13409</v>
      </c>
      <c r="L13199" s="61" t="s">
        <v>81</v>
      </c>
      <c r="M13199" s="61">
        <f>VLOOKUP(H13199,zdroj!C:F,4,0)</f>
        <v>0</v>
      </c>
      <c r="N13199" s="61" t="str">
        <f t="shared" si="412"/>
        <v>-</v>
      </c>
      <c r="P13199" s="72" t="str">
        <f t="shared" si="413"/>
        <v/>
      </c>
      <c r="Q13199" s="61" t="s">
        <v>86</v>
      </c>
    </row>
    <row r="13200" spans="8:17" x14ac:dyDescent="0.25">
      <c r="H13200" s="59">
        <v>184799</v>
      </c>
      <c r="I13200" s="59" t="s">
        <v>72</v>
      </c>
      <c r="J13200" s="59">
        <v>7646186</v>
      </c>
      <c r="K13200" s="59" t="s">
        <v>13410</v>
      </c>
      <c r="L13200" s="61" t="s">
        <v>81</v>
      </c>
      <c r="M13200" s="61">
        <f>VLOOKUP(H13200,zdroj!C:F,4,0)</f>
        <v>0</v>
      </c>
      <c r="N13200" s="61" t="str">
        <f t="shared" si="412"/>
        <v>-</v>
      </c>
      <c r="P13200" s="72" t="str">
        <f t="shared" si="413"/>
        <v/>
      </c>
      <c r="Q13200" s="61" t="s">
        <v>86</v>
      </c>
    </row>
    <row r="13201" spans="8:17" x14ac:dyDescent="0.25">
      <c r="H13201" s="59">
        <v>184799</v>
      </c>
      <c r="I13201" s="59" t="s">
        <v>72</v>
      </c>
      <c r="J13201" s="59">
        <v>7646194</v>
      </c>
      <c r="K13201" s="59" t="s">
        <v>13411</v>
      </c>
      <c r="L13201" s="61" t="s">
        <v>81</v>
      </c>
      <c r="M13201" s="61">
        <f>VLOOKUP(H13201,zdroj!C:F,4,0)</f>
        <v>0</v>
      </c>
      <c r="N13201" s="61" t="str">
        <f t="shared" si="412"/>
        <v>-</v>
      </c>
      <c r="P13201" s="72" t="str">
        <f t="shared" si="413"/>
        <v/>
      </c>
      <c r="Q13201" s="61" t="s">
        <v>86</v>
      </c>
    </row>
    <row r="13202" spans="8:17" x14ac:dyDescent="0.25">
      <c r="H13202" s="59">
        <v>184799</v>
      </c>
      <c r="I13202" s="59" t="s">
        <v>72</v>
      </c>
      <c r="J13202" s="59">
        <v>7646208</v>
      </c>
      <c r="K13202" s="59" t="s">
        <v>13412</v>
      </c>
      <c r="L13202" s="61" t="s">
        <v>81</v>
      </c>
      <c r="M13202" s="61">
        <f>VLOOKUP(H13202,zdroj!C:F,4,0)</f>
        <v>0</v>
      </c>
      <c r="N13202" s="61" t="str">
        <f t="shared" si="412"/>
        <v>-</v>
      </c>
      <c r="P13202" s="72" t="str">
        <f t="shared" si="413"/>
        <v/>
      </c>
      <c r="Q13202" s="61" t="s">
        <v>86</v>
      </c>
    </row>
    <row r="13203" spans="8:17" x14ac:dyDescent="0.25">
      <c r="H13203" s="59">
        <v>184799</v>
      </c>
      <c r="I13203" s="59" t="s">
        <v>72</v>
      </c>
      <c r="J13203" s="59">
        <v>7646216</v>
      </c>
      <c r="K13203" s="59" t="s">
        <v>13413</v>
      </c>
      <c r="L13203" s="61" t="s">
        <v>81</v>
      </c>
      <c r="M13203" s="61">
        <f>VLOOKUP(H13203,zdroj!C:F,4,0)</f>
        <v>0</v>
      </c>
      <c r="N13203" s="61" t="str">
        <f t="shared" si="412"/>
        <v>-</v>
      </c>
      <c r="P13203" s="72" t="str">
        <f t="shared" si="413"/>
        <v/>
      </c>
      <c r="Q13203" s="61" t="s">
        <v>86</v>
      </c>
    </row>
    <row r="13204" spans="8:17" x14ac:dyDescent="0.25">
      <c r="H13204" s="59">
        <v>184799</v>
      </c>
      <c r="I13204" s="59" t="s">
        <v>72</v>
      </c>
      <c r="J13204" s="59">
        <v>7646224</v>
      </c>
      <c r="K13204" s="59" t="s">
        <v>13414</v>
      </c>
      <c r="L13204" s="61" t="s">
        <v>81</v>
      </c>
      <c r="M13204" s="61">
        <f>VLOOKUP(H13204,zdroj!C:F,4,0)</f>
        <v>0</v>
      </c>
      <c r="N13204" s="61" t="str">
        <f t="shared" si="412"/>
        <v>-</v>
      </c>
      <c r="P13204" s="72" t="str">
        <f t="shared" si="413"/>
        <v/>
      </c>
      <c r="Q13204" s="61" t="s">
        <v>86</v>
      </c>
    </row>
    <row r="13205" spans="8:17" x14ac:dyDescent="0.25">
      <c r="H13205" s="59">
        <v>184799</v>
      </c>
      <c r="I13205" s="59" t="s">
        <v>72</v>
      </c>
      <c r="J13205" s="59">
        <v>7646232</v>
      </c>
      <c r="K13205" s="59" t="s">
        <v>13415</v>
      </c>
      <c r="L13205" s="61" t="s">
        <v>81</v>
      </c>
      <c r="M13205" s="61">
        <f>VLOOKUP(H13205,zdroj!C:F,4,0)</f>
        <v>0</v>
      </c>
      <c r="N13205" s="61" t="str">
        <f t="shared" si="412"/>
        <v>-</v>
      </c>
      <c r="P13205" s="72" t="str">
        <f t="shared" si="413"/>
        <v/>
      </c>
      <c r="Q13205" s="61" t="s">
        <v>86</v>
      </c>
    </row>
    <row r="13206" spans="8:17" x14ac:dyDescent="0.25">
      <c r="H13206" s="59">
        <v>184799</v>
      </c>
      <c r="I13206" s="59" t="s">
        <v>72</v>
      </c>
      <c r="J13206" s="59">
        <v>7646259</v>
      </c>
      <c r="K13206" s="59" t="s">
        <v>13416</v>
      </c>
      <c r="L13206" s="61" t="s">
        <v>81</v>
      </c>
      <c r="M13206" s="61">
        <f>VLOOKUP(H13206,zdroj!C:F,4,0)</f>
        <v>0</v>
      </c>
      <c r="N13206" s="61" t="str">
        <f t="shared" si="412"/>
        <v>-</v>
      </c>
      <c r="P13206" s="72" t="str">
        <f t="shared" si="413"/>
        <v/>
      </c>
      <c r="Q13206" s="61" t="s">
        <v>86</v>
      </c>
    </row>
    <row r="13207" spans="8:17" x14ac:dyDescent="0.25">
      <c r="H13207" s="59">
        <v>184799</v>
      </c>
      <c r="I13207" s="59" t="s">
        <v>72</v>
      </c>
      <c r="J13207" s="59">
        <v>7646267</v>
      </c>
      <c r="K13207" s="59" t="s">
        <v>13417</v>
      </c>
      <c r="L13207" s="61" t="s">
        <v>81</v>
      </c>
      <c r="M13207" s="61">
        <f>VLOOKUP(H13207,zdroj!C:F,4,0)</f>
        <v>0</v>
      </c>
      <c r="N13207" s="61" t="str">
        <f t="shared" si="412"/>
        <v>-</v>
      </c>
      <c r="P13207" s="72" t="str">
        <f t="shared" si="413"/>
        <v/>
      </c>
      <c r="Q13207" s="61" t="s">
        <v>86</v>
      </c>
    </row>
    <row r="13208" spans="8:17" x14ac:dyDescent="0.25">
      <c r="H13208" s="59">
        <v>184799</v>
      </c>
      <c r="I13208" s="59" t="s">
        <v>72</v>
      </c>
      <c r="J13208" s="59">
        <v>7646275</v>
      </c>
      <c r="K13208" s="59" t="s">
        <v>13418</v>
      </c>
      <c r="L13208" s="61" t="s">
        <v>81</v>
      </c>
      <c r="M13208" s="61">
        <f>VLOOKUP(H13208,zdroj!C:F,4,0)</f>
        <v>0</v>
      </c>
      <c r="N13208" s="61" t="str">
        <f t="shared" si="412"/>
        <v>-</v>
      </c>
      <c r="P13208" s="72" t="str">
        <f t="shared" si="413"/>
        <v/>
      </c>
      <c r="Q13208" s="61" t="s">
        <v>86</v>
      </c>
    </row>
    <row r="13209" spans="8:17" x14ac:dyDescent="0.25">
      <c r="H13209" s="59">
        <v>184799</v>
      </c>
      <c r="I13209" s="59" t="s">
        <v>72</v>
      </c>
      <c r="J13209" s="59">
        <v>7646283</v>
      </c>
      <c r="K13209" s="59" t="s">
        <v>13419</v>
      </c>
      <c r="L13209" s="61" t="s">
        <v>81</v>
      </c>
      <c r="M13209" s="61">
        <f>VLOOKUP(H13209,zdroj!C:F,4,0)</f>
        <v>0</v>
      </c>
      <c r="N13209" s="61" t="str">
        <f t="shared" si="412"/>
        <v>-</v>
      </c>
      <c r="P13209" s="72" t="str">
        <f t="shared" si="413"/>
        <v/>
      </c>
      <c r="Q13209" s="61" t="s">
        <v>86</v>
      </c>
    </row>
    <row r="13210" spans="8:17" x14ac:dyDescent="0.25">
      <c r="H13210" s="59">
        <v>184799</v>
      </c>
      <c r="I13210" s="59" t="s">
        <v>72</v>
      </c>
      <c r="J13210" s="59">
        <v>7646291</v>
      </c>
      <c r="K13210" s="59" t="s">
        <v>13420</v>
      </c>
      <c r="L13210" s="61" t="s">
        <v>81</v>
      </c>
      <c r="M13210" s="61">
        <f>VLOOKUP(H13210,zdroj!C:F,4,0)</f>
        <v>0</v>
      </c>
      <c r="N13210" s="61" t="str">
        <f t="shared" si="412"/>
        <v>-</v>
      </c>
      <c r="P13210" s="72" t="str">
        <f t="shared" si="413"/>
        <v/>
      </c>
      <c r="Q13210" s="61" t="s">
        <v>86</v>
      </c>
    </row>
    <row r="13211" spans="8:17" x14ac:dyDescent="0.25">
      <c r="H13211" s="59">
        <v>184799</v>
      </c>
      <c r="I13211" s="59" t="s">
        <v>72</v>
      </c>
      <c r="J13211" s="59">
        <v>7646305</v>
      </c>
      <c r="K13211" s="59" t="s">
        <v>13421</v>
      </c>
      <c r="L13211" s="61" t="s">
        <v>81</v>
      </c>
      <c r="M13211" s="61">
        <f>VLOOKUP(H13211,zdroj!C:F,4,0)</f>
        <v>0</v>
      </c>
      <c r="N13211" s="61" t="str">
        <f t="shared" si="412"/>
        <v>-</v>
      </c>
      <c r="P13211" s="72" t="str">
        <f t="shared" si="413"/>
        <v/>
      </c>
      <c r="Q13211" s="61" t="s">
        <v>86</v>
      </c>
    </row>
    <row r="13212" spans="8:17" x14ac:dyDescent="0.25">
      <c r="H13212" s="59">
        <v>184799</v>
      </c>
      <c r="I13212" s="59" t="s">
        <v>72</v>
      </c>
      <c r="J13212" s="59">
        <v>7646321</v>
      </c>
      <c r="K13212" s="59" t="s">
        <v>13422</v>
      </c>
      <c r="L13212" s="61" t="s">
        <v>81</v>
      </c>
      <c r="M13212" s="61">
        <f>VLOOKUP(H13212,zdroj!C:F,4,0)</f>
        <v>0</v>
      </c>
      <c r="N13212" s="61" t="str">
        <f t="shared" si="412"/>
        <v>-</v>
      </c>
      <c r="P13212" s="72" t="str">
        <f t="shared" si="413"/>
        <v/>
      </c>
      <c r="Q13212" s="61" t="s">
        <v>86</v>
      </c>
    </row>
    <row r="13213" spans="8:17" x14ac:dyDescent="0.25">
      <c r="H13213" s="59">
        <v>184799</v>
      </c>
      <c r="I13213" s="59" t="s">
        <v>72</v>
      </c>
      <c r="J13213" s="59">
        <v>7646330</v>
      </c>
      <c r="K13213" s="59" t="s">
        <v>13423</v>
      </c>
      <c r="L13213" s="61" t="s">
        <v>81</v>
      </c>
      <c r="M13213" s="61">
        <f>VLOOKUP(H13213,zdroj!C:F,4,0)</f>
        <v>0</v>
      </c>
      <c r="N13213" s="61" t="str">
        <f t="shared" si="412"/>
        <v>-</v>
      </c>
      <c r="P13213" s="72" t="str">
        <f t="shared" si="413"/>
        <v/>
      </c>
      <c r="Q13213" s="61" t="s">
        <v>86</v>
      </c>
    </row>
    <row r="13214" spans="8:17" x14ac:dyDescent="0.25">
      <c r="H13214" s="59">
        <v>184799</v>
      </c>
      <c r="I13214" s="59" t="s">
        <v>72</v>
      </c>
      <c r="J13214" s="59">
        <v>7646348</v>
      </c>
      <c r="K13214" s="59" t="s">
        <v>13424</v>
      </c>
      <c r="L13214" s="61" t="s">
        <v>81</v>
      </c>
      <c r="M13214" s="61">
        <f>VLOOKUP(H13214,zdroj!C:F,4,0)</f>
        <v>0</v>
      </c>
      <c r="N13214" s="61" t="str">
        <f t="shared" si="412"/>
        <v>-</v>
      </c>
      <c r="P13214" s="72" t="str">
        <f t="shared" si="413"/>
        <v/>
      </c>
      <c r="Q13214" s="61" t="s">
        <v>86</v>
      </c>
    </row>
    <row r="13215" spans="8:17" x14ac:dyDescent="0.25">
      <c r="H13215" s="59">
        <v>184799</v>
      </c>
      <c r="I13215" s="59" t="s">
        <v>72</v>
      </c>
      <c r="J13215" s="59">
        <v>7646356</v>
      </c>
      <c r="K13215" s="59" t="s">
        <v>13425</v>
      </c>
      <c r="L13215" s="61" t="s">
        <v>81</v>
      </c>
      <c r="M13215" s="61">
        <f>VLOOKUP(H13215,zdroj!C:F,4,0)</f>
        <v>0</v>
      </c>
      <c r="N13215" s="61" t="str">
        <f t="shared" si="412"/>
        <v>-</v>
      </c>
      <c r="P13215" s="72" t="str">
        <f t="shared" si="413"/>
        <v/>
      </c>
      <c r="Q13215" s="61" t="s">
        <v>86</v>
      </c>
    </row>
    <row r="13216" spans="8:17" x14ac:dyDescent="0.25">
      <c r="H13216" s="59">
        <v>184799</v>
      </c>
      <c r="I13216" s="59" t="s">
        <v>72</v>
      </c>
      <c r="J13216" s="59">
        <v>7646364</v>
      </c>
      <c r="K13216" s="59" t="s">
        <v>13426</v>
      </c>
      <c r="L13216" s="61" t="s">
        <v>81</v>
      </c>
      <c r="M13216" s="61">
        <f>VLOOKUP(H13216,zdroj!C:F,4,0)</f>
        <v>0</v>
      </c>
      <c r="N13216" s="61" t="str">
        <f t="shared" si="412"/>
        <v>-</v>
      </c>
      <c r="P13216" s="72" t="str">
        <f t="shared" si="413"/>
        <v/>
      </c>
      <c r="Q13216" s="61" t="s">
        <v>86</v>
      </c>
    </row>
    <row r="13217" spans="8:17" x14ac:dyDescent="0.25">
      <c r="H13217" s="59">
        <v>184799</v>
      </c>
      <c r="I13217" s="59" t="s">
        <v>72</v>
      </c>
      <c r="J13217" s="59">
        <v>7646381</v>
      </c>
      <c r="K13217" s="59" t="s">
        <v>13427</v>
      </c>
      <c r="L13217" s="61" t="s">
        <v>81</v>
      </c>
      <c r="M13217" s="61">
        <f>VLOOKUP(H13217,zdroj!C:F,4,0)</f>
        <v>0</v>
      </c>
      <c r="N13217" s="61" t="str">
        <f t="shared" si="412"/>
        <v>-</v>
      </c>
      <c r="P13217" s="72" t="str">
        <f t="shared" si="413"/>
        <v/>
      </c>
      <c r="Q13217" s="61" t="s">
        <v>86</v>
      </c>
    </row>
    <row r="13218" spans="8:17" x14ac:dyDescent="0.25">
      <c r="H13218" s="59">
        <v>184799</v>
      </c>
      <c r="I13218" s="59" t="s">
        <v>72</v>
      </c>
      <c r="J13218" s="59">
        <v>7646402</v>
      </c>
      <c r="K13218" s="59" t="s">
        <v>13428</v>
      </c>
      <c r="L13218" s="61" t="s">
        <v>81</v>
      </c>
      <c r="M13218" s="61">
        <f>VLOOKUP(H13218,zdroj!C:F,4,0)</f>
        <v>0</v>
      </c>
      <c r="N13218" s="61" t="str">
        <f t="shared" si="412"/>
        <v>-</v>
      </c>
      <c r="P13218" s="72" t="str">
        <f t="shared" si="413"/>
        <v/>
      </c>
      <c r="Q13218" s="61" t="s">
        <v>86</v>
      </c>
    </row>
    <row r="13219" spans="8:17" x14ac:dyDescent="0.25">
      <c r="H13219" s="59">
        <v>184799</v>
      </c>
      <c r="I13219" s="59" t="s">
        <v>72</v>
      </c>
      <c r="J13219" s="59">
        <v>7646411</v>
      </c>
      <c r="K13219" s="59" t="s">
        <v>13429</v>
      </c>
      <c r="L13219" s="61" t="s">
        <v>81</v>
      </c>
      <c r="M13219" s="61">
        <f>VLOOKUP(H13219,zdroj!C:F,4,0)</f>
        <v>0</v>
      </c>
      <c r="N13219" s="61" t="str">
        <f t="shared" si="412"/>
        <v>-</v>
      </c>
      <c r="P13219" s="72" t="str">
        <f t="shared" si="413"/>
        <v/>
      </c>
      <c r="Q13219" s="61" t="s">
        <v>86</v>
      </c>
    </row>
    <row r="13220" spans="8:17" x14ac:dyDescent="0.25">
      <c r="H13220" s="59">
        <v>184799</v>
      </c>
      <c r="I13220" s="59" t="s">
        <v>72</v>
      </c>
      <c r="J13220" s="59">
        <v>7646429</v>
      </c>
      <c r="K13220" s="59" t="s">
        <v>13430</v>
      </c>
      <c r="L13220" s="61" t="s">
        <v>81</v>
      </c>
      <c r="M13220" s="61">
        <f>VLOOKUP(H13220,zdroj!C:F,4,0)</f>
        <v>0</v>
      </c>
      <c r="N13220" s="61" t="str">
        <f t="shared" si="412"/>
        <v>-</v>
      </c>
      <c r="P13220" s="72" t="str">
        <f t="shared" si="413"/>
        <v/>
      </c>
      <c r="Q13220" s="61" t="s">
        <v>86</v>
      </c>
    </row>
    <row r="13221" spans="8:17" x14ac:dyDescent="0.25">
      <c r="H13221" s="59">
        <v>184799</v>
      </c>
      <c r="I13221" s="59" t="s">
        <v>72</v>
      </c>
      <c r="J13221" s="59">
        <v>7646437</v>
      </c>
      <c r="K13221" s="59" t="s">
        <v>13431</v>
      </c>
      <c r="L13221" s="61" t="s">
        <v>81</v>
      </c>
      <c r="M13221" s="61">
        <f>VLOOKUP(H13221,zdroj!C:F,4,0)</f>
        <v>0</v>
      </c>
      <c r="N13221" s="61" t="str">
        <f t="shared" si="412"/>
        <v>-</v>
      </c>
      <c r="P13221" s="72" t="str">
        <f t="shared" si="413"/>
        <v/>
      </c>
      <c r="Q13221" s="61" t="s">
        <v>86</v>
      </c>
    </row>
    <row r="13222" spans="8:17" x14ac:dyDescent="0.25">
      <c r="H13222" s="59">
        <v>184799</v>
      </c>
      <c r="I13222" s="59" t="s">
        <v>72</v>
      </c>
      <c r="J13222" s="59">
        <v>7646445</v>
      </c>
      <c r="K13222" s="59" t="s">
        <v>13432</v>
      </c>
      <c r="L13222" s="61" t="s">
        <v>81</v>
      </c>
      <c r="M13222" s="61">
        <f>VLOOKUP(H13222,zdroj!C:F,4,0)</f>
        <v>0</v>
      </c>
      <c r="N13222" s="61" t="str">
        <f t="shared" si="412"/>
        <v>-</v>
      </c>
      <c r="P13222" s="72" t="str">
        <f t="shared" si="413"/>
        <v/>
      </c>
      <c r="Q13222" s="61" t="s">
        <v>86</v>
      </c>
    </row>
    <row r="13223" spans="8:17" x14ac:dyDescent="0.25">
      <c r="H13223" s="59">
        <v>184799</v>
      </c>
      <c r="I13223" s="59" t="s">
        <v>72</v>
      </c>
      <c r="J13223" s="59">
        <v>7646453</v>
      </c>
      <c r="K13223" s="59" t="s">
        <v>13433</v>
      </c>
      <c r="L13223" s="61" t="s">
        <v>81</v>
      </c>
      <c r="M13223" s="61">
        <f>VLOOKUP(H13223,zdroj!C:F,4,0)</f>
        <v>0</v>
      </c>
      <c r="N13223" s="61" t="str">
        <f t="shared" si="412"/>
        <v>-</v>
      </c>
      <c r="P13223" s="72" t="str">
        <f t="shared" si="413"/>
        <v/>
      </c>
      <c r="Q13223" s="61" t="s">
        <v>86</v>
      </c>
    </row>
    <row r="13224" spans="8:17" x14ac:dyDescent="0.25">
      <c r="H13224" s="59">
        <v>184799</v>
      </c>
      <c r="I13224" s="59" t="s">
        <v>72</v>
      </c>
      <c r="J13224" s="59">
        <v>7646461</v>
      </c>
      <c r="K13224" s="59" t="s">
        <v>13434</v>
      </c>
      <c r="L13224" s="61" t="s">
        <v>81</v>
      </c>
      <c r="M13224" s="61">
        <f>VLOOKUP(H13224,zdroj!C:F,4,0)</f>
        <v>0</v>
      </c>
      <c r="N13224" s="61" t="str">
        <f t="shared" si="412"/>
        <v>-</v>
      </c>
      <c r="P13224" s="72" t="str">
        <f t="shared" si="413"/>
        <v/>
      </c>
      <c r="Q13224" s="61" t="s">
        <v>86</v>
      </c>
    </row>
    <row r="13225" spans="8:17" x14ac:dyDescent="0.25">
      <c r="H13225" s="59">
        <v>184799</v>
      </c>
      <c r="I13225" s="59" t="s">
        <v>72</v>
      </c>
      <c r="J13225" s="59">
        <v>7646496</v>
      </c>
      <c r="K13225" s="59" t="s">
        <v>13435</v>
      </c>
      <c r="L13225" s="61" t="s">
        <v>81</v>
      </c>
      <c r="M13225" s="61">
        <f>VLOOKUP(H13225,zdroj!C:F,4,0)</f>
        <v>0</v>
      </c>
      <c r="N13225" s="61" t="str">
        <f t="shared" si="412"/>
        <v>-</v>
      </c>
      <c r="P13225" s="72" t="str">
        <f t="shared" si="413"/>
        <v/>
      </c>
      <c r="Q13225" s="61" t="s">
        <v>86</v>
      </c>
    </row>
    <row r="13226" spans="8:17" x14ac:dyDescent="0.25">
      <c r="H13226" s="59">
        <v>184799</v>
      </c>
      <c r="I13226" s="59" t="s">
        <v>72</v>
      </c>
      <c r="J13226" s="59">
        <v>7646500</v>
      </c>
      <c r="K13226" s="59" t="s">
        <v>13436</v>
      </c>
      <c r="L13226" s="61" t="s">
        <v>81</v>
      </c>
      <c r="M13226" s="61">
        <f>VLOOKUP(H13226,zdroj!C:F,4,0)</f>
        <v>0</v>
      </c>
      <c r="N13226" s="61" t="str">
        <f t="shared" si="412"/>
        <v>-</v>
      </c>
      <c r="P13226" s="72" t="str">
        <f t="shared" si="413"/>
        <v/>
      </c>
      <c r="Q13226" s="61" t="s">
        <v>86</v>
      </c>
    </row>
    <row r="13227" spans="8:17" x14ac:dyDescent="0.25">
      <c r="H13227" s="59">
        <v>184799</v>
      </c>
      <c r="I13227" s="59" t="s">
        <v>72</v>
      </c>
      <c r="J13227" s="59">
        <v>7646518</v>
      </c>
      <c r="K13227" s="59" t="s">
        <v>13437</v>
      </c>
      <c r="L13227" s="61" t="s">
        <v>81</v>
      </c>
      <c r="M13227" s="61">
        <f>VLOOKUP(H13227,zdroj!C:F,4,0)</f>
        <v>0</v>
      </c>
      <c r="N13227" s="61" t="str">
        <f t="shared" si="412"/>
        <v>-</v>
      </c>
      <c r="P13227" s="72" t="str">
        <f t="shared" si="413"/>
        <v/>
      </c>
      <c r="Q13227" s="61" t="s">
        <v>86</v>
      </c>
    </row>
    <row r="13228" spans="8:17" x14ac:dyDescent="0.25">
      <c r="H13228" s="59">
        <v>184799</v>
      </c>
      <c r="I13228" s="59" t="s">
        <v>72</v>
      </c>
      <c r="J13228" s="59">
        <v>7646526</v>
      </c>
      <c r="K13228" s="59" t="s">
        <v>13438</v>
      </c>
      <c r="L13228" s="61" t="s">
        <v>81</v>
      </c>
      <c r="M13228" s="61">
        <f>VLOOKUP(H13228,zdroj!C:F,4,0)</f>
        <v>0</v>
      </c>
      <c r="N13228" s="61" t="str">
        <f t="shared" si="412"/>
        <v>-</v>
      </c>
      <c r="P13228" s="72" t="str">
        <f t="shared" si="413"/>
        <v/>
      </c>
      <c r="Q13228" s="61" t="s">
        <v>86</v>
      </c>
    </row>
    <row r="13229" spans="8:17" x14ac:dyDescent="0.25">
      <c r="H13229" s="59">
        <v>184799</v>
      </c>
      <c r="I13229" s="59" t="s">
        <v>72</v>
      </c>
      <c r="J13229" s="59">
        <v>7646534</v>
      </c>
      <c r="K13229" s="59" t="s">
        <v>13439</v>
      </c>
      <c r="L13229" s="61" t="s">
        <v>81</v>
      </c>
      <c r="M13229" s="61">
        <f>VLOOKUP(H13229,zdroj!C:F,4,0)</f>
        <v>0</v>
      </c>
      <c r="N13229" s="61" t="str">
        <f t="shared" si="412"/>
        <v>-</v>
      </c>
      <c r="P13229" s="72" t="str">
        <f t="shared" si="413"/>
        <v/>
      </c>
      <c r="Q13229" s="61" t="s">
        <v>86</v>
      </c>
    </row>
    <row r="13230" spans="8:17" x14ac:dyDescent="0.25">
      <c r="H13230" s="59">
        <v>184799</v>
      </c>
      <c r="I13230" s="59" t="s">
        <v>72</v>
      </c>
      <c r="J13230" s="59">
        <v>7646542</v>
      </c>
      <c r="K13230" s="59" t="s">
        <v>13440</v>
      </c>
      <c r="L13230" s="61" t="s">
        <v>81</v>
      </c>
      <c r="M13230" s="61">
        <f>VLOOKUP(H13230,zdroj!C:F,4,0)</f>
        <v>0</v>
      </c>
      <c r="N13230" s="61" t="str">
        <f t="shared" si="412"/>
        <v>-</v>
      </c>
      <c r="P13230" s="72" t="str">
        <f t="shared" si="413"/>
        <v/>
      </c>
      <c r="Q13230" s="61" t="s">
        <v>86</v>
      </c>
    </row>
    <row r="13231" spans="8:17" x14ac:dyDescent="0.25">
      <c r="H13231" s="59">
        <v>184799</v>
      </c>
      <c r="I13231" s="59" t="s">
        <v>72</v>
      </c>
      <c r="J13231" s="59">
        <v>7646569</v>
      </c>
      <c r="K13231" s="59" t="s">
        <v>13441</v>
      </c>
      <c r="L13231" s="61" t="s">
        <v>81</v>
      </c>
      <c r="M13231" s="61">
        <f>VLOOKUP(H13231,zdroj!C:F,4,0)</f>
        <v>0</v>
      </c>
      <c r="N13231" s="61" t="str">
        <f t="shared" si="412"/>
        <v>-</v>
      </c>
      <c r="P13231" s="72" t="str">
        <f t="shared" si="413"/>
        <v/>
      </c>
      <c r="Q13231" s="61" t="s">
        <v>86</v>
      </c>
    </row>
    <row r="13232" spans="8:17" x14ac:dyDescent="0.25">
      <c r="H13232" s="59">
        <v>184799</v>
      </c>
      <c r="I13232" s="59" t="s">
        <v>72</v>
      </c>
      <c r="J13232" s="59">
        <v>7646577</v>
      </c>
      <c r="K13232" s="59" t="s">
        <v>13442</v>
      </c>
      <c r="L13232" s="61" t="s">
        <v>81</v>
      </c>
      <c r="M13232" s="61">
        <f>VLOOKUP(H13232,zdroj!C:F,4,0)</f>
        <v>0</v>
      </c>
      <c r="N13232" s="61" t="str">
        <f t="shared" si="412"/>
        <v>-</v>
      </c>
      <c r="P13232" s="72" t="str">
        <f t="shared" si="413"/>
        <v/>
      </c>
      <c r="Q13232" s="61" t="s">
        <v>86</v>
      </c>
    </row>
    <row r="13233" spans="8:17" x14ac:dyDescent="0.25">
      <c r="H13233" s="59">
        <v>184799</v>
      </c>
      <c r="I13233" s="59" t="s">
        <v>72</v>
      </c>
      <c r="J13233" s="59">
        <v>7646585</v>
      </c>
      <c r="K13233" s="59" t="s">
        <v>13443</v>
      </c>
      <c r="L13233" s="61" t="s">
        <v>81</v>
      </c>
      <c r="M13233" s="61">
        <f>VLOOKUP(H13233,zdroj!C:F,4,0)</f>
        <v>0</v>
      </c>
      <c r="N13233" s="61" t="str">
        <f t="shared" si="412"/>
        <v>-</v>
      </c>
      <c r="P13233" s="72" t="str">
        <f t="shared" si="413"/>
        <v/>
      </c>
      <c r="Q13233" s="61" t="s">
        <v>86</v>
      </c>
    </row>
    <row r="13234" spans="8:17" x14ac:dyDescent="0.25">
      <c r="H13234" s="59">
        <v>184799</v>
      </c>
      <c r="I13234" s="59" t="s">
        <v>72</v>
      </c>
      <c r="J13234" s="59">
        <v>7646593</v>
      </c>
      <c r="K13234" s="59" t="s">
        <v>13444</v>
      </c>
      <c r="L13234" s="61" t="s">
        <v>81</v>
      </c>
      <c r="M13234" s="61">
        <f>VLOOKUP(H13234,zdroj!C:F,4,0)</f>
        <v>0</v>
      </c>
      <c r="N13234" s="61" t="str">
        <f t="shared" si="412"/>
        <v>-</v>
      </c>
      <c r="P13234" s="72" t="str">
        <f t="shared" si="413"/>
        <v/>
      </c>
      <c r="Q13234" s="61" t="s">
        <v>86</v>
      </c>
    </row>
    <row r="13235" spans="8:17" x14ac:dyDescent="0.25">
      <c r="H13235" s="59">
        <v>184799</v>
      </c>
      <c r="I13235" s="59" t="s">
        <v>72</v>
      </c>
      <c r="J13235" s="59">
        <v>7646607</v>
      </c>
      <c r="K13235" s="59" t="s">
        <v>13445</v>
      </c>
      <c r="L13235" s="61" t="s">
        <v>81</v>
      </c>
      <c r="M13235" s="61">
        <f>VLOOKUP(H13235,zdroj!C:F,4,0)</f>
        <v>0</v>
      </c>
      <c r="N13235" s="61" t="str">
        <f t="shared" si="412"/>
        <v>-</v>
      </c>
      <c r="P13235" s="72" t="str">
        <f t="shared" si="413"/>
        <v/>
      </c>
      <c r="Q13235" s="61" t="s">
        <v>86</v>
      </c>
    </row>
    <row r="13236" spans="8:17" x14ac:dyDescent="0.25">
      <c r="H13236" s="59">
        <v>184799</v>
      </c>
      <c r="I13236" s="59" t="s">
        <v>72</v>
      </c>
      <c r="J13236" s="59">
        <v>7646615</v>
      </c>
      <c r="K13236" s="59" t="s">
        <v>13446</v>
      </c>
      <c r="L13236" s="61" t="s">
        <v>81</v>
      </c>
      <c r="M13236" s="61">
        <f>VLOOKUP(H13236,zdroj!C:F,4,0)</f>
        <v>0</v>
      </c>
      <c r="N13236" s="61" t="str">
        <f t="shared" si="412"/>
        <v>-</v>
      </c>
      <c r="P13236" s="72" t="str">
        <f t="shared" si="413"/>
        <v/>
      </c>
      <c r="Q13236" s="61" t="s">
        <v>86</v>
      </c>
    </row>
    <row r="13237" spans="8:17" x14ac:dyDescent="0.25">
      <c r="H13237" s="59">
        <v>184799</v>
      </c>
      <c r="I13237" s="59" t="s">
        <v>72</v>
      </c>
      <c r="J13237" s="59">
        <v>7646623</v>
      </c>
      <c r="K13237" s="59" t="s">
        <v>13447</v>
      </c>
      <c r="L13237" s="61" t="s">
        <v>81</v>
      </c>
      <c r="M13237" s="61">
        <f>VLOOKUP(H13237,zdroj!C:F,4,0)</f>
        <v>0</v>
      </c>
      <c r="N13237" s="61" t="str">
        <f t="shared" si="412"/>
        <v>-</v>
      </c>
      <c r="P13237" s="72" t="str">
        <f t="shared" si="413"/>
        <v/>
      </c>
      <c r="Q13237" s="61" t="s">
        <v>86</v>
      </c>
    </row>
    <row r="13238" spans="8:17" x14ac:dyDescent="0.25">
      <c r="H13238" s="59">
        <v>184799</v>
      </c>
      <c r="I13238" s="59" t="s">
        <v>72</v>
      </c>
      <c r="J13238" s="59">
        <v>7646631</v>
      </c>
      <c r="K13238" s="59" t="s">
        <v>13448</v>
      </c>
      <c r="L13238" s="61" t="s">
        <v>81</v>
      </c>
      <c r="M13238" s="61">
        <f>VLOOKUP(H13238,zdroj!C:F,4,0)</f>
        <v>0</v>
      </c>
      <c r="N13238" s="61" t="str">
        <f t="shared" si="412"/>
        <v>-</v>
      </c>
      <c r="P13238" s="72" t="str">
        <f t="shared" si="413"/>
        <v/>
      </c>
      <c r="Q13238" s="61" t="s">
        <v>86</v>
      </c>
    </row>
    <row r="13239" spans="8:17" x14ac:dyDescent="0.25">
      <c r="H13239" s="59">
        <v>184799</v>
      </c>
      <c r="I13239" s="59" t="s">
        <v>72</v>
      </c>
      <c r="J13239" s="59">
        <v>7646640</v>
      </c>
      <c r="K13239" s="59" t="s">
        <v>13449</v>
      </c>
      <c r="L13239" s="61" t="s">
        <v>81</v>
      </c>
      <c r="M13239" s="61">
        <f>VLOOKUP(H13239,zdroj!C:F,4,0)</f>
        <v>0</v>
      </c>
      <c r="N13239" s="61" t="str">
        <f t="shared" si="412"/>
        <v>-</v>
      </c>
      <c r="P13239" s="72" t="str">
        <f t="shared" si="413"/>
        <v/>
      </c>
      <c r="Q13239" s="61" t="s">
        <v>86</v>
      </c>
    </row>
    <row r="13240" spans="8:17" x14ac:dyDescent="0.25">
      <c r="H13240" s="59">
        <v>184799</v>
      </c>
      <c r="I13240" s="59" t="s">
        <v>72</v>
      </c>
      <c r="J13240" s="59">
        <v>7646658</v>
      </c>
      <c r="K13240" s="59" t="s">
        <v>13450</v>
      </c>
      <c r="L13240" s="61" t="s">
        <v>81</v>
      </c>
      <c r="M13240" s="61">
        <f>VLOOKUP(H13240,zdroj!C:F,4,0)</f>
        <v>0</v>
      </c>
      <c r="N13240" s="61" t="str">
        <f t="shared" si="412"/>
        <v>-</v>
      </c>
      <c r="P13240" s="72" t="str">
        <f t="shared" si="413"/>
        <v/>
      </c>
      <c r="Q13240" s="61" t="s">
        <v>86</v>
      </c>
    </row>
    <row r="13241" spans="8:17" x14ac:dyDescent="0.25">
      <c r="H13241" s="59">
        <v>184799</v>
      </c>
      <c r="I13241" s="59" t="s">
        <v>72</v>
      </c>
      <c r="J13241" s="59">
        <v>7646674</v>
      </c>
      <c r="K13241" s="59" t="s">
        <v>13451</v>
      </c>
      <c r="L13241" s="61" t="s">
        <v>81</v>
      </c>
      <c r="M13241" s="61">
        <f>VLOOKUP(H13241,zdroj!C:F,4,0)</f>
        <v>0</v>
      </c>
      <c r="N13241" s="61" t="str">
        <f t="shared" si="412"/>
        <v>-</v>
      </c>
      <c r="P13241" s="72" t="str">
        <f t="shared" si="413"/>
        <v/>
      </c>
      <c r="Q13241" s="61" t="s">
        <v>86</v>
      </c>
    </row>
    <row r="13242" spans="8:17" x14ac:dyDescent="0.25">
      <c r="H13242" s="59">
        <v>184799</v>
      </c>
      <c r="I13242" s="59" t="s">
        <v>72</v>
      </c>
      <c r="J13242" s="59">
        <v>7646704</v>
      </c>
      <c r="K13242" s="59" t="s">
        <v>13452</v>
      </c>
      <c r="L13242" s="61" t="s">
        <v>81</v>
      </c>
      <c r="M13242" s="61">
        <f>VLOOKUP(H13242,zdroj!C:F,4,0)</f>
        <v>0</v>
      </c>
      <c r="N13242" s="61" t="str">
        <f t="shared" si="412"/>
        <v>-</v>
      </c>
      <c r="P13242" s="72" t="str">
        <f t="shared" si="413"/>
        <v/>
      </c>
      <c r="Q13242" s="61" t="s">
        <v>86</v>
      </c>
    </row>
    <row r="13243" spans="8:17" x14ac:dyDescent="0.25">
      <c r="H13243" s="59">
        <v>184799</v>
      </c>
      <c r="I13243" s="59" t="s">
        <v>72</v>
      </c>
      <c r="J13243" s="59">
        <v>7646712</v>
      </c>
      <c r="K13243" s="59" t="s">
        <v>13453</v>
      </c>
      <c r="L13243" s="61" t="s">
        <v>81</v>
      </c>
      <c r="M13243" s="61">
        <f>VLOOKUP(H13243,zdroj!C:F,4,0)</f>
        <v>0</v>
      </c>
      <c r="N13243" s="61" t="str">
        <f t="shared" si="412"/>
        <v>-</v>
      </c>
      <c r="P13243" s="72" t="str">
        <f t="shared" si="413"/>
        <v/>
      </c>
      <c r="Q13243" s="61" t="s">
        <v>86</v>
      </c>
    </row>
    <row r="13244" spans="8:17" x14ac:dyDescent="0.25">
      <c r="H13244" s="59">
        <v>184799</v>
      </c>
      <c r="I13244" s="59" t="s">
        <v>72</v>
      </c>
      <c r="J13244" s="59">
        <v>7646739</v>
      </c>
      <c r="K13244" s="59" t="s">
        <v>13454</v>
      </c>
      <c r="L13244" s="61" t="s">
        <v>81</v>
      </c>
      <c r="M13244" s="61">
        <f>VLOOKUP(H13244,zdroj!C:F,4,0)</f>
        <v>0</v>
      </c>
      <c r="N13244" s="61" t="str">
        <f t="shared" si="412"/>
        <v>-</v>
      </c>
      <c r="P13244" s="72" t="str">
        <f t="shared" si="413"/>
        <v/>
      </c>
      <c r="Q13244" s="61" t="s">
        <v>86</v>
      </c>
    </row>
    <row r="13245" spans="8:17" x14ac:dyDescent="0.25">
      <c r="H13245" s="59">
        <v>184799</v>
      </c>
      <c r="I13245" s="59" t="s">
        <v>72</v>
      </c>
      <c r="J13245" s="59">
        <v>7646755</v>
      </c>
      <c r="K13245" s="59" t="s">
        <v>13455</v>
      </c>
      <c r="L13245" s="61" t="s">
        <v>81</v>
      </c>
      <c r="M13245" s="61">
        <f>VLOOKUP(H13245,zdroj!C:F,4,0)</f>
        <v>0</v>
      </c>
      <c r="N13245" s="61" t="str">
        <f t="shared" si="412"/>
        <v>-</v>
      </c>
      <c r="P13245" s="72" t="str">
        <f t="shared" si="413"/>
        <v/>
      </c>
      <c r="Q13245" s="61" t="s">
        <v>86</v>
      </c>
    </row>
    <row r="13246" spans="8:17" x14ac:dyDescent="0.25">
      <c r="H13246" s="59">
        <v>184799</v>
      </c>
      <c r="I13246" s="59" t="s">
        <v>72</v>
      </c>
      <c r="J13246" s="59">
        <v>7646763</v>
      </c>
      <c r="K13246" s="59" t="s">
        <v>13456</v>
      </c>
      <c r="L13246" s="61" t="s">
        <v>115</v>
      </c>
      <c r="M13246" s="61">
        <f>VLOOKUP(H13246,zdroj!C:F,4,0)</f>
        <v>0</v>
      </c>
      <c r="N13246" s="61" t="str">
        <f t="shared" si="412"/>
        <v>katC</v>
      </c>
      <c r="P13246" s="72" t="str">
        <f t="shared" si="413"/>
        <v/>
      </c>
      <c r="Q13246" s="61" t="s">
        <v>33</v>
      </c>
    </row>
    <row r="13247" spans="8:17" x14ac:dyDescent="0.25">
      <c r="H13247" s="59">
        <v>184799</v>
      </c>
      <c r="I13247" s="59" t="s">
        <v>72</v>
      </c>
      <c r="J13247" s="59">
        <v>7646771</v>
      </c>
      <c r="K13247" s="59" t="s">
        <v>13457</v>
      </c>
      <c r="L13247" s="61" t="s">
        <v>81</v>
      </c>
      <c r="M13247" s="61">
        <f>VLOOKUP(H13247,zdroj!C:F,4,0)</f>
        <v>0</v>
      </c>
      <c r="N13247" s="61" t="str">
        <f t="shared" si="412"/>
        <v>-</v>
      </c>
      <c r="P13247" s="72" t="str">
        <f t="shared" si="413"/>
        <v/>
      </c>
      <c r="Q13247" s="61" t="s">
        <v>86</v>
      </c>
    </row>
    <row r="13248" spans="8:17" x14ac:dyDescent="0.25">
      <c r="H13248" s="59">
        <v>184799</v>
      </c>
      <c r="I13248" s="59" t="s">
        <v>72</v>
      </c>
      <c r="J13248" s="59">
        <v>7646780</v>
      </c>
      <c r="K13248" s="59" t="s">
        <v>13458</v>
      </c>
      <c r="L13248" s="61" t="s">
        <v>81</v>
      </c>
      <c r="M13248" s="61">
        <f>VLOOKUP(H13248,zdroj!C:F,4,0)</f>
        <v>0</v>
      </c>
      <c r="N13248" s="61" t="str">
        <f t="shared" si="412"/>
        <v>-</v>
      </c>
      <c r="P13248" s="72" t="str">
        <f t="shared" si="413"/>
        <v/>
      </c>
      <c r="Q13248" s="61" t="s">
        <v>88</v>
      </c>
    </row>
    <row r="13249" spans="8:17" x14ac:dyDescent="0.25">
      <c r="H13249" s="59">
        <v>184799</v>
      </c>
      <c r="I13249" s="59" t="s">
        <v>72</v>
      </c>
      <c r="J13249" s="59">
        <v>7646798</v>
      </c>
      <c r="K13249" s="59" t="s">
        <v>13459</v>
      </c>
      <c r="L13249" s="61" t="s">
        <v>81</v>
      </c>
      <c r="M13249" s="61">
        <f>VLOOKUP(H13249,zdroj!C:F,4,0)</f>
        <v>0</v>
      </c>
      <c r="N13249" s="61" t="str">
        <f t="shared" si="412"/>
        <v>-</v>
      </c>
      <c r="P13249" s="72" t="str">
        <f t="shared" si="413"/>
        <v/>
      </c>
      <c r="Q13249" s="61" t="s">
        <v>86</v>
      </c>
    </row>
    <row r="13250" spans="8:17" x14ac:dyDescent="0.25">
      <c r="H13250" s="59">
        <v>184799</v>
      </c>
      <c r="I13250" s="59" t="s">
        <v>72</v>
      </c>
      <c r="J13250" s="59">
        <v>7646801</v>
      </c>
      <c r="K13250" s="59" t="s">
        <v>13460</v>
      </c>
      <c r="L13250" s="61" t="s">
        <v>81</v>
      </c>
      <c r="M13250" s="61">
        <f>VLOOKUP(H13250,zdroj!C:F,4,0)</f>
        <v>0</v>
      </c>
      <c r="N13250" s="61" t="str">
        <f t="shared" si="412"/>
        <v>-</v>
      </c>
      <c r="P13250" s="72" t="str">
        <f t="shared" si="413"/>
        <v/>
      </c>
      <c r="Q13250" s="61" t="s">
        <v>86</v>
      </c>
    </row>
    <row r="13251" spans="8:17" x14ac:dyDescent="0.25">
      <c r="H13251" s="59">
        <v>184799</v>
      </c>
      <c r="I13251" s="59" t="s">
        <v>72</v>
      </c>
      <c r="J13251" s="59">
        <v>7646810</v>
      </c>
      <c r="K13251" s="59" t="s">
        <v>13461</v>
      </c>
      <c r="L13251" s="61" t="s">
        <v>81</v>
      </c>
      <c r="M13251" s="61">
        <f>VLOOKUP(H13251,zdroj!C:F,4,0)</f>
        <v>0</v>
      </c>
      <c r="N13251" s="61" t="str">
        <f t="shared" si="412"/>
        <v>-</v>
      </c>
      <c r="P13251" s="72" t="str">
        <f t="shared" si="413"/>
        <v/>
      </c>
      <c r="Q13251" s="61" t="s">
        <v>86</v>
      </c>
    </row>
    <row r="13252" spans="8:17" x14ac:dyDescent="0.25">
      <c r="H13252" s="59">
        <v>184799</v>
      </c>
      <c r="I13252" s="59" t="s">
        <v>72</v>
      </c>
      <c r="J13252" s="59">
        <v>7646828</v>
      </c>
      <c r="K13252" s="59" t="s">
        <v>13462</v>
      </c>
      <c r="L13252" s="61" t="s">
        <v>81</v>
      </c>
      <c r="M13252" s="61">
        <f>VLOOKUP(H13252,zdroj!C:F,4,0)</f>
        <v>0</v>
      </c>
      <c r="N13252" s="61" t="str">
        <f t="shared" si="412"/>
        <v>-</v>
      </c>
      <c r="P13252" s="72" t="str">
        <f t="shared" si="413"/>
        <v/>
      </c>
      <c r="Q13252" s="61" t="s">
        <v>86</v>
      </c>
    </row>
    <row r="13253" spans="8:17" x14ac:dyDescent="0.25">
      <c r="H13253" s="59">
        <v>184799</v>
      </c>
      <c r="I13253" s="59" t="s">
        <v>72</v>
      </c>
      <c r="J13253" s="59">
        <v>7646836</v>
      </c>
      <c r="K13253" s="59" t="s">
        <v>13463</v>
      </c>
      <c r="L13253" s="61" t="s">
        <v>81</v>
      </c>
      <c r="M13253" s="61">
        <f>VLOOKUP(H13253,zdroj!C:F,4,0)</f>
        <v>0</v>
      </c>
      <c r="N13253" s="61" t="str">
        <f t="shared" si="412"/>
        <v>-</v>
      </c>
      <c r="P13253" s="72" t="str">
        <f t="shared" si="413"/>
        <v/>
      </c>
      <c r="Q13253" s="61" t="s">
        <v>86</v>
      </c>
    </row>
    <row r="13254" spans="8:17" x14ac:dyDescent="0.25">
      <c r="H13254" s="59">
        <v>184799</v>
      </c>
      <c r="I13254" s="59" t="s">
        <v>72</v>
      </c>
      <c r="J13254" s="59">
        <v>7646852</v>
      </c>
      <c r="K13254" s="59" t="s">
        <v>13464</v>
      </c>
      <c r="L13254" s="61" t="s">
        <v>81</v>
      </c>
      <c r="M13254" s="61">
        <f>VLOOKUP(H13254,zdroj!C:F,4,0)</f>
        <v>0</v>
      </c>
      <c r="N13254" s="61" t="str">
        <f t="shared" si="412"/>
        <v>-</v>
      </c>
      <c r="P13254" s="72" t="str">
        <f t="shared" si="413"/>
        <v/>
      </c>
      <c r="Q13254" s="61" t="s">
        <v>86</v>
      </c>
    </row>
    <row r="13255" spans="8:17" x14ac:dyDescent="0.25">
      <c r="H13255" s="59">
        <v>184799</v>
      </c>
      <c r="I13255" s="59" t="s">
        <v>72</v>
      </c>
      <c r="J13255" s="59">
        <v>7646861</v>
      </c>
      <c r="K13255" s="59" t="s">
        <v>13465</v>
      </c>
      <c r="L13255" s="61" t="s">
        <v>81</v>
      </c>
      <c r="M13255" s="61">
        <f>VLOOKUP(H13255,zdroj!C:F,4,0)</f>
        <v>0</v>
      </c>
      <c r="N13255" s="61" t="str">
        <f t="shared" ref="N13255:N13318" si="414">IF(M13255="A",IF(L13255="katA","katB",L13255),L13255)</f>
        <v>-</v>
      </c>
      <c r="P13255" s="72" t="str">
        <f t="shared" ref="P13255:P13318" si="415">IF(O13255="A",1,"")</f>
        <v/>
      </c>
      <c r="Q13255" s="61" t="s">
        <v>86</v>
      </c>
    </row>
    <row r="13256" spans="8:17" x14ac:dyDescent="0.25">
      <c r="H13256" s="59">
        <v>184799</v>
      </c>
      <c r="I13256" s="59" t="s">
        <v>72</v>
      </c>
      <c r="J13256" s="59">
        <v>7646879</v>
      </c>
      <c r="K13256" s="59" t="s">
        <v>13466</v>
      </c>
      <c r="L13256" s="61" t="s">
        <v>81</v>
      </c>
      <c r="M13256" s="61">
        <f>VLOOKUP(H13256,zdroj!C:F,4,0)</f>
        <v>0</v>
      </c>
      <c r="N13256" s="61" t="str">
        <f t="shared" si="414"/>
        <v>-</v>
      </c>
      <c r="P13256" s="72" t="str">
        <f t="shared" si="415"/>
        <v/>
      </c>
      <c r="Q13256" s="61" t="s">
        <v>86</v>
      </c>
    </row>
    <row r="13257" spans="8:17" x14ac:dyDescent="0.25">
      <c r="H13257" s="59">
        <v>184799</v>
      </c>
      <c r="I13257" s="59" t="s">
        <v>72</v>
      </c>
      <c r="J13257" s="59">
        <v>7646887</v>
      </c>
      <c r="K13257" s="59" t="s">
        <v>13467</v>
      </c>
      <c r="L13257" s="61" t="s">
        <v>81</v>
      </c>
      <c r="M13257" s="61">
        <f>VLOOKUP(H13257,zdroj!C:F,4,0)</f>
        <v>0</v>
      </c>
      <c r="N13257" s="61" t="str">
        <f t="shared" si="414"/>
        <v>-</v>
      </c>
      <c r="P13257" s="72" t="str">
        <f t="shared" si="415"/>
        <v/>
      </c>
      <c r="Q13257" s="61" t="s">
        <v>86</v>
      </c>
    </row>
    <row r="13258" spans="8:17" x14ac:dyDescent="0.25">
      <c r="H13258" s="59">
        <v>184799</v>
      </c>
      <c r="I13258" s="59" t="s">
        <v>72</v>
      </c>
      <c r="J13258" s="59">
        <v>7646895</v>
      </c>
      <c r="K13258" s="59" t="s">
        <v>13468</v>
      </c>
      <c r="L13258" s="61" t="s">
        <v>81</v>
      </c>
      <c r="M13258" s="61">
        <f>VLOOKUP(H13258,zdroj!C:F,4,0)</f>
        <v>0</v>
      </c>
      <c r="N13258" s="61" t="str">
        <f t="shared" si="414"/>
        <v>-</v>
      </c>
      <c r="P13258" s="72" t="str">
        <f t="shared" si="415"/>
        <v/>
      </c>
      <c r="Q13258" s="61" t="s">
        <v>86</v>
      </c>
    </row>
    <row r="13259" spans="8:17" x14ac:dyDescent="0.25">
      <c r="H13259" s="59">
        <v>184799</v>
      </c>
      <c r="I13259" s="59" t="s">
        <v>72</v>
      </c>
      <c r="J13259" s="59">
        <v>7646909</v>
      </c>
      <c r="K13259" s="59" t="s">
        <v>13469</v>
      </c>
      <c r="L13259" s="61" t="s">
        <v>81</v>
      </c>
      <c r="M13259" s="61">
        <f>VLOOKUP(H13259,zdroj!C:F,4,0)</f>
        <v>0</v>
      </c>
      <c r="N13259" s="61" t="str">
        <f t="shared" si="414"/>
        <v>-</v>
      </c>
      <c r="P13259" s="72" t="str">
        <f t="shared" si="415"/>
        <v/>
      </c>
      <c r="Q13259" s="61" t="s">
        <v>86</v>
      </c>
    </row>
    <row r="13260" spans="8:17" x14ac:dyDescent="0.25">
      <c r="H13260" s="59">
        <v>184799</v>
      </c>
      <c r="I13260" s="59" t="s">
        <v>72</v>
      </c>
      <c r="J13260" s="59">
        <v>7646917</v>
      </c>
      <c r="K13260" s="59" t="s">
        <v>13470</v>
      </c>
      <c r="L13260" s="61" t="s">
        <v>81</v>
      </c>
      <c r="M13260" s="61">
        <f>VLOOKUP(H13260,zdroj!C:F,4,0)</f>
        <v>0</v>
      </c>
      <c r="N13260" s="61" t="str">
        <f t="shared" si="414"/>
        <v>-</v>
      </c>
      <c r="P13260" s="72" t="str">
        <f t="shared" si="415"/>
        <v/>
      </c>
      <c r="Q13260" s="61" t="s">
        <v>86</v>
      </c>
    </row>
    <row r="13261" spans="8:17" x14ac:dyDescent="0.25">
      <c r="H13261" s="59">
        <v>184799</v>
      </c>
      <c r="I13261" s="59" t="s">
        <v>72</v>
      </c>
      <c r="J13261" s="59">
        <v>7646925</v>
      </c>
      <c r="K13261" s="59" t="s">
        <v>13471</v>
      </c>
      <c r="L13261" s="61" t="s">
        <v>81</v>
      </c>
      <c r="M13261" s="61">
        <f>VLOOKUP(H13261,zdroj!C:F,4,0)</f>
        <v>0</v>
      </c>
      <c r="N13261" s="61" t="str">
        <f t="shared" si="414"/>
        <v>-</v>
      </c>
      <c r="P13261" s="72" t="str">
        <f t="shared" si="415"/>
        <v/>
      </c>
      <c r="Q13261" s="61" t="s">
        <v>86</v>
      </c>
    </row>
    <row r="13262" spans="8:17" x14ac:dyDescent="0.25">
      <c r="H13262" s="59">
        <v>184799</v>
      </c>
      <c r="I13262" s="59" t="s">
        <v>72</v>
      </c>
      <c r="J13262" s="59">
        <v>7646933</v>
      </c>
      <c r="K13262" s="59" t="s">
        <v>13472</v>
      </c>
      <c r="L13262" s="61" t="s">
        <v>81</v>
      </c>
      <c r="M13262" s="61">
        <f>VLOOKUP(H13262,zdroj!C:F,4,0)</f>
        <v>0</v>
      </c>
      <c r="N13262" s="61" t="str">
        <f t="shared" si="414"/>
        <v>-</v>
      </c>
      <c r="P13262" s="72" t="str">
        <f t="shared" si="415"/>
        <v/>
      </c>
      <c r="Q13262" s="61" t="s">
        <v>86</v>
      </c>
    </row>
    <row r="13263" spans="8:17" x14ac:dyDescent="0.25">
      <c r="H13263" s="59">
        <v>184799</v>
      </c>
      <c r="I13263" s="59" t="s">
        <v>72</v>
      </c>
      <c r="J13263" s="59">
        <v>7646941</v>
      </c>
      <c r="K13263" s="59" t="s">
        <v>13473</v>
      </c>
      <c r="L13263" s="61" t="s">
        <v>81</v>
      </c>
      <c r="M13263" s="61">
        <f>VLOOKUP(H13263,zdroj!C:F,4,0)</f>
        <v>0</v>
      </c>
      <c r="N13263" s="61" t="str">
        <f t="shared" si="414"/>
        <v>-</v>
      </c>
      <c r="P13263" s="72" t="str">
        <f t="shared" si="415"/>
        <v/>
      </c>
      <c r="Q13263" s="61" t="s">
        <v>86</v>
      </c>
    </row>
    <row r="13264" spans="8:17" x14ac:dyDescent="0.25">
      <c r="H13264" s="59">
        <v>184799</v>
      </c>
      <c r="I13264" s="59" t="s">
        <v>72</v>
      </c>
      <c r="J13264" s="59">
        <v>7646950</v>
      </c>
      <c r="K13264" s="59" t="s">
        <v>13474</v>
      </c>
      <c r="L13264" s="61" t="s">
        <v>81</v>
      </c>
      <c r="M13264" s="61">
        <f>VLOOKUP(H13264,zdroj!C:F,4,0)</f>
        <v>0</v>
      </c>
      <c r="N13264" s="61" t="str">
        <f t="shared" si="414"/>
        <v>-</v>
      </c>
      <c r="P13264" s="72" t="str">
        <f t="shared" si="415"/>
        <v/>
      </c>
      <c r="Q13264" s="61" t="s">
        <v>86</v>
      </c>
    </row>
    <row r="13265" spans="8:17" x14ac:dyDescent="0.25">
      <c r="H13265" s="59">
        <v>184799</v>
      </c>
      <c r="I13265" s="59" t="s">
        <v>72</v>
      </c>
      <c r="J13265" s="59">
        <v>7646968</v>
      </c>
      <c r="K13265" s="59" t="s">
        <v>13475</v>
      </c>
      <c r="L13265" s="61" t="s">
        <v>81</v>
      </c>
      <c r="M13265" s="61">
        <f>VLOOKUP(H13265,zdroj!C:F,4,0)</f>
        <v>0</v>
      </c>
      <c r="N13265" s="61" t="str">
        <f t="shared" si="414"/>
        <v>-</v>
      </c>
      <c r="P13265" s="72" t="str">
        <f t="shared" si="415"/>
        <v/>
      </c>
      <c r="Q13265" s="61" t="s">
        <v>86</v>
      </c>
    </row>
    <row r="13266" spans="8:17" x14ac:dyDescent="0.25">
      <c r="H13266" s="59">
        <v>184799</v>
      </c>
      <c r="I13266" s="59" t="s">
        <v>72</v>
      </c>
      <c r="J13266" s="59">
        <v>7646976</v>
      </c>
      <c r="K13266" s="59" t="s">
        <v>13476</v>
      </c>
      <c r="L13266" s="61" t="s">
        <v>81</v>
      </c>
      <c r="M13266" s="61">
        <f>VLOOKUP(H13266,zdroj!C:F,4,0)</f>
        <v>0</v>
      </c>
      <c r="N13266" s="61" t="str">
        <f t="shared" si="414"/>
        <v>-</v>
      </c>
      <c r="P13266" s="72" t="str">
        <f t="shared" si="415"/>
        <v/>
      </c>
      <c r="Q13266" s="61" t="s">
        <v>86</v>
      </c>
    </row>
    <row r="13267" spans="8:17" x14ac:dyDescent="0.25">
      <c r="H13267" s="59">
        <v>184799</v>
      </c>
      <c r="I13267" s="59" t="s">
        <v>72</v>
      </c>
      <c r="J13267" s="59">
        <v>7646984</v>
      </c>
      <c r="K13267" s="59" t="s">
        <v>13477</v>
      </c>
      <c r="L13267" s="61" t="s">
        <v>81</v>
      </c>
      <c r="M13267" s="61">
        <f>VLOOKUP(H13267,zdroj!C:F,4,0)</f>
        <v>0</v>
      </c>
      <c r="N13267" s="61" t="str">
        <f t="shared" si="414"/>
        <v>-</v>
      </c>
      <c r="P13267" s="72" t="str">
        <f t="shared" si="415"/>
        <v/>
      </c>
      <c r="Q13267" s="61" t="s">
        <v>86</v>
      </c>
    </row>
    <row r="13268" spans="8:17" x14ac:dyDescent="0.25">
      <c r="H13268" s="59">
        <v>184799</v>
      </c>
      <c r="I13268" s="59" t="s">
        <v>72</v>
      </c>
      <c r="J13268" s="59">
        <v>7646992</v>
      </c>
      <c r="K13268" s="59" t="s">
        <v>13478</v>
      </c>
      <c r="L13268" s="61" t="s">
        <v>81</v>
      </c>
      <c r="M13268" s="61">
        <f>VLOOKUP(H13268,zdroj!C:F,4,0)</f>
        <v>0</v>
      </c>
      <c r="N13268" s="61" t="str">
        <f t="shared" si="414"/>
        <v>-</v>
      </c>
      <c r="P13268" s="72" t="str">
        <f t="shared" si="415"/>
        <v/>
      </c>
      <c r="Q13268" s="61" t="s">
        <v>86</v>
      </c>
    </row>
    <row r="13269" spans="8:17" x14ac:dyDescent="0.25">
      <c r="H13269" s="59">
        <v>184799</v>
      </c>
      <c r="I13269" s="59" t="s">
        <v>72</v>
      </c>
      <c r="J13269" s="59">
        <v>7647018</v>
      </c>
      <c r="K13269" s="59" t="s">
        <v>13479</v>
      </c>
      <c r="L13269" s="61" t="s">
        <v>81</v>
      </c>
      <c r="M13269" s="61">
        <f>VLOOKUP(H13269,zdroj!C:F,4,0)</f>
        <v>0</v>
      </c>
      <c r="N13269" s="61" t="str">
        <f t="shared" si="414"/>
        <v>-</v>
      </c>
      <c r="P13269" s="72" t="str">
        <f t="shared" si="415"/>
        <v/>
      </c>
      <c r="Q13269" s="61" t="s">
        <v>86</v>
      </c>
    </row>
    <row r="13270" spans="8:17" x14ac:dyDescent="0.25">
      <c r="H13270" s="59">
        <v>184799</v>
      </c>
      <c r="I13270" s="59" t="s">
        <v>72</v>
      </c>
      <c r="J13270" s="59">
        <v>7647026</v>
      </c>
      <c r="K13270" s="59" t="s">
        <v>13480</v>
      </c>
      <c r="L13270" s="61" t="s">
        <v>81</v>
      </c>
      <c r="M13270" s="61">
        <f>VLOOKUP(H13270,zdroj!C:F,4,0)</f>
        <v>0</v>
      </c>
      <c r="N13270" s="61" t="str">
        <f t="shared" si="414"/>
        <v>-</v>
      </c>
      <c r="P13270" s="72" t="str">
        <f t="shared" si="415"/>
        <v/>
      </c>
      <c r="Q13270" s="61" t="s">
        <v>86</v>
      </c>
    </row>
    <row r="13271" spans="8:17" x14ac:dyDescent="0.25">
      <c r="H13271" s="59">
        <v>184799</v>
      </c>
      <c r="I13271" s="59" t="s">
        <v>72</v>
      </c>
      <c r="J13271" s="59">
        <v>7647034</v>
      </c>
      <c r="K13271" s="59" t="s">
        <v>13481</v>
      </c>
      <c r="L13271" s="61" t="s">
        <v>81</v>
      </c>
      <c r="M13271" s="61">
        <f>VLOOKUP(H13271,zdroj!C:F,4,0)</f>
        <v>0</v>
      </c>
      <c r="N13271" s="61" t="str">
        <f t="shared" si="414"/>
        <v>-</v>
      </c>
      <c r="P13271" s="72" t="str">
        <f t="shared" si="415"/>
        <v/>
      </c>
      <c r="Q13271" s="61" t="s">
        <v>86</v>
      </c>
    </row>
    <row r="13272" spans="8:17" x14ac:dyDescent="0.25">
      <c r="H13272" s="59">
        <v>184799</v>
      </c>
      <c r="I13272" s="59" t="s">
        <v>72</v>
      </c>
      <c r="J13272" s="59">
        <v>7647042</v>
      </c>
      <c r="K13272" s="59" t="s">
        <v>13482</v>
      </c>
      <c r="L13272" s="61" t="s">
        <v>81</v>
      </c>
      <c r="M13272" s="61">
        <f>VLOOKUP(H13272,zdroj!C:F,4,0)</f>
        <v>0</v>
      </c>
      <c r="N13272" s="61" t="str">
        <f t="shared" si="414"/>
        <v>-</v>
      </c>
      <c r="P13272" s="72" t="str">
        <f t="shared" si="415"/>
        <v/>
      </c>
      <c r="Q13272" s="61" t="s">
        <v>86</v>
      </c>
    </row>
    <row r="13273" spans="8:17" x14ac:dyDescent="0.25">
      <c r="H13273" s="59">
        <v>184799</v>
      </c>
      <c r="I13273" s="59" t="s">
        <v>72</v>
      </c>
      <c r="J13273" s="59">
        <v>7647051</v>
      </c>
      <c r="K13273" s="59" t="s">
        <v>13483</v>
      </c>
      <c r="L13273" s="61" t="s">
        <v>81</v>
      </c>
      <c r="M13273" s="61">
        <f>VLOOKUP(H13273,zdroj!C:F,4,0)</f>
        <v>0</v>
      </c>
      <c r="N13273" s="61" t="str">
        <f t="shared" si="414"/>
        <v>-</v>
      </c>
      <c r="P13273" s="72" t="str">
        <f t="shared" si="415"/>
        <v/>
      </c>
      <c r="Q13273" s="61" t="s">
        <v>86</v>
      </c>
    </row>
    <row r="13274" spans="8:17" x14ac:dyDescent="0.25">
      <c r="H13274" s="59">
        <v>184799</v>
      </c>
      <c r="I13274" s="59" t="s">
        <v>72</v>
      </c>
      <c r="J13274" s="59">
        <v>7647069</v>
      </c>
      <c r="K13274" s="59" t="s">
        <v>13484</v>
      </c>
      <c r="L13274" s="61" t="s">
        <v>81</v>
      </c>
      <c r="M13274" s="61">
        <f>VLOOKUP(H13274,zdroj!C:F,4,0)</f>
        <v>0</v>
      </c>
      <c r="N13274" s="61" t="str">
        <f t="shared" si="414"/>
        <v>-</v>
      </c>
      <c r="P13274" s="72" t="str">
        <f t="shared" si="415"/>
        <v/>
      </c>
      <c r="Q13274" s="61" t="s">
        <v>86</v>
      </c>
    </row>
    <row r="13275" spans="8:17" x14ac:dyDescent="0.25">
      <c r="H13275" s="59">
        <v>184799</v>
      </c>
      <c r="I13275" s="59" t="s">
        <v>72</v>
      </c>
      <c r="J13275" s="59">
        <v>7647085</v>
      </c>
      <c r="K13275" s="59" t="s">
        <v>13485</v>
      </c>
      <c r="L13275" s="61" t="s">
        <v>115</v>
      </c>
      <c r="M13275" s="61">
        <f>VLOOKUP(H13275,zdroj!C:F,4,0)</f>
        <v>0</v>
      </c>
      <c r="N13275" s="61" t="str">
        <f t="shared" si="414"/>
        <v>katC</v>
      </c>
      <c r="P13275" s="72" t="str">
        <f t="shared" si="415"/>
        <v/>
      </c>
      <c r="Q13275" s="61" t="s">
        <v>31</v>
      </c>
    </row>
    <row r="13276" spans="8:17" x14ac:dyDescent="0.25">
      <c r="H13276" s="59">
        <v>184799</v>
      </c>
      <c r="I13276" s="59" t="s">
        <v>72</v>
      </c>
      <c r="J13276" s="59">
        <v>7647107</v>
      </c>
      <c r="K13276" s="59" t="s">
        <v>13486</v>
      </c>
      <c r="L13276" s="61" t="s">
        <v>81</v>
      </c>
      <c r="M13276" s="61">
        <f>VLOOKUP(H13276,zdroj!C:F,4,0)</f>
        <v>0</v>
      </c>
      <c r="N13276" s="61" t="str">
        <f t="shared" si="414"/>
        <v>-</v>
      </c>
      <c r="P13276" s="72" t="str">
        <f t="shared" si="415"/>
        <v/>
      </c>
      <c r="Q13276" s="61" t="s">
        <v>86</v>
      </c>
    </row>
    <row r="13277" spans="8:17" x14ac:dyDescent="0.25">
      <c r="H13277" s="59">
        <v>184799</v>
      </c>
      <c r="I13277" s="59" t="s">
        <v>72</v>
      </c>
      <c r="J13277" s="59">
        <v>7647115</v>
      </c>
      <c r="K13277" s="59" t="s">
        <v>13487</v>
      </c>
      <c r="L13277" s="61" t="s">
        <v>81</v>
      </c>
      <c r="M13277" s="61">
        <f>VLOOKUP(H13277,zdroj!C:F,4,0)</f>
        <v>0</v>
      </c>
      <c r="N13277" s="61" t="str">
        <f t="shared" si="414"/>
        <v>-</v>
      </c>
      <c r="P13277" s="72" t="str">
        <f t="shared" si="415"/>
        <v/>
      </c>
      <c r="Q13277" s="61" t="s">
        <v>86</v>
      </c>
    </row>
    <row r="13278" spans="8:17" x14ac:dyDescent="0.25">
      <c r="H13278" s="59">
        <v>184799</v>
      </c>
      <c r="I13278" s="59" t="s">
        <v>72</v>
      </c>
      <c r="J13278" s="59">
        <v>7647123</v>
      </c>
      <c r="K13278" s="59" t="s">
        <v>13488</v>
      </c>
      <c r="L13278" s="61" t="s">
        <v>81</v>
      </c>
      <c r="M13278" s="61">
        <f>VLOOKUP(H13278,zdroj!C:F,4,0)</f>
        <v>0</v>
      </c>
      <c r="N13278" s="61" t="str">
        <f t="shared" si="414"/>
        <v>-</v>
      </c>
      <c r="P13278" s="72" t="str">
        <f t="shared" si="415"/>
        <v/>
      </c>
      <c r="Q13278" s="61" t="s">
        <v>86</v>
      </c>
    </row>
    <row r="13279" spans="8:17" x14ac:dyDescent="0.25">
      <c r="H13279" s="59">
        <v>184799</v>
      </c>
      <c r="I13279" s="59" t="s">
        <v>72</v>
      </c>
      <c r="J13279" s="59">
        <v>7647131</v>
      </c>
      <c r="K13279" s="59" t="s">
        <v>13489</v>
      </c>
      <c r="L13279" s="61" t="s">
        <v>115</v>
      </c>
      <c r="M13279" s="61">
        <f>VLOOKUP(H13279,zdroj!C:F,4,0)</f>
        <v>0</v>
      </c>
      <c r="N13279" s="61" t="str">
        <f t="shared" si="414"/>
        <v>katC</v>
      </c>
      <c r="P13279" s="72" t="str">
        <f t="shared" si="415"/>
        <v/>
      </c>
      <c r="Q13279" s="61" t="s">
        <v>31</v>
      </c>
    </row>
    <row r="13280" spans="8:17" x14ac:dyDescent="0.25">
      <c r="H13280" s="59">
        <v>184799</v>
      </c>
      <c r="I13280" s="59" t="s">
        <v>72</v>
      </c>
      <c r="J13280" s="59">
        <v>7647158</v>
      </c>
      <c r="K13280" s="59" t="s">
        <v>13490</v>
      </c>
      <c r="L13280" s="61" t="s">
        <v>81</v>
      </c>
      <c r="M13280" s="61">
        <f>VLOOKUP(H13280,zdroj!C:F,4,0)</f>
        <v>0</v>
      </c>
      <c r="N13280" s="61" t="str">
        <f t="shared" si="414"/>
        <v>-</v>
      </c>
      <c r="P13280" s="72" t="str">
        <f t="shared" si="415"/>
        <v/>
      </c>
      <c r="Q13280" s="61" t="s">
        <v>86</v>
      </c>
    </row>
    <row r="13281" spans="8:17" x14ac:dyDescent="0.25">
      <c r="H13281" s="59">
        <v>184799</v>
      </c>
      <c r="I13281" s="59" t="s">
        <v>72</v>
      </c>
      <c r="J13281" s="59">
        <v>7647166</v>
      </c>
      <c r="K13281" s="59" t="s">
        <v>13491</v>
      </c>
      <c r="L13281" s="61" t="s">
        <v>81</v>
      </c>
      <c r="M13281" s="61">
        <f>VLOOKUP(H13281,zdroj!C:F,4,0)</f>
        <v>0</v>
      </c>
      <c r="N13281" s="61" t="str">
        <f t="shared" si="414"/>
        <v>-</v>
      </c>
      <c r="P13281" s="72" t="str">
        <f t="shared" si="415"/>
        <v/>
      </c>
      <c r="Q13281" s="61" t="s">
        <v>86</v>
      </c>
    </row>
    <row r="13282" spans="8:17" x14ac:dyDescent="0.25">
      <c r="H13282" s="59">
        <v>184799</v>
      </c>
      <c r="I13282" s="59" t="s">
        <v>72</v>
      </c>
      <c r="J13282" s="59">
        <v>7647182</v>
      </c>
      <c r="K13282" s="59" t="s">
        <v>13492</v>
      </c>
      <c r="L13282" s="61" t="s">
        <v>81</v>
      </c>
      <c r="M13282" s="61">
        <f>VLOOKUP(H13282,zdroj!C:F,4,0)</f>
        <v>0</v>
      </c>
      <c r="N13282" s="61" t="str">
        <f t="shared" si="414"/>
        <v>-</v>
      </c>
      <c r="P13282" s="72" t="str">
        <f t="shared" si="415"/>
        <v/>
      </c>
      <c r="Q13282" s="61" t="s">
        <v>86</v>
      </c>
    </row>
    <row r="13283" spans="8:17" x14ac:dyDescent="0.25">
      <c r="H13283" s="59">
        <v>184799</v>
      </c>
      <c r="I13283" s="59" t="s">
        <v>72</v>
      </c>
      <c r="J13283" s="59">
        <v>7647191</v>
      </c>
      <c r="K13283" s="59" t="s">
        <v>13493</v>
      </c>
      <c r="L13283" s="61" t="s">
        <v>81</v>
      </c>
      <c r="M13283" s="61">
        <f>VLOOKUP(H13283,zdroj!C:F,4,0)</f>
        <v>0</v>
      </c>
      <c r="N13283" s="61" t="str">
        <f t="shared" si="414"/>
        <v>-</v>
      </c>
      <c r="P13283" s="72" t="str">
        <f t="shared" si="415"/>
        <v/>
      </c>
      <c r="Q13283" s="61" t="s">
        <v>86</v>
      </c>
    </row>
    <row r="13284" spans="8:17" x14ac:dyDescent="0.25">
      <c r="H13284" s="59">
        <v>184799</v>
      </c>
      <c r="I13284" s="59" t="s">
        <v>72</v>
      </c>
      <c r="J13284" s="59">
        <v>7647204</v>
      </c>
      <c r="K13284" s="59" t="s">
        <v>13494</v>
      </c>
      <c r="L13284" s="61" t="s">
        <v>81</v>
      </c>
      <c r="M13284" s="61">
        <f>VLOOKUP(H13284,zdroj!C:F,4,0)</f>
        <v>0</v>
      </c>
      <c r="N13284" s="61" t="str">
        <f t="shared" si="414"/>
        <v>-</v>
      </c>
      <c r="P13284" s="72" t="str">
        <f t="shared" si="415"/>
        <v/>
      </c>
      <c r="Q13284" s="61" t="s">
        <v>86</v>
      </c>
    </row>
    <row r="13285" spans="8:17" x14ac:dyDescent="0.25">
      <c r="H13285" s="59">
        <v>184799</v>
      </c>
      <c r="I13285" s="59" t="s">
        <v>72</v>
      </c>
      <c r="J13285" s="59">
        <v>7647212</v>
      </c>
      <c r="K13285" s="59" t="s">
        <v>13495</v>
      </c>
      <c r="L13285" s="61" t="s">
        <v>81</v>
      </c>
      <c r="M13285" s="61">
        <f>VLOOKUP(H13285,zdroj!C:F,4,0)</f>
        <v>0</v>
      </c>
      <c r="N13285" s="61" t="str">
        <f t="shared" si="414"/>
        <v>-</v>
      </c>
      <c r="P13285" s="72" t="str">
        <f t="shared" si="415"/>
        <v/>
      </c>
      <c r="Q13285" s="61" t="s">
        <v>86</v>
      </c>
    </row>
    <row r="13286" spans="8:17" x14ac:dyDescent="0.25">
      <c r="H13286" s="59">
        <v>184799</v>
      </c>
      <c r="I13286" s="59" t="s">
        <v>72</v>
      </c>
      <c r="J13286" s="59">
        <v>7647221</v>
      </c>
      <c r="K13286" s="59" t="s">
        <v>13496</v>
      </c>
      <c r="L13286" s="61" t="s">
        <v>81</v>
      </c>
      <c r="M13286" s="61">
        <f>VLOOKUP(H13286,zdroj!C:F,4,0)</f>
        <v>0</v>
      </c>
      <c r="N13286" s="61" t="str">
        <f t="shared" si="414"/>
        <v>-</v>
      </c>
      <c r="P13286" s="72" t="str">
        <f t="shared" si="415"/>
        <v/>
      </c>
      <c r="Q13286" s="61" t="s">
        <v>86</v>
      </c>
    </row>
    <row r="13287" spans="8:17" x14ac:dyDescent="0.25">
      <c r="H13287" s="59">
        <v>184799</v>
      </c>
      <c r="I13287" s="59" t="s">
        <v>72</v>
      </c>
      <c r="J13287" s="59">
        <v>7647239</v>
      </c>
      <c r="K13287" s="59" t="s">
        <v>13497</v>
      </c>
      <c r="L13287" s="61" t="s">
        <v>81</v>
      </c>
      <c r="M13287" s="61">
        <f>VLOOKUP(H13287,zdroj!C:F,4,0)</f>
        <v>0</v>
      </c>
      <c r="N13287" s="61" t="str">
        <f t="shared" si="414"/>
        <v>-</v>
      </c>
      <c r="P13287" s="72" t="str">
        <f t="shared" si="415"/>
        <v/>
      </c>
      <c r="Q13287" s="61" t="s">
        <v>86</v>
      </c>
    </row>
    <row r="13288" spans="8:17" x14ac:dyDescent="0.25">
      <c r="H13288" s="59">
        <v>184799</v>
      </c>
      <c r="I13288" s="59" t="s">
        <v>72</v>
      </c>
      <c r="J13288" s="59">
        <v>7647247</v>
      </c>
      <c r="K13288" s="59" t="s">
        <v>13498</v>
      </c>
      <c r="L13288" s="61" t="s">
        <v>81</v>
      </c>
      <c r="M13288" s="61">
        <f>VLOOKUP(H13288,zdroj!C:F,4,0)</f>
        <v>0</v>
      </c>
      <c r="N13288" s="61" t="str">
        <f t="shared" si="414"/>
        <v>-</v>
      </c>
      <c r="P13288" s="72" t="str">
        <f t="shared" si="415"/>
        <v/>
      </c>
      <c r="Q13288" s="61" t="s">
        <v>88</v>
      </c>
    </row>
    <row r="13289" spans="8:17" x14ac:dyDescent="0.25">
      <c r="H13289" s="59">
        <v>184799</v>
      </c>
      <c r="I13289" s="59" t="s">
        <v>72</v>
      </c>
      <c r="J13289" s="59">
        <v>7647255</v>
      </c>
      <c r="K13289" s="59" t="s">
        <v>13499</v>
      </c>
      <c r="L13289" s="61" t="s">
        <v>81</v>
      </c>
      <c r="M13289" s="61">
        <f>VLOOKUP(H13289,zdroj!C:F,4,0)</f>
        <v>0</v>
      </c>
      <c r="N13289" s="61" t="str">
        <f t="shared" si="414"/>
        <v>-</v>
      </c>
      <c r="P13289" s="72" t="str">
        <f t="shared" si="415"/>
        <v/>
      </c>
      <c r="Q13289" s="61" t="s">
        <v>86</v>
      </c>
    </row>
    <row r="13290" spans="8:17" x14ac:dyDescent="0.25">
      <c r="H13290" s="59">
        <v>184799</v>
      </c>
      <c r="I13290" s="59" t="s">
        <v>72</v>
      </c>
      <c r="J13290" s="59">
        <v>7647263</v>
      </c>
      <c r="K13290" s="59" t="s">
        <v>13500</v>
      </c>
      <c r="L13290" s="61" t="s">
        <v>81</v>
      </c>
      <c r="M13290" s="61">
        <f>VLOOKUP(H13290,zdroj!C:F,4,0)</f>
        <v>0</v>
      </c>
      <c r="N13290" s="61" t="str">
        <f t="shared" si="414"/>
        <v>-</v>
      </c>
      <c r="P13290" s="72" t="str">
        <f t="shared" si="415"/>
        <v/>
      </c>
      <c r="Q13290" s="61" t="s">
        <v>86</v>
      </c>
    </row>
    <row r="13291" spans="8:17" x14ac:dyDescent="0.25">
      <c r="H13291" s="59">
        <v>184799</v>
      </c>
      <c r="I13291" s="59" t="s">
        <v>72</v>
      </c>
      <c r="J13291" s="59">
        <v>7647271</v>
      </c>
      <c r="K13291" s="59" t="s">
        <v>13501</v>
      </c>
      <c r="L13291" s="61" t="s">
        <v>81</v>
      </c>
      <c r="M13291" s="61">
        <f>VLOOKUP(H13291,zdroj!C:F,4,0)</f>
        <v>0</v>
      </c>
      <c r="N13291" s="61" t="str">
        <f t="shared" si="414"/>
        <v>-</v>
      </c>
      <c r="P13291" s="72" t="str">
        <f t="shared" si="415"/>
        <v/>
      </c>
      <c r="Q13291" s="61" t="s">
        <v>86</v>
      </c>
    </row>
    <row r="13292" spans="8:17" x14ac:dyDescent="0.25">
      <c r="H13292" s="59">
        <v>184799</v>
      </c>
      <c r="I13292" s="59" t="s">
        <v>72</v>
      </c>
      <c r="J13292" s="59">
        <v>7647280</v>
      </c>
      <c r="K13292" s="59" t="s">
        <v>13502</v>
      </c>
      <c r="L13292" s="61" t="s">
        <v>81</v>
      </c>
      <c r="M13292" s="61">
        <f>VLOOKUP(H13292,zdroj!C:F,4,0)</f>
        <v>0</v>
      </c>
      <c r="N13292" s="61" t="str">
        <f t="shared" si="414"/>
        <v>-</v>
      </c>
      <c r="P13292" s="72" t="str">
        <f t="shared" si="415"/>
        <v/>
      </c>
      <c r="Q13292" s="61" t="s">
        <v>86</v>
      </c>
    </row>
    <row r="13293" spans="8:17" x14ac:dyDescent="0.25">
      <c r="H13293" s="59">
        <v>184799</v>
      </c>
      <c r="I13293" s="59" t="s">
        <v>72</v>
      </c>
      <c r="J13293" s="59">
        <v>25450034</v>
      </c>
      <c r="K13293" s="59" t="s">
        <v>13503</v>
      </c>
      <c r="L13293" s="61" t="s">
        <v>81</v>
      </c>
      <c r="M13293" s="61">
        <f>VLOOKUP(H13293,zdroj!C:F,4,0)</f>
        <v>0</v>
      </c>
      <c r="N13293" s="61" t="str">
        <f t="shared" si="414"/>
        <v>-</v>
      </c>
      <c r="P13293" s="72" t="str">
        <f t="shared" si="415"/>
        <v/>
      </c>
      <c r="Q13293" s="61" t="s">
        <v>86</v>
      </c>
    </row>
    <row r="13294" spans="8:17" x14ac:dyDescent="0.25">
      <c r="H13294" s="59">
        <v>184799</v>
      </c>
      <c r="I13294" s="59" t="s">
        <v>72</v>
      </c>
      <c r="J13294" s="59">
        <v>26612291</v>
      </c>
      <c r="K13294" s="59" t="s">
        <v>13504</v>
      </c>
      <c r="L13294" s="61" t="s">
        <v>81</v>
      </c>
      <c r="M13294" s="61">
        <f>VLOOKUP(H13294,zdroj!C:F,4,0)</f>
        <v>0</v>
      </c>
      <c r="N13294" s="61" t="str">
        <f t="shared" si="414"/>
        <v>-</v>
      </c>
      <c r="P13294" s="72" t="str">
        <f t="shared" si="415"/>
        <v/>
      </c>
      <c r="Q13294" s="61" t="s">
        <v>86</v>
      </c>
    </row>
    <row r="13295" spans="8:17" x14ac:dyDescent="0.25">
      <c r="H13295" s="59">
        <v>184799</v>
      </c>
      <c r="I13295" s="59" t="s">
        <v>72</v>
      </c>
      <c r="J13295" s="59">
        <v>26704722</v>
      </c>
      <c r="K13295" s="59" t="s">
        <v>13505</v>
      </c>
      <c r="L13295" s="61" t="s">
        <v>81</v>
      </c>
      <c r="M13295" s="61">
        <f>VLOOKUP(H13295,zdroj!C:F,4,0)</f>
        <v>0</v>
      </c>
      <c r="N13295" s="61" t="str">
        <f t="shared" si="414"/>
        <v>-</v>
      </c>
      <c r="P13295" s="72" t="str">
        <f t="shared" si="415"/>
        <v/>
      </c>
      <c r="Q13295" s="61" t="s">
        <v>86</v>
      </c>
    </row>
    <row r="13296" spans="8:17" x14ac:dyDescent="0.25">
      <c r="H13296" s="59">
        <v>184799</v>
      </c>
      <c r="I13296" s="59" t="s">
        <v>72</v>
      </c>
      <c r="J13296" s="59">
        <v>26718286</v>
      </c>
      <c r="K13296" s="59" t="s">
        <v>13506</v>
      </c>
      <c r="L13296" s="61" t="s">
        <v>81</v>
      </c>
      <c r="M13296" s="61">
        <f>VLOOKUP(H13296,zdroj!C:F,4,0)</f>
        <v>0</v>
      </c>
      <c r="N13296" s="61" t="str">
        <f t="shared" si="414"/>
        <v>-</v>
      </c>
      <c r="P13296" s="72" t="str">
        <f t="shared" si="415"/>
        <v/>
      </c>
      <c r="Q13296" s="61" t="s">
        <v>86</v>
      </c>
    </row>
    <row r="13297" spans="8:17" x14ac:dyDescent="0.25">
      <c r="H13297" s="59">
        <v>184799</v>
      </c>
      <c r="I13297" s="59" t="s">
        <v>72</v>
      </c>
      <c r="J13297" s="59">
        <v>26718294</v>
      </c>
      <c r="K13297" s="59" t="s">
        <v>13507</v>
      </c>
      <c r="L13297" s="61" t="s">
        <v>115</v>
      </c>
      <c r="M13297" s="61">
        <f>VLOOKUP(H13297,zdroj!C:F,4,0)</f>
        <v>0</v>
      </c>
      <c r="N13297" s="61" t="str">
        <f t="shared" si="414"/>
        <v>katC</v>
      </c>
      <c r="P13297" s="72" t="str">
        <f t="shared" si="415"/>
        <v/>
      </c>
      <c r="Q13297" s="61" t="s">
        <v>31</v>
      </c>
    </row>
    <row r="13298" spans="8:17" x14ac:dyDescent="0.25">
      <c r="H13298" s="59">
        <v>184799</v>
      </c>
      <c r="I13298" s="59" t="s">
        <v>72</v>
      </c>
      <c r="J13298" s="59">
        <v>27485617</v>
      </c>
      <c r="K13298" s="59" t="s">
        <v>13508</v>
      </c>
      <c r="L13298" s="61" t="s">
        <v>81</v>
      </c>
      <c r="M13298" s="61">
        <f>VLOOKUP(H13298,zdroj!C:F,4,0)</f>
        <v>0</v>
      </c>
      <c r="N13298" s="61" t="str">
        <f t="shared" si="414"/>
        <v>-</v>
      </c>
      <c r="P13298" s="72" t="str">
        <f t="shared" si="415"/>
        <v/>
      </c>
      <c r="Q13298" s="61" t="s">
        <v>86</v>
      </c>
    </row>
    <row r="13299" spans="8:17" x14ac:dyDescent="0.25">
      <c r="H13299" s="59">
        <v>184799</v>
      </c>
      <c r="I13299" s="59" t="s">
        <v>72</v>
      </c>
      <c r="J13299" s="59">
        <v>27600882</v>
      </c>
      <c r="K13299" s="59" t="s">
        <v>13509</v>
      </c>
      <c r="L13299" s="61" t="s">
        <v>81</v>
      </c>
      <c r="M13299" s="61">
        <f>VLOOKUP(H13299,zdroj!C:F,4,0)</f>
        <v>0</v>
      </c>
      <c r="N13299" s="61" t="str">
        <f t="shared" si="414"/>
        <v>-</v>
      </c>
      <c r="P13299" s="72" t="str">
        <f t="shared" si="415"/>
        <v/>
      </c>
      <c r="Q13299" s="61" t="s">
        <v>86</v>
      </c>
    </row>
    <row r="13300" spans="8:17" x14ac:dyDescent="0.25">
      <c r="H13300" s="59">
        <v>184799</v>
      </c>
      <c r="I13300" s="59" t="s">
        <v>72</v>
      </c>
      <c r="J13300" s="59">
        <v>27636976</v>
      </c>
      <c r="K13300" s="59" t="s">
        <v>13510</v>
      </c>
      <c r="L13300" s="61" t="s">
        <v>81</v>
      </c>
      <c r="M13300" s="61">
        <f>VLOOKUP(H13300,zdroj!C:F,4,0)</f>
        <v>0</v>
      </c>
      <c r="N13300" s="61" t="str">
        <f t="shared" si="414"/>
        <v>-</v>
      </c>
      <c r="P13300" s="72" t="str">
        <f t="shared" si="415"/>
        <v/>
      </c>
      <c r="Q13300" s="61" t="s">
        <v>86</v>
      </c>
    </row>
    <row r="13301" spans="8:17" x14ac:dyDescent="0.25">
      <c r="H13301" s="59">
        <v>184799</v>
      </c>
      <c r="I13301" s="59" t="s">
        <v>72</v>
      </c>
      <c r="J13301" s="59">
        <v>27985334</v>
      </c>
      <c r="K13301" s="59" t="s">
        <v>13511</v>
      </c>
      <c r="L13301" s="61" t="s">
        <v>81</v>
      </c>
      <c r="M13301" s="61">
        <f>VLOOKUP(H13301,zdroj!C:F,4,0)</f>
        <v>0</v>
      </c>
      <c r="N13301" s="61" t="str">
        <f t="shared" si="414"/>
        <v>-</v>
      </c>
      <c r="P13301" s="72" t="str">
        <f t="shared" si="415"/>
        <v/>
      </c>
      <c r="Q13301" s="61" t="s">
        <v>86</v>
      </c>
    </row>
    <row r="13302" spans="8:17" x14ac:dyDescent="0.25">
      <c r="H13302" s="59">
        <v>184799</v>
      </c>
      <c r="I13302" s="59" t="s">
        <v>72</v>
      </c>
      <c r="J13302" s="59">
        <v>28273095</v>
      </c>
      <c r="K13302" s="59" t="s">
        <v>13512</v>
      </c>
      <c r="L13302" s="61" t="s">
        <v>81</v>
      </c>
      <c r="M13302" s="61">
        <f>VLOOKUP(H13302,zdroj!C:F,4,0)</f>
        <v>0</v>
      </c>
      <c r="N13302" s="61" t="str">
        <f t="shared" si="414"/>
        <v>-</v>
      </c>
      <c r="P13302" s="72" t="str">
        <f t="shared" si="415"/>
        <v/>
      </c>
      <c r="Q13302" s="61" t="s">
        <v>86</v>
      </c>
    </row>
    <row r="13303" spans="8:17" x14ac:dyDescent="0.25">
      <c r="H13303" s="59">
        <v>184799</v>
      </c>
      <c r="I13303" s="59" t="s">
        <v>72</v>
      </c>
      <c r="J13303" s="59">
        <v>30943272</v>
      </c>
      <c r="K13303" s="59" t="s">
        <v>13513</v>
      </c>
      <c r="L13303" s="61" t="s">
        <v>81</v>
      </c>
      <c r="M13303" s="61">
        <f>VLOOKUP(H13303,zdroj!C:F,4,0)</f>
        <v>0</v>
      </c>
      <c r="N13303" s="61" t="str">
        <f t="shared" si="414"/>
        <v>-</v>
      </c>
      <c r="P13303" s="72" t="str">
        <f t="shared" si="415"/>
        <v/>
      </c>
      <c r="Q13303" s="61" t="s">
        <v>86</v>
      </c>
    </row>
    <row r="13304" spans="8:17" x14ac:dyDescent="0.25">
      <c r="H13304" s="59">
        <v>184799</v>
      </c>
      <c r="I13304" s="59" t="s">
        <v>72</v>
      </c>
      <c r="J13304" s="59">
        <v>30943281</v>
      </c>
      <c r="K13304" s="59" t="s">
        <v>13514</v>
      </c>
      <c r="L13304" s="61" t="s">
        <v>81</v>
      </c>
      <c r="M13304" s="61">
        <f>VLOOKUP(H13304,zdroj!C:F,4,0)</f>
        <v>0</v>
      </c>
      <c r="N13304" s="61" t="str">
        <f t="shared" si="414"/>
        <v>-</v>
      </c>
      <c r="P13304" s="72" t="str">
        <f t="shared" si="415"/>
        <v/>
      </c>
      <c r="Q13304" s="61" t="s">
        <v>86</v>
      </c>
    </row>
    <row r="13305" spans="8:17" x14ac:dyDescent="0.25">
      <c r="H13305" s="59">
        <v>184799</v>
      </c>
      <c r="I13305" s="59" t="s">
        <v>72</v>
      </c>
      <c r="J13305" s="59">
        <v>30943299</v>
      </c>
      <c r="K13305" s="59" t="s">
        <v>13515</v>
      </c>
      <c r="L13305" s="61" t="s">
        <v>81</v>
      </c>
      <c r="M13305" s="61">
        <f>VLOOKUP(H13305,zdroj!C:F,4,0)</f>
        <v>0</v>
      </c>
      <c r="N13305" s="61" t="str">
        <f t="shared" si="414"/>
        <v>-</v>
      </c>
      <c r="P13305" s="72" t="str">
        <f t="shared" si="415"/>
        <v/>
      </c>
      <c r="Q13305" s="61" t="s">
        <v>88</v>
      </c>
    </row>
    <row r="13306" spans="8:17" x14ac:dyDescent="0.25">
      <c r="H13306" s="59">
        <v>184799</v>
      </c>
      <c r="I13306" s="59" t="s">
        <v>72</v>
      </c>
      <c r="J13306" s="59">
        <v>40326659</v>
      </c>
      <c r="K13306" s="59" t="s">
        <v>13516</v>
      </c>
      <c r="L13306" s="61" t="s">
        <v>81</v>
      </c>
      <c r="M13306" s="61">
        <f>VLOOKUP(H13306,zdroj!C:F,4,0)</f>
        <v>0</v>
      </c>
      <c r="N13306" s="61" t="str">
        <f t="shared" si="414"/>
        <v>-</v>
      </c>
      <c r="P13306" s="72" t="str">
        <f t="shared" si="415"/>
        <v/>
      </c>
      <c r="Q13306" s="61" t="s">
        <v>86</v>
      </c>
    </row>
    <row r="13307" spans="8:17" x14ac:dyDescent="0.25">
      <c r="H13307" s="59">
        <v>184799</v>
      </c>
      <c r="I13307" s="59" t="s">
        <v>72</v>
      </c>
      <c r="J13307" s="59">
        <v>40953530</v>
      </c>
      <c r="K13307" s="59" t="s">
        <v>13517</v>
      </c>
      <c r="L13307" s="61" t="s">
        <v>81</v>
      </c>
      <c r="M13307" s="61">
        <f>VLOOKUP(H13307,zdroj!C:F,4,0)</f>
        <v>0</v>
      </c>
      <c r="N13307" s="61" t="str">
        <f t="shared" si="414"/>
        <v>-</v>
      </c>
      <c r="P13307" s="72" t="str">
        <f t="shared" si="415"/>
        <v/>
      </c>
      <c r="Q13307" s="61" t="s">
        <v>86</v>
      </c>
    </row>
    <row r="13308" spans="8:17" x14ac:dyDescent="0.25">
      <c r="H13308" s="59">
        <v>184799</v>
      </c>
      <c r="I13308" s="59" t="s">
        <v>72</v>
      </c>
      <c r="J13308" s="59">
        <v>41502183</v>
      </c>
      <c r="K13308" s="59" t="s">
        <v>13518</v>
      </c>
      <c r="L13308" s="61" t="s">
        <v>81</v>
      </c>
      <c r="M13308" s="61">
        <f>VLOOKUP(H13308,zdroj!C:F,4,0)</f>
        <v>0</v>
      </c>
      <c r="N13308" s="61" t="str">
        <f t="shared" si="414"/>
        <v>-</v>
      </c>
      <c r="P13308" s="72" t="str">
        <f t="shared" si="415"/>
        <v/>
      </c>
      <c r="Q13308" s="61" t="s">
        <v>86</v>
      </c>
    </row>
    <row r="13309" spans="8:17" x14ac:dyDescent="0.25">
      <c r="H13309" s="59">
        <v>184799</v>
      </c>
      <c r="I13309" s="59" t="s">
        <v>72</v>
      </c>
      <c r="J13309" s="59">
        <v>41947754</v>
      </c>
      <c r="K13309" s="59" t="s">
        <v>13519</v>
      </c>
      <c r="L13309" s="61" t="s">
        <v>81</v>
      </c>
      <c r="M13309" s="61">
        <f>VLOOKUP(H13309,zdroj!C:F,4,0)</f>
        <v>0</v>
      </c>
      <c r="N13309" s="61" t="str">
        <f t="shared" si="414"/>
        <v>-</v>
      </c>
      <c r="P13309" s="72" t="str">
        <f t="shared" si="415"/>
        <v/>
      </c>
      <c r="Q13309" s="61" t="s">
        <v>86</v>
      </c>
    </row>
    <row r="13310" spans="8:17" x14ac:dyDescent="0.25">
      <c r="H13310" s="59">
        <v>184799</v>
      </c>
      <c r="I13310" s="59" t="s">
        <v>72</v>
      </c>
      <c r="J13310" s="59">
        <v>42778191</v>
      </c>
      <c r="K13310" s="59" t="s">
        <v>13520</v>
      </c>
      <c r="L13310" s="61" t="s">
        <v>81</v>
      </c>
      <c r="M13310" s="61">
        <f>VLOOKUP(H13310,zdroj!C:F,4,0)</f>
        <v>0</v>
      </c>
      <c r="N13310" s="61" t="str">
        <f t="shared" si="414"/>
        <v>-</v>
      </c>
      <c r="P13310" s="72" t="str">
        <f t="shared" si="415"/>
        <v/>
      </c>
      <c r="Q13310" s="61" t="s">
        <v>86</v>
      </c>
    </row>
    <row r="13311" spans="8:17" x14ac:dyDescent="0.25">
      <c r="H13311" s="59">
        <v>184799</v>
      </c>
      <c r="I13311" s="59" t="s">
        <v>72</v>
      </c>
      <c r="J13311" s="59">
        <v>73075752</v>
      </c>
      <c r="K13311" s="59" t="s">
        <v>13521</v>
      </c>
      <c r="L13311" s="61" t="s">
        <v>115</v>
      </c>
      <c r="M13311" s="61">
        <f>VLOOKUP(H13311,zdroj!C:F,4,0)</f>
        <v>0</v>
      </c>
      <c r="N13311" s="61" t="str">
        <f t="shared" si="414"/>
        <v>katC</v>
      </c>
      <c r="P13311" s="72" t="str">
        <f t="shared" si="415"/>
        <v/>
      </c>
      <c r="Q13311" s="61" t="s">
        <v>31</v>
      </c>
    </row>
    <row r="13312" spans="8:17" x14ac:dyDescent="0.25">
      <c r="H13312" s="59">
        <v>184799</v>
      </c>
      <c r="I13312" s="59" t="s">
        <v>72</v>
      </c>
      <c r="J13312" s="59">
        <v>73097306</v>
      </c>
      <c r="K13312" s="59" t="s">
        <v>13522</v>
      </c>
      <c r="L13312" s="61" t="s">
        <v>81</v>
      </c>
      <c r="M13312" s="61">
        <f>VLOOKUP(H13312,zdroj!C:F,4,0)</f>
        <v>0</v>
      </c>
      <c r="N13312" s="61" t="str">
        <f t="shared" si="414"/>
        <v>-</v>
      </c>
      <c r="P13312" s="72" t="str">
        <f t="shared" si="415"/>
        <v/>
      </c>
      <c r="Q13312" s="61" t="s">
        <v>86</v>
      </c>
    </row>
    <row r="13313" spans="8:17" x14ac:dyDescent="0.25">
      <c r="H13313" s="59">
        <v>184799</v>
      </c>
      <c r="I13313" s="59" t="s">
        <v>72</v>
      </c>
      <c r="J13313" s="59">
        <v>73351903</v>
      </c>
      <c r="K13313" s="59" t="s">
        <v>13523</v>
      </c>
      <c r="L13313" s="61" t="s">
        <v>81</v>
      </c>
      <c r="M13313" s="61">
        <f>VLOOKUP(H13313,zdroj!C:F,4,0)</f>
        <v>0</v>
      </c>
      <c r="N13313" s="61" t="str">
        <f t="shared" si="414"/>
        <v>-</v>
      </c>
      <c r="P13313" s="72" t="str">
        <f t="shared" si="415"/>
        <v/>
      </c>
      <c r="Q13313" s="61" t="s">
        <v>86</v>
      </c>
    </row>
    <row r="13314" spans="8:17" x14ac:dyDescent="0.25">
      <c r="H13314" s="59">
        <v>184799</v>
      </c>
      <c r="I13314" s="59" t="s">
        <v>72</v>
      </c>
      <c r="J13314" s="59">
        <v>74030221</v>
      </c>
      <c r="K13314" s="59" t="s">
        <v>13524</v>
      </c>
      <c r="L13314" s="61" t="s">
        <v>81</v>
      </c>
      <c r="M13314" s="61">
        <f>VLOOKUP(H13314,zdroj!C:F,4,0)</f>
        <v>0</v>
      </c>
      <c r="N13314" s="61" t="str">
        <f t="shared" si="414"/>
        <v>-</v>
      </c>
      <c r="P13314" s="72" t="str">
        <f t="shared" si="415"/>
        <v/>
      </c>
      <c r="Q13314" s="61" t="s">
        <v>86</v>
      </c>
    </row>
    <row r="13315" spans="8:17" x14ac:dyDescent="0.25">
      <c r="H13315" s="59">
        <v>184799</v>
      </c>
      <c r="I13315" s="59" t="s">
        <v>72</v>
      </c>
      <c r="J13315" s="59">
        <v>74141031</v>
      </c>
      <c r="K13315" s="59" t="s">
        <v>13525</v>
      </c>
      <c r="L13315" s="61" t="s">
        <v>81</v>
      </c>
      <c r="M13315" s="61">
        <f>VLOOKUP(H13315,zdroj!C:F,4,0)</f>
        <v>0</v>
      </c>
      <c r="N13315" s="61" t="str">
        <f t="shared" si="414"/>
        <v>-</v>
      </c>
      <c r="P13315" s="72" t="str">
        <f t="shared" si="415"/>
        <v/>
      </c>
      <c r="Q13315" s="61" t="s">
        <v>86</v>
      </c>
    </row>
    <row r="13316" spans="8:17" x14ac:dyDescent="0.25">
      <c r="H13316" s="59">
        <v>184799</v>
      </c>
      <c r="I13316" s="59" t="s">
        <v>72</v>
      </c>
      <c r="J13316" s="59">
        <v>74422286</v>
      </c>
      <c r="K13316" s="59" t="s">
        <v>13526</v>
      </c>
      <c r="L13316" s="61" t="s">
        <v>81</v>
      </c>
      <c r="M13316" s="61">
        <f>VLOOKUP(H13316,zdroj!C:F,4,0)</f>
        <v>0</v>
      </c>
      <c r="N13316" s="61" t="str">
        <f t="shared" si="414"/>
        <v>-</v>
      </c>
      <c r="P13316" s="72" t="str">
        <f t="shared" si="415"/>
        <v/>
      </c>
      <c r="Q13316" s="61" t="s">
        <v>86</v>
      </c>
    </row>
    <row r="13317" spans="8:17" x14ac:dyDescent="0.25">
      <c r="H13317" s="59">
        <v>184799</v>
      </c>
      <c r="I13317" s="59" t="s">
        <v>72</v>
      </c>
      <c r="J13317" s="59">
        <v>75014874</v>
      </c>
      <c r="K13317" s="59" t="s">
        <v>13527</v>
      </c>
      <c r="L13317" s="61" t="s">
        <v>81</v>
      </c>
      <c r="M13317" s="61">
        <f>VLOOKUP(H13317,zdroj!C:F,4,0)</f>
        <v>0</v>
      </c>
      <c r="N13317" s="61" t="str">
        <f t="shared" si="414"/>
        <v>-</v>
      </c>
      <c r="P13317" s="72" t="str">
        <f t="shared" si="415"/>
        <v/>
      </c>
      <c r="Q13317" s="61" t="s">
        <v>86</v>
      </c>
    </row>
    <row r="13318" spans="8:17" x14ac:dyDescent="0.25">
      <c r="H13318" s="59">
        <v>184799</v>
      </c>
      <c r="I13318" s="59" t="s">
        <v>72</v>
      </c>
      <c r="J13318" s="59">
        <v>75244136</v>
      </c>
      <c r="K13318" s="59" t="s">
        <v>13528</v>
      </c>
      <c r="L13318" s="61" t="s">
        <v>81</v>
      </c>
      <c r="M13318" s="61">
        <f>VLOOKUP(H13318,zdroj!C:F,4,0)</f>
        <v>0</v>
      </c>
      <c r="N13318" s="61" t="str">
        <f t="shared" si="414"/>
        <v>-</v>
      </c>
      <c r="P13318" s="72" t="str">
        <f t="shared" si="415"/>
        <v/>
      </c>
      <c r="Q13318" s="61" t="s">
        <v>86</v>
      </c>
    </row>
    <row r="13319" spans="8:17" x14ac:dyDescent="0.25">
      <c r="H13319" s="59">
        <v>184799</v>
      </c>
      <c r="I13319" s="59" t="s">
        <v>72</v>
      </c>
      <c r="J13319" s="59">
        <v>75897296</v>
      </c>
      <c r="K13319" s="59" t="s">
        <v>13529</v>
      </c>
      <c r="L13319" s="61" t="s">
        <v>81</v>
      </c>
      <c r="M13319" s="61">
        <f>VLOOKUP(H13319,zdroj!C:F,4,0)</f>
        <v>0</v>
      </c>
      <c r="N13319" s="61" t="str">
        <f t="shared" ref="N13319:N13382" si="416">IF(M13319="A",IF(L13319="katA","katB",L13319),L13319)</f>
        <v>-</v>
      </c>
      <c r="P13319" s="72" t="str">
        <f t="shared" ref="P13319:P13382" si="417">IF(O13319="A",1,"")</f>
        <v/>
      </c>
      <c r="Q13319" s="61" t="s">
        <v>86</v>
      </c>
    </row>
    <row r="13320" spans="8:17" x14ac:dyDescent="0.25">
      <c r="H13320" s="59">
        <v>184799</v>
      </c>
      <c r="I13320" s="59" t="s">
        <v>72</v>
      </c>
      <c r="J13320" s="59">
        <v>76139450</v>
      </c>
      <c r="K13320" s="59" t="s">
        <v>13530</v>
      </c>
      <c r="L13320" s="61" t="s">
        <v>81</v>
      </c>
      <c r="M13320" s="61">
        <f>VLOOKUP(H13320,zdroj!C:F,4,0)</f>
        <v>0</v>
      </c>
      <c r="N13320" s="61" t="str">
        <f t="shared" si="416"/>
        <v>-</v>
      </c>
      <c r="P13320" s="72" t="str">
        <f t="shared" si="417"/>
        <v/>
      </c>
      <c r="Q13320" s="61" t="s">
        <v>86</v>
      </c>
    </row>
    <row r="13321" spans="8:17" x14ac:dyDescent="0.25">
      <c r="H13321" s="59">
        <v>184799</v>
      </c>
      <c r="I13321" s="59" t="s">
        <v>72</v>
      </c>
      <c r="J13321" s="59">
        <v>77667255</v>
      </c>
      <c r="K13321" s="59" t="s">
        <v>13531</v>
      </c>
      <c r="L13321" s="61" t="s">
        <v>81</v>
      </c>
      <c r="M13321" s="61">
        <f>VLOOKUP(H13321,zdroj!C:F,4,0)</f>
        <v>0</v>
      </c>
      <c r="N13321" s="61" t="str">
        <f t="shared" si="416"/>
        <v>-</v>
      </c>
      <c r="P13321" s="72" t="str">
        <f t="shared" si="417"/>
        <v/>
      </c>
      <c r="Q13321" s="61" t="s">
        <v>86</v>
      </c>
    </row>
    <row r="13322" spans="8:17" x14ac:dyDescent="0.25">
      <c r="H13322" s="59">
        <v>184799</v>
      </c>
      <c r="I13322" s="59" t="s">
        <v>72</v>
      </c>
      <c r="J13322" s="59">
        <v>78006601</v>
      </c>
      <c r="K13322" s="59" t="s">
        <v>13532</v>
      </c>
      <c r="L13322" s="61" t="s">
        <v>81</v>
      </c>
      <c r="M13322" s="61">
        <f>VLOOKUP(H13322,zdroj!C:F,4,0)</f>
        <v>0</v>
      </c>
      <c r="N13322" s="61" t="str">
        <f t="shared" si="416"/>
        <v>-</v>
      </c>
      <c r="P13322" s="72" t="str">
        <f t="shared" si="417"/>
        <v/>
      </c>
      <c r="Q13322" s="61" t="s">
        <v>86</v>
      </c>
    </row>
    <row r="13323" spans="8:17" x14ac:dyDescent="0.25">
      <c r="H13323" s="59">
        <v>184799</v>
      </c>
      <c r="I13323" s="59" t="s">
        <v>72</v>
      </c>
      <c r="J13323" s="59">
        <v>78870607</v>
      </c>
      <c r="K13323" s="59" t="s">
        <v>13533</v>
      </c>
      <c r="L13323" s="61" t="s">
        <v>81</v>
      </c>
      <c r="M13323" s="61">
        <f>VLOOKUP(H13323,zdroj!C:F,4,0)</f>
        <v>0</v>
      </c>
      <c r="N13323" s="61" t="str">
        <f t="shared" si="416"/>
        <v>-</v>
      </c>
      <c r="P13323" s="72" t="str">
        <f t="shared" si="417"/>
        <v/>
      </c>
      <c r="Q13323" s="61" t="s">
        <v>86</v>
      </c>
    </row>
    <row r="13324" spans="8:17" x14ac:dyDescent="0.25">
      <c r="H13324" s="59">
        <v>184799</v>
      </c>
      <c r="I13324" s="59" t="s">
        <v>72</v>
      </c>
      <c r="J13324" s="59">
        <v>78980488</v>
      </c>
      <c r="K13324" s="59" t="s">
        <v>13534</v>
      </c>
      <c r="L13324" s="61" t="s">
        <v>81</v>
      </c>
      <c r="M13324" s="61">
        <f>VLOOKUP(H13324,zdroj!C:F,4,0)</f>
        <v>0</v>
      </c>
      <c r="N13324" s="61" t="str">
        <f t="shared" si="416"/>
        <v>-</v>
      </c>
      <c r="P13324" s="72" t="str">
        <f t="shared" si="417"/>
        <v/>
      </c>
      <c r="Q13324" s="61" t="s">
        <v>86</v>
      </c>
    </row>
    <row r="13325" spans="8:17" x14ac:dyDescent="0.25">
      <c r="H13325" s="59">
        <v>184799</v>
      </c>
      <c r="I13325" s="59" t="s">
        <v>72</v>
      </c>
      <c r="J13325" s="59">
        <v>78992796</v>
      </c>
      <c r="K13325" s="59" t="s">
        <v>13535</v>
      </c>
      <c r="L13325" s="61" t="s">
        <v>81</v>
      </c>
      <c r="M13325" s="61">
        <f>VLOOKUP(H13325,zdroj!C:F,4,0)</f>
        <v>0</v>
      </c>
      <c r="N13325" s="61" t="str">
        <f t="shared" si="416"/>
        <v>-</v>
      </c>
      <c r="P13325" s="72" t="str">
        <f t="shared" si="417"/>
        <v/>
      </c>
      <c r="Q13325" s="61" t="s">
        <v>86</v>
      </c>
    </row>
    <row r="13326" spans="8:17" x14ac:dyDescent="0.25">
      <c r="H13326" s="59">
        <v>184799</v>
      </c>
      <c r="I13326" s="59" t="s">
        <v>72</v>
      </c>
      <c r="J13326" s="59">
        <v>80484484</v>
      </c>
      <c r="K13326" s="59" t="s">
        <v>13536</v>
      </c>
      <c r="L13326" s="61" t="s">
        <v>81</v>
      </c>
      <c r="M13326" s="61">
        <f>VLOOKUP(H13326,zdroj!C:F,4,0)</f>
        <v>0</v>
      </c>
      <c r="N13326" s="61" t="str">
        <f t="shared" si="416"/>
        <v>-</v>
      </c>
      <c r="P13326" s="72" t="str">
        <f t="shared" si="417"/>
        <v/>
      </c>
      <c r="Q13326" s="61" t="s">
        <v>86</v>
      </c>
    </row>
    <row r="13327" spans="8:17" x14ac:dyDescent="0.25">
      <c r="H13327" s="59">
        <v>184799</v>
      </c>
      <c r="I13327" s="59" t="s">
        <v>72</v>
      </c>
      <c r="J13327" s="59">
        <v>81494971</v>
      </c>
      <c r="K13327" s="59" t="s">
        <v>13537</v>
      </c>
      <c r="L13327" s="61" t="s">
        <v>81</v>
      </c>
      <c r="M13327" s="61">
        <f>VLOOKUP(H13327,zdroj!C:F,4,0)</f>
        <v>0</v>
      </c>
      <c r="N13327" s="61" t="str">
        <f t="shared" si="416"/>
        <v>-</v>
      </c>
      <c r="P13327" s="72" t="str">
        <f t="shared" si="417"/>
        <v/>
      </c>
      <c r="Q13327" s="61" t="s">
        <v>88</v>
      </c>
    </row>
    <row r="13328" spans="8:17" x14ac:dyDescent="0.25">
      <c r="H13328" s="59">
        <v>188476</v>
      </c>
      <c r="I13328" s="59" t="s">
        <v>72</v>
      </c>
      <c r="J13328" s="59">
        <v>7649134</v>
      </c>
      <c r="K13328" s="59" t="s">
        <v>13538</v>
      </c>
      <c r="L13328" s="61" t="s">
        <v>81</v>
      </c>
      <c r="M13328" s="61">
        <f>VLOOKUP(H13328,zdroj!C:F,4,0)</f>
        <v>0</v>
      </c>
      <c r="N13328" s="61" t="str">
        <f t="shared" si="416"/>
        <v>-</v>
      </c>
      <c r="P13328" s="72" t="str">
        <f t="shared" si="417"/>
        <v/>
      </c>
      <c r="Q13328" s="61" t="s">
        <v>86</v>
      </c>
    </row>
    <row r="13329" spans="8:17" x14ac:dyDescent="0.25">
      <c r="H13329" s="59">
        <v>188476</v>
      </c>
      <c r="I13329" s="59" t="s">
        <v>72</v>
      </c>
      <c r="J13329" s="59">
        <v>7649142</v>
      </c>
      <c r="K13329" s="59" t="s">
        <v>13539</v>
      </c>
      <c r="L13329" s="61" t="s">
        <v>81</v>
      </c>
      <c r="M13329" s="61">
        <f>VLOOKUP(H13329,zdroj!C:F,4,0)</f>
        <v>0</v>
      </c>
      <c r="N13329" s="61" t="str">
        <f t="shared" si="416"/>
        <v>-</v>
      </c>
      <c r="P13329" s="72" t="str">
        <f t="shared" si="417"/>
        <v/>
      </c>
      <c r="Q13329" s="61" t="s">
        <v>86</v>
      </c>
    </row>
    <row r="13330" spans="8:17" x14ac:dyDescent="0.25">
      <c r="H13330" s="59">
        <v>188476</v>
      </c>
      <c r="I13330" s="59" t="s">
        <v>72</v>
      </c>
      <c r="J13330" s="59">
        <v>7649151</v>
      </c>
      <c r="K13330" s="59" t="s">
        <v>13540</v>
      </c>
      <c r="L13330" s="61" t="s">
        <v>81</v>
      </c>
      <c r="M13330" s="61">
        <f>VLOOKUP(H13330,zdroj!C:F,4,0)</f>
        <v>0</v>
      </c>
      <c r="N13330" s="61" t="str">
        <f t="shared" si="416"/>
        <v>-</v>
      </c>
      <c r="P13330" s="72" t="str">
        <f t="shared" si="417"/>
        <v/>
      </c>
      <c r="Q13330" s="61" t="s">
        <v>86</v>
      </c>
    </row>
    <row r="13331" spans="8:17" x14ac:dyDescent="0.25">
      <c r="H13331" s="59">
        <v>188476</v>
      </c>
      <c r="I13331" s="59" t="s">
        <v>72</v>
      </c>
      <c r="J13331" s="59">
        <v>7649169</v>
      </c>
      <c r="K13331" s="59" t="s">
        <v>13541</v>
      </c>
      <c r="L13331" s="61" t="s">
        <v>81</v>
      </c>
      <c r="M13331" s="61">
        <f>VLOOKUP(H13331,zdroj!C:F,4,0)</f>
        <v>0</v>
      </c>
      <c r="N13331" s="61" t="str">
        <f t="shared" si="416"/>
        <v>-</v>
      </c>
      <c r="P13331" s="72" t="str">
        <f t="shared" si="417"/>
        <v/>
      </c>
      <c r="Q13331" s="61" t="s">
        <v>86</v>
      </c>
    </row>
    <row r="13332" spans="8:17" x14ac:dyDescent="0.25">
      <c r="H13332" s="59">
        <v>188476</v>
      </c>
      <c r="I13332" s="59" t="s">
        <v>72</v>
      </c>
      <c r="J13332" s="59">
        <v>7649185</v>
      </c>
      <c r="K13332" s="59" t="s">
        <v>13542</v>
      </c>
      <c r="L13332" s="61" t="s">
        <v>81</v>
      </c>
      <c r="M13332" s="61">
        <f>VLOOKUP(H13332,zdroj!C:F,4,0)</f>
        <v>0</v>
      </c>
      <c r="N13332" s="61" t="str">
        <f t="shared" si="416"/>
        <v>-</v>
      </c>
      <c r="P13332" s="72" t="str">
        <f t="shared" si="417"/>
        <v/>
      </c>
      <c r="Q13332" s="61" t="s">
        <v>86</v>
      </c>
    </row>
    <row r="13333" spans="8:17" x14ac:dyDescent="0.25">
      <c r="H13333" s="59">
        <v>188476</v>
      </c>
      <c r="I13333" s="59" t="s">
        <v>72</v>
      </c>
      <c r="J13333" s="59">
        <v>7649193</v>
      </c>
      <c r="K13333" s="59" t="s">
        <v>13543</v>
      </c>
      <c r="L13333" s="61" t="s">
        <v>81</v>
      </c>
      <c r="M13333" s="61">
        <f>VLOOKUP(H13333,zdroj!C:F,4,0)</f>
        <v>0</v>
      </c>
      <c r="N13333" s="61" t="str">
        <f t="shared" si="416"/>
        <v>-</v>
      </c>
      <c r="P13333" s="72" t="str">
        <f t="shared" si="417"/>
        <v/>
      </c>
      <c r="Q13333" s="61" t="s">
        <v>86</v>
      </c>
    </row>
    <row r="13334" spans="8:17" x14ac:dyDescent="0.25">
      <c r="H13334" s="59">
        <v>188476</v>
      </c>
      <c r="I13334" s="59" t="s">
        <v>72</v>
      </c>
      <c r="J13334" s="59">
        <v>7649207</v>
      </c>
      <c r="K13334" s="59" t="s">
        <v>13544</v>
      </c>
      <c r="L13334" s="61" t="s">
        <v>81</v>
      </c>
      <c r="M13334" s="61">
        <f>VLOOKUP(H13334,zdroj!C:F,4,0)</f>
        <v>0</v>
      </c>
      <c r="N13334" s="61" t="str">
        <f t="shared" si="416"/>
        <v>-</v>
      </c>
      <c r="P13334" s="72" t="str">
        <f t="shared" si="417"/>
        <v/>
      </c>
      <c r="Q13334" s="61" t="s">
        <v>86</v>
      </c>
    </row>
    <row r="13335" spans="8:17" x14ac:dyDescent="0.25">
      <c r="H13335" s="59">
        <v>188476</v>
      </c>
      <c r="I13335" s="59" t="s">
        <v>72</v>
      </c>
      <c r="J13335" s="59">
        <v>7649215</v>
      </c>
      <c r="K13335" s="59" t="s">
        <v>13545</v>
      </c>
      <c r="L13335" s="61" t="s">
        <v>115</v>
      </c>
      <c r="M13335" s="61">
        <f>VLOOKUP(H13335,zdroj!C:F,4,0)</f>
        <v>0</v>
      </c>
      <c r="N13335" s="61" t="str">
        <f t="shared" si="416"/>
        <v>katC</v>
      </c>
      <c r="P13335" s="72" t="str">
        <f t="shared" si="417"/>
        <v/>
      </c>
      <c r="Q13335" s="61" t="s">
        <v>31</v>
      </c>
    </row>
    <row r="13336" spans="8:17" x14ac:dyDescent="0.25">
      <c r="H13336" s="59">
        <v>188476</v>
      </c>
      <c r="I13336" s="59" t="s">
        <v>72</v>
      </c>
      <c r="J13336" s="59">
        <v>7649223</v>
      </c>
      <c r="K13336" s="59" t="s">
        <v>13546</v>
      </c>
      <c r="L13336" s="61" t="s">
        <v>81</v>
      </c>
      <c r="M13336" s="61">
        <f>VLOOKUP(H13336,zdroj!C:F,4,0)</f>
        <v>0</v>
      </c>
      <c r="N13336" s="61" t="str">
        <f t="shared" si="416"/>
        <v>-</v>
      </c>
      <c r="P13336" s="72" t="str">
        <f t="shared" si="417"/>
        <v/>
      </c>
      <c r="Q13336" s="61" t="s">
        <v>86</v>
      </c>
    </row>
    <row r="13337" spans="8:17" x14ac:dyDescent="0.25">
      <c r="H13337" s="59">
        <v>188476</v>
      </c>
      <c r="I13337" s="59" t="s">
        <v>72</v>
      </c>
      <c r="J13337" s="59">
        <v>7649231</v>
      </c>
      <c r="K13337" s="59" t="s">
        <v>13547</v>
      </c>
      <c r="L13337" s="61" t="s">
        <v>81</v>
      </c>
      <c r="M13337" s="61">
        <f>VLOOKUP(H13337,zdroj!C:F,4,0)</f>
        <v>0</v>
      </c>
      <c r="N13337" s="61" t="str">
        <f t="shared" si="416"/>
        <v>-</v>
      </c>
      <c r="P13337" s="72" t="str">
        <f t="shared" si="417"/>
        <v/>
      </c>
      <c r="Q13337" s="61" t="s">
        <v>86</v>
      </c>
    </row>
    <row r="13338" spans="8:17" x14ac:dyDescent="0.25">
      <c r="H13338" s="59">
        <v>188476</v>
      </c>
      <c r="I13338" s="59" t="s">
        <v>72</v>
      </c>
      <c r="J13338" s="59">
        <v>7649240</v>
      </c>
      <c r="K13338" s="59" t="s">
        <v>13548</v>
      </c>
      <c r="L13338" s="61" t="s">
        <v>81</v>
      </c>
      <c r="M13338" s="61">
        <f>VLOOKUP(H13338,zdroj!C:F,4,0)</f>
        <v>0</v>
      </c>
      <c r="N13338" s="61" t="str">
        <f t="shared" si="416"/>
        <v>-</v>
      </c>
      <c r="P13338" s="72" t="str">
        <f t="shared" si="417"/>
        <v/>
      </c>
      <c r="Q13338" s="61" t="s">
        <v>86</v>
      </c>
    </row>
    <row r="13339" spans="8:17" x14ac:dyDescent="0.25">
      <c r="H13339" s="59">
        <v>188476</v>
      </c>
      <c r="I13339" s="59" t="s">
        <v>72</v>
      </c>
      <c r="J13339" s="59">
        <v>7649258</v>
      </c>
      <c r="K13339" s="59" t="s">
        <v>13549</v>
      </c>
      <c r="L13339" s="61" t="s">
        <v>81</v>
      </c>
      <c r="M13339" s="61">
        <f>VLOOKUP(H13339,zdroj!C:F,4,0)</f>
        <v>0</v>
      </c>
      <c r="N13339" s="61" t="str">
        <f t="shared" si="416"/>
        <v>-</v>
      </c>
      <c r="P13339" s="72" t="str">
        <f t="shared" si="417"/>
        <v/>
      </c>
      <c r="Q13339" s="61" t="s">
        <v>86</v>
      </c>
    </row>
    <row r="13340" spans="8:17" x14ac:dyDescent="0.25">
      <c r="H13340" s="59">
        <v>188476</v>
      </c>
      <c r="I13340" s="59" t="s">
        <v>72</v>
      </c>
      <c r="J13340" s="59">
        <v>7649266</v>
      </c>
      <c r="K13340" s="59" t="s">
        <v>13550</v>
      </c>
      <c r="L13340" s="61" t="s">
        <v>81</v>
      </c>
      <c r="M13340" s="61">
        <f>VLOOKUP(H13340,zdroj!C:F,4,0)</f>
        <v>0</v>
      </c>
      <c r="N13340" s="61" t="str">
        <f t="shared" si="416"/>
        <v>-</v>
      </c>
      <c r="P13340" s="72" t="str">
        <f t="shared" si="417"/>
        <v/>
      </c>
      <c r="Q13340" s="61" t="s">
        <v>86</v>
      </c>
    </row>
    <row r="13341" spans="8:17" x14ac:dyDescent="0.25">
      <c r="H13341" s="59">
        <v>188476</v>
      </c>
      <c r="I13341" s="59" t="s">
        <v>72</v>
      </c>
      <c r="J13341" s="59">
        <v>7649274</v>
      </c>
      <c r="K13341" s="59" t="s">
        <v>13551</v>
      </c>
      <c r="L13341" s="61" t="s">
        <v>115</v>
      </c>
      <c r="M13341" s="61">
        <f>VLOOKUP(H13341,zdroj!C:F,4,0)</f>
        <v>0</v>
      </c>
      <c r="N13341" s="61" t="str">
        <f t="shared" si="416"/>
        <v>katC</v>
      </c>
      <c r="P13341" s="72" t="str">
        <f t="shared" si="417"/>
        <v/>
      </c>
      <c r="Q13341" s="61" t="s">
        <v>31</v>
      </c>
    </row>
    <row r="13342" spans="8:17" x14ac:dyDescent="0.25">
      <c r="H13342" s="59">
        <v>188476</v>
      </c>
      <c r="I13342" s="59" t="s">
        <v>72</v>
      </c>
      <c r="J13342" s="59">
        <v>7649282</v>
      </c>
      <c r="K13342" s="59" t="s">
        <v>13552</v>
      </c>
      <c r="L13342" s="61" t="s">
        <v>81</v>
      </c>
      <c r="M13342" s="61">
        <f>VLOOKUP(H13342,zdroj!C:F,4,0)</f>
        <v>0</v>
      </c>
      <c r="N13342" s="61" t="str">
        <f t="shared" si="416"/>
        <v>-</v>
      </c>
      <c r="P13342" s="72" t="str">
        <f t="shared" si="417"/>
        <v/>
      </c>
      <c r="Q13342" s="61" t="s">
        <v>86</v>
      </c>
    </row>
    <row r="13343" spans="8:17" x14ac:dyDescent="0.25">
      <c r="H13343" s="59">
        <v>188476</v>
      </c>
      <c r="I13343" s="59" t="s">
        <v>72</v>
      </c>
      <c r="J13343" s="59">
        <v>7649291</v>
      </c>
      <c r="K13343" s="59" t="s">
        <v>13553</v>
      </c>
      <c r="L13343" s="61" t="s">
        <v>81</v>
      </c>
      <c r="M13343" s="61">
        <f>VLOOKUP(H13343,zdroj!C:F,4,0)</f>
        <v>0</v>
      </c>
      <c r="N13343" s="61" t="str">
        <f t="shared" si="416"/>
        <v>-</v>
      </c>
      <c r="P13343" s="72" t="str">
        <f t="shared" si="417"/>
        <v/>
      </c>
      <c r="Q13343" s="61" t="s">
        <v>86</v>
      </c>
    </row>
    <row r="13344" spans="8:17" x14ac:dyDescent="0.25">
      <c r="H13344" s="59">
        <v>188476</v>
      </c>
      <c r="I13344" s="59" t="s">
        <v>72</v>
      </c>
      <c r="J13344" s="59">
        <v>7649304</v>
      </c>
      <c r="K13344" s="59" t="s">
        <v>13554</v>
      </c>
      <c r="L13344" s="61" t="s">
        <v>81</v>
      </c>
      <c r="M13344" s="61">
        <f>VLOOKUP(H13344,zdroj!C:F,4,0)</f>
        <v>0</v>
      </c>
      <c r="N13344" s="61" t="str">
        <f t="shared" si="416"/>
        <v>-</v>
      </c>
      <c r="P13344" s="72" t="str">
        <f t="shared" si="417"/>
        <v/>
      </c>
      <c r="Q13344" s="61" t="s">
        <v>86</v>
      </c>
    </row>
    <row r="13345" spans="8:17" x14ac:dyDescent="0.25">
      <c r="H13345" s="59">
        <v>188476</v>
      </c>
      <c r="I13345" s="59" t="s">
        <v>72</v>
      </c>
      <c r="J13345" s="59">
        <v>7649312</v>
      </c>
      <c r="K13345" s="59" t="s">
        <v>13555</v>
      </c>
      <c r="L13345" s="61" t="s">
        <v>81</v>
      </c>
      <c r="M13345" s="61">
        <f>VLOOKUP(H13345,zdroj!C:F,4,0)</f>
        <v>0</v>
      </c>
      <c r="N13345" s="61" t="str">
        <f t="shared" si="416"/>
        <v>-</v>
      </c>
      <c r="P13345" s="72" t="str">
        <f t="shared" si="417"/>
        <v/>
      </c>
      <c r="Q13345" s="61" t="s">
        <v>86</v>
      </c>
    </row>
    <row r="13346" spans="8:17" x14ac:dyDescent="0.25">
      <c r="H13346" s="59">
        <v>188476</v>
      </c>
      <c r="I13346" s="59" t="s">
        <v>72</v>
      </c>
      <c r="J13346" s="59">
        <v>7649321</v>
      </c>
      <c r="K13346" s="59" t="s">
        <v>13556</v>
      </c>
      <c r="L13346" s="61" t="s">
        <v>81</v>
      </c>
      <c r="M13346" s="61">
        <f>VLOOKUP(H13346,zdroj!C:F,4,0)</f>
        <v>0</v>
      </c>
      <c r="N13346" s="61" t="str">
        <f t="shared" si="416"/>
        <v>-</v>
      </c>
      <c r="P13346" s="72" t="str">
        <f t="shared" si="417"/>
        <v/>
      </c>
      <c r="Q13346" s="61" t="s">
        <v>86</v>
      </c>
    </row>
    <row r="13347" spans="8:17" x14ac:dyDescent="0.25">
      <c r="H13347" s="59">
        <v>188476</v>
      </c>
      <c r="I13347" s="59" t="s">
        <v>72</v>
      </c>
      <c r="J13347" s="59">
        <v>7649339</v>
      </c>
      <c r="K13347" s="59" t="s">
        <v>13557</v>
      </c>
      <c r="L13347" s="61" t="s">
        <v>81</v>
      </c>
      <c r="M13347" s="61">
        <f>VLOOKUP(H13347,zdroj!C:F,4,0)</f>
        <v>0</v>
      </c>
      <c r="N13347" s="61" t="str">
        <f t="shared" si="416"/>
        <v>-</v>
      </c>
      <c r="P13347" s="72" t="str">
        <f t="shared" si="417"/>
        <v/>
      </c>
      <c r="Q13347" s="61" t="s">
        <v>86</v>
      </c>
    </row>
    <row r="13348" spans="8:17" x14ac:dyDescent="0.25">
      <c r="H13348" s="59">
        <v>188476</v>
      </c>
      <c r="I13348" s="59" t="s">
        <v>72</v>
      </c>
      <c r="J13348" s="59">
        <v>7649347</v>
      </c>
      <c r="K13348" s="59" t="s">
        <v>13558</v>
      </c>
      <c r="L13348" s="61" t="s">
        <v>81</v>
      </c>
      <c r="M13348" s="61">
        <f>VLOOKUP(H13348,zdroj!C:F,4,0)</f>
        <v>0</v>
      </c>
      <c r="N13348" s="61" t="str">
        <f t="shared" si="416"/>
        <v>-</v>
      </c>
      <c r="P13348" s="72" t="str">
        <f t="shared" si="417"/>
        <v/>
      </c>
      <c r="Q13348" s="61" t="s">
        <v>86</v>
      </c>
    </row>
    <row r="13349" spans="8:17" x14ac:dyDescent="0.25">
      <c r="H13349" s="59">
        <v>188476</v>
      </c>
      <c r="I13349" s="59" t="s">
        <v>72</v>
      </c>
      <c r="J13349" s="59">
        <v>7649355</v>
      </c>
      <c r="K13349" s="59" t="s">
        <v>13559</v>
      </c>
      <c r="L13349" s="61" t="s">
        <v>81</v>
      </c>
      <c r="M13349" s="61">
        <f>VLOOKUP(H13349,zdroj!C:F,4,0)</f>
        <v>0</v>
      </c>
      <c r="N13349" s="61" t="str">
        <f t="shared" si="416"/>
        <v>-</v>
      </c>
      <c r="P13349" s="72" t="str">
        <f t="shared" si="417"/>
        <v/>
      </c>
      <c r="Q13349" s="61" t="s">
        <v>86</v>
      </c>
    </row>
    <row r="13350" spans="8:17" x14ac:dyDescent="0.25">
      <c r="H13350" s="59">
        <v>188476</v>
      </c>
      <c r="I13350" s="59" t="s">
        <v>72</v>
      </c>
      <c r="J13350" s="59">
        <v>7649363</v>
      </c>
      <c r="K13350" s="59" t="s">
        <v>13560</v>
      </c>
      <c r="L13350" s="61" t="s">
        <v>81</v>
      </c>
      <c r="M13350" s="61">
        <f>VLOOKUP(H13350,zdroj!C:F,4,0)</f>
        <v>0</v>
      </c>
      <c r="N13350" s="61" t="str">
        <f t="shared" si="416"/>
        <v>-</v>
      </c>
      <c r="P13350" s="72" t="str">
        <f t="shared" si="417"/>
        <v/>
      </c>
      <c r="Q13350" s="61" t="s">
        <v>86</v>
      </c>
    </row>
    <row r="13351" spans="8:17" x14ac:dyDescent="0.25">
      <c r="H13351" s="59">
        <v>188476</v>
      </c>
      <c r="I13351" s="59" t="s">
        <v>72</v>
      </c>
      <c r="J13351" s="59">
        <v>7649371</v>
      </c>
      <c r="K13351" s="59" t="s">
        <v>13561</v>
      </c>
      <c r="L13351" s="61" t="s">
        <v>81</v>
      </c>
      <c r="M13351" s="61">
        <f>VLOOKUP(H13351,zdroj!C:F,4,0)</f>
        <v>0</v>
      </c>
      <c r="N13351" s="61" t="str">
        <f t="shared" si="416"/>
        <v>-</v>
      </c>
      <c r="P13351" s="72" t="str">
        <f t="shared" si="417"/>
        <v/>
      </c>
      <c r="Q13351" s="61" t="s">
        <v>86</v>
      </c>
    </row>
    <row r="13352" spans="8:17" x14ac:dyDescent="0.25">
      <c r="H13352" s="59">
        <v>188476</v>
      </c>
      <c r="I13352" s="59" t="s">
        <v>72</v>
      </c>
      <c r="J13352" s="59">
        <v>7649380</v>
      </c>
      <c r="K13352" s="59" t="s">
        <v>13562</v>
      </c>
      <c r="L13352" s="61" t="s">
        <v>81</v>
      </c>
      <c r="M13352" s="61">
        <f>VLOOKUP(H13352,zdroj!C:F,4,0)</f>
        <v>0</v>
      </c>
      <c r="N13352" s="61" t="str">
        <f t="shared" si="416"/>
        <v>-</v>
      </c>
      <c r="P13352" s="72" t="str">
        <f t="shared" si="417"/>
        <v/>
      </c>
      <c r="Q13352" s="61" t="s">
        <v>86</v>
      </c>
    </row>
    <row r="13353" spans="8:17" x14ac:dyDescent="0.25">
      <c r="H13353" s="59">
        <v>188476</v>
      </c>
      <c r="I13353" s="59" t="s">
        <v>72</v>
      </c>
      <c r="J13353" s="59">
        <v>7649398</v>
      </c>
      <c r="K13353" s="59" t="s">
        <v>13563</v>
      </c>
      <c r="L13353" s="61" t="s">
        <v>81</v>
      </c>
      <c r="M13353" s="61">
        <f>VLOOKUP(H13353,zdroj!C:F,4,0)</f>
        <v>0</v>
      </c>
      <c r="N13353" s="61" t="str">
        <f t="shared" si="416"/>
        <v>-</v>
      </c>
      <c r="P13353" s="72" t="str">
        <f t="shared" si="417"/>
        <v/>
      </c>
      <c r="Q13353" s="61" t="s">
        <v>86</v>
      </c>
    </row>
    <row r="13354" spans="8:17" x14ac:dyDescent="0.25">
      <c r="H13354" s="59">
        <v>188476</v>
      </c>
      <c r="I13354" s="59" t="s">
        <v>72</v>
      </c>
      <c r="J13354" s="59">
        <v>7649401</v>
      </c>
      <c r="K13354" s="59" t="s">
        <v>13564</v>
      </c>
      <c r="L13354" s="61" t="s">
        <v>81</v>
      </c>
      <c r="M13354" s="61">
        <f>VLOOKUP(H13354,zdroj!C:F,4,0)</f>
        <v>0</v>
      </c>
      <c r="N13354" s="61" t="str">
        <f t="shared" si="416"/>
        <v>-</v>
      </c>
      <c r="P13354" s="72" t="str">
        <f t="shared" si="417"/>
        <v/>
      </c>
      <c r="Q13354" s="61" t="s">
        <v>86</v>
      </c>
    </row>
    <row r="13355" spans="8:17" x14ac:dyDescent="0.25">
      <c r="H13355" s="59">
        <v>188476</v>
      </c>
      <c r="I13355" s="59" t="s">
        <v>72</v>
      </c>
      <c r="J13355" s="59">
        <v>7649410</v>
      </c>
      <c r="K13355" s="59" t="s">
        <v>13565</v>
      </c>
      <c r="L13355" s="61" t="s">
        <v>81</v>
      </c>
      <c r="M13355" s="61">
        <f>VLOOKUP(H13355,zdroj!C:F,4,0)</f>
        <v>0</v>
      </c>
      <c r="N13355" s="61" t="str">
        <f t="shared" si="416"/>
        <v>-</v>
      </c>
      <c r="P13355" s="72" t="str">
        <f t="shared" si="417"/>
        <v/>
      </c>
      <c r="Q13355" s="61" t="s">
        <v>86</v>
      </c>
    </row>
    <row r="13356" spans="8:17" x14ac:dyDescent="0.25">
      <c r="H13356" s="59">
        <v>188476</v>
      </c>
      <c r="I13356" s="59" t="s">
        <v>72</v>
      </c>
      <c r="J13356" s="59">
        <v>7649428</v>
      </c>
      <c r="K13356" s="59" t="s">
        <v>13566</v>
      </c>
      <c r="L13356" s="61" t="s">
        <v>81</v>
      </c>
      <c r="M13356" s="61">
        <f>VLOOKUP(H13356,zdroj!C:F,4,0)</f>
        <v>0</v>
      </c>
      <c r="N13356" s="61" t="str">
        <f t="shared" si="416"/>
        <v>-</v>
      </c>
      <c r="P13356" s="72" t="str">
        <f t="shared" si="417"/>
        <v/>
      </c>
      <c r="Q13356" s="61" t="s">
        <v>86</v>
      </c>
    </row>
    <row r="13357" spans="8:17" x14ac:dyDescent="0.25">
      <c r="H13357" s="59">
        <v>188476</v>
      </c>
      <c r="I13357" s="59" t="s">
        <v>72</v>
      </c>
      <c r="J13357" s="59">
        <v>7649436</v>
      </c>
      <c r="K13357" s="59" t="s">
        <v>13567</v>
      </c>
      <c r="L13357" s="61" t="s">
        <v>81</v>
      </c>
      <c r="M13357" s="61">
        <f>VLOOKUP(H13357,zdroj!C:F,4,0)</f>
        <v>0</v>
      </c>
      <c r="N13357" s="61" t="str">
        <f t="shared" si="416"/>
        <v>-</v>
      </c>
      <c r="P13357" s="72" t="str">
        <f t="shared" si="417"/>
        <v/>
      </c>
      <c r="Q13357" s="61" t="s">
        <v>86</v>
      </c>
    </row>
    <row r="13358" spans="8:17" x14ac:dyDescent="0.25">
      <c r="H13358" s="59">
        <v>188476</v>
      </c>
      <c r="I13358" s="59" t="s">
        <v>72</v>
      </c>
      <c r="J13358" s="59">
        <v>7649444</v>
      </c>
      <c r="K13358" s="59" t="s">
        <v>13568</v>
      </c>
      <c r="L13358" s="61" t="s">
        <v>81</v>
      </c>
      <c r="M13358" s="61">
        <f>VLOOKUP(H13358,zdroj!C:F,4,0)</f>
        <v>0</v>
      </c>
      <c r="N13358" s="61" t="str">
        <f t="shared" si="416"/>
        <v>-</v>
      </c>
      <c r="P13358" s="72" t="str">
        <f t="shared" si="417"/>
        <v/>
      </c>
      <c r="Q13358" s="61" t="s">
        <v>86</v>
      </c>
    </row>
    <row r="13359" spans="8:17" x14ac:dyDescent="0.25">
      <c r="H13359" s="59">
        <v>188476</v>
      </c>
      <c r="I13359" s="59" t="s">
        <v>72</v>
      </c>
      <c r="J13359" s="59">
        <v>7649452</v>
      </c>
      <c r="K13359" s="59" t="s">
        <v>13569</v>
      </c>
      <c r="L13359" s="61" t="s">
        <v>81</v>
      </c>
      <c r="M13359" s="61">
        <f>VLOOKUP(H13359,zdroj!C:F,4,0)</f>
        <v>0</v>
      </c>
      <c r="N13359" s="61" t="str">
        <f t="shared" si="416"/>
        <v>-</v>
      </c>
      <c r="P13359" s="72" t="str">
        <f t="shared" si="417"/>
        <v/>
      </c>
      <c r="Q13359" s="61" t="s">
        <v>86</v>
      </c>
    </row>
    <row r="13360" spans="8:17" x14ac:dyDescent="0.25">
      <c r="H13360" s="59">
        <v>188476</v>
      </c>
      <c r="I13360" s="59" t="s">
        <v>72</v>
      </c>
      <c r="J13360" s="59">
        <v>7649461</v>
      </c>
      <c r="K13360" s="59" t="s">
        <v>13570</v>
      </c>
      <c r="L13360" s="61" t="s">
        <v>81</v>
      </c>
      <c r="M13360" s="61">
        <f>VLOOKUP(H13360,zdroj!C:F,4,0)</f>
        <v>0</v>
      </c>
      <c r="N13360" s="61" t="str">
        <f t="shared" si="416"/>
        <v>-</v>
      </c>
      <c r="P13360" s="72" t="str">
        <f t="shared" si="417"/>
        <v/>
      </c>
      <c r="Q13360" s="61" t="s">
        <v>86</v>
      </c>
    </row>
    <row r="13361" spans="8:17" x14ac:dyDescent="0.25">
      <c r="H13361" s="59">
        <v>188476</v>
      </c>
      <c r="I13361" s="59" t="s">
        <v>72</v>
      </c>
      <c r="J13361" s="59">
        <v>7649479</v>
      </c>
      <c r="K13361" s="59" t="s">
        <v>13571</v>
      </c>
      <c r="L13361" s="61" t="s">
        <v>81</v>
      </c>
      <c r="M13361" s="61">
        <f>VLOOKUP(H13361,zdroj!C:F,4,0)</f>
        <v>0</v>
      </c>
      <c r="N13361" s="61" t="str">
        <f t="shared" si="416"/>
        <v>-</v>
      </c>
      <c r="P13361" s="72" t="str">
        <f t="shared" si="417"/>
        <v/>
      </c>
      <c r="Q13361" s="61" t="s">
        <v>86</v>
      </c>
    </row>
    <row r="13362" spans="8:17" x14ac:dyDescent="0.25">
      <c r="H13362" s="59">
        <v>188476</v>
      </c>
      <c r="I13362" s="59" t="s">
        <v>72</v>
      </c>
      <c r="J13362" s="59">
        <v>7649487</v>
      </c>
      <c r="K13362" s="59" t="s">
        <v>13572</v>
      </c>
      <c r="L13362" s="61" t="s">
        <v>81</v>
      </c>
      <c r="M13362" s="61">
        <f>VLOOKUP(H13362,zdroj!C:F,4,0)</f>
        <v>0</v>
      </c>
      <c r="N13362" s="61" t="str">
        <f t="shared" si="416"/>
        <v>-</v>
      </c>
      <c r="P13362" s="72" t="str">
        <f t="shared" si="417"/>
        <v/>
      </c>
      <c r="Q13362" s="61" t="s">
        <v>86</v>
      </c>
    </row>
    <row r="13363" spans="8:17" x14ac:dyDescent="0.25">
      <c r="H13363" s="59">
        <v>188476</v>
      </c>
      <c r="I13363" s="59" t="s">
        <v>72</v>
      </c>
      <c r="J13363" s="59">
        <v>7649495</v>
      </c>
      <c r="K13363" s="59" t="s">
        <v>13573</v>
      </c>
      <c r="L13363" s="61" t="s">
        <v>81</v>
      </c>
      <c r="M13363" s="61">
        <f>VLOOKUP(H13363,zdroj!C:F,4,0)</f>
        <v>0</v>
      </c>
      <c r="N13363" s="61" t="str">
        <f t="shared" si="416"/>
        <v>-</v>
      </c>
      <c r="P13363" s="72" t="str">
        <f t="shared" si="417"/>
        <v/>
      </c>
      <c r="Q13363" s="61" t="s">
        <v>86</v>
      </c>
    </row>
    <row r="13364" spans="8:17" x14ac:dyDescent="0.25">
      <c r="H13364" s="59">
        <v>188476</v>
      </c>
      <c r="I13364" s="59" t="s">
        <v>72</v>
      </c>
      <c r="J13364" s="59">
        <v>7649509</v>
      </c>
      <c r="K13364" s="59" t="s">
        <v>13574</v>
      </c>
      <c r="L13364" s="61" t="s">
        <v>81</v>
      </c>
      <c r="M13364" s="61">
        <f>VLOOKUP(H13364,zdroj!C:F,4,0)</f>
        <v>0</v>
      </c>
      <c r="N13364" s="61" t="str">
        <f t="shared" si="416"/>
        <v>-</v>
      </c>
      <c r="P13364" s="72" t="str">
        <f t="shared" si="417"/>
        <v/>
      </c>
      <c r="Q13364" s="61" t="s">
        <v>86</v>
      </c>
    </row>
    <row r="13365" spans="8:17" x14ac:dyDescent="0.25">
      <c r="H13365" s="59">
        <v>188476</v>
      </c>
      <c r="I13365" s="59" t="s">
        <v>72</v>
      </c>
      <c r="J13365" s="59">
        <v>7649517</v>
      </c>
      <c r="K13365" s="59" t="s">
        <v>13575</v>
      </c>
      <c r="L13365" s="61" t="s">
        <v>81</v>
      </c>
      <c r="M13365" s="61">
        <f>VLOOKUP(H13365,zdroj!C:F,4,0)</f>
        <v>0</v>
      </c>
      <c r="N13365" s="61" t="str">
        <f t="shared" si="416"/>
        <v>-</v>
      </c>
      <c r="P13365" s="72" t="str">
        <f t="shared" si="417"/>
        <v/>
      </c>
      <c r="Q13365" s="61" t="s">
        <v>86</v>
      </c>
    </row>
    <row r="13366" spans="8:17" x14ac:dyDescent="0.25">
      <c r="H13366" s="59">
        <v>188476</v>
      </c>
      <c r="I13366" s="59" t="s">
        <v>72</v>
      </c>
      <c r="J13366" s="59">
        <v>7649525</v>
      </c>
      <c r="K13366" s="59" t="s">
        <v>13576</v>
      </c>
      <c r="L13366" s="61" t="s">
        <v>81</v>
      </c>
      <c r="M13366" s="61">
        <f>VLOOKUP(H13366,zdroj!C:F,4,0)</f>
        <v>0</v>
      </c>
      <c r="N13366" s="61" t="str">
        <f t="shared" si="416"/>
        <v>-</v>
      </c>
      <c r="P13366" s="72" t="str">
        <f t="shared" si="417"/>
        <v/>
      </c>
      <c r="Q13366" s="61" t="s">
        <v>86</v>
      </c>
    </row>
    <row r="13367" spans="8:17" x14ac:dyDescent="0.25">
      <c r="H13367" s="59">
        <v>188476</v>
      </c>
      <c r="I13367" s="59" t="s">
        <v>72</v>
      </c>
      <c r="J13367" s="59">
        <v>7649533</v>
      </c>
      <c r="K13367" s="59" t="s">
        <v>13577</v>
      </c>
      <c r="L13367" s="61" t="s">
        <v>81</v>
      </c>
      <c r="M13367" s="61">
        <f>VLOOKUP(H13367,zdroj!C:F,4,0)</f>
        <v>0</v>
      </c>
      <c r="N13367" s="61" t="str">
        <f t="shared" si="416"/>
        <v>-</v>
      </c>
      <c r="P13367" s="72" t="str">
        <f t="shared" si="417"/>
        <v/>
      </c>
      <c r="Q13367" s="61" t="s">
        <v>86</v>
      </c>
    </row>
    <row r="13368" spans="8:17" x14ac:dyDescent="0.25">
      <c r="H13368" s="59">
        <v>188476</v>
      </c>
      <c r="I13368" s="59" t="s">
        <v>72</v>
      </c>
      <c r="J13368" s="59">
        <v>7649541</v>
      </c>
      <c r="K13368" s="59" t="s">
        <v>13578</v>
      </c>
      <c r="L13368" s="61" t="s">
        <v>81</v>
      </c>
      <c r="M13368" s="61">
        <f>VLOOKUP(H13368,zdroj!C:F,4,0)</f>
        <v>0</v>
      </c>
      <c r="N13368" s="61" t="str">
        <f t="shared" si="416"/>
        <v>-</v>
      </c>
      <c r="P13368" s="72" t="str">
        <f t="shared" si="417"/>
        <v/>
      </c>
      <c r="Q13368" s="61" t="s">
        <v>86</v>
      </c>
    </row>
    <row r="13369" spans="8:17" x14ac:dyDescent="0.25">
      <c r="H13369" s="59">
        <v>188476</v>
      </c>
      <c r="I13369" s="59" t="s">
        <v>72</v>
      </c>
      <c r="J13369" s="59">
        <v>7649550</v>
      </c>
      <c r="K13369" s="59" t="s">
        <v>13579</v>
      </c>
      <c r="L13369" s="61" t="s">
        <v>81</v>
      </c>
      <c r="M13369" s="61">
        <f>VLOOKUP(H13369,zdroj!C:F,4,0)</f>
        <v>0</v>
      </c>
      <c r="N13369" s="61" t="str">
        <f t="shared" si="416"/>
        <v>-</v>
      </c>
      <c r="P13369" s="72" t="str">
        <f t="shared" si="417"/>
        <v/>
      </c>
      <c r="Q13369" s="61" t="s">
        <v>86</v>
      </c>
    </row>
    <row r="13370" spans="8:17" x14ac:dyDescent="0.25">
      <c r="H13370" s="59">
        <v>188476</v>
      </c>
      <c r="I13370" s="59" t="s">
        <v>72</v>
      </c>
      <c r="J13370" s="59">
        <v>7649568</v>
      </c>
      <c r="K13370" s="59" t="s">
        <v>13580</v>
      </c>
      <c r="L13370" s="61" t="s">
        <v>81</v>
      </c>
      <c r="M13370" s="61">
        <f>VLOOKUP(H13370,zdroj!C:F,4,0)</f>
        <v>0</v>
      </c>
      <c r="N13370" s="61" t="str">
        <f t="shared" si="416"/>
        <v>-</v>
      </c>
      <c r="P13370" s="72" t="str">
        <f t="shared" si="417"/>
        <v/>
      </c>
      <c r="Q13370" s="61" t="s">
        <v>86</v>
      </c>
    </row>
    <row r="13371" spans="8:17" x14ac:dyDescent="0.25">
      <c r="H13371" s="59">
        <v>188476</v>
      </c>
      <c r="I13371" s="59" t="s">
        <v>72</v>
      </c>
      <c r="J13371" s="59">
        <v>7649576</v>
      </c>
      <c r="K13371" s="59" t="s">
        <v>13581</v>
      </c>
      <c r="L13371" s="61" t="s">
        <v>81</v>
      </c>
      <c r="M13371" s="61">
        <f>VLOOKUP(H13371,zdroj!C:F,4,0)</f>
        <v>0</v>
      </c>
      <c r="N13371" s="61" t="str">
        <f t="shared" si="416"/>
        <v>-</v>
      </c>
      <c r="P13371" s="72" t="str">
        <f t="shared" si="417"/>
        <v/>
      </c>
      <c r="Q13371" s="61" t="s">
        <v>86</v>
      </c>
    </row>
    <row r="13372" spans="8:17" x14ac:dyDescent="0.25">
      <c r="H13372" s="59">
        <v>188476</v>
      </c>
      <c r="I13372" s="59" t="s">
        <v>72</v>
      </c>
      <c r="J13372" s="59">
        <v>7649584</v>
      </c>
      <c r="K13372" s="59" t="s">
        <v>13582</v>
      </c>
      <c r="L13372" s="61" t="s">
        <v>81</v>
      </c>
      <c r="M13372" s="61">
        <f>VLOOKUP(H13372,zdroj!C:F,4,0)</f>
        <v>0</v>
      </c>
      <c r="N13372" s="61" t="str">
        <f t="shared" si="416"/>
        <v>-</v>
      </c>
      <c r="P13372" s="72" t="str">
        <f t="shared" si="417"/>
        <v/>
      </c>
      <c r="Q13372" s="61" t="s">
        <v>86</v>
      </c>
    </row>
    <row r="13373" spans="8:17" x14ac:dyDescent="0.25">
      <c r="H13373" s="59">
        <v>188476</v>
      </c>
      <c r="I13373" s="59" t="s">
        <v>72</v>
      </c>
      <c r="J13373" s="59">
        <v>7649592</v>
      </c>
      <c r="K13373" s="59" t="s">
        <v>13583</v>
      </c>
      <c r="L13373" s="61" t="s">
        <v>115</v>
      </c>
      <c r="M13373" s="61">
        <f>VLOOKUP(H13373,zdroj!C:F,4,0)</f>
        <v>0</v>
      </c>
      <c r="N13373" s="61" t="str">
        <f t="shared" si="416"/>
        <v>katC</v>
      </c>
      <c r="P13373" s="72" t="str">
        <f t="shared" si="417"/>
        <v/>
      </c>
      <c r="Q13373" s="61" t="s">
        <v>31</v>
      </c>
    </row>
    <row r="13374" spans="8:17" x14ac:dyDescent="0.25">
      <c r="H13374" s="59">
        <v>188476</v>
      </c>
      <c r="I13374" s="59" t="s">
        <v>72</v>
      </c>
      <c r="J13374" s="59">
        <v>7649606</v>
      </c>
      <c r="K13374" s="59" t="s">
        <v>13584</v>
      </c>
      <c r="L13374" s="61" t="s">
        <v>81</v>
      </c>
      <c r="M13374" s="61">
        <f>VLOOKUP(H13374,zdroj!C:F,4,0)</f>
        <v>0</v>
      </c>
      <c r="N13374" s="61" t="str">
        <f t="shared" si="416"/>
        <v>-</v>
      </c>
      <c r="P13374" s="72" t="str">
        <f t="shared" si="417"/>
        <v/>
      </c>
      <c r="Q13374" s="61" t="s">
        <v>86</v>
      </c>
    </row>
    <row r="13375" spans="8:17" x14ac:dyDescent="0.25">
      <c r="H13375" s="59">
        <v>188476</v>
      </c>
      <c r="I13375" s="59" t="s">
        <v>72</v>
      </c>
      <c r="J13375" s="59">
        <v>7649614</v>
      </c>
      <c r="K13375" s="59" t="s">
        <v>13585</v>
      </c>
      <c r="L13375" s="61" t="s">
        <v>81</v>
      </c>
      <c r="M13375" s="61">
        <f>VLOOKUP(H13375,zdroj!C:F,4,0)</f>
        <v>0</v>
      </c>
      <c r="N13375" s="61" t="str">
        <f t="shared" si="416"/>
        <v>-</v>
      </c>
      <c r="P13375" s="72" t="str">
        <f t="shared" si="417"/>
        <v/>
      </c>
      <c r="Q13375" s="61" t="s">
        <v>86</v>
      </c>
    </row>
    <row r="13376" spans="8:17" x14ac:dyDescent="0.25">
      <c r="H13376" s="59">
        <v>188476</v>
      </c>
      <c r="I13376" s="59" t="s">
        <v>72</v>
      </c>
      <c r="J13376" s="59">
        <v>7649622</v>
      </c>
      <c r="K13376" s="59" t="s">
        <v>13586</v>
      </c>
      <c r="L13376" s="61" t="s">
        <v>81</v>
      </c>
      <c r="M13376" s="61">
        <f>VLOOKUP(H13376,zdroj!C:F,4,0)</f>
        <v>0</v>
      </c>
      <c r="N13376" s="61" t="str">
        <f t="shared" si="416"/>
        <v>-</v>
      </c>
      <c r="P13376" s="72" t="str">
        <f t="shared" si="417"/>
        <v/>
      </c>
      <c r="Q13376" s="61" t="s">
        <v>86</v>
      </c>
    </row>
    <row r="13377" spans="8:17" x14ac:dyDescent="0.25">
      <c r="H13377" s="59">
        <v>188476</v>
      </c>
      <c r="I13377" s="59" t="s">
        <v>72</v>
      </c>
      <c r="J13377" s="59">
        <v>7649631</v>
      </c>
      <c r="K13377" s="59" t="s">
        <v>13587</v>
      </c>
      <c r="L13377" s="61" t="s">
        <v>81</v>
      </c>
      <c r="M13377" s="61">
        <f>VLOOKUP(H13377,zdroj!C:F,4,0)</f>
        <v>0</v>
      </c>
      <c r="N13377" s="61" t="str">
        <f t="shared" si="416"/>
        <v>-</v>
      </c>
      <c r="P13377" s="72" t="str">
        <f t="shared" si="417"/>
        <v/>
      </c>
      <c r="Q13377" s="61" t="s">
        <v>86</v>
      </c>
    </row>
    <row r="13378" spans="8:17" x14ac:dyDescent="0.25">
      <c r="H13378" s="59">
        <v>188476</v>
      </c>
      <c r="I13378" s="59" t="s">
        <v>72</v>
      </c>
      <c r="J13378" s="59">
        <v>7649649</v>
      </c>
      <c r="K13378" s="59" t="s">
        <v>13588</v>
      </c>
      <c r="L13378" s="61" t="s">
        <v>81</v>
      </c>
      <c r="M13378" s="61">
        <f>VLOOKUP(H13378,zdroj!C:F,4,0)</f>
        <v>0</v>
      </c>
      <c r="N13378" s="61" t="str">
        <f t="shared" si="416"/>
        <v>-</v>
      </c>
      <c r="P13378" s="72" t="str">
        <f t="shared" si="417"/>
        <v/>
      </c>
      <c r="Q13378" s="61" t="s">
        <v>86</v>
      </c>
    </row>
    <row r="13379" spans="8:17" x14ac:dyDescent="0.25">
      <c r="H13379" s="59">
        <v>188476</v>
      </c>
      <c r="I13379" s="59" t="s">
        <v>72</v>
      </c>
      <c r="J13379" s="59">
        <v>7649657</v>
      </c>
      <c r="K13379" s="59" t="s">
        <v>13589</v>
      </c>
      <c r="L13379" s="61" t="s">
        <v>81</v>
      </c>
      <c r="M13379" s="61">
        <f>VLOOKUP(H13379,zdroj!C:F,4,0)</f>
        <v>0</v>
      </c>
      <c r="N13379" s="61" t="str">
        <f t="shared" si="416"/>
        <v>-</v>
      </c>
      <c r="P13379" s="72" t="str">
        <f t="shared" si="417"/>
        <v/>
      </c>
      <c r="Q13379" s="61" t="s">
        <v>86</v>
      </c>
    </row>
    <row r="13380" spans="8:17" x14ac:dyDescent="0.25">
      <c r="H13380" s="59">
        <v>188476</v>
      </c>
      <c r="I13380" s="59" t="s">
        <v>72</v>
      </c>
      <c r="J13380" s="59">
        <v>7649665</v>
      </c>
      <c r="K13380" s="59" t="s">
        <v>13590</v>
      </c>
      <c r="L13380" s="61" t="s">
        <v>81</v>
      </c>
      <c r="M13380" s="61">
        <f>VLOOKUP(H13380,zdroj!C:F,4,0)</f>
        <v>0</v>
      </c>
      <c r="N13380" s="61" t="str">
        <f t="shared" si="416"/>
        <v>-</v>
      </c>
      <c r="P13380" s="72" t="str">
        <f t="shared" si="417"/>
        <v/>
      </c>
      <c r="Q13380" s="61" t="s">
        <v>86</v>
      </c>
    </row>
    <row r="13381" spans="8:17" x14ac:dyDescent="0.25">
      <c r="H13381" s="59">
        <v>188476</v>
      </c>
      <c r="I13381" s="59" t="s">
        <v>72</v>
      </c>
      <c r="J13381" s="59">
        <v>7649673</v>
      </c>
      <c r="K13381" s="59" t="s">
        <v>13591</v>
      </c>
      <c r="L13381" s="61" t="s">
        <v>115</v>
      </c>
      <c r="M13381" s="61">
        <f>VLOOKUP(H13381,zdroj!C:F,4,0)</f>
        <v>0</v>
      </c>
      <c r="N13381" s="61" t="str">
        <f t="shared" si="416"/>
        <v>katC</v>
      </c>
      <c r="P13381" s="72" t="str">
        <f t="shared" si="417"/>
        <v/>
      </c>
      <c r="Q13381" s="61" t="s">
        <v>31</v>
      </c>
    </row>
    <row r="13382" spans="8:17" x14ac:dyDescent="0.25">
      <c r="H13382" s="59">
        <v>188476</v>
      </c>
      <c r="I13382" s="59" t="s">
        <v>72</v>
      </c>
      <c r="J13382" s="59">
        <v>7649681</v>
      </c>
      <c r="K13382" s="59" t="s">
        <v>13592</v>
      </c>
      <c r="L13382" s="61" t="s">
        <v>81</v>
      </c>
      <c r="M13382" s="61">
        <f>VLOOKUP(H13382,zdroj!C:F,4,0)</f>
        <v>0</v>
      </c>
      <c r="N13382" s="61" t="str">
        <f t="shared" si="416"/>
        <v>-</v>
      </c>
      <c r="P13382" s="72" t="str">
        <f t="shared" si="417"/>
        <v/>
      </c>
      <c r="Q13382" s="61" t="s">
        <v>86</v>
      </c>
    </row>
    <row r="13383" spans="8:17" x14ac:dyDescent="0.25">
      <c r="H13383" s="59">
        <v>188476</v>
      </c>
      <c r="I13383" s="59" t="s">
        <v>72</v>
      </c>
      <c r="J13383" s="59">
        <v>7649690</v>
      </c>
      <c r="K13383" s="59" t="s">
        <v>13593</v>
      </c>
      <c r="L13383" s="61" t="s">
        <v>81</v>
      </c>
      <c r="M13383" s="61">
        <f>VLOOKUP(H13383,zdroj!C:F,4,0)</f>
        <v>0</v>
      </c>
      <c r="N13383" s="61" t="str">
        <f t="shared" ref="N13383:N13446" si="418">IF(M13383="A",IF(L13383="katA","katB",L13383),L13383)</f>
        <v>-</v>
      </c>
      <c r="P13383" s="72" t="str">
        <f t="shared" ref="P13383:P13446" si="419">IF(O13383="A",1,"")</f>
        <v/>
      </c>
      <c r="Q13383" s="61" t="s">
        <v>86</v>
      </c>
    </row>
    <row r="13384" spans="8:17" x14ac:dyDescent="0.25">
      <c r="H13384" s="59">
        <v>188476</v>
      </c>
      <c r="I13384" s="59" t="s">
        <v>72</v>
      </c>
      <c r="J13384" s="59">
        <v>7649703</v>
      </c>
      <c r="K13384" s="59" t="s">
        <v>13594</v>
      </c>
      <c r="L13384" s="61" t="s">
        <v>81</v>
      </c>
      <c r="M13384" s="61">
        <f>VLOOKUP(H13384,zdroj!C:F,4,0)</f>
        <v>0</v>
      </c>
      <c r="N13384" s="61" t="str">
        <f t="shared" si="418"/>
        <v>-</v>
      </c>
      <c r="P13384" s="72" t="str">
        <f t="shared" si="419"/>
        <v/>
      </c>
      <c r="Q13384" s="61" t="s">
        <v>86</v>
      </c>
    </row>
    <row r="13385" spans="8:17" x14ac:dyDescent="0.25">
      <c r="H13385" s="59">
        <v>188476</v>
      </c>
      <c r="I13385" s="59" t="s">
        <v>72</v>
      </c>
      <c r="J13385" s="59">
        <v>7649711</v>
      </c>
      <c r="K13385" s="59" t="s">
        <v>13595</v>
      </c>
      <c r="L13385" s="61" t="s">
        <v>81</v>
      </c>
      <c r="M13385" s="61">
        <f>VLOOKUP(H13385,zdroj!C:F,4,0)</f>
        <v>0</v>
      </c>
      <c r="N13385" s="61" t="str">
        <f t="shared" si="418"/>
        <v>-</v>
      </c>
      <c r="P13385" s="72" t="str">
        <f t="shared" si="419"/>
        <v/>
      </c>
      <c r="Q13385" s="61" t="s">
        <v>86</v>
      </c>
    </row>
    <row r="13386" spans="8:17" x14ac:dyDescent="0.25">
      <c r="H13386" s="59">
        <v>188476</v>
      </c>
      <c r="I13386" s="59" t="s">
        <v>72</v>
      </c>
      <c r="J13386" s="59">
        <v>7649720</v>
      </c>
      <c r="K13386" s="59" t="s">
        <v>13596</v>
      </c>
      <c r="L13386" s="61" t="s">
        <v>81</v>
      </c>
      <c r="M13386" s="61">
        <f>VLOOKUP(H13386,zdroj!C:F,4,0)</f>
        <v>0</v>
      </c>
      <c r="N13386" s="61" t="str">
        <f t="shared" si="418"/>
        <v>-</v>
      </c>
      <c r="P13386" s="72" t="str">
        <f t="shared" si="419"/>
        <v/>
      </c>
      <c r="Q13386" s="61" t="s">
        <v>86</v>
      </c>
    </row>
    <row r="13387" spans="8:17" x14ac:dyDescent="0.25">
      <c r="H13387" s="59">
        <v>188476</v>
      </c>
      <c r="I13387" s="59" t="s">
        <v>72</v>
      </c>
      <c r="J13387" s="59">
        <v>7649738</v>
      </c>
      <c r="K13387" s="59" t="s">
        <v>13597</v>
      </c>
      <c r="L13387" s="61" t="s">
        <v>81</v>
      </c>
      <c r="M13387" s="61">
        <f>VLOOKUP(H13387,zdroj!C:F,4,0)</f>
        <v>0</v>
      </c>
      <c r="N13387" s="61" t="str">
        <f t="shared" si="418"/>
        <v>-</v>
      </c>
      <c r="P13387" s="72" t="str">
        <f t="shared" si="419"/>
        <v/>
      </c>
      <c r="Q13387" s="61" t="s">
        <v>86</v>
      </c>
    </row>
    <row r="13388" spans="8:17" x14ac:dyDescent="0.25">
      <c r="H13388" s="59">
        <v>188476</v>
      </c>
      <c r="I13388" s="59" t="s">
        <v>72</v>
      </c>
      <c r="J13388" s="59">
        <v>7649746</v>
      </c>
      <c r="K13388" s="59" t="s">
        <v>13598</v>
      </c>
      <c r="L13388" s="61" t="s">
        <v>81</v>
      </c>
      <c r="M13388" s="61">
        <f>VLOOKUP(H13388,zdroj!C:F,4,0)</f>
        <v>0</v>
      </c>
      <c r="N13388" s="61" t="str">
        <f t="shared" si="418"/>
        <v>-</v>
      </c>
      <c r="P13388" s="72" t="str">
        <f t="shared" si="419"/>
        <v/>
      </c>
      <c r="Q13388" s="61" t="s">
        <v>86</v>
      </c>
    </row>
    <row r="13389" spans="8:17" x14ac:dyDescent="0.25">
      <c r="H13389" s="59">
        <v>188476</v>
      </c>
      <c r="I13389" s="59" t="s">
        <v>72</v>
      </c>
      <c r="J13389" s="59">
        <v>7649754</v>
      </c>
      <c r="K13389" s="59" t="s">
        <v>13599</v>
      </c>
      <c r="L13389" s="61" t="s">
        <v>81</v>
      </c>
      <c r="M13389" s="61">
        <f>VLOOKUP(H13389,zdroj!C:F,4,0)</f>
        <v>0</v>
      </c>
      <c r="N13389" s="61" t="str">
        <f t="shared" si="418"/>
        <v>-</v>
      </c>
      <c r="P13389" s="72" t="str">
        <f t="shared" si="419"/>
        <v/>
      </c>
      <c r="Q13389" s="61" t="s">
        <v>86</v>
      </c>
    </row>
    <row r="13390" spans="8:17" x14ac:dyDescent="0.25">
      <c r="H13390" s="59">
        <v>188476</v>
      </c>
      <c r="I13390" s="59" t="s">
        <v>72</v>
      </c>
      <c r="J13390" s="59">
        <v>7649762</v>
      </c>
      <c r="K13390" s="59" t="s">
        <v>13600</v>
      </c>
      <c r="L13390" s="61" t="s">
        <v>81</v>
      </c>
      <c r="M13390" s="61">
        <f>VLOOKUP(H13390,zdroj!C:F,4,0)</f>
        <v>0</v>
      </c>
      <c r="N13390" s="61" t="str">
        <f t="shared" si="418"/>
        <v>-</v>
      </c>
      <c r="P13390" s="72" t="str">
        <f t="shared" si="419"/>
        <v/>
      </c>
      <c r="Q13390" s="61" t="s">
        <v>86</v>
      </c>
    </row>
    <row r="13391" spans="8:17" x14ac:dyDescent="0.25">
      <c r="H13391" s="59">
        <v>188476</v>
      </c>
      <c r="I13391" s="59" t="s">
        <v>72</v>
      </c>
      <c r="J13391" s="59">
        <v>7649771</v>
      </c>
      <c r="K13391" s="59" t="s">
        <v>13601</v>
      </c>
      <c r="L13391" s="61" t="s">
        <v>81</v>
      </c>
      <c r="M13391" s="61">
        <f>VLOOKUP(H13391,zdroj!C:F,4,0)</f>
        <v>0</v>
      </c>
      <c r="N13391" s="61" t="str">
        <f t="shared" si="418"/>
        <v>-</v>
      </c>
      <c r="P13391" s="72" t="str">
        <f t="shared" si="419"/>
        <v/>
      </c>
      <c r="Q13391" s="61" t="s">
        <v>86</v>
      </c>
    </row>
    <row r="13392" spans="8:17" x14ac:dyDescent="0.25">
      <c r="H13392" s="59">
        <v>188476</v>
      </c>
      <c r="I13392" s="59" t="s">
        <v>72</v>
      </c>
      <c r="J13392" s="59">
        <v>7649789</v>
      </c>
      <c r="K13392" s="59" t="s">
        <v>13602</v>
      </c>
      <c r="L13392" s="61" t="s">
        <v>81</v>
      </c>
      <c r="M13392" s="61">
        <f>VLOOKUP(H13392,zdroj!C:F,4,0)</f>
        <v>0</v>
      </c>
      <c r="N13392" s="61" t="str">
        <f t="shared" si="418"/>
        <v>-</v>
      </c>
      <c r="P13392" s="72" t="str">
        <f t="shared" si="419"/>
        <v/>
      </c>
      <c r="Q13392" s="61" t="s">
        <v>86</v>
      </c>
    </row>
    <row r="13393" spans="8:17" x14ac:dyDescent="0.25">
      <c r="H13393" s="59">
        <v>188476</v>
      </c>
      <c r="I13393" s="59" t="s">
        <v>72</v>
      </c>
      <c r="J13393" s="59">
        <v>7649797</v>
      </c>
      <c r="K13393" s="59" t="s">
        <v>13603</v>
      </c>
      <c r="L13393" s="61" t="s">
        <v>81</v>
      </c>
      <c r="M13393" s="61">
        <f>VLOOKUP(H13393,zdroj!C:F,4,0)</f>
        <v>0</v>
      </c>
      <c r="N13393" s="61" t="str">
        <f t="shared" si="418"/>
        <v>-</v>
      </c>
      <c r="P13393" s="72" t="str">
        <f t="shared" si="419"/>
        <v/>
      </c>
      <c r="Q13393" s="61" t="s">
        <v>86</v>
      </c>
    </row>
    <row r="13394" spans="8:17" x14ac:dyDescent="0.25">
      <c r="H13394" s="59">
        <v>188476</v>
      </c>
      <c r="I13394" s="59" t="s">
        <v>72</v>
      </c>
      <c r="J13394" s="59">
        <v>7649801</v>
      </c>
      <c r="K13394" s="59" t="s">
        <v>13604</v>
      </c>
      <c r="L13394" s="61" t="s">
        <v>81</v>
      </c>
      <c r="M13394" s="61">
        <f>VLOOKUP(H13394,zdroj!C:F,4,0)</f>
        <v>0</v>
      </c>
      <c r="N13394" s="61" t="str">
        <f t="shared" si="418"/>
        <v>-</v>
      </c>
      <c r="P13394" s="72" t="str">
        <f t="shared" si="419"/>
        <v/>
      </c>
      <c r="Q13394" s="61" t="s">
        <v>86</v>
      </c>
    </row>
    <row r="13395" spans="8:17" x14ac:dyDescent="0.25">
      <c r="H13395" s="59">
        <v>188476</v>
      </c>
      <c r="I13395" s="59" t="s">
        <v>72</v>
      </c>
      <c r="J13395" s="59">
        <v>7649819</v>
      </c>
      <c r="K13395" s="59" t="s">
        <v>13605</v>
      </c>
      <c r="L13395" s="61" t="s">
        <v>81</v>
      </c>
      <c r="M13395" s="61">
        <f>VLOOKUP(H13395,zdroj!C:F,4,0)</f>
        <v>0</v>
      </c>
      <c r="N13395" s="61" t="str">
        <f t="shared" si="418"/>
        <v>-</v>
      </c>
      <c r="P13395" s="72" t="str">
        <f t="shared" si="419"/>
        <v/>
      </c>
      <c r="Q13395" s="61" t="s">
        <v>86</v>
      </c>
    </row>
    <row r="13396" spans="8:17" x14ac:dyDescent="0.25">
      <c r="H13396" s="59">
        <v>188476</v>
      </c>
      <c r="I13396" s="59" t="s">
        <v>72</v>
      </c>
      <c r="J13396" s="59">
        <v>7649827</v>
      </c>
      <c r="K13396" s="59" t="s">
        <v>13606</v>
      </c>
      <c r="L13396" s="61" t="s">
        <v>81</v>
      </c>
      <c r="M13396" s="61">
        <f>VLOOKUP(H13396,zdroj!C:F,4,0)</f>
        <v>0</v>
      </c>
      <c r="N13396" s="61" t="str">
        <f t="shared" si="418"/>
        <v>-</v>
      </c>
      <c r="P13396" s="72" t="str">
        <f t="shared" si="419"/>
        <v/>
      </c>
      <c r="Q13396" s="61" t="s">
        <v>86</v>
      </c>
    </row>
    <row r="13397" spans="8:17" x14ac:dyDescent="0.25">
      <c r="H13397" s="59">
        <v>188476</v>
      </c>
      <c r="I13397" s="59" t="s">
        <v>72</v>
      </c>
      <c r="J13397" s="59">
        <v>7649835</v>
      </c>
      <c r="K13397" s="59" t="s">
        <v>13607</v>
      </c>
      <c r="L13397" s="61" t="s">
        <v>81</v>
      </c>
      <c r="M13397" s="61">
        <f>VLOOKUP(H13397,zdroj!C:F,4,0)</f>
        <v>0</v>
      </c>
      <c r="N13397" s="61" t="str">
        <f t="shared" si="418"/>
        <v>-</v>
      </c>
      <c r="P13397" s="72" t="str">
        <f t="shared" si="419"/>
        <v/>
      </c>
      <c r="Q13397" s="61" t="s">
        <v>86</v>
      </c>
    </row>
    <row r="13398" spans="8:17" x14ac:dyDescent="0.25">
      <c r="H13398" s="59">
        <v>188476</v>
      </c>
      <c r="I13398" s="59" t="s">
        <v>72</v>
      </c>
      <c r="J13398" s="59">
        <v>7649843</v>
      </c>
      <c r="K13398" s="59" t="s">
        <v>13608</v>
      </c>
      <c r="L13398" s="61" t="s">
        <v>81</v>
      </c>
      <c r="M13398" s="61">
        <f>VLOOKUP(H13398,zdroj!C:F,4,0)</f>
        <v>0</v>
      </c>
      <c r="N13398" s="61" t="str">
        <f t="shared" si="418"/>
        <v>-</v>
      </c>
      <c r="P13398" s="72" t="str">
        <f t="shared" si="419"/>
        <v/>
      </c>
      <c r="Q13398" s="61" t="s">
        <v>86</v>
      </c>
    </row>
    <row r="13399" spans="8:17" x14ac:dyDescent="0.25">
      <c r="H13399" s="59">
        <v>188476</v>
      </c>
      <c r="I13399" s="59" t="s">
        <v>72</v>
      </c>
      <c r="J13399" s="59">
        <v>7649851</v>
      </c>
      <c r="K13399" s="59" t="s">
        <v>13609</v>
      </c>
      <c r="L13399" s="61" t="s">
        <v>81</v>
      </c>
      <c r="M13399" s="61">
        <f>VLOOKUP(H13399,zdroj!C:F,4,0)</f>
        <v>0</v>
      </c>
      <c r="N13399" s="61" t="str">
        <f t="shared" si="418"/>
        <v>-</v>
      </c>
      <c r="P13399" s="72" t="str">
        <f t="shared" si="419"/>
        <v/>
      </c>
      <c r="Q13399" s="61" t="s">
        <v>86</v>
      </c>
    </row>
    <row r="13400" spans="8:17" x14ac:dyDescent="0.25">
      <c r="H13400" s="59">
        <v>188476</v>
      </c>
      <c r="I13400" s="59" t="s">
        <v>72</v>
      </c>
      <c r="J13400" s="59">
        <v>25915487</v>
      </c>
      <c r="K13400" s="59" t="s">
        <v>13610</v>
      </c>
      <c r="L13400" s="61" t="s">
        <v>115</v>
      </c>
      <c r="M13400" s="61">
        <f>VLOOKUP(H13400,zdroj!C:F,4,0)</f>
        <v>0</v>
      </c>
      <c r="N13400" s="61" t="str">
        <f t="shared" si="418"/>
        <v>katC</v>
      </c>
      <c r="P13400" s="72" t="str">
        <f t="shared" si="419"/>
        <v/>
      </c>
      <c r="Q13400" s="61" t="s">
        <v>33</v>
      </c>
    </row>
    <row r="13401" spans="8:17" x14ac:dyDescent="0.25">
      <c r="H13401" s="59">
        <v>188476</v>
      </c>
      <c r="I13401" s="59" t="s">
        <v>72</v>
      </c>
      <c r="J13401" s="59">
        <v>26101254</v>
      </c>
      <c r="K13401" s="59" t="s">
        <v>13611</v>
      </c>
      <c r="L13401" s="61" t="s">
        <v>81</v>
      </c>
      <c r="M13401" s="61">
        <f>VLOOKUP(H13401,zdroj!C:F,4,0)</f>
        <v>0</v>
      </c>
      <c r="N13401" s="61" t="str">
        <f t="shared" si="418"/>
        <v>-</v>
      </c>
      <c r="P13401" s="72" t="str">
        <f t="shared" si="419"/>
        <v/>
      </c>
      <c r="Q13401" s="61" t="s">
        <v>86</v>
      </c>
    </row>
    <row r="13402" spans="8:17" x14ac:dyDescent="0.25">
      <c r="H13402" s="59">
        <v>188476</v>
      </c>
      <c r="I13402" s="59" t="s">
        <v>72</v>
      </c>
      <c r="J13402" s="59">
        <v>26602776</v>
      </c>
      <c r="K13402" s="59" t="s">
        <v>13612</v>
      </c>
      <c r="L13402" s="61" t="s">
        <v>81</v>
      </c>
      <c r="M13402" s="61">
        <f>VLOOKUP(H13402,zdroj!C:F,4,0)</f>
        <v>0</v>
      </c>
      <c r="N13402" s="61" t="str">
        <f t="shared" si="418"/>
        <v>-</v>
      </c>
      <c r="P13402" s="72" t="str">
        <f t="shared" si="419"/>
        <v/>
      </c>
      <c r="Q13402" s="61" t="s">
        <v>86</v>
      </c>
    </row>
    <row r="13403" spans="8:17" x14ac:dyDescent="0.25">
      <c r="H13403" s="59">
        <v>188476</v>
      </c>
      <c r="I13403" s="59" t="s">
        <v>72</v>
      </c>
      <c r="J13403" s="59">
        <v>28180038</v>
      </c>
      <c r="K13403" s="59" t="s">
        <v>13613</v>
      </c>
      <c r="L13403" s="61" t="s">
        <v>81</v>
      </c>
      <c r="M13403" s="61">
        <f>VLOOKUP(H13403,zdroj!C:F,4,0)</f>
        <v>0</v>
      </c>
      <c r="N13403" s="61" t="str">
        <f t="shared" si="418"/>
        <v>-</v>
      </c>
      <c r="P13403" s="72" t="str">
        <f t="shared" si="419"/>
        <v/>
      </c>
      <c r="Q13403" s="61" t="s">
        <v>86</v>
      </c>
    </row>
    <row r="13404" spans="8:17" x14ac:dyDescent="0.25">
      <c r="H13404" s="59">
        <v>188476</v>
      </c>
      <c r="I13404" s="59" t="s">
        <v>72</v>
      </c>
      <c r="J13404" s="59">
        <v>28278712</v>
      </c>
      <c r="K13404" s="59" t="s">
        <v>13614</v>
      </c>
      <c r="L13404" s="61" t="s">
        <v>81</v>
      </c>
      <c r="M13404" s="61">
        <f>VLOOKUP(H13404,zdroj!C:F,4,0)</f>
        <v>0</v>
      </c>
      <c r="N13404" s="61" t="str">
        <f t="shared" si="418"/>
        <v>-</v>
      </c>
      <c r="P13404" s="72" t="str">
        <f t="shared" si="419"/>
        <v/>
      </c>
      <c r="Q13404" s="61" t="s">
        <v>86</v>
      </c>
    </row>
    <row r="13405" spans="8:17" x14ac:dyDescent="0.25">
      <c r="H13405" s="59">
        <v>188476</v>
      </c>
      <c r="I13405" s="59" t="s">
        <v>72</v>
      </c>
      <c r="J13405" s="59">
        <v>28348010</v>
      </c>
      <c r="K13405" s="59" t="s">
        <v>13615</v>
      </c>
      <c r="L13405" s="61" t="s">
        <v>81</v>
      </c>
      <c r="M13405" s="61">
        <f>VLOOKUP(H13405,zdroj!C:F,4,0)</f>
        <v>0</v>
      </c>
      <c r="N13405" s="61" t="str">
        <f t="shared" si="418"/>
        <v>-</v>
      </c>
      <c r="P13405" s="72" t="str">
        <f t="shared" si="419"/>
        <v/>
      </c>
      <c r="Q13405" s="61" t="s">
        <v>86</v>
      </c>
    </row>
    <row r="13406" spans="8:17" x14ac:dyDescent="0.25">
      <c r="H13406" s="59">
        <v>188476</v>
      </c>
      <c r="I13406" s="59" t="s">
        <v>72</v>
      </c>
      <c r="J13406" s="59">
        <v>40443094</v>
      </c>
      <c r="K13406" s="59" t="s">
        <v>13616</v>
      </c>
      <c r="L13406" s="61" t="s">
        <v>81</v>
      </c>
      <c r="M13406" s="61">
        <f>VLOOKUP(H13406,zdroj!C:F,4,0)</f>
        <v>0</v>
      </c>
      <c r="N13406" s="61" t="str">
        <f t="shared" si="418"/>
        <v>-</v>
      </c>
      <c r="P13406" s="72" t="str">
        <f t="shared" si="419"/>
        <v/>
      </c>
      <c r="Q13406" s="61" t="s">
        <v>86</v>
      </c>
    </row>
    <row r="13407" spans="8:17" x14ac:dyDescent="0.25">
      <c r="H13407" s="59">
        <v>188476</v>
      </c>
      <c r="I13407" s="59" t="s">
        <v>72</v>
      </c>
      <c r="J13407" s="59">
        <v>41260520</v>
      </c>
      <c r="K13407" s="59" t="s">
        <v>13617</v>
      </c>
      <c r="L13407" s="61" t="s">
        <v>81</v>
      </c>
      <c r="M13407" s="61">
        <f>VLOOKUP(H13407,zdroj!C:F,4,0)</f>
        <v>0</v>
      </c>
      <c r="N13407" s="61" t="str">
        <f t="shared" si="418"/>
        <v>-</v>
      </c>
      <c r="P13407" s="72" t="str">
        <f t="shared" si="419"/>
        <v/>
      </c>
      <c r="Q13407" s="61" t="s">
        <v>86</v>
      </c>
    </row>
    <row r="13408" spans="8:17" x14ac:dyDescent="0.25">
      <c r="H13408" s="59">
        <v>188476</v>
      </c>
      <c r="I13408" s="59" t="s">
        <v>72</v>
      </c>
      <c r="J13408" s="59">
        <v>41526465</v>
      </c>
      <c r="K13408" s="59" t="s">
        <v>13618</v>
      </c>
      <c r="L13408" s="61" t="s">
        <v>81</v>
      </c>
      <c r="M13408" s="61">
        <f>VLOOKUP(H13408,zdroj!C:F,4,0)</f>
        <v>0</v>
      </c>
      <c r="N13408" s="61" t="str">
        <f t="shared" si="418"/>
        <v>-</v>
      </c>
      <c r="P13408" s="72" t="str">
        <f t="shared" si="419"/>
        <v/>
      </c>
      <c r="Q13408" s="61" t="s">
        <v>86</v>
      </c>
    </row>
    <row r="13409" spans="8:17" x14ac:dyDescent="0.25">
      <c r="H13409" s="59">
        <v>188476</v>
      </c>
      <c r="I13409" s="59" t="s">
        <v>72</v>
      </c>
      <c r="J13409" s="59">
        <v>41679016</v>
      </c>
      <c r="K13409" s="59" t="s">
        <v>13619</v>
      </c>
      <c r="L13409" s="61" t="s">
        <v>81</v>
      </c>
      <c r="M13409" s="61">
        <f>VLOOKUP(H13409,zdroj!C:F,4,0)</f>
        <v>0</v>
      </c>
      <c r="N13409" s="61" t="str">
        <f t="shared" si="418"/>
        <v>-</v>
      </c>
      <c r="P13409" s="72" t="str">
        <f t="shared" si="419"/>
        <v/>
      </c>
      <c r="Q13409" s="61" t="s">
        <v>86</v>
      </c>
    </row>
    <row r="13410" spans="8:17" x14ac:dyDescent="0.25">
      <c r="H13410" s="59">
        <v>188476</v>
      </c>
      <c r="I13410" s="59" t="s">
        <v>72</v>
      </c>
      <c r="J13410" s="59">
        <v>72579129</v>
      </c>
      <c r="K13410" s="59" t="s">
        <v>13620</v>
      </c>
      <c r="L13410" s="61" t="s">
        <v>81</v>
      </c>
      <c r="M13410" s="61">
        <f>VLOOKUP(H13410,zdroj!C:F,4,0)</f>
        <v>0</v>
      </c>
      <c r="N13410" s="61" t="str">
        <f t="shared" si="418"/>
        <v>-</v>
      </c>
      <c r="P13410" s="72" t="str">
        <f t="shared" si="419"/>
        <v/>
      </c>
      <c r="Q13410" s="61" t="s">
        <v>86</v>
      </c>
    </row>
    <row r="13411" spans="8:17" x14ac:dyDescent="0.25">
      <c r="H13411" s="59">
        <v>188476</v>
      </c>
      <c r="I13411" s="59" t="s">
        <v>72</v>
      </c>
      <c r="J13411" s="59">
        <v>73131865</v>
      </c>
      <c r="K13411" s="59" t="s">
        <v>13621</v>
      </c>
      <c r="L13411" s="61" t="s">
        <v>81</v>
      </c>
      <c r="M13411" s="61">
        <f>VLOOKUP(H13411,zdroj!C:F,4,0)</f>
        <v>0</v>
      </c>
      <c r="N13411" s="61" t="str">
        <f t="shared" si="418"/>
        <v>-</v>
      </c>
      <c r="P13411" s="72" t="str">
        <f t="shared" si="419"/>
        <v/>
      </c>
      <c r="Q13411" s="61" t="s">
        <v>86</v>
      </c>
    </row>
    <row r="13412" spans="8:17" x14ac:dyDescent="0.25">
      <c r="H13412" s="59">
        <v>188476</v>
      </c>
      <c r="I13412" s="59" t="s">
        <v>72</v>
      </c>
      <c r="J13412" s="59">
        <v>73530751</v>
      </c>
      <c r="K13412" s="59" t="s">
        <v>13622</v>
      </c>
      <c r="L13412" s="61" t="s">
        <v>81</v>
      </c>
      <c r="M13412" s="61">
        <f>VLOOKUP(H13412,zdroj!C:F,4,0)</f>
        <v>0</v>
      </c>
      <c r="N13412" s="61" t="str">
        <f t="shared" si="418"/>
        <v>-</v>
      </c>
      <c r="P13412" s="72" t="str">
        <f t="shared" si="419"/>
        <v/>
      </c>
      <c r="Q13412" s="61" t="s">
        <v>86</v>
      </c>
    </row>
    <row r="13413" spans="8:17" x14ac:dyDescent="0.25">
      <c r="H13413" s="59">
        <v>188476</v>
      </c>
      <c r="I13413" s="59" t="s">
        <v>72</v>
      </c>
      <c r="J13413" s="59">
        <v>73559113</v>
      </c>
      <c r="K13413" s="59" t="s">
        <v>13623</v>
      </c>
      <c r="L13413" s="61" t="s">
        <v>81</v>
      </c>
      <c r="M13413" s="61">
        <f>VLOOKUP(H13413,zdroj!C:F,4,0)</f>
        <v>0</v>
      </c>
      <c r="N13413" s="61" t="str">
        <f t="shared" si="418"/>
        <v>-</v>
      </c>
      <c r="P13413" s="72" t="str">
        <f t="shared" si="419"/>
        <v/>
      </c>
      <c r="Q13413" s="61" t="s">
        <v>86</v>
      </c>
    </row>
    <row r="13414" spans="8:17" x14ac:dyDescent="0.25">
      <c r="H13414" s="59">
        <v>188476</v>
      </c>
      <c r="I13414" s="59" t="s">
        <v>72</v>
      </c>
      <c r="J13414" s="59">
        <v>73759180</v>
      </c>
      <c r="K13414" s="59" t="s">
        <v>13624</v>
      </c>
      <c r="L13414" s="61" t="s">
        <v>81</v>
      </c>
      <c r="M13414" s="61">
        <f>VLOOKUP(H13414,zdroj!C:F,4,0)</f>
        <v>0</v>
      </c>
      <c r="N13414" s="61" t="str">
        <f t="shared" si="418"/>
        <v>-</v>
      </c>
      <c r="P13414" s="72" t="str">
        <f t="shared" si="419"/>
        <v/>
      </c>
      <c r="Q13414" s="61" t="s">
        <v>86</v>
      </c>
    </row>
    <row r="13415" spans="8:17" x14ac:dyDescent="0.25">
      <c r="H13415" s="59">
        <v>188476</v>
      </c>
      <c r="I13415" s="59" t="s">
        <v>72</v>
      </c>
      <c r="J13415" s="59">
        <v>73968846</v>
      </c>
      <c r="K13415" s="59" t="s">
        <v>13625</v>
      </c>
      <c r="L13415" s="61" t="s">
        <v>81</v>
      </c>
      <c r="M13415" s="61">
        <f>VLOOKUP(H13415,zdroj!C:F,4,0)</f>
        <v>0</v>
      </c>
      <c r="N13415" s="61" t="str">
        <f t="shared" si="418"/>
        <v>-</v>
      </c>
      <c r="P13415" s="72" t="str">
        <f t="shared" si="419"/>
        <v/>
      </c>
      <c r="Q13415" s="61" t="s">
        <v>86</v>
      </c>
    </row>
    <row r="13416" spans="8:17" x14ac:dyDescent="0.25">
      <c r="H13416" s="59">
        <v>188476</v>
      </c>
      <c r="I13416" s="59" t="s">
        <v>72</v>
      </c>
      <c r="J13416" s="59">
        <v>74427768</v>
      </c>
      <c r="K13416" s="59" t="s">
        <v>13626</v>
      </c>
      <c r="L13416" s="61" t="s">
        <v>81</v>
      </c>
      <c r="M13416" s="61">
        <f>VLOOKUP(H13416,zdroj!C:F,4,0)</f>
        <v>0</v>
      </c>
      <c r="N13416" s="61" t="str">
        <f t="shared" si="418"/>
        <v>-</v>
      </c>
      <c r="P13416" s="72" t="str">
        <f t="shared" si="419"/>
        <v/>
      </c>
      <c r="Q13416" s="61" t="s">
        <v>86</v>
      </c>
    </row>
    <row r="13417" spans="8:17" x14ac:dyDescent="0.25">
      <c r="H13417" s="59">
        <v>188476</v>
      </c>
      <c r="I13417" s="59" t="s">
        <v>72</v>
      </c>
      <c r="J13417" s="59">
        <v>74962141</v>
      </c>
      <c r="K13417" s="59" t="s">
        <v>13627</v>
      </c>
      <c r="L13417" s="61" t="s">
        <v>81</v>
      </c>
      <c r="M13417" s="61">
        <f>VLOOKUP(H13417,zdroj!C:F,4,0)</f>
        <v>0</v>
      </c>
      <c r="N13417" s="61" t="str">
        <f t="shared" si="418"/>
        <v>-</v>
      </c>
      <c r="P13417" s="72" t="str">
        <f t="shared" si="419"/>
        <v/>
      </c>
      <c r="Q13417" s="61" t="s">
        <v>86</v>
      </c>
    </row>
    <row r="13418" spans="8:17" x14ac:dyDescent="0.25">
      <c r="H13418" s="59">
        <v>188476</v>
      </c>
      <c r="I13418" s="59" t="s">
        <v>72</v>
      </c>
      <c r="J13418" s="59">
        <v>79120270</v>
      </c>
      <c r="K13418" s="59" t="s">
        <v>13628</v>
      </c>
      <c r="L13418" s="61" t="s">
        <v>81</v>
      </c>
      <c r="M13418" s="61">
        <f>VLOOKUP(H13418,zdroj!C:F,4,0)</f>
        <v>0</v>
      </c>
      <c r="N13418" s="61" t="str">
        <f t="shared" si="418"/>
        <v>-</v>
      </c>
      <c r="P13418" s="72" t="str">
        <f t="shared" si="419"/>
        <v/>
      </c>
      <c r="Q13418" s="61" t="s">
        <v>86</v>
      </c>
    </row>
    <row r="13419" spans="8:17" x14ac:dyDescent="0.25">
      <c r="H13419" s="59">
        <v>188476</v>
      </c>
      <c r="I13419" s="59" t="s">
        <v>72</v>
      </c>
      <c r="J13419" s="59">
        <v>79283420</v>
      </c>
      <c r="K13419" s="59" t="s">
        <v>13629</v>
      </c>
      <c r="L13419" s="61" t="s">
        <v>81</v>
      </c>
      <c r="M13419" s="61">
        <f>VLOOKUP(H13419,zdroj!C:F,4,0)</f>
        <v>0</v>
      </c>
      <c r="N13419" s="61" t="str">
        <f t="shared" si="418"/>
        <v>-</v>
      </c>
      <c r="P13419" s="72" t="str">
        <f t="shared" si="419"/>
        <v/>
      </c>
      <c r="Q13419" s="61" t="s">
        <v>86</v>
      </c>
    </row>
    <row r="13420" spans="8:17" x14ac:dyDescent="0.25">
      <c r="H13420" s="59">
        <v>188476</v>
      </c>
      <c r="I13420" s="59" t="s">
        <v>72</v>
      </c>
      <c r="J13420" s="59">
        <v>79931014</v>
      </c>
      <c r="K13420" s="59" t="s">
        <v>13630</v>
      </c>
      <c r="L13420" s="61" t="s">
        <v>81</v>
      </c>
      <c r="M13420" s="61">
        <f>VLOOKUP(H13420,zdroj!C:F,4,0)</f>
        <v>0</v>
      </c>
      <c r="N13420" s="61" t="str">
        <f t="shared" si="418"/>
        <v>-</v>
      </c>
      <c r="P13420" s="72" t="str">
        <f t="shared" si="419"/>
        <v/>
      </c>
      <c r="Q13420" s="61" t="s">
        <v>86</v>
      </c>
    </row>
    <row r="13421" spans="8:17" x14ac:dyDescent="0.25">
      <c r="H13421" s="59">
        <v>188476</v>
      </c>
      <c r="I13421" s="59" t="s">
        <v>72</v>
      </c>
      <c r="J13421" s="59">
        <v>80166954</v>
      </c>
      <c r="K13421" s="59" t="s">
        <v>13631</v>
      </c>
      <c r="L13421" s="61" t="s">
        <v>81</v>
      </c>
      <c r="M13421" s="61">
        <f>VLOOKUP(H13421,zdroj!C:F,4,0)</f>
        <v>0</v>
      </c>
      <c r="N13421" s="61" t="str">
        <f t="shared" si="418"/>
        <v>-</v>
      </c>
      <c r="P13421" s="72" t="str">
        <f t="shared" si="419"/>
        <v/>
      </c>
      <c r="Q13421" s="61" t="s">
        <v>86</v>
      </c>
    </row>
    <row r="13422" spans="8:17" x14ac:dyDescent="0.25">
      <c r="H13422" s="59">
        <v>188476</v>
      </c>
      <c r="I13422" s="59" t="s">
        <v>72</v>
      </c>
      <c r="J13422" s="59">
        <v>80319173</v>
      </c>
      <c r="K13422" s="59" t="s">
        <v>13632</v>
      </c>
      <c r="L13422" s="61" t="s">
        <v>81</v>
      </c>
      <c r="M13422" s="61">
        <f>VLOOKUP(H13422,zdroj!C:F,4,0)</f>
        <v>0</v>
      </c>
      <c r="N13422" s="61" t="str">
        <f t="shared" si="418"/>
        <v>-</v>
      </c>
      <c r="P13422" s="72" t="str">
        <f t="shared" si="419"/>
        <v/>
      </c>
      <c r="Q13422" s="61" t="s">
        <v>86</v>
      </c>
    </row>
    <row r="13423" spans="8:17" x14ac:dyDescent="0.25">
      <c r="H13423" s="59">
        <v>194590</v>
      </c>
      <c r="I13423" s="59" t="s">
        <v>69</v>
      </c>
      <c r="J13423" s="59">
        <v>7649886</v>
      </c>
      <c r="K13423" s="59" t="s">
        <v>13633</v>
      </c>
      <c r="L13423" s="61" t="s">
        <v>114</v>
      </c>
      <c r="M13423" s="61">
        <f>VLOOKUP(H13423,zdroj!C:F,4,0)</f>
        <v>0</v>
      </c>
      <c r="N13423" s="61" t="str">
        <f t="shared" si="418"/>
        <v>katB</v>
      </c>
      <c r="P13423" s="72" t="str">
        <f t="shared" si="419"/>
        <v/>
      </c>
      <c r="Q13423" s="61" t="s">
        <v>30</v>
      </c>
    </row>
    <row r="13424" spans="8:17" x14ac:dyDescent="0.25">
      <c r="H13424" s="59">
        <v>194590</v>
      </c>
      <c r="I13424" s="59" t="s">
        <v>69</v>
      </c>
      <c r="J13424" s="59">
        <v>7649894</v>
      </c>
      <c r="K13424" s="59" t="s">
        <v>13634</v>
      </c>
      <c r="L13424" s="61" t="s">
        <v>114</v>
      </c>
      <c r="M13424" s="61">
        <f>VLOOKUP(H13424,zdroj!C:F,4,0)</f>
        <v>0</v>
      </c>
      <c r="N13424" s="61" t="str">
        <f t="shared" si="418"/>
        <v>katB</v>
      </c>
      <c r="P13424" s="72" t="str">
        <f t="shared" si="419"/>
        <v/>
      </c>
      <c r="Q13424" s="61" t="s">
        <v>30</v>
      </c>
    </row>
    <row r="13425" spans="8:17" x14ac:dyDescent="0.25">
      <c r="H13425" s="59">
        <v>194590</v>
      </c>
      <c r="I13425" s="59" t="s">
        <v>69</v>
      </c>
      <c r="J13425" s="59">
        <v>7649908</v>
      </c>
      <c r="K13425" s="59" t="s">
        <v>13635</v>
      </c>
      <c r="L13425" s="61" t="s">
        <v>114</v>
      </c>
      <c r="M13425" s="61">
        <f>VLOOKUP(H13425,zdroj!C:F,4,0)</f>
        <v>0</v>
      </c>
      <c r="N13425" s="61" t="str">
        <f t="shared" si="418"/>
        <v>katB</v>
      </c>
      <c r="P13425" s="72" t="str">
        <f t="shared" si="419"/>
        <v/>
      </c>
      <c r="Q13425" s="61" t="s">
        <v>30</v>
      </c>
    </row>
    <row r="13426" spans="8:17" x14ac:dyDescent="0.25">
      <c r="H13426" s="59">
        <v>194590</v>
      </c>
      <c r="I13426" s="59" t="s">
        <v>69</v>
      </c>
      <c r="J13426" s="59">
        <v>7649916</v>
      </c>
      <c r="K13426" s="59" t="s">
        <v>13636</v>
      </c>
      <c r="L13426" s="61" t="s">
        <v>114</v>
      </c>
      <c r="M13426" s="61">
        <f>VLOOKUP(H13426,zdroj!C:F,4,0)</f>
        <v>0</v>
      </c>
      <c r="N13426" s="61" t="str">
        <f t="shared" si="418"/>
        <v>katB</v>
      </c>
      <c r="P13426" s="72" t="str">
        <f t="shared" si="419"/>
        <v/>
      </c>
      <c r="Q13426" s="61" t="s">
        <v>30</v>
      </c>
    </row>
    <row r="13427" spans="8:17" x14ac:dyDescent="0.25">
      <c r="H13427" s="59">
        <v>194590</v>
      </c>
      <c r="I13427" s="59" t="s">
        <v>69</v>
      </c>
      <c r="J13427" s="59">
        <v>7649924</v>
      </c>
      <c r="K13427" s="59" t="s">
        <v>13637</v>
      </c>
      <c r="L13427" s="61" t="s">
        <v>114</v>
      </c>
      <c r="M13427" s="61">
        <f>VLOOKUP(H13427,zdroj!C:F,4,0)</f>
        <v>0</v>
      </c>
      <c r="N13427" s="61" t="str">
        <f t="shared" si="418"/>
        <v>katB</v>
      </c>
      <c r="P13427" s="72" t="str">
        <f t="shared" si="419"/>
        <v/>
      </c>
      <c r="Q13427" s="61" t="s">
        <v>30</v>
      </c>
    </row>
    <row r="13428" spans="8:17" x14ac:dyDescent="0.25">
      <c r="H13428" s="59">
        <v>194590</v>
      </c>
      <c r="I13428" s="59" t="s">
        <v>69</v>
      </c>
      <c r="J13428" s="59">
        <v>7649932</v>
      </c>
      <c r="K13428" s="59" t="s">
        <v>13638</v>
      </c>
      <c r="L13428" s="61" t="s">
        <v>114</v>
      </c>
      <c r="M13428" s="61">
        <f>VLOOKUP(H13428,zdroj!C:F,4,0)</f>
        <v>0</v>
      </c>
      <c r="N13428" s="61" t="str">
        <f t="shared" si="418"/>
        <v>katB</v>
      </c>
      <c r="P13428" s="72" t="str">
        <f t="shared" si="419"/>
        <v/>
      </c>
      <c r="Q13428" s="61" t="s">
        <v>30</v>
      </c>
    </row>
    <row r="13429" spans="8:17" x14ac:dyDescent="0.25">
      <c r="H13429" s="59">
        <v>194590</v>
      </c>
      <c r="I13429" s="59" t="s">
        <v>69</v>
      </c>
      <c r="J13429" s="59">
        <v>7649941</v>
      </c>
      <c r="K13429" s="59" t="s">
        <v>13639</v>
      </c>
      <c r="L13429" s="61" t="s">
        <v>114</v>
      </c>
      <c r="M13429" s="61">
        <f>VLOOKUP(H13429,zdroj!C:F,4,0)</f>
        <v>0</v>
      </c>
      <c r="N13429" s="61" t="str">
        <f t="shared" si="418"/>
        <v>katB</v>
      </c>
      <c r="P13429" s="72" t="str">
        <f t="shared" si="419"/>
        <v/>
      </c>
      <c r="Q13429" s="61" t="s">
        <v>30</v>
      </c>
    </row>
    <row r="13430" spans="8:17" x14ac:dyDescent="0.25">
      <c r="H13430" s="59">
        <v>194590</v>
      </c>
      <c r="I13430" s="59" t="s">
        <v>69</v>
      </c>
      <c r="J13430" s="59">
        <v>7649959</v>
      </c>
      <c r="K13430" s="59" t="s">
        <v>13640</v>
      </c>
      <c r="L13430" s="61" t="s">
        <v>114</v>
      </c>
      <c r="M13430" s="61">
        <f>VLOOKUP(H13430,zdroj!C:F,4,0)</f>
        <v>0</v>
      </c>
      <c r="N13430" s="61" t="str">
        <f t="shared" si="418"/>
        <v>katB</v>
      </c>
      <c r="P13430" s="72" t="str">
        <f t="shared" si="419"/>
        <v/>
      </c>
      <c r="Q13430" s="61" t="s">
        <v>30</v>
      </c>
    </row>
    <row r="13431" spans="8:17" x14ac:dyDescent="0.25">
      <c r="H13431" s="59">
        <v>194590</v>
      </c>
      <c r="I13431" s="59" t="s">
        <v>69</v>
      </c>
      <c r="J13431" s="59">
        <v>7649967</v>
      </c>
      <c r="K13431" s="59" t="s">
        <v>13641</v>
      </c>
      <c r="L13431" s="61" t="s">
        <v>81</v>
      </c>
      <c r="M13431" s="61">
        <f>VLOOKUP(H13431,zdroj!C:F,4,0)</f>
        <v>0</v>
      </c>
      <c r="N13431" s="61" t="str">
        <f t="shared" si="418"/>
        <v>-</v>
      </c>
      <c r="P13431" s="72" t="str">
        <f t="shared" si="419"/>
        <v/>
      </c>
      <c r="Q13431" s="61" t="s">
        <v>86</v>
      </c>
    </row>
    <row r="13432" spans="8:17" x14ac:dyDescent="0.25">
      <c r="H13432" s="59">
        <v>194590</v>
      </c>
      <c r="I13432" s="59" t="s">
        <v>69</v>
      </c>
      <c r="J13432" s="59">
        <v>7649975</v>
      </c>
      <c r="K13432" s="59" t="s">
        <v>13642</v>
      </c>
      <c r="L13432" s="61" t="s">
        <v>81</v>
      </c>
      <c r="M13432" s="61">
        <f>VLOOKUP(H13432,zdroj!C:F,4,0)</f>
        <v>0</v>
      </c>
      <c r="N13432" s="61" t="str">
        <f t="shared" si="418"/>
        <v>-</v>
      </c>
      <c r="P13432" s="72" t="str">
        <f t="shared" si="419"/>
        <v/>
      </c>
      <c r="Q13432" s="61" t="s">
        <v>86</v>
      </c>
    </row>
    <row r="13433" spans="8:17" x14ac:dyDescent="0.25">
      <c r="H13433" s="59">
        <v>194590</v>
      </c>
      <c r="I13433" s="59" t="s">
        <v>69</v>
      </c>
      <c r="J13433" s="59">
        <v>7649983</v>
      </c>
      <c r="K13433" s="59" t="s">
        <v>13643</v>
      </c>
      <c r="L13433" s="61" t="s">
        <v>114</v>
      </c>
      <c r="M13433" s="61">
        <f>VLOOKUP(H13433,zdroj!C:F,4,0)</f>
        <v>0</v>
      </c>
      <c r="N13433" s="61" t="str">
        <f t="shared" si="418"/>
        <v>katB</v>
      </c>
      <c r="P13433" s="72" t="str">
        <f t="shared" si="419"/>
        <v/>
      </c>
      <c r="Q13433" s="61" t="s">
        <v>30</v>
      </c>
    </row>
    <row r="13434" spans="8:17" x14ac:dyDescent="0.25">
      <c r="H13434" s="59">
        <v>194590</v>
      </c>
      <c r="I13434" s="59" t="s">
        <v>69</v>
      </c>
      <c r="J13434" s="59">
        <v>7649991</v>
      </c>
      <c r="K13434" s="59" t="s">
        <v>13644</v>
      </c>
      <c r="L13434" s="61" t="s">
        <v>114</v>
      </c>
      <c r="M13434" s="61">
        <f>VLOOKUP(H13434,zdroj!C:F,4,0)</f>
        <v>0</v>
      </c>
      <c r="N13434" s="61" t="str">
        <f t="shared" si="418"/>
        <v>katB</v>
      </c>
      <c r="P13434" s="72" t="str">
        <f t="shared" si="419"/>
        <v/>
      </c>
      <c r="Q13434" s="61" t="s">
        <v>30</v>
      </c>
    </row>
    <row r="13435" spans="8:17" x14ac:dyDescent="0.25">
      <c r="H13435" s="59">
        <v>194590</v>
      </c>
      <c r="I13435" s="59" t="s">
        <v>69</v>
      </c>
      <c r="J13435" s="59">
        <v>7650001</v>
      </c>
      <c r="K13435" s="59" t="s">
        <v>13645</v>
      </c>
      <c r="L13435" s="61" t="s">
        <v>114</v>
      </c>
      <c r="M13435" s="61">
        <f>VLOOKUP(H13435,zdroj!C:F,4,0)</f>
        <v>0</v>
      </c>
      <c r="N13435" s="61" t="str">
        <f t="shared" si="418"/>
        <v>katB</v>
      </c>
      <c r="P13435" s="72" t="str">
        <f t="shared" si="419"/>
        <v/>
      </c>
      <c r="Q13435" s="61" t="s">
        <v>30</v>
      </c>
    </row>
    <row r="13436" spans="8:17" x14ac:dyDescent="0.25">
      <c r="H13436" s="59">
        <v>194590</v>
      </c>
      <c r="I13436" s="59" t="s">
        <v>69</v>
      </c>
      <c r="J13436" s="59">
        <v>7650019</v>
      </c>
      <c r="K13436" s="59" t="s">
        <v>13646</v>
      </c>
      <c r="L13436" s="61" t="s">
        <v>114</v>
      </c>
      <c r="M13436" s="61">
        <f>VLOOKUP(H13436,zdroj!C:F,4,0)</f>
        <v>0</v>
      </c>
      <c r="N13436" s="61" t="str">
        <f t="shared" si="418"/>
        <v>katB</v>
      </c>
      <c r="P13436" s="72" t="str">
        <f t="shared" si="419"/>
        <v/>
      </c>
      <c r="Q13436" s="61" t="s">
        <v>30</v>
      </c>
    </row>
    <row r="13437" spans="8:17" x14ac:dyDescent="0.25">
      <c r="H13437" s="59">
        <v>194590</v>
      </c>
      <c r="I13437" s="59" t="s">
        <v>69</v>
      </c>
      <c r="J13437" s="59">
        <v>7650027</v>
      </c>
      <c r="K13437" s="59" t="s">
        <v>13647</v>
      </c>
      <c r="L13437" s="61" t="s">
        <v>114</v>
      </c>
      <c r="M13437" s="61">
        <f>VLOOKUP(H13437,zdroj!C:F,4,0)</f>
        <v>0</v>
      </c>
      <c r="N13437" s="61" t="str">
        <f t="shared" si="418"/>
        <v>katB</v>
      </c>
      <c r="P13437" s="72" t="str">
        <f t="shared" si="419"/>
        <v/>
      </c>
      <c r="Q13437" s="61" t="s">
        <v>30</v>
      </c>
    </row>
    <row r="13438" spans="8:17" x14ac:dyDescent="0.25">
      <c r="H13438" s="59">
        <v>194590</v>
      </c>
      <c r="I13438" s="59" t="s">
        <v>69</v>
      </c>
      <c r="J13438" s="59">
        <v>7650035</v>
      </c>
      <c r="K13438" s="59" t="s">
        <v>13648</v>
      </c>
      <c r="L13438" s="61" t="s">
        <v>114</v>
      </c>
      <c r="M13438" s="61">
        <f>VLOOKUP(H13438,zdroj!C:F,4,0)</f>
        <v>0</v>
      </c>
      <c r="N13438" s="61" t="str">
        <f t="shared" si="418"/>
        <v>katB</v>
      </c>
      <c r="P13438" s="72" t="str">
        <f t="shared" si="419"/>
        <v/>
      </c>
      <c r="Q13438" s="61" t="s">
        <v>30</v>
      </c>
    </row>
    <row r="13439" spans="8:17" x14ac:dyDescent="0.25">
      <c r="H13439" s="59">
        <v>194590</v>
      </c>
      <c r="I13439" s="59" t="s">
        <v>69</v>
      </c>
      <c r="J13439" s="59">
        <v>7650043</v>
      </c>
      <c r="K13439" s="59" t="s">
        <v>13649</v>
      </c>
      <c r="L13439" s="61" t="s">
        <v>114</v>
      </c>
      <c r="M13439" s="61">
        <f>VLOOKUP(H13439,zdroj!C:F,4,0)</f>
        <v>0</v>
      </c>
      <c r="N13439" s="61" t="str">
        <f t="shared" si="418"/>
        <v>katB</v>
      </c>
      <c r="P13439" s="72" t="str">
        <f t="shared" si="419"/>
        <v/>
      </c>
      <c r="Q13439" s="61" t="s">
        <v>30</v>
      </c>
    </row>
    <row r="13440" spans="8:17" x14ac:dyDescent="0.25">
      <c r="H13440" s="59">
        <v>194590</v>
      </c>
      <c r="I13440" s="59" t="s">
        <v>69</v>
      </c>
      <c r="J13440" s="59">
        <v>7650051</v>
      </c>
      <c r="K13440" s="59" t="s">
        <v>13650</v>
      </c>
      <c r="L13440" s="61" t="s">
        <v>114</v>
      </c>
      <c r="M13440" s="61">
        <f>VLOOKUP(H13440,zdroj!C:F,4,0)</f>
        <v>0</v>
      </c>
      <c r="N13440" s="61" t="str">
        <f t="shared" si="418"/>
        <v>katB</v>
      </c>
      <c r="P13440" s="72" t="str">
        <f t="shared" si="419"/>
        <v/>
      </c>
      <c r="Q13440" s="61" t="s">
        <v>31</v>
      </c>
    </row>
    <row r="13441" spans="8:17" x14ac:dyDescent="0.25">
      <c r="H13441" s="59">
        <v>194590</v>
      </c>
      <c r="I13441" s="59" t="s">
        <v>69</v>
      </c>
      <c r="J13441" s="59">
        <v>7650060</v>
      </c>
      <c r="K13441" s="59" t="s">
        <v>13651</v>
      </c>
      <c r="L13441" s="61" t="s">
        <v>114</v>
      </c>
      <c r="M13441" s="61">
        <f>VLOOKUP(H13441,zdroj!C:F,4,0)</f>
        <v>0</v>
      </c>
      <c r="N13441" s="61" t="str">
        <f t="shared" si="418"/>
        <v>katB</v>
      </c>
      <c r="P13441" s="72" t="str">
        <f t="shared" si="419"/>
        <v/>
      </c>
      <c r="Q13441" s="61" t="s">
        <v>30</v>
      </c>
    </row>
    <row r="13442" spans="8:17" x14ac:dyDescent="0.25">
      <c r="H13442" s="59">
        <v>194590</v>
      </c>
      <c r="I13442" s="59" t="s">
        <v>69</v>
      </c>
      <c r="J13442" s="59">
        <v>7650078</v>
      </c>
      <c r="K13442" s="59" t="s">
        <v>13652</v>
      </c>
      <c r="L13442" s="61" t="s">
        <v>114</v>
      </c>
      <c r="M13442" s="61">
        <f>VLOOKUP(H13442,zdroj!C:F,4,0)</f>
        <v>0</v>
      </c>
      <c r="N13442" s="61" t="str">
        <f t="shared" si="418"/>
        <v>katB</v>
      </c>
      <c r="P13442" s="72" t="str">
        <f t="shared" si="419"/>
        <v/>
      </c>
      <c r="Q13442" s="61" t="s">
        <v>30</v>
      </c>
    </row>
    <row r="13443" spans="8:17" x14ac:dyDescent="0.25">
      <c r="H13443" s="59">
        <v>194590</v>
      </c>
      <c r="I13443" s="59" t="s">
        <v>69</v>
      </c>
      <c r="J13443" s="59">
        <v>7650086</v>
      </c>
      <c r="K13443" s="59" t="s">
        <v>13653</v>
      </c>
      <c r="L13443" s="61" t="s">
        <v>114</v>
      </c>
      <c r="M13443" s="61">
        <f>VLOOKUP(H13443,zdroj!C:F,4,0)</f>
        <v>0</v>
      </c>
      <c r="N13443" s="61" t="str">
        <f t="shared" si="418"/>
        <v>katB</v>
      </c>
      <c r="P13443" s="72" t="str">
        <f t="shared" si="419"/>
        <v/>
      </c>
      <c r="Q13443" s="61" t="s">
        <v>30</v>
      </c>
    </row>
    <row r="13444" spans="8:17" x14ac:dyDescent="0.25">
      <c r="H13444" s="59">
        <v>194590</v>
      </c>
      <c r="I13444" s="59" t="s">
        <v>69</v>
      </c>
      <c r="J13444" s="59">
        <v>7650094</v>
      </c>
      <c r="K13444" s="59" t="s">
        <v>13654</v>
      </c>
      <c r="L13444" s="61" t="s">
        <v>114</v>
      </c>
      <c r="M13444" s="61">
        <f>VLOOKUP(H13444,zdroj!C:F,4,0)</f>
        <v>0</v>
      </c>
      <c r="N13444" s="61" t="str">
        <f t="shared" si="418"/>
        <v>katB</v>
      </c>
      <c r="P13444" s="72" t="str">
        <f t="shared" si="419"/>
        <v/>
      </c>
      <c r="Q13444" s="61" t="s">
        <v>30</v>
      </c>
    </row>
    <row r="13445" spans="8:17" x14ac:dyDescent="0.25">
      <c r="H13445" s="59">
        <v>194590</v>
      </c>
      <c r="I13445" s="59" t="s">
        <v>69</v>
      </c>
      <c r="J13445" s="59">
        <v>7650116</v>
      </c>
      <c r="K13445" s="59" t="s">
        <v>13655</v>
      </c>
      <c r="L13445" s="61" t="s">
        <v>114</v>
      </c>
      <c r="M13445" s="61">
        <f>VLOOKUP(H13445,zdroj!C:F,4,0)</f>
        <v>0</v>
      </c>
      <c r="N13445" s="61" t="str">
        <f t="shared" si="418"/>
        <v>katB</v>
      </c>
      <c r="P13445" s="72" t="str">
        <f t="shared" si="419"/>
        <v/>
      </c>
      <c r="Q13445" s="61" t="s">
        <v>30</v>
      </c>
    </row>
    <row r="13446" spans="8:17" x14ac:dyDescent="0.25">
      <c r="H13446" s="59">
        <v>194590</v>
      </c>
      <c r="I13446" s="59" t="s">
        <v>69</v>
      </c>
      <c r="J13446" s="59">
        <v>7650124</v>
      </c>
      <c r="K13446" s="59" t="s">
        <v>13656</v>
      </c>
      <c r="L13446" s="61" t="s">
        <v>114</v>
      </c>
      <c r="M13446" s="61">
        <f>VLOOKUP(H13446,zdroj!C:F,4,0)</f>
        <v>0</v>
      </c>
      <c r="N13446" s="61" t="str">
        <f t="shared" si="418"/>
        <v>katB</v>
      </c>
      <c r="P13446" s="72" t="str">
        <f t="shared" si="419"/>
        <v/>
      </c>
      <c r="Q13446" s="61" t="s">
        <v>30</v>
      </c>
    </row>
    <row r="13447" spans="8:17" x14ac:dyDescent="0.25">
      <c r="H13447" s="59">
        <v>194590</v>
      </c>
      <c r="I13447" s="59" t="s">
        <v>69</v>
      </c>
      <c r="J13447" s="59">
        <v>7650132</v>
      </c>
      <c r="K13447" s="59" t="s">
        <v>13657</v>
      </c>
      <c r="L13447" s="61" t="s">
        <v>114</v>
      </c>
      <c r="M13447" s="61">
        <f>VLOOKUP(H13447,zdroj!C:F,4,0)</f>
        <v>0</v>
      </c>
      <c r="N13447" s="61" t="str">
        <f t="shared" ref="N13447:N13510" si="420">IF(M13447="A",IF(L13447="katA","katB",L13447),L13447)</f>
        <v>katB</v>
      </c>
      <c r="P13447" s="72" t="str">
        <f t="shared" ref="P13447:P13510" si="421">IF(O13447="A",1,"")</f>
        <v/>
      </c>
      <c r="Q13447" s="61" t="s">
        <v>30</v>
      </c>
    </row>
    <row r="13448" spans="8:17" x14ac:dyDescent="0.25">
      <c r="H13448" s="59">
        <v>194590</v>
      </c>
      <c r="I13448" s="59" t="s">
        <v>69</v>
      </c>
      <c r="J13448" s="59">
        <v>7650141</v>
      </c>
      <c r="K13448" s="59" t="s">
        <v>13658</v>
      </c>
      <c r="L13448" s="61" t="s">
        <v>114</v>
      </c>
      <c r="M13448" s="61">
        <f>VLOOKUP(H13448,zdroj!C:F,4,0)</f>
        <v>0</v>
      </c>
      <c r="N13448" s="61" t="str">
        <f t="shared" si="420"/>
        <v>katB</v>
      </c>
      <c r="P13448" s="72" t="str">
        <f t="shared" si="421"/>
        <v/>
      </c>
      <c r="Q13448" s="61" t="s">
        <v>30</v>
      </c>
    </row>
    <row r="13449" spans="8:17" x14ac:dyDescent="0.25">
      <c r="H13449" s="59">
        <v>194590</v>
      </c>
      <c r="I13449" s="59" t="s">
        <v>69</v>
      </c>
      <c r="J13449" s="59">
        <v>7650159</v>
      </c>
      <c r="K13449" s="59" t="s">
        <v>13659</v>
      </c>
      <c r="L13449" s="61" t="s">
        <v>114</v>
      </c>
      <c r="M13449" s="61">
        <f>VLOOKUP(H13449,zdroj!C:F,4,0)</f>
        <v>0</v>
      </c>
      <c r="N13449" s="61" t="str">
        <f t="shared" si="420"/>
        <v>katB</v>
      </c>
      <c r="P13449" s="72" t="str">
        <f t="shared" si="421"/>
        <v/>
      </c>
      <c r="Q13449" s="61" t="s">
        <v>33</v>
      </c>
    </row>
    <row r="13450" spans="8:17" x14ac:dyDescent="0.25">
      <c r="H13450" s="59">
        <v>194590</v>
      </c>
      <c r="I13450" s="59" t="s">
        <v>69</v>
      </c>
      <c r="J13450" s="59">
        <v>7650167</v>
      </c>
      <c r="K13450" s="59" t="s">
        <v>13660</v>
      </c>
      <c r="L13450" s="61" t="s">
        <v>114</v>
      </c>
      <c r="M13450" s="61">
        <f>VLOOKUP(H13450,zdroj!C:F,4,0)</f>
        <v>0</v>
      </c>
      <c r="N13450" s="61" t="str">
        <f t="shared" si="420"/>
        <v>katB</v>
      </c>
      <c r="P13450" s="72" t="str">
        <f t="shared" si="421"/>
        <v/>
      </c>
      <c r="Q13450" s="61" t="s">
        <v>30</v>
      </c>
    </row>
    <row r="13451" spans="8:17" x14ac:dyDescent="0.25">
      <c r="H13451" s="59">
        <v>194590</v>
      </c>
      <c r="I13451" s="59" t="s">
        <v>69</v>
      </c>
      <c r="J13451" s="59">
        <v>7650175</v>
      </c>
      <c r="K13451" s="59" t="s">
        <v>13661</v>
      </c>
      <c r="L13451" s="61" t="s">
        <v>114</v>
      </c>
      <c r="M13451" s="61">
        <f>VLOOKUP(H13451,zdroj!C:F,4,0)</f>
        <v>0</v>
      </c>
      <c r="N13451" s="61" t="str">
        <f t="shared" si="420"/>
        <v>katB</v>
      </c>
      <c r="P13451" s="72" t="str">
        <f t="shared" si="421"/>
        <v/>
      </c>
      <c r="Q13451" s="61" t="s">
        <v>30</v>
      </c>
    </row>
    <row r="13452" spans="8:17" x14ac:dyDescent="0.25">
      <c r="H13452" s="59">
        <v>194590</v>
      </c>
      <c r="I13452" s="59" t="s">
        <v>69</v>
      </c>
      <c r="J13452" s="59">
        <v>7650183</v>
      </c>
      <c r="K13452" s="59" t="s">
        <v>13662</v>
      </c>
      <c r="L13452" s="61" t="s">
        <v>114</v>
      </c>
      <c r="M13452" s="61">
        <f>VLOOKUP(H13452,zdroj!C:F,4,0)</f>
        <v>0</v>
      </c>
      <c r="N13452" s="61" t="str">
        <f t="shared" si="420"/>
        <v>katB</v>
      </c>
      <c r="P13452" s="72" t="str">
        <f t="shared" si="421"/>
        <v/>
      </c>
      <c r="Q13452" s="61" t="s">
        <v>30</v>
      </c>
    </row>
    <row r="13453" spans="8:17" x14ac:dyDescent="0.25">
      <c r="H13453" s="59">
        <v>194590</v>
      </c>
      <c r="I13453" s="59" t="s">
        <v>69</v>
      </c>
      <c r="J13453" s="59">
        <v>7650191</v>
      </c>
      <c r="K13453" s="59" t="s">
        <v>13663</v>
      </c>
      <c r="L13453" s="61" t="s">
        <v>114</v>
      </c>
      <c r="M13453" s="61">
        <f>VLOOKUP(H13453,zdroj!C:F,4,0)</f>
        <v>0</v>
      </c>
      <c r="N13453" s="61" t="str">
        <f t="shared" si="420"/>
        <v>katB</v>
      </c>
      <c r="P13453" s="72" t="str">
        <f t="shared" si="421"/>
        <v/>
      </c>
      <c r="Q13453" s="61" t="s">
        <v>30</v>
      </c>
    </row>
    <row r="13454" spans="8:17" x14ac:dyDescent="0.25">
      <c r="H13454" s="59">
        <v>194590</v>
      </c>
      <c r="I13454" s="59" t="s">
        <v>69</v>
      </c>
      <c r="J13454" s="59">
        <v>7650205</v>
      </c>
      <c r="K13454" s="59" t="s">
        <v>13664</v>
      </c>
      <c r="L13454" s="61" t="s">
        <v>114</v>
      </c>
      <c r="M13454" s="61">
        <f>VLOOKUP(H13454,zdroj!C:F,4,0)</f>
        <v>0</v>
      </c>
      <c r="N13454" s="61" t="str">
        <f t="shared" si="420"/>
        <v>katB</v>
      </c>
      <c r="P13454" s="72" t="str">
        <f t="shared" si="421"/>
        <v/>
      </c>
      <c r="Q13454" s="61" t="s">
        <v>30</v>
      </c>
    </row>
    <row r="13455" spans="8:17" x14ac:dyDescent="0.25">
      <c r="H13455" s="59">
        <v>194590</v>
      </c>
      <c r="I13455" s="59" t="s">
        <v>69</v>
      </c>
      <c r="J13455" s="59">
        <v>7650213</v>
      </c>
      <c r="K13455" s="59" t="s">
        <v>13665</v>
      </c>
      <c r="L13455" s="61" t="s">
        <v>114</v>
      </c>
      <c r="M13455" s="61">
        <f>VLOOKUP(H13455,zdroj!C:F,4,0)</f>
        <v>0</v>
      </c>
      <c r="N13455" s="61" t="str">
        <f t="shared" si="420"/>
        <v>katB</v>
      </c>
      <c r="P13455" s="72" t="str">
        <f t="shared" si="421"/>
        <v/>
      </c>
      <c r="Q13455" s="61" t="s">
        <v>30</v>
      </c>
    </row>
    <row r="13456" spans="8:17" x14ac:dyDescent="0.25">
      <c r="H13456" s="59">
        <v>194590</v>
      </c>
      <c r="I13456" s="59" t="s">
        <v>69</v>
      </c>
      <c r="J13456" s="59">
        <v>7650221</v>
      </c>
      <c r="K13456" s="59" t="s">
        <v>13666</v>
      </c>
      <c r="L13456" s="61" t="s">
        <v>114</v>
      </c>
      <c r="M13456" s="61">
        <f>VLOOKUP(H13456,zdroj!C:F,4,0)</f>
        <v>0</v>
      </c>
      <c r="N13456" s="61" t="str">
        <f t="shared" si="420"/>
        <v>katB</v>
      </c>
      <c r="P13456" s="72" t="str">
        <f t="shared" si="421"/>
        <v/>
      </c>
      <c r="Q13456" s="61" t="s">
        <v>30</v>
      </c>
    </row>
    <row r="13457" spans="8:17" x14ac:dyDescent="0.25">
      <c r="H13457" s="59">
        <v>194590</v>
      </c>
      <c r="I13457" s="59" t="s">
        <v>69</v>
      </c>
      <c r="J13457" s="59">
        <v>7650230</v>
      </c>
      <c r="K13457" s="59" t="s">
        <v>13667</v>
      </c>
      <c r="L13457" s="61" t="s">
        <v>114</v>
      </c>
      <c r="M13457" s="61">
        <f>VLOOKUP(H13457,zdroj!C:F,4,0)</f>
        <v>0</v>
      </c>
      <c r="N13457" s="61" t="str">
        <f t="shared" si="420"/>
        <v>katB</v>
      </c>
      <c r="P13457" s="72" t="str">
        <f t="shared" si="421"/>
        <v/>
      </c>
      <c r="Q13457" s="61" t="s">
        <v>30</v>
      </c>
    </row>
    <row r="13458" spans="8:17" x14ac:dyDescent="0.25">
      <c r="H13458" s="59">
        <v>194590</v>
      </c>
      <c r="I13458" s="59" t="s">
        <v>69</v>
      </c>
      <c r="J13458" s="59">
        <v>7650248</v>
      </c>
      <c r="K13458" s="59" t="s">
        <v>13668</v>
      </c>
      <c r="L13458" s="61" t="s">
        <v>114</v>
      </c>
      <c r="M13458" s="61">
        <f>VLOOKUP(H13458,zdroj!C:F,4,0)</f>
        <v>0</v>
      </c>
      <c r="N13458" s="61" t="str">
        <f t="shared" si="420"/>
        <v>katB</v>
      </c>
      <c r="P13458" s="72" t="str">
        <f t="shared" si="421"/>
        <v/>
      </c>
      <c r="Q13458" s="61" t="s">
        <v>30</v>
      </c>
    </row>
    <row r="13459" spans="8:17" x14ac:dyDescent="0.25">
      <c r="H13459" s="59">
        <v>194590</v>
      </c>
      <c r="I13459" s="59" t="s">
        <v>69</v>
      </c>
      <c r="J13459" s="59">
        <v>7650256</v>
      </c>
      <c r="K13459" s="59" t="s">
        <v>13669</v>
      </c>
      <c r="L13459" s="61" t="s">
        <v>114</v>
      </c>
      <c r="M13459" s="61">
        <f>VLOOKUP(H13459,zdroj!C:F,4,0)</f>
        <v>0</v>
      </c>
      <c r="N13459" s="61" t="str">
        <f t="shared" si="420"/>
        <v>katB</v>
      </c>
      <c r="P13459" s="72" t="str">
        <f t="shared" si="421"/>
        <v/>
      </c>
      <c r="Q13459" s="61" t="s">
        <v>30</v>
      </c>
    </row>
    <row r="13460" spans="8:17" x14ac:dyDescent="0.25">
      <c r="H13460" s="59">
        <v>194590</v>
      </c>
      <c r="I13460" s="59" t="s">
        <v>69</v>
      </c>
      <c r="J13460" s="59">
        <v>7650264</v>
      </c>
      <c r="K13460" s="59" t="s">
        <v>13670</v>
      </c>
      <c r="L13460" s="61" t="s">
        <v>114</v>
      </c>
      <c r="M13460" s="61">
        <f>VLOOKUP(H13460,zdroj!C:F,4,0)</f>
        <v>0</v>
      </c>
      <c r="N13460" s="61" t="str">
        <f t="shared" si="420"/>
        <v>katB</v>
      </c>
      <c r="P13460" s="72" t="str">
        <f t="shared" si="421"/>
        <v/>
      </c>
      <c r="Q13460" s="61" t="s">
        <v>30</v>
      </c>
    </row>
    <row r="13461" spans="8:17" x14ac:dyDescent="0.25">
      <c r="H13461" s="59">
        <v>194590</v>
      </c>
      <c r="I13461" s="59" t="s">
        <v>69</v>
      </c>
      <c r="J13461" s="59">
        <v>7650272</v>
      </c>
      <c r="K13461" s="59" t="s">
        <v>13671</v>
      </c>
      <c r="L13461" s="61" t="s">
        <v>81</v>
      </c>
      <c r="M13461" s="61">
        <f>VLOOKUP(H13461,zdroj!C:F,4,0)</f>
        <v>0</v>
      </c>
      <c r="N13461" s="61" t="str">
        <f t="shared" si="420"/>
        <v>-</v>
      </c>
      <c r="P13461" s="72" t="str">
        <f t="shared" si="421"/>
        <v/>
      </c>
      <c r="Q13461" s="61" t="s">
        <v>86</v>
      </c>
    </row>
    <row r="13462" spans="8:17" x14ac:dyDescent="0.25">
      <c r="H13462" s="59">
        <v>194590</v>
      </c>
      <c r="I13462" s="59" t="s">
        <v>69</v>
      </c>
      <c r="J13462" s="59">
        <v>7650281</v>
      </c>
      <c r="K13462" s="59" t="s">
        <v>13672</v>
      </c>
      <c r="L13462" s="61" t="s">
        <v>114</v>
      </c>
      <c r="M13462" s="61">
        <f>VLOOKUP(H13462,zdroj!C:F,4,0)</f>
        <v>0</v>
      </c>
      <c r="N13462" s="61" t="str">
        <f t="shared" si="420"/>
        <v>katB</v>
      </c>
      <c r="P13462" s="72" t="str">
        <f t="shared" si="421"/>
        <v/>
      </c>
      <c r="Q13462" s="61" t="s">
        <v>30</v>
      </c>
    </row>
    <row r="13463" spans="8:17" x14ac:dyDescent="0.25">
      <c r="H13463" s="59">
        <v>194590</v>
      </c>
      <c r="I13463" s="59" t="s">
        <v>69</v>
      </c>
      <c r="J13463" s="59">
        <v>7650299</v>
      </c>
      <c r="K13463" s="59" t="s">
        <v>13673</v>
      </c>
      <c r="L13463" s="61" t="s">
        <v>114</v>
      </c>
      <c r="M13463" s="61">
        <f>VLOOKUP(H13463,zdroj!C:F,4,0)</f>
        <v>0</v>
      </c>
      <c r="N13463" s="61" t="str">
        <f t="shared" si="420"/>
        <v>katB</v>
      </c>
      <c r="P13463" s="72" t="str">
        <f t="shared" si="421"/>
        <v/>
      </c>
      <c r="Q13463" s="61" t="s">
        <v>30</v>
      </c>
    </row>
    <row r="13464" spans="8:17" x14ac:dyDescent="0.25">
      <c r="H13464" s="59">
        <v>194590</v>
      </c>
      <c r="I13464" s="59" t="s">
        <v>69</v>
      </c>
      <c r="J13464" s="59">
        <v>7650311</v>
      </c>
      <c r="K13464" s="59" t="s">
        <v>13674</v>
      </c>
      <c r="L13464" s="61" t="s">
        <v>114</v>
      </c>
      <c r="M13464" s="61">
        <f>VLOOKUP(H13464,zdroj!C:F,4,0)</f>
        <v>0</v>
      </c>
      <c r="N13464" s="61" t="str">
        <f t="shared" si="420"/>
        <v>katB</v>
      </c>
      <c r="P13464" s="72" t="str">
        <f t="shared" si="421"/>
        <v/>
      </c>
      <c r="Q13464" s="61" t="s">
        <v>31</v>
      </c>
    </row>
    <row r="13465" spans="8:17" x14ac:dyDescent="0.25">
      <c r="H13465" s="59">
        <v>194590</v>
      </c>
      <c r="I13465" s="59" t="s">
        <v>69</v>
      </c>
      <c r="J13465" s="59">
        <v>7650329</v>
      </c>
      <c r="K13465" s="59" t="s">
        <v>13675</v>
      </c>
      <c r="L13465" s="61" t="s">
        <v>114</v>
      </c>
      <c r="M13465" s="61">
        <f>VLOOKUP(H13465,zdroj!C:F,4,0)</f>
        <v>0</v>
      </c>
      <c r="N13465" s="61" t="str">
        <f t="shared" si="420"/>
        <v>katB</v>
      </c>
      <c r="P13465" s="72" t="str">
        <f t="shared" si="421"/>
        <v/>
      </c>
      <c r="Q13465" s="61" t="s">
        <v>31</v>
      </c>
    </row>
    <row r="13466" spans="8:17" x14ac:dyDescent="0.25">
      <c r="H13466" s="59">
        <v>194590</v>
      </c>
      <c r="I13466" s="59" t="s">
        <v>69</v>
      </c>
      <c r="J13466" s="59">
        <v>7650337</v>
      </c>
      <c r="K13466" s="59" t="s">
        <v>13676</v>
      </c>
      <c r="L13466" s="61" t="s">
        <v>114</v>
      </c>
      <c r="M13466" s="61">
        <f>VLOOKUP(H13466,zdroj!C:F,4,0)</f>
        <v>0</v>
      </c>
      <c r="N13466" s="61" t="str">
        <f t="shared" si="420"/>
        <v>katB</v>
      </c>
      <c r="P13466" s="72" t="str">
        <f t="shared" si="421"/>
        <v/>
      </c>
      <c r="Q13466" s="61" t="s">
        <v>30</v>
      </c>
    </row>
    <row r="13467" spans="8:17" x14ac:dyDescent="0.25">
      <c r="H13467" s="59">
        <v>194590</v>
      </c>
      <c r="I13467" s="59" t="s">
        <v>69</v>
      </c>
      <c r="J13467" s="59">
        <v>7650345</v>
      </c>
      <c r="K13467" s="59" t="s">
        <v>13677</v>
      </c>
      <c r="L13467" s="61" t="s">
        <v>114</v>
      </c>
      <c r="M13467" s="61">
        <f>VLOOKUP(H13467,zdroj!C:F,4,0)</f>
        <v>0</v>
      </c>
      <c r="N13467" s="61" t="str">
        <f t="shared" si="420"/>
        <v>katB</v>
      </c>
      <c r="P13467" s="72" t="str">
        <f t="shared" si="421"/>
        <v/>
      </c>
      <c r="Q13467" s="61" t="s">
        <v>30</v>
      </c>
    </row>
    <row r="13468" spans="8:17" x14ac:dyDescent="0.25">
      <c r="H13468" s="59">
        <v>194590</v>
      </c>
      <c r="I13468" s="59" t="s">
        <v>69</v>
      </c>
      <c r="J13468" s="59">
        <v>7650353</v>
      </c>
      <c r="K13468" s="59" t="s">
        <v>13678</v>
      </c>
      <c r="L13468" s="61" t="s">
        <v>114</v>
      </c>
      <c r="M13468" s="61">
        <f>VLOOKUP(H13468,zdroj!C:F,4,0)</f>
        <v>0</v>
      </c>
      <c r="N13468" s="61" t="str">
        <f t="shared" si="420"/>
        <v>katB</v>
      </c>
      <c r="P13468" s="72" t="str">
        <f t="shared" si="421"/>
        <v/>
      </c>
      <c r="Q13468" s="61" t="s">
        <v>31</v>
      </c>
    </row>
    <row r="13469" spans="8:17" x14ac:dyDescent="0.25">
      <c r="H13469" s="59">
        <v>194590</v>
      </c>
      <c r="I13469" s="59" t="s">
        <v>69</v>
      </c>
      <c r="J13469" s="59">
        <v>7650361</v>
      </c>
      <c r="K13469" s="59" t="s">
        <v>13679</v>
      </c>
      <c r="L13469" s="61" t="s">
        <v>114</v>
      </c>
      <c r="M13469" s="61">
        <f>VLOOKUP(H13469,zdroj!C:F,4,0)</f>
        <v>0</v>
      </c>
      <c r="N13469" s="61" t="str">
        <f t="shared" si="420"/>
        <v>katB</v>
      </c>
      <c r="P13469" s="72" t="str">
        <f t="shared" si="421"/>
        <v/>
      </c>
      <c r="Q13469" s="61" t="s">
        <v>30</v>
      </c>
    </row>
    <row r="13470" spans="8:17" x14ac:dyDescent="0.25">
      <c r="H13470" s="59">
        <v>194590</v>
      </c>
      <c r="I13470" s="59" t="s">
        <v>69</v>
      </c>
      <c r="J13470" s="59">
        <v>7650370</v>
      </c>
      <c r="K13470" s="59" t="s">
        <v>13680</v>
      </c>
      <c r="L13470" s="61" t="s">
        <v>114</v>
      </c>
      <c r="M13470" s="61">
        <f>VLOOKUP(H13470,zdroj!C:F,4,0)</f>
        <v>0</v>
      </c>
      <c r="N13470" s="61" t="str">
        <f t="shared" si="420"/>
        <v>katB</v>
      </c>
      <c r="P13470" s="72" t="str">
        <f t="shared" si="421"/>
        <v/>
      </c>
      <c r="Q13470" s="61" t="s">
        <v>30</v>
      </c>
    </row>
    <row r="13471" spans="8:17" x14ac:dyDescent="0.25">
      <c r="H13471" s="59">
        <v>194590</v>
      </c>
      <c r="I13471" s="59" t="s">
        <v>69</v>
      </c>
      <c r="J13471" s="59">
        <v>7650388</v>
      </c>
      <c r="K13471" s="59" t="s">
        <v>13681</v>
      </c>
      <c r="L13471" s="61" t="s">
        <v>114</v>
      </c>
      <c r="M13471" s="61">
        <f>VLOOKUP(H13471,zdroj!C:F,4,0)</f>
        <v>0</v>
      </c>
      <c r="N13471" s="61" t="str">
        <f t="shared" si="420"/>
        <v>katB</v>
      </c>
      <c r="P13471" s="72" t="str">
        <f t="shared" si="421"/>
        <v/>
      </c>
      <c r="Q13471" s="61" t="s">
        <v>30</v>
      </c>
    </row>
    <row r="13472" spans="8:17" x14ac:dyDescent="0.25">
      <c r="H13472" s="59">
        <v>194590</v>
      </c>
      <c r="I13472" s="59" t="s">
        <v>69</v>
      </c>
      <c r="J13472" s="59">
        <v>7650396</v>
      </c>
      <c r="K13472" s="59" t="s">
        <v>13682</v>
      </c>
      <c r="L13472" s="61" t="s">
        <v>114</v>
      </c>
      <c r="M13472" s="61">
        <f>VLOOKUP(H13472,zdroj!C:F,4,0)</f>
        <v>0</v>
      </c>
      <c r="N13472" s="61" t="str">
        <f t="shared" si="420"/>
        <v>katB</v>
      </c>
      <c r="P13472" s="72" t="str">
        <f t="shared" si="421"/>
        <v/>
      </c>
      <c r="Q13472" s="61" t="s">
        <v>30</v>
      </c>
    </row>
    <row r="13473" spans="8:17" x14ac:dyDescent="0.25">
      <c r="H13473" s="59">
        <v>194590</v>
      </c>
      <c r="I13473" s="59" t="s">
        <v>69</v>
      </c>
      <c r="J13473" s="59">
        <v>7650400</v>
      </c>
      <c r="K13473" s="59" t="s">
        <v>13683</v>
      </c>
      <c r="L13473" s="61" t="s">
        <v>114</v>
      </c>
      <c r="M13473" s="61">
        <f>VLOOKUP(H13473,zdroj!C:F,4,0)</f>
        <v>0</v>
      </c>
      <c r="N13473" s="61" t="str">
        <f t="shared" si="420"/>
        <v>katB</v>
      </c>
      <c r="P13473" s="72" t="str">
        <f t="shared" si="421"/>
        <v/>
      </c>
      <c r="Q13473" s="61" t="s">
        <v>30</v>
      </c>
    </row>
    <row r="13474" spans="8:17" x14ac:dyDescent="0.25">
      <c r="H13474" s="59">
        <v>194590</v>
      </c>
      <c r="I13474" s="59" t="s">
        <v>69</v>
      </c>
      <c r="J13474" s="59">
        <v>7650418</v>
      </c>
      <c r="K13474" s="59" t="s">
        <v>13684</v>
      </c>
      <c r="L13474" s="61" t="s">
        <v>114</v>
      </c>
      <c r="M13474" s="61">
        <f>VLOOKUP(H13474,zdroj!C:F,4,0)</f>
        <v>0</v>
      </c>
      <c r="N13474" s="61" t="str">
        <f t="shared" si="420"/>
        <v>katB</v>
      </c>
      <c r="P13474" s="72" t="str">
        <f t="shared" si="421"/>
        <v/>
      </c>
      <c r="Q13474" s="61" t="s">
        <v>30</v>
      </c>
    </row>
    <row r="13475" spans="8:17" x14ac:dyDescent="0.25">
      <c r="H13475" s="59">
        <v>194590</v>
      </c>
      <c r="I13475" s="59" t="s">
        <v>69</v>
      </c>
      <c r="J13475" s="59">
        <v>7650426</v>
      </c>
      <c r="K13475" s="59" t="s">
        <v>13685</v>
      </c>
      <c r="L13475" s="61" t="s">
        <v>114</v>
      </c>
      <c r="M13475" s="61">
        <f>VLOOKUP(H13475,zdroj!C:F,4,0)</f>
        <v>0</v>
      </c>
      <c r="N13475" s="61" t="str">
        <f t="shared" si="420"/>
        <v>katB</v>
      </c>
      <c r="P13475" s="72" t="str">
        <f t="shared" si="421"/>
        <v/>
      </c>
      <c r="Q13475" s="61" t="s">
        <v>30</v>
      </c>
    </row>
    <row r="13476" spans="8:17" x14ac:dyDescent="0.25">
      <c r="H13476" s="59">
        <v>194590</v>
      </c>
      <c r="I13476" s="59" t="s">
        <v>69</v>
      </c>
      <c r="J13476" s="59">
        <v>7650434</v>
      </c>
      <c r="K13476" s="59" t="s">
        <v>13686</v>
      </c>
      <c r="L13476" s="61" t="s">
        <v>114</v>
      </c>
      <c r="M13476" s="61">
        <f>VLOOKUP(H13476,zdroj!C:F,4,0)</f>
        <v>0</v>
      </c>
      <c r="N13476" s="61" t="str">
        <f t="shared" si="420"/>
        <v>katB</v>
      </c>
      <c r="P13476" s="72" t="str">
        <f t="shared" si="421"/>
        <v/>
      </c>
      <c r="Q13476" s="61" t="s">
        <v>30</v>
      </c>
    </row>
    <row r="13477" spans="8:17" x14ac:dyDescent="0.25">
      <c r="H13477" s="59">
        <v>194590</v>
      </c>
      <c r="I13477" s="59" t="s">
        <v>69</v>
      </c>
      <c r="J13477" s="59">
        <v>7650442</v>
      </c>
      <c r="K13477" s="59" t="s">
        <v>13687</v>
      </c>
      <c r="L13477" s="61" t="s">
        <v>114</v>
      </c>
      <c r="M13477" s="61">
        <f>VLOOKUP(H13477,zdroj!C:F,4,0)</f>
        <v>0</v>
      </c>
      <c r="N13477" s="61" t="str">
        <f t="shared" si="420"/>
        <v>katB</v>
      </c>
      <c r="P13477" s="72" t="str">
        <f t="shared" si="421"/>
        <v/>
      </c>
      <c r="Q13477" s="61" t="s">
        <v>30</v>
      </c>
    </row>
    <row r="13478" spans="8:17" x14ac:dyDescent="0.25">
      <c r="H13478" s="59">
        <v>194590</v>
      </c>
      <c r="I13478" s="59" t="s">
        <v>69</v>
      </c>
      <c r="J13478" s="59">
        <v>7650451</v>
      </c>
      <c r="K13478" s="59" t="s">
        <v>13688</v>
      </c>
      <c r="L13478" s="61" t="s">
        <v>114</v>
      </c>
      <c r="M13478" s="61">
        <f>VLOOKUP(H13478,zdroj!C:F,4,0)</f>
        <v>0</v>
      </c>
      <c r="N13478" s="61" t="str">
        <f t="shared" si="420"/>
        <v>katB</v>
      </c>
      <c r="P13478" s="72" t="str">
        <f t="shared" si="421"/>
        <v/>
      </c>
      <c r="Q13478" s="61" t="s">
        <v>30</v>
      </c>
    </row>
    <row r="13479" spans="8:17" x14ac:dyDescent="0.25">
      <c r="H13479" s="59">
        <v>194590</v>
      </c>
      <c r="I13479" s="59" t="s">
        <v>69</v>
      </c>
      <c r="J13479" s="59">
        <v>26718316</v>
      </c>
      <c r="K13479" s="59" t="s">
        <v>13689</v>
      </c>
      <c r="L13479" s="61" t="s">
        <v>114</v>
      </c>
      <c r="M13479" s="61">
        <f>VLOOKUP(H13479,zdroj!C:F,4,0)</f>
        <v>0</v>
      </c>
      <c r="N13479" s="61" t="str">
        <f t="shared" si="420"/>
        <v>katB</v>
      </c>
      <c r="P13479" s="72" t="str">
        <f t="shared" si="421"/>
        <v/>
      </c>
      <c r="Q13479" s="61" t="s">
        <v>31</v>
      </c>
    </row>
    <row r="13480" spans="8:17" x14ac:dyDescent="0.25">
      <c r="H13480" s="59">
        <v>194590</v>
      </c>
      <c r="I13480" s="59" t="s">
        <v>69</v>
      </c>
      <c r="J13480" s="59">
        <v>26929341</v>
      </c>
      <c r="K13480" s="59" t="s">
        <v>13690</v>
      </c>
      <c r="L13480" s="61" t="s">
        <v>114</v>
      </c>
      <c r="M13480" s="61">
        <f>VLOOKUP(H13480,zdroj!C:F,4,0)</f>
        <v>0</v>
      </c>
      <c r="N13480" s="61" t="str">
        <f t="shared" si="420"/>
        <v>katB</v>
      </c>
      <c r="P13480" s="72" t="str">
        <f t="shared" si="421"/>
        <v/>
      </c>
      <c r="Q13480" s="61" t="s">
        <v>30</v>
      </c>
    </row>
    <row r="13481" spans="8:17" x14ac:dyDescent="0.25">
      <c r="H13481" s="59">
        <v>194590</v>
      </c>
      <c r="I13481" s="59" t="s">
        <v>69</v>
      </c>
      <c r="J13481" s="59">
        <v>73307912</v>
      </c>
      <c r="K13481" s="59" t="s">
        <v>13691</v>
      </c>
      <c r="L13481" s="61" t="s">
        <v>114</v>
      </c>
      <c r="M13481" s="61">
        <f>VLOOKUP(H13481,zdroj!C:F,4,0)</f>
        <v>0</v>
      </c>
      <c r="N13481" s="61" t="str">
        <f t="shared" si="420"/>
        <v>katB</v>
      </c>
      <c r="P13481" s="72" t="str">
        <f t="shared" si="421"/>
        <v/>
      </c>
      <c r="Q13481" s="61" t="s">
        <v>31</v>
      </c>
    </row>
    <row r="13482" spans="8:17" x14ac:dyDescent="0.25">
      <c r="H13482" s="59">
        <v>197297</v>
      </c>
      <c r="I13482" s="59" t="s">
        <v>69</v>
      </c>
      <c r="J13482" s="59">
        <v>7650469</v>
      </c>
      <c r="K13482" s="59" t="s">
        <v>13692</v>
      </c>
      <c r="L13482" s="61" t="s">
        <v>114</v>
      </c>
      <c r="M13482" s="61">
        <f>VLOOKUP(H13482,zdroj!C:F,4,0)</f>
        <v>0</v>
      </c>
      <c r="N13482" s="61" t="str">
        <f t="shared" si="420"/>
        <v>katB</v>
      </c>
      <c r="P13482" s="72" t="str">
        <f t="shared" si="421"/>
        <v/>
      </c>
      <c r="Q13482" s="61" t="s">
        <v>30</v>
      </c>
    </row>
    <row r="13483" spans="8:17" x14ac:dyDescent="0.25">
      <c r="H13483" s="59">
        <v>197297</v>
      </c>
      <c r="I13483" s="59" t="s">
        <v>69</v>
      </c>
      <c r="J13483" s="59">
        <v>7650477</v>
      </c>
      <c r="K13483" s="59" t="s">
        <v>13693</v>
      </c>
      <c r="L13483" s="61" t="s">
        <v>114</v>
      </c>
      <c r="M13483" s="61">
        <f>VLOOKUP(H13483,zdroj!C:F,4,0)</f>
        <v>0</v>
      </c>
      <c r="N13483" s="61" t="str">
        <f t="shared" si="420"/>
        <v>katB</v>
      </c>
      <c r="P13483" s="72" t="str">
        <f t="shared" si="421"/>
        <v/>
      </c>
      <c r="Q13483" s="61" t="s">
        <v>30</v>
      </c>
    </row>
    <row r="13484" spans="8:17" x14ac:dyDescent="0.25">
      <c r="H13484" s="59">
        <v>197297</v>
      </c>
      <c r="I13484" s="59" t="s">
        <v>69</v>
      </c>
      <c r="J13484" s="59">
        <v>7650485</v>
      </c>
      <c r="K13484" s="59" t="s">
        <v>13694</v>
      </c>
      <c r="L13484" s="61" t="s">
        <v>114</v>
      </c>
      <c r="M13484" s="61">
        <f>VLOOKUP(H13484,zdroj!C:F,4,0)</f>
        <v>0</v>
      </c>
      <c r="N13484" s="61" t="str">
        <f t="shared" si="420"/>
        <v>katB</v>
      </c>
      <c r="P13484" s="72" t="str">
        <f t="shared" si="421"/>
        <v/>
      </c>
      <c r="Q13484" s="61" t="s">
        <v>30</v>
      </c>
    </row>
    <row r="13485" spans="8:17" x14ac:dyDescent="0.25">
      <c r="H13485" s="59">
        <v>197297</v>
      </c>
      <c r="I13485" s="59" t="s">
        <v>69</v>
      </c>
      <c r="J13485" s="59">
        <v>7650493</v>
      </c>
      <c r="K13485" s="59" t="s">
        <v>13695</v>
      </c>
      <c r="L13485" s="61" t="s">
        <v>114</v>
      </c>
      <c r="M13485" s="61">
        <f>VLOOKUP(H13485,zdroj!C:F,4,0)</f>
        <v>0</v>
      </c>
      <c r="N13485" s="61" t="str">
        <f t="shared" si="420"/>
        <v>katB</v>
      </c>
      <c r="P13485" s="72" t="str">
        <f t="shared" si="421"/>
        <v/>
      </c>
      <c r="Q13485" s="61" t="s">
        <v>30</v>
      </c>
    </row>
    <row r="13486" spans="8:17" x14ac:dyDescent="0.25">
      <c r="H13486" s="59">
        <v>197297</v>
      </c>
      <c r="I13486" s="59" t="s">
        <v>69</v>
      </c>
      <c r="J13486" s="59">
        <v>7650507</v>
      </c>
      <c r="K13486" s="59" t="s">
        <v>13696</v>
      </c>
      <c r="L13486" s="61" t="s">
        <v>114</v>
      </c>
      <c r="M13486" s="61">
        <f>VLOOKUP(H13486,zdroj!C:F,4,0)</f>
        <v>0</v>
      </c>
      <c r="N13486" s="61" t="str">
        <f t="shared" si="420"/>
        <v>katB</v>
      </c>
      <c r="P13486" s="72" t="str">
        <f t="shared" si="421"/>
        <v/>
      </c>
      <c r="Q13486" s="61" t="s">
        <v>30</v>
      </c>
    </row>
    <row r="13487" spans="8:17" x14ac:dyDescent="0.25">
      <c r="H13487" s="59">
        <v>197297</v>
      </c>
      <c r="I13487" s="59" t="s">
        <v>69</v>
      </c>
      <c r="J13487" s="59">
        <v>7650515</v>
      </c>
      <c r="K13487" s="59" t="s">
        <v>13697</v>
      </c>
      <c r="L13487" s="61" t="s">
        <v>114</v>
      </c>
      <c r="M13487" s="61">
        <f>VLOOKUP(H13487,zdroj!C:F,4,0)</f>
        <v>0</v>
      </c>
      <c r="N13487" s="61" t="str">
        <f t="shared" si="420"/>
        <v>katB</v>
      </c>
      <c r="P13487" s="72" t="str">
        <f t="shared" si="421"/>
        <v/>
      </c>
      <c r="Q13487" s="61" t="s">
        <v>30</v>
      </c>
    </row>
    <row r="13488" spans="8:17" x14ac:dyDescent="0.25">
      <c r="H13488" s="59">
        <v>197297</v>
      </c>
      <c r="I13488" s="59" t="s">
        <v>69</v>
      </c>
      <c r="J13488" s="59">
        <v>7650523</v>
      </c>
      <c r="K13488" s="59" t="s">
        <v>13698</v>
      </c>
      <c r="L13488" s="61" t="s">
        <v>114</v>
      </c>
      <c r="M13488" s="61">
        <f>VLOOKUP(H13488,zdroj!C:F,4,0)</f>
        <v>0</v>
      </c>
      <c r="N13488" s="61" t="str">
        <f t="shared" si="420"/>
        <v>katB</v>
      </c>
      <c r="P13488" s="72" t="str">
        <f t="shared" si="421"/>
        <v/>
      </c>
      <c r="Q13488" s="61" t="s">
        <v>30</v>
      </c>
    </row>
    <row r="13489" spans="8:17" x14ac:dyDescent="0.25">
      <c r="H13489" s="59">
        <v>197297</v>
      </c>
      <c r="I13489" s="59" t="s">
        <v>69</v>
      </c>
      <c r="J13489" s="59">
        <v>7650531</v>
      </c>
      <c r="K13489" s="59" t="s">
        <v>13699</v>
      </c>
      <c r="L13489" s="61" t="s">
        <v>114</v>
      </c>
      <c r="M13489" s="61">
        <f>VLOOKUP(H13489,zdroj!C:F,4,0)</f>
        <v>0</v>
      </c>
      <c r="N13489" s="61" t="str">
        <f t="shared" si="420"/>
        <v>katB</v>
      </c>
      <c r="P13489" s="72" t="str">
        <f t="shared" si="421"/>
        <v/>
      </c>
      <c r="Q13489" s="61" t="s">
        <v>30</v>
      </c>
    </row>
    <row r="13490" spans="8:17" x14ac:dyDescent="0.25">
      <c r="H13490" s="59">
        <v>197297</v>
      </c>
      <c r="I13490" s="59" t="s">
        <v>69</v>
      </c>
      <c r="J13490" s="59">
        <v>7650540</v>
      </c>
      <c r="K13490" s="59" t="s">
        <v>13700</v>
      </c>
      <c r="L13490" s="61" t="s">
        <v>114</v>
      </c>
      <c r="M13490" s="61">
        <f>VLOOKUP(H13490,zdroj!C:F,4,0)</f>
        <v>0</v>
      </c>
      <c r="N13490" s="61" t="str">
        <f t="shared" si="420"/>
        <v>katB</v>
      </c>
      <c r="P13490" s="72" t="str">
        <f t="shared" si="421"/>
        <v/>
      </c>
      <c r="Q13490" s="61" t="s">
        <v>30</v>
      </c>
    </row>
    <row r="13491" spans="8:17" x14ac:dyDescent="0.25">
      <c r="H13491" s="59">
        <v>197297</v>
      </c>
      <c r="I13491" s="59" t="s">
        <v>69</v>
      </c>
      <c r="J13491" s="59">
        <v>7650558</v>
      </c>
      <c r="K13491" s="59" t="s">
        <v>13701</v>
      </c>
      <c r="L13491" s="61" t="s">
        <v>114</v>
      </c>
      <c r="M13491" s="61">
        <f>VLOOKUP(H13491,zdroj!C:F,4,0)</f>
        <v>0</v>
      </c>
      <c r="N13491" s="61" t="str">
        <f t="shared" si="420"/>
        <v>katB</v>
      </c>
      <c r="P13491" s="72" t="str">
        <f t="shared" si="421"/>
        <v/>
      </c>
      <c r="Q13491" s="61" t="s">
        <v>30</v>
      </c>
    </row>
    <row r="13492" spans="8:17" x14ac:dyDescent="0.25">
      <c r="H13492" s="59">
        <v>197297</v>
      </c>
      <c r="I13492" s="59" t="s">
        <v>69</v>
      </c>
      <c r="J13492" s="59">
        <v>7650566</v>
      </c>
      <c r="K13492" s="59" t="s">
        <v>13702</v>
      </c>
      <c r="L13492" s="61" t="s">
        <v>114</v>
      </c>
      <c r="M13492" s="61">
        <f>VLOOKUP(H13492,zdroj!C:F,4,0)</f>
        <v>0</v>
      </c>
      <c r="N13492" s="61" t="str">
        <f t="shared" si="420"/>
        <v>katB</v>
      </c>
      <c r="P13492" s="72" t="str">
        <f t="shared" si="421"/>
        <v/>
      </c>
      <c r="Q13492" s="61" t="s">
        <v>30</v>
      </c>
    </row>
    <row r="13493" spans="8:17" x14ac:dyDescent="0.25">
      <c r="H13493" s="59">
        <v>197297</v>
      </c>
      <c r="I13493" s="59" t="s">
        <v>69</v>
      </c>
      <c r="J13493" s="59">
        <v>7650574</v>
      </c>
      <c r="K13493" s="59" t="s">
        <v>13703</v>
      </c>
      <c r="L13493" s="61" t="s">
        <v>114</v>
      </c>
      <c r="M13493" s="61">
        <f>VLOOKUP(H13493,zdroj!C:F,4,0)</f>
        <v>0</v>
      </c>
      <c r="N13493" s="61" t="str">
        <f t="shared" si="420"/>
        <v>katB</v>
      </c>
      <c r="P13493" s="72" t="str">
        <f t="shared" si="421"/>
        <v/>
      </c>
      <c r="Q13493" s="61" t="s">
        <v>30</v>
      </c>
    </row>
    <row r="13494" spans="8:17" x14ac:dyDescent="0.25">
      <c r="H13494" s="59">
        <v>197297</v>
      </c>
      <c r="I13494" s="59" t="s">
        <v>69</v>
      </c>
      <c r="J13494" s="59">
        <v>7650582</v>
      </c>
      <c r="K13494" s="59" t="s">
        <v>13704</v>
      </c>
      <c r="L13494" s="61" t="s">
        <v>114</v>
      </c>
      <c r="M13494" s="61">
        <f>VLOOKUP(H13494,zdroj!C:F,4,0)</f>
        <v>0</v>
      </c>
      <c r="N13494" s="61" t="str">
        <f t="shared" si="420"/>
        <v>katB</v>
      </c>
      <c r="P13494" s="72" t="str">
        <f t="shared" si="421"/>
        <v/>
      </c>
      <c r="Q13494" s="61" t="s">
        <v>30</v>
      </c>
    </row>
    <row r="13495" spans="8:17" x14ac:dyDescent="0.25">
      <c r="H13495" s="59">
        <v>197297</v>
      </c>
      <c r="I13495" s="59" t="s">
        <v>69</v>
      </c>
      <c r="J13495" s="59">
        <v>7650604</v>
      </c>
      <c r="K13495" s="59" t="s">
        <v>13705</v>
      </c>
      <c r="L13495" s="61" t="s">
        <v>114</v>
      </c>
      <c r="M13495" s="61">
        <f>VLOOKUP(H13495,zdroj!C:F,4,0)</f>
        <v>0</v>
      </c>
      <c r="N13495" s="61" t="str">
        <f t="shared" si="420"/>
        <v>katB</v>
      </c>
      <c r="P13495" s="72" t="str">
        <f t="shared" si="421"/>
        <v/>
      </c>
      <c r="Q13495" s="61" t="s">
        <v>30</v>
      </c>
    </row>
    <row r="13496" spans="8:17" x14ac:dyDescent="0.25">
      <c r="H13496" s="59">
        <v>197297</v>
      </c>
      <c r="I13496" s="59" t="s">
        <v>69</v>
      </c>
      <c r="J13496" s="59">
        <v>7650612</v>
      </c>
      <c r="K13496" s="59" t="s">
        <v>13706</v>
      </c>
      <c r="L13496" s="61" t="s">
        <v>114</v>
      </c>
      <c r="M13496" s="61">
        <f>VLOOKUP(H13496,zdroj!C:F,4,0)</f>
        <v>0</v>
      </c>
      <c r="N13496" s="61" t="str">
        <f t="shared" si="420"/>
        <v>katB</v>
      </c>
      <c r="P13496" s="72" t="str">
        <f t="shared" si="421"/>
        <v/>
      </c>
      <c r="Q13496" s="61" t="s">
        <v>30</v>
      </c>
    </row>
    <row r="13497" spans="8:17" x14ac:dyDescent="0.25">
      <c r="H13497" s="59">
        <v>197297</v>
      </c>
      <c r="I13497" s="59" t="s">
        <v>69</v>
      </c>
      <c r="J13497" s="59">
        <v>7650639</v>
      </c>
      <c r="K13497" s="59" t="s">
        <v>13707</v>
      </c>
      <c r="L13497" s="61" t="s">
        <v>114</v>
      </c>
      <c r="M13497" s="61">
        <f>VLOOKUP(H13497,zdroj!C:F,4,0)</f>
        <v>0</v>
      </c>
      <c r="N13497" s="61" t="str">
        <f t="shared" si="420"/>
        <v>katB</v>
      </c>
      <c r="P13497" s="72" t="str">
        <f t="shared" si="421"/>
        <v/>
      </c>
      <c r="Q13497" s="61" t="s">
        <v>30</v>
      </c>
    </row>
    <row r="13498" spans="8:17" x14ac:dyDescent="0.25">
      <c r="H13498" s="59">
        <v>197297</v>
      </c>
      <c r="I13498" s="59" t="s">
        <v>69</v>
      </c>
      <c r="J13498" s="59">
        <v>7650647</v>
      </c>
      <c r="K13498" s="59" t="s">
        <v>13708</v>
      </c>
      <c r="L13498" s="61" t="s">
        <v>114</v>
      </c>
      <c r="M13498" s="61">
        <f>VLOOKUP(H13498,zdroj!C:F,4,0)</f>
        <v>0</v>
      </c>
      <c r="N13498" s="61" t="str">
        <f t="shared" si="420"/>
        <v>katB</v>
      </c>
      <c r="P13498" s="72" t="str">
        <f t="shared" si="421"/>
        <v/>
      </c>
      <c r="Q13498" s="61" t="s">
        <v>30</v>
      </c>
    </row>
    <row r="13499" spans="8:17" x14ac:dyDescent="0.25">
      <c r="H13499" s="59">
        <v>197297</v>
      </c>
      <c r="I13499" s="59" t="s">
        <v>69</v>
      </c>
      <c r="J13499" s="59">
        <v>7650655</v>
      </c>
      <c r="K13499" s="59" t="s">
        <v>13709</v>
      </c>
      <c r="L13499" s="61" t="s">
        <v>114</v>
      </c>
      <c r="M13499" s="61">
        <f>VLOOKUP(H13499,zdroj!C:F,4,0)</f>
        <v>0</v>
      </c>
      <c r="N13499" s="61" t="str">
        <f t="shared" si="420"/>
        <v>katB</v>
      </c>
      <c r="P13499" s="72" t="str">
        <f t="shared" si="421"/>
        <v/>
      </c>
      <c r="Q13499" s="61" t="s">
        <v>30</v>
      </c>
    </row>
    <row r="13500" spans="8:17" x14ac:dyDescent="0.25">
      <c r="H13500" s="59">
        <v>197297</v>
      </c>
      <c r="I13500" s="59" t="s">
        <v>69</v>
      </c>
      <c r="J13500" s="59">
        <v>7650663</v>
      </c>
      <c r="K13500" s="59" t="s">
        <v>13710</v>
      </c>
      <c r="L13500" s="61" t="s">
        <v>114</v>
      </c>
      <c r="M13500" s="61">
        <f>VLOOKUP(H13500,zdroj!C:F,4,0)</f>
        <v>0</v>
      </c>
      <c r="N13500" s="61" t="str">
        <f t="shared" si="420"/>
        <v>katB</v>
      </c>
      <c r="P13500" s="72" t="str">
        <f t="shared" si="421"/>
        <v/>
      </c>
      <c r="Q13500" s="61" t="s">
        <v>30</v>
      </c>
    </row>
    <row r="13501" spans="8:17" x14ac:dyDescent="0.25">
      <c r="H13501" s="59">
        <v>197297</v>
      </c>
      <c r="I13501" s="59" t="s">
        <v>69</v>
      </c>
      <c r="J13501" s="59">
        <v>7650680</v>
      </c>
      <c r="K13501" s="59" t="s">
        <v>13711</v>
      </c>
      <c r="L13501" s="61" t="s">
        <v>114</v>
      </c>
      <c r="M13501" s="61">
        <f>VLOOKUP(H13501,zdroj!C:F,4,0)</f>
        <v>0</v>
      </c>
      <c r="N13501" s="61" t="str">
        <f t="shared" si="420"/>
        <v>katB</v>
      </c>
      <c r="P13501" s="72" t="str">
        <f t="shared" si="421"/>
        <v/>
      </c>
      <c r="Q13501" s="61" t="s">
        <v>30</v>
      </c>
    </row>
    <row r="13502" spans="8:17" x14ac:dyDescent="0.25">
      <c r="H13502" s="59">
        <v>197297</v>
      </c>
      <c r="I13502" s="59" t="s">
        <v>69</v>
      </c>
      <c r="J13502" s="59">
        <v>7650698</v>
      </c>
      <c r="K13502" s="59" t="s">
        <v>13712</v>
      </c>
      <c r="L13502" s="61" t="s">
        <v>114</v>
      </c>
      <c r="M13502" s="61">
        <f>VLOOKUP(H13502,zdroj!C:F,4,0)</f>
        <v>0</v>
      </c>
      <c r="N13502" s="61" t="str">
        <f t="shared" si="420"/>
        <v>katB</v>
      </c>
      <c r="P13502" s="72" t="str">
        <f t="shared" si="421"/>
        <v/>
      </c>
      <c r="Q13502" s="61" t="s">
        <v>30</v>
      </c>
    </row>
    <row r="13503" spans="8:17" x14ac:dyDescent="0.25">
      <c r="H13503" s="59">
        <v>197297</v>
      </c>
      <c r="I13503" s="59" t="s">
        <v>69</v>
      </c>
      <c r="J13503" s="59">
        <v>7650701</v>
      </c>
      <c r="K13503" s="59" t="s">
        <v>13713</v>
      </c>
      <c r="L13503" s="61" t="s">
        <v>114</v>
      </c>
      <c r="M13503" s="61">
        <f>VLOOKUP(H13503,zdroj!C:F,4,0)</f>
        <v>0</v>
      </c>
      <c r="N13503" s="61" t="str">
        <f t="shared" si="420"/>
        <v>katB</v>
      </c>
      <c r="P13503" s="72" t="str">
        <f t="shared" si="421"/>
        <v/>
      </c>
      <c r="Q13503" s="61" t="s">
        <v>30</v>
      </c>
    </row>
    <row r="13504" spans="8:17" x14ac:dyDescent="0.25">
      <c r="H13504" s="59">
        <v>197297</v>
      </c>
      <c r="I13504" s="59" t="s">
        <v>69</v>
      </c>
      <c r="J13504" s="59">
        <v>7650728</v>
      </c>
      <c r="K13504" s="59" t="s">
        <v>13714</v>
      </c>
      <c r="L13504" s="61" t="s">
        <v>114</v>
      </c>
      <c r="M13504" s="61">
        <f>VLOOKUP(H13504,zdroj!C:F,4,0)</f>
        <v>0</v>
      </c>
      <c r="N13504" s="61" t="str">
        <f t="shared" si="420"/>
        <v>katB</v>
      </c>
      <c r="P13504" s="72" t="str">
        <f t="shared" si="421"/>
        <v/>
      </c>
      <c r="Q13504" s="61" t="s">
        <v>30</v>
      </c>
    </row>
    <row r="13505" spans="8:17" x14ac:dyDescent="0.25">
      <c r="H13505" s="59">
        <v>197297</v>
      </c>
      <c r="I13505" s="59" t="s">
        <v>69</v>
      </c>
      <c r="J13505" s="59">
        <v>7650736</v>
      </c>
      <c r="K13505" s="59" t="s">
        <v>13715</v>
      </c>
      <c r="L13505" s="61" t="s">
        <v>114</v>
      </c>
      <c r="M13505" s="61">
        <f>VLOOKUP(H13505,zdroj!C:F,4,0)</f>
        <v>0</v>
      </c>
      <c r="N13505" s="61" t="str">
        <f t="shared" si="420"/>
        <v>katB</v>
      </c>
      <c r="P13505" s="72" t="str">
        <f t="shared" si="421"/>
        <v/>
      </c>
      <c r="Q13505" s="61" t="s">
        <v>30</v>
      </c>
    </row>
    <row r="13506" spans="8:17" x14ac:dyDescent="0.25">
      <c r="H13506" s="59">
        <v>197297</v>
      </c>
      <c r="I13506" s="59" t="s">
        <v>69</v>
      </c>
      <c r="J13506" s="59">
        <v>7650744</v>
      </c>
      <c r="K13506" s="59" t="s">
        <v>13716</v>
      </c>
      <c r="L13506" s="61" t="s">
        <v>114</v>
      </c>
      <c r="M13506" s="61">
        <f>VLOOKUP(H13506,zdroj!C:F,4,0)</f>
        <v>0</v>
      </c>
      <c r="N13506" s="61" t="str">
        <f t="shared" si="420"/>
        <v>katB</v>
      </c>
      <c r="P13506" s="72" t="str">
        <f t="shared" si="421"/>
        <v/>
      </c>
      <c r="Q13506" s="61" t="s">
        <v>30</v>
      </c>
    </row>
    <row r="13507" spans="8:17" x14ac:dyDescent="0.25">
      <c r="H13507" s="59">
        <v>197297</v>
      </c>
      <c r="I13507" s="59" t="s">
        <v>69</v>
      </c>
      <c r="J13507" s="59">
        <v>7650779</v>
      </c>
      <c r="K13507" s="59" t="s">
        <v>13717</v>
      </c>
      <c r="L13507" s="61" t="s">
        <v>114</v>
      </c>
      <c r="M13507" s="61">
        <f>VLOOKUP(H13507,zdroj!C:F,4,0)</f>
        <v>0</v>
      </c>
      <c r="N13507" s="61" t="str">
        <f t="shared" si="420"/>
        <v>katB</v>
      </c>
      <c r="P13507" s="72" t="str">
        <f t="shared" si="421"/>
        <v/>
      </c>
      <c r="Q13507" s="61" t="s">
        <v>30</v>
      </c>
    </row>
    <row r="13508" spans="8:17" x14ac:dyDescent="0.25">
      <c r="H13508" s="59">
        <v>197297</v>
      </c>
      <c r="I13508" s="59" t="s">
        <v>69</v>
      </c>
      <c r="J13508" s="59">
        <v>26278669</v>
      </c>
      <c r="K13508" s="59" t="s">
        <v>13718</v>
      </c>
      <c r="L13508" s="61" t="s">
        <v>114</v>
      </c>
      <c r="M13508" s="61">
        <f>VLOOKUP(H13508,zdroj!C:F,4,0)</f>
        <v>0</v>
      </c>
      <c r="N13508" s="61" t="str">
        <f t="shared" si="420"/>
        <v>katB</v>
      </c>
      <c r="P13508" s="72" t="str">
        <f t="shared" si="421"/>
        <v/>
      </c>
      <c r="Q13508" s="61" t="s">
        <v>30</v>
      </c>
    </row>
    <row r="13509" spans="8:17" x14ac:dyDescent="0.25">
      <c r="H13509" s="59">
        <v>197297</v>
      </c>
      <c r="I13509" s="59" t="s">
        <v>69</v>
      </c>
      <c r="J13509" s="59">
        <v>26574071</v>
      </c>
      <c r="K13509" s="59" t="s">
        <v>13719</v>
      </c>
      <c r="L13509" s="61" t="s">
        <v>114</v>
      </c>
      <c r="M13509" s="61">
        <f>VLOOKUP(H13509,zdroj!C:F,4,0)</f>
        <v>0</v>
      </c>
      <c r="N13509" s="61" t="str">
        <f t="shared" si="420"/>
        <v>katB</v>
      </c>
      <c r="P13509" s="72" t="str">
        <f t="shared" si="421"/>
        <v/>
      </c>
      <c r="Q13509" s="61" t="s">
        <v>30</v>
      </c>
    </row>
    <row r="13510" spans="8:17" x14ac:dyDescent="0.25">
      <c r="H13510" s="59">
        <v>197297</v>
      </c>
      <c r="I13510" s="59" t="s">
        <v>69</v>
      </c>
      <c r="J13510" s="59">
        <v>27270432</v>
      </c>
      <c r="K13510" s="59" t="s">
        <v>13720</v>
      </c>
      <c r="L13510" s="61" t="s">
        <v>114</v>
      </c>
      <c r="M13510" s="61">
        <f>VLOOKUP(H13510,zdroj!C:F,4,0)</f>
        <v>0</v>
      </c>
      <c r="N13510" s="61" t="str">
        <f t="shared" si="420"/>
        <v>katB</v>
      </c>
      <c r="P13510" s="72" t="str">
        <f t="shared" si="421"/>
        <v/>
      </c>
      <c r="Q13510" s="61" t="s">
        <v>30</v>
      </c>
    </row>
    <row r="13511" spans="8:17" x14ac:dyDescent="0.25">
      <c r="H13511" s="59">
        <v>197297</v>
      </c>
      <c r="I13511" s="59" t="s">
        <v>69</v>
      </c>
      <c r="J13511" s="59">
        <v>27888801</v>
      </c>
      <c r="K13511" s="59" t="s">
        <v>13721</v>
      </c>
      <c r="L13511" s="61" t="s">
        <v>114</v>
      </c>
      <c r="M13511" s="61">
        <f>VLOOKUP(H13511,zdroj!C:F,4,0)</f>
        <v>0</v>
      </c>
      <c r="N13511" s="61" t="str">
        <f t="shared" ref="N13511:N13574" si="422">IF(M13511="A",IF(L13511="katA","katB",L13511),L13511)</f>
        <v>katB</v>
      </c>
      <c r="P13511" s="72" t="str">
        <f t="shared" ref="P13511:P13574" si="423">IF(O13511="A",1,"")</f>
        <v/>
      </c>
      <c r="Q13511" s="61" t="s">
        <v>30</v>
      </c>
    </row>
    <row r="13512" spans="8:17" x14ac:dyDescent="0.25">
      <c r="H13512" s="59">
        <v>197297</v>
      </c>
      <c r="I13512" s="59" t="s">
        <v>69</v>
      </c>
      <c r="J13512" s="59">
        <v>28255429</v>
      </c>
      <c r="K13512" s="59" t="s">
        <v>13722</v>
      </c>
      <c r="L13512" s="61" t="s">
        <v>114</v>
      </c>
      <c r="M13512" s="61">
        <f>VLOOKUP(H13512,zdroj!C:F,4,0)</f>
        <v>0</v>
      </c>
      <c r="N13512" s="61" t="str">
        <f t="shared" si="422"/>
        <v>katB</v>
      </c>
      <c r="P13512" s="72" t="str">
        <f t="shared" si="423"/>
        <v/>
      </c>
      <c r="Q13512" s="61" t="s">
        <v>30</v>
      </c>
    </row>
    <row r="13513" spans="8:17" x14ac:dyDescent="0.25">
      <c r="H13513" s="59">
        <v>197297</v>
      </c>
      <c r="I13513" s="59" t="s">
        <v>69</v>
      </c>
      <c r="J13513" s="59">
        <v>30964610</v>
      </c>
      <c r="K13513" s="59" t="s">
        <v>13723</v>
      </c>
      <c r="L13513" s="61" t="s">
        <v>81</v>
      </c>
      <c r="M13513" s="61">
        <f>VLOOKUP(H13513,zdroj!C:F,4,0)</f>
        <v>0</v>
      </c>
      <c r="N13513" s="61" t="str">
        <f t="shared" si="422"/>
        <v>-</v>
      </c>
      <c r="P13513" s="72" t="str">
        <f t="shared" si="423"/>
        <v/>
      </c>
      <c r="Q13513" s="61" t="s">
        <v>86</v>
      </c>
    </row>
    <row r="13514" spans="8:17" x14ac:dyDescent="0.25">
      <c r="H13514" s="59">
        <v>197297</v>
      </c>
      <c r="I13514" s="59" t="s">
        <v>69</v>
      </c>
      <c r="J13514" s="59">
        <v>30964628</v>
      </c>
      <c r="K13514" s="59" t="s">
        <v>13724</v>
      </c>
      <c r="L13514" s="61" t="s">
        <v>81</v>
      </c>
      <c r="M13514" s="61">
        <f>VLOOKUP(H13514,zdroj!C:F,4,0)</f>
        <v>0</v>
      </c>
      <c r="N13514" s="61" t="str">
        <f t="shared" si="422"/>
        <v>-</v>
      </c>
      <c r="P13514" s="72" t="str">
        <f t="shared" si="423"/>
        <v/>
      </c>
      <c r="Q13514" s="61" t="s">
        <v>88</v>
      </c>
    </row>
    <row r="13515" spans="8:17" x14ac:dyDescent="0.25">
      <c r="H13515" s="59">
        <v>197297</v>
      </c>
      <c r="I13515" s="59" t="s">
        <v>69</v>
      </c>
      <c r="J13515" s="59">
        <v>30964636</v>
      </c>
      <c r="K13515" s="59" t="s">
        <v>13725</v>
      </c>
      <c r="L13515" s="61" t="s">
        <v>81</v>
      </c>
      <c r="M13515" s="61">
        <f>VLOOKUP(H13515,zdroj!C:F,4,0)</f>
        <v>0</v>
      </c>
      <c r="N13515" s="61" t="str">
        <f t="shared" si="422"/>
        <v>-</v>
      </c>
      <c r="P13515" s="72" t="str">
        <f t="shared" si="423"/>
        <v/>
      </c>
      <c r="Q13515" s="61" t="s">
        <v>86</v>
      </c>
    </row>
    <row r="13516" spans="8:17" x14ac:dyDescent="0.25">
      <c r="H13516" s="59">
        <v>197297</v>
      </c>
      <c r="I13516" s="59" t="s">
        <v>69</v>
      </c>
      <c r="J13516" s="59">
        <v>40953807</v>
      </c>
      <c r="K13516" s="59" t="s">
        <v>13726</v>
      </c>
      <c r="L13516" s="61" t="s">
        <v>114</v>
      </c>
      <c r="M13516" s="61">
        <f>VLOOKUP(H13516,zdroj!C:F,4,0)</f>
        <v>0</v>
      </c>
      <c r="N13516" s="61" t="str">
        <f t="shared" si="422"/>
        <v>katB</v>
      </c>
      <c r="P13516" s="72" t="str">
        <f t="shared" si="423"/>
        <v/>
      </c>
      <c r="Q13516" s="61" t="s">
        <v>30</v>
      </c>
    </row>
    <row r="13517" spans="8:17" x14ac:dyDescent="0.25">
      <c r="H13517" s="59">
        <v>197297</v>
      </c>
      <c r="I13517" s="59" t="s">
        <v>69</v>
      </c>
      <c r="J13517" s="59">
        <v>74979949</v>
      </c>
      <c r="K13517" s="59" t="s">
        <v>13727</v>
      </c>
      <c r="L13517" s="61" t="s">
        <v>114</v>
      </c>
      <c r="M13517" s="61">
        <f>VLOOKUP(H13517,zdroj!C:F,4,0)</f>
        <v>0</v>
      </c>
      <c r="N13517" s="61" t="str">
        <f t="shared" si="422"/>
        <v>katB</v>
      </c>
      <c r="P13517" s="72" t="str">
        <f t="shared" si="423"/>
        <v/>
      </c>
      <c r="Q13517" s="61" t="s">
        <v>30</v>
      </c>
    </row>
    <row r="13518" spans="8:17" x14ac:dyDescent="0.25">
      <c r="H13518" s="59">
        <v>197297</v>
      </c>
      <c r="I13518" s="59" t="s">
        <v>69</v>
      </c>
      <c r="J13518" s="59">
        <v>78179700</v>
      </c>
      <c r="K13518" s="59" t="s">
        <v>13728</v>
      </c>
      <c r="L13518" s="61" t="s">
        <v>114</v>
      </c>
      <c r="M13518" s="61">
        <f>VLOOKUP(H13518,zdroj!C:F,4,0)</f>
        <v>0</v>
      </c>
      <c r="N13518" s="61" t="str">
        <f t="shared" si="422"/>
        <v>katB</v>
      </c>
      <c r="P13518" s="72" t="str">
        <f t="shared" si="423"/>
        <v/>
      </c>
      <c r="Q13518" s="61" t="s">
        <v>30</v>
      </c>
    </row>
    <row r="13519" spans="8:17" x14ac:dyDescent="0.25">
      <c r="H13519" s="59">
        <v>197297</v>
      </c>
      <c r="I13519" s="59" t="s">
        <v>69</v>
      </c>
      <c r="J13519" s="59">
        <v>78870887</v>
      </c>
      <c r="K13519" s="59" t="s">
        <v>13729</v>
      </c>
      <c r="L13519" s="61" t="s">
        <v>114</v>
      </c>
      <c r="M13519" s="61">
        <f>VLOOKUP(H13519,zdroj!C:F,4,0)</f>
        <v>0</v>
      </c>
      <c r="N13519" s="61" t="str">
        <f t="shared" si="422"/>
        <v>katB</v>
      </c>
      <c r="P13519" s="72" t="str">
        <f t="shared" si="423"/>
        <v/>
      </c>
      <c r="Q13519" s="61" t="s">
        <v>30</v>
      </c>
    </row>
    <row r="13520" spans="8:17" x14ac:dyDescent="0.25">
      <c r="H13520" s="59">
        <v>197297</v>
      </c>
      <c r="I13520" s="59" t="s">
        <v>69</v>
      </c>
      <c r="J13520" s="59">
        <v>78871239</v>
      </c>
      <c r="K13520" s="59" t="s">
        <v>13730</v>
      </c>
      <c r="L13520" s="61" t="s">
        <v>114</v>
      </c>
      <c r="M13520" s="61">
        <f>VLOOKUP(H13520,zdroj!C:F,4,0)</f>
        <v>0</v>
      </c>
      <c r="N13520" s="61" t="str">
        <f t="shared" si="422"/>
        <v>katB</v>
      </c>
      <c r="P13520" s="72" t="str">
        <f t="shared" si="423"/>
        <v/>
      </c>
      <c r="Q13520" s="61" t="s">
        <v>30</v>
      </c>
    </row>
    <row r="13521" spans="8:17" x14ac:dyDescent="0.25">
      <c r="H13521" s="59">
        <v>197297</v>
      </c>
      <c r="I13521" s="59" t="s">
        <v>69</v>
      </c>
      <c r="J13521" s="59">
        <v>81019891</v>
      </c>
      <c r="K13521" s="59" t="s">
        <v>13731</v>
      </c>
      <c r="L13521" s="61" t="s">
        <v>114</v>
      </c>
      <c r="M13521" s="61">
        <f>VLOOKUP(H13521,zdroj!C:F,4,0)</f>
        <v>0</v>
      </c>
      <c r="N13521" s="61" t="str">
        <f t="shared" si="422"/>
        <v>katB</v>
      </c>
      <c r="P13521" s="72" t="str">
        <f t="shared" si="423"/>
        <v/>
      </c>
      <c r="Q13521" s="61" t="s">
        <v>30</v>
      </c>
    </row>
    <row r="13522" spans="8:17" x14ac:dyDescent="0.25">
      <c r="H13522" s="59">
        <v>197327</v>
      </c>
      <c r="I13522" s="59" t="s">
        <v>69</v>
      </c>
      <c r="J13522" s="59">
        <v>7650710</v>
      </c>
      <c r="K13522" s="59" t="s">
        <v>13732</v>
      </c>
      <c r="L13522" s="61" t="s">
        <v>114</v>
      </c>
      <c r="M13522" s="61">
        <f>VLOOKUP(H13522,zdroj!C:F,4,0)</f>
        <v>0</v>
      </c>
      <c r="N13522" s="61" t="str">
        <f t="shared" si="422"/>
        <v>katB</v>
      </c>
      <c r="P13522" s="72" t="str">
        <f t="shared" si="423"/>
        <v/>
      </c>
      <c r="Q13522" s="61" t="s">
        <v>30</v>
      </c>
    </row>
    <row r="13523" spans="8:17" x14ac:dyDescent="0.25">
      <c r="H13523" s="59">
        <v>197327</v>
      </c>
      <c r="I13523" s="59" t="s">
        <v>69</v>
      </c>
      <c r="J13523" s="59">
        <v>7650752</v>
      </c>
      <c r="K13523" s="59" t="s">
        <v>13733</v>
      </c>
      <c r="L13523" s="61" t="s">
        <v>114</v>
      </c>
      <c r="M13523" s="61">
        <f>VLOOKUP(H13523,zdroj!C:F,4,0)</f>
        <v>0</v>
      </c>
      <c r="N13523" s="61" t="str">
        <f t="shared" si="422"/>
        <v>katB</v>
      </c>
      <c r="P13523" s="72" t="str">
        <f t="shared" si="423"/>
        <v/>
      </c>
      <c r="Q13523" s="61" t="s">
        <v>30</v>
      </c>
    </row>
    <row r="13524" spans="8:17" x14ac:dyDescent="0.25">
      <c r="H13524" s="59">
        <v>197327</v>
      </c>
      <c r="I13524" s="59" t="s">
        <v>69</v>
      </c>
      <c r="J13524" s="59">
        <v>7650761</v>
      </c>
      <c r="K13524" s="59" t="s">
        <v>13734</v>
      </c>
      <c r="L13524" s="61" t="s">
        <v>114</v>
      </c>
      <c r="M13524" s="61">
        <f>VLOOKUP(H13524,zdroj!C:F,4,0)</f>
        <v>0</v>
      </c>
      <c r="N13524" s="61" t="str">
        <f t="shared" si="422"/>
        <v>katB</v>
      </c>
      <c r="P13524" s="72" t="str">
        <f t="shared" si="423"/>
        <v/>
      </c>
      <c r="Q13524" s="61" t="s">
        <v>30</v>
      </c>
    </row>
    <row r="13525" spans="8:17" x14ac:dyDescent="0.25">
      <c r="H13525" s="59">
        <v>197327</v>
      </c>
      <c r="I13525" s="59" t="s">
        <v>69</v>
      </c>
      <c r="J13525" s="59">
        <v>7650787</v>
      </c>
      <c r="K13525" s="59" t="s">
        <v>13735</v>
      </c>
      <c r="L13525" s="61" t="s">
        <v>114</v>
      </c>
      <c r="M13525" s="61">
        <f>VLOOKUP(H13525,zdroj!C:F,4,0)</f>
        <v>0</v>
      </c>
      <c r="N13525" s="61" t="str">
        <f t="shared" si="422"/>
        <v>katB</v>
      </c>
      <c r="P13525" s="72" t="str">
        <f t="shared" si="423"/>
        <v/>
      </c>
      <c r="Q13525" s="61" t="s">
        <v>30</v>
      </c>
    </row>
    <row r="13526" spans="8:17" x14ac:dyDescent="0.25">
      <c r="H13526" s="59">
        <v>197327</v>
      </c>
      <c r="I13526" s="59" t="s">
        <v>69</v>
      </c>
      <c r="J13526" s="59">
        <v>7650795</v>
      </c>
      <c r="K13526" s="59" t="s">
        <v>13736</v>
      </c>
      <c r="L13526" s="61" t="s">
        <v>114</v>
      </c>
      <c r="M13526" s="61">
        <f>VLOOKUP(H13526,zdroj!C:F,4,0)</f>
        <v>0</v>
      </c>
      <c r="N13526" s="61" t="str">
        <f t="shared" si="422"/>
        <v>katB</v>
      </c>
      <c r="P13526" s="72" t="str">
        <f t="shared" si="423"/>
        <v/>
      </c>
      <c r="Q13526" s="61" t="s">
        <v>30</v>
      </c>
    </row>
    <row r="13527" spans="8:17" x14ac:dyDescent="0.25">
      <c r="H13527" s="59">
        <v>197327</v>
      </c>
      <c r="I13527" s="59" t="s">
        <v>69</v>
      </c>
      <c r="J13527" s="59">
        <v>7650809</v>
      </c>
      <c r="K13527" s="59" t="s">
        <v>13737</v>
      </c>
      <c r="L13527" s="61" t="s">
        <v>114</v>
      </c>
      <c r="M13527" s="61">
        <f>VLOOKUP(H13527,zdroj!C:F,4,0)</f>
        <v>0</v>
      </c>
      <c r="N13527" s="61" t="str">
        <f t="shared" si="422"/>
        <v>katB</v>
      </c>
      <c r="P13527" s="72" t="str">
        <f t="shared" si="423"/>
        <v/>
      </c>
      <c r="Q13527" s="61" t="s">
        <v>30</v>
      </c>
    </row>
    <row r="13528" spans="8:17" x14ac:dyDescent="0.25">
      <c r="H13528" s="59">
        <v>197327</v>
      </c>
      <c r="I13528" s="59" t="s">
        <v>69</v>
      </c>
      <c r="J13528" s="59">
        <v>7650817</v>
      </c>
      <c r="K13528" s="59" t="s">
        <v>13738</v>
      </c>
      <c r="L13528" s="61" t="s">
        <v>114</v>
      </c>
      <c r="M13528" s="61">
        <f>VLOOKUP(H13528,zdroj!C:F,4,0)</f>
        <v>0</v>
      </c>
      <c r="N13528" s="61" t="str">
        <f t="shared" si="422"/>
        <v>katB</v>
      </c>
      <c r="P13528" s="72" t="str">
        <f t="shared" si="423"/>
        <v/>
      </c>
      <c r="Q13528" s="61" t="s">
        <v>30</v>
      </c>
    </row>
    <row r="13529" spans="8:17" x14ac:dyDescent="0.25">
      <c r="H13529" s="59">
        <v>197327</v>
      </c>
      <c r="I13529" s="59" t="s">
        <v>69</v>
      </c>
      <c r="J13529" s="59">
        <v>7650825</v>
      </c>
      <c r="K13529" s="59" t="s">
        <v>13739</v>
      </c>
      <c r="L13529" s="61" t="s">
        <v>114</v>
      </c>
      <c r="M13529" s="61">
        <f>VLOOKUP(H13529,zdroj!C:F,4,0)</f>
        <v>0</v>
      </c>
      <c r="N13529" s="61" t="str">
        <f t="shared" si="422"/>
        <v>katB</v>
      </c>
      <c r="P13529" s="72" t="str">
        <f t="shared" si="423"/>
        <v/>
      </c>
      <c r="Q13529" s="61" t="s">
        <v>30</v>
      </c>
    </row>
    <row r="13530" spans="8:17" x14ac:dyDescent="0.25">
      <c r="H13530" s="59">
        <v>197327</v>
      </c>
      <c r="I13530" s="59" t="s">
        <v>69</v>
      </c>
      <c r="J13530" s="59">
        <v>7650833</v>
      </c>
      <c r="K13530" s="59" t="s">
        <v>13740</v>
      </c>
      <c r="L13530" s="61" t="s">
        <v>114</v>
      </c>
      <c r="M13530" s="61">
        <f>VLOOKUP(H13530,zdroj!C:F,4,0)</f>
        <v>0</v>
      </c>
      <c r="N13530" s="61" t="str">
        <f t="shared" si="422"/>
        <v>katB</v>
      </c>
      <c r="P13530" s="72" t="str">
        <f t="shared" si="423"/>
        <v/>
      </c>
      <c r="Q13530" s="61" t="s">
        <v>30</v>
      </c>
    </row>
    <row r="13531" spans="8:17" x14ac:dyDescent="0.25">
      <c r="H13531" s="59">
        <v>197327</v>
      </c>
      <c r="I13531" s="59" t="s">
        <v>69</v>
      </c>
      <c r="J13531" s="59">
        <v>7650841</v>
      </c>
      <c r="K13531" s="59" t="s">
        <v>13741</v>
      </c>
      <c r="L13531" s="61" t="s">
        <v>114</v>
      </c>
      <c r="M13531" s="61">
        <f>VLOOKUP(H13531,zdroj!C:F,4,0)</f>
        <v>0</v>
      </c>
      <c r="N13531" s="61" t="str">
        <f t="shared" si="422"/>
        <v>katB</v>
      </c>
      <c r="P13531" s="72" t="str">
        <f t="shared" si="423"/>
        <v/>
      </c>
      <c r="Q13531" s="61" t="s">
        <v>30</v>
      </c>
    </row>
    <row r="13532" spans="8:17" x14ac:dyDescent="0.25">
      <c r="H13532" s="59">
        <v>197327</v>
      </c>
      <c r="I13532" s="59" t="s">
        <v>69</v>
      </c>
      <c r="J13532" s="59">
        <v>7650850</v>
      </c>
      <c r="K13532" s="59" t="s">
        <v>13742</v>
      </c>
      <c r="L13532" s="61" t="s">
        <v>114</v>
      </c>
      <c r="M13532" s="61">
        <f>VLOOKUP(H13532,zdroj!C:F,4,0)</f>
        <v>0</v>
      </c>
      <c r="N13532" s="61" t="str">
        <f t="shared" si="422"/>
        <v>katB</v>
      </c>
      <c r="P13532" s="72" t="str">
        <f t="shared" si="423"/>
        <v/>
      </c>
      <c r="Q13532" s="61" t="s">
        <v>30</v>
      </c>
    </row>
    <row r="13533" spans="8:17" x14ac:dyDescent="0.25">
      <c r="H13533" s="59">
        <v>197327</v>
      </c>
      <c r="I13533" s="59" t="s">
        <v>69</v>
      </c>
      <c r="J13533" s="59">
        <v>7650868</v>
      </c>
      <c r="K13533" s="59" t="s">
        <v>13743</v>
      </c>
      <c r="L13533" s="61" t="s">
        <v>114</v>
      </c>
      <c r="M13533" s="61">
        <f>VLOOKUP(H13533,zdroj!C:F,4,0)</f>
        <v>0</v>
      </c>
      <c r="N13533" s="61" t="str">
        <f t="shared" si="422"/>
        <v>katB</v>
      </c>
      <c r="P13533" s="72" t="str">
        <f t="shared" si="423"/>
        <v/>
      </c>
      <c r="Q13533" s="61" t="s">
        <v>30</v>
      </c>
    </row>
    <row r="13534" spans="8:17" x14ac:dyDescent="0.25">
      <c r="H13534" s="59">
        <v>197327</v>
      </c>
      <c r="I13534" s="59" t="s">
        <v>69</v>
      </c>
      <c r="J13534" s="59">
        <v>7650876</v>
      </c>
      <c r="K13534" s="59" t="s">
        <v>13744</v>
      </c>
      <c r="L13534" s="61" t="s">
        <v>114</v>
      </c>
      <c r="M13534" s="61">
        <f>VLOOKUP(H13534,zdroj!C:F,4,0)</f>
        <v>0</v>
      </c>
      <c r="N13534" s="61" t="str">
        <f t="shared" si="422"/>
        <v>katB</v>
      </c>
      <c r="P13534" s="72" t="str">
        <f t="shared" si="423"/>
        <v/>
      </c>
      <c r="Q13534" s="61" t="s">
        <v>30</v>
      </c>
    </row>
    <row r="13535" spans="8:17" x14ac:dyDescent="0.25">
      <c r="H13535" s="59">
        <v>197327</v>
      </c>
      <c r="I13535" s="59" t="s">
        <v>69</v>
      </c>
      <c r="J13535" s="59">
        <v>27888827</v>
      </c>
      <c r="K13535" s="59" t="s">
        <v>13745</v>
      </c>
      <c r="L13535" s="61" t="s">
        <v>114</v>
      </c>
      <c r="M13535" s="61">
        <f>VLOOKUP(H13535,zdroj!C:F,4,0)</f>
        <v>0</v>
      </c>
      <c r="N13535" s="61" t="str">
        <f t="shared" si="422"/>
        <v>katB</v>
      </c>
      <c r="P13535" s="72" t="str">
        <f t="shared" si="423"/>
        <v/>
      </c>
      <c r="Q13535" s="61" t="s">
        <v>31</v>
      </c>
    </row>
    <row r="13536" spans="8:17" x14ac:dyDescent="0.25">
      <c r="H13536" s="59">
        <v>197327</v>
      </c>
      <c r="I13536" s="59" t="s">
        <v>69</v>
      </c>
      <c r="J13536" s="59">
        <v>30964679</v>
      </c>
      <c r="K13536" s="59" t="s">
        <v>13746</v>
      </c>
      <c r="L13536" s="61" t="s">
        <v>114</v>
      </c>
      <c r="M13536" s="61">
        <f>VLOOKUP(H13536,zdroj!C:F,4,0)</f>
        <v>0</v>
      </c>
      <c r="N13536" s="61" t="str">
        <f t="shared" si="422"/>
        <v>katB</v>
      </c>
      <c r="P13536" s="72" t="str">
        <f t="shared" si="423"/>
        <v/>
      </c>
      <c r="Q13536" s="61" t="s">
        <v>30</v>
      </c>
    </row>
    <row r="13537" spans="8:18" x14ac:dyDescent="0.25">
      <c r="H13537" s="59">
        <v>197327</v>
      </c>
      <c r="I13537" s="59" t="s">
        <v>69</v>
      </c>
      <c r="J13537" s="59">
        <v>30964709</v>
      </c>
      <c r="K13537" s="59" t="s">
        <v>13747</v>
      </c>
      <c r="L13537" s="61" t="s">
        <v>114</v>
      </c>
      <c r="M13537" s="61">
        <f>VLOOKUP(H13537,zdroj!C:F,4,0)</f>
        <v>0</v>
      </c>
      <c r="N13537" s="61" t="str">
        <f t="shared" si="422"/>
        <v>katB</v>
      </c>
      <c r="P13537" s="72" t="str">
        <f t="shared" si="423"/>
        <v/>
      </c>
      <c r="Q13537" s="61" t="s">
        <v>30</v>
      </c>
    </row>
    <row r="13538" spans="8:18" x14ac:dyDescent="0.25">
      <c r="H13538" s="59">
        <v>197327</v>
      </c>
      <c r="I13538" s="59" t="s">
        <v>69</v>
      </c>
      <c r="J13538" s="59">
        <v>30964717</v>
      </c>
      <c r="K13538" s="59" t="s">
        <v>13748</v>
      </c>
      <c r="L13538" s="61" t="s">
        <v>114</v>
      </c>
      <c r="M13538" s="61">
        <f>VLOOKUP(H13538,zdroj!C:F,4,0)</f>
        <v>0</v>
      </c>
      <c r="N13538" s="61" t="str">
        <f t="shared" si="422"/>
        <v>katB</v>
      </c>
      <c r="P13538" s="72" t="str">
        <f t="shared" si="423"/>
        <v/>
      </c>
      <c r="Q13538" s="61" t="s">
        <v>30</v>
      </c>
    </row>
    <row r="13539" spans="8:18" x14ac:dyDescent="0.25">
      <c r="H13539" s="59">
        <v>197327</v>
      </c>
      <c r="I13539" s="59" t="s">
        <v>69</v>
      </c>
      <c r="J13539" s="59">
        <v>30964725</v>
      </c>
      <c r="K13539" s="59" t="s">
        <v>13749</v>
      </c>
      <c r="L13539" s="61" t="s">
        <v>114</v>
      </c>
      <c r="M13539" s="61">
        <f>VLOOKUP(H13539,zdroj!C:F,4,0)</f>
        <v>0</v>
      </c>
      <c r="N13539" s="61" t="str">
        <f t="shared" si="422"/>
        <v>katB</v>
      </c>
      <c r="P13539" s="72" t="str">
        <f t="shared" si="423"/>
        <v/>
      </c>
      <c r="Q13539" s="61" t="s">
        <v>30</v>
      </c>
    </row>
    <row r="13540" spans="8:18" x14ac:dyDescent="0.25">
      <c r="H13540" s="59">
        <v>197327</v>
      </c>
      <c r="I13540" s="59" t="s">
        <v>69</v>
      </c>
      <c r="J13540" s="59">
        <v>30964733</v>
      </c>
      <c r="K13540" s="59" t="s">
        <v>13750</v>
      </c>
      <c r="L13540" s="61" t="s">
        <v>114</v>
      </c>
      <c r="M13540" s="61">
        <f>VLOOKUP(H13540,zdroj!C:F,4,0)</f>
        <v>0</v>
      </c>
      <c r="N13540" s="61" t="str">
        <f t="shared" si="422"/>
        <v>katB</v>
      </c>
      <c r="P13540" s="72" t="str">
        <f t="shared" si="423"/>
        <v/>
      </c>
      <c r="Q13540" s="61" t="s">
        <v>30</v>
      </c>
    </row>
    <row r="13541" spans="8:18" x14ac:dyDescent="0.25">
      <c r="H13541" s="59">
        <v>197327</v>
      </c>
      <c r="I13541" s="59" t="s">
        <v>69</v>
      </c>
      <c r="J13541" s="59">
        <v>30964741</v>
      </c>
      <c r="K13541" s="59" t="s">
        <v>13751</v>
      </c>
      <c r="L13541" s="61" t="s">
        <v>114</v>
      </c>
      <c r="M13541" s="61">
        <f>VLOOKUP(H13541,zdroj!C:F,4,0)</f>
        <v>0</v>
      </c>
      <c r="N13541" s="61" t="str">
        <f t="shared" si="422"/>
        <v>katB</v>
      </c>
      <c r="P13541" s="72" t="str">
        <f t="shared" si="423"/>
        <v/>
      </c>
      <c r="Q13541" s="61" t="s">
        <v>30</v>
      </c>
    </row>
    <row r="13542" spans="8:18" x14ac:dyDescent="0.25">
      <c r="H13542" s="59">
        <v>197327</v>
      </c>
      <c r="I13542" s="59" t="s">
        <v>69</v>
      </c>
      <c r="J13542" s="59">
        <v>30964750</v>
      </c>
      <c r="K13542" s="59" t="s">
        <v>13752</v>
      </c>
      <c r="L13542" s="61" t="s">
        <v>114</v>
      </c>
      <c r="M13542" s="61">
        <f>VLOOKUP(H13542,zdroj!C:F,4,0)</f>
        <v>0</v>
      </c>
      <c r="N13542" s="61" t="str">
        <f t="shared" si="422"/>
        <v>katB</v>
      </c>
      <c r="P13542" s="72" t="str">
        <f t="shared" si="423"/>
        <v/>
      </c>
      <c r="Q13542" s="61" t="s">
        <v>30</v>
      </c>
    </row>
    <row r="13543" spans="8:18" x14ac:dyDescent="0.25">
      <c r="H13543" s="59">
        <v>197327</v>
      </c>
      <c r="I13543" s="59" t="s">
        <v>69</v>
      </c>
      <c r="J13543" s="59">
        <v>30964768</v>
      </c>
      <c r="K13543" s="59" t="s">
        <v>13753</v>
      </c>
      <c r="L13543" s="61" t="s">
        <v>114</v>
      </c>
      <c r="M13543" s="61">
        <f>VLOOKUP(H13543,zdroj!C:F,4,0)</f>
        <v>0</v>
      </c>
      <c r="N13543" s="61" t="str">
        <f t="shared" si="422"/>
        <v>katB</v>
      </c>
      <c r="P13543" s="72" t="str">
        <f t="shared" si="423"/>
        <v/>
      </c>
      <c r="Q13543" s="61" t="s">
        <v>30</v>
      </c>
    </row>
    <row r="13544" spans="8:18" x14ac:dyDescent="0.25">
      <c r="H13544" s="59">
        <v>197327</v>
      </c>
      <c r="I13544" s="59" t="s">
        <v>69</v>
      </c>
      <c r="J13544" s="59">
        <v>30964776</v>
      </c>
      <c r="K13544" s="59" t="s">
        <v>13754</v>
      </c>
      <c r="L13544" s="61" t="s">
        <v>114</v>
      </c>
      <c r="M13544" s="61">
        <f>VLOOKUP(H13544,zdroj!C:F,4,0)</f>
        <v>0</v>
      </c>
      <c r="N13544" s="61" t="str">
        <f t="shared" si="422"/>
        <v>katB</v>
      </c>
      <c r="P13544" s="72" t="str">
        <f t="shared" si="423"/>
        <v/>
      </c>
      <c r="Q13544" s="61" t="s">
        <v>30</v>
      </c>
    </row>
    <row r="13545" spans="8:18" x14ac:dyDescent="0.25">
      <c r="H13545" s="59">
        <v>197327</v>
      </c>
      <c r="I13545" s="59" t="s">
        <v>69</v>
      </c>
      <c r="J13545" s="59">
        <v>30964784</v>
      </c>
      <c r="K13545" s="59" t="s">
        <v>13755</v>
      </c>
      <c r="L13545" s="61" t="s">
        <v>114</v>
      </c>
      <c r="M13545" s="61">
        <f>VLOOKUP(H13545,zdroj!C:F,4,0)</f>
        <v>0</v>
      </c>
      <c r="N13545" s="61" t="str">
        <f t="shared" si="422"/>
        <v>katB</v>
      </c>
      <c r="P13545" s="72" t="str">
        <f t="shared" si="423"/>
        <v/>
      </c>
      <c r="Q13545" s="61" t="s">
        <v>30</v>
      </c>
    </row>
    <row r="13546" spans="8:18" x14ac:dyDescent="0.25">
      <c r="H13546" s="59">
        <v>197327</v>
      </c>
      <c r="I13546" s="59" t="s">
        <v>69</v>
      </c>
      <c r="J13546" s="59">
        <v>30964792</v>
      </c>
      <c r="K13546" s="59" t="s">
        <v>13756</v>
      </c>
      <c r="L13546" s="61" t="s">
        <v>114</v>
      </c>
      <c r="M13546" s="61">
        <f>VLOOKUP(H13546,zdroj!C:F,4,0)</f>
        <v>0</v>
      </c>
      <c r="N13546" s="61" t="str">
        <f t="shared" si="422"/>
        <v>katB</v>
      </c>
      <c r="P13546" s="72" t="str">
        <f t="shared" si="423"/>
        <v/>
      </c>
      <c r="Q13546" s="61" t="s">
        <v>30</v>
      </c>
    </row>
    <row r="13547" spans="8:18" x14ac:dyDescent="0.25">
      <c r="H13547" s="59">
        <v>197327</v>
      </c>
      <c r="I13547" s="59" t="s">
        <v>69</v>
      </c>
      <c r="J13547" s="59">
        <v>41972651</v>
      </c>
      <c r="K13547" s="59" t="s">
        <v>13757</v>
      </c>
      <c r="L13547" s="61" t="s">
        <v>114</v>
      </c>
      <c r="M13547" s="61">
        <f>VLOOKUP(H13547,zdroj!C:F,4,0)</f>
        <v>0</v>
      </c>
      <c r="N13547" s="61" t="str">
        <f t="shared" si="422"/>
        <v>katB</v>
      </c>
      <c r="P13547" s="72" t="str">
        <f t="shared" si="423"/>
        <v/>
      </c>
      <c r="Q13547" s="61" t="s">
        <v>30</v>
      </c>
    </row>
    <row r="13548" spans="8:18" x14ac:dyDescent="0.25">
      <c r="H13548" s="59">
        <v>4138</v>
      </c>
      <c r="I13548" s="59" t="s">
        <v>71</v>
      </c>
      <c r="J13548" s="59">
        <v>20354223</v>
      </c>
      <c r="K13548" s="59" t="s">
        <v>13758</v>
      </c>
      <c r="L13548" s="61" t="s">
        <v>113</v>
      </c>
      <c r="M13548" s="61">
        <f>VLOOKUP(H13548,zdroj!C:F,4,0)</f>
        <v>0</v>
      </c>
      <c r="N13548" s="61" t="str">
        <f t="shared" si="422"/>
        <v>katA</v>
      </c>
      <c r="P13548" s="72" t="str">
        <f t="shared" si="423"/>
        <v/>
      </c>
      <c r="Q13548" s="61" t="s">
        <v>30</v>
      </c>
    </row>
    <row r="13549" spans="8:18" x14ac:dyDescent="0.25">
      <c r="H13549" s="59">
        <v>4138</v>
      </c>
      <c r="I13549" s="59" t="s">
        <v>71</v>
      </c>
      <c r="J13549" s="59">
        <v>20354231</v>
      </c>
      <c r="K13549" s="59" t="s">
        <v>13759</v>
      </c>
      <c r="L13549" s="61" t="s">
        <v>114</v>
      </c>
      <c r="M13549" s="61">
        <f>VLOOKUP(H13549,zdroj!C:F,4,0)</f>
        <v>0</v>
      </c>
      <c r="N13549" s="61" t="str">
        <f t="shared" si="422"/>
        <v>katB</v>
      </c>
      <c r="P13549" s="72" t="str">
        <f t="shared" si="423"/>
        <v/>
      </c>
      <c r="Q13549" s="61" t="s">
        <v>30</v>
      </c>
      <c r="R13549" s="61" t="s">
        <v>91</v>
      </c>
    </row>
    <row r="13550" spans="8:18" x14ac:dyDescent="0.25">
      <c r="H13550" s="59">
        <v>4138</v>
      </c>
      <c r="I13550" s="59" t="s">
        <v>71</v>
      </c>
      <c r="J13550" s="59">
        <v>20354240</v>
      </c>
      <c r="K13550" s="59" t="s">
        <v>13760</v>
      </c>
      <c r="L13550" s="61" t="s">
        <v>114</v>
      </c>
      <c r="M13550" s="61">
        <f>VLOOKUP(H13550,zdroj!C:F,4,0)</f>
        <v>0</v>
      </c>
      <c r="N13550" s="61" t="str">
        <f t="shared" si="422"/>
        <v>katB</v>
      </c>
      <c r="P13550" s="72" t="str">
        <f t="shared" si="423"/>
        <v/>
      </c>
      <c r="Q13550" s="61" t="s">
        <v>30</v>
      </c>
      <c r="R13550" s="61" t="s">
        <v>91</v>
      </c>
    </row>
    <row r="13551" spans="8:18" x14ac:dyDescent="0.25">
      <c r="H13551" s="59">
        <v>4138</v>
      </c>
      <c r="I13551" s="59" t="s">
        <v>71</v>
      </c>
      <c r="J13551" s="59">
        <v>20354258</v>
      </c>
      <c r="K13551" s="59" t="s">
        <v>13761</v>
      </c>
      <c r="L13551" s="61" t="s">
        <v>113</v>
      </c>
      <c r="M13551" s="61">
        <f>VLOOKUP(H13551,zdroj!C:F,4,0)</f>
        <v>0</v>
      </c>
      <c r="N13551" s="61" t="str">
        <f t="shared" si="422"/>
        <v>katA</v>
      </c>
      <c r="P13551" s="72" t="str">
        <f t="shared" si="423"/>
        <v/>
      </c>
      <c r="Q13551" s="61" t="s">
        <v>30</v>
      </c>
    </row>
    <row r="13552" spans="8:18" x14ac:dyDescent="0.25">
      <c r="H13552" s="59">
        <v>4138</v>
      </c>
      <c r="I13552" s="59" t="s">
        <v>71</v>
      </c>
      <c r="J13552" s="59">
        <v>20354266</v>
      </c>
      <c r="K13552" s="59" t="s">
        <v>13762</v>
      </c>
      <c r="L13552" s="61" t="s">
        <v>113</v>
      </c>
      <c r="M13552" s="61">
        <f>VLOOKUP(H13552,zdroj!C:F,4,0)</f>
        <v>0</v>
      </c>
      <c r="N13552" s="61" t="str">
        <f t="shared" si="422"/>
        <v>katA</v>
      </c>
      <c r="P13552" s="72" t="str">
        <f t="shared" si="423"/>
        <v/>
      </c>
      <c r="Q13552" s="61" t="s">
        <v>30</v>
      </c>
    </row>
    <row r="13553" spans="8:18" x14ac:dyDescent="0.25">
      <c r="H13553" s="59">
        <v>4138</v>
      </c>
      <c r="I13553" s="59" t="s">
        <v>71</v>
      </c>
      <c r="J13553" s="59">
        <v>20354274</v>
      </c>
      <c r="K13553" s="59" t="s">
        <v>13763</v>
      </c>
      <c r="L13553" s="61" t="s">
        <v>114</v>
      </c>
      <c r="M13553" s="61">
        <f>VLOOKUP(H13553,zdroj!C:F,4,0)</f>
        <v>0</v>
      </c>
      <c r="N13553" s="61" t="str">
        <f t="shared" si="422"/>
        <v>katB</v>
      </c>
      <c r="P13553" s="72" t="str">
        <f t="shared" si="423"/>
        <v/>
      </c>
      <c r="Q13553" s="61" t="s">
        <v>30</v>
      </c>
      <c r="R13553" s="61" t="s">
        <v>91</v>
      </c>
    </row>
    <row r="13554" spans="8:18" x14ac:dyDescent="0.25">
      <c r="H13554" s="59">
        <v>4138</v>
      </c>
      <c r="I13554" s="59" t="s">
        <v>71</v>
      </c>
      <c r="J13554" s="59">
        <v>20354282</v>
      </c>
      <c r="K13554" s="59" t="s">
        <v>13764</v>
      </c>
      <c r="L13554" s="61" t="s">
        <v>113</v>
      </c>
      <c r="M13554" s="61">
        <f>VLOOKUP(H13554,zdroj!C:F,4,0)</f>
        <v>0</v>
      </c>
      <c r="N13554" s="61" t="str">
        <f t="shared" si="422"/>
        <v>katA</v>
      </c>
      <c r="P13554" s="72" t="str">
        <f t="shared" si="423"/>
        <v/>
      </c>
      <c r="Q13554" s="61" t="s">
        <v>30</v>
      </c>
    </row>
    <row r="13555" spans="8:18" x14ac:dyDescent="0.25">
      <c r="H13555" s="59">
        <v>4138</v>
      </c>
      <c r="I13555" s="59" t="s">
        <v>71</v>
      </c>
      <c r="J13555" s="59">
        <v>20354291</v>
      </c>
      <c r="K13555" s="59" t="s">
        <v>13765</v>
      </c>
      <c r="L13555" s="61" t="s">
        <v>114</v>
      </c>
      <c r="M13555" s="61">
        <f>VLOOKUP(H13555,zdroj!C:F,4,0)</f>
        <v>0</v>
      </c>
      <c r="N13555" s="61" t="str">
        <f t="shared" si="422"/>
        <v>katB</v>
      </c>
      <c r="P13555" s="72" t="str">
        <f t="shared" si="423"/>
        <v/>
      </c>
      <c r="Q13555" s="61" t="s">
        <v>33</v>
      </c>
      <c r="R13555" s="61" t="s">
        <v>91</v>
      </c>
    </row>
    <row r="13556" spans="8:18" x14ac:dyDescent="0.25">
      <c r="H13556" s="59">
        <v>4138</v>
      </c>
      <c r="I13556" s="59" t="s">
        <v>71</v>
      </c>
      <c r="J13556" s="59">
        <v>20354304</v>
      </c>
      <c r="K13556" s="59" t="s">
        <v>13766</v>
      </c>
      <c r="L13556" s="61" t="s">
        <v>114</v>
      </c>
      <c r="M13556" s="61">
        <f>VLOOKUP(H13556,zdroj!C:F,4,0)</f>
        <v>0</v>
      </c>
      <c r="N13556" s="61" t="str">
        <f t="shared" si="422"/>
        <v>katB</v>
      </c>
      <c r="P13556" s="72" t="str">
        <f t="shared" si="423"/>
        <v/>
      </c>
      <c r="Q13556" s="61" t="s">
        <v>30</v>
      </c>
      <c r="R13556" s="61" t="s">
        <v>91</v>
      </c>
    </row>
    <row r="13557" spans="8:18" x14ac:dyDescent="0.25">
      <c r="H13557" s="59">
        <v>4138</v>
      </c>
      <c r="I13557" s="59" t="s">
        <v>71</v>
      </c>
      <c r="J13557" s="59">
        <v>20354312</v>
      </c>
      <c r="K13557" s="59" t="s">
        <v>13767</v>
      </c>
      <c r="L13557" s="61" t="s">
        <v>114</v>
      </c>
      <c r="M13557" s="61">
        <f>VLOOKUP(H13557,zdroj!C:F,4,0)</f>
        <v>0</v>
      </c>
      <c r="N13557" s="61" t="str">
        <f t="shared" si="422"/>
        <v>katB</v>
      </c>
      <c r="P13557" s="72" t="str">
        <f t="shared" si="423"/>
        <v/>
      </c>
      <c r="Q13557" s="61" t="s">
        <v>30</v>
      </c>
      <c r="R13557" s="61" t="s">
        <v>91</v>
      </c>
    </row>
    <row r="13558" spans="8:18" x14ac:dyDescent="0.25">
      <c r="H13558" s="59">
        <v>4138</v>
      </c>
      <c r="I13558" s="59" t="s">
        <v>71</v>
      </c>
      <c r="J13558" s="59">
        <v>20354321</v>
      </c>
      <c r="K13558" s="59" t="s">
        <v>13768</v>
      </c>
      <c r="L13558" s="61" t="s">
        <v>113</v>
      </c>
      <c r="M13558" s="61">
        <f>VLOOKUP(H13558,zdroj!C:F,4,0)</f>
        <v>0</v>
      </c>
      <c r="N13558" s="61" t="str">
        <f t="shared" si="422"/>
        <v>katA</v>
      </c>
      <c r="P13558" s="72" t="str">
        <f t="shared" si="423"/>
        <v/>
      </c>
      <c r="Q13558" s="61" t="s">
        <v>30</v>
      </c>
    </row>
    <row r="13559" spans="8:18" x14ac:dyDescent="0.25">
      <c r="H13559" s="59">
        <v>4138</v>
      </c>
      <c r="I13559" s="59" t="s">
        <v>71</v>
      </c>
      <c r="J13559" s="59">
        <v>20354339</v>
      </c>
      <c r="K13559" s="59" t="s">
        <v>13769</v>
      </c>
      <c r="L13559" s="61" t="s">
        <v>113</v>
      </c>
      <c r="M13559" s="61">
        <f>VLOOKUP(H13559,zdroj!C:F,4,0)</f>
        <v>0</v>
      </c>
      <c r="N13559" s="61" t="str">
        <f t="shared" si="422"/>
        <v>katA</v>
      </c>
      <c r="P13559" s="72" t="str">
        <f t="shared" si="423"/>
        <v/>
      </c>
      <c r="Q13559" s="61" t="s">
        <v>30</v>
      </c>
    </row>
    <row r="13560" spans="8:18" x14ac:dyDescent="0.25">
      <c r="H13560" s="59">
        <v>4138</v>
      </c>
      <c r="I13560" s="59" t="s">
        <v>71</v>
      </c>
      <c r="J13560" s="59">
        <v>20354347</v>
      </c>
      <c r="K13560" s="59" t="s">
        <v>13770</v>
      </c>
      <c r="L13560" s="61" t="s">
        <v>114</v>
      </c>
      <c r="M13560" s="61">
        <f>VLOOKUP(H13560,zdroj!C:F,4,0)</f>
        <v>0</v>
      </c>
      <c r="N13560" s="61" t="str">
        <f t="shared" si="422"/>
        <v>katB</v>
      </c>
      <c r="P13560" s="72" t="str">
        <f t="shared" si="423"/>
        <v/>
      </c>
      <c r="Q13560" s="61" t="s">
        <v>30</v>
      </c>
      <c r="R13560" s="61" t="s">
        <v>91</v>
      </c>
    </row>
    <row r="13561" spans="8:18" x14ac:dyDescent="0.25">
      <c r="H13561" s="59">
        <v>4138</v>
      </c>
      <c r="I13561" s="59" t="s">
        <v>71</v>
      </c>
      <c r="J13561" s="59">
        <v>20354355</v>
      </c>
      <c r="K13561" s="59" t="s">
        <v>13771</v>
      </c>
      <c r="L13561" s="61" t="s">
        <v>113</v>
      </c>
      <c r="M13561" s="61">
        <f>VLOOKUP(H13561,zdroj!C:F,4,0)</f>
        <v>0</v>
      </c>
      <c r="N13561" s="61" t="str">
        <f t="shared" si="422"/>
        <v>katA</v>
      </c>
      <c r="P13561" s="72" t="str">
        <f t="shared" si="423"/>
        <v/>
      </c>
      <c r="Q13561" s="61" t="s">
        <v>30</v>
      </c>
    </row>
    <row r="13562" spans="8:18" x14ac:dyDescent="0.25">
      <c r="H13562" s="59">
        <v>4138</v>
      </c>
      <c r="I13562" s="59" t="s">
        <v>71</v>
      </c>
      <c r="J13562" s="59">
        <v>20354363</v>
      </c>
      <c r="K13562" s="59" t="s">
        <v>13772</v>
      </c>
      <c r="L13562" s="61" t="s">
        <v>113</v>
      </c>
      <c r="M13562" s="61">
        <f>VLOOKUP(H13562,zdroj!C:F,4,0)</f>
        <v>0</v>
      </c>
      <c r="N13562" s="61" t="str">
        <f t="shared" si="422"/>
        <v>katA</v>
      </c>
      <c r="P13562" s="72" t="str">
        <f t="shared" si="423"/>
        <v/>
      </c>
      <c r="Q13562" s="61" t="s">
        <v>30</v>
      </c>
    </row>
    <row r="13563" spans="8:18" x14ac:dyDescent="0.25">
      <c r="H13563" s="59">
        <v>4138</v>
      </c>
      <c r="I13563" s="59" t="s">
        <v>71</v>
      </c>
      <c r="J13563" s="59">
        <v>20354380</v>
      </c>
      <c r="K13563" s="59" t="s">
        <v>13773</v>
      </c>
      <c r="L13563" s="61" t="s">
        <v>113</v>
      </c>
      <c r="M13563" s="61">
        <f>VLOOKUP(H13563,zdroj!C:F,4,0)</f>
        <v>0</v>
      </c>
      <c r="N13563" s="61" t="str">
        <f t="shared" si="422"/>
        <v>katA</v>
      </c>
      <c r="P13563" s="72" t="str">
        <f t="shared" si="423"/>
        <v/>
      </c>
      <c r="Q13563" s="61" t="s">
        <v>30</v>
      </c>
    </row>
    <row r="13564" spans="8:18" x14ac:dyDescent="0.25">
      <c r="H13564" s="59">
        <v>4138</v>
      </c>
      <c r="I13564" s="59" t="s">
        <v>71</v>
      </c>
      <c r="J13564" s="59">
        <v>20354398</v>
      </c>
      <c r="K13564" s="59" t="s">
        <v>13774</v>
      </c>
      <c r="L13564" s="61" t="s">
        <v>114</v>
      </c>
      <c r="M13564" s="61">
        <f>VLOOKUP(H13564,zdroj!C:F,4,0)</f>
        <v>0</v>
      </c>
      <c r="N13564" s="61" t="str">
        <f t="shared" si="422"/>
        <v>katB</v>
      </c>
      <c r="P13564" s="72" t="str">
        <f t="shared" si="423"/>
        <v/>
      </c>
      <c r="Q13564" s="61" t="s">
        <v>30</v>
      </c>
      <c r="R13564" s="61" t="s">
        <v>91</v>
      </c>
    </row>
    <row r="13565" spans="8:18" x14ac:dyDescent="0.25">
      <c r="H13565" s="59">
        <v>4138</v>
      </c>
      <c r="I13565" s="59" t="s">
        <v>71</v>
      </c>
      <c r="J13565" s="59">
        <v>20354401</v>
      </c>
      <c r="K13565" s="59" t="s">
        <v>13775</v>
      </c>
      <c r="L13565" s="61" t="s">
        <v>114</v>
      </c>
      <c r="M13565" s="61">
        <f>VLOOKUP(H13565,zdroj!C:F,4,0)</f>
        <v>0</v>
      </c>
      <c r="N13565" s="61" t="str">
        <f t="shared" si="422"/>
        <v>katB</v>
      </c>
      <c r="P13565" s="72" t="str">
        <f t="shared" si="423"/>
        <v/>
      </c>
      <c r="Q13565" s="61" t="s">
        <v>30</v>
      </c>
      <c r="R13565" s="61" t="s">
        <v>91</v>
      </c>
    </row>
    <row r="13566" spans="8:18" x14ac:dyDescent="0.25">
      <c r="H13566" s="59">
        <v>4138</v>
      </c>
      <c r="I13566" s="59" t="s">
        <v>71</v>
      </c>
      <c r="J13566" s="59">
        <v>20354410</v>
      </c>
      <c r="K13566" s="59" t="s">
        <v>13776</v>
      </c>
      <c r="L13566" s="61" t="s">
        <v>114</v>
      </c>
      <c r="M13566" s="61">
        <f>VLOOKUP(H13566,zdroj!C:F,4,0)</f>
        <v>0</v>
      </c>
      <c r="N13566" s="61" t="str">
        <f t="shared" si="422"/>
        <v>katB</v>
      </c>
      <c r="P13566" s="72" t="str">
        <f t="shared" si="423"/>
        <v/>
      </c>
      <c r="Q13566" s="61" t="s">
        <v>30</v>
      </c>
      <c r="R13566" s="61" t="s">
        <v>91</v>
      </c>
    </row>
    <row r="13567" spans="8:18" x14ac:dyDescent="0.25">
      <c r="H13567" s="59">
        <v>4138</v>
      </c>
      <c r="I13567" s="59" t="s">
        <v>71</v>
      </c>
      <c r="J13567" s="59">
        <v>20354428</v>
      </c>
      <c r="K13567" s="59" t="s">
        <v>13777</v>
      </c>
      <c r="L13567" s="61" t="s">
        <v>114</v>
      </c>
      <c r="M13567" s="61">
        <f>VLOOKUP(H13567,zdroj!C:F,4,0)</f>
        <v>0</v>
      </c>
      <c r="N13567" s="61" t="str">
        <f t="shared" si="422"/>
        <v>katB</v>
      </c>
      <c r="P13567" s="72" t="str">
        <f t="shared" si="423"/>
        <v/>
      </c>
      <c r="Q13567" s="61" t="s">
        <v>30</v>
      </c>
      <c r="R13567" s="61" t="s">
        <v>91</v>
      </c>
    </row>
    <row r="13568" spans="8:18" x14ac:dyDescent="0.25">
      <c r="H13568" s="59">
        <v>4138</v>
      </c>
      <c r="I13568" s="59" t="s">
        <v>71</v>
      </c>
      <c r="J13568" s="59">
        <v>20354436</v>
      </c>
      <c r="K13568" s="59" t="s">
        <v>13778</v>
      </c>
      <c r="L13568" s="61" t="s">
        <v>114</v>
      </c>
      <c r="M13568" s="61">
        <f>VLOOKUP(H13568,zdroj!C:F,4,0)</f>
        <v>0</v>
      </c>
      <c r="N13568" s="61" t="str">
        <f t="shared" si="422"/>
        <v>katB</v>
      </c>
      <c r="P13568" s="72" t="str">
        <f t="shared" si="423"/>
        <v/>
      </c>
      <c r="Q13568" s="61" t="s">
        <v>30</v>
      </c>
      <c r="R13568" s="61" t="s">
        <v>91</v>
      </c>
    </row>
    <row r="13569" spans="8:18" x14ac:dyDescent="0.25">
      <c r="H13569" s="59">
        <v>4138</v>
      </c>
      <c r="I13569" s="59" t="s">
        <v>71</v>
      </c>
      <c r="J13569" s="59">
        <v>20354444</v>
      </c>
      <c r="K13569" s="59" t="s">
        <v>13779</v>
      </c>
      <c r="L13569" s="61" t="s">
        <v>114</v>
      </c>
      <c r="M13569" s="61">
        <f>VLOOKUP(H13569,zdroj!C:F,4,0)</f>
        <v>0</v>
      </c>
      <c r="N13569" s="61" t="str">
        <f t="shared" si="422"/>
        <v>katB</v>
      </c>
      <c r="P13569" s="72" t="str">
        <f t="shared" si="423"/>
        <v/>
      </c>
      <c r="Q13569" s="61" t="s">
        <v>30</v>
      </c>
      <c r="R13569" s="61" t="s">
        <v>91</v>
      </c>
    </row>
    <row r="13570" spans="8:18" x14ac:dyDescent="0.25">
      <c r="H13570" s="59">
        <v>4138</v>
      </c>
      <c r="I13570" s="59" t="s">
        <v>71</v>
      </c>
      <c r="J13570" s="59">
        <v>20354452</v>
      </c>
      <c r="K13570" s="59" t="s">
        <v>13780</v>
      </c>
      <c r="L13570" s="61" t="s">
        <v>113</v>
      </c>
      <c r="M13570" s="61">
        <f>VLOOKUP(H13570,zdroj!C:F,4,0)</f>
        <v>0</v>
      </c>
      <c r="N13570" s="61" t="str">
        <f t="shared" si="422"/>
        <v>katA</v>
      </c>
      <c r="P13570" s="72" t="str">
        <f t="shared" si="423"/>
        <v/>
      </c>
      <c r="Q13570" s="61" t="s">
        <v>30</v>
      </c>
    </row>
    <row r="13571" spans="8:18" x14ac:dyDescent="0.25">
      <c r="H13571" s="59">
        <v>4138</v>
      </c>
      <c r="I13571" s="59" t="s">
        <v>71</v>
      </c>
      <c r="J13571" s="59">
        <v>20354461</v>
      </c>
      <c r="K13571" s="59" t="s">
        <v>13781</v>
      </c>
      <c r="L13571" s="61" t="s">
        <v>113</v>
      </c>
      <c r="M13571" s="61">
        <f>VLOOKUP(H13571,zdroj!C:F,4,0)</f>
        <v>0</v>
      </c>
      <c r="N13571" s="61" t="str">
        <f t="shared" si="422"/>
        <v>katA</v>
      </c>
      <c r="P13571" s="72" t="str">
        <f t="shared" si="423"/>
        <v/>
      </c>
      <c r="Q13571" s="61" t="s">
        <v>30</v>
      </c>
    </row>
    <row r="13572" spans="8:18" x14ac:dyDescent="0.25">
      <c r="H13572" s="59">
        <v>4138</v>
      </c>
      <c r="I13572" s="59" t="s">
        <v>71</v>
      </c>
      <c r="J13572" s="59">
        <v>20354479</v>
      </c>
      <c r="K13572" s="59" t="s">
        <v>13782</v>
      </c>
      <c r="L13572" s="61" t="s">
        <v>114</v>
      </c>
      <c r="M13572" s="61">
        <f>VLOOKUP(H13572,zdroj!C:F,4,0)</f>
        <v>0</v>
      </c>
      <c r="N13572" s="61" t="str">
        <f t="shared" si="422"/>
        <v>katB</v>
      </c>
      <c r="P13572" s="72" t="str">
        <f t="shared" si="423"/>
        <v/>
      </c>
      <c r="Q13572" s="61" t="s">
        <v>30</v>
      </c>
      <c r="R13572" s="61" t="s">
        <v>91</v>
      </c>
    </row>
    <row r="13573" spans="8:18" x14ac:dyDescent="0.25">
      <c r="H13573" s="59">
        <v>4138</v>
      </c>
      <c r="I13573" s="59" t="s">
        <v>71</v>
      </c>
      <c r="J13573" s="59">
        <v>20354487</v>
      </c>
      <c r="K13573" s="59" t="s">
        <v>13783</v>
      </c>
      <c r="L13573" s="61" t="s">
        <v>113</v>
      </c>
      <c r="M13573" s="61">
        <f>VLOOKUP(H13573,zdroj!C:F,4,0)</f>
        <v>0</v>
      </c>
      <c r="N13573" s="61" t="str">
        <f t="shared" si="422"/>
        <v>katA</v>
      </c>
      <c r="P13573" s="72" t="str">
        <f t="shared" si="423"/>
        <v/>
      </c>
      <c r="Q13573" s="61" t="s">
        <v>30</v>
      </c>
    </row>
    <row r="13574" spans="8:18" x14ac:dyDescent="0.25">
      <c r="H13574" s="59">
        <v>4138</v>
      </c>
      <c r="I13574" s="59" t="s">
        <v>71</v>
      </c>
      <c r="J13574" s="59">
        <v>20354495</v>
      </c>
      <c r="K13574" s="59" t="s">
        <v>13784</v>
      </c>
      <c r="L13574" s="61" t="s">
        <v>114</v>
      </c>
      <c r="M13574" s="61">
        <f>VLOOKUP(H13574,zdroj!C:F,4,0)</f>
        <v>0</v>
      </c>
      <c r="N13574" s="61" t="str">
        <f t="shared" si="422"/>
        <v>katB</v>
      </c>
      <c r="P13574" s="72" t="str">
        <f t="shared" si="423"/>
        <v/>
      </c>
      <c r="Q13574" s="61" t="s">
        <v>30</v>
      </c>
      <c r="R13574" s="61" t="s">
        <v>91</v>
      </c>
    </row>
    <row r="13575" spans="8:18" x14ac:dyDescent="0.25">
      <c r="H13575" s="59">
        <v>4138</v>
      </c>
      <c r="I13575" s="59" t="s">
        <v>71</v>
      </c>
      <c r="J13575" s="59">
        <v>20354509</v>
      </c>
      <c r="K13575" s="59" t="s">
        <v>13785</v>
      </c>
      <c r="L13575" s="61" t="s">
        <v>113</v>
      </c>
      <c r="M13575" s="61">
        <f>VLOOKUP(H13575,zdroj!C:F,4,0)</f>
        <v>0</v>
      </c>
      <c r="N13575" s="61" t="str">
        <f t="shared" ref="N13575:N13638" si="424">IF(M13575="A",IF(L13575="katA","katB",L13575),L13575)</f>
        <v>katA</v>
      </c>
      <c r="P13575" s="72" t="str">
        <f t="shared" ref="P13575:P13638" si="425">IF(O13575="A",1,"")</f>
        <v/>
      </c>
      <c r="Q13575" s="61" t="s">
        <v>30</v>
      </c>
    </row>
    <row r="13576" spans="8:18" x14ac:dyDescent="0.25">
      <c r="H13576" s="59">
        <v>4138</v>
      </c>
      <c r="I13576" s="59" t="s">
        <v>71</v>
      </c>
      <c r="J13576" s="59">
        <v>20354517</v>
      </c>
      <c r="K13576" s="59" t="s">
        <v>13786</v>
      </c>
      <c r="L13576" s="61" t="s">
        <v>114</v>
      </c>
      <c r="M13576" s="61">
        <f>VLOOKUP(H13576,zdroj!C:F,4,0)</f>
        <v>0</v>
      </c>
      <c r="N13576" s="61" t="str">
        <f t="shared" si="424"/>
        <v>katB</v>
      </c>
      <c r="P13576" s="72" t="str">
        <f t="shared" si="425"/>
        <v/>
      </c>
      <c r="Q13576" s="61" t="s">
        <v>30</v>
      </c>
      <c r="R13576" s="61" t="s">
        <v>91</v>
      </c>
    </row>
    <row r="13577" spans="8:18" x14ac:dyDescent="0.25">
      <c r="H13577" s="59">
        <v>4138</v>
      </c>
      <c r="I13577" s="59" t="s">
        <v>71</v>
      </c>
      <c r="J13577" s="59">
        <v>20354525</v>
      </c>
      <c r="K13577" s="59" t="s">
        <v>13787</v>
      </c>
      <c r="L13577" s="61" t="s">
        <v>113</v>
      </c>
      <c r="M13577" s="61">
        <f>VLOOKUP(H13577,zdroj!C:F,4,0)</f>
        <v>0</v>
      </c>
      <c r="N13577" s="61" t="str">
        <f t="shared" si="424"/>
        <v>katA</v>
      </c>
      <c r="P13577" s="72" t="str">
        <f t="shared" si="425"/>
        <v/>
      </c>
      <c r="Q13577" s="61" t="s">
        <v>30</v>
      </c>
    </row>
    <row r="13578" spans="8:18" x14ac:dyDescent="0.25">
      <c r="H13578" s="59">
        <v>4138</v>
      </c>
      <c r="I13578" s="59" t="s">
        <v>71</v>
      </c>
      <c r="J13578" s="59">
        <v>20354533</v>
      </c>
      <c r="K13578" s="59" t="s">
        <v>13788</v>
      </c>
      <c r="L13578" s="61" t="s">
        <v>113</v>
      </c>
      <c r="M13578" s="61">
        <f>VLOOKUP(H13578,zdroj!C:F,4,0)</f>
        <v>0</v>
      </c>
      <c r="N13578" s="61" t="str">
        <f t="shared" si="424"/>
        <v>katA</v>
      </c>
      <c r="P13578" s="72" t="str">
        <f t="shared" si="425"/>
        <v/>
      </c>
      <c r="Q13578" s="61" t="s">
        <v>30</v>
      </c>
    </row>
    <row r="13579" spans="8:18" x14ac:dyDescent="0.25">
      <c r="H13579" s="59">
        <v>4138</v>
      </c>
      <c r="I13579" s="59" t="s">
        <v>71</v>
      </c>
      <c r="J13579" s="59">
        <v>20354541</v>
      </c>
      <c r="K13579" s="59" t="s">
        <v>13789</v>
      </c>
      <c r="L13579" s="61" t="s">
        <v>113</v>
      </c>
      <c r="M13579" s="61">
        <f>VLOOKUP(H13579,zdroj!C:F,4,0)</f>
        <v>0</v>
      </c>
      <c r="N13579" s="61" t="str">
        <f t="shared" si="424"/>
        <v>katA</v>
      </c>
      <c r="P13579" s="72" t="str">
        <f t="shared" si="425"/>
        <v/>
      </c>
      <c r="Q13579" s="61" t="s">
        <v>30</v>
      </c>
    </row>
    <row r="13580" spans="8:18" x14ac:dyDescent="0.25">
      <c r="H13580" s="59">
        <v>4138</v>
      </c>
      <c r="I13580" s="59" t="s">
        <v>71</v>
      </c>
      <c r="J13580" s="59">
        <v>20354550</v>
      </c>
      <c r="K13580" s="59" t="s">
        <v>13790</v>
      </c>
      <c r="L13580" s="61" t="s">
        <v>114</v>
      </c>
      <c r="M13580" s="61">
        <f>VLOOKUP(H13580,zdroj!C:F,4,0)</f>
        <v>0</v>
      </c>
      <c r="N13580" s="61" t="str">
        <f t="shared" si="424"/>
        <v>katB</v>
      </c>
      <c r="P13580" s="72" t="str">
        <f t="shared" si="425"/>
        <v/>
      </c>
      <c r="Q13580" s="61" t="s">
        <v>30</v>
      </c>
      <c r="R13580" s="61" t="s">
        <v>91</v>
      </c>
    </row>
    <row r="13581" spans="8:18" x14ac:dyDescent="0.25">
      <c r="H13581" s="59">
        <v>4138</v>
      </c>
      <c r="I13581" s="59" t="s">
        <v>71</v>
      </c>
      <c r="J13581" s="59">
        <v>20354568</v>
      </c>
      <c r="K13581" s="59" t="s">
        <v>13791</v>
      </c>
      <c r="L13581" s="61" t="s">
        <v>113</v>
      </c>
      <c r="M13581" s="61">
        <f>VLOOKUP(H13581,zdroj!C:F,4,0)</f>
        <v>0</v>
      </c>
      <c r="N13581" s="61" t="str">
        <f t="shared" si="424"/>
        <v>katA</v>
      </c>
      <c r="P13581" s="72" t="str">
        <f t="shared" si="425"/>
        <v/>
      </c>
      <c r="Q13581" s="61" t="s">
        <v>30</v>
      </c>
    </row>
    <row r="13582" spans="8:18" x14ac:dyDescent="0.25">
      <c r="H13582" s="59">
        <v>4138</v>
      </c>
      <c r="I13582" s="59" t="s">
        <v>71</v>
      </c>
      <c r="J13582" s="59">
        <v>20354576</v>
      </c>
      <c r="K13582" s="59" t="s">
        <v>13792</v>
      </c>
      <c r="L13582" s="61" t="s">
        <v>113</v>
      </c>
      <c r="M13582" s="61">
        <f>VLOOKUP(H13582,zdroj!C:F,4,0)</f>
        <v>0</v>
      </c>
      <c r="N13582" s="61" t="str">
        <f t="shared" si="424"/>
        <v>katA</v>
      </c>
      <c r="P13582" s="72" t="str">
        <f t="shared" si="425"/>
        <v/>
      </c>
      <c r="Q13582" s="61" t="s">
        <v>30</v>
      </c>
    </row>
    <row r="13583" spans="8:18" x14ac:dyDescent="0.25">
      <c r="H13583" s="59">
        <v>4138</v>
      </c>
      <c r="I13583" s="59" t="s">
        <v>71</v>
      </c>
      <c r="J13583" s="59">
        <v>20354584</v>
      </c>
      <c r="K13583" s="59" t="s">
        <v>13793</v>
      </c>
      <c r="L13583" s="61" t="s">
        <v>113</v>
      </c>
      <c r="M13583" s="61">
        <f>VLOOKUP(H13583,zdroj!C:F,4,0)</f>
        <v>0</v>
      </c>
      <c r="N13583" s="61" t="str">
        <f t="shared" si="424"/>
        <v>katA</v>
      </c>
      <c r="P13583" s="72" t="str">
        <f t="shared" si="425"/>
        <v/>
      </c>
      <c r="Q13583" s="61" t="s">
        <v>30</v>
      </c>
    </row>
    <row r="13584" spans="8:18" x14ac:dyDescent="0.25">
      <c r="H13584" s="59">
        <v>4138</v>
      </c>
      <c r="I13584" s="59" t="s">
        <v>71</v>
      </c>
      <c r="J13584" s="59">
        <v>20354592</v>
      </c>
      <c r="K13584" s="59" t="s">
        <v>13794</v>
      </c>
      <c r="L13584" s="61" t="s">
        <v>114</v>
      </c>
      <c r="M13584" s="61">
        <f>VLOOKUP(H13584,zdroj!C:F,4,0)</f>
        <v>0</v>
      </c>
      <c r="N13584" s="61" t="str">
        <f t="shared" si="424"/>
        <v>katB</v>
      </c>
      <c r="P13584" s="72" t="str">
        <f t="shared" si="425"/>
        <v/>
      </c>
      <c r="Q13584" s="61" t="s">
        <v>30</v>
      </c>
      <c r="R13584" s="61" t="s">
        <v>91</v>
      </c>
    </row>
    <row r="13585" spans="8:18" x14ac:dyDescent="0.25">
      <c r="H13585" s="59">
        <v>4138</v>
      </c>
      <c r="I13585" s="59" t="s">
        <v>71</v>
      </c>
      <c r="J13585" s="59">
        <v>20354606</v>
      </c>
      <c r="K13585" s="59" t="s">
        <v>13795</v>
      </c>
      <c r="L13585" s="61" t="s">
        <v>113</v>
      </c>
      <c r="M13585" s="61">
        <f>VLOOKUP(H13585,zdroj!C:F,4,0)</f>
        <v>0</v>
      </c>
      <c r="N13585" s="61" t="str">
        <f t="shared" si="424"/>
        <v>katA</v>
      </c>
      <c r="P13585" s="72" t="str">
        <f t="shared" si="425"/>
        <v/>
      </c>
      <c r="Q13585" s="61" t="s">
        <v>30</v>
      </c>
    </row>
    <row r="13586" spans="8:18" x14ac:dyDescent="0.25">
      <c r="H13586" s="59">
        <v>4138</v>
      </c>
      <c r="I13586" s="59" t="s">
        <v>71</v>
      </c>
      <c r="J13586" s="59">
        <v>20354614</v>
      </c>
      <c r="K13586" s="59" t="s">
        <v>13796</v>
      </c>
      <c r="L13586" s="61" t="s">
        <v>114</v>
      </c>
      <c r="M13586" s="61">
        <f>VLOOKUP(H13586,zdroj!C:F,4,0)</f>
        <v>0</v>
      </c>
      <c r="N13586" s="61" t="str">
        <f t="shared" si="424"/>
        <v>katB</v>
      </c>
      <c r="P13586" s="72" t="str">
        <f t="shared" si="425"/>
        <v/>
      </c>
      <c r="Q13586" s="61" t="s">
        <v>30</v>
      </c>
      <c r="R13586" s="61" t="s">
        <v>91</v>
      </c>
    </row>
    <row r="13587" spans="8:18" x14ac:dyDescent="0.25">
      <c r="H13587" s="59">
        <v>4138</v>
      </c>
      <c r="I13587" s="59" t="s">
        <v>71</v>
      </c>
      <c r="J13587" s="59">
        <v>20354622</v>
      </c>
      <c r="K13587" s="59" t="s">
        <v>13797</v>
      </c>
      <c r="L13587" s="61" t="s">
        <v>113</v>
      </c>
      <c r="M13587" s="61">
        <f>VLOOKUP(H13587,zdroj!C:F,4,0)</f>
        <v>0</v>
      </c>
      <c r="N13587" s="61" t="str">
        <f t="shared" si="424"/>
        <v>katA</v>
      </c>
      <c r="P13587" s="72" t="str">
        <f t="shared" si="425"/>
        <v/>
      </c>
      <c r="Q13587" s="61" t="s">
        <v>30</v>
      </c>
    </row>
    <row r="13588" spans="8:18" x14ac:dyDescent="0.25">
      <c r="H13588" s="59">
        <v>4138</v>
      </c>
      <c r="I13588" s="59" t="s">
        <v>71</v>
      </c>
      <c r="J13588" s="59">
        <v>20354631</v>
      </c>
      <c r="K13588" s="59" t="s">
        <v>13798</v>
      </c>
      <c r="L13588" s="61" t="s">
        <v>113</v>
      </c>
      <c r="M13588" s="61">
        <f>VLOOKUP(H13588,zdroj!C:F,4,0)</f>
        <v>0</v>
      </c>
      <c r="N13588" s="61" t="str">
        <f t="shared" si="424"/>
        <v>katA</v>
      </c>
      <c r="P13588" s="72" t="str">
        <f t="shared" si="425"/>
        <v/>
      </c>
      <c r="Q13588" s="61" t="s">
        <v>30</v>
      </c>
    </row>
    <row r="13589" spans="8:18" x14ac:dyDescent="0.25">
      <c r="H13589" s="59">
        <v>4138</v>
      </c>
      <c r="I13589" s="59" t="s">
        <v>71</v>
      </c>
      <c r="J13589" s="59">
        <v>20354649</v>
      </c>
      <c r="K13589" s="59" t="s">
        <v>13799</v>
      </c>
      <c r="L13589" s="61" t="s">
        <v>113</v>
      </c>
      <c r="M13589" s="61">
        <f>VLOOKUP(H13589,zdroj!C:F,4,0)</f>
        <v>0</v>
      </c>
      <c r="N13589" s="61" t="str">
        <f t="shared" si="424"/>
        <v>katA</v>
      </c>
      <c r="P13589" s="72" t="str">
        <f t="shared" si="425"/>
        <v/>
      </c>
      <c r="Q13589" s="61" t="s">
        <v>30</v>
      </c>
    </row>
    <row r="13590" spans="8:18" x14ac:dyDescent="0.25">
      <c r="H13590" s="59">
        <v>4138</v>
      </c>
      <c r="I13590" s="59" t="s">
        <v>71</v>
      </c>
      <c r="J13590" s="59">
        <v>20354657</v>
      </c>
      <c r="K13590" s="59" t="s">
        <v>13800</v>
      </c>
      <c r="L13590" s="61" t="s">
        <v>114</v>
      </c>
      <c r="M13590" s="61">
        <f>VLOOKUP(H13590,zdroj!C:F,4,0)</f>
        <v>0</v>
      </c>
      <c r="N13590" s="61" t="str">
        <f t="shared" si="424"/>
        <v>katB</v>
      </c>
      <c r="P13590" s="72" t="str">
        <f t="shared" si="425"/>
        <v/>
      </c>
      <c r="Q13590" s="61" t="s">
        <v>30</v>
      </c>
      <c r="R13590" s="61" t="s">
        <v>91</v>
      </c>
    </row>
    <row r="13591" spans="8:18" x14ac:dyDescent="0.25">
      <c r="H13591" s="59">
        <v>4138</v>
      </c>
      <c r="I13591" s="59" t="s">
        <v>71</v>
      </c>
      <c r="J13591" s="59">
        <v>20354665</v>
      </c>
      <c r="K13591" s="59" t="s">
        <v>13801</v>
      </c>
      <c r="L13591" s="61" t="s">
        <v>113</v>
      </c>
      <c r="M13591" s="61">
        <f>VLOOKUP(H13591,zdroj!C:F,4,0)</f>
        <v>0</v>
      </c>
      <c r="N13591" s="61" t="str">
        <f t="shared" si="424"/>
        <v>katA</v>
      </c>
      <c r="P13591" s="72" t="str">
        <f t="shared" si="425"/>
        <v/>
      </c>
      <c r="Q13591" s="61" t="s">
        <v>30</v>
      </c>
    </row>
    <row r="13592" spans="8:18" x14ac:dyDescent="0.25">
      <c r="H13592" s="59">
        <v>4138</v>
      </c>
      <c r="I13592" s="59" t="s">
        <v>71</v>
      </c>
      <c r="J13592" s="59">
        <v>20354673</v>
      </c>
      <c r="K13592" s="59" t="s">
        <v>13802</v>
      </c>
      <c r="L13592" s="61" t="s">
        <v>114</v>
      </c>
      <c r="M13592" s="61">
        <f>VLOOKUP(H13592,zdroj!C:F,4,0)</f>
        <v>0</v>
      </c>
      <c r="N13592" s="61" t="str">
        <f t="shared" si="424"/>
        <v>katB</v>
      </c>
      <c r="P13592" s="72" t="str">
        <f t="shared" si="425"/>
        <v/>
      </c>
      <c r="Q13592" s="61" t="s">
        <v>30</v>
      </c>
      <c r="R13592" s="61" t="s">
        <v>91</v>
      </c>
    </row>
    <row r="13593" spans="8:18" x14ac:dyDescent="0.25">
      <c r="H13593" s="59">
        <v>4138</v>
      </c>
      <c r="I13593" s="59" t="s">
        <v>71</v>
      </c>
      <c r="J13593" s="59">
        <v>20354681</v>
      </c>
      <c r="K13593" s="59" t="s">
        <v>13803</v>
      </c>
      <c r="L13593" s="61" t="s">
        <v>113</v>
      </c>
      <c r="M13593" s="61">
        <f>VLOOKUP(H13593,zdroj!C:F,4,0)</f>
        <v>0</v>
      </c>
      <c r="N13593" s="61" t="str">
        <f t="shared" si="424"/>
        <v>katA</v>
      </c>
      <c r="P13593" s="72" t="str">
        <f t="shared" si="425"/>
        <v/>
      </c>
      <c r="Q13593" s="61" t="s">
        <v>30</v>
      </c>
    </row>
    <row r="13594" spans="8:18" x14ac:dyDescent="0.25">
      <c r="H13594" s="59">
        <v>4138</v>
      </c>
      <c r="I13594" s="59" t="s">
        <v>71</v>
      </c>
      <c r="J13594" s="59">
        <v>20354690</v>
      </c>
      <c r="K13594" s="59" t="s">
        <v>13804</v>
      </c>
      <c r="L13594" s="61" t="s">
        <v>114</v>
      </c>
      <c r="M13594" s="61">
        <f>VLOOKUP(H13594,zdroj!C:F,4,0)</f>
        <v>0</v>
      </c>
      <c r="N13594" s="61" t="str">
        <f t="shared" si="424"/>
        <v>katB</v>
      </c>
      <c r="P13594" s="72" t="str">
        <f t="shared" si="425"/>
        <v/>
      </c>
      <c r="Q13594" s="61" t="s">
        <v>30</v>
      </c>
      <c r="R13594" s="61" t="s">
        <v>91</v>
      </c>
    </row>
    <row r="13595" spans="8:18" x14ac:dyDescent="0.25">
      <c r="H13595" s="59">
        <v>4138</v>
      </c>
      <c r="I13595" s="59" t="s">
        <v>71</v>
      </c>
      <c r="J13595" s="59">
        <v>20354703</v>
      </c>
      <c r="K13595" s="59" t="s">
        <v>13805</v>
      </c>
      <c r="L13595" s="61" t="s">
        <v>114</v>
      </c>
      <c r="M13595" s="61">
        <f>VLOOKUP(H13595,zdroj!C:F,4,0)</f>
        <v>0</v>
      </c>
      <c r="N13595" s="61" t="str">
        <f t="shared" si="424"/>
        <v>katB</v>
      </c>
      <c r="P13595" s="72" t="str">
        <f t="shared" si="425"/>
        <v/>
      </c>
      <c r="Q13595" s="61" t="s">
        <v>30</v>
      </c>
      <c r="R13595" s="61" t="s">
        <v>91</v>
      </c>
    </row>
    <row r="13596" spans="8:18" x14ac:dyDescent="0.25">
      <c r="H13596" s="59">
        <v>4138</v>
      </c>
      <c r="I13596" s="59" t="s">
        <v>71</v>
      </c>
      <c r="J13596" s="59">
        <v>20354711</v>
      </c>
      <c r="K13596" s="59" t="s">
        <v>13806</v>
      </c>
      <c r="L13596" s="61" t="s">
        <v>113</v>
      </c>
      <c r="M13596" s="61">
        <f>VLOOKUP(H13596,zdroj!C:F,4,0)</f>
        <v>0</v>
      </c>
      <c r="N13596" s="61" t="str">
        <f t="shared" si="424"/>
        <v>katA</v>
      </c>
      <c r="P13596" s="72" t="str">
        <f t="shared" si="425"/>
        <v/>
      </c>
      <c r="Q13596" s="61" t="s">
        <v>30</v>
      </c>
    </row>
    <row r="13597" spans="8:18" x14ac:dyDescent="0.25">
      <c r="H13597" s="59">
        <v>4138</v>
      </c>
      <c r="I13597" s="59" t="s">
        <v>71</v>
      </c>
      <c r="J13597" s="59">
        <v>20354720</v>
      </c>
      <c r="K13597" s="59" t="s">
        <v>13807</v>
      </c>
      <c r="L13597" s="61" t="s">
        <v>114</v>
      </c>
      <c r="M13597" s="61">
        <f>VLOOKUP(H13597,zdroj!C:F,4,0)</f>
        <v>0</v>
      </c>
      <c r="N13597" s="61" t="str">
        <f t="shared" si="424"/>
        <v>katB</v>
      </c>
      <c r="P13597" s="72" t="str">
        <f t="shared" si="425"/>
        <v/>
      </c>
      <c r="Q13597" s="61" t="s">
        <v>30</v>
      </c>
      <c r="R13597" s="61" t="s">
        <v>91</v>
      </c>
    </row>
    <row r="13598" spans="8:18" x14ac:dyDescent="0.25">
      <c r="H13598" s="59">
        <v>4138</v>
      </c>
      <c r="I13598" s="59" t="s">
        <v>71</v>
      </c>
      <c r="J13598" s="59">
        <v>20354738</v>
      </c>
      <c r="K13598" s="59" t="s">
        <v>13808</v>
      </c>
      <c r="L13598" s="61" t="s">
        <v>113</v>
      </c>
      <c r="M13598" s="61">
        <f>VLOOKUP(H13598,zdroj!C:F,4,0)</f>
        <v>0</v>
      </c>
      <c r="N13598" s="61" t="str">
        <f t="shared" si="424"/>
        <v>katA</v>
      </c>
      <c r="P13598" s="72" t="str">
        <f t="shared" si="425"/>
        <v/>
      </c>
      <c r="Q13598" s="61" t="s">
        <v>30</v>
      </c>
    </row>
    <row r="13599" spans="8:18" x14ac:dyDescent="0.25">
      <c r="H13599" s="59">
        <v>4138</v>
      </c>
      <c r="I13599" s="59" t="s">
        <v>71</v>
      </c>
      <c r="J13599" s="59">
        <v>20354746</v>
      </c>
      <c r="K13599" s="59" t="s">
        <v>13809</v>
      </c>
      <c r="L13599" s="61" t="s">
        <v>113</v>
      </c>
      <c r="M13599" s="61">
        <f>VLOOKUP(H13599,zdroj!C:F,4,0)</f>
        <v>0</v>
      </c>
      <c r="N13599" s="61" t="str">
        <f t="shared" si="424"/>
        <v>katA</v>
      </c>
      <c r="P13599" s="72" t="str">
        <f t="shared" si="425"/>
        <v/>
      </c>
      <c r="Q13599" s="61" t="s">
        <v>30</v>
      </c>
    </row>
    <row r="13600" spans="8:18" x14ac:dyDescent="0.25">
      <c r="H13600" s="59">
        <v>4138</v>
      </c>
      <c r="I13600" s="59" t="s">
        <v>71</v>
      </c>
      <c r="J13600" s="59">
        <v>20354754</v>
      </c>
      <c r="K13600" s="59" t="s">
        <v>13810</v>
      </c>
      <c r="L13600" s="61" t="s">
        <v>113</v>
      </c>
      <c r="M13600" s="61">
        <f>VLOOKUP(H13600,zdroj!C:F,4,0)</f>
        <v>0</v>
      </c>
      <c r="N13600" s="61" t="str">
        <f t="shared" si="424"/>
        <v>katA</v>
      </c>
      <c r="P13600" s="72" t="str">
        <f t="shared" si="425"/>
        <v/>
      </c>
      <c r="Q13600" s="61" t="s">
        <v>30</v>
      </c>
    </row>
    <row r="13601" spans="8:18" x14ac:dyDescent="0.25">
      <c r="H13601" s="59">
        <v>4138</v>
      </c>
      <c r="I13601" s="59" t="s">
        <v>71</v>
      </c>
      <c r="J13601" s="59">
        <v>20354762</v>
      </c>
      <c r="K13601" s="59" t="s">
        <v>13811</v>
      </c>
      <c r="L13601" s="61" t="s">
        <v>113</v>
      </c>
      <c r="M13601" s="61">
        <f>VLOOKUP(H13601,zdroj!C:F,4,0)</f>
        <v>0</v>
      </c>
      <c r="N13601" s="61" t="str">
        <f t="shared" si="424"/>
        <v>katA</v>
      </c>
      <c r="P13601" s="72" t="str">
        <f t="shared" si="425"/>
        <v/>
      </c>
      <c r="Q13601" s="61" t="s">
        <v>30</v>
      </c>
    </row>
    <row r="13602" spans="8:18" x14ac:dyDescent="0.25">
      <c r="H13602" s="59">
        <v>4138</v>
      </c>
      <c r="I13602" s="59" t="s">
        <v>71</v>
      </c>
      <c r="J13602" s="59">
        <v>20354771</v>
      </c>
      <c r="K13602" s="59" t="s">
        <v>13812</v>
      </c>
      <c r="L13602" s="61" t="s">
        <v>114</v>
      </c>
      <c r="M13602" s="61">
        <f>VLOOKUP(H13602,zdroj!C:F,4,0)</f>
        <v>0</v>
      </c>
      <c r="N13602" s="61" t="str">
        <f t="shared" si="424"/>
        <v>katB</v>
      </c>
      <c r="P13602" s="72" t="str">
        <f t="shared" si="425"/>
        <v/>
      </c>
      <c r="Q13602" s="61" t="s">
        <v>30</v>
      </c>
      <c r="R13602" s="61" t="s">
        <v>91</v>
      </c>
    </row>
    <row r="13603" spans="8:18" x14ac:dyDescent="0.25">
      <c r="H13603" s="59">
        <v>4138</v>
      </c>
      <c r="I13603" s="59" t="s">
        <v>71</v>
      </c>
      <c r="J13603" s="59">
        <v>20354789</v>
      </c>
      <c r="K13603" s="59" t="s">
        <v>13813</v>
      </c>
      <c r="L13603" s="61" t="s">
        <v>114</v>
      </c>
      <c r="M13603" s="61">
        <f>VLOOKUP(H13603,zdroj!C:F,4,0)</f>
        <v>0</v>
      </c>
      <c r="N13603" s="61" t="str">
        <f t="shared" si="424"/>
        <v>katB</v>
      </c>
      <c r="P13603" s="72" t="str">
        <f t="shared" si="425"/>
        <v/>
      </c>
      <c r="Q13603" s="61" t="s">
        <v>30</v>
      </c>
      <c r="R13603" s="61" t="s">
        <v>91</v>
      </c>
    </row>
    <row r="13604" spans="8:18" x14ac:dyDescent="0.25">
      <c r="H13604" s="59">
        <v>4138</v>
      </c>
      <c r="I13604" s="59" t="s">
        <v>71</v>
      </c>
      <c r="J13604" s="59">
        <v>20354797</v>
      </c>
      <c r="K13604" s="59" t="s">
        <v>13814</v>
      </c>
      <c r="L13604" s="61" t="s">
        <v>113</v>
      </c>
      <c r="M13604" s="61">
        <f>VLOOKUP(H13604,zdroj!C:F,4,0)</f>
        <v>0</v>
      </c>
      <c r="N13604" s="61" t="str">
        <f t="shared" si="424"/>
        <v>katA</v>
      </c>
      <c r="P13604" s="72" t="str">
        <f t="shared" si="425"/>
        <v/>
      </c>
      <c r="Q13604" s="61" t="s">
        <v>30</v>
      </c>
    </row>
    <row r="13605" spans="8:18" x14ac:dyDescent="0.25">
      <c r="H13605" s="59">
        <v>4138</v>
      </c>
      <c r="I13605" s="59" t="s">
        <v>71</v>
      </c>
      <c r="J13605" s="59">
        <v>20354801</v>
      </c>
      <c r="K13605" s="59" t="s">
        <v>13815</v>
      </c>
      <c r="L13605" s="61" t="s">
        <v>113</v>
      </c>
      <c r="M13605" s="61">
        <f>VLOOKUP(H13605,zdroj!C:F,4,0)</f>
        <v>0</v>
      </c>
      <c r="N13605" s="61" t="str">
        <f t="shared" si="424"/>
        <v>katA</v>
      </c>
      <c r="P13605" s="72" t="str">
        <f t="shared" si="425"/>
        <v/>
      </c>
      <c r="Q13605" s="61" t="s">
        <v>30</v>
      </c>
    </row>
    <row r="13606" spans="8:18" x14ac:dyDescent="0.25">
      <c r="H13606" s="59">
        <v>4138</v>
      </c>
      <c r="I13606" s="59" t="s">
        <v>71</v>
      </c>
      <c r="J13606" s="59">
        <v>20354819</v>
      </c>
      <c r="K13606" s="59" t="s">
        <v>13816</v>
      </c>
      <c r="L13606" s="61" t="s">
        <v>114</v>
      </c>
      <c r="M13606" s="61">
        <f>VLOOKUP(H13606,zdroj!C:F,4,0)</f>
        <v>0</v>
      </c>
      <c r="N13606" s="61" t="str">
        <f t="shared" si="424"/>
        <v>katB</v>
      </c>
      <c r="P13606" s="72" t="str">
        <f t="shared" si="425"/>
        <v/>
      </c>
      <c r="Q13606" s="61" t="s">
        <v>30</v>
      </c>
      <c r="R13606" s="61" t="s">
        <v>91</v>
      </c>
    </row>
    <row r="13607" spans="8:18" x14ac:dyDescent="0.25">
      <c r="H13607" s="59">
        <v>4138</v>
      </c>
      <c r="I13607" s="59" t="s">
        <v>71</v>
      </c>
      <c r="J13607" s="59">
        <v>20354827</v>
      </c>
      <c r="K13607" s="59" t="s">
        <v>13817</v>
      </c>
      <c r="L13607" s="61" t="s">
        <v>113</v>
      </c>
      <c r="M13607" s="61">
        <f>VLOOKUP(H13607,zdroj!C:F,4,0)</f>
        <v>0</v>
      </c>
      <c r="N13607" s="61" t="str">
        <f t="shared" si="424"/>
        <v>katA</v>
      </c>
      <c r="P13607" s="72" t="str">
        <f t="shared" si="425"/>
        <v/>
      </c>
      <c r="Q13607" s="61" t="s">
        <v>30</v>
      </c>
    </row>
    <row r="13608" spans="8:18" x14ac:dyDescent="0.25">
      <c r="H13608" s="59">
        <v>4138</v>
      </c>
      <c r="I13608" s="59" t="s">
        <v>71</v>
      </c>
      <c r="J13608" s="59">
        <v>20354835</v>
      </c>
      <c r="K13608" s="59" t="s">
        <v>13818</v>
      </c>
      <c r="L13608" s="61" t="s">
        <v>114</v>
      </c>
      <c r="M13608" s="61">
        <f>VLOOKUP(H13608,zdroj!C:F,4,0)</f>
        <v>0</v>
      </c>
      <c r="N13608" s="61" t="str">
        <f t="shared" si="424"/>
        <v>katB</v>
      </c>
      <c r="P13608" s="72" t="str">
        <f t="shared" si="425"/>
        <v/>
      </c>
      <c r="Q13608" s="61" t="s">
        <v>30</v>
      </c>
      <c r="R13608" s="61" t="s">
        <v>91</v>
      </c>
    </row>
    <row r="13609" spans="8:18" x14ac:dyDescent="0.25">
      <c r="H13609" s="59">
        <v>4138</v>
      </c>
      <c r="I13609" s="59" t="s">
        <v>71</v>
      </c>
      <c r="J13609" s="59">
        <v>20354843</v>
      </c>
      <c r="K13609" s="59" t="s">
        <v>13819</v>
      </c>
      <c r="L13609" s="61" t="s">
        <v>113</v>
      </c>
      <c r="M13609" s="61">
        <f>VLOOKUP(H13609,zdroj!C:F,4,0)</f>
        <v>0</v>
      </c>
      <c r="N13609" s="61" t="str">
        <f t="shared" si="424"/>
        <v>katA</v>
      </c>
      <c r="P13609" s="72" t="str">
        <f t="shared" si="425"/>
        <v/>
      </c>
      <c r="Q13609" s="61" t="s">
        <v>30</v>
      </c>
    </row>
    <row r="13610" spans="8:18" x14ac:dyDescent="0.25">
      <c r="H13610" s="59">
        <v>4138</v>
      </c>
      <c r="I13610" s="59" t="s">
        <v>71</v>
      </c>
      <c r="J13610" s="59">
        <v>20354851</v>
      </c>
      <c r="K13610" s="59" t="s">
        <v>13820</v>
      </c>
      <c r="L13610" s="61" t="s">
        <v>113</v>
      </c>
      <c r="M13610" s="61">
        <f>VLOOKUP(H13610,zdroj!C:F,4,0)</f>
        <v>0</v>
      </c>
      <c r="N13610" s="61" t="str">
        <f t="shared" si="424"/>
        <v>katA</v>
      </c>
      <c r="P13610" s="72" t="str">
        <f t="shared" si="425"/>
        <v/>
      </c>
      <c r="Q13610" s="61" t="s">
        <v>30</v>
      </c>
    </row>
    <row r="13611" spans="8:18" x14ac:dyDescent="0.25">
      <c r="H13611" s="59">
        <v>4138</v>
      </c>
      <c r="I13611" s="59" t="s">
        <v>71</v>
      </c>
      <c r="J13611" s="59">
        <v>20354860</v>
      </c>
      <c r="K13611" s="59" t="s">
        <v>13821</v>
      </c>
      <c r="L13611" s="61" t="s">
        <v>114</v>
      </c>
      <c r="M13611" s="61">
        <f>VLOOKUP(H13611,zdroj!C:F,4,0)</f>
        <v>0</v>
      </c>
      <c r="N13611" s="61" t="str">
        <f t="shared" si="424"/>
        <v>katB</v>
      </c>
      <c r="P13611" s="72" t="str">
        <f t="shared" si="425"/>
        <v/>
      </c>
      <c r="Q13611" s="61" t="s">
        <v>30</v>
      </c>
      <c r="R13611" s="61" t="s">
        <v>91</v>
      </c>
    </row>
    <row r="13612" spans="8:18" x14ac:dyDescent="0.25">
      <c r="H13612" s="59">
        <v>4138</v>
      </c>
      <c r="I13612" s="59" t="s">
        <v>71</v>
      </c>
      <c r="J13612" s="59">
        <v>20354878</v>
      </c>
      <c r="K13612" s="59" t="s">
        <v>13822</v>
      </c>
      <c r="L13612" s="61" t="s">
        <v>114</v>
      </c>
      <c r="M13612" s="61">
        <f>VLOOKUP(H13612,zdroj!C:F,4,0)</f>
        <v>0</v>
      </c>
      <c r="N13612" s="61" t="str">
        <f t="shared" si="424"/>
        <v>katB</v>
      </c>
      <c r="P13612" s="72" t="str">
        <f t="shared" si="425"/>
        <v/>
      </c>
      <c r="Q13612" s="61" t="s">
        <v>30</v>
      </c>
      <c r="R13612" s="61" t="s">
        <v>91</v>
      </c>
    </row>
    <row r="13613" spans="8:18" x14ac:dyDescent="0.25">
      <c r="H13613" s="59">
        <v>4138</v>
      </c>
      <c r="I13613" s="59" t="s">
        <v>71</v>
      </c>
      <c r="J13613" s="59">
        <v>20354886</v>
      </c>
      <c r="K13613" s="59" t="s">
        <v>13823</v>
      </c>
      <c r="L13613" s="61" t="s">
        <v>114</v>
      </c>
      <c r="M13613" s="61">
        <f>VLOOKUP(H13613,zdroj!C:F,4,0)</f>
        <v>0</v>
      </c>
      <c r="N13613" s="61" t="str">
        <f t="shared" si="424"/>
        <v>katB</v>
      </c>
      <c r="P13613" s="72" t="str">
        <f t="shared" si="425"/>
        <v/>
      </c>
      <c r="Q13613" s="61" t="s">
        <v>30</v>
      </c>
      <c r="R13613" s="61" t="s">
        <v>91</v>
      </c>
    </row>
    <row r="13614" spans="8:18" x14ac:dyDescent="0.25">
      <c r="H13614" s="59">
        <v>4138</v>
      </c>
      <c r="I13614" s="59" t="s">
        <v>71</v>
      </c>
      <c r="J13614" s="59">
        <v>20354894</v>
      </c>
      <c r="K13614" s="59" t="s">
        <v>13824</v>
      </c>
      <c r="L13614" s="61" t="s">
        <v>113</v>
      </c>
      <c r="M13614" s="61">
        <f>VLOOKUP(H13614,zdroj!C:F,4,0)</f>
        <v>0</v>
      </c>
      <c r="N13614" s="61" t="str">
        <f t="shared" si="424"/>
        <v>katA</v>
      </c>
      <c r="P13614" s="72" t="str">
        <f t="shared" si="425"/>
        <v/>
      </c>
      <c r="Q13614" s="61" t="s">
        <v>30</v>
      </c>
    </row>
    <row r="13615" spans="8:18" x14ac:dyDescent="0.25">
      <c r="H13615" s="59">
        <v>4138</v>
      </c>
      <c r="I13615" s="59" t="s">
        <v>71</v>
      </c>
      <c r="J13615" s="59">
        <v>20354908</v>
      </c>
      <c r="K13615" s="59" t="s">
        <v>13825</v>
      </c>
      <c r="L13615" s="61" t="s">
        <v>113</v>
      </c>
      <c r="M13615" s="61">
        <f>VLOOKUP(H13615,zdroj!C:F,4,0)</f>
        <v>0</v>
      </c>
      <c r="N13615" s="61" t="str">
        <f t="shared" si="424"/>
        <v>katA</v>
      </c>
      <c r="P13615" s="72" t="str">
        <f t="shared" si="425"/>
        <v/>
      </c>
      <c r="Q13615" s="61" t="s">
        <v>30</v>
      </c>
    </row>
    <row r="13616" spans="8:18" x14ac:dyDescent="0.25">
      <c r="H13616" s="59">
        <v>4138</v>
      </c>
      <c r="I13616" s="59" t="s">
        <v>71</v>
      </c>
      <c r="J13616" s="59">
        <v>20354916</v>
      </c>
      <c r="K13616" s="59" t="s">
        <v>13826</v>
      </c>
      <c r="L13616" s="61" t="s">
        <v>113</v>
      </c>
      <c r="M13616" s="61">
        <f>VLOOKUP(H13616,zdroj!C:F,4,0)</f>
        <v>0</v>
      </c>
      <c r="N13616" s="61" t="str">
        <f t="shared" si="424"/>
        <v>katA</v>
      </c>
      <c r="P13616" s="72" t="str">
        <f t="shared" si="425"/>
        <v/>
      </c>
      <c r="Q13616" s="61" t="s">
        <v>30</v>
      </c>
    </row>
    <row r="13617" spans="8:18" x14ac:dyDescent="0.25">
      <c r="H13617" s="59">
        <v>4138</v>
      </c>
      <c r="I13617" s="59" t="s">
        <v>71</v>
      </c>
      <c r="J13617" s="59">
        <v>20354924</v>
      </c>
      <c r="K13617" s="59" t="s">
        <v>13827</v>
      </c>
      <c r="L13617" s="61" t="s">
        <v>113</v>
      </c>
      <c r="M13617" s="61">
        <f>VLOOKUP(H13617,zdroj!C:F,4,0)</f>
        <v>0</v>
      </c>
      <c r="N13617" s="61" t="str">
        <f t="shared" si="424"/>
        <v>katA</v>
      </c>
      <c r="P13617" s="72" t="str">
        <f t="shared" si="425"/>
        <v/>
      </c>
      <c r="Q13617" s="61" t="s">
        <v>30</v>
      </c>
    </row>
    <row r="13618" spans="8:18" x14ac:dyDescent="0.25">
      <c r="H13618" s="59">
        <v>4138</v>
      </c>
      <c r="I13618" s="59" t="s">
        <v>71</v>
      </c>
      <c r="J13618" s="59">
        <v>20354932</v>
      </c>
      <c r="K13618" s="59" t="s">
        <v>13828</v>
      </c>
      <c r="L13618" s="61" t="s">
        <v>114</v>
      </c>
      <c r="M13618" s="61">
        <f>VLOOKUP(H13618,zdroj!C:F,4,0)</f>
        <v>0</v>
      </c>
      <c r="N13618" s="61" t="str">
        <f t="shared" si="424"/>
        <v>katB</v>
      </c>
      <c r="P13618" s="72" t="str">
        <f t="shared" si="425"/>
        <v/>
      </c>
      <c r="Q13618" s="61" t="s">
        <v>31</v>
      </c>
      <c r="R13618" s="61" t="s">
        <v>91</v>
      </c>
    </row>
    <row r="13619" spans="8:18" x14ac:dyDescent="0.25">
      <c r="H13619" s="59">
        <v>4138</v>
      </c>
      <c r="I13619" s="59" t="s">
        <v>71</v>
      </c>
      <c r="J13619" s="59">
        <v>20354941</v>
      </c>
      <c r="K13619" s="59" t="s">
        <v>13829</v>
      </c>
      <c r="L13619" s="61" t="s">
        <v>113</v>
      </c>
      <c r="M13619" s="61">
        <f>VLOOKUP(H13619,zdroj!C:F,4,0)</f>
        <v>0</v>
      </c>
      <c r="N13619" s="61" t="str">
        <f t="shared" si="424"/>
        <v>katA</v>
      </c>
      <c r="P13619" s="72" t="str">
        <f t="shared" si="425"/>
        <v/>
      </c>
      <c r="Q13619" s="61" t="s">
        <v>30</v>
      </c>
    </row>
    <row r="13620" spans="8:18" x14ac:dyDescent="0.25">
      <c r="H13620" s="59">
        <v>4138</v>
      </c>
      <c r="I13620" s="59" t="s">
        <v>71</v>
      </c>
      <c r="J13620" s="59">
        <v>20354959</v>
      </c>
      <c r="K13620" s="59" t="s">
        <v>13830</v>
      </c>
      <c r="L13620" s="61" t="s">
        <v>114</v>
      </c>
      <c r="M13620" s="61">
        <f>VLOOKUP(H13620,zdroj!C:F,4,0)</f>
        <v>0</v>
      </c>
      <c r="N13620" s="61" t="str">
        <f t="shared" si="424"/>
        <v>katB</v>
      </c>
      <c r="P13620" s="72" t="str">
        <f t="shared" si="425"/>
        <v/>
      </c>
      <c r="Q13620" s="61" t="s">
        <v>30</v>
      </c>
      <c r="R13620" s="61" t="s">
        <v>91</v>
      </c>
    </row>
    <row r="13621" spans="8:18" x14ac:dyDescent="0.25">
      <c r="H13621" s="59">
        <v>4138</v>
      </c>
      <c r="I13621" s="59" t="s">
        <v>71</v>
      </c>
      <c r="J13621" s="59">
        <v>20354967</v>
      </c>
      <c r="K13621" s="59" t="s">
        <v>13831</v>
      </c>
      <c r="L13621" s="61" t="s">
        <v>113</v>
      </c>
      <c r="M13621" s="61">
        <f>VLOOKUP(H13621,zdroj!C:F,4,0)</f>
        <v>0</v>
      </c>
      <c r="N13621" s="61" t="str">
        <f t="shared" si="424"/>
        <v>katA</v>
      </c>
      <c r="P13621" s="72" t="str">
        <f t="shared" si="425"/>
        <v/>
      </c>
      <c r="Q13621" s="61" t="s">
        <v>30</v>
      </c>
    </row>
    <row r="13622" spans="8:18" x14ac:dyDescent="0.25">
      <c r="H13622" s="59">
        <v>4138</v>
      </c>
      <c r="I13622" s="59" t="s">
        <v>71</v>
      </c>
      <c r="J13622" s="59">
        <v>20354975</v>
      </c>
      <c r="K13622" s="59" t="s">
        <v>13832</v>
      </c>
      <c r="L13622" s="61" t="s">
        <v>113</v>
      </c>
      <c r="M13622" s="61">
        <f>VLOOKUP(H13622,zdroj!C:F,4,0)</f>
        <v>0</v>
      </c>
      <c r="N13622" s="61" t="str">
        <f t="shared" si="424"/>
        <v>katA</v>
      </c>
      <c r="P13622" s="72" t="str">
        <f t="shared" si="425"/>
        <v/>
      </c>
      <c r="Q13622" s="61" t="s">
        <v>30</v>
      </c>
    </row>
    <row r="13623" spans="8:18" x14ac:dyDescent="0.25">
      <c r="H13623" s="59">
        <v>4138</v>
      </c>
      <c r="I13623" s="59" t="s">
        <v>71</v>
      </c>
      <c r="J13623" s="59">
        <v>20354983</v>
      </c>
      <c r="K13623" s="59" t="s">
        <v>13833</v>
      </c>
      <c r="L13623" s="61" t="s">
        <v>113</v>
      </c>
      <c r="M13623" s="61">
        <f>VLOOKUP(H13623,zdroj!C:F,4,0)</f>
        <v>0</v>
      </c>
      <c r="N13623" s="61" t="str">
        <f t="shared" si="424"/>
        <v>katA</v>
      </c>
      <c r="P13623" s="72" t="str">
        <f t="shared" si="425"/>
        <v/>
      </c>
      <c r="Q13623" s="61" t="s">
        <v>30</v>
      </c>
    </row>
    <row r="13624" spans="8:18" x14ac:dyDescent="0.25">
      <c r="H13624" s="59">
        <v>4138</v>
      </c>
      <c r="I13624" s="59" t="s">
        <v>71</v>
      </c>
      <c r="J13624" s="59">
        <v>20354991</v>
      </c>
      <c r="K13624" s="59" t="s">
        <v>13834</v>
      </c>
      <c r="L13624" s="61" t="s">
        <v>81</v>
      </c>
      <c r="M13624" s="61">
        <f>VLOOKUP(H13624,zdroj!C:F,4,0)</f>
        <v>0</v>
      </c>
      <c r="N13624" s="61" t="str">
        <f t="shared" si="424"/>
        <v>-</v>
      </c>
      <c r="P13624" s="72" t="str">
        <f t="shared" si="425"/>
        <v/>
      </c>
      <c r="Q13624" s="61" t="s">
        <v>86</v>
      </c>
    </row>
    <row r="13625" spans="8:18" x14ac:dyDescent="0.25">
      <c r="H13625" s="59">
        <v>4138</v>
      </c>
      <c r="I13625" s="59" t="s">
        <v>71</v>
      </c>
      <c r="J13625" s="59">
        <v>20355009</v>
      </c>
      <c r="K13625" s="59" t="s">
        <v>13835</v>
      </c>
      <c r="L13625" s="61" t="s">
        <v>81</v>
      </c>
      <c r="M13625" s="61">
        <f>VLOOKUP(H13625,zdroj!C:F,4,0)</f>
        <v>0</v>
      </c>
      <c r="N13625" s="61" t="str">
        <f t="shared" si="424"/>
        <v>-</v>
      </c>
      <c r="P13625" s="72" t="str">
        <f t="shared" si="425"/>
        <v/>
      </c>
      <c r="Q13625" s="61" t="s">
        <v>88</v>
      </c>
    </row>
    <row r="13626" spans="8:18" x14ac:dyDescent="0.25">
      <c r="H13626" s="59">
        <v>4138</v>
      </c>
      <c r="I13626" s="59" t="s">
        <v>71</v>
      </c>
      <c r="J13626" s="59">
        <v>20355017</v>
      </c>
      <c r="K13626" s="59" t="s">
        <v>13836</v>
      </c>
      <c r="L13626" s="61" t="s">
        <v>81</v>
      </c>
      <c r="M13626" s="61">
        <f>VLOOKUP(H13626,zdroj!C:F,4,0)</f>
        <v>0</v>
      </c>
      <c r="N13626" s="61" t="str">
        <f t="shared" si="424"/>
        <v>-</v>
      </c>
      <c r="P13626" s="72" t="str">
        <f t="shared" si="425"/>
        <v/>
      </c>
      <c r="Q13626" s="61" t="s">
        <v>88</v>
      </c>
    </row>
    <row r="13627" spans="8:18" x14ac:dyDescent="0.25">
      <c r="H13627" s="59">
        <v>4138</v>
      </c>
      <c r="I13627" s="59" t="s">
        <v>71</v>
      </c>
      <c r="J13627" s="59">
        <v>20355025</v>
      </c>
      <c r="K13627" s="59" t="s">
        <v>13837</v>
      </c>
      <c r="L13627" s="61" t="s">
        <v>81</v>
      </c>
      <c r="M13627" s="61">
        <f>VLOOKUP(H13627,zdroj!C:F,4,0)</f>
        <v>0</v>
      </c>
      <c r="N13627" s="61" t="str">
        <f t="shared" si="424"/>
        <v>-</v>
      </c>
      <c r="P13627" s="72" t="str">
        <f t="shared" si="425"/>
        <v/>
      </c>
      <c r="Q13627" s="61" t="s">
        <v>88</v>
      </c>
    </row>
    <row r="13628" spans="8:18" x14ac:dyDescent="0.25">
      <c r="H13628" s="59">
        <v>4138</v>
      </c>
      <c r="I13628" s="59" t="s">
        <v>71</v>
      </c>
      <c r="J13628" s="59">
        <v>20355033</v>
      </c>
      <c r="K13628" s="59" t="s">
        <v>13838</v>
      </c>
      <c r="L13628" s="61" t="s">
        <v>81</v>
      </c>
      <c r="M13628" s="61">
        <f>VLOOKUP(H13628,zdroj!C:F,4,0)</f>
        <v>0</v>
      </c>
      <c r="N13628" s="61" t="str">
        <f t="shared" si="424"/>
        <v>-</v>
      </c>
      <c r="P13628" s="72" t="str">
        <f t="shared" si="425"/>
        <v/>
      </c>
      <c r="Q13628" s="61" t="s">
        <v>88</v>
      </c>
    </row>
    <row r="13629" spans="8:18" x14ac:dyDescent="0.25">
      <c r="H13629" s="59">
        <v>4138</v>
      </c>
      <c r="I13629" s="59" t="s">
        <v>71</v>
      </c>
      <c r="J13629" s="59">
        <v>25277715</v>
      </c>
      <c r="K13629" s="59" t="s">
        <v>13839</v>
      </c>
      <c r="L13629" s="61" t="s">
        <v>113</v>
      </c>
      <c r="M13629" s="61">
        <f>VLOOKUP(H13629,zdroj!C:F,4,0)</f>
        <v>0</v>
      </c>
      <c r="N13629" s="61" t="str">
        <f t="shared" si="424"/>
        <v>katA</v>
      </c>
      <c r="P13629" s="72" t="str">
        <f t="shared" si="425"/>
        <v/>
      </c>
      <c r="Q13629" s="61" t="s">
        <v>30</v>
      </c>
    </row>
    <row r="13630" spans="8:18" x14ac:dyDescent="0.25">
      <c r="H13630" s="59">
        <v>4138</v>
      </c>
      <c r="I13630" s="59" t="s">
        <v>71</v>
      </c>
      <c r="J13630" s="59">
        <v>26564793</v>
      </c>
      <c r="K13630" s="59" t="s">
        <v>13840</v>
      </c>
      <c r="L13630" s="61" t="s">
        <v>114</v>
      </c>
      <c r="M13630" s="61">
        <f>VLOOKUP(H13630,zdroj!C:F,4,0)</f>
        <v>0</v>
      </c>
      <c r="N13630" s="61" t="str">
        <f t="shared" si="424"/>
        <v>katB</v>
      </c>
      <c r="P13630" s="72" t="str">
        <f t="shared" si="425"/>
        <v/>
      </c>
      <c r="Q13630" s="61" t="s">
        <v>30</v>
      </c>
      <c r="R13630" s="61" t="s">
        <v>91</v>
      </c>
    </row>
    <row r="13631" spans="8:18" x14ac:dyDescent="0.25">
      <c r="H13631" s="59">
        <v>4138</v>
      </c>
      <c r="I13631" s="59" t="s">
        <v>71</v>
      </c>
      <c r="J13631" s="59">
        <v>28321448</v>
      </c>
      <c r="K13631" s="59" t="s">
        <v>13841</v>
      </c>
      <c r="L13631" s="61" t="s">
        <v>113</v>
      </c>
      <c r="M13631" s="61">
        <f>VLOOKUP(H13631,zdroj!C:F,4,0)</f>
        <v>0</v>
      </c>
      <c r="N13631" s="61" t="str">
        <f t="shared" si="424"/>
        <v>katA</v>
      </c>
      <c r="P13631" s="72" t="str">
        <f t="shared" si="425"/>
        <v/>
      </c>
      <c r="Q13631" s="61" t="s">
        <v>30</v>
      </c>
    </row>
    <row r="13632" spans="8:18" x14ac:dyDescent="0.25">
      <c r="H13632" s="59">
        <v>4138</v>
      </c>
      <c r="I13632" s="59" t="s">
        <v>71</v>
      </c>
      <c r="J13632" s="59">
        <v>79540210</v>
      </c>
      <c r="K13632" s="59" t="s">
        <v>13842</v>
      </c>
      <c r="L13632" s="61" t="s">
        <v>113</v>
      </c>
      <c r="M13632" s="61">
        <f>VLOOKUP(H13632,zdroj!C:F,4,0)</f>
        <v>0</v>
      </c>
      <c r="N13632" s="61" t="str">
        <f t="shared" si="424"/>
        <v>katA</v>
      </c>
      <c r="P13632" s="72" t="str">
        <f t="shared" si="425"/>
        <v/>
      </c>
      <c r="Q13632" s="61" t="s">
        <v>30</v>
      </c>
    </row>
    <row r="13633" spans="8:18" x14ac:dyDescent="0.25">
      <c r="H13633" s="59">
        <v>4138</v>
      </c>
      <c r="I13633" s="59" t="s">
        <v>71</v>
      </c>
      <c r="J13633" s="59">
        <v>80173764</v>
      </c>
      <c r="K13633" s="59" t="s">
        <v>13843</v>
      </c>
      <c r="L13633" s="61" t="s">
        <v>81</v>
      </c>
      <c r="M13633" s="61">
        <f>VLOOKUP(H13633,zdroj!C:F,4,0)</f>
        <v>0</v>
      </c>
      <c r="N13633" s="61" t="str">
        <f t="shared" si="424"/>
        <v>-</v>
      </c>
      <c r="P13633" s="72" t="str">
        <f t="shared" si="425"/>
        <v/>
      </c>
      <c r="Q13633" s="61" t="s">
        <v>88</v>
      </c>
    </row>
    <row r="13634" spans="8:18" x14ac:dyDescent="0.25">
      <c r="H13634" s="59">
        <v>31283</v>
      </c>
      <c r="I13634" s="59" t="s">
        <v>71</v>
      </c>
      <c r="J13634" s="59">
        <v>23079142</v>
      </c>
      <c r="K13634" s="59" t="s">
        <v>13844</v>
      </c>
      <c r="L13634" s="61" t="s">
        <v>113</v>
      </c>
      <c r="M13634" s="61">
        <f>VLOOKUP(H13634,zdroj!C:F,4,0)</f>
        <v>0</v>
      </c>
      <c r="N13634" s="61" t="str">
        <f t="shared" si="424"/>
        <v>katA</v>
      </c>
      <c r="P13634" s="72" t="str">
        <f t="shared" si="425"/>
        <v/>
      </c>
      <c r="Q13634" s="61" t="s">
        <v>30</v>
      </c>
    </row>
    <row r="13635" spans="8:18" x14ac:dyDescent="0.25">
      <c r="H13635" s="59">
        <v>31283</v>
      </c>
      <c r="I13635" s="59" t="s">
        <v>71</v>
      </c>
      <c r="J13635" s="59">
        <v>23079151</v>
      </c>
      <c r="K13635" s="59" t="s">
        <v>13845</v>
      </c>
      <c r="L13635" s="61" t="s">
        <v>113</v>
      </c>
      <c r="M13635" s="61">
        <f>VLOOKUP(H13635,zdroj!C:F,4,0)</f>
        <v>0</v>
      </c>
      <c r="N13635" s="61" t="str">
        <f t="shared" si="424"/>
        <v>katA</v>
      </c>
      <c r="P13635" s="72" t="str">
        <f t="shared" si="425"/>
        <v/>
      </c>
      <c r="Q13635" s="61" t="s">
        <v>30</v>
      </c>
    </row>
    <row r="13636" spans="8:18" x14ac:dyDescent="0.25">
      <c r="H13636" s="59">
        <v>31283</v>
      </c>
      <c r="I13636" s="59" t="s">
        <v>71</v>
      </c>
      <c r="J13636" s="59">
        <v>23079177</v>
      </c>
      <c r="K13636" s="59" t="s">
        <v>13846</v>
      </c>
      <c r="L13636" s="61" t="s">
        <v>113</v>
      </c>
      <c r="M13636" s="61">
        <f>VLOOKUP(H13636,zdroj!C:F,4,0)</f>
        <v>0</v>
      </c>
      <c r="N13636" s="61" t="str">
        <f t="shared" si="424"/>
        <v>katA</v>
      </c>
      <c r="P13636" s="72" t="str">
        <f t="shared" si="425"/>
        <v/>
      </c>
      <c r="Q13636" s="61" t="s">
        <v>30</v>
      </c>
    </row>
    <row r="13637" spans="8:18" x14ac:dyDescent="0.25">
      <c r="H13637" s="59">
        <v>31283</v>
      </c>
      <c r="I13637" s="59" t="s">
        <v>71</v>
      </c>
      <c r="J13637" s="59">
        <v>23079185</v>
      </c>
      <c r="K13637" s="59" t="s">
        <v>13847</v>
      </c>
      <c r="L13637" s="61" t="s">
        <v>113</v>
      </c>
      <c r="M13637" s="61">
        <f>VLOOKUP(H13637,zdroj!C:F,4,0)</f>
        <v>0</v>
      </c>
      <c r="N13637" s="61" t="str">
        <f t="shared" si="424"/>
        <v>katA</v>
      </c>
      <c r="P13637" s="72" t="str">
        <f t="shared" si="425"/>
        <v/>
      </c>
      <c r="Q13637" s="61" t="s">
        <v>30</v>
      </c>
    </row>
    <row r="13638" spans="8:18" x14ac:dyDescent="0.25">
      <c r="H13638" s="59">
        <v>31283</v>
      </c>
      <c r="I13638" s="59" t="s">
        <v>71</v>
      </c>
      <c r="J13638" s="59">
        <v>23079193</v>
      </c>
      <c r="K13638" s="59" t="s">
        <v>13848</v>
      </c>
      <c r="L13638" s="61" t="s">
        <v>113</v>
      </c>
      <c r="M13638" s="61">
        <f>VLOOKUP(H13638,zdroj!C:F,4,0)</f>
        <v>0</v>
      </c>
      <c r="N13638" s="61" t="str">
        <f t="shared" si="424"/>
        <v>katA</v>
      </c>
      <c r="P13638" s="72" t="str">
        <f t="shared" si="425"/>
        <v/>
      </c>
      <c r="Q13638" s="61" t="s">
        <v>30</v>
      </c>
    </row>
    <row r="13639" spans="8:18" x14ac:dyDescent="0.25">
      <c r="H13639" s="59">
        <v>31283</v>
      </c>
      <c r="I13639" s="59" t="s">
        <v>71</v>
      </c>
      <c r="J13639" s="59">
        <v>23079207</v>
      </c>
      <c r="K13639" s="59" t="s">
        <v>13849</v>
      </c>
      <c r="L13639" s="61" t="s">
        <v>113</v>
      </c>
      <c r="M13639" s="61">
        <f>VLOOKUP(H13639,zdroj!C:F,4,0)</f>
        <v>0</v>
      </c>
      <c r="N13639" s="61" t="str">
        <f t="shared" ref="N13639:N13702" si="426">IF(M13639="A",IF(L13639="katA","katB",L13639),L13639)</f>
        <v>katA</v>
      </c>
      <c r="P13639" s="72" t="str">
        <f t="shared" ref="P13639:P13702" si="427">IF(O13639="A",1,"")</f>
        <v/>
      </c>
      <c r="Q13639" s="61" t="s">
        <v>30</v>
      </c>
    </row>
    <row r="13640" spans="8:18" x14ac:dyDescent="0.25">
      <c r="H13640" s="59">
        <v>31283</v>
      </c>
      <c r="I13640" s="59" t="s">
        <v>71</v>
      </c>
      <c r="J13640" s="59">
        <v>23079215</v>
      </c>
      <c r="K13640" s="59" t="s">
        <v>13850</v>
      </c>
      <c r="L13640" s="61" t="s">
        <v>113</v>
      </c>
      <c r="M13640" s="61">
        <f>VLOOKUP(H13640,zdroj!C:F,4,0)</f>
        <v>0</v>
      </c>
      <c r="N13640" s="61" t="str">
        <f t="shared" si="426"/>
        <v>katA</v>
      </c>
      <c r="P13640" s="72" t="str">
        <f t="shared" si="427"/>
        <v/>
      </c>
      <c r="Q13640" s="61" t="s">
        <v>30</v>
      </c>
    </row>
    <row r="13641" spans="8:18" x14ac:dyDescent="0.25">
      <c r="H13641" s="59">
        <v>31283</v>
      </c>
      <c r="I13641" s="59" t="s">
        <v>71</v>
      </c>
      <c r="J13641" s="59">
        <v>23079223</v>
      </c>
      <c r="K13641" s="59" t="s">
        <v>13851</v>
      </c>
      <c r="L13641" s="61" t="s">
        <v>113</v>
      </c>
      <c r="M13641" s="61">
        <f>VLOOKUP(H13641,zdroj!C:F,4,0)</f>
        <v>0</v>
      </c>
      <c r="N13641" s="61" t="str">
        <f t="shared" si="426"/>
        <v>katA</v>
      </c>
      <c r="P13641" s="72" t="str">
        <f t="shared" si="427"/>
        <v/>
      </c>
      <c r="Q13641" s="61" t="s">
        <v>30</v>
      </c>
    </row>
    <row r="13642" spans="8:18" x14ac:dyDescent="0.25">
      <c r="H13642" s="59">
        <v>31283</v>
      </c>
      <c r="I13642" s="59" t="s">
        <v>71</v>
      </c>
      <c r="J13642" s="59">
        <v>23079231</v>
      </c>
      <c r="K13642" s="59" t="s">
        <v>13852</v>
      </c>
      <c r="L13642" s="61" t="s">
        <v>114</v>
      </c>
      <c r="M13642" s="61">
        <f>VLOOKUP(H13642,zdroj!C:F,4,0)</f>
        <v>0</v>
      </c>
      <c r="N13642" s="61" t="str">
        <f t="shared" si="426"/>
        <v>katB</v>
      </c>
      <c r="P13642" s="72" t="str">
        <f t="shared" si="427"/>
        <v/>
      </c>
      <c r="Q13642" s="61" t="s">
        <v>30</v>
      </c>
      <c r="R13642" s="61" t="s">
        <v>91</v>
      </c>
    </row>
    <row r="13643" spans="8:18" x14ac:dyDescent="0.25">
      <c r="H13643" s="59">
        <v>31283</v>
      </c>
      <c r="I13643" s="59" t="s">
        <v>71</v>
      </c>
      <c r="J13643" s="59">
        <v>23079240</v>
      </c>
      <c r="K13643" s="59" t="s">
        <v>13853</v>
      </c>
      <c r="L13643" s="61" t="s">
        <v>113</v>
      </c>
      <c r="M13643" s="61">
        <f>VLOOKUP(H13643,zdroj!C:F,4,0)</f>
        <v>0</v>
      </c>
      <c r="N13643" s="61" t="str">
        <f t="shared" si="426"/>
        <v>katA</v>
      </c>
      <c r="P13643" s="72" t="str">
        <f t="shared" si="427"/>
        <v/>
      </c>
      <c r="Q13643" s="61" t="s">
        <v>30</v>
      </c>
    </row>
    <row r="13644" spans="8:18" x14ac:dyDescent="0.25">
      <c r="H13644" s="59">
        <v>31283</v>
      </c>
      <c r="I13644" s="59" t="s">
        <v>71</v>
      </c>
      <c r="J13644" s="59">
        <v>23079258</v>
      </c>
      <c r="K13644" s="59" t="s">
        <v>13854</v>
      </c>
      <c r="L13644" s="61" t="s">
        <v>113</v>
      </c>
      <c r="M13644" s="61">
        <f>VLOOKUP(H13644,zdroj!C:F,4,0)</f>
        <v>0</v>
      </c>
      <c r="N13644" s="61" t="str">
        <f t="shared" si="426"/>
        <v>katA</v>
      </c>
      <c r="P13644" s="72" t="str">
        <f t="shared" si="427"/>
        <v/>
      </c>
      <c r="Q13644" s="61" t="s">
        <v>30</v>
      </c>
    </row>
    <row r="13645" spans="8:18" x14ac:dyDescent="0.25">
      <c r="H13645" s="59">
        <v>31283</v>
      </c>
      <c r="I13645" s="59" t="s">
        <v>71</v>
      </c>
      <c r="J13645" s="59">
        <v>23079266</v>
      </c>
      <c r="K13645" s="59" t="s">
        <v>13855</v>
      </c>
      <c r="L13645" s="61" t="s">
        <v>113</v>
      </c>
      <c r="M13645" s="61">
        <f>VLOOKUP(H13645,zdroj!C:F,4,0)</f>
        <v>0</v>
      </c>
      <c r="N13645" s="61" t="str">
        <f t="shared" si="426"/>
        <v>katA</v>
      </c>
      <c r="P13645" s="72" t="str">
        <f t="shared" si="427"/>
        <v/>
      </c>
      <c r="Q13645" s="61" t="s">
        <v>30</v>
      </c>
    </row>
    <row r="13646" spans="8:18" x14ac:dyDescent="0.25">
      <c r="H13646" s="59">
        <v>31283</v>
      </c>
      <c r="I13646" s="59" t="s">
        <v>71</v>
      </c>
      <c r="J13646" s="59">
        <v>23079274</v>
      </c>
      <c r="K13646" s="59" t="s">
        <v>13856</v>
      </c>
      <c r="L13646" s="61" t="s">
        <v>113</v>
      </c>
      <c r="M13646" s="61">
        <f>VLOOKUP(H13646,zdroj!C:F,4,0)</f>
        <v>0</v>
      </c>
      <c r="N13646" s="61" t="str">
        <f t="shared" si="426"/>
        <v>katA</v>
      </c>
      <c r="P13646" s="72" t="str">
        <f t="shared" si="427"/>
        <v/>
      </c>
      <c r="Q13646" s="61" t="s">
        <v>30</v>
      </c>
    </row>
    <row r="13647" spans="8:18" x14ac:dyDescent="0.25">
      <c r="H13647" s="59">
        <v>31283</v>
      </c>
      <c r="I13647" s="59" t="s">
        <v>71</v>
      </c>
      <c r="J13647" s="59">
        <v>23079282</v>
      </c>
      <c r="K13647" s="59" t="s">
        <v>13857</v>
      </c>
      <c r="L13647" s="61" t="s">
        <v>113</v>
      </c>
      <c r="M13647" s="61">
        <f>VLOOKUP(H13647,zdroj!C:F,4,0)</f>
        <v>0</v>
      </c>
      <c r="N13647" s="61" t="str">
        <f t="shared" si="426"/>
        <v>katA</v>
      </c>
      <c r="P13647" s="72" t="str">
        <f t="shared" si="427"/>
        <v/>
      </c>
      <c r="Q13647" s="61" t="s">
        <v>30</v>
      </c>
    </row>
    <row r="13648" spans="8:18" x14ac:dyDescent="0.25">
      <c r="H13648" s="59">
        <v>31283</v>
      </c>
      <c r="I13648" s="59" t="s">
        <v>71</v>
      </c>
      <c r="J13648" s="59">
        <v>23079291</v>
      </c>
      <c r="K13648" s="59" t="s">
        <v>13858</v>
      </c>
      <c r="L13648" s="61" t="s">
        <v>114</v>
      </c>
      <c r="M13648" s="61">
        <f>VLOOKUP(H13648,zdroj!C:F,4,0)</f>
        <v>0</v>
      </c>
      <c r="N13648" s="61" t="str">
        <f t="shared" si="426"/>
        <v>katB</v>
      </c>
      <c r="P13648" s="72" t="str">
        <f t="shared" si="427"/>
        <v/>
      </c>
      <c r="Q13648" s="61" t="s">
        <v>30</v>
      </c>
      <c r="R13648" s="61" t="s">
        <v>91</v>
      </c>
    </row>
    <row r="13649" spans="8:17" x14ac:dyDescent="0.25">
      <c r="H13649" s="59">
        <v>31283</v>
      </c>
      <c r="I13649" s="59" t="s">
        <v>71</v>
      </c>
      <c r="J13649" s="59">
        <v>23079304</v>
      </c>
      <c r="K13649" s="59" t="s">
        <v>13859</v>
      </c>
      <c r="L13649" s="61" t="s">
        <v>113</v>
      </c>
      <c r="M13649" s="61">
        <f>VLOOKUP(H13649,zdroj!C:F,4,0)</f>
        <v>0</v>
      </c>
      <c r="N13649" s="61" t="str">
        <f t="shared" si="426"/>
        <v>katA</v>
      </c>
      <c r="P13649" s="72" t="str">
        <f t="shared" si="427"/>
        <v/>
      </c>
      <c r="Q13649" s="61" t="s">
        <v>30</v>
      </c>
    </row>
    <row r="13650" spans="8:17" x14ac:dyDescent="0.25">
      <c r="H13650" s="59">
        <v>31283</v>
      </c>
      <c r="I13650" s="59" t="s">
        <v>71</v>
      </c>
      <c r="J13650" s="59">
        <v>23079312</v>
      </c>
      <c r="K13650" s="59" t="s">
        <v>13860</v>
      </c>
      <c r="L13650" s="61" t="s">
        <v>81</v>
      </c>
      <c r="M13650" s="61">
        <f>VLOOKUP(H13650,zdroj!C:F,4,0)</f>
        <v>0</v>
      </c>
      <c r="N13650" s="61" t="str">
        <f t="shared" si="426"/>
        <v>-</v>
      </c>
      <c r="P13650" s="72" t="str">
        <f t="shared" si="427"/>
        <v/>
      </c>
      <c r="Q13650" s="61" t="s">
        <v>88</v>
      </c>
    </row>
    <row r="13651" spans="8:17" x14ac:dyDescent="0.25">
      <c r="H13651" s="59">
        <v>31283</v>
      </c>
      <c r="I13651" s="59" t="s">
        <v>71</v>
      </c>
      <c r="J13651" s="59">
        <v>23079321</v>
      </c>
      <c r="K13651" s="59" t="s">
        <v>13861</v>
      </c>
      <c r="L13651" s="61" t="s">
        <v>81</v>
      </c>
      <c r="M13651" s="61">
        <f>VLOOKUP(H13651,zdroj!C:F,4,0)</f>
        <v>0</v>
      </c>
      <c r="N13651" s="61" t="str">
        <f t="shared" si="426"/>
        <v>-</v>
      </c>
      <c r="P13651" s="72" t="str">
        <f t="shared" si="427"/>
        <v/>
      </c>
      <c r="Q13651" s="61" t="s">
        <v>88</v>
      </c>
    </row>
    <row r="13652" spans="8:17" x14ac:dyDescent="0.25">
      <c r="H13652" s="59">
        <v>31283</v>
      </c>
      <c r="I13652" s="59" t="s">
        <v>71</v>
      </c>
      <c r="J13652" s="59">
        <v>23079339</v>
      </c>
      <c r="K13652" s="59" t="s">
        <v>13862</v>
      </c>
      <c r="L13652" s="61" t="s">
        <v>81</v>
      </c>
      <c r="M13652" s="61">
        <f>VLOOKUP(H13652,zdroj!C:F,4,0)</f>
        <v>0</v>
      </c>
      <c r="N13652" s="61" t="str">
        <f t="shared" si="426"/>
        <v>-</v>
      </c>
      <c r="P13652" s="72" t="str">
        <f t="shared" si="427"/>
        <v/>
      </c>
      <c r="Q13652" s="61" t="s">
        <v>88</v>
      </c>
    </row>
    <row r="13653" spans="8:17" x14ac:dyDescent="0.25">
      <c r="H13653" s="59">
        <v>31283</v>
      </c>
      <c r="I13653" s="59" t="s">
        <v>71</v>
      </c>
      <c r="J13653" s="59">
        <v>23079347</v>
      </c>
      <c r="K13653" s="59" t="s">
        <v>13863</v>
      </c>
      <c r="L13653" s="61" t="s">
        <v>81</v>
      </c>
      <c r="M13653" s="61">
        <f>VLOOKUP(H13653,zdroj!C:F,4,0)</f>
        <v>0</v>
      </c>
      <c r="N13653" s="61" t="str">
        <f t="shared" si="426"/>
        <v>-</v>
      </c>
      <c r="P13653" s="72" t="str">
        <f t="shared" si="427"/>
        <v/>
      </c>
      <c r="Q13653" s="61" t="s">
        <v>86</v>
      </c>
    </row>
    <row r="13654" spans="8:17" x14ac:dyDescent="0.25">
      <c r="H13654" s="59">
        <v>31283</v>
      </c>
      <c r="I13654" s="59" t="s">
        <v>71</v>
      </c>
      <c r="J13654" s="59">
        <v>23079355</v>
      </c>
      <c r="K13654" s="59" t="s">
        <v>13864</v>
      </c>
      <c r="L13654" s="61" t="s">
        <v>81</v>
      </c>
      <c r="M13654" s="61">
        <f>VLOOKUP(H13654,zdroj!C:F,4,0)</f>
        <v>0</v>
      </c>
      <c r="N13654" s="61" t="str">
        <f t="shared" si="426"/>
        <v>-</v>
      </c>
      <c r="P13654" s="72" t="str">
        <f t="shared" si="427"/>
        <v/>
      </c>
      <c r="Q13654" s="61" t="s">
        <v>88</v>
      </c>
    </row>
    <row r="13655" spans="8:17" x14ac:dyDescent="0.25">
      <c r="H13655" s="59">
        <v>31283</v>
      </c>
      <c r="I13655" s="59" t="s">
        <v>71</v>
      </c>
      <c r="J13655" s="59">
        <v>23079363</v>
      </c>
      <c r="K13655" s="59" t="s">
        <v>13865</v>
      </c>
      <c r="L13655" s="61" t="s">
        <v>81</v>
      </c>
      <c r="M13655" s="61">
        <f>VLOOKUP(H13655,zdroj!C:F,4,0)</f>
        <v>0</v>
      </c>
      <c r="N13655" s="61" t="str">
        <f t="shared" si="426"/>
        <v>-</v>
      </c>
      <c r="P13655" s="72" t="str">
        <f t="shared" si="427"/>
        <v/>
      </c>
      <c r="Q13655" s="61" t="s">
        <v>88</v>
      </c>
    </row>
    <row r="13656" spans="8:17" x14ac:dyDescent="0.25">
      <c r="H13656" s="59">
        <v>31283</v>
      </c>
      <c r="I13656" s="59" t="s">
        <v>71</v>
      </c>
      <c r="J13656" s="59">
        <v>23079371</v>
      </c>
      <c r="K13656" s="59" t="s">
        <v>13866</v>
      </c>
      <c r="L13656" s="61" t="s">
        <v>81</v>
      </c>
      <c r="M13656" s="61">
        <f>VLOOKUP(H13656,zdroj!C:F,4,0)</f>
        <v>0</v>
      </c>
      <c r="N13656" s="61" t="str">
        <f t="shared" si="426"/>
        <v>-</v>
      </c>
      <c r="P13656" s="72" t="str">
        <f t="shared" si="427"/>
        <v/>
      </c>
      <c r="Q13656" s="61" t="s">
        <v>88</v>
      </c>
    </row>
    <row r="13657" spans="8:17" x14ac:dyDescent="0.25">
      <c r="H13657" s="59">
        <v>31283</v>
      </c>
      <c r="I13657" s="59" t="s">
        <v>71</v>
      </c>
      <c r="J13657" s="59">
        <v>23079380</v>
      </c>
      <c r="K13657" s="59" t="s">
        <v>13867</v>
      </c>
      <c r="L13657" s="61" t="s">
        <v>81</v>
      </c>
      <c r="M13657" s="61">
        <f>VLOOKUP(H13657,zdroj!C:F,4,0)</f>
        <v>0</v>
      </c>
      <c r="N13657" s="61" t="str">
        <f t="shared" si="426"/>
        <v>-</v>
      </c>
      <c r="P13657" s="72" t="str">
        <f t="shared" si="427"/>
        <v/>
      </c>
      <c r="Q13657" s="61" t="s">
        <v>88</v>
      </c>
    </row>
    <row r="13658" spans="8:17" x14ac:dyDescent="0.25">
      <c r="H13658" s="59">
        <v>31283</v>
      </c>
      <c r="I13658" s="59" t="s">
        <v>71</v>
      </c>
      <c r="J13658" s="59">
        <v>23079401</v>
      </c>
      <c r="K13658" s="59" t="s">
        <v>13868</v>
      </c>
      <c r="L13658" s="61" t="s">
        <v>81</v>
      </c>
      <c r="M13658" s="61">
        <f>VLOOKUP(H13658,zdroj!C:F,4,0)</f>
        <v>0</v>
      </c>
      <c r="N13658" s="61" t="str">
        <f t="shared" si="426"/>
        <v>-</v>
      </c>
      <c r="P13658" s="72" t="str">
        <f t="shared" si="427"/>
        <v/>
      </c>
      <c r="Q13658" s="61" t="s">
        <v>88</v>
      </c>
    </row>
    <row r="13659" spans="8:17" x14ac:dyDescent="0.25">
      <c r="H13659" s="59">
        <v>31283</v>
      </c>
      <c r="I13659" s="59" t="s">
        <v>71</v>
      </c>
      <c r="J13659" s="59">
        <v>23079410</v>
      </c>
      <c r="K13659" s="59" t="s">
        <v>13869</v>
      </c>
      <c r="L13659" s="61" t="s">
        <v>81</v>
      </c>
      <c r="M13659" s="61">
        <f>VLOOKUP(H13659,zdroj!C:F,4,0)</f>
        <v>0</v>
      </c>
      <c r="N13659" s="61" t="str">
        <f t="shared" si="426"/>
        <v>-</v>
      </c>
      <c r="P13659" s="72" t="str">
        <f t="shared" si="427"/>
        <v/>
      </c>
      <c r="Q13659" s="61" t="s">
        <v>88</v>
      </c>
    </row>
    <row r="13660" spans="8:17" x14ac:dyDescent="0.25">
      <c r="H13660" s="59">
        <v>31283</v>
      </c>
      <c r="I13660" s="59" t="s">
        <v>71</v>
      </c>
      <c r="J13660" s="59">
        <v>23079428</v>
      </c>
      <c r="K13660" s="59" t="s">
        <v>13870</v>
      </c>
      <c r="L13660" s="61" t="s">
        <v>81</v>
      </c>
      <c r="M13660" s="61">
        <f>VLOOKUP(H13660,zdroj!C:F,4,0)</f>
        <v>0</v>
      </c>
      <c r="N13660" s="61" t="str">
        <f t="shared" si="426"/>
        <v>-</v>
      </c>
      <c r="P13660" s="72" t="str">
        <f t="shared" si="427"/>
        <v/>
      </c>
      <c r="Q13660" s="61" t="s">
        <v>88</v>
      </c>
    </row>
    <row r="13661" spans="8:17" x14ac:dyDescent="0.25">
      <c r="H13661" s="59">
        <v>31283</v>
      </c>
      <c r="I13661" s="59" t="s">
        <v>71</v>
      </c>
      <c r="J13661" s="59">
        <v>23079436</v>
      </c>
      <c r="K13661" s="59" t="s">
        <v>13871</v>
      </c>
      <c r="L13661" s="61" t="s">
        <v>81</v>
      </c>
      <c r="M13661" s="61">
        <f>VLOOKUP(H13661,zdroj!C:F,4,0)</f>
        <v>0</v>
      </c>
      <c r="N13661" s="61" t="str">
        <f t="shared" si="426"/>
        <v>-</v>
      </c>
      <c r="P13661" s="72" t="str">
        <f t="shared" si="427"/>
        <v/>
      </c>
      <c r="Q13661" s="61" t="s">
        <v>88</v>
      </c>
    </row>
    <row r="13662" spans="8:17" x14ac:dyDescent="0.25">
      <c r="H13662" s="59">
        <v>31283</v>
      </c>
      <c r="I13662" s="59" t="s">
        <v>71</v>
      </c>
      <c r="J13662" s="59">
        <v>26759608</v>
      </c>
      <c r="K13662" s="59" t="s">
        <v>13872</v>
      </c>
      <c r="L13662" s="61" t="s">
        <v>81</v>
      </c>
      <c r="M13662" s="61">
        <f>VLOOKUP(H13662,zdroj!C:F,4,0)</f>
        <v>0</v>
      </c>
      <c r="N13662" s="61" t="str">
        <f t="shared" si="426"/>
        <v>-</v>
      </c>
      <c r="P13662" s="72" t="str">
        <f t="shared" si="427"/>
        <v/>
      </c>
      <c r="Q13662" s="61" t="s">
        <v>88</v>
      </c>
    </row>
    <row r="13663" spans="8:17" x14ac:dyDescent="0.25">
      <c r="H13663" s="59">
        <v>31283</v>
      </c>
      <c r="I13663" s="59" t="s">
        <v>71</v>
      </c>
      <c r="J13663" s="59">
        <v>26934141</v>
      </c>
      <c r="K13663" s="59" t="s">
        <v>13873</v>
      </c>
      <c r="L13663" s="61" t="s">
        <v>81</v>
      </c>
      <c r="M13663" s="61">
        <f>VLOOKUP(H13663,zdroj!C:F,4,0)</f>
        <v>0</v>
      </c>
      <c r="N13663" s="61" t="str">
        <f t="shared" si="426"/>
        <v>-</v>
      </c>
      <c r="P13663" s="72" t="str">
        <f t="shared" si="427"/>
        <v/>
      </c>
      <c r="Q13663" s="61" t="s">
        <v>88</v>
      </c>
    </row>
    <row r="13664" spans="8:17" x14ac:dyDescent="0.25">
      <c r="H13664" s="59">
        <v>31283</v>
      </c>
      <c r="I13664" s="59" t="s">
        <v>71</v>
      </c>
      <c r="J13664" s="59">
        <v>27129276</v>
      </c>
      <c r="K13664" s="59" t="s">
        <v>13874</v>
      </c>
      <c r="L13664" s="61" t="s">
        <v>81</v>
      </c>
      <c r="M13664" s="61">
        <f>VLOOKUP(H13664,zdroj!C:F,4,0)</f>
        <v>0</v>
      </c>
      <c r="N13664" s="61" t="str">
        <f t="shared" si="426"/>
        <v>-</v>
      </c>
      <c r="P13664" s="72" t="str">
        <f t="shared" si="427"/>
        <v/>
      </c>
      <c r="Q13664" s="61" t="s">
        <v>88</v>
      </c>
    </row>
    <row r="13665" spans="8:18" x14ac:dyDescent="0.25">
      <c r="H13665" s="59">
        <v>31283</v>
      </c>
      <c r="I13665" s="59" t="s">
        <v>71</v>
      </c>
      <c r="J13665" s="59">
        <v>73506389</v>
      </c>
      <c r="K13665" s="59" t="s">
        <v>13875</v>
      </c>
      <c r="L13665" s="61" t="s">
        <v>114</v>
      </c>
      <c r="M13665" s="61">
        <f>VLOOKUP(H13665,zdroj!C:F,4,0)</f>
        <v>0</v>
      </c>
      <c r="N13665" s="61" t="str">
        <f t="shared" si="426"/>
        <v>katB</v>
      </c>
      <c r="P13665" s="72" t="str">
        <f t="shared" si="427"/>
        <v/>
      </c>
      <c r="Q13665" s="61" t="s">
        <v>30</v>
      </c>
      <c r="R13665" s="61" t="s">
        <v>91</v>
      </c>
    </row>
    <row r="13666" spans="8:18" x14ac:dyDescent="0.25">
      <c r="H13666" s="59">
        <v>31291</v>
      </c>
      <c r="I13666" s="59" t="s">
        <v>71</v>
      </c>
      <c r="J13666" s="59">
        <v>23079444</v>
      </c>
      <c r="K13666" s="59" t="s">
        <v>13876</v>
      </c>
      <c r="L13666" s="61" t="s">
        <v>114</v>
      </c>
      <c r="M13666" s="61">
        <f>VLOOKUP(H13666,zdroj!C:F,4,0)</f>
        <v>0</v>
      </c>
      <c r="N13666" s="61" t="str">
        <f t="shared" si="426"/>
        <v>katB</v>
      </c>
      <c r="P13666" s="72" t="str">
        <f t="shared" si="427"/>
        <v/>
      </c>
      <c r="Q13666" s="61" t="s">
        <v>31</v>
      </c>
      <c r="R13666" s="61" t="s">
        <v>91</v>
      </c>
    </row>
    <row r="13667" spans="8:18" x14ac:dyDescent="0.25">
      <c r="H13667" s="59">
        <v>31291</v>
      </c>
      <c r="I13667" s="59" t="s">
        <v>71</v>
      </c>
      <c r="J13667" s="59">
        <v>23079452</v>
      </c>
      <c r="K13667" s="59" t="s">
        <v>13877</v>
      </c>
      <c r="L13667" s="61" t="s">
        <v>114</v>
      </c>
      <c r="M13667" s="61">
        <f>VLOOKUP(H13667,zdroj!C:F,4,0)</f>
        <v>0</v>
      </c>
      <c r="N13667" s="61" t="str">
        <f t="shared" si="426"/>
        <v>katB</v>
      </c>
      <c r="P13667" s="72" t="str">
        <f t="shared" si="427"/>
        <v/>
      </c>
      <c r="Q13667" s="61" t="s">
        <v>30</v>
      </c>
      <c r="R13667" s="61" t="s">
        <v>91</v>
      </c>
    </row>
    <row r="13668" spans="8:18" x14ac:dyDescent="0.25">
      <c r="H13668" s="59">
        <v>31291</v>
      </c>
      <c r="I13668" s="59" t="s">
        <v>71</v>
      </c>
      <c r="J13668" s="59">
        <v>23079461</v>
      </c>
      <c r="K13668" s="59" t="s">
        <v>13878</v>
      </c>
      <c r="L13668" s="61" t="s">
        <v>113</v>
      </c>
      <c r="M13668" s="61">
        <f>VLOOKUP(H13668,zdroj!C:F,4,0)</f>
        <v>0</v>
      </c>
      <c r="N13668" s="61" t="str">
        <f t="shared" si="426"/>
        <v>katA</v>
      </c>
      <c r="P13668" s="72" t="str">
        <f t="shared" si="427"/>
        <v/>
      </c>
      <c r="Q13668" s="61" t="s">
        <v>30</v>
      </c>
    </row>
    <row r="13669" spans="8:18" x14ac:dyDescent="0.25">
      <c r="H13669" s="59">
        <v>31291</v>
      </c>
      <c r="I13669" s="59" t="s">
        <v>71</v>
      </c>
      <c r="J13669" s="59">
        <v>23079479</v>
      </c>
      <c r="K13669" s="59" t="s">
        <v>13879</v>
      </c>
      <c r="L13669" s="61" t="s">
        <v>113</v>
      </c>
      <c r="M13669" s="61">
        <f>VLOOKUP(H13669,zdroj!C:F,4,0)</f>
        <v>0</v>
      </c>
      <c r="N13669" s="61" t="str">
        <f t="shared" si="426"/>
        <v>katA</v>
      </c>
      <c r="P13669" s="72" t="str">
        <f t="shared" si="427"/>
        <v/>
      </c>
      <c r="Q13669" s="61" t="s">
        <v>30</v>
      </c>
    </row>
    <row r="13670" spans="8:18" x14ac:dyDescent="0.25">
      <c r="H13670" s="59">
        <v>31291</v>
      </c>
      <c r="I13670" s="59" t="s">
        <v>71</v>
      </c>
      <c r="J13670" s="59">
        <v>23079487</v>
      </c>
      <c r="K13670" s="59" t="s">
        <v>13880</v>
      </c>
      <c r="L13670" s="61" t="s">
        <v>113</v>
      </c>
      <c r="M13670" s="61">
        <f>VLOOKUP(H13670,zdroj!C:F,4,0)</f>
        <v>0</v>
      </c>
      <c r="N13670" s="61" t="str">
        <f t="shared" si="426"/>
        <v>katA</v>
      </c>
      <c r="P13670" s="72" t="str">
        <f t="shared" si="427"/>
        <v/>
      </c>
      <c r="Q13670" s="61" t="s">
        <v>30</v>
      </c>
    </row>
    <row r="13671" spans="8:18" x14ac:dyDescent="0.25">
      <c r="H13671" s="59">
        <v>31291</v>
      </c>
      <c r="I13671" s="59" t="s">
        <v>71</v>
      </c>
      <c r="J13671" s="59">
        <v>23079495</v>
      </c>
      <c r="K13671" s="59" t="s">
        <v>13881</v>
      </c>
      <c r="L13671" s="61" t="s">
        <v>113</v>
      </c>
      <c r="M13671" s="61">
        <f>VLOOKUP(H13671,zdroj!C:F,4,0)</f>
        <v>0</v>
      </c>
      <c r="N13671" s="61" t="str">
        <f t="shared" si="426"/>
        <v>katA</v>
      </c>
      <c r="P13671" s="72" t="str">
        <f t="shared" si="427"/>
        <v/>
      </c>
      <c r="Q13671" s="61" t="s">
        <v>30</v>
      </c>
    </row>
    <row r="13672" spans="8:18" x14ac:dyDescent="0.25">
      <c r="H13672" s="59">
        <v>31291</v>
      </c>
      <c r="I13672" s="59" t="s">
        <v>71</v>
      </c>
      <c r="J13672" s="59">
        <v>23079509</v>
      </c>
      <c r="K13672" s="59" t="s">
        <v>13882</v>
      </c>
      <c r="L13672" s="61" t="s">
        <v>113</v>
      </c>
      <c r="M13672" s="61">
        <f>VLOOKUP(H13672,zdroj!C:F,4,0)</f>
        <v>0</v>
      </c>
      <c r="N13672" s="61" t="str">
        <f t="shared" si="426"/>
        <v>katA</v>
      </c>
      <c r="P13672" s="72" t="str">
        <f t="shared" si="427"/>
        <v/>
      </c>
      <c r="Q13672" s="61" t="s">
        <v>30</v>
      </c>
    </row>
    <row r="13673" spans="8:18" x14ac:dyDescent="0.25">
      <c r="H13673" s="59">
        <v>31291</v>
      </c>
      <c r="I13673" s="59" t="s">
        <v>71</v>
      </c>
      <c r="J13673" s="59">
        <v>23079517</v>
      </c>
      <c r="K13673" s="59" t="s">
        <v>13883</v>
      </c>
      <c r="L13673" s="61" t="s">
        <v>113</v>
      </c>
      <c r="M13673" s="61">
        <f>VLOOKUP(H13673,zdroj!C:F,4,0)</f>
        <v>0</v>
      </c>
      <c r="N13673" s="61" t="str">
        <f t="shared" si="426"/>
        <v>katA</v>
      </c>
      <c r="P13673" s="72" t="str">
        <f t="shared" si="427"/>
        <v/>
      </c>
      <c r="Q13673" s="61" t="s">
        <v>30</v>
      </c>
    </row>
    <row r="13674" spans="8:18" x14ac:dyDescent="0.25">
      <c r="H13674" s="59">
        <v>31291</v>
      </c>
      <c r="I13674" s="59" t="s">
        <v>71</v>
      </c>
      <c r="J13674" s="59">
        <v>23079525</v>
      </c>
      <c r="K13674" s="59" t="s">
        <v>13884</v>
      </c>
      <c r="L13674" s="61" t="s">
        <v>113</v>
      </c>
      <c r="M13674" s="61">
        <f>VLOOKUP(H13674,zdroj!C:F,4,0)</f>
        <v>0</v>
      </c>
      <c r="N13674" s="61" t="str">
        <f t="shared" si="426"/>
        <v>katA</v>
      </c>
      <c r="P13674" s="72" t="str">
        <f t="shared" si="427"/>
        <v/>
      </c>
      <c r="Q13674" s="61" t="s">
        <v>30</v>
      </c>
    </row>
    <row r="13675" spans="8:18" x14ac:dyDescent="0.25">
      <c r="H13675" s="59">
        <v>31291</v>
      </c>
      <c r="I13675" s="59" t="s">
        <v>71</v>
      </c>
      <c r="J13675" s="59">
        <v>23079533</v>
      </c>
      <c r="K13675" s="59" t="s">
        <v>13885</v>
      </c>
      <c r="L13675" s="61" t="s">
        <v>113</v>
      </c>
      <c r="M13675" s="61">
        <f>VLOOKUP(H13675,zdroj!C:F,4,0)</f>
        <v>0</v>
      </c>
      <c r="N13675" s="61" t="str">
        <f t="shared" si="426"/>
        <v>katA</v>
      </c>
      <c r="P13675" s="72" t="str">
        <f t="shared" si="427"/>
        <v/>
      </c>
      <c r="Q13675" s="61" t="s">
        <v>30</v>
      </c>
    </row>
    <row r="13676" spans="8:18" x14ac:dyDescent="0.25">
      <c r="H13676" s="59">
        <v>31291</v>
      </c>
      <c r="I13676" s="59" t="s">
        <v>71</v>
      </c>
      <c r="J13676" s="59">
        <v>23079541</v>
      </c>
      <c r="K13676" s="59" t="s">
        <v>13886</v>
      </c>
      <c r="L13676" s="61" t="s">
        <v>113</v>
      </c>
      <c r="M13676" s="61">
        <f>VLOOKUP(H13676,zdroj!C:F,4,0)</f>
        <v>0</v>
      </c>
      <c r="N13676" s="61" t="str">
        <f t="shared" si="426"/>
        <v>katA</v>
      </c>
      <c r="P13676" s="72" t="str">
        <f t="shared" si="427"/>
        <v/>
      </c>
      <c r="Q13676" s="61" t="s">
        <v>30</v>
      </c>
    </row>
    <row r="13677" spans="8:18" x14ac:dyDescent="0.25">
      <c r="H13677" s="59">
        <v>31291</v>
      </c>
      <c r="I13677" s="59" t="s">
        <v>71</v>
      </c>
      <c r="J13677" s="59">
        <v>23079550</v>
      </c>
      <c r="K13677" s="59" t="s">
        <v>13887</v>
      </c>
      <c r="L13677" s="61" t="s">
        <v>113</v>
      </c>
      <c r="M13677" s="61">
        <f>VLOOKUP(H13677,zdroj!C:F,4,0)</f>
        <v>0</v>
      </c>
      <c r="N13677" s="61" t="str">
        <f t="shared" si="426"/>
        <v>katA</v>
      </c>
      <c r="P13677" s="72" t="str">
        <f t="shared" si="427"/>
        <v/>
      </c>
      <c r="Q13677" s="61" t="s">
        <v>30</v>
      </c>
    </row>
    <row r="13678" spans="8:18" x14ac:dyDescent="0.25">
      <c r="H13678" s="59">
        <v>31291</v>
      </c>
      <c r="I13678" s="59" t="s">
        <v>71</v>
      </c>
      <c r="J13678" s="59">
        <v>23079568</v>
      </c>
      <c r="K13678" s="59" t="s">
        <v>13888</v>
      </c>
      <c r="L13678" s="61" t="s">
        <v>113</v>
      </c>
      <c r="M13678" s="61">
        <f>VLOOKUP(H13678,zdroj!C:F,4,0)</f>
        <v>0</v>
      </c>
      <c r="N13678" s="61" t="str">
        <f t="shared" si="426"/>
        <v>katA</v>
      </c>
      <c r="P13678" s="72" t="str">
        <f t="shared" si="427"/>
        <v/>
      </c>
      <c r="Q13678" s="61" t="s">
        <v>30</v>
      </c>
    </row>
    <row r="13679" spans="8:18" x14ac:dyDescent="0.25">
      <c r="H13679" s="59">
        <v>31291</v>
      </c>
      <c r="I13679" s="59" t="s">
        <v>71</v>
      </c>
      <c r="J13679" s="59">
        <v>23079576</v>
      </c>
      <c r="K13679" s="59" t="s">
        <v>13889</v>
      </c>
      <c r="L13679" s="61" t="s">
        <v>113</v>
      </c>
      <c r="M13679" s="61">
        <f>VLOOKUP(H13679,zdroj!C:F,4,0)</f>
        <v>0</v>
      </c>
      <c r="N13679" s="61" t="str">
        <f t="shared" si="426"/>
        <v>katA</v>
      </c>
      <c r="P13679" s="72" t="str">
        <f t="shared" si="427"/>
        <v/>
      </c>
      <c r="Q13679" s="61" t="s">
        <v>30</v>
      </c>
    </row>
    <row r="13680" spans="8:18" x14ac:dyDescent="0.25">
      <c r="H13680" s="59">
        <v>31291</v>
      </c>
      <c r="I13680" s="59" t="s">
        <v>71</v>
      </c>
      <c r="J13680" s="59">
        <v>23079584</v>
      </c>
      <c r="K13680" s="59" t="s">
        <v>13890</v>
      </c>
      <c r="L13680" s="61" t="s">
        <v>113</v>
      </c>
      <c r="M13680" s="61">
        <f>VLOOKUP(H13680,zdroj!C:F,4,0)</f>
        <v>0</v>
      </c>
      <c r="N13680" s="61" t="str">
        <f t="shared" si="426"/>
        <v>katA</v>
      </c>
      <c r="P13680" s="72" t="str">
        <f t="shared" si="427"/>
        <v/>
      </c>
      <c r="Q13680" s="61" t="s">
        <v>30</v>
      </c>
    </row>
    <row r="13681" spans="8:17" x14ac:dyDescent="0.25">
      <c r="H13681" s="59">
        <v>31291</v>
      </c>
      <c r="I13681" s="59" t="s">
        <v>71</v>
      </c>
      <c r="J13681" s="59">
        <v>23079592</v>
      </c>
      <c r="K13681" s="59" t="s">
        <v>13891</v>
      </c>
      <c r="L13681" s="61" t="s">
        <v>81</v>
      </c>
      <c r="M13681" s="61">
        <f>VLOOKUP(H13681,zdroj!C:F,4,0)</f>
        <v>0</v>
      </c>
      <c r="N13681" s="61" t="str">
        <f t="shared" si="426"/>
        <v>-</v>
      </c>
      <c r="P13681" s="72" t="str">
        <f t="shared" si="427"/>
        <v/>
      </c>
      <c r="Q13681" s="61" t="s">
        <v>88</v>
      </c>
    </row>
    <row r="13682" spans="8:17" x14ac:dyDescent="0.25">
      <c r="H13682" s="59">
        <v>31291</v>
      </c>
      <c r="I13682" s="59" t="s">
        <v>71</v>
      </c>
      <c r="J13682" s="59">
        <v>23079606</v>
      </c>
      <c r="K13682" s="59" t="s">
        <v>13892</v>
      </c>
      <c r="L13682" s="61" t="s">
        <v>81</v>
      </c>
      <c r="M13682" s="61">
        <f>VLOOKUP(H13682,zdroj!C:F,4,0)</f>
        <v>0</v>
      </c>
      <c r="N13682" s="61" t="str">
        <f t="shared" si="426"/>
        <v>-</v>
      </c>
      <c r="P13682" s="72" t="str">
        <f t="shared" si="427"/>
        <v/>
      </c>
      <c r="Q13682" s="61" t="s">
        <v>88</v>
      </c>
    </row>
    <row r="13683" spans="8:17" x14ac:dyDescent="0.25">
      <c r="H13683" s="59">
        <v>31291</v>
      </c>
      <c r="I13683" s="59" t="s">
        <v>71</v>
      </c>
      <c r="J13683" s="59">
        <v>25411471</v>
      </c>
      <c r="K13683" s="59" t="s">
        <v>13893</v>
      </c>
      <c r="L13683" s="61" t="s">
        <v>81</v>
      </c>
      <c r="M13683" s="61">
        <f>VLOOKUP(H13683,zdroj!C:F,4,0)</f>
        <v>0</v>
      </c>
      <c r="N13683" s="61" t="str">
        <f t="shared" si="426"/>
        <v>-</v>
      </c>
      <c r="P13683" s="72" t="str">
        <f t="shared" si="427"/>
        <v/>
      </c>
      <c r="Q13683" s="61" t="s">
        <v>88</v>
      </c>
    </row>
    <row r="13684" spans="8:17" x14ac:dyDescent="0.25">
      <c r="H13684" s="59">
        <v>31291</v>
      </c>
      <c r="I13684" s="59" t="s">
        <v>71</v>
      </c>
      <c r="J13684" s="59">
        <v>26772990</v>
      </c>
      <c r="K13684" s="59" t="s">
        <v>13894</v>
      </c>
      <c r="L13684" s="61" t="s">
        <v>113</v>
      </c>
      <c r="M13684" s="61">
        <f>VLOOKUP(H13684,zdroj!C:F,4,0)</f>
        <v>0</v>
      </c>
      <c r="N13684" s="61" t="str">
        <f t="shared" si="426"/>
        <v>katA</v>
      </c>
      <c r="P13684" s="72" t="str">
        <f t="shared" si="427"/>
        <v/>
      </c>
      <c r="Q13684" s="61" t="s">
        <v>30</v>
      </c>
    </row>
    <row r="13685" spans="8:17" x14ac:dyDescent="0.25">
      <c r="H13685" s="59">
        <v>31291</v>
      </c>
      <c r="I13685" s="59" t="s">
        <v>71</v>
      </c>
      <c r="J13685" s="59">
        <v>73159531</v>
      </c>
      <c r="K13685" s="59" t="s">
        <v>13895</v>
      </c>
      <c r="L13685" s="61" t="s">
        <v>81</v>
      </c>
      <c r="M13685" s="61">
        <f>VLOOKUP(H13685,zdroj!C:F,4,0)</f>
        <v>0</v>
      </c>
      <c r="N13685" s="61" t="str">
        <f t="shared" si="426"/>
        <v>-</v>
      </c>
      <c r="P13685" s="72" t="str">
        <f t="shared" si="427"/>
        <v/>
      </c>
      <c r="Q13685" s="61" t="s">
        <v>88</v>
      </c>
    </row>
    <row r="13686" spans="8:17" x14ac:dyDescent="0.25">
      <c r="H13686" s="59">
        <v>33375</v>
      </c>
      <c r="I13686" s="59" t="s">
        <v>72</v>
      </c>
      <c r="J13686" s="59">
        <v>2322137</v>
      </c>
      <c r="K13686" s="59" t="s">
        <v>13896</v>
      </c>
      <c r="L13686" s="61" t="s">
        <v>81</v>
      </c>
      <c r="M13686" s="61">
        <f>VLOOKUP(H13686,zdroj!C:F,4,0)</f>
        <v>0</v>
      </c>
      <c r="N13686" s="61" t="str">
        <f t="shared" si="426"/>
        <v>-</v>
      </c>
      <c r="P13686" s="72" t="str">
        <f t="shared" si="427"/>
        <v/>
      </c>
      <c r="Q13686" s="61" t="s">
        <v>86</v>
      </c>
    </row>
    <row r="13687" spans="8:17" x14ac:dyDescent="0.25">
      <c r="H13687" s="59">
        <v>33375</v>
      </c>
      <c r="I13687" s="59" t="s">
        <v>72</v>
      </c>
      <c r="J13687" s="59">
        <v>2322145</v>
      </c>
      <c r="K13687" s="59" t="s">
        <v>13897</v>
      </c>
      <c r="L13687" s="61" t="s">
        <v>81</v>
      </c>
      <c r="M13687" s="61">
        <f>VLOOKUP(H13687,zdroj!C:F,4,0)</f>
        <v>0</v>
      </c>
      <c r="N13687" s="61" t="str">
        <f t="shared" si="426"/>
        <v>-</v>
      </c>
      <c r="P13687" s="72" t="str">
        <f t="shared" si="427"/>
        <v/>
      </c>
      <c r="Q13687" s="61" t="s">
        <v>86</v>
      </c>
    </row>
    <row r="13688" spans="8:17" x14ac:dyDescent="0.25">
      <c r="H13688" s="59">
        <v>33375</v>
      </c>
      <c r="I13688" s="59" t="s">
        <v>72</v>
      </c>
      <c r="J13688" s="59">
        <v>2322153</v>
      </c>
      <c r="K13688" s="59" t="s">
        <v>13898</v>
      </c>
      <c r="L13688" s="61" t="s">
        <v>81</v>
      </c>
      <c r="M13688" s="61">
        <f>VLOOKUP(H13688,zdroj!C:F,4,0)</f>
        <v>0</v>
      </c>
      <c r="N13688" s="61" t="str">
        <f t="shared" si="426"/>
        <v>-</v>
      </c>
      <c r="P13688" s="72" t="str">
        <f t="shared" si="427"/>
        <v/>
      </c>
      <c r="Q13688" s="61" t="s">
        <v>86</v>
      </c>
    </row>
    <row r="13689" spans="8:17" x14ac:dyDescent="0.25">
      <c r="H13689" s="59">
        <v>33375</v>
      </c>
      <c r="I13689" s="59" t="s">
        <v>72</v>
      </c>
      <c r="J13689" s="59">
        <v>2322161</v>
      </c>
      <c r="K13689" s="59" t="s">
        <v>13899</v>
      </c>
      <c r="L13689" s="61" t="s">
        <v>81</v>
      </c>
      <c r="M13689" s="61">
        <f>VLOOKUP(H13689,zdroj!C:F,4,0)</f>
        <v>0</v>
      </c>
      <c r="N13689" s="61" t="str">
        <f t="shared" si="426"/>
        <v>-</v>
      </c>
      <c r="P13689" s="72" t="str">
        <f t="shared" si="427"/>
        <v/>
      </c>
      <c r="Q13689" s="61" t="s">
        <v>88</v>
      </c>
    </row>
    <row r="13690" spans="8:17" x14ac:dyDescent="0.25">
      <c r="H13690" s="59">
        <v>33375</v>
      </c>
      <c r="I13690" s="59" t="s">
        <v>72</v>
      </c>
      <c r="J13690" s="59">
        <v>2322170</v>
      </c>
      <c r="K13690" s="59" t="s">
        <v>13900</v>
      </c>
      <c r="L13690" s="61" t="s">
        <v>81</v>
      </c>
      <c r="M13690" s="61">
        <f>VLOOKUP(H13690,zdroj!C:F,4,0)</f>
        <v>0</v>
      </c>
      <c r="N13690" s="61" t="str">
        <f t="shared" si="426"/>
        <v>-</v>
      </c>
      <c r="P13690" s="72" t="str">
        <f t="shared" si="427"/>
        <v/>
      </c>
      <c r="Q13690" s="61" t="s">
        <v>86</v>
      </c>
    </row>
    <row r="13691" spans="8:17" x14ac:dyDescent="0.25">
      <c r="H13691" s="59">
        <v>33375</v>
      </c>
      <c r="I13691" s="59" t="s">
        <v>72</v>
      </c>
      <c r="J13691" s="59">
        <v>2322188</v>
      </c>
      <c r="K13691" s="59" t="s">
        <v>13901</v>
      </c>
      <c r="L13691" s="61" t="s">
        <v>81</v>
      </c>
      <c r="M13691" s="61">
        <f>VLOOKUP(H13691,zdroj!C:F,4,0)</f>
        <v>0</v>
      </c>
      <c r="N13691" s="61" t="str">
        <f t="shared" si="426"/>
        <v>-</v>
      </c>
      <c r="P13691" s="72" t="str">
        <f t="shared" si="427"/>
        <v/>
      </c>
      <c r="Q13691" s="61" t="s">
        <v>88</v>
      </c>
    </row>
    <row r="13692" spans="8:17" x14ac:dyDescent="0.25">
      <c r="H13692" s="59">
        <v>33375</v>
      </c>
      <c r="I13692" s="59" t="s">
        <v>72</v>
      </c>
      <c r="J13692" s="59">
        <v>2322196</v>
      </c>
      <c r="K13692" s="59" t="s">
        <v>13902</v>
      </c>
      <c r="L13692" s="61" t="s">
        <v>81</v>
      </c>
      <c r="M13692" s="61">
        <f>VLOOKUP(H13692,zdroj!C:F,4,0)</f>
        <v>0</v>
      </c>
      <c r="N13692" s="61" t="str">
        <f t="shared" si="426"/>
        <v>-</v>
      </c>
      <c r="P13692" s="72" t="str">
        <f t="shared" si="427"/>
        <v/>
      </c>
      <c r="Q13692" s="61" t="s">
        <v>88</v>
      </c>
    </row>
    <row r="13693" spans="8:17" x14ac:dyDescent="0.25">
      <c r="H13693" s="59">
        <v>33375</v>
      </c>
      <c r="I13693" s="59" t="s">
        <v>72</v>
      </c>
      <c r="J13693" s="59">
        <v>2322200</v>
      </c>
      <c r="K13693" s="59" t="s">
        <v>13903</v>
      </c>
      <c r="L13693" s="61" t="s">
        <v>81</v>
      </c>
      <c r="M13693" s="61">
        <f>VLOOKUP(H13693,zdroj!C:F,4,0)</f>
        <v>0</v>
      </c>
      <c r="N13693" s="61" t="str">
        <f t="shared" si="426"/>
        <v>-</v>
      </c>
      <c r="P13693" s="72" t="str">
        <f t="shared" si="427"/>
        <v/>
      </c>
      <c r="Q13693" s="61" t="s">
        <v>86</v>
      </c>
    </row>
    <row r="13694" spans="8:17" x14ac:dyDescent="0.25">
      <c r="H13694" s="59">
        <v>33375</v>
      </c>
      <c r="I13694" s="59" t="s">
        <v>72</v>
      </c>
      <c r="J13694" s="59">
        <v>2322218</v>
      </c>
      <c r="K13694" s="59" t="s">
        <v>13904</v>
      </c>
      <c r="L13694" s="61" t="s">
        <v>81</v>
      </c>
      <c r="M13694" s="61">
        <f>VLOOKUP(H13694,zdroj!C:F,4,0)</f>
        <v>0</v>
      </c>
      <c r="N13694" s="61" t="str">
        <f t="shared" si="426"/>
        <v>-</v>
      </c>
      <c r="P13694" s="72" t="str">
        <f t="shared" si="427"/>
        <v/>
      </c>
      <c r="Q13694" s="61" t="s">
        <v>86</v>
      </c>
    </row>
    <row r="13695" spans="8:17" x14ac:dyDescent="0.25">
      <c r="H13695" s="59">
        <v>33375</v>
      </c>
      <c r="I13695" s="59" t="s">
        <v>72</v>
      </c>
      <c r="J13695" s="59">
        <v>2322226</v>
      </c>
      <c r="K13695" s="59" t="s">
        <v>13905</v>
      </c>
      <c r="L13695" s="61" t="s">
        <v>81</v>
      </c>
      <c r="M13695" s="61">
        <f>VLOOKUP(H13695,zdroj!C:F,4,0)</f>
        <v>0</v>
      </c>
      <c r="N13695" s="61" t="str">
        <f t="shared" si="426"/>
        <v>-</v>
      </c>
      <c r="P13695" s="72" t="str">
        <f t="shared" si="427"/>
        <v/>
      </c>
      <c r="Q13695" s="61" t="s">
        <v>86</v>
      </c>
    </row>
    <row r="13696" spans="8:17" x14ac:dyDescent="0.25">
      <c r="H13696" s="59">
        <v>33375</v>
      </c>
      <c r="I13696" s="59" t="s">
        <v>72</v>
      </c>
      <c r="J13696" s="59">
        <v>2322234</v>
      </c>
      <c r="K13696" s="59" t="s">
        <v>13906</v>
      </c>
      <c r="L13696" s="61" t="s">
        <v>81</v>
      </c>
      <c r="M13696" s="61">
        <f>VLOOKUP(H13696,zdroj!C:F,4,0)</f>
        <v>0</v>
      </c>
      <c r="N13696" s="61" t="str">
        <f t="shared" si="426"/>
        <v>-</v>
      </c>
      <c r="P13696" s="72" t="str">
        <f t="shared" si="427"/>
        <v/>
      </c>
      <c r="Q13696" s="61" t="s">
        <v>86</v>
      </c>
    </row>
    <row r="13697" spans="8:17" x14ac:dyDescent="0.25">
      <c r="H13697" s="59">
        <v>33375</v>
      </c>
      <c r="I13697" s="59" t="s">
        <v>72</v>
      </c>
      <c r="J13697" s="59">
        <v>2322242</v>
      </c>
      <c r="K13697" s="59" t="s">
        <v>13907</v>
      </c>
      <c r="L13697" s="61" t="s">
        <v>81</v>
      </c>
      <c r="M13697" s="61">
        <f>VLOOKUP(H13697,zdroj!C:F,4,0)</f>
        <v>0</v>
      </c>
      <c r="N13697" s="61" t="str">
        <f t="shared" si="426"/>
        <v>-</v>
      </c>
      <c r="P13697" s="72" t="str">
        <f t="shared" si="427"/>
        <v/>
      </c>
      <c r="Q13697" s="61" t="s">
        <v>86</v>
      </c>
    </row>
    <row r="13698" spans="8:17" x14ac:dyDescent="0.25">
      <c r="H13698" s="59">
        <v>33375</v>
      </c>
      <c r="I13698" s="59" t="s">
        <v>72</v>
      </c>
      <c r="J13698" s="59">
        <v>2322251</v>
      </c>
      <c r="K13698" s="59" t="s">
        <v>13908</v>
      </c>
      <c r="L13698" s="61" t="s">
        <v>81</v>
      </c>
      <c r="M13698" s="61">
        <f>VLOOKUP(H13698,zdroj!C:F,4,0)</f>
        <v>0</v>
      </c>
      <c r="N13698" s="61" t="str">
        <f t="shared" si="426"/>
        <v>-</v>
      </c>
      <c r="P13698" s="72" t="str">
        <f t="shared" si="427"/>
        <v/>
      </c>
      <c r="Q13698" s="61" t="s">
        <v>86</v>
      </c>
    </row>
    <row r="13699" spans="8:17" x14ac:dyDescent="0.25">
      <c r="H13699" s="59">
        <v>33375</v>
      </c>
      <c r="I13699" s="59" t="s">
        <v>72</v>
      </c>
      <c r="J13699" s="59">
        <v>2322269</v>
      </c>
      <c r="K13699" s="59" t="s">
        <v>13909</v>
      </c>
      <c r="L13699" s="61" t="s">
        <v>81</v>
      </c>
      <c r="M13699" s="61">
        <f>VLOOKUP(H13699,zdroj!C:F,4,0)</f>
        <v>0</v>
      </c>
      <c r="N13699" s="61" t="str">
        <f t="shared" si="426"/>
        <v>-</v>
      </c>
      <c r="P13699" s="72" t="str">
        <f t="shared" si="427"/>
        <v/>
      </c>
      <c r="Q13699" s="61" t="s">
        <v>86</v>
      </c>
    </row>
    <row r="13700" spans="8:17" x14ac:dyDescent="0.25">
      <c r="H13700" s="59">
        <v>33375</v>
      </c>
      <c r="I13700" s="59" t="s">
        <v>72</v>
      </c>
      <c r="J13700" s="59">
        <v>2322277</v>
      </c>
      <c r="K13700" s="59" t="s">
        <v>13910</v>
      </c>
      <c r="L13700" s="61" t="s">
        <v>115</v>
      </c>
      <c r="M13700" s="61">
        <f>VLOOKUP(H13700,zdroj!C:F,4,0)</f>
        <v>0</v>
      </c>
      <c r="N13700" s="61" t="str">
        <f t="shared" si="426"/>
        <v>katC</v>
      </c>
      <c r="P13700" s="72" t="str">
        <f t="shared" si="427"/>
        <v/>
      </c>
      <c r="Q13700" s="61" t="s">
        <v>31</v>
      </c>
    </row>
    <row r="13701" spans="8:17" x14ac:dyDescent="0.25">
      <c r="H13701" s="59">
        <v>33375</v>
      </c>
      <c r="I13701" s="59" t="s">
        <v>72</v>
      </c>
      <c r="J13701" s="59">
        <v>2322285</v>
      </c>
      <c r="K13701" s="59" t="s">
        <v>13911</v>
      </c>
      <c r="L13701" s="61" t="s">
        <v>81</v>
      </c>
      <c r="M13701" s="61">
        <f>VLOOKUP(H13701,zdroj!C:F,4,0)</f>
        <v>0</v>
      </c>
      <c r="N13701" s="61" t="str">
        <f t="shared" si="426"/>
        <v>-</v>
      </c>
      <c r="P13701" s="72" t="str">
        <f t="shared" si="427"/>
        <v/>
      </c>
      <c r="Q13701" s="61" t="s">
        <v>86</v>
      </c>
    </row>
    <row r="13702" spans="8:17" x14ac:dyDescent="0.25">
      <c r="H13702" s="59">
        <v>33375</v>
      </c>
      <c r="I13702" s="59" t="s">
        <v>72</v>
      </c>
      <c r="J13702" s="59">
        <v>2322293</v>
      </c>
      <c r="K13702" s="59" t="s">
        <v>13912</v>
      </c>
      <c r="L13702" s="61" t="s">
        <v>81</v>
      </c>
      <c r="M13702" s="61">
        <f>VLOOKUP(H13702,zdroj!C:F,4,0)</f>
        <v>0</v>
      </c>
      <c r="N13702" s="61" t="str">
        <f t="shared" si="426"/>
        <v>-</v>
      </c>
      <c r="P13702" s="72" t="str">
        <f t="shared" si="427"/>
        <v/>
      </c>
      <c r="Q13702" s="61" t="s">
        <v>86</v>
      </c>
    </row>
    <row r="13703" spans="8:17" x14ac:dyDescent="0.25">
      <c r="H13703" s="59">
        <v>33375</v>
      </c>
      <c r="I13703" s="59" t="s">
        <v>72</v>
      </c>
      <c r="J13703" s="59">
        <v>2322307</v>
      </c>
      <c r="K13703" s="59" t="s">
        <v>13913</v>
      </c>
      <c r="L13703" s="61" t="s">
        <v>81</v>
      </c>
      <c r="M13703" s="61">
        <f>VLOOKUP(H13703,zdroj!C:F,4,0)</f>
        <v>0</v>
      </c>
      <c r="N13703" s="61" t="str">
        <f t="shared" ref="N13703:N13766" si="428">IF(M13703="A",IF(L13703="katA","katB",L13703),L13703)</f>
        <v>-</v>
      </c>
      <c r="P13703" s="72" t="str">
        <f t="shared" ref="P13703:P13766" si="429">IF(O13703="A",1,"")</f>
        <v/>
      </c>
      <c r="Q13703" s="61" t="s">
        <v>86</v>
      </c>
    </row>
    <row r="13704" spans="8:17" x14ac:dyDescent="0.25">
      <c r="H13704" s="59">
        <v>33375</v>
      </c>
      <c r="I13704" s="59" t="s">
        <v>72</v>
      </c>
      <c r="J13704" s="59">
        <v>2322315</v>
      </c>
      <c r="K13704" s="59" t="s">
        <v>13914</v>
      </c>
      <c r="L13704" s="61" t="s">
        <v>81</v>
      </c>
      <c r="M13704" s="61">
        <f>VLOOKUP(H13704,zdroj!C:F,4,0)</f>
        <v>0</v>
      </c>
      <c r="N13704" s="61" t="str">
        <f t="shared" si="428"/>
        <v>-</v>
      </c>
      <c r="P13704" s="72" t="str">
        <f t="shared" si="429"/>
        <v/>
      </c>
      <c r="Q13704" s="61" t="s">
        <v>86</v>
      </c>
    </row>
    <row r="13705" spans="8:17" x14ac:dyDescent="0.25">
      <c r="H13705" s="59">
        <v>33375</v>
      </c>
      <c r="I13705" s="59" t="s">
        <v>72</v>
      </c>
      <c r="J13705" s="59">
        <v>2322323</v>
      </c>
      <c r="K13705" s="59" t="s">
        <v>13915</v>
      </c>
      <c r="L13705" s="61" t="s">
        <v>81</v>
      </c>
      <c r="M13705" s="61">
        <f>VLOOKUP(H13705,zdroj!C:F,4,0)</f>
        <v>0</v>
      </c>
      <c r="N13705" s="61" t="str">
        <f t="shared" si="428"/>
        <v>-</v>
      </c>
      <c r="P13705" s="72" t="str">
        <f t="shared" si="429"/>
        <v/>
      </c>
      <c r="Q13705" s="61" t="s">
        <v>86</v>
      </c>
    </row>
    <row r="13706" spans="8:17" x14ac:dyDescent="0.25">
      <c r="H13706" s="59">
        <v>33375</v>
      </c>
      <c r="I13706" s="59" t="s">
        <v>72</v>
      </c>
      <c r="J13706" s="59">
        <v>2322331</v>
      </c>
      <c r="K13706" s="59" t="s">
        <v>13916</v>
      </c>
      <c r="L13706" s="61" t="s">
        <v>115</v>
      </c>
      <c r="M13706" s="61">
        <f>VLOOKUP(H13706,zdroj!C:F,4,0)</f>
        <v>0</v>
      </c>
      <c r="N13706" s="61" t="str">
        <f t="shared" si="428"/>
        <v>katC</v>
      </c>
      <c r="P13706" s="72" t="str">
        <f t="shared" si="429"/>
        <v/>
      </c>
      <c r="Q13706" s="61" t="s">
        <v>31</v>
      </c>
    </row>
    <row r="13707" spans="8:17" x14ac:dyDescent="0.25">
      <c r="H13707" s="59">
        <v>33375</v>
      </c>
      <c r="I13707" s="59" t="s">
        <v>72</v>
      </c>
      <c r="J13707" s="59">
        <v>2322340</v>
      </c>
      <c r="K13707" s="59" t="s">
        <v>13917</v>
      </c>
      <c r="L13707" s="61" t="s">
        <v>81</v>
      </c>
      <c r="M13707" s="61">
        <f>VLOOKUP(H13707,zdroj!C:F,4,0)</f>
        <v>0</v>
      </c>
      <c r="N13707" s="61" t="str">
        <f t="shared" si="428"/>
        <v>-</v>
      </c>
      <c r="P13707" s="72" t="str">
        <f t="shared" si="429"/>
        <v/>
      </c>
      <c r="Q13707" s="61" t="s">
        <v>86</v>
      </c>
    </row>
    <row r="13708" spans="8:17" x14ac:dyDescent="0.25">
      <c r="H13708" s="59">
        <v>33375</v>
      </c>
      <c r="I13708" s="59" t="s">
        <v>72</v>
      </c>
      <c r="J13708" s="59">
        <v>2322358</v>
      </c>
      <c r="K13708" s="59" t="s">
        <v>13918</v>
      </c>
      <c r="L13708" s="61" t="s">
        <v>81</v>
      </c>
      <c r="M13708" s="61">
        <f>VLOOKUP(H13708,zdroj!C:F,4,0)</f>
        <v>0</v>
      </c>
      <c r="N13708" s="61" t="str">
        <f t="shared" si="428"/>
        <v>-</v>
      </c>
      <c r="P13708" s="72" t="str">
        <f t="shared" si="429"/>
        <v/>
      </c>
      <c r="Q13708" s="61" t="s">
        <v>86</v>
      </c>
    </row>
    <row r="13709" spans="8:17" x14ac:dyDescent="0.25">
      <c r="H13709" s="59">
        <v>33375</v>
      </c>
      <c r="I13709" s="59" t="s">
        <v>72</v>
      </c>
      <c r="J13709" s="59">
        <v>2322366</v>
      </c>
      <c r="K13709" s="59" t="s">
        <v>13919</v>
      </c>
      <c r="L13709" s="61" t="s">
        <v>81</v>
      </c>
      <c r="M13709" s="61">
        <f>VLOOKUP(H13709,zdroj!C:F,4,0)</f>
        <v>0</v>
      </c>
      <c r="N13709" s="61" t="str">
        <f t="shared" si="428"/>
        <v>-</v>
      </c>
      <c r="P13709" s="72" t="str">
        <f t="shared" si="429"/>
        <v/>
      </c>
      <c r="Q13709" s="61" t="s">
        <v>86</v>
      </c>
    </row>
    <row r="13710" spans="8:17" x14ac:dyDescent="0.25">
      <c r="H13710" s="59">
        <v>33375</v>
      </c>
      <c r="I13710" s="59" t="s">
        <v>72</v>
      </c>
      <c r="J13710" s="59">
        <v>2322374</v>
      </c>
      <c r="K13710" s="59" t="s">
        <v>13920</v>
      </c>
      <c r="L13710" s="61" t="s">
        <v>81</v>
      </c>
      <c r="M13710" s="61">
        <f>VLOOKUP(H13710,zdroj!C:F,4,0)</f>
        <v>0</v>
      </c>
      <c r="N13710" s="61" t="str">
        <f t="shared" si="428"/>
        <v>-</v>
      </c>
      <c r="P13710" s="72" t="str">
        <f t="shared" si="429"/>
        <v/>
      </c>
      <c r="Q13710" s="61" t="s">
        <v>86</v>
      </c>
    </row>
    <row r="13711" spans="8:17" x14ac:dyDescent="0.25">
      <c r="H13711" s="59">
        <v>33375</v>
      </c>
      <c r="I13711" s="59" t="s">
        <v>72</v>
      </c>
      <c r="J13711" s="59">
        <v>2322382</v>
      </c>
      <c r="K13711" s="59" t="s">
        <v>13921</v>
      </c>
      <c r="L13711" s="61" t="s">
        <v>81</v>
      </c>
      <c r="M13711" s="61">
        <f>VLOOKUP(H13711,zdroj!C:F,4,0)</f>
        <v>0</v>
      </c>
      <c r="N13711" s="61" t="str">
        <f t="shared" si="428"/>
        <v>-</v>
      </c>
      <c r="P13711" s="72" t="str">
        <f t="shared" si="429"/>
        <v/>
      </c>
      <c r="Q13711" s="61" t="s">
        <v>86</v>
      </c>
    </row>
    <row r="13712" spans="8:17" x14ac:dyDescent="0.25">
      <c r="H13712" s="59">
        <v>33375</v>
      </c>
      <c r="I13712" s="59" t="s">
        <v>72</v>
      </c>
      <c r="J13712" s="59">
        <v>2322391</v>
      </c>
      <c r="K13712" s="59" t="s">
        <v>13922</v>
      </c>
      <c r="L13712" s="61" t="s">
        <v>81</v>
      </c>
      <c r="M13712" s="61">
        <f>VLOOKUP(H13712,zdroj!C:F,4,0)</f>
        <v>0</v>
      </c>
      <c r="N13712" s="61" t="str">
        <f t="shared" si="428"/>
        <v>-</v>
      </c>
      <c r="P13712" s="72" t="str">
        <f t="shared" si="429"/>
        <v/>
      </c>
      <c r="Q13712" s="61" t="s">
        <v>86</v>
      </c>
    </row>
    <row r="13713" spans="8:17" x14ac:dyDescent="0.25">
      <c r="H13713" s="59">
        <v>33375</v>
      </c>
      <c r="I13713" s="59" t="s">
        <v>72</v>
      </c>
      <c r="J13713" s="59">
        <v>2322404</v>
      </c>
      <c r="K13713" s="59" t="s">
        <v>13923</v>
      </c>
      <c r="L13713" s="61" t="s">
        <v>81</v>
      </c>
      <c r="M13713" s="61">
        <f>VLOOKUP(H13713,zdroj!C:F,4,0)</f>
        <v>0</v>
      </c>
      <c r="N13713" s="61" t="str">
        <f t="shared" si="428"/>
        <v>-</v>
      </c>
      <c r="P13713" s="72" t="str">
        <f t="shared" si="429"/>
        <v/>
      </c>
      <c r="Q13713" s="61" t="s">
        <v>86</v>
      </c>
    </row>
    <row r="13714" spans="8:17" x14ac:dyDescent="0.25">
      <c r="H13714" s="59">
        <v>33375</v>
      </c>
      <c r="I13714" s="59" t="s">
        <v>72</v>
      </c>
      <c r="J13714" s="59">
        <v>2322412</v>
      </c>
      <c r="K13714" s="59" t="s">
        <v>13924</v>
      </c>
      <c r="L13714" s="61" t="s">
        <v>81</v>
      </c>
      <c r="M13714" s="61">
        <f>VLOOKUP(H13714,zdroj!C:F,4,0)</f>
        <v>0</v>
      </c>
      <c r="N13714" s="61" t="str">
        <f t="shared" si="428"/>
        <v>-</v>
      </c>
      <c r="P13714" s="72" t="str">
        <f t="shared" si="429"/>
        <v/>
      </c>
      <c r="Q13714" s="61" t="s">
        <v>86</v>
      </c>
    </row>
    <row r="13715" spans="8:17" x14ac:dyDescent="0.25">
      <c r="H13715" s="59">
        <v>33375</v>
      </c>
      <c r="I13715" s="59" t="s">
        <v>72</v>
      </c>
      <c r="J13715" s="59">
        <v>2322421</v>
      </c>
      <c r="K13715" s="59" t="s">
        <v>13925</v>
      </c>
      <c r="L13715" s="61" t="s">
        <v>81</v>
      </c>
      <c r="M13715" s="61">
        <f>VLOOKUP(H13715,zdroj!C:F,4,0)</f>
        <v>0</v>
      </c>
      <c r="N13715" s="61" t="str">
        <f t="shared" si="428"/>
        <v>-</v>
      </c>
      <c r="P13715" s="72" t="str">
        <f t="shared" si="429"/>
        <v/>
      </c>
      <c r="Q13715" s="61" t="s">
        <v>86</v>
      </c>
    </row>
    <row r="13716" spans="8:17" x14ac:dyDescent="0.25">
      <c r="H13716" s="59">
        <v>33375</v>
      </c>
      <c r="I13716" s="59" t="s">
        <v>72</v>
      </c>
      <c r="J13716" s="59">
        <v>2322439</v>
      </c>
      <c r="K13716" s="59" t="s">
        <v>13926</v>
      </c>
      <c r="L13716" s="61" t="s">
        <v>81</v>
      </c>
      <c r="M13716" s="61">
        <f>VLOOKUP(H13716,zdroj!C:F,4,0)</f>
        <v>0</v>
      </c>
      <c r="N13716" s="61" t="str">
        <f t="shared" si="428"/>
        <v>-</v>
      </c>
      <c r="P13716" s="72" t="str">
        <f t="shared" si="429"/>
        <v/>
      </c>
      <c r="Q13716" s="61" t="s">
        <v>86</v>
      </c>
    </row>
    <row r="13717" spans="8:17" x14ac:dyDescent="0.25">
      <c r="H13717" s="59">
        <v>33375</v>
      </c>
      <c r="I13717" s="59" t="s">
        <v>72</v>
      </c>
      <c r="J13717" s="59">
        <v>2322447</v>
      </c>
      <c r="K13717" s="59" t="s">
        <v>13927</v>
      </c>
      <c r="L13717" s="61" t="s">
        <v>81</v>
      </c>
      <c r="M13717" s="61">
        <f>VLOOKUP(H13717,zdroj!C:F,4,0)</f>
        <v>0</v>
      </c>
      <c r="N13717" s="61" t="str">
        <f t="shared" si="428"/>
        <v>-</v>
      </c>
      <c r="P13717" s="72" t="str">
        <f t="shared" si="429"/>
        <v/>
      </c>
      <c r="Q13717" s="61" t="s">
        <v>86</v>
      </c>
    </row>
    <row r="13718" spans="8:17" x14ac:dyDescent="0.25">
      <c r="H13718" s="59">
        <v>33375</v>
      </c>
      <c r="I13718" s="59" t="s">
        <v>72</v>
      </c>
      <c r="J13718" s="59">
        <v>2322455</v>
      </c>
      <c r="K13718" s="59" t="s">
        <v>13928</v>
      </c>
      <c r="L13718" s="61" t="s">
        <v>81</v>
      </c>
      <c r="M13718" s="61">
        <f>VLOOKUP(H13718,zdroj!C:F,4,0)</f>
        <v>0</v>
      </c>
      <c r="N13718" s="61" t="str">
        <f t="shared" si="428"/>
        <v>-</v>
      </c>
      <c r="P13718" s="72" t="str">
        <f t="shared" si="429"/>
        <v/>
      </c>
      <c r="Q13718" s="61" t="s">
        <v>86</v>
      </c>
    </row>
    <row r="13719" spans="8:17" x14ac:dyDescent="0.25">
      <c r="H13719" s="59">
        <v>33375</v>
      </c>
      <c r="I13719" s="59" t="s">
        <v>72</v>
      </c>
      <c r="J13719" s="59">
        <v>2322463</v>
      </c>
      <c r="K13719" s="59" t="s">
        <v>13929</v>
      </c>
      <c r="L13719" s="61" t="s">
        <v>81</v>
      </c>
      <c r="M13719" s="61">
        <f>VLOOKUP(H13719,zdroj!C:F,4,0)</f>
        <v>0</v>
      </c>
      <c r="N13719" s="61" t="str">
        <f t="shared" si="428"/>
        <v>-</v>
      </c>
      <c r="P13719" s="72" t="str">
        <f t="shared" si="429"/>
        <v/>
      </c>
      <c r="Q13719" s="61" t="s">
        <v>86</v>
      </c>
    </row>
    <row r="13720" spans="8:17" x14ac:dyDescent="0.25">
      <c r="H13720" s="59">
        <v>33375</v>
      </c>
      <c r="I13720" s="59" t="s">
        <v>72</v>
      </c>
      <c r="J13720" s="59">
        <v>2322471</v>
      </c>
      <c r="K13720" s="59" t="s">
        <v>13930</v>
      </c>
      <c r="L13720" s="61" t="s">
        <v>115</v>
      </c>
      <c r="M13720" s="61">
        <f>VLOOKUP(H13720,zdroj!C:F,4,0)</f>
        <v>0</v>
      </c>
      <c r="N13720" s="61" t="str">
        <f t="shared" si="428"/>
        <v>katC</v>
      </c>
      <c r="P13720" s="72" t="str">
        <f t="shared" si="429"/>
        <v/>
      </c>
      <c r="Q13720" s="61" t="s">
        <v>31</v>
      </c>
    </row>
    <row r="13721" spans="8:17" x14ac:dyDescent="0.25">
      <c r="H13721" s="59">
        <v>33375</v>
      </c>
      <c r="I13721" s="59" t="s">
        <v>72</v>
      </c>
      <c r="J13721" s="59">
        <v>2322480</v>
      </c>
      <c r="K13721" s="59" t="s">
        <v>13931</v>
      </c>
      <c r="L13721" s="61" t="s">
        <v>81</v>
      </c>
      <c r="M13721" s="61">
        <f>VLOOKUP(H13721,zdroj!C:F,4,0)</f>
        <v>0</v>
      </c>
      <c r="N13721" s="61" t="str">
        <f t="shared" si="428"/>
        <v>-</v>
      </c>
      <c r="P13721" s="72" t="str">
        <f t="shared" si="429"/>
        <v/>
      </c>
      <c r="Q13721" s="61" t="s">
        <v>86</v>
      </c>
    </row>
    <row r="13722" spans="8:17" x14ac:dyDescent="0.25">
      <c r="H13722" s="59">
        <v>33375</v>
      </c>
      <c r="I13722" s="59" t="s">
        <v>72</v>
      </c>
      <c r="J13722" s="59">
        <v>2322498</v>
      </c>
      <c r="K13722" s="59" t="s">
        <v>13932</v>
      </c>
      <c r="L13722" s="61" t="s">
        <v>81</v>
      </c>
      <c r="M13722" s="61">
        <f>VLOOKUP(H13722,zdroj!C:F,4,0)</f>
        <v>0</v>
      </c>
      <c r="N13722" s="61" t="str">
        <f t="shared" si="428"/>
        <v>-</v>
      </c>
      <c r="P13722" s="72" t="str">
        <f t="shared" si="429"/>
        <v/>
      </c>
      <c r="Q13722" s="61" t="s">
        <v>86</v>
      </c>
    </row>
    <row r="13723" spans="8:17" x14ac:dyDescent="0.25">
      <c r="H13723" s="59">
        <v>33375</v>
      </c>
      <c r="I13723" s="59" t="s">
        <v>72</v>
      </c>
      <c r="J13723" s="59">
        <v>2322501</v>
      </c>
      <c r="K13723" s="59" t="s">
        <v>13933</v>
      </c>
      <c r="L13723" s="61" t="s">
        <v>81</v>
      </c>
      <c r="M13723" s="61">
        <f>VLOOKUP(H13723,zdroj!C:F,4,0)</f>
        <v>0</v>
      </c>
      <c r="N13723" s="61" t="str">
        <f t="shared" si="428"/>
        <v>-</v>
      </c>
      <c r="P13723" s="72" t="str">
        <f t="shared" si="429"/>
        <v/>
      </c>
      <c r="Q13723" s="61" t="s">
        <v>86</v>
      </c>
    </row>
    <row r="13724" spans="8:17" x14ac:dyDescent="0.25">
      <c r="H13724" s="59">
        <v>33375</v>
      </c>
      <c r="I13724" s="59" t="s">
        <v>72</v>
      </c>
      <c r="J13724" s="59">
        <v>2322510</v>
      </c>
      <c r="K13724" s="59" t="s">
        <v>13934</v>
      </c>
      <c r="L13724" s="61" t="s">
        <v>81</v>
      </c>
      <c r="M13724" s="61">
        <f>VLOOKUP(H13724,zdroj!C:F,4,0)</f>
        <v>0</v>
      </c>
      <c r="N13724" s="61" t="str">
        <f t="shared" si="428"/>
        <v>-</v>
      </c>
      <c r="P13724" s="72" t="str">
        <f t="shared" si="429"/>
        <v/>
      </c>
      <c r="Q13724" s="61" t="s">
        <v>86</v>
      </c>
    </row>
    <row r="13725" spans="8:17" x14ac:dyDescent="0.25">
      <c r="H13725" s="59">
        <v>33375</v>
      </c>
      <c r="I13725" s="59" t="s">
        <v>72</v>
      </c>
      <c r="J13725" s="59">
        <v>2322528</v>
      </c>
      <c r="K13725" s="59" t="s">
        <v>13935</v>
      </c>
      <c r="L13725" s="61" t="s">
        <v>81</v>
      </c>
      <c r="M13725" s="61">
        <f>VLOOKUP(H13725,zdroj!C:F,4,0)</f>
        <v>0</v>
      </c>
      <c r="N13725" s="61" t="str">
        <f t="shared" si="428"/>
        <v>-</v>
      </c>
      <c r="P13725" s="72" t="str">
        <f t="shared" si="429"/>
        <v/>
      </c>
      <c r="Q13725" s="61" t="s">
        <v>86</v>
      </c>
    </row>
    <row r="13726" spans="8:17" x14ac:dyDescent="0.25">
      <c r="H13726" s="59">
        <v>33375</v>
      </c>
      <c r="I13726" s="59" t="s">
        <v>72</v>
      </c>
      <c r="J13726" s="59">
        <v>2322536</v>
      </c>
      <c r="K13726" s="59" t="s">
        <v>13936</v>
      </c>
      <c r="L13726" s="61" t="s">
        <v>81</v>
      </c>
      <c r="M13726" s="61">
        <f>VLOOKUP(H13726,zdroj!C:F,4,0)</f>
        <v>0</v>
      </c>
      <c r="N13726" s="61" t="str">
        <f t="shared" si="428"/>
        <v>-</v>
      </c>
      <c r="P13726" s="72" t="str">
        <f t="shared" si="429"/>
        <v/>
      </c>
      <c r="Q13726" s="61" t="s">
        <v>86</v>
      </c>
    </row>
    <row r="13727" spans="8:17" x14ac:dyDescent="0.25">
      <c r="H13727" s="59">
        <v>33375</v>
      </c>
      <c r="I13727" s="59" t="s">
        <v>72</v>
      </c>
      <c r="J13727" s="59">
        <v>2322544</v>
      </c>
      <c r="K13727" s="59" t="s">
        <v>13937</v>
      </c>
      <c r="L13727" s="61" t="s">
        <v>81</v>
      </c>
      <c r="M13727" s="61">
        <f>VLOOKUP(H13727,zdroj!C:F,4,0)</f>
        <v>0</v>
      </c>
      <c r="N13727" s="61" t="str">
        <f t="shared" si="428"/>
        <v>-</v>
      </c>
      <c r="P13727" s="72" t="str">
        <f t="shared" si="429"/>
        <v/>
      </c>
      <c r="Q13727" s="61" t="s">
        <v>86</v>
      </c>
    </row>
    <row r="13728" spans="8:17" x14ac:dyDescent="0.25">
      <c r="H13728" s="59">
        <v>33375</v>
      </c>
      <c r="I13728" s="59" t="s">
        <v>72</v>
      </c>
      <c r="J13728" s="59">
        <v>2322552</v>
      </c>
      <c r="K13728" s="59" t="s">
        <v>13938</v>
      </c>
      <c r="L13728" s="61" t="s">
        <v>81</v>
      </c>
      <c r="M13728" s="61">
        <f>VLOOKUP(H13728,zdroj!C:F,4,0)</f>
        <v>0</v>
      </c>
      <c r="N13728" s="61" t="str">
        <f t="shared" si="428"/>
        <v>-</v>
      </c>
      <c r="P13728" s="72" t="str">
        <f t="shared" si="429"/>
        <v/>
      </c>
      <c r="Q13728" s="61" t="s">
        <v>86</v>
      </c>
    </row>
    <row r="13729" spans="8:17" x14ac:dyDescent="0.25">
      <c r="H13729" s="59">
        <v>33375</v>
      </c>
      <c r="I13729" s="59" t="s">
        <v>72</v>
      </c>
      <c r="J13729" s="59">
        <v>2322561</v>
      </c>
      <c r="K13729" s="59" t="s">
        <v>13939</v>
      </c>
      <c r="L13729" s="61" t="s">
        <v>81</v>
      </c>
      <c r="M13729" s="61">
        <f>VLOOKUP(H13729,zdroj!C:F,4,0)</f>
        <v>0</v>
      </c>
      <c r="N13729" s="61" t="str">
        <f t="shared" si="428"/>
        <v>-</v>
      </c>
      <c r="P13729" s="72" t="str">
        <f t="shared" si="429"/>
        <v/>
      </c>
      <c r="Q13729" s="61" t="s">
        <v>88</v>
      </c>
    </row>
    <row r="13730" spans="8:17" x14ac:dyDescent="0.25">
      <c r="H13730" s="59">
        <v>33375</v>
      </c>
      <c r="I13730" s="59" t="s">
        <v>72</v>
      </c>
      <c r="J13730" s="59">
        <v>2322579</v>
      </c>
      <c r="K13730" s="59" t="s">
        <v>13940</v>
      </c>
      <c r="L13730" s="61" t="s">
        <v>81</v>
      </c>
      <c r="M13730" s="61">
        <f>VLOOKUP(H13730,zdroj!C:F,4,0)</f>
        <v>0</v>
      </c>
      <c r="N13730" s="61" t="str">
        <f t="shared" si="428"/>
        <v>-</v>
      </c>
      <c r="P13730" s="72" t="str">
        <f t="shared" si="429"/>
        <v/>
      </c>
      <c r="Q13730" s="61" t="s">
        <v>86</v>
      </c>
    </row>
    <row r="13731" spans="8:17" x14ac:dyDescent="0.25">
      <c r="H13731" s="59">
        <v>33375</v>
      </c>
      <c r="I13731" s="59" t="s">
        <v>72</v>
      </c>
      <c r="J13731" s="59">
        <v>2322587</v>
      </c>
      <c r="K13731" s="59" t="s">
        <v>13941</v>
      </c>
      <c r="L13731" s="61" t="s">
        <v>81</v>
      </c>
      <c r="M13731" s="61">
        <f>VLOOKUP(H13731,zdroj!C:F,4,0)</f>
        <v>0</v>
      </c>
      <c r="N13731" s="61" t="str">
        <f t="shared" si="428"/>
        <v>-</v>
      </c>
      <c r="P13731" s="72" t="str">
        <f t="shared" si="429"/>
        <v/>
      </c>
      <c r="Q13731" s="61" t="s">
        <v>86</v>
      </c>
    </row>
    <row r="13732" spans="8:17" x14ac:dyDescent="0.25">
      <c r="H13732" s="59">
        <v>33375</v>
      </c>
      <c r="I13732" s="59" t="s">
        <v>72</v>
      </c>
      <c r="J13732" s="59">
        <v>2322595</v>
      </c>
      <c r="K13732" s="59" t="s">
        <v>13942</v>
      </c>
      <c r="L13732" s="61" t="s">
        <v>81</v>
      </c>
      <c r="M13732" s="61">
        <f>VLOOKUP(H13732,zdroj!C:F,4,0)</f>
        <v>0</v>
      </c>
      <c r="N13732" s="61" t="str">
        <f t="shared" si="428"/>
        <v>-</v>
      </c>
      <c r="P13732" s="72" t="str">
        <f t="shared" si="429"/>
        <v/>
      </c>
      <c r="Q13732" s="61" t="s">
        <v>86</v>
      </c>
    </row>
    <row r="13733" spans="8:17" x14ac:dyDescent="0.25">
      <c r="H13733" s="59">
        <v>33375</v>
      </c>
      <c r="I13733" s="59" t="s">
        <v>72</v>
      </c>
      <c r="J13733" s="59">
        <v>2322609</v>
      </c>
      <c r="K13733" s="59" t="s">
        <v>13943</v>
      </c>
      <c r="L13733" s="61" t="s">
        <v>81</v>
      </c>
      <c r="M13733" s="61">
        <f>VLOOKUP(H13733,zdroj!C:F,4,0)</f>
        <v>0</v>
      </c>
      <c r="N13733" s="61" t="str">
        <f t="shared" si="428"/>
        <v>-</v>
      </c>
      <c r="P13733" s="72" t="str">
        <f t="shared" si="429"/>
        <v/>
      </c>
      <c r="Q13733" s="61" t="s">
        <v>88</v>
      </c>
    </row>
    <row r="13734" spans="8:17" x14ac:dyDescent="0.25">
      <c r="H13734" s="59">
        <v>33375</v>
      </c>
      <c r="I13734" s="59" t="s">
        <v>72</v>
      </c>
      <c r="J13734" s="59">
        <v>2322617</v>
      </c>
      <c r="K13734" s="59" t="s">
        <v>13944</v>
      </c>
      <c r="L13734" s="61" t="s">
        <v>81</v>
      </c>
      <c r="M13734" s="61">
        <f>VLOOKUP(H13734,zdroj!C:F,4,0)</f>
        <v>0</v>
      </c>
      <c r="N13734" s="61" t="str">
        <f t="shared" si="428"/>
        <v>-</v>
      </c>
      <c r="P13734" s="72" t="str">
        <f t="shared" si="429"/>
        <v/>
      </c>
      <c r="Q13734" s="61" t="s">
        <v>86</v>
      </c>
    </row>
    <row r="13735" spans="8:17" x14ac:dyDescent="0.25">
      <c r="H13735" s="59">
        <v>33375</v>
      </c>
      <c r="I13735" s="59" t="s">
        <v>72</v>
      </c>
      <c r="J13735" s="59">
        <v>2322625</v>
      </c>
      <c r="K13735" s="59" t="s">
        <v>13945</v>
      </c>
      <c r="L13735" s="61" t="s">
        <v>81</v>
      </c>
      <c r="M13735" s="61">
        <f>VLOOKUP(H13735,zdroj!C:F,4,0)</f>
        <v>0</v>
      </c>
      <c r="N13735" s="61" t="str">
        <f t="shared" si="428"/>
        <v>-</v>
      </c>
      <c r="P13735" s="72" t="str">
        <f t="shared" si="429"/>
        <v/>
      </c>
      <c r="Q13735" s="61" t="s">
        <v>86</v>
      </c>
    </row>
    <row r="13736" spans="8:17" x14ac:dyDescent="0.25">
      <c r="H13736" s="59">
        <v>33375</v>
      </c>
      <c r="I13736" s="59" t="s">
        <v>72</v>
      </c>
      <c r="J13736" s="59">
        <v>2322633</v>
      </c>
      <c r="K13736" s="59" t="s">
        <v>13946</v>
      </c>
      <c r="L13736" s="61" t="s">
        <v>81</v>
      </c>
      <c r="M13736" s="61">
        <f>VLOOKUP(H13736,zdroj!C:F,4,0)</f>
        <v>0</v>
      </c>
      <c r="N13736" s="61" t="str">
        <f t="shared" si="428"/>
        <v>-</v>
      </c>
      <c r="P13736" s="72" t="str">
        <f t="shared" si="429"/>
        <v/>
      </c>
      <c r="Q13736" s="61" t="s">
        <v>86</v>
      </c>
    </row>
    <row r="13737" spans="8:17" x14ac:dyDescent="0.25">
      <c r="H13737" s="59">
        <v>33375</v>
      </c>
      <c r="I13737" s="59" t="s">
        <v>72</v>
      </c>
      <c r="J13737" s="59">
        <v>2322641</v>
      </c>
      <c r="K13737" s="59" t="s">
        <v>13947</v>
      </c>
      <c r="L13737" s="61" t="s">
        <v>81</v>
      </c>
      <c r="M13737" s="61">
        <f>VLOOKUP(H13737,zdroj!C:F,4,0)</f>
        <v>0</v>
      </c>
      <c r="N13737" s="61" t="str">
        <f t="shared" si="428"/>
        <v>-</v>
      </c>
      <c r="P13737" s="72" t="str">
        <f t="shared" si="429"/>
        <v/>
      </c>
      <c r="Q13737" s="61" t="s">
        <v>86</v>
      </c>
    </row>
    <row r="13738" spans="8:17" x14ac:dyDescent="0.25">
      <c r="H13738" s="59">
        <v>33375</v>
      </c>
      <c r="I13738" s="59" t="s">
        <v>72</v>
      </c>
      <c r="J13738" s="59">
        <v>2322650</v>
      </c>
      <c r="K13738" s="59" t="s">
        <v>13948</v>
      </c>
      <c r="L13738" s="61" t="s">
        <v>81</v>
      </c>
      <c r="M13738" s="61">
        <f>VLOOKUP(H13738,zdroj!C:F,4,0)</f>
        <v>0</v>
      </c>
      <c r="N13738" s="61" t="str">
        <f t="shared" si="428"/>
        <v>-</v>
      </c>
      <c r="P13738" s="72" t="str">
        <f t="shared" si="429"/>
        <v/>
      </c>
      <c r="Q13738" s="61" t="s">
        <v>88</v>
      </c>
    </row>
    <row r="13739" spans="8:17" x14ac:dyDescent="0.25">
      <c r="H13739" s="59">
        <v>33375</v>
      </c>
      <c r="I13739" s="59" t="s">
        <v>72</v>
      </c>
      <c r="J13739" s="59">
        <v>2322668</v>
      </c>
      <c r="K13739" s="59" t="s">
        <v>13949</v>
      </c>
      <c r="L13739" s="61" t="s">
        <v>81</v>
      </c>
      <c r="M13739" s="61">
        <f>VLOOKUP(H13739,zdroj!C:F,4,0)</f>
        <v>0</v>
      </c>
      <c r="N13739" s="61" t="str">
        <f t="shared" si="428"/>
        <v>-</v>
      </c>
      <c r="P13739" s="72" t="str">
        <f t="shared" si="429"/>
        <v/>
      </c>
      <c r="Q13739" s="61" t="s">
        <v>88</v>
      </c>
    </row>
    <row r="13740" spans="8:17" x14ac:dyDescent="0.25">
      <c r="H13740" s="59">
        <v>33375</v>
      </c>
      <c r="I13740" s="59" t="s">
        <v>72</v>
      </c>
      <c r="J13740" s="59">
        <v>2322676</v>
      </c>
      <c r="K13740" s="59" t="s">
        <v>13950</v>
      </c>
      <c r="L13740" s="61" t="s">
        <v>81</v>
      </c>
      <c r="M13740" s="61">
        <f>VLOOKUP(H13740,zdroj!C:F,4,0)</f>
        <v>0</v>
      </c>
      <c r="N13740" s="61" t="str">
        <f t="shared" si="428"/>
        <v>-</v>
      </c>
      <c r="P13740" s="72" t="str">
        <f t="shared" si="429"/>
        <v/>
      </c>
      <c r="Q13740" s="61" t="s">
        <v>88</v>
      </c>
    </row>
    <row r="13741" spans="8:17" x14ac:dyDescent="0.25">
      <c r="H13741" s="59">
        <v>33375</v>
      </c>
      <c r="I13741" s="59" t="s">
        <v>72</v>
      </c>
      <c r="J13741" s="59">
        <v>2322684</v>
      </c>
      <c r="K13741" s="59" t="s">
        <v>13951</v>
      </c>
      <c r="L13741" s="61" t="s">
        <v>81</v>
      </c>
      <c r="M13741" s="61">
        <f>VLOOKUP(H13741,zdroj!C:F,4,0)</f>
        <v>0</v>
      </c>
      <c r="N13741" s="61" t="str">
        <f t="shared" si="428"/>
        <v>-</v>
      </c>
      <c r="P13741" s="72" t="str">
        <f t="shared" si="429"/>
        <v/>
      </c>
      <c r="Q13741" s="61" t="s">
        <v>88</v>
      </c>
    </row>
    <row r="13742" spans="8:17" x14ac:dyDescent="0.25">
      <c r="H13742" s="59">
        <v>33375</v>
      </c>
      <c r="I13742" s="59" t="s">
        <v>72</v>
      </c>
      <c r="J13742" s="59">
        <v>2322692</v>
      </c>
      <c r="K13742" s="59" t="s">
        <v>13952</v>
      </c>
      <c r="L13742" s="61" t="s">
        <v>81</v>
      </c>
      <c r="M13742" s="61">
        <f>VLOOKUP(H13742,zdroj!C:F,4,0)</f>
        <v>0</v>
      </c>
      <c r="N13742" s="61" t="str">
        <f t="shared" si="428"/>
        <v>-</v>
      </c>
      <c r="P13742" s="72" t="str">
        <f t="shared" si="429"/>
        <v/>
      </c>
      <c r="Q13742" s="61" t="s">
        <v>88</v>
      </c>
    </row>
    <row r="13743" spans="8:17" x14ac:dyDescent="0.25">
      <c r="H13743" s="59">
        <v>33375</v>
      </c>
      <c r="I13743" s="59" t="s">
        <v>72</v>
      </c>
      <c r="J13743" s="59">
        <v>2322706</v>
      </c>
      <c r="K13743" s="59" t="s">
        <v>13953</v>
      </c>
      <c r="L13743" s="61" t="s">
        <v>81</v>
      </c>
      <c r="M13743" s="61">
        <f>VLOOKUP(H13743,zdroj!C:F,4,0)</f>
        <v>0</v>
      </c>
      <c r="N13743" s="61" t="str">
        <f t="shared" si="428"/>
        <v>-</v>
      </c>
      <c r="P13743" s="72" t="str">
        <f t="shared" si="429"/>
        <v/>
      </c>
      <c r="Q13743" s="61" t="s">
        <v>86</v>
      </c>
    </row>
    <row r="13744" spans="8:17" x14ac:dyDescent="0.25">
      <c r="H13744" s="59">
        <v>33375</v>
      </c>
      <c r="I13744" s="59" t="s">
        <v>72</v>
      </c>
      <c r="J13744" s="59">
        <v>2322714</v>
      </c>
      <c r="K13744" s="59" t="s">
        <v>13954</v>
      </c>
      <c r="L13744" s="61" t="s">
        <v>81</v>
      </c>
      <c r="M13744" s="61">
        <f>VLOOKUP(H13744,zdroj!C:F,4,0)</f>
        <v>0</v>
      </c>
      <c r="N13744" s="61" t="str">
        <f t="shared" si="428"/>
        <v>-</v>
      </c>
      <c r="P13744" s="72" t="str">
        <f t="shared" si="429"/>
        <v/>
      </c>
      <c r="Q13744" s="61" t="s">
        <v>88</v>
      </c>
    </row>
    <row r="13745" spans="8:17" x14ac:dyDescent="0.25">
      <c r="H13745" s="59">
        <v>33375</v>
      </c>
      <c r="I13745" s="59" t="s">
        <v>72</v>
      </c>
      <c r="J13745" s="59">
        <v>2322722</v>
      </c>
      <c r="K13745" s="59" t="s">
        <v>13955</v>
      </c>
      <c r="L13745" s="61" t="s">
        <v>81</v>
      </c>
      <c r="M13745" s="61">
        <f>VLOOKUP(H13745,zdroj!C:F,4,0)</f>
        <v>0</v>
      </c>
      <c r="N13745" s="61" t="str">
        <f t="shared" si="428"/>
        <v>-</v>
      </c>
      <c r="P13745" s="72" t="str">
        <f t="shared" si="429"/>
        <v/>
      </c>
      <c r="Q13745" s="61" t="s">
        <v>86</v>
      </c>
    </row>
    <row r="13746" spans="8:17" x14ac:dyDescent="0.25">
      <c r="H13746" s="59">
        <v>33375</v>
      </c>
      <c r="I13746" s="59" t="s">
        <v>72</v>
      </c>
      <c r="J13746" s="59">
        <v>2322731</v>
      </c>
      <c r="K13746" s="59" t="s">
        <v>13956</v>
      </c>
      <c r="L13746" s="61" t="s">
        <v>81</v>
      </c>
      <c r="M13746" s="61">
        <f>VLOOKUP(H13746,zdroj!C:F,4,0)</f>
        <v>0</v>
      </c>
      <c r="N13746" s="61" t="str">
        <f t="shared" si="428"/>
        <v>-</v>
      </c>
      <c r="P13746" s="72" t="str">
        <f t="shared" si="429"/>
        <v/>
      </c>
      <c r="Q13746" s="61" t="s">
        <v>86</v>
      </c>
    </row>
    <row r="13747" spans="8:17" x14ac:dyDescent="0.25">
      <c r="H13747" s="59">
        <v>33375</v>
      </c>
      <c r="I13747" s="59" t="s">
        <v>72</v>
      </c>
      <c r="J13747" s="59">
        <v>2322749</v>
      </c>
      <c r="K13747" s="59" t="s">
        <v>13957</v>
      </c>
      <c r="L13747" s="61" t="s">
        <v>81</v>
      </c>
      <c r="M13747" s="61">
        <f>VLOOKUP(H13747,zdroj!C:F,4,0)</f>
        <v>0</v>
      </c>
      <c r="N13747" s="61" t="str">
        <f t="shared" si="428"/>
        <v>-</v>
      </c>
      <c r="P13747" s="72" t="str">
        <f t="shared" si="429"/>
        <v/>
      </c>
      <c r="Q13747" s="61" t="s">
        <v>86</v>
      </c>
    </row>
    <row r="13748" spans="8:17" x14ac:dyDescent="0.25">
      <c r="H13748" s="59">
        <v>33375</v>
      </c>
      <c r="I13748" s="59" t="s">
        <v>72</v>
      </c>
      <c r="J13748" s="59">
        <v>2322757</v>
      </c>
      <c r="K13748" s="59" t="s">
        <v>13958</v>
      </c>
      <c r="L13748" s="61" t="s">
        <v>81</v>
      </c>
      <c r="M13748" s="61">
        <f>VLOOKUP(H13748,zdroj!C:F,4,0)</f>
        <v>0</v>
      </c>
      <c r="N13748" s="61" t="str">
        <f t="shared" si="428"/>
        <v>-</v>
      </c>
      <c r="P13748" s="72" t="str">
        <f t="shared" si="429"/>
        <v/>
      </c>
      <c r="Q13748" s="61" t="s">
        <v>88</v>
      </c>
    </row>
    <row r="13749" spans="8:17" x14ac:dyDescent="0.25">
      <c r="H13749" s="59">
        <v>33375</v>
      </c>
      <c r="I13749" s="59" t="s">
        <v>72</v>
      </c>
      <c r="J13749" s="59">
        <v>2322765</v>
      </c>
      <c r="K13749" s="59" t="s">
        <v>13959</v>
      </c>
      <c r="L13749" s="61" t="s">
        <v>81</v>
      </c>
      <c r="M13749" s="61">
        <f>VLOOKUP(H13749,zdroj!C:F,4,0)</f>
        <v>0</v>
      </c>
      <c r="N13749" s="61" t="str">
        <f t="shared" si="428"/>
        <v>-</v>
      </c>
      <c r="P13749" s="72" t="str">
        <f t="shared" si="429"/>
        <v/>
      </c>
      <c r="Q13749" s="61" t="s">
        <v>88</v>
      </c>
    </row>
    <row r="13750" spans="8:17" x14ac:dyDescent="0.25">
      <c r="H13750" s="59">
        <v>33375</v>
      </c>
      <c r="I13750" s="59" t="s">
        <v>72</v>
      </c>
      <c r="J13750" s="59">
        <v>2322773</v>
      </c>
      <c r="K13750" s="59" t="s">
        <v>13960</v>
      </c>
      <c r="L13750" s="61" t="s">
        <v>81</v>
      </c>
      <c r="M13750" s="61">
        <f>VLOOKUP(H13750,zdroj!C:F,4,0)</f>
        <v>0</v>
      </c>
      <c r="N13750" s="61" t="str">
        <f t="shared" si="428"/>
        <v>-</v>
      </c>
      <c r="P13750" s="72" t="str">
        <f t="shared" si="429"/>
        <v/>
      </c>
      <c r="Q13750" s="61" t="s">
        <v>88</v>
      </c>
    </row>
    <row r="13751" spans="8:17" x14ac:dyDescent="0.25">
      <c r="H13751" s="59">
        <v>33375</v>
      </c>
      <c r="I13751" s="59" t="s">
        <v>72</v>
      </c>
      <c r="J13751" s="59">
        <v>2322781</v>
      </c>
      <c r="K13751" s="59" t="s">
        <v>13961</v>
      </c>
      <c r="L13751" s="61" t="s">
        <v>81</v>
      </c>
      <c r="M13751" s="61">
        <f>VLOOKUP(H13751,zdroj!C:F,4,0)</f>
        <v>0</v>
      </c>
      <c r="N13751" s="61" t="str">
        <f t="shared" si="428"/>
        <v>-</v>
      </c>
      <c r="P13751" s="72" t="str">
        <f t="shared" si="429"/>
        <v/>
      </c>
      <c r="Q13751" s="61" t="s">
        <v>88</v>
      </c>
    </row>
    <row r="13752" spans="8:17" x14ac:dyDescent="0.25">
      <c r="H13752" s="59">
        <v>33375</v>
      </c>
      <c r="I13752" s="59" t="s">
        <v>72</v>
      </c>
      <c r="J13752" s="59">
        <v>2322790</v>
      </c>
      <c r="K13752" s="59" t="s">
        <v>13962</v>
      </c>
      <c r="L13752" s="61" t="s">
        <v>81</v>
      </c>
      <c r="M13752" s="61">
        <f>VLOOKUP(H13752,zdroj!C:F,4,0)</f>
        <v>0</v>
      </c>
      <c r="N13752" s="61" t="str">
        <f t="shared" si="428"/>
        <v>-</v>
      </c>
      <c r="P13752" s="72" t="str">
        <f t="shared" si="429"/>
        <v/>
      </c>
      <c r="Q13752" s="61" t="s">
        <v>88</v>
      </c>
    </row>
    <row r="13753" spans="8:17" x14ac:dyDescent="0.25">
      <c r="H13753" s="59">
        <v>33375</v>
      </c>
      <c r="I13753" s="59" t="s">
        <v>72</v>
      </c>
      <c r="J13753" s="59">
        <v>2322803</v>
      </c>
      <c r="K13753" s="59" t="s">
        <v>13963</v>
      </c>
      <c r="L13753" s="61" t="s">
        <v>81</v>
      </c>
      <c r="M13753" s="61">
        <f>VLOOKUP(H13753,zdroj!C:F,4,0)</f>
        <v>0</v>
      </c>
      <c r="N13753" s="61" t="str">
        <f t="shared" si="428"/>
        <v>-</v>
      </c>
      <c r="P13753" s="72" t="str">
        <f t="shared" si="429"/>
        <v/>
      </c>
      <c r="Q13753" s="61" t="s">
        <v>86</v>
      </c>
    </row>
    <row r="13754" spans="8:17" x14ac:dyDescent="0.25">
      <c r="H13754" s="59">
        <v>33375</v>
      </c>
      <c r="I13754" s="59" t="s">
        <v>72</v>
      </c>
      <c r="J13754" s="59">
        <v>2322811</v>
      </c>
      <c r="K13754" s="59" t="s">
        <v>13964</v>
      </c>
      <c r="L13754" s="61" t="s">
        <v>81</v>
      </c>
      <c r="M13754" s="61">
        <f>VLOOKUP(H13754,zdroj!C:F,4,0)</f>
        <v>0</v>
      </c>
      <c r="N13754" s="61" t="str">
        <f t="shared" si="428"/>
        <v>-</v>
      </c>
      <c r="P13754" s="72" t="str">
        <f t="shared" si="429"/>
        <v/>
      </c>
      <c r="Q13754" s="61" t="s">
        <v>86</v>
      </c>
    </row>
    <row r="13755" spans="8:17" x14ac:dyDescent="0.25">
      <c r="H13755" s="59">
        <v>33375</v>
      </c>
      <c r="I13755" s="59" t="s">
        <v>72</v>
      </c>
      <c r="J13755" s="59">
        <v>2322820</v>
      </c>
      <c r="K13755" s="59" t="s">
        <v>13965</v>
      </c>
      <c r="L13755" s="61" t="s">
        <v>81</v>
      </c>
      <c r="M13755" s="61">
        <f>VLOOKUP(H13755,zdroj!C:F,4,0)</f>
        <v>0</v>
      </c>
      <c r="N13755" s="61" t="str">
        <f t="shared" si="428"/>
        <v>-</v>
      </c>
      <c r="P13755" s="72" t="str">
        <f t="shared" si="429"/>
        <v/>
      </c>
      <c r="Q13755" s="61" t="s">
        <v>88</v>
      </c>
    </row>
    <row r="13756" spans="8:17" x14ac:dyDescent="0.25">
      <c r="H13756" s="59">
        <v>33375</v>
      </c>
      <c r="I13756" s="59" t="s">
        <v>72</v>
      </c>
      <c r="J13756" s="59">
        <v>2322838</v>
      </c>
      <c r="K13756" s="59" t="s">
        <v>13966</v>
      </c>
      <c r="L13756" s="61" t="s">
        <v>81</v>
      </c>
      <c r="M13756" s="61">
        <f>VLOOKUP(H13756,zdroj!C:F,4,0)</f>
        <v>0</v>
      </c>
      <c r="N13756" s="61" t="str">
        <f t="shared" si="428"/>
        <v>-</v>
      </c>
      <c r="P13756" s="72" t="str">
        <f t="shared" si="429"/>
        <v/>
      </c>
      <c r="Q13756" s="61" t="s">
        <v>88</v>
      </c>
    </row>
    <row r="13757" spans="8:17" x14ac:dyDescent="0.25">
      <c r="H13757" s="59">
        <v>33375</v>
      </c>
      <c r="I13757" s="59" t="s">
        <v>72</v>
      </c>
      <c r="J13757" s="59">
        <v>2322846</v>
      </c>
      <c r="K13757" s="59" t="s">
        <v>13967</v>
      </c>
      <c r="L13757" s="61" t="s">
        <v>81</v>
      </c>
      <c r="M13757" s="61">
        <f>VLOOKUP(H13757,zdroj!C:F,4,0)</f>
        <v>0</v>
      </c>
      <c r="N13757" s="61" t="str">
        <f t="shared" si="428"/>
        <v>-</v>
      </c>
      <c r="P13757" s="72" t="str">
        <f t="shared" si="429"/>
        <v/>
      </c>
      <c r="Q13757" s="61" t="s">
        <v>86</v>
      </c>
    </row>
    <row r="13758" spans="8:17" x14ac:dyDescent="0.25">
      <c r="H13758" s="59">
        <v>33375</v>
      </c>
      <c r="I13758" s="59" t="s">
        <v>72</v>
      </c>
      <c r="J13758" s="59">
        <v>2322854</v>
      </c>
      <c r="K13758" s="59" t="s">
        <v>13968</v>
      </c>
      <c r="L13758" s="61" t="s">
        <v>81</v>
      </c>
      <c r="M13758" s="61">
        <f>VLOOKUP(H13758,zdroj!C:F,4,0)</f>
        <v>0</v>
      </c>
      <c r="N13758" s="61" t="str">
        <f t="shared" si="428"/>
        <v>-</v>
      </c>
      <c r="P13758" s="72" t="str">
        <f t="shared" si="429"/>
        <v/>
      </c>
      <c r="Q13758" s="61" t="s">
        <v>88</v>
      </c>
    </row>
    <row r="13759" spans="8:17" x14ac:dyDescent="0.25">
      <c r="H13759" s="59">
        <v>33375</v>
      </c>
      <c r="I13759" s="59" t="s">
        <v>72</v>
      </c>
      <c r="J13759" s="59">
        <v>2322862</v>
      </c>
      <c r="K13759" s="59" t="s">
        <v>13969</v>
      </c>
      <c r="L13759" s="61" t="s">
        <v>81</v>
      </c>
      <c r="M13759" s="61">
        <f>VLOOKUP(H13759,zdroj!C:F,4,0)</f>
        <v>0</v>
      </c>
      <c r="N13759" s="61" t="str">
        <f t="shared" si="428"/>
        <v>-</v>
      </c>
      <c r="P13759" s="72" t="str">
        <f t="shared" si="429"/>
        <v/>
      </c>
      <c r="Q13759" s="61" t="s">
        <v>88</v>
      </c>
    </row>
    <row r="13760" spans="8:17" x14ac:dyDescent="0.25">
      <c r="H13760" s="59">
        <v>33375</v>
      </c>
      <c r="I13760" s="59" t="s">
        <v>72</v>
      </c>
      <c r="J13760" s="59">
        <v>2322871</v>
      </c>
      <c r="K13760" s="59" t="s">
        <v>13970</v>
      </c>
      <c r="L13760" s="61" t="s">
        <v>81</v>
      </c>
      <c r="M13760" s="61">
        <f>VLOOKUP(H13760,zdroj!C:F,4,0)</f>
        <v>0</v>
      </c>
      <c r="N13760" s="61" t="str">
        <f t="shared" si="428"/>
        <v>-</v>
      </c>
      <c r="P13760" s="72" t="str">
        <f t="shared" si="429"/>
        <v/>
      </c>
      <c r="Q13760" s="61" t="s">
        <v>88</v>
      </c>
    </row>
    <row r="13761" spans="8:17" x14ac:dyDescent="0.25">
      <c r="H13761" s="59">
        <v>33375</v>
      </c>
      <c r="I13761" s="59" t="s">
        <v>72</v>
      </c>
      <c r="J13761" s="59">
        <v>2322889</v>
      </c>
      <c r="K13761" s="59" t="s">
        <v>13971</v>
      </c>
      <c r="L13761" s="61" t="s">
        <v>81</v>
      </c>
      <c r="M13761" s="61">
        <f>VLOOKUP(H13761,zdroj!C:F,4,0)</f>
        <v>0</v>
      </c>
      <c r="N13761" s="61" t="str">
        <f t="shared" si="428"/>
        <v>-</v>
      </c>
      <c r="P13761" s="72" t="str">
        <f t="shared" si="429"/>
        <v/>
      </c>
      <c r="Q13761" s="61" t="s">
        <v>88</v>
      </c>
    </row>
    <row r="13762" spans="8:17" x14ac:dyDescent="0.25">
      <c r="H13762" s="59">
        <v>33375</v>
      </c>
      <c r="I13762" s="59" t="s">
        <v>72</v>
      </c>
      <c r="J13762" s="59">
        <v>2322897</v>
      </c>
      <c r="K13762" s="59" t="s">
        <v>13972</v>
      </c>
      <c r="L13762" s="61" t="s">
        <v>81</v>
      </c>
      <c r="M13762" s="61">
        <f>VLOOKUP(H13762,zdroj!C:F,4,0)</f>
        <v>0</v>
      </c>
      <c r="N13762" s="61" t="str">
        <f t="shared" si="428"/>
        <v>-</v>
      </c>
      <c r="P13762" s="72" t="str">
        <f t="shared" si="429"/>
        <v/>
      </c>
      <c r="Q13762" s="61" t="s">
        <v>88</v>
      </c>
    </row>
    <row r="13763" spans="8:17" x14ac:dyDescent="0.25">
      <c r="H13763" s="59">
        <v>33375</v>
      </c>
      <c r="I13763" s="59" t="s">
        <v>72</v>
      </c>
      <c r="J13763" s="59">
        <v>2322901</v>
      </c>
      <c r="K13763" s="59" t="s">
        <v>13973</v>
      </c>
      <c r="L13763" s="61" t="s">
        <v>81</v>
      </c>
      <c r="M13763" s="61">
        <f>VLOOKUP(H13763,zdroj!C:F,4,0)</f>
        <v>0</v>
      </c>
      <c r="N13763" s="61" t="str">
        <f t="shared" si="428"/>
        <v>-</v>
      </c>
      <c r="P13763" s="72" t="str">
        <f t="shared" si="429"/>
        <v/>
      </c>
      <c r="Q13763" s="61" t="s">
        <v>88</v>
      </c>
    </row>
    <row r="13764" spans="8:17" x14ac:dyDescent="0.25">
      <c r="H13764" s="59">
        <v>33375</v>
      </c>
      <c r="I13764" s="59" t="s">
        <v>72</v>
      </c>
      <c r="J13764" s="59">
        <v>2322919</v>
      </c>
      <c r="K13764" s="59" t="s">
        <v>13974</v>
      </c>
      <c r="L13764" s="61" t="s">
        <v>81</v>
      </c>
      <c r="M13764" s="61">
        <f>VLOOKUP(H13764,zdroj!C:F,4,0)</f>
        <v>0</v>
      </c>
      <c r="N13764" s="61" t="str">
        <f t="shared" si="428"/>
        <v>-</v>
      </c>
      <c r="P13764" s="72" t="str">
        <f t="shared" si="429"/>
        <v/>
      </c>
      <c r="Q13764" s="61" t="s">
        <v>88</v>
      </c>
    </row>
    <row r="13765" spans="8:17" x14ac:dyDescent="0.25">
      <c r="H13765" s="59">
        <v>33375</v>
      </c>
      <c r="I13765" s="59" t="s">
        <v>72</v>
      </c>
      <c r="J13765" s="59">
        <v>2322927</v>
      </c>
      <c r="K13765" s="59" t="s">
        <v>13975</v>
      </c>
      <c r="L13765" s="61" t="s">
        <v>81</v>
      </c>
      <c r="M13765" s="61">
        <f>VLOOKUP(H13765,zdroj!C:F,4,0)</f>
        <v>0</v>
      </c>
      <c r="N13765" s="61" t="str">
        <f t="shared" si="428"/>
        <v>-</v>
      </c>
      <c r="P13765" s="72" t="str">
        <f t="shared" si="429"/>
        <v/>
      </c>
      <c r="Q13765" s="61" t="s">
        <v>86</v>
      </c>
    </row>
    <row r="13766" spans="8:17" x14ac:dyDescent="0.25">
      <c r="H13766" s="59">
        <v>33375</v>
      </c>
      <c r="I13766" s="59" t="s">
        <v>72</v>
      </c>
      <c r="J13766" s="59">
        <v>2322935</v>
      </c>
      <c r="K13766" s="59" t="s">
        <v>13976</v>
      </c>
      <c r="L13766" s="61" t="s">
        <v>81</v>
      </c>
      <c r="M13766" s="61">
        <f>VLOOKUP(H13766,zdroj!C:F,4,0)</f>
        <v>0</v>
      </c>
      <c r="N13766" s="61" t="str">
        <f t="shared" si="428"/>
        <v>-</v>
      </c>
      <c r="P13766" s="72" t="str">
        <f t="shared" si="429"/>
        <v/>
      </c>
      <c r="Q13766" s="61" t="s">
        <v>88</v>
      </c>
    </row>
    <row r="13767" spans="8:17" x14ac:dyDescent="0.25">
      <c r="H13767" s="59">
        <v>33375</v>
      </c>
      <c r="I13767" s="59" t="s">
        <v>72</v>
      </c>
      <c r="J13767" s="59">
        <v>2322943</v>
      </c>
      <c r="K13767" s="59" t="s">
        <v>13977</v>
      </c>
      <c r="L13767" s="61" t="s">
        <v>81</v>
      </c>
      <c r="M13767" s="61">
        <f>VLOOKUP(H13767,zdroj!C:F,4,0)</f>
        <v>0</v>
      </c>
      <c r="N13767" s="61" t="str">
        <f t="shared" ref="N13767:N13830" si="430">IF(M13767="A",IF(L13767="katA","katB",L13767),L13767)</f>
        <v>-</v>
      </c>
      <c r="P13767" s="72" t="str">
        <f t="shared" ref="P13767:P13830" si="431">IF(O13767="A",1,"")</f>
        <v/>
      </c>
      <c r="Q13767" s="61" t="s">
        <v>88</v>
      </c>
    </row>
    <row r="13768" spans="8:17" x14ac:dyDescent="0.25">
      <c r="H13768" s="59">
        <v>33375</v>
      </c>
      <c r="I13768" s="59" t="s">
        <v>72</v>
      </c>
      <c r="J13768" s="59">
        <v>2322951</v>
      </c>
      <c r="K13768" s="59" t="s">
        <v>13978</v>
      </c>
      <c r="L13768" s="61" t="s">
        <v>81</v>
      </c>
      <c r="M13768" s="61">
        <f>VLOOKUP(H13768,zdroj!C:F,4,0)</f>
        <v>0</v>
      </c>
      <c r="N13768" s="61" t="str">
        <f t="shared" si="430"/>
        <v>-</v>
      </c>
      <c r="P13768" s="72" t="str">
        <f t="shared" si="431"/>
        <v/>
      </c>
      <c r="Q13768" s="61" t="s">
        <v>88</v>
      </c>
    </row>
    <row r="13769" spans="8:17" x14ac:dyDescent="0.25">
      <c r="H13769" s="59">
        <v>33375</v>
      </c>
      <c r="I13769" s="59" t="s">
        <v>72</v>
      </c>
      <c r="J13769" s="59">
        <v>2322960</v>
      </c>
      <c r="K13769" s="59" t="s">
        <v>13979</v>
      </c>
      <c r="L13769" s="61" t="s">
        <v>81</v>
      </c>
      <c r="M13769" s="61">
        <f>VLOOKUP(H13769,zdroj!C:F,4,0)</f>
        <v>0</v>
      </c>
      <c r="N13769" s="61" t="str">
        <f t="shared" si="430"/>
        <v>-</v>
      </c>
      <c r="P13769" s="72" t="str">
        <f t="shared" si="431"/>
        <v/>
      </c>
      <c r="Q13769" s="61" t="s">
        <v>88</v>
      </c>
    </row>
    <row r="13770" spans="8:17" x14ac:dyDescent="0.25">
      <c r="H13770" s="59">
        <v>33375</v>
      </c>
      <c r="I13770" s="59" t="s">
        <v>72</v>
      </c>
      <c r="J13770" s="59">
        <v>2322978</v>
      </c>
      <c r="K13770" s="59" t="s">
        <v>13980</v>
      </c>
      <c r="L13770" s="61" t="s">
        <v>81</v>
      </c>
      <c r="M13770" s="61">
        <f>VLOOKUP(H13770,zdroj!C:F,4,0)</f>
        <v>0</v>
      </c>
      <c r="N13770" s="61" t="str">
        <f t="shared" si="430"/>
        <v>-</v>
      </c>
      <c r="P13770" s="72" t="str">
        <f t="shared" si="431"/>
        <v/>
      </c>
      <c r="Q13770" s="61" t="s">
        <v>88</v>
      </c>
    </row>
    <row r="13771" spans="8:17" x14ac:dyDescent="0.25">
      <c r="H13771" s="59">
        <v>33375</v>
      </c>
      <c r="I13771" s="59" t="s">
        <v>72</v>
      </c>
      <c r="J13771" s="59">
        <v>2322986</v>
      </c>
      <c r="K13771" s="59" t="s">
        <v>13981</v>
      </c>
      <c r="L13771" s="61" t="s">
        <v>81</v>
      </c>
      <c r="M13771" s="61">
        <f>VLOOKUP(H13771,zdroj!C:F,4,0)</f>
        <v>0</v>
      </c>
      <c r="N13771" s="61" t="str">
        <f t="shared" si="430"/>
        <v>-</v>
      </c>
      <c r="P13771" s="72" t="str">
        <f t="shared" si="431"/>
        <v/>
      </c>
      <c r="Q13771" s="61" t="s">
        <v>86</v>
      </c>
    </row>
    <row r="13772" spans="8:17" x14ac:dyDescent="0.25">
      <c r="H13772" s="59">
        <v>33375</v>
      </c>
      <c r="I13772" s="59" t="s">
        <v>72</v>
      </c>
      <c r="J13772" s="59">
        <v>2322994</v>
      </c>
      <c r="K13772" s="59" t="s">
        <v>13982</v>
      </c>
      <c r="L13772" s="61" t="s">
        <v>81</v>
      </c>
      <c r="M13772" s="61">
        <f>VLOOKUP(H13772,zdroj!C:F,4,0)</f>
        <v>0</v>
      </c>
      <c r="N13772" s="61" t="str">
        <f t="shared" si="430"/>
        <v>-</v>
      </c>
      <c r="P13772" s="72" t="str">
        <f t="shared" si="431"/>
        <v/>
      </c>
      <c r="Q13772" s="61" t="s">
        <v>88</v>
      </c>
    </row>
    <row r="13773" spans="8:17" x14ac:dyDescent="0.25">
      <c r="H13773" s="59">
        <v>33375</v>
      </c>
      <c r="I13773" s="59" t="s">
        <v>72</v>
      </c>
      <c r="J13773" s="59">
        <v>2323001</v>
      </c>
      <c r="K13773" s="59" t="s">
        <v>13983</v>
      </c>
      <c r="L13773" s="61" t="s">
        <v>81</v>
      </c>
      <c r="M13773" s="61">
        <f>VLOOKUP(H13773,zdroj!C:F,4,0)</f>
        <v>0</v>
      </c>
      <c r="N13773" s="61" t="str">
        <f t="shared" si="430"/>
        <v>-</v>
      </c>
      <c r="P13773" s="72" t="str">
        <f t="shared" si="431"/>
        <v/>
      </c>
      <c r="Q13773" s="61" t="s">
        <v>88</v>
      </c>
    </row>
    <row r="13774" spans="8:17" x14ac:dyDescent="0.25">
      <c r="H13774" s="59">
        <v>33375</v>
      </c>
      <c r="I13774" s="59" t="s">
        <v>72</v>
      </c>
      <c r="J13774" s="59">
        <v>2323010</v>
      </c>
      <c r="K13774" s="59" t="s">
        <v>13984</v>
      </c>
      <c r="L13774" s="61" t="s">
        <v>81</v>
      </c>
      <c r="M13774" s="61">
        <f>VLOOKUP(H13774,zdroj!C:F,4,0)</f>
        <v>0</v>
      </c>
      <c r="N13774" s="61" t="str">
        <f t="shared" si="430"/>
        <v>-</v>
      </c>
      <c r="P13774" s="72" t="str">
        <f t="shared" si="431"/>
        <v/>
      </c>
      <c r="Q13774" s="61" t="s">
        <v>88</v>
      </c>
    </row>
    <row r="13775" spans="8:17" x14ac:dyDescent="0.25">
      <c r="H13775" s="59">
        <v>33375</v>
      </c>
      <c r="I13775" s="59" t="s">
        <v>72</v>
      </c>
      <c r="J13775" s="59">
        <v>2323028</v>
      </c>
      <c r="K13775" s="59" t="s">
        <v>13985</v>
      </c>
      <c r="L13775" s="61" t="s">
        <v>81</v>
      </c>
      <c r="M13775" s="61">
        <f>VLOOKUP(H13775,zdroj!C:F,4,0)</f>
        <v>0</v>
      </c>
      <c r="N13775" s="61" t="str">
        <f t="shared" si="430"/>
        <v>-</v>
      </c>
      <c r="P13775" s="72" t="str">
        <f t="shared" si="431"/>
        <v/>
      </c>
      <c r="Q13775" s="61" t="s">
        <v>86</v>
      </c>
    </row>
    <row r="13776" spans="8:17" x14ac:dyDescent="0.25">
      <c r="H13776" s="59">
        <v>33375</v>
      </c>
      <c r="I13776" s="59" t="s">
        <v>72</v>
      </c>
      <c r="J13776" s="59">
        <v>2323036</v>
      </c>
      <c r="K13776" s="59" t="s">
        <v>13986</v>
      </c>
      <c r="L13776" s="61" t="s">
        <v>81</v>
      </c>
      <c r="M13776" s="61">
        <f>VLOOKUP(H13776,zdroj!C:F,4,0)</f>
        <v>0</v>
      </c>
      <c r="N13776" s="61" t="str">
        <f t="shared" si="430"/>
        <v>-</v>
      </c>
      <c r="P13776" s="72" t="str">
        <f t="shared" si="431"/>
        <v/>
      </c>
      <c r="Q13776" s="61" t="s">
        <v>88</v>
      </c>
    </row>
    <row r="13777" spans="8:17" x14ac:dyDescent="0.25">
      <c r="H13777" s="59">
        <v>33375</v>
      </c>
      <c r="I13777" s="59" t="s">
        <v>72</v>
      </c>
      <c r="J13777" s="59">
        <v>2323044</v>
      </c>
      <c r="K13777" s="59" t="s">
        <v>13987</v>
      </c>
      <c r="L13777" s="61" t="s">
        <v>81</v>
      </c>
      <c r="M13777" s="61">
        <f>VLOOKUP(H13777,zdroj!C:F,4,0)</f>
        <v>0</v>
      </c>
      <c r="N13777" s="61" t="str">
        <f t="shared" si="430"/>
        <v>-</v>
      </c>
      <c r="P13777" s="72" t="str">
        <f t="shared" si="431"/>
        <v/>
      </c>
      <c r="Q13777" s="61" t="s">
        <v>86</v>
      </c>
    </row>
    <row r="13778" spans="8:17" x14ac:dyDescent="0.25">
      <c r="H13778" s="59">
        <v>33375</v>
      </c>
      <c r="I13778" s="59" t="s">
        <v>72</v>
      </c>
      <c r="J13778" s="59">
        <v>2323052</v>
      </c>
      <c r="K13778" s="59" t="s">
        <v>13988</v>
      </c>
      <c r="L13778" s="61" t="s">
        <v>81</v>
      </c>
      <c r="M13778" s="61">
        <f>VLOOKUP(H13778,zdroj!C:F,4,0)</f>
        <v>0</v>
      </c>
      <c r="N13778" s="61" t="str">
        <f t="shared" si="430"/>
        <v>-</v>
      </c>
      <c r="P13778" s="72" t="str">
        <f t="shared" si="431"/>
        <v/>
      </c>
      <c r="Q13778" s="61" t="s">
        <v>86</v>
      </c>
    </row>
    <row r="13779" spans="8:17" x14ac:dyDescent="0.25">
      <c r="H13779" s="59">
        <v>33375</v>
      </c>
      <c r="I13779" s="59" t="s">
        <v>72</v>
      </c>
      <c r="J13779" s="59">
        <v>2323061</v>
      </c>
      <c r="K13779" s="59" t="s">
        <v>13989</v>
      </c>
      <c r="L13779" s="61" t="s">
        <v>81</v>
      </c>
      <c r="M13779" s="61">
        <f>VLOOKUP(H13779,zdroj!C:F,4,0)</f>
        <v>0</v>
      </c>
      <c r="N13779" s="61" t="str">
        <f t="shared" si="430"/>
        <v>-</v>
      </c>
      <c r="P13779" s="72" t="str">
        <f t="shared" si="431"/>
        <v/>
      </c>
      <c r="Q13779" s="61" t="s">
        <v>88</v>
      </c>
    </row>
    <row r="13780" spans="8:17" x14ac:dyDescent="0.25">
      <c r="H13780" s="59">
        <v>33375</v>
      </c>
      <c r="I13780" s="59" t="s">
        <v>72</v>
      </c>
      <c r="J13780" s="59">
        <v>2323079</v>
      </c>
      <c r="K13780" s="59" t="s">
        <v>13990</v>
      </c>
      <c r="L13780" s="61" t="s">
        <v>81</v>
      </c>
      <c r="M13780" s="61">
        <f>VLOOKUP(H13780,zdroj!C:F,4,0)</f>
        <v>0</v>
      </c>
      <c r="N13780" s="61" t="str">
        <f t="shared" si="430"/>
        <v>-</v>
      </c>
      <c r="P13780" s="72" t="str">
        <f t="shared" si="431"/>
        <v/>
      </c>
      <c r="Q13780" s="61" t="s">
        <v>86</v>
      </c>
    </row>
    <row r="13781" spans="8:17" x14ac:dyDescent="0.25">
      <c r="H13781" s="59">
        <v>33375</v>
      </c>
      <c r="I13781" s="59" t="s">
        <v>72</v>
      </c>
      <c r="J13781" s="59">
        <v>2323087</v>
      </c>
      <c r="K13781" s="59" t="s">
        <v>13991</v>
      </c>
      <c r="L13781" s="61" t="s">
        <v>81</v>
      </c>
      <c r="M13781" s="61">
        <f>VLOOKUP(H13781,zdroj!C:F,4,0)</f>
        <v>0</v>
      </c>
      <c r="N13781" s="61" t="str">
        <f t="shared" si="430"/>
        <v>-</v>
      </c>
      <c r="P13781" s="72" t="str">
        <f t="shared" si="431"/>
        <v/>
      </c>
      <c r="Q13781" s="61" t="s">
        <v>86</v>
      </c>
    </row>
    <row r="13782" spans="8:17" x14ac:dyDescent="0.25">
      <c r="H13782" s="59">
        <v>33375</v>
      </c>
      <c r="I13782" s="59" t="s">
        <v>72</v>
      </c>
      <c r="J13782" s="59">
        <v>2323095</v>
      </c>
      <c r="K13782" s="59" t="s">
        <v>13992</v>
      </c>
      <c r="L13782" s="61" t="s">
        <v>81</v>
      </c>
      <c r="M13782" s="61">
        <f>VLOOKUP(H13782,zdroj!C:F,4,0)</f>
        <v>0</v>
      </c>
      <c r="N13782" s="61" t="str">
        <f t="shared" si="430"/>
        <v>-</v>
      </c>
      <c r="P13782" s="72" t="str">
        <f t="shared" si="431"/>
        <v/>
      </c>
      <c r="Q13782" s="61" t="s">
        <v>86</v>
      </c>
    </row>
    <row r="13783" spans="8:17" x14ac:dyDescent="0.25">
      <c r="H13783" s="59">
        <v>33375</v>
      </c>
      <c r="I13783" s="59" t="s">
        <v>72</v>
      </c>
      <c r="J13783" s="59">
        <v>2323109</v>
      </c>
      <c r="K13783" s="59" t="s">
        <v>13993</v>
      </c>
      <c r="L13783" s="61" t="s">
        <v>81</v>
      </c>
      <c r="M13783" s="61">
        <f>VLOOKUP(H13783,zdroj!C:F,4,0)</f>
        <v>0</v>
      </c>
      <c r="N13783" s="61" t="str">
        <f t="shared" si="430"/>
        <v>-</v>
      </c>
      <c r="P13783" s="72" t="str">
        <f t="shared" si="431"/>
        <v/>
      </c>
      <c r="Q13783" s="61" t="s">
        <v>86</v>
      </c>
    </row>
    <row r="13784" spans="8:17" x14ac:dyDescent="0.25">
      <c r="H13784" s="59">
        <v>33375</v>
      </c>
      <c r="I13784" s="59" t="s">
        <v>72</v>
      </c>
      <c r="J13784" s="59">
        <v>2323117</v>
      </c>
      <c r="K13784" s="59" t="s">
        <v>13994</v>
      </c>
      <c r="L13784" s="61" t="s">
        <v>81</v>
      </c>
      <c r="M13784" s="61">
        <f>VLOOKUP(H13784,zdroj!C:F,4,0)</f>
        <v>0</v>
      </c>
      <c r="N13784" s="61" t="str">
        <f t="shared" si="430"/>
        <v>-</v>
      </c>
      <c r="P13784" s="72" t="str">
        <f t="shared" si="431"/>
        <v/>
      </c>
      <c r="Q13784" s="61" t="s">
        <v>86</v>
      </c>
    </row>
    <row r="13785" spans="8:17" x14ac:dyDescent="0.25">
      <c r="H13785" s="59">
        <v>33375</v>
      </c>
      <c r="I13785" s="59" t="s">
        <v>72</v>
      </c>
      <c r="J13785" s="59">
        <v>2323125</v>
      </c>
      <c r="K13785" s="59" t="s">
        <v>13995</v>
      </c>
      <c r="L13785" s="61" t="s">
        <v>81</v>
      </c>
      <c r="M13785" s="61">
        <f>VLOOKUP(H13785,zdroj!C:F,4,0)</f>
        <v>0</v>
      </c>
      <c r="N13785" s="61" t="str">
        <f t="shared" si="430"/>
        <v>-</v>
      </c>
      <c r="P13785" s="72" t="str">
        <f t="shared" si="431"/>
        <v/>
      </c>
      <c r="Q13785" s="61" t="s">
        <v>86</v>
      </c>
    </row>
    <row r="13786" spans="8:17" x14ac:dyDescent="0.25">
      <c r="H13786" s="59">
        <v>33375</v>
      </c>
      <c r="I13786" s="59" t="s">
        <v>72</v>
      </c>
      <c r="J13786" s="59">
        <v>2323133</v>
      </c>
      <c r="K13786" s="59" t="s">
        <v>13996</v>
      </c>
      <c r="L13786" s="61" t="s">
        <v>81</v>
      </c>
      <c r="M13786" s="61">
        <f>VLOOKUP(H13786,zdroj!C:F,4,0)</f>
        <v>0</v>
      </c>
      <c r="N13786" s="61" t="str">
        <f t="shared" si="430"/>
        <v>-</v>
      </c>
      <c r="P13786" s="72" t="str">
        <f t="shared" si="431"/>
        <v/>
      </c>
      <c r="Q13786" s="61" t="s">
        <v>88</v>
      </c>
    </row>
    <row r="13787" spans="8:17" x14ac:dyDescent="0.25">
      <c r="H13787" s="59">
        <v>33375</v>
      </c>
      <c r="I13787" s="59" t="s">
        <v>72</v>
      </c>
      <c r="J13787" s="59">
        <v>2323141</v>
      </c>
      <c r="K13787" s="59" t="s">
        <v>13997</v>
      </c>
      <c r="L13787" s="61" t="s">
        <v>81</v>
      </c>
      <c r="M13787" s="61">
        <f>VLOOKUP(H13787,zdroj!C:F,4,0)</f>
        <v>0</v>
      </c>
      <c r="N13787" s="61" t="str">
        <f t="shared" si="430"/>
        <v>-</v>
      </c>
      <c r="P13787" s="72" t="str">
        <f t="shared" si="431"/>
        <v/>
      </c>
      <c r="Q13787" s="61" t="s">
        <v>88</v>
      </c>
    </row>
    <row r="13788" spans="8:17" x14ac:dyDescent="0.25">
      <c r="H13788" s="59">
        <v>33375</v>
      </c>
      <c r="I13788" s="59" t="s">
        <v>72</v>
      </c>
      <c r="J13788" s="59">
        <v>2323150</v>
      </c>
      <c r="K13788" s="59" t="s">
        <v>13998</v>
      </c>
      <c r="L13788" s="61" t="s">
        <v>81</v>
      </c>
      <c r="M13788" s="61">
        <f>VLOOKUP(H13788,zdroj!C:F,4,0)</f>
        <v>0</v>
      </c>
      <c r="N13788" s="61" t="str">
        <f t="shared" si="430"/>
        <v>-</v>
      </c>
      <c r="P13788" s="72" t="str">
        <f t="shared" si="431"/>
        <v/>
      </c>
      <c r="Q13788" s="61" t="s">
        <v>86</v>
      </c>
    </row>
    <row r="13789" spans="8:17" x14ac:dyDescent="0.25">
      <c r="H13789" s="59">
        <v>33375</v>
      </c>
      <c r="I13789" s="59" t="s">
        <v>72</v>
      </c>
      <c r="J13789" s="59">
        <v>2323168</v>
      </c>
      <c r="K13789" s="59" t="s">
        <v>13999</v>
      </c>
      <c r="L13789" s="61" t="s">
        <v>81</v>
      </c>
      <c r="M13789" s="61">
        <f>VLOOKUP(H13789,zdroj!C:F,4,0)</f>
        <v>0</v>
      </c>
      <c r="N13789" s="61" t="str">
        <f t="shared" si="430"/>
        <v>-</v>
      </c>
      <c r="P13789" s="72" t="str">
        <f t="shared" si="431"/>
        <v/>
      </c>
      <c r="Q13789" s="61" t="s">
        <v>88</v>
      </c>
    </row>
    <row r="13790" spans="8:17" x14ac:dyDescent="0.25">
      <c r="H13790" s="59">
        <v>33375</v>
      </c>
      <c r="I13790" s="59" t="s">
        <v>72</v>
      </c>
      <c r="J13790" s="59">
        <v>2323176</v>
      </c>
      <c r="K13790" s="59" t="s">
        <v>14000</v>
      </c>
      <c r="L13790" s="61" t="s">
        <v>81</v>
      </c>
      <c r="M13790" s="61">
        <f>VLOOKUP(H13790,zdroj!C:F,4,0)</f>
        <v>0</v>
      </c>
      <c r="N13790" s="61" t="str">
        <f t="shared" si="430"/>
        <v>-</v>
      </c>
      <c r="P13790" s="72" t="str">
        <f t="shared" si="431"/>
        <v/>
      </c>
      <c r="Q13790" s="61" t="s">
        <v>86</v>
      </c>
    </row>
    <row r="13791" spans="8:17" x14ac:dyDescent="0.25">
      <c r="H13791" s="59">
        <v>33375</v>
      </c>
      <c r="I13791" s="59" t="s">
        <v>72</v>
      </c>
      <c r="J13791" s="59">
        <v>2323184</v>
      </c>
      <c r="K13791" s="59" t="s">
        <v>14001</v>
      </c>
      <c r="L13791" s="61" t="s">
        <v>81</v>
      </c>
      <c r="M13791" s="61">
        <f>VLOOKUP(H13791,zdroj!C:F,4,0)</f>
        <v>0</v>
      </c>
      <c r="N13791" s="61" t="str">
        <f t="shared" si="430"/>
        <v>-</v>
      </c>
      <c r="P13791" s="72" t="str">
        <f t="shared" si="431"/>
        <v/>
      </c>
      <c r="Q13791" s="61" t="s">
        <v>86</v>
      </c>
    </row>
    <row r="13792" spans="8:17" x14ac:dyDescent="0.25">
      <c r="H13792" s="59">
        <v>33375</v>
      </c>
      <c r="I13792" s="59" t="s">
        <v>72</v>
      </c>
      <c r="J13792" s="59">
        <v>2323192</v>
      </c>
      <c r="K13792" s="59" t="s">
        <v>14002</v>
      </c>
      <c r="L13792" s="61" t="s">
        <v>81</v>
      </c>
      <c r="M13792" s="61">
        <f>VLOOKUP(H13792,zdroj!C:F,4,0)</f>
        <v>0</v>
      </c>
      <c r="N13792" s="61" t="str">
        <f t="shared" si="430"/>
        <v>-</v>
      </c>
      <c r="P13792" s="72" t="str">
        <f t="shared" si="431"/>
        <v/>
      </c>
      <c r="Q13792" s="61" t="s">
        <v>86</v>
      </c>
    </row>
    <row r="13793" spans="8:17" x14ac:dyDescent="0.25">
      <c r="H13793" s="59">
        <v>33375</v>
      </c>
      <c r="I13793" s="59" t="s">
        <v>72</v>
      </c>
      <c r="J13793" s="59">
        <v>2323206</v>
      </c>
      <c r="K13793" s="59" t="s">
        <v>14003</v>
      </c>
      <c r="L13793" s="61" t="s">
        <v>81</v>
      </c>
      <c r="M13793" s="61">
        <f>VLOOKUP(H13793,zdroj!C:F,4,0)</f>
        <v>0</v>
      </c>
      <c r="N13793" s="61" t="str">
        <f t="shared" si="430"/>
        <v>-</v>
      </c>
      <c r="P13793" s="72" t="str">
        <f t="shared" si="431"/>
        <v/>
      </c>
      <c r="Q13793" s="61" t="s">
        <v>86</v>
      </c>
    </row>
    <row r="13794" spans="8:17" x14ac:dyDescent="0.25">
      <c r="H13794" s="59">
        <v>33375</v>
      </c>
      <c r="I13794" s="59" t="s">
        <v>72</v>
      </c>
      <c r="J13794" s="59">
        <v>2323214</v>
      </c>
      <c r="K13794" s="59" t="s">
        <v>14004</v>
      </c>
      <c r="L13794" s="61" t="s">
        <v>81</v>
      </c>
      <c r="M13794" s="61">
        <f>VLOOKUP(H13794,zdroj!C:F,4,0)</f>
        <v>0</v>
      </c>
      <c r="N13794" s="61" t="str">
        <f t="shared" si="430"/>
        <v>-</v>
      </c>
      <c r="P13794" s="72" t="str">
        <f t="shared" si="431"/>
        <v/>
      </c>
      <c r="Q13794" s="61" t="s">
        <v>88</v>
      </c>
    </row>
    <row r="13795" spans="8:17" x14ac:dyDescent="0.25">
      <c r="H13795" s="59">
        <v>33375</v>
      </c>
      <c r="I13795" s="59" t="s">
        <v>72</v>
      </c>
      <c r="J13795" s="59">
        <v>2323222</v>
      </c>
      <c r="K13795" s="59" t="s">
        <v>14005</v>
      </c>
      <c r="L13795" s="61" t="s">
        <v>81</v>
      </c>
      <c r="M13795" s="61">
        <f>VLOOKUP(H13795,zdroj!C:F,4,0)</f>
        <v>0</v>
      </c>
      <c r="N13795" s="61" t="str">
        <f t="shared" si="430"/>
        <v>-</v>
      </c>
      <c r="P13795" s="72" t="str">
        <f t="shared" si="431"/>
        <v/>
      </c>
      <c r="Q13795" s="61" t="s">
        <v>86</v>
      </c>
    </row>
    <row r="13796" spans="8:17" x14ac:dyDescent="0.25">
      <c r="H13796" s="59">
        <v>33375</v>
      </c>
      <c r="I13796" s="59" t="s">
        <v>72</v>
      </c>
      <c r="J13796" s="59">
        <v>2323231</v>
      </c>
      <c r="K13796" s="59" t="s">
        <v>14006</v>
      </c>
      <c r="L13796" s="61" t="s">
        <v>81</v>
      </c>
      <c r="M13796" s="61">
        <f>VLOOKUP(H13796,zdroj!C:F,4,0)</f>
        <v>0</v>
      </c>
      <c r="N13796" s="61" t="str">
        <f t="shared" si="430"/>
        <v>-</v>
      </c>
      <c r="P13796" s="72" t="str">
        <f t="shared" si="431"/>
        <v/>
      </c>
      <c r="Q13796" s="61" t="s">
        <v>86</v>
      </c>
    </row>
    <row r="13797" spans="8:17" x14ac:dyDescent="0.25">
      <c r="H13797" s="59">
        <v>33375</v>
      </c>
      <c r="I13797" s="59" t="s">
        <v>72</v>
      </c>
      <c r="J13797" s="59">
        <v>2323249</v>
      </c>
      <c r="K13797" s="59" t="s">
        <v>14007</v>
      </c>
      <c r="L13797" s="61" t="s">
        <v>81</v>
      </c>
      <c r="M13797" s="61">
        <f>VLOOKUP(H13797,zdroj!C:F,4,0)</f>
        <v>0</v>
      </c>
      <c r="N13797" s="61" t="str">
        <f t="shared" si="430"/>
        <v>-</v>
      </c>
      <c r="P13797" s="72" t="str">
        <f t="shared" si="431"/>
        <v/>
      </c>
      <c r="Q13797" s="61" t="s">
        <v>86</v>
      </c>
    </row>
    <row r="13798" spans="8:17" x14ac:dyDescent="0.25">
      <c r="H13798" s="59">
        <v>33375</v>
      </c>
      <c r="I13798" s="59" t="s">
        <v>72</v>
      </c>
      <c r="J13798" s="59">
        <v>2323257</v>
      </c>
      <c r="K13798" s="59" t="s">
        <v>14008</v>
      </c>
      <c r="L13798" s="61" t="s">
        <v>81</v>
      </c>
      <c r="M13798" s="61">
        <f>VLOOKUP(H13798,zdroj!C:F,4,0)</f>
        <v>0</v>
      </c>
      <c r="N13798" s="61" t="str">
        <f t="shared" si="430"/>
        <v>-</v>
      </c>
      <c r="P13798" s="72" t="str">
        <f t="shared" si="431"/>
        <v/>
      </c>
      <c r="Q13798" s="61" t="s">
        <v>86</v>
      </c>
    </row>
    <row r="13799" spans="8:17" x14ac:dyDescent="0.25">
      <c r="H13799" s="59">
        <v>33375</v>
      </c>
      <c r="I13799" s="59" t="s">
        <v>72</v>
      </c>
      <c r="J13799" s="59">
        <v>2323265</v>
      </c>
      <c r="K13799" s="59" t="s">
        <v>14009</v>
      </c>
      <c r="L13799" s="61" t="s">
        <v>81</v>
      </c>
      <c r="M13799" s="61">
        <f>VLOOKUP(H13799,zdroj!C:F,4,0)</f>
        <v>0</v>
      </c>
      <c r="N13799" s="61" t="str">
        <f t="shared" si="430"/>
        <v>-</v>
      </c>
      <c r="P13799" s="72" t="str">
        <f t="shared" si="431"/>
        <v/>
      </c>
      <c r="Q13799" s="61" t="s">
        <v>86</v>
      </c>
    </row>
    <row r="13800" spans="8:17" x14ac:dyDescent="0.25">
      <c r="H13800" s="59">
        <v>33375</v>
      </c>
      <c r="I13800" s="59" t="s">
        <v>72</v>
      </c>
      <c r="J13800" s="59">
        <v>2323273</v>
      </c>
      <c r="K13800" s="59" t="s">
        <v>14010</v>
      </c>
      <c r="L13800" s="61" t="s">
        <v>81</v>
      </c>
      <c r="M13800" s="61">
        <f>VLOOKUP(H13800,zdroj!C:F,4,0)</f>
        <v>0</v>
      </c>
      <c r="N13800" s="61" t="str">
        <f t="shared" si="430"/>
        <v>-</v>
      </c>
      <c r="P13800" s="72" t="str">
        <f t="shared" si="431"/>
        <v/>
      </c>
      <c r="Q13800" s="61" t="s">
        <v>86</v>
      </c>
    </row>
    <row r="13801" spans="8:17" x14ac:dyDescent="0.25">
      <c r="H13801" s="59">
        <v>33375</v>
      </c>
      <c r="I13801" s="59" t="s">
        <v>72</v>
      </c>
      <c r="J13801" s="59">
        <v>2323281</v>
      </c>
      <c r="K13801" s="59" t="s">
        <v>14011</v>
      </c>
      <c r="L13801" s="61" t="s">
        <v>81</v>
      </c>
      <c r="M13801" s="61">
        <f>VLOOKUP(H13801,zdroj!C:F,4,0)</f>
        <v>0</v>
      </c>
      <c r="N13801" s="61" t="str">
        <f t="shared" si="430"/>
        <v>-</v>
      </c>
      <c r="P13801" s="72" t="str">
        <f t="shared" si="431"/>
        <v/>
      </c>
      <c r="Q13801" s="61" t="s">
        <v>86</v>
      </c>
    </row>
    <row r="13802" spans="8:17" x14ac:dyDescent="0.25">
      <c r="H13802" s="59">
        <v>33375</v>
      </c>
      <c r="I13802" s="59" t="s">
        <v>72</v>
      </c>
      <c r="J13802" s="59">
        <v>2323290</v>
      </c>
      <c r="K13802" s="59" t="s">
        <v>14012</v>
      </c>
      <c r="L13802" s="61" t="s">
        <v>81</v>
      </c>
      <c r="M13802" s="61">
        <f>VLOOKUP(H13802,zdroj!C:F,4,0)</f>
        <v>0</v>
      </c>
      <c r="N13802" s="61" t="str">
        <f t="shared" si="430"/>
        <v>-</v>
      </c>
      <c r="P13802" s="72" t="str">
        <f t="shared" si="431"/>
        <v/>
      </c>
      <c r="Q13802" s="61" t="s">
        <v>88</v>
      </c>
    </row>
    <row r="13803" spans="8:17" x14ac:dyDescent="0.25">
      <c r="H13803" s="59">
        <v>33375</v>
      </c>
      <c r="I13803" s="59" t="s">
        <v>72</v>
      </c>
      <c r="J13803" s="59">
        <v>2323303</v>
      </c>
      <c r="K13803" s="59" t="s">
        <v>14013</v>
      </c>
      <c r="L13803" s="61" t="s">
        <v>81</v>
      </c>
      <c r="M13803" s="61">
        <f>VLOOKUP(H13803,zdroj!C:F,4,0)</f>
        <v>0</v>
      </c>
      <c r="N13803" s="61" t="str">
        <f t="shared" si="430"/>
        <v>-</v>
      </c>
      <c r="P13803" s="72" t="str">
        <f t="shared" si="431"/>
        <v/>
      </c>
      <c r="Q13803" s="61" t="s">
        <v>88</v>
      </c>
    </row>
    <row r="13804" spans="8:17" x14ac:dyDescent="0.25">
      <c r="H13804" s="59">
        <v>33375</v>
      </c>
      <c r="I13804" s="59" t="s">
        <v>72</v>
      </c>
      <c r="J13804" s="59">
        <v>2323311</v>
      </c>
      <c r="K13804" s="59" t="s">
        <v>14014</v>
      </c>
      <c r="L13804" s="61" t="s">
        <v>81</v>
      </c>
      <c r="M13804" s="61">
        <f>VLOOKUP(H13804,zdroj!C:F,4,0)</f>
        <v>0</v>
      </c>
      <c r="N13804" s="61" t="str">
        <f t="shared" si="430"/>
        <v>-</v>
      </c>
      <c r="P13804" s="72" t="str">
        <f t="shared" si="431"/>
        <v/>
      </c>
      <c r="Q13804" s="61" t="s">
        <v>86</v>
      </c>
    </row>
    <row r="13805" spans="8:17" x14ac:dyDescent="0.25">
      <c r="H13805" s="59">
        <v>33375</v>
      </c>
      <c r="I13805" s="59" t="s">
        <v>72</v>
      </c>
      <c r="J13805" s="59">
        <v>2323320</v>
      </c>
      <c r="K13805" s="59" t="s">
        <v>14015</v>
      </c>
      <c r="L13805" s="61" t="s">
        <v>81</v>
      </c>
      <c r="M13805" s="61">
        <f>VLOOKUP(H13805,zdroj!C:F,4,0)</f>
        <v>0</v>
      </c>
      <c r="N13805" s="61" t="str">
        <f t="shared" si="430"/>
        <v>-</v>
      </c>
      <c r="P13805" s="72" t="str">
        <f t="shared" si="431"/>
        <v/>
      </c>
      <c r="Q13805" s="61" t="s">
        <v>86</v>
      </c>
    </row>
    <row r="13806" spans="8:17" x14ac:dyDescent="0.25">
      <c r="H13806" s="59">
        <v>33375</v>
      </c>
      <c r="I13806" s="59" t="s">
        <v>72</v>
      </c>
      <c r="J13806" s="59">
        <v>2323338</v>
      </c>
      <c r="K13806" s="59" t="s">
        <v>14016</v>
      </c>
      <c r="L13806" s="61" t="s">
        <v>81</v>
      </c>
      <c r="M13806" s="61">
        <f>VLOOKUP(H13806,zdroj!C:F,4,0)</f>
        <v>0</v>
      </c>
      <c r="N13806" s="61" t="str">
        <f t="shared" si="430"/>
        <v>-</v>
      </c>
      <c r="P13806" s="72" t="str">
        <f t="shared" si="431"/>
        <v/>
      </c>
      <c r="Q13806" s="61" t="s">
        <v>86</v>
      </c>
    </row>
    <row r="13807" spans="8:17" x14ac:dyDescent="0.25">
      <c r="H13807" s="59">
        <v>33375</v>
      </c>
      <c r="I13807" s="59" t="s">
        <v>72</v>
      </c>
      <c r="J13807" s="59">
        <v>2323346</v>
      </c>
      <c r="K13807" s="59" t="s">
        <v>14017</v>
      </c>
      <c r="L13807" s="61" t="s">
        <v>81</v>
      </c>
      <c r="M13807" s="61">
        <f>VLOOKUP(H13807,zdroj!C:F,4,0)</f>
        <v>0</v>
      </c>
      <c r="N13807" s="61" t="str">
        <f t="shared" si="430"/>
        <v>-</v>
      </c>
      <c r="P13807" s="72" t="str">
        <f t="shared" si="431"/>
        <v/>
      </c>
      <c r="Q13807" s="61" t="s">
        <v>86</v>
      </c>
    </row>
    <row r="13808" spans="8:17" x14ac:dyDescent="0.25">
      <c r="H13808" s="59">
        <v>33375</v>
      </c>
      <c r="I13808" s="59" t="s">
        <v>72</v>
      </c>
      <c r="J13808" s="59">
        <v>2323354</v>
      </c>
      <c r="K13808" s="59" t="s">
        <v>14018</v>
      </c>
      <c r="L13808" s="61" t="s">
        <v>81</v>
      </c>
      <c r="M13808" s="61">
        <f>VLOOKUP(H13808,zdroj!C:F,4,0)</f>
        <v>0</v>
      </c>
      <c r="N13808" s="61" t="str">
        <f t="shared" si="430"/>
        <v>-</v>
      </c>
      <c r="P13808" s="72" t="str">
        <f t="shared" si="431"/>
        <v/>
      </c>
      <c r="Q13808" s="61" t="s">
        <v>86</v>
      </c>
    </row>
    <row r="13809" spans="8:17" x14ac:dyDescent="0.25">
      <c r="H13809" s="59">
        <v>33375</v>
      </c>
      <c r="I13809" s="59" t="s">
        <v>72</v>
      </c>
      <c r="J13809" s="59">
        <v>2323362</v>
      </c>
      <c r="K13809" s="59" t="s">
        <v>14019</v>
      </c>
      <c r="L13809" s="61" t="s">
        <v>81</v>
      </c>
      <c r="M13809" s="61">
        <f>VLOOKUP(H13809,zdroj!C:F,4,0)</f>
        <v>0</v>
      </c>
      <c r="N13809" s="61" t="str">
        <f t="shared" si="430"/>
        <v>-</v>
      </c>
      <c r="P13809" s="72" t="str">
        <f t="shared" si="431"/>
        <v/>
      </c>
      <c r="Q13809" s="61" t="s">
        <v>86</v>
      </c>
    </row>
    <row r="13810" spans="8:17" x14ac:dyDescent="0.25">
      <c r="H13810" s="59">
        <v>33375</v>
      </c>
      <c r="I13810" s="59" t="s">
        <v>72</v>
      </c>
      <c r="J13810" s="59">
        <v>2323371</v>
      </c>
      <c r="K13810" s="59" t="s">
        <v>14020</v>
      </c>
      <c r="L13810" s="61" t="s">
        <v>81</v>
      </c>
      <c r="M13810" s="61">
        <f>VLOOKUP(H13810,zdroj!C:F,4,0)</f>
        <v>0</v>
      </c>
      <c r="N13810" s="61" t="str">
        <f t="shared" si="430"/>
        <v>-</v>
      </c>
      <c r="P13810" s="72" t="str">
        <f t="shared" si="431"/>
        <v/>
      </c>
      <c r="Q13810" s="61" t="s">
        <v>86</v>
      </c>
    </row>
    <row r="13811" spans="8:17" x14ac:dyDescent="0.25">
      <c r="H13811" s="59">
        <v>33375</v>
      </c>
      <c r="I13811" s="59" t="s">
        <v>72</v>
      </c>
      <c r="J13811" s="59">
        <v>2323389</v>
      </c>
      <c r="K13811" s="59" t="s">
        <v>14021</v>
      </c>
      <c r="L13811" s="61" t="s">
        <v>81</v>
      </c>
      <c r="M13811" s="61">
        <f>VLOOKUP(H13811,zdroj!C:F,4,0)</f>
        <v>0</v>
      </c>
      <c r="N13811" s="61" t="str">
        <f t="shared" si="430"/>
        <v>-</v>
      </c>
      <c r="P13811" s="72" t="str">
        <f t="shared" si="431"/>
        <v/>
      </c>
      <c r="Q13811" s="61" t="s">
        <v>86</v>
      </c>
    </row>
    <row r="13812" spans="8:17" x14ac:dyDescent="0.25">
      <c r="H13812" s="59">
        <v>33375</v>
      </c>
      <c r="I13812" s="59" t="s">
        <v>72</v>
      </c>
      <c r="J13812" s="59">
        <v>2323397</v>
      </c>
      <c r="K13812" s="59" t="s">
        <v>14022</v>
      </c>
      <c r="L13812" s="61" t="s">
        <v>81</v>
      </c>
      <c r="M13812" s="61">
        <f>VLOOKUP(H13812,zdroj!C:F,4,0)</f>
        <v>0</v>
      </c>
      <c r="N13812" s="61" t="str">
        <f t="shared" si="430"/>
        <v>-</v>
      </c>
      <c r="P13812" s="72" t="str">
        <f t="shared" si="431"/>
        <v/>
      </c>
      <c r="Q13812" s="61" t="s">
        <v>86</v>
      </c>
    </row>
    <row r="13813" spans="8:17" x14ac:dyDescent="0.25">
      <c r="H13813" s="59">
        <v>33375</v>
      </c>
      <c r="I13813" s="59" t="s">
        <v>72</v>
      </c>
      <c r="J13813" s="59">
        <v>2323401</v>
      </c>
      <c r="K13813" s="59" t="s">
        <v>14023</v>
      </c>
      <c r="L13813" s="61" t="s">
        <v>81</v>
      </c>
      <c r="M13813" s="61">
        <f>VLOOKUP(H13813,zdroj!C:F,4,0)</f>
        <v>0</v>
      </c>
      <c r="N13813" s="61" t="str">
        <f t="shared" si="430"/>
        <v>-</v>
      </c>
      <c r="P13813" s="72" t="str">
        <f t="shared" si="431"/>
        <v/>
      </c>
      <c r="Q13813" s="61" t="s">
        <v>86</v>
      </c>
    </row>
    <row r="13814" spans="8:17" x14ac:dyDescent="0.25">
      <c r="H13814" s="59">
        <v>33375</v>
      </c>
      <c r="I13814" s="59" t="s">
        <v>72</v>
      </c>
      <c r="J13814" s="59">
        <v>2323419</v>
      </c>
      <c r="K13814" s="59" t="s">
        <v>14024</v>
      </c>
      <c r="L13814" s="61" t="s">
        <v>81</v>
      </c>
      <c r="M13814" s="61">
        <f>VLOOKUP(H13814,zdroj!C:F,4,0)</f>
        <v>0</v>
      </c>
      <c r="N13814" s="61" t="str">
        <f t="shared" si="430"/>
        <v>-</v>
      </c>
      <c r="P13814" s="72" t="str">
        <f t="shared" si="431"/>
        <v/>
      </c>
      <c r="Q13814" s="61" t="s">
        <v>86</v>
      </c>
    </row>
    <row r="13815" spans="8:17" x14ac:dyDescent="0.25">
      <c r="H13815" s="59">
        <v>33375</v>
      </c>
      <c r="I13815" s="59" t="s">
        <v>72</v>
      </c>
      <c r="J13815" s="59">
        <v>2323427</v>
      </c>
      <c r="K13815" s="59" t="s">
        <v>14025</v>
      </c>
      <c r="L13815" s="61" t="s">
        <v>81</v>
      </c>
      <c r="M13815" s="61">
        <f>VLOOKUP(H13815,zdroj!C:F,4,0)</f>
        <v>0</v>
      </c>
      <c r="N13815" s="61" t="str">
        <f t="shared" si="430"/>
        <v>-</v>
      </c>
      <c r="P13815" s="72" t="str">
        <f t="shared" si="431"/>
        <v/>
      </c>
      <c r="Q13815" s="61" t="s">
        <v>88</v>
      </c>
    </row>
    <row r="13816" spans="8:17" x14ac:dyDescent="0.25">
      <c r="H13816" s="59">
        <v>33375</v>
      </c>
      <c r="I13816" s="59" t="s">
        <v>72</v>
      </c>
      <c r="J13816" s="59">
        <v>2323435</v>
      </c>
      <c r="K13816" s="59" t="s">
        <v>14026</v>
      </c>
      <c r="L13816" s="61" t="s">
        <v>81</v>
      </c>
      <c r="M13816" s="61">
        <f>VLOOKUP(H13816,zdroj!C:F,4,0)</f>
        <v>0</v>
      </c>
      <c r="N13816" s="61" t="str">
        <f t="shared" si="430"/>
        <v>-</v>
      </c>
      <c r="P13816" s="72" t="str">
        <f t="shared" si="431"/>
        <v/>
      </c>
      <c r="Q13816" s="61" t="s">
        <v>86</v>
      </c>
    </row>
    <row r="13817" spans="8:17" x14ac:dyDescent="0.25">
      <c r="H13817" s="59">
        <v>33375</v>
      </c>
      <c r="I13817" s="59" t="s">
        <v>72</v>
      </c>
      <c r="J13817" s="59">
        <v>2323443</v>
      </c>
      <c r="K13817" s="59" t="s">
        <v>14027</v>
      </c>
      <c r="L13817" s="61" t="s">
        <v>81</v>
      </c>
      <c r="M13817" s="61">
        <f>VLOOKUP(H13817,zdroj!C:F,4,0)</f>
        <v>0</v>
      </c>
      <c r="N13817" s="61" t="str">
        <f t="shared" si="430"/>
        <v>-</v>
      </c>
      <c r="P13817" s="72" t="str">
        <f t="shared" si="431"/>
        <v/>
      </c>
      <c r="Q13817" s="61" t="s">
        <v>86</v>
      </c>
    </row>
    <row r="13818" spans="8:17" x14ac:dyDescent="0.25">
      <c r="H13818" s="59">
        <v>33375</v>
      </c>
      <c r="I13818" s="59" t="s">
        <v>72</v>
      </c>
      <c r="J13818" s="59">
        <v>2323451</v>
      </c>
      <c r="K13818" s="59" t="s">
        <v>14028</v>
      </c>
      <c r="L13818" s="61" t="s">
        <v>81</v>
      </c>
      <c r="M13818" s="61">
        <f>VLOOKUP(H13818,zdroj!C:F,4,0)</f>
        <v>0</v>
      </c>
      <c r="N13818" s="61" t="str">
        <f t="shared" si="430"/>
        <v>-</v>
      </c>
      <c r="P13818" s="72" t="str">
        <f t="shared" si="431"/>
        <v/>
      </c>
      <c r="Q13818" s="61" t="s">
        <v>86</v>
      </c>
    </row>
    <row r="13819" spans="8:17" x14ac:dyDescent="0.25">
      <c r="H13819" s="59">
        <v>33375</v>
      </c>
      <c r="I13819" s="59" t="s">
        <v>72</v>
      </c>
      <c r="J13819" s="59">
        <v>2323460</v>
      </c>
      <c r="K13819" s="59" t="s">
        <v>14029</v>
      </c>
      <c r="L13819" s="61" t="s">
        <v>81</v>
      </c>
      <c r="M13819" s="61">
        <f>VLOOKUP(H13819,zdroj!C:F,4,0)</f>
        <v>0</v>
      </c>
      <c r="N13819" s="61" t="str">
        <f t="shared" si="430"/>
        <v>-</v>
      </c>
      <c r="P13819" s="72" t="str">
        <f t="shared" si="431"/>
        <v/>
      </c>
      <c r="Q13819" s="61" t="s">
        <v>86</v>
      </c>
    </row>
    <row r="13820" spans="8:17" x14ac:dyDescent="0.25">
      <c r="H13820" s="59">
        <v>33375</v>
      </c>
      <c r="I13820" s="59" t="s">
        <v>72</v>
      </c>
      <c r="J13820" s="59">
        <v>2323478</v>
      </c>
      <c r="K13820" s="59" t="s">
        <v>14030</v>
      </c>
      <c r="L13820" s="61" t="s">
        <v>81</v>
      </c>
      <c r="M13820" s="61">
        <f>VLOOKUP(H13820,zdroj!C:F,4,0)</f>
        <v>0</v>
      </c>
      <c r="N13820" s="61" t="str">
        <f t="shared" si="430"/>
        <v>-</v>
      </c>
      <c r="P13820" s="72" t="str">
        <f t="shared" si="431"/>
        <v/>
      </c>
      <c r="Q13820" s="61" t="s">
        <v>86</v>
      </c>
    </row>
    <row r="13821" spans="8:17" x14ac:dyDescent="0.25">
      <c r="H13821" s="59">
        <v>33375</v>
      </c>
      <c r="I13821" s="59" t="s">
        <v>72</v>
      </c>
      <c r="J13821" s="59">
        <v>2323486</v>
      </c>
      <c r="K13821" s="59" t="s">
        <v>14031</v>
      </c>
      <c r="L13821" s="61" t="s">
        <v>81</v>
      </c>
      <c r="M13821" s="61">
        <f>VLOOKUP(H13821,zdroj!C:F,4,0)</f>
        <v>0</v>
      </c>
      <c r="N13821" s="61" t="str">
        <f t="shared" si="430"/>
        <v>-</v>
      </c>
      <c r="P13821" s="72" t="str">
        <f t="shared" si="431"/>
        <v/>
      </c>
      <c r="Q13821" s="61" t="s">
        <v>86</v>
      </c>
    </row>
    <row r="13822" spans="8:17" x14ac:dyDescent="0.25">
      <c r="H13822" s="59">
        <v>33375</v>
      </c>
      <c r="I13822" s="59" t="s">
        <v>72</v>
      </c>
      <c r="J13822" s="59">
        <v>2323494</v>
      </c>
      <c r="K13822" s="59" t="s">
        <v>14032</v>
      </c>
      <c r="L13822" s="61" t="s">
        <v>81</v>
      </c>
      <c r="M13822" s="61">
        <f>VLOOKUP(H13822,zdroj!C:F,4,0)</f>
        <v>0</v>
      </c>
      <c r="N13822" s="61" t="str">
        <f t="shared" si="430"/>
        <v>-</v>
      </c>
      <c r="P13822" s="72" t="str">
        <f t="shared" si="431"/>
        <v/>
      </c>
      <c r="Q13822" s="61" t="s">
        <v>86</v>
      </c>
    </row>
    <row r="13823" spans="8:17" x14ac:dyDescent="0.25">
      <c r="H13823" s="59">
        <v>33375</v>
      </c>
      <c r="I13823" s="59" t="s">
        <v>72</v>
      </c>
      <c r="J13823" s="59">
        <v>2323508</v>
      </c>
      <c r="K13823" s="59" t="s">
        <v>14033</v>
      </c>
      <c r="L13823" s="61" t="s">
        <v>81</v>
      </c>
      <c r="M13823" s="61">
        <f>VLOOKUP(H13823,zdroj!C:F,4,0)</f>
        <v>0</v>
      </c>
      <c r="N13823" s="61" t="str">
        <f t="shared" si="430"/>
        <v>-</v>
      </c>
      <c r="P13823" s="72" t="str">
        <f t="shared" si="431"/>
        <v/>
      </c>
      <c r="Q13823" s="61" t="s">
        <v>86</v>
      </c>
    </row>
    <row r="13824" spans="8:17" x14ac:dyDescent="0.25">
      <c r="H13824" s="59">
        <v>33375</v>
      </c>
      <c r="I13824" s="59" t="s">
        <v>72</v>
      </c>
      <c r="J13824" s="59">
        <v>2323516</v>
      </c>
      <c r="K13824" s="59" t="s">
        <v>14034</v>
      </c>
      <c r="L13824" s="61" t="s">
        <v>81</v>
      </c>
      <c r="M13824" s="61">
        <f>VLOOKUP(H13824,zdroj!C:F,4,0)</f>
        <v>0</v>
      </c>
      <c r="N13824" s="61" t="str">
        <f t="shared" si="430"/>
        <v>-</v>
      </c>
      <c r="P13824" s="72" t="str">
        <f t="shared" si="431"/>
        <v/>
      </c>
      <c r="Q13824" s="61" t="s">
        <v>86</v>
      </c>
    </row>
    <row r="13825" spans="8:17" x14ac:dyDescent="0.25">
      <c r="H13825" s="59">
        <v>33375</v>
      </c>
      <c r="I13825" s="59" t="s">
        <v>72</v>
      </c>
      <c r="J13825" s="59">
        <v>2323524</v>
      </c>
      <c r="K13825" s="59" t="s">
        <v>14035</v>
      </c>
      <c r="L13825" s="61" t="s">
        <v>81</v>
      </c>
      <c r="M13825" s="61">
        <f>VLOOKUP(H13825,zdroj!C:F,4,0)</f>
        <v>0</v>
      </c>
      <c r="N13825" s="61" t="str">
        <f t="shared" si="430"/>
        <v>-</v>
      </c>
      <c r="P13825" s="72" t="str">
        <f t="shared" si="431"/>
        <v/>
      </c>
      <c r="Q13825" s="61" t="s">
        <v>86</v>
      </c>
    </row>
    <row r="13826" spans="8:17" x14ac:dyDescent="0.25">
      <c r="H13826" s="59">
        <v>33375</v>
      </c>
      <c r="I13826" s="59" t="s">
        <v>72</v>
      </c>
      <c r="J13826" s="59">
        <v>2323532</v>
      </c>
      <c r="K13826" s="59" t="s">
        <v>14036</v>
      </c>
      <c r="L13826" s="61" t="s">
        <v>81</v>
      </c>
      <c r="M13826" s="61">
        <f>VLOOKUP(H13826,zdroj!C:F,4,0)</f>
        <v>0</v>
      </c>
      <c r="N13826" s="61" t="str">
        <f t="shared" si="430"/>
        <v>-</v>
      </c>
      <c r="P13826" s="72" t="str">
        <f t="shared" si="431"/>
        <v/>
      </c>
      <c r="Q13826" s="61" t="s">
        <v>86</v>
      </c>
    </row>
    <row r="13827" spans="8:17" x14ac:dyDescent="0.25">
      <c r="H13827" s="59">
        <v>33375</v>
      </c>
      <c r="I13827" s="59" t="s">
        <v>72</v>
      </c>
      <c r="J13827" s="59">
        <v>2323541</v>
      </c>
      <c r="K13827" s="59" t="s">
        <v>14037</v>
      </c>
      <c r="L13827" s="61" t="s">
        <v>81</v>
      </c>
      <c r="M13827" s="61">
        <f>VLOOKUP(H13827,zdroj!C:F,4,0)</f>
        <v>0</v>
      </c>
      <c r="N13827" s="61" t="str">
        <f t="shared" si="430"/>
        <v>-</v>
      </c>
      <c r="P13827" s="72" t="str">
        <f t="shared" si="431"/>
        <v/>
      </c>
      <c r="Q13827" s="61" t="s">
        <v>86</v>
      </c>
    </row>
    <row r="13828" spans="8:17" x14ac:dyDescent="0.25">
      <c r="H13828" s="59">
        <v>33375</v>
      </c>
      <c r="I13828" s="59" t="s">
        <v>72</v>
      </c>
      <c r="J13828" s="59">
        <v>2323559</v>
      </c>
      <c r="K13828" s="59" t="s">
        <v>14038</v>
      </c>
      <c r="L13828" s="61" t="s">
        <v>81</v>
      </c>
      <c r="M13828" s="61">
        <f>VLOOKUP(H13828,zdroj!C:F,4,0)</f>
        <v>0</v>
      </c>
      <c r="N13828" s="61" t="str">
        <f t="shared" si="430"/>
        <v>-</v>
      </c>
      <c r="P13828" s="72" t="str">
        <f t="shared" si="431"/>
        <v/>
      </c>
      <c r="Q13828" s="61" t="s">
        <v>86</v>
      </c>
    </row>
    <row r="13829" spans="8:17" x14ac:dyDescent="0.25">
      <c r="H13829" s="59">
        <v>33375</v>
      </c>
      <c r="I13829" s="59" t="s">
        <v>72</v>
      </c>
      <c r="J13829" s="59">
        <v>2323567</v>
      </c>
      <c r="K13829" s="59" t="s">
        <v>14039</v>
      </c>
      <c r="L13829" s="61" t="s">
        <v>81</v>
      </c>
      <c r="M13829" s="61">
        <f>VLOOKUP(H13829,zdroj!C:F,4,0)</f>
        <v>0</v>
      </c>
      <c r="N13829" s="61" t="str">
        <f t="shared" si="430"/>
        <v>-</v>
      </c>
      <c r="P13829" s="72" t="str">
        <f t="shared" si="431"/>
        <v/>
      </c>
      <c r="Q13829" s="61" t="s">
        <v>88</v>
      </c>
    </row>
    <row r="13830" spans="8:17" x14ac:dyDescent="0.25">
      <c r="H13830" s="59">
        <v>33375</v>
      </c>
      <c r="I13830" s="59" t="s">
        <v>72</v>
      </c>
      <c r="J13830" s="59">
        <v>2323575</v>
      </c>
      <c r="K13830" s="59" t="s">
        <v>14040</v>
      </c>
      <c r="L13830" s="61" t="s">
        <v>81</v>
      </c>
      <c r="M13830" s="61">
        <f>VLOOKUP(H13830,zdroj!C:F,4,0)</f>
        <v>0</v>
      </c>
      <c r="N13830" s="61" t="str">
        <f t="shared" si="430"/>
        <v>-</v>
      </c>
      <c r="P13830" s="72" t="str">
        <f t="shared" si="431"/>
        <v/>
      </c>
      <c r="Q13830" s="61" t="s">
        <v>86</v>
      </c>
    </row>
    <row r="13831" spans="8:17" x14ac:dyDescent="0.25">
      <c r="H13831" s="59">
        <v>33375</v>
      </c>
      <c r="I13831" s="59" t="s">
        <v>72</v>
      </c>
      <c r="J13831" s="59">
        <v>2323583</v>
      </c>
      <c r="K13831" s="59" t="s">
        <v>14041</v>
      </c>
      <c r="L13831" s="61" t="s">
        <v>81</v>
      </c>
      <c r="M13831" s="61">
        <f>VLOOKUP(H13831,zdroj!C:F,4,0)</f>
        <v>0</v>
      </c>
      <c r="N13831" s="61" t="str">
        <f t="shared" ref="N13831:N13894" si="432">IF(M13831="A",IF(L13831="katA","katB",L13831),L13831)</f>
        <v>-</v>
      </c>
      <c r="P13831" s="72" t="str">
        <f t="shared" ref="P13831:P13894" si="433">IF(O13831="A",1,"")</f>
        <v/>
      </c>
      <c r="Q13831" s="61" t="s">
        <v>86</v>
      </c>
    </row>
    <row r="13832" spans="8:17" x14ac:dyDescent="0.25">
      <c r="H13832" s="59">
        <v>33375</v>
      </c>
      <c r="I13832" s="59" t="s">
        <v>72</v>
      </c>
      <c r="J13832" s="59">
        <v>2323591</v>
      </c>
      <c r="K13832" s="59" t="s">
        <v>14042</v>
      </c>
      <c r="L13832" s="61" t="s">
        <v>81</v>
      </c>
      <c r="M13832" s="61">
        <f>VLOOKUP(H13832,zdroj!C:F,4,0)</f>
        <v>0</v>
      </c>
      <c r="N13832" s="61" t="str">
        <f t="shared" si="432"/>
        <v>-</v>
      </c>
      <c r="P13832" s="72" t="str">
        <f t="shared" si="433"/>
        <v/>
      </c>
      <c r="Q13832" s="61" t="s">
        <v>86</v>
      </c>
    </row>
    <row r="13833" spans="8:17" x14ac:dyDescent="0.25">
      <c r="H13833" s="59">
        <v>33375</v>
      </c>
      <c r="I13833" s="59" t="s">
        <v>72</v>
      </c>
      <c r="J13833" s="59">
        <v>2323605</v>
      </c>
      <c r="K13833" s="59" t="s">
        <v>14043</v>
      </c>
      <c r="L13833" s="61" t="s">
        <v>81</v>
      </c>
      <c r="M13833" s="61">
        <f>VLOOKUP(H13833,zdroj!C:F,4,0)</f>
        <v>0</v>
      </c>
      <c r="N13833" s="61" t="str">
        <f t="shared" si="432"/>
        <v>-</v>
      </c>
      <c r="P13833" s="72" t="str">
        <f t="shared" si="433"/>
        <v/>
      </c>
      <c r="Q13833" s="61" t="s">
        <v>86</v>
      </c>
    </row>
    <row r="13834" spans="8:17" x14ac:dyDescent="0.25">
      <c r="H13834" s="59">
        <v>33375</v>
      </c>
      <c r="I13834" s="59" t="s">
        <v>72</v>
      </c>
      <c r="J13834" s="59">
        <v>2323613</v>
      </c>
      <c r="K13834" s="59" t="s">
        <v>14044</v>
      </c>
      <c r="L13834" s="61" t="s">
        <v>81</v>
      </c>
      <c r="M13834" s="61">
        <f>VLOOKUP(H13834,zdroj!C:F,4,0)</f>
        <v>0</v>
      </c>
      <c r="N13834" s="61" t="str">
        <f t="shared" si="432"/>
        <v>-</v>
      </c>
      <c r="P13834" s="72" t="str">
        <f t="shared" si="433"/>
        <v/>
      </c>
      <c r="Q13834" s="61" t="s">
        <v>86</v>
      </c>
    </row>
    <row r="13835" spans="8:17" x14ac:dyDescent="0.25">
      <c r="H13835" s="59">
        <v>33375</v>
      </c>
      <c r="I13835" s="59" t="s">
        <v>72</v>
      </c>
      <c r="J13835" s="59">
        <v>2323621</v>
      </c>
      <c r="K13835" s="59" t="s">
        <v>14045</v>
      </c>
      <c r="L13835" s="61" t="s">
        <v>81</v>
      </c>
      <c r="M13835" s="61">
        <f>VLOOKUP(H13835,zdroj!C:F,4,0)</f>
        <v>0</v>
      </c>
      <c r="N13835" s="61" t="str">
        <f t="shared" si="432"/>
        <v>-</v>
      </c>
      <c r="P13835" s="72" t="str">
        <f t="shared" si="433"/>
        <v/>
      </c>
      <c r="Q13835" s="61" t="s">
        <v>86</v>
      </c>
    </row>
    <row r="13836" spans="8:17" x14ac:dyDescent="0.25">
      <c r="H13836" s="59">
        <v>33375</v>
      </c>
      <c r="I13836" s="59" t="s">
        <v>72</v>
      </c>
      <c r="J13836" s="59">
        <v>2323630</v>
      </c>
      <c r="K13836" s="59" t="s">
        <v>14046</v>
      </c>
      <c r="L13836" s="61" t="s">
        <v>81</v>
      </c>
      <c r="M13836" s="61">
        <f>VLOOKUP(H13836,zdroj!C:F,4,0)</f>
        <v>0</v>
      </c>
      <c r="N13836" s="61" t="str">
        <f t="shared" si="432"/>
        <v>-</v>
      </c>
      <c r="P13836" s="72" t="str">
        <f t="shared" si="433"/>
        <v/>
      </c>
      <c r="Q13836" s="61" t="s">
        <v>88</v>
      </c>
    </row>
    <row r="13837" spans="8:17" x14ac:dyDescent="0.25">
      <c r="H13837" s="59">
        <v>33375</v>
      </c>
      <c r="I13837" s="59" t="s">
        <v>72</v>
      </c>
      <c r="J13837" s="59">
        <v>2323648</v>
      </c>
      <c r="K13837" s="59" t="s">
        <v>14047</v>
      </c>
      <c r="L13837" s="61" t="s">
        <v>81</v>
      </c>
      <c r="M13837" s="61">
        <f>VLOOKUP(H13837,zdroj!C:F,4,0)</f>
        <v>0</v>
      </c>
      <c r="N13837" s="61" t="str">
        <f t="shared" si="432"/>
        <v>-</v>
      </c>
      <c r="P13837" s="72" t="str">
        <f t="shared" si="433"/>
        <v/>
      </c>
      <c r="Q13837" s="61" t="s">
        <v>88</v>
      </c>
    </row>
    <row r="13838" spans="8:17" x14ac:dyDescent="0.25">
      <c r="H13838" s="59">
        <v>33375</v>
      </c>
      <c r="I13838" s="59" t="s">
        <v>72</v>
      </c>
      <c r="J13838" s="59">
        <v>2323656</v>
      </c>
      <c r="K13838" s="59" t="s">
        <v>14048</v>
      </c>
      <c r="L13838" s="61" t="s">
        <v>81</v>
      </c>
      <c r="M13838" s="61">
        <f>VLOOKUP(H13838,zdroj!C:F,4,0)</f>
        <v>0</v>
      </c>
      <c r="N13838" s="61" t="str">
        <f t="shared" si="432"/>
        <v>-</v>
      </c>
      <c r="P13838" s="72" t="str">
        <f t="shared" si="433"/>
        <v/>
      </c>
      <c r="Q13838" s="61" t="s">
        <v>86</v>
      </c>
    </row>
    <row r="13839" spans="8:17" x14ac:dyDescent="0.25">
      <c r="H13839" s="59">
        <v>33375</v>
      </c>
      <c r="I13839" s="59" t="s">
        <v>72</v>
      </c>
      <c r="J13839" s="59">
        <v>2323664</v>
      </c>
      <c r="K13839" s="59" t="s">
        <v>14049</v>
      </c>
      <c r="L13839" s="61" t="s">
        <v>81</v>
      </c>
      <c r="M13839" s="61">
        <f>VLOOKUP(H13839,zdroj!C:F,4,0)</f>
        <v>0</v>
      </c>
      <c r="N13839" s="61" t="str">
        <f t="shared" si="432"/>
        <v>-</v>
      </c>
      <c r="P13839" s="72" t="str">
        <f t="shared" si="433"/>
        <v/>
      </c>
      <c r="Q13839" s="61" t="s">
        <v>88</v>
      </c>
    </row>
    <row r="13840" spans="8:17" x14ac:dyDescent="0.25">
      <c r="H13840" s="59">
        <v>33375</v>
      </c>
      <c r="I13840" s="59" t="s">
        <v>72</v>
      </c>
      <c r="J13840" s="59">
        <v>2323672</v>
      </c>
      <c r="K13840" s="59" t="s">
        <v>14050</v>
      </c>
      <c r="L13840" s="61" t="s">
        <v>81</v>
      </c>
      <c r="M13840" s="61">
        <f>VLOOKUP(H13840,zdroj!C:F,4,0)</f>
        <v>0</v>
      </c>
      <c r="N13840" s="61" t="str">
        <f t="shared" si="432"/>
        <v>-</v>
      </c>
      <c r="P13840" s="72" t="str">
        <f t="shared" si="433"/>
        <v/>
      </c>
      <c r="Q13840" s="61" t="s">
        <v>88</v>
      </c>
    </row>
    <row r="13841" spans="8:17" x14ac:dyDescent="0.25">
      <c r="H13841" s="59">
        <v>33375</v>
      </c>
      <c r="I13841" s="59" t="s">
        <v>72</v>
      </c>
      <c r="J13841" s="59">
        <v>2323681</v>
      </c>
      <c r="K13841" s="59" t="s">
        <v>14051</v>
      </c>
      <c r="L13841" s="61" t="s">
        <v>81</v>
      </c>
      <c r="M13841" s="61">
        <f>VLOOKUP(H13841,zdroj!C:F,4,0)</f>
        <v>0</v>
      </c>
      <c r="N13841" s="61" t="str">
        <f t="shared" si="432"/>
        <v>-</v>
      </c>
      <c r="P13841" s="72" t="str">
        <f t="shared" si="433"/>
        <v/>
      </c>
      <c r="Q13841" s="61" t="s">
        <v>88</v>
      </c>
    </row>
    <row r="13842" spans="8:17" x14ac:dyDescent="0.25">
      <c r="H13842" s="59">
        <v>33375</v>
      </c>
      <c r="I13842" s="59" t="s">
        <v>72</v>
      </c>
      <c r="J13842" s="59">
        <v>2323699</v>
      </c>
      <c r="K13842" s="59" t="s">
        <v>14052</v>
      </c>
      <c r="L13842" s="61" t="s">
        <v>81</v>
      </c>
      <c r="M13842" s="61">
        <f>VLOOKUP(H13842,zdroj!C:F,4,0)</f>
        <v>0</v>
      </c>
      <c r="N13842" s="61" t="str">
        <f t="shared" si="432"/>
        <v>-</v>
      </c>
      <c r="P13842" s="72" t="str">
        <f t="shared" si="433"/>
        <v/>
      </c>
      <c r="Q13842" s="61" t="s">
        <v>86</v>
      </c>
    </row>
    <row r="13843" spans="8:17" x14ac:dyDescent="0.25">
      <c r="H13843" s="59">
        <v>33375</v>
      </c>
      <c r="I13843" s="59" t="s">
        <v>72</v>
      </c>
      <c r="J13843" s="59">
        <v>2323702</v>
      </c>
      <c r="K13843" s="59" t="s">
        <v>14053</v>
      </c>
      <c r="L13843" s="61" t="s">
        <v>81</v>
      </c>
      <c r="M13843" s="61">
        <f>VLOOKUP(H13843,zdroj!C:F,4,0)</f>
        <v>0</v>
      </c>
      <c r="N13843" s="61" t="str">
        <f t="shared" si="432"/>
        <v>-</v>
      </c>
      <c r="P13843" s="72" t="str">
        <f t="shared" si="433"/>
        <v/>
      </c>
      <c r="Q13843" s="61" t="s">
        <v>88</v>
      </c>
    </row>
    <row r="13844" spans="8:17" x14ac:dyDescent="0.25">
      <c r="H13844" s="59">
        <v>33375</v>
      </c>
      <c r="I13844" s="59" t="s">
        <v>72</v>
      </c>
      <c r="J13844" s="59">
        <v>2323711</v>
      </c>
      <c r="K13844" s="59" t="s">
        <v>14054</v>
      </c>
      <c r="L13844" s="61" t="s">
        <v>81</v>
      </c>
      <c r="M13844" s="61">
        <f>VLOOKUP(H13844,zdroj!C:F,4,0)</f>
        <v>0</v>
      </c>
      <c r="N13844" s="61" t="str">
        <f t="shared" si="432"/>
        <v>-</v>
      </c>
      <c r="P13844" s="72" t="str">
        <f t="shared" si="433"/>
        <v/>
      </c>
      <c r="Q13844" s="61" t="s">
        <v>86</v>
      </c>
    </row>
    <row r="13845" spans="8:17" x14ac:dyDescent="0.25">
      <c r="H13845" s="59">
        <v>33375</v>
      </c>
      <c r="I13845" s="59" t="s">
        <v>72</v>
      </c>
      <c r="J13845" s="59">
        <v>2323729</v>
      </c>
      <c r="K13845" s="59" t="s">
        <v>14055</v>
      </c>
      <c r="L13845" s="61" t="s">
        <v>81</v>
      </c>
      <c r="M13845" s="61">
        <f>VLOOKUP(H13845,zdroj!C:F,4,0)</f>
        <v>0</v>
      </c>
      <c r="N13845" s="61" t="str">
        <f t="shared" si="432"/>
        <v>-</v>
      </c>
      <c r="P13845" s="72" t="str">
        <f t="shared" si="433"/>
        <v/>
      </c>
      <c r="Q13845" s="61" t="s">
        <v>86</v>
      </c>
    </row>
    <row r="13846" spans="8:17" x14ac:dyDescent="0.25">
      <c r="H13846" s="59">
        <v>33375</v>
      </c>
      <c r="I13846" s="59" t="s">
        <v>72</v>
      </c>
      <c r="J13846" s="59">
        <v>2323737</v>
      </c>
      <c r="K13846" s="59" t="s">
        <v>14056</v>
      </c>
      <c r="L13846" s="61" t="s">
        <v>81</v>
      </c>
      <c r="M13846" s="61">
        <f>VLOOKUP(H13846,zdroj!C:F,4,0)</f>
        <v>0</v>
      </c>
      <c r="N13846" s="61" t="str">
        <f t="shared" si="432"/>
        <v>-</v>
      </c>
      <c r="P13846" s="72" t="str">
        <f t="shared" si="433"/>
        <v/>
      </c>
      <c r="Q13846" s="61" t="s">
        <v>86</v>
      </c>
    </row>
    <row r="13847" spans="8:17" x14ac:dyDescent="0.25">
      <c r="H13847" s="59">
        <v>33375</v>
      </c>
      <c r="I13847" s="59" t="s">
        <v>72</v>
      </c>
      <c r="J13847" s="59">
        <v>2323745</v>
      </c>
      <c r="K13847" s="59" t="s">
        <v>14057</v>
      </c>
      <c r="L13847" s="61" t="s">
        <v>81</v>
      </c>
      <c r="M13847" s="61">
        <f>VLOOKUP(H13847,zdroj!C:F,4,0)</f>
        <v>0</v>
      </c>
      <c r="N13847" s="61" t="str">
        <f t="shared" si="432"/>
        <v>-</v>
      </c>
      <c r="P13847" s="72" t="str">
        <f t="shared" si="433"/>
        <v/>
      </c>
      <c r="Q13847" s="61" t="s">
        <v>86</v>
      </c>
    </row>
    <row r="13848" spans="8:17" x14ac:dyDescent="0.25">
      <c r="H13848" s="59">
        <v>33375</v>
      </c>
      <c r="I13848" s="59" t="s">
        <v>72</v>
      </c>
      <c r="J13848" s="59">
        <v>2323753</v>
      </c>
      <c r="K13848" s="59" t="s">
        <v>14058</v>
      </c>
      <c r="L13848" s="61" t="s">
        <v>81</v>
      </c>
      <c r="M13848" s="61">
        <f>VLOOKUP(H13848,zdroj!C:F,4,0)</f>
        <v>0</v>
      </c>
      <c r="N13848" s="61" t="str">
        <f t="shared" si="432"/>
        <v>-</v>
      </c>
      <c r="P13848" s="72" t="str">
        <f t="shared" si="433"/>
        <v/>
      </c>
      <c r="Q13848" s="61" t="s">
        <v>88</v>
      </c>
    </row>
    <row r="13849" spans="8:17" x14ac:dyDescent="0.25">
      <c r="H13849" s="59">
        <v>33375</v>
      </c>
      <c r="I13849" s="59" t="s">
        <v>72</v>
      </c>
      <c r="J13849" s="59">
        <v>2323761</v>
      </c>
      <c r="K13849" s="59" t="s">
        <v>14059</v>
      </c>
      <c r="L13849" s="61" t="s">
        <v>81</v>
      </c>
      <c r="M13849" s="61">
        <f>VLOOKUP(H13849,zdroj!C:F,4,0)</f>
        <v>0</v>
      </c>
      <c r="N13849" s="61" t="str">
        <f t="shared" si="432"/>
        <v>-</v>
      </c>
      <c r="P13849" s="72" t="str">
        <f t="shared" si="433"/>
        <v/>
      </c>
      <c r="Q13849" s="61" t="s">
        <v>86</v>
      </c>
    </row>
    <row r="13850" spans="8:17" x14ac:dyDescent="0.25">
      <c r="H13850" s="59">
        <v>33375</v>
      </c>
      <c r="I13850" s="59" t="s">
        <v>72</v>
      </c>
      <c r="J13850" s="59">
        <v>2323770</v>
      </c>
      <c r="K13850" s="59" t="s">
        <v>14060</v>
      </c>
      <c r="L13850" s="61" t="s">
        <v>81</v>
      </c>
      <c r="M13850" s="61">
        <f>VLOOKUP(H13850,zdroj!C:F,4,0)</f>
        <v>0</v>
      </c>
      <c r="N13850" s="61" t="str">
        <f t="shared" si="432"/>
        <v>-</v>
      </c>
      <c r="P13850" s="72" t="str">
        <f t="shared" si="433"/>
        <v/>
      </c>
      <c r="Q13850" s="61" t="s">
        <v>86</v>
      </c>
    </row>
    <row r="13851" spans="8:17" x14ac:dyDescent="0.25">
      <c r="H13851" s="59">
        <v>33375</v>
      </c>
      <c r="I13851" s="59" t="s">
        <v>72</v>
      </c>
      <c r="J13851" s="59">
        <v>2323788</v>
      </c>
      <c r="K13851" s="59" t="s">
        <v>14061</v>
      </c>
      <c r="L13851" s="61" t="s">
        <v>81</v>
      </c>
      <c r="M13851" s="61">
        <f>VLOOKUP(H13851,zdroj!C:F,4,0)</f>
        <v>0</v>
      </c>
      <c r="N13851" s="61" t="str">
        <f t="shared" si="432"/>
        <v>-</v>
      </c>
      <c r="P13851" s="72" t="str">
        <f t="shared" si="433"/>
        <v/>
      </c>
      <c r="Q13851" s="61" t="s">
        <v>86</v>
      </c>
    </row>
    <row r="13852" spans="8:17" x14ac:dyDescent="0.25">
      <c r="H13852" s="59">
        <v>33375</v>
      </c>
      <c r="I13852" s="59" t="s">
        <v>72</v>
      </c>
      <c r="J13852" s="59">
        <v>2323796</v>
      </c>
      <c r="K13852" s="59" t="s">
        <v>14062</v>
      </c>
      <c r="L13852" s="61" t="s">
        <v>81</v>
      </c>
      <c r="M13852" s="61">
        <f>VLOOKUP(H13852,zdroj!C:F,4,0)</f>
        <v>0</v>
      </c>
      <c r="N13852" s="61" t="str">
        <f t="shared" si="432"/>
        <v>-</v>
      </c>
      <c r="P13852" s="72" t="str">
        <f t="shared" si="433"/>
        <v/>
      </c>
      <c r="Q13852" s="61" t="s">
        <v>86</v>
      </c>
    </row>
    <row r="13853" spans="8:17" x14ac:dyDescent="0.25">
      <c r="H13853" s="59">
        <v>33375</v>
      </c>
      <c r="I13853" s="59" t="s">
        <v>72</v>
      </c>
      <c r="J13853" s="59">
        <v>2323800</v>
      </c>
      <c r="K13853" s="59" t="s">
        <v>14063</v>
      </c>
      <c r="L13853" s="61" t="s">
        <v>81</v>
      </c>
      <c r="M13853" s="61">
        <f>VLOOKUP(H13853,zdroj!C:F,4,0)</f>
        <v>0</v>
      </c>
      <c r="N13853" s="61" t="str">
        <f t="shared" si="432"/>
        <v>-</v>
      </c>
      <c r="P13853" s="72" t="str">
        <f t="shared" si="433"/>
        <v/>
      </c>
      <c r="Q13853" s="61" t="s">
        <v>88</v>
      </c>
    </row>
    <row r="13854" spans="8:17" x14ac:dyDescent="0.25">
      <c r="H13854" s="59">
        <v>33375</v>
      </c>
      <c r="I13854" s="59" t="s">
        <v>72</v>
      </c>
      <c r="J13854" s="59">
        <v>2323818</v>
      </c>
      <c r="K13854" s="59" t="s">
        <v>14064</v>
      </c>
      <c r="L13854" s="61" t="s">
        <v>81</v>
      </c>
      <c r="M13854" s="61">
        <f>VLOOKUP(H13854,zdroj!C:F,4,0)</f>
        <v>0</v>
      </c>
      <c r="N13854" s="61" t="str">
        <f t="shared" si="432"/>
        <v>-</v>
      </c>
      <c r="P13854" s="72" t="str">
        <f t="shared" si="433"/>
        <v/>
      </c>
      <c r="Q13854" s="61" t="s">
        <v>88</v>
      </c>
    </row>
    <row r="13855" spans="8:17" x14ac:dyDescent="0.25">
      <c r="H13855" s="59">
        <v>33375</v>
      </c>
      <c r="I13855" s="59" t="s">
        <v>72</v>
      </c>
      <c r="J13855" s="59">
        <v>2323826</v>
      </c>
      <c r="K13855" s="59" t="s">
        <v>14065</v>
      </c>
      <c r="L13855" s="61" t="s">
        <v>81</v>
      </c>
      <c r="M13855" s="61">
        <f>VLOOKUP(H13855,zdroj!C:F,4,0)</f>
        <v>0</v>
      </c>
      <c r="N13855" s="61" t="str">
        <f t="shared" si="432"/>
        <v>-</v>
      </c>
      <c r="P13855" s="72" t="str">
        <f t="shared" si="433"/>
        <v/>
      </c>
      <c r="Q13855" s="61" t="s">
        <v>86</v>
      </c>
    </row>
    <row r="13856" spans="8:17" x14ac:dyDescent="0.25">
      <c r="H13856" s="59">
        <v>33375</v>
      </c>
      <c r="I13856" s="59" t="s">
        <v>72</v>
      </c>
      <c r="J13856" s="59">
        <v>2323834</v>
      </c>
      <c r="K13856" s="59" t="s">
        <v>14066</v>
      </c>
      <c r="L13856" s="61" t="s">
        <v>81</v>
      </c>
      <c r="M13856" s="61">
        <f>VLOOKUP(H13856,zdroj!C:F,4,0)</f>
        <v>0</v>
      </c>
      <c r="N13856" s="61" t="str">
        <f t="shared" si="432"/>
        <v>-</v>
      </c>
      <c r="P13856" s="72" t="str">
        <f t="shared" si="433"/>
        <v/>
      </c>
      <c r="Q13856" s="61" t="s">
        <v>86</v>
      </c>
    </row>
    <row r="13857" spans="8:17" x14ac:dyDescent="0.25">
      <c r="H13857" s="59">
        <v>33375</v>
      </c>
      <c r="I13857" s="59" t="s">
        <v>72</v>
      </c>
      <c r="J13857" s="59">
        <v>2323842</v>
      </c>
      <c r="K13857" s="59" t="s">
        <v>14067</v>
      </c>
      <c r="L13857" s="61" t="s">
        <v>81</v>
      </c>
      <c r="M13857" s="61">
        <f>VLOOKUP(H13857,zdroj!C:F,4,0)</f>
        <v>0</v>
      </c>
      <c r="N13857" s="61" t="str">
        <f t="shared" si="432"/>
        <v>-</v>
      </c>
      <c r="P13857" s="72" t="str">
        <f t="shared" si="433"/>
        <v/>
      </c>
      <c r="Q13857" s="61" t="s">
        <v>86</v>
      </c>
    </row>
    <row r="13858" spans="8:17" x14ac:dyDescent="0.25">
      <c r="H13858" s="59">
        <v>33375</v>
      </c>
      <c r="I13858" s="59" t="s">
        <v>72</v>
      </c>
      <c r="J13858" s="59">
        <v>2323851</v>
      </c>
      <c r="K13858" s="59" t="s">
        <v>14068</v>
      </c>
      <c r="L13858" s="61" t="s">
        <v>81</v>
      </c>
      <c r="M13858" s="61">
        <f>VLOOKUP(H13858,zdroj!C:F,4,0)</f>
        <v>0</v>
      </c>
      <c r="N13858" s="61" t="str">
        <f t="shared" si="432"/>
        <v>-</v>
      </c>
      <c r="P13858" s="72" t="str">
        <f t="shared" si="433"/>
        <v/>
      </c>
      <c r="Q13858" s="61" t="s">
        <v>88</v>
      </c>
    </row>
    <row r="13859" spans="8:17" x14ac:dyDescent="0.25">
      <c r="H13859" s="59">
        <v>33375</v>
      </c>
      <c r="I13859" s="59" t="s">
        <v>72</v>
      </c>
      <c r="J13859" s="59">
        <v>2323869</v>
      </c>
      <c r="K13859" s="59" t="s">
        <v>14069</v>
      </c>
      <c r="L13859" s="61" t="s">
        <v>81</v>
      </c>
      <c r="M13859" s="61">
        <f>VLOOKUP(H13859,zdroj!C:F,4,0)</f>
        <v>0</v>
      </c>
      <c r="N13859" s="61" t="str">
        <f t="shared" si="432"/>
        <v>-</v>
      </c>
      <c r="P13859" s="72" t="str">
        <f t="shared" si="433"/>
        <v/>
      </c>
      <c r="Q13859" s="61" t="s">
        <v>86</v>
      </c>
    </row>
    <row r="13860" spans="8:17" x14ac:dyDescent="0.25">
      <c r="H13860" s="59">
        <v>33375</v>
      </c>
      <c r="I13860" s="59" t="s">
        <v>72</v>
      </c>
      <c r="J13860" s="59">
        <v>2323877</v>
      </c>
      <c r="K13860" s="59" t="s">
        <v>14070</v>
      </c>
      <c r="L13860" s="61" t="s">
        <v>81</v>
      </c>
      <c r="M13860" s="61">
        <f>VLOOKUP(H13860,zdroj!C:F,4,0)</f>
        <v>0</v>
      </c>
      <c r="N13860" s="61" t="str">
        <f t="shared" si="432"/>
        <v>-</v>
      </c>
      <c r="P13860" s="72" t="str">
        <f t="shared" si="433"/>
        <v/>
      </c>
      <c r="Q13860" s="61" t="s">
        <v>86</v>
      </c>
    </row>
    <row r="13861" spans="8:17" x14ac:dyDescent="0.25">
      <c r="H13861" s="59">
        <v>33375</v>
      </c>
      <c r="I13861" s="59" t="s">
        <v>72</v>
      </c>
      <c r="J13861" s="59">
        <v>2323885</v>
      </c>
      <c r="K13861" s="59" t="s">
        <v>14071</v>
      </c>
      <c r="L13861" s="61" t="s">
        <v>81</v>
      </c>
      <c r="M13861" s="61">
        <f>VLOOKUP(H13861,zdroj!C:F,4,0)</f>
        <v>0</v>
      </c>
      <c r="N13861" s="61" t="str">
        <f t="shared" si="432"/>
        <v>-</v>
      </c>
      <c r="P13861" s="72" t="str">
        <f t="shared" si="433"/>
        <v/>
      </c>
      <c r="Q13861" s="61" t="s">
        <v>86</v>
      </c>
    </row>
    <row r="13862" spans="8:17" x14ac:dyDescent="0.25">
      <c r="H13862" s="59">
        <v>33375</v>
      </c>
      <c r="I13862" s="59" t="s">
        <v>72</v>
      </c>
      <c r="J13862" s="59">
        <v>2323893</v>
      </c>
      <c r="K13862" s="59" t="s">
        <v>14072</v>
      </c>
      <c r="L13862" s="61" t="s">
        <v>115</v>
      </c>
      <c r="M13862" s="61">
        <f>VLOOKUP(H13862,zdroj!C:F,4,0)</f>
        <v>0</v>
      </c>
      <c r="N13862" s="61" t="str">
        <f t="shared" si="432"/>
        <v>katC</v>
      </c>
      <c r="P13862" s="72" t="str">
        <f t="shared" si="433"/>
        <v/>
      </c>
      <c r="Q13862" s="61" t="s">
        <v>31</v>
      </c>
    </row>
    <row r="13863" spans="8:17" x14ac:dyDescent="0.25">
      <c r="H13863" s="59">
        <v>33375</v>
      </c>
      <c r="I13863" s="59" t="s">
        <v>72</v>
      </c>
      <c r="J13863" s="59">
        <v>2323907</v>
      </c>
      <c r="K13863" s="59" t="s">
        <v>14073</v>
      </c>
      <c r="L13863" s="61" t="s">
        <v>81</v>
      </c>
      <c r="M13863" s="61">
        <f>VLOOKUP(H13863,zdroj!C:F,4,0)</f>
        <v>0</v>
      </c>
      <c r="N13863" s="61" t="str">
        <f t="shared" si="432"/>
        <v>-</v>
      </c>
      <c r="P13863" s="72" t="str">
        <f t="shared" si="433"/>
        <v/>
      </c>
      <c r="Q13863" s="61" t="s">
        <v>88</v>
      </c>
    </row>
    <row r="13864" spans="8:17" x14ac:dyDescent="0.25">
      <c r="H13864" s="59">
        <v>33375</v>
      </c>
      <c r="I13864" s="59" t="s">
        <v>72</v>
      </c>
      <c r="J13864" s="59">
        <v>2323915</v>
      </c>
      <c r="K13864" s="59" t="s">
        <v>14074</v>
      </c>
      <c r="L13864" s="61" t="s">
        <v>81</v>
      </c>
      <c r="M13864" s="61">
        <f>VLOOKUP(H13864,zdroj!C:F,4,0)</f>
        <v>0</v>
      </c>
      <c r="N13864" s="61" t="str">
        <f t="shared" si="432"/>
        <v>-</v>
      </c>
      <c r="P13864" s="72" t="str">
        <f t="shared" si="433"/>
        <v/>
      </c>
      <c r="Q13864" s="61" t="s">
        <v>88</v>
      </c>
    </row>
    <row r="13865" spans="8:17" x14ac:dyDescent="0.25">
      <c r="H13865" s="59">
        <v>33375</v>
      </c>
      <c r="I13865" s="59" t="s">
        <v>72</v>
      </c>
      <c r="J13865" s="59">
        <v>2323923</v>
      </c>
      <c r="K13865" s="59" t="s">
        <v>14075</v>
      </c>
      <c r="L13865" s="61" t="s">
        <v>81</v>
      </c>
      <c r="M13865" s="61">
        <f>VLOOKUP(H13865,zdroj!C:F,4,0)</f>
        <v>0</v>
      </c>
      <c r="N13865" s="61" t="str">
        <f t="shared" si="432"/>
        <v>-</v>
      </c>
      <c r="P13865" s="72" t="str">
        <f t="shared" si="433"/>
        <v/>
      </c>
      <c r="Q13865" s="61" t="s">
        <v>88</v>
      </c>
    </row>
    <row r="13866" spans="8:17" x14ac:dyDescent="0.25">
      <c r="H13866" s="59">
        <v>33375</v>
      </c>
      <c r="I13866" s="59" t="s">
        <v>72</v>
      </c>
      <c r="J13866" s="59">
        <v>2323931</v>
      </c>
      <c r="K13866" s="59" t="s">
        <v>14076</v>
      </c>
      <c r="L13866" s="61" t="s">
        <v>81</v>
      </c>
      <c r="M13866" s="61">
        <f>VLOOKUP(H13866,zdroj!C:F,4,0)</f>
        <v>0</v>
      </c>
      <c r="N13866" s="61" t="str">
        <f t="shared" si="432"/>
        <v>-</v>
      </c>
      <c r="P13866" s="72" t="str">
        <f t="shared" si="433"/>
        <v/>
      </c>
      <c r="Q13866" s="61" t="s">
        <v>86</v>
      </c>
    </row>
    <row r="13867" spans="8:17" x14ac:dyDescent="0.25">
      <c r="H13867" s="59">
        <v>33375</v>
      </c>
      <c r="I13867" s="59" t="s">
        <v>72</v>
      </c>
      <c r="J13867" s="59">
        <v>2323940</v>
      </c>
      <c r="K13867" s="59" t="s">
        <v>14077</v>
      </c>
      <c r="L13867" s="61" t="s">
        <v>81</v>
      </c>
      <c r="M13867" s="61">
        <f>VLOOKUP(H13867,zdroj!C:F,4,0)</f>
        <v>0</v>
      </c>
      <c r="N13867" s="61" t="str">
        <f t="shared" si="432"/>
        <v>-</v>
      </c>
      <c r="P13867" s="72" t="str">
        <f t="shared" si="433"/>
        <v/>
      </c>
      <c r="Q13867" s="61" t="s">
        <v>86</v>
      </c>
    </row>
    <row r="13868" spans="8:17" x14ac:dyDescent="0.25">
      <c r="H13868" s="59">
        <v>33375</v>
      </c>
      <c r="I13868" s="59" t="s">
        <v>72</v>
      </c>
      <c r="J13868" s="59">
        <v>2323958</v>
      </c>
      <c r="K13868" s="59" t="s">
        <v>14078</v>
      </c>
      <c r="L13868" s="61" t="s">
        <v>81</v>
      </c>
      <c r="M13868" s="61">
        <f>VLOOKUP(H13868,zdroj!C:F,4,0)</f>
        <v>0</v>
      </c>
      <c r="N13868" s="61" t="str">
        <f t="shared" si="432"/>
        <v>-</v>
      </c>
      <c r="P13868" s="72" t="str">
        <f t="shared" si="433"/>
        <v/>
      </c>
      <c r="Q13868" s="61" t="s">
        <v>86</v>
      </c>
    </row>
    <row r="13869" spans="8:17" x14ac:dyDescent="0.25">
      <c r="H13869" s="59">
        <v>33375</v>
      </c>
      <c r="I13869" s="59" t="s">
        <v>72</v>
      </c>
      <c r="J13869" s="59">
        <v>2323966</v>
      </c>
      <c r="K13869" s="59" t="s">
        <v>14079</v>
      </c>
      <c r="L13869" s="61" t="s">
        <v>81</v>
      </c>
      <c r="M13869" s="61">
        <f>VLOOKUP(H13869,zdroj!C:F,4,0)</f>
        <v>0</v>
      </c>
      <c r="N13869" s="61" t="str">
        <f t="shared" si="432"/>
        <v>-</v>
      </c>
      <c r="P13869" s="72" t="str">
        <f t="shared" si="433"/>
        <v/>
      </c>
      <c r="Q13869" s="61" t="s">
        <v>86</v>
      </c>
    </row>
    <row r="13870" spans="8:17" x14ac:dyDescent="0.25">
      <c r="H13870" s="59">
        <v>33375</v>
      </c>
      <c r="I13870" s="59" t="s">
        <v>72</v>
      </c>
      <c r="J13870" s="59">
        <v>2323974</v>
      </c>
      <c r="K13870" s="59" t="s">
        <v>14080</v>
      </c>
      <c r="L13870" s="61" t="s">
        <v>81</v>
      </c>
      <c r="M13870" s="61">
        <f>VLOOKUP(H13870,zdroj!C:F,4,0)</f>
        <v>0</v>
      </c>
      <c r="N13870" s="61" t="str">
        <f t="shared" si="432"/>
        <v>-</v>
      </c>
      <c r="P13870" s="72" t="str">
        <f t="shared" si="433"/>
        <v/>
      </c>
      <c r="Q13870" s="61" t="s">
        <v>86</v>
      </c>
    </row>
    <row r="13871" spans="8:17" x14ac:dyDescent="0.25">
      <c r="H13871" s="59">
        <v>33375</v>
      </c>
      <c r="I13871" s="59" t="s">
        <v>72</v>
      </c>
      <c r="J13871" s="59">
        <v>2323982</v>
      </c>
      <c r="K13871" s="59" t="s">
        <v>14081</v>
      </c>
      <c r="L13871" s="61" t="s">
        <v>81</v>
      </c>
      <c r="M13871" s="61">
        <f>VLOOKUP(H13871,zdroj!C:F,4,0)</f>
        <v>0</v>
      </c>
      <c r="N13871" s="61" t="str">
        <f t="shared" si="432"/>
        <v>-</v>
      </c>
      <c r="P13871" s="72" t="str">
        <f t="shared" si="433"/>
        <v/>
      </c>
      <c r="Q13871" s="61" t="s">
        <v>88</v>
      </c>
    </row>
    <row r="13872" spans="8:17" x14ac:dyDescent="0.25">
      <c r="H13872" s="59">
        <v>33375</v>
      </c>
      <c r="I13872" s="59" t="s">
        <v>72</v>
      </c>
      <c r="J13872" s="59">
        <v>2323991</v>
      </c>
      <c r="K13872" s="59" t="s">
        <v>14082</v>
      </c>
      <c r="L13872" s="61" t="s">
        <v>81</v>
      </c>
      <c r="M13872" s="61">
        <f>VLOOKUP(H13872,zdroj!C:F,4,0)</f>
        <v>0</v>
      </c>
      <c r="N13872" s="61" t="str">
        <f t="shared" si="432"/>
        <v>-</v>
      </c>
      <c r="P13872" s="72" t="str">
        <f t="shared" si="433"/>
        <v/>
      </c>
      <c r="Q13872" s="61" t="s">
        <v>88</v>
      </c>
    </row>
    <row r="13873" spans="8:17" x14ac:dyDescent="0.25">
      <c r="H13873" s="59">
        <v>33375</v>
      </c>
      <c r="I13873" s="59" t="s">
        <v>72</v>
      </c>
      <c r="J13873" s="59">
        <v>2324008</v>
      </c>
      <c r="K13873" s="59" t="s">
        <v>14083</v>
      </c>
      <c r="L13873" s="61" t="s">
        <v>81</v>
      </c>
      <c r="M13873" s="61">
        <f>VLOOKUP(H13873,zdroj!C:F,4,0)</f>
        <v>0</v>
      </c>
      <c r="N13873" s="61" t="str">
        <f t="shared" si="432"/>
        <v>-</v>
      </c>
      <c r="P13873" s="72" t="str">
        <f t="shared" si="433"/>
        <v/>
      </c>
      <c r="Q13873" s="61" t="s">
        <v>86</v>
      </c>
    </row>
    <row r="13874" spans="8:17" x14ac:dyDescent="0.25">
      <c r="H13874" s="59">
        <v>33375</v>
      </c>
      <c r="I13874" s="59" t="s">
        <v>72</v>
      </c>
      <c r="J13874" s="59">
        <v>2324016</v>
      </c>
      <c r="K13874" s="59" t="s">
        <v>14084</v>
      </c>
      <c r="L13874" s="61" t="s">
        <v>81</v>
      </c>
      <c r="M13874" s="61">
        <f>VLOOKUP(H13874,zdroj!C:F,4,0)</f>
        <v>0</v>
      </c>
      <c r="N13874" s="61" t="str">
        <f t="shared" si="432"/>
        <v>-</v>
      </c>
      <c r="P13874" s="72" t="str">
        <f t="shared" si="433"/>
        <v/>
      </c>
      <c r="Q13874" s="61" t="s">
        <v>88</v>
      </c>
    </row>
    <row r="13875" spans="8:17" x14ac:dyDescent="0.25">
      <c r="H13875" s="59">
        <v>33375</v>
      </c>
      <c r="I13875" s="59" t="s">
        <v>72</v>
      </c>
      <c r="J13875" s="59">
        <v>2324024</v>
      </c>
      <c r="K13875" s="59" t="s">
        <v>14085</v>
      </c>
      <c r="L13875" s="61" t="s">
        <v>81</v>
      </c>
      <c r="M13875" s="61">
        <f>VLOOKUP(H13875,zdroj!C:F,4,0)</f>
        <v>0</v>
      </c>
      <c r="N13875" s="61" t="str">
        <f t="shared" si="432"/>
        <v>-</v>
      </c>
      <c r="P13875" s="72" t="str">
        <f t="shared" si="433"/>
        <v/>
      </c>
      <c r="Q13875" s="61" t="s">
        <v>86</v>
      </c>
    </row>
    <row r="13876" spans="8:17" x14ac:dyDescent="0.25">
      <c r="H13876" s="59">
        <v>33375</v>
      </c>
      <c r="I13876" s="59" t="s">
        <v>72</v>
      </c>
      <c r="J13876" s="59">
        <v>2324032</v>
      </c>
      <c r="K13876" s="59" t="s">
        <v>14086</v>
      </c>
      <c r="L13876" s="61" t="s">
        <v>81</v>
      </c>
      <c r="M13876" s="61">
        <f>VLOOKUP(H13876,zdroj!C:F,4,0)</f>
        <v>0</v>
      </c>
      <c r="N13876" s="61" t="str">
        <f t="shared" si="432"/>
        <v>-</v>
      </c>
      <c r="P13876" s="72" t="str">
        <f t="shared" si="433"/>
        <v/>
      </c>
      <c r="Q13876" s="61" t="s">
        <v>86</v>
      </c>
    </row>
    <row r="13877" spans="8:17" x14ac:dyDescent="0.25">
      <c r="H13877" s="59">
        <v>33375</v>
      </c>
      <c r="I13877" s="59" t="s">
        <v>72</v>
      </c>
      <c r="J13877" s="59">
        <v>2324041</v>
      </c>
      <c r="K13877" s="59" t="s">
        <v>14087</v>
      </c>
      <c r="L13877" s="61" t="s">
        <v>81</v>
      </c>
      <c r="M13877" s="61">
        <f>VLOOKUP(H13877,zdroj!C:F,4,0)</f>
        <v>0</v>
      </c>
      <c r="N13877" s="61" t="str">
        <f t="shared" si="432"/>
        <v>-</v>
      </c>
      <c r="P13877" s="72" t="str">
        <f t="shared" si="433"/>
        <v/>
      </c>
      <c r="Q13877" s="61" t="s">
        <v>86</v>
      </c>
    </row>
    <row r="13878" spans="8:17" x14ac:dyDescent="0.25">
      <c r="H13878" s="59">
        <v>33375</v>
      </c>
      <c r="I13878" s="59" t="s">
        <v>72</v>
      </c>
      <c r="J13878" s="59">
        <v>2324059</v>
      </c>
      <c r="K13878" s="59" t="s">
        <v>14088</v>
      </c>
      <c r="L13878" s="61" t="s">
        <v>81</v>
      </c>
      <c r="M13878" s="61">
        <f>VLOOKUP(H13878,zdroj!C:F,4,0)</f>
        <v>0</v>
      </c>
      <c r="N13878" s="61" t="str">
        <f t="shared" si="432"/>
        <v>-</v>
      </c>
      <c r="P13878" s="72" t="str">
        <f t="shared" si="433"/>
        <v/>
      </c>
      <c r="Q13878" s="61" t="s">
        <v>86</v>
      </c>
    </row>
    <row r="13879" spans="8:17" x14ac:dyDescent="0.25">
      <c r="H13879" s="59">
        <v>33375</v>
      </c>
      <c r="I13879" s="59" t="s">
        <v>72</v>
      </c>
      <c r="J13879" s="59">
        <v>2324067</v>
      </c>
      <c r="K13879" s="59" t="s">
        <v>14089</v>
      </c>
      <c r="L13879" s="61" t="s">
        <v>81</v>
      </c>
      <c r="M13879" s="61">
        <f>VLOOKUP(H13879,zdroj!C:F,4,0)</f>
        <v>0</v>
      </c>
      <c r="N13879" s="61" t="str">
        <f t="shared" si="432"/>
        <v>-</v>
      </c>
      <c r="P13879" s="72" t="str">
        <f t="shared" si="433"/>
        <v/>
      </c>
      <c r="Q13879" s="61" t="s">
        <v>88</v>
      </c>
    </row>
    <row r="13880" spans="8:17" x14ac:dyDescent="0.25">
      <c r="H13880" s="59">
        <v>33375</v>
      </c>
      <c r="I13880" s="59" t="s">
        <v>72</v>
      </c>
      <c r="J13880" s="59">
        <v>2324075</v>
      </c>
      <c r="K13880" s="59" t="s">
        <v>14090</v>
      </c>
      <c r="L13880" s="61" t="s">
        <v>115</v>
      </c>
      <c r="M13880" s="61">
        <f>VLOOKUP(H13880,zdroj!C:F,4,0)</f>
        <v>0</v>
      </c>
      <c r="N13880" s="61" t="str">
        <f t="shared" si="432"/>
        <v>katC</v>
      </c>
      <c r="P13880" s="72" t="str">
        <f t="shared" si="433"/>
        <v/>
      </c>
      <c r="Q13880" s="61" t="s">
        <v>33</v>
      </c>
    </row>
    <row r="13881" spans="8:17" x14ac:dyDescent="0.25">
      <c r="H13881" s="59">
        <v>33375</v>
      </c>
      <c r="I13881" s="59" t="s">
        <v>72</v>
      </c>
      <c r="J13881" s="59">
        <v>2324083</v>
      </c>
      <c r="K13881" s="59" t="s">
        <v>14091</v>
      </c>
      <c r="L13881" s="61" t="s">
        <v>81</v>
      </c>
      <c r="M13881" s="61">
        <f>VLOOKUP(H13881,zdroj!C:F,4,0)</f>
        <v>0</v>
      </c>
      <c r="N13881" s="61" t="str">
        <f t="shared" si="432"/>
        <v>-</v>
      </c>
      <c r="P13881" s="72" t="str">
        <f t="shared" si="433"/>
        <v/>
      </c>
      <c r="Q13881" s="61" t="s">
        <v>86</v>
      </c>
    </row>
    <row r="13882" spans="8:17" x14ac:dyDescent="0.25">
      <c r="H13882" s="59">
        <v>33375</v>
      </c>
      <c r="I13882" s="59" t="s">
        <v>72</v>
      </c>
      <c r="J13882" s="59">
        <v>2324091</v>
      </c>
      <c r="K13882" s="59" t="s">
        <v>14092</v>
      </c>
      <c r="L13882" s="61" t="s">
        <v>81</v>
      </c>
      <c r="M13882" s="61">
        <f>VLOOKUP(H13882,zdroj!C:F,4,0)</f>
        <v>0</v>
      </c>
      <c r="N13882" s="61" t="str">
        <f t="shared" si="432"/>
        <v>-</v>
      </c>
      <c r="P13882" s="72" t="str">
        <f t="shared" si="433"/>
        <v/>
      </c>
      <c r="Q13882" s="61" t="s">
        <v>86</v>
      </c>
    </row>
    <row r="13883" spans="8:17" x14ac:dyDescent="0.25">
      <c r="H13883" s="59">
        <v>33375</v>
      </c>
      <c r="I13883" s="59" t="s">
        <v>72</v>
      </c>
      <c r="J13883" s="59">
        <v>2324105</v>
      </c>
      <c r="K13883" s="59" t="s">
        <v>14093</v>
      </c>
      <c r="L13883" s="61" t="s">
        <v>81</v>
      </c>
      <c r="M13883" s="61">
        <f>VLOOKUP(H13883,zdroj!C:F,4,0)</f>
        <v>0</v>
      </c>
      <c r="N13883" s="61" t="str">
        <f t="shared" si="432"/>
        <v>-</v>
      </c>
      <c r="P13883" s="72" t="str">
        <f t="shared" si="433"/>
        <v/>
      </c>
      <c r="Q13883" s="61" t="s">
        <v>88</v>
      </c>
    </row>
    <row r="13884" spans="8:17" x14ac:dyDescent="0.25">
      <c r="H13884" s="59">
        <v>33375</v>
      </c>
      <c r="I13884" s="59" t="s">
        <v>72</v>
      </c>
      <c r="J13884" s="59">
        <v>2324113</v>
      </c>
      <c r="K13884" s="59" t="s">
        <v>14094</v>
      </c>
      <c r="L13884" s="61" t="s">
        <v>81</v>
      </c>
      <c r="M13884" s="61">
        <f>VLOOKUP(H13884,zdroj!C:F,4,0)</f>
        <v>0</v>
      </c>
      <c r="N13884" s="61" t="str">
        <f t="shared" si="432"/>
        <v>-</v>
      </c>
      <c r="P13884" s="72" t="str">
        <f t="shared" si="433"/>
        <v/>
      </c>
      <c r="Q13884" s="61" t="s">
        <v>88</v>
      </c>
    </row>
    <row r="13885" spans="8:17" x14ac:dyDescent="0.25">
      <c r="H13885" s="59">
        <v>33375</v>
      </c>
      <c r="I13885" s="59" t="s">
        <v>72</v>
      </c>
      <c r="J13885" s="59">
        <v>2324121</v>
      </c>
      <c r="K13885" s="59" t="s">
        <v>14095</v>
      </c>
      <c r="L13885" s="61" t="s">
        <v>81</v>
      </c>
      <c r="M13885" s="61">
        <f>VLOOKUP(H13885,zdroj!C:F,4,0)</f>
        <v>0</v>
      </c>
      <c r="N13885" s="61" t="str">
        <f t="shared" si="432"/>
        <v>-</v>
      </c>
      <c r="P13885" s="72" t="str">
        <f t="shared" si="433"/>
        <v/>
      </c>
      <c r="Q13885" s="61" t="s">
        <v>88</v>
      </c>
    </row>
    <row r="13886" spans="8:17" x14ac:dyDescent="0.25">
      <c r="H13886" s="59">
        <v>33375</v>
      </c>
      <c r="I13886" s="59" t="s">
        <v>72</v>
      </c>
      <c r="J13886" s="59">
        <v>2324130</v>
      </c>
      <c r="K13886" s="59" t="s">
        <v>14096</v>
      </c>
      <c r="L13886" s="61" t="s">
        <v>81</v>
      </c>
      <c r="M13886" s="61">
        <f>VLOOKUP(H13886,zdroj!C:F,4,0)</f>
        <v>0</v>
      </c>
      <c r="N13886" s="61" t="str">
        <f t="shared" si="432"/>
        <v>-</v>
      </c>
      <c r="P13886" s="72" t="str">
        <f t="shared" si="433"/>
        <v/>
      </c>
      <c r="Q13886" s="61" t="s">
        <v>86</v>
      </c>
    </row>
    <row r="13887" spans="8:17" x14ac:dyDescent="0.25">
      <c r="H13887" s="59">
        <v>33375</v>
      </c>
      <c r="I13887" s="59" t="s">
        <v>72</v>
      </c>
      <c r="J13887" s="59">
        <v>2324148</v>
      </c>
      <c r="K13887" s="59" t="s">
        <v>14097</v>
      </c>
      <c r="L13887" s="61" t="s">
        <v>81</v>
      </c>
      <c r="M13887" s="61">
        <f>VLOOKUP(H13887,zdroj!C:F,4,0)</f>
        <v>0</v>
      </c>
      <c r="N13887" s="61" t="str">
        <f t="shared" si="432"/>
        <v>-</v>
      </c>
      <c r="P13887" s="72" t="str">
        <f t="shared" si="433"/>
        <v/>
      </c>
      <c r="Q13887" s="61" t="s">
        <v>86</v>
      </c>
    </row>
    <row r="13888" spans="8:17" x14ac:dyDescent="0.25">
      <c r="H13888" s="59">
        <v>33375</v>
      </c>
      <c r="I13888" s="59" t="s">
        <v>72</v>
      </c>
      <c r="J13888" s="59">
        <v>2324156</v>
      </c>
      <c r="K13888" s="59" t="s">
        <v>14098</v>
      </c>
      <c r="L13888" s="61" t="s">
        <v>81</v>
      </c>
      <c r="M13888" s="61">
        <f>VLOOKUP(H13888,zdroj!C:F,4,0)</f>
        <v>0</v>
      </c>
      <c r="N13888" s="61" t="str">
        <f t="shared" si="432"/>
        <v>-</v>
      </c>
      <c r="P13888" s="72" t="str">
        <f t="shared" si="433"/>
        <v/>
      </c>
      <c r="Q13888" s="61" t="s">
        <v>86</v>
      </c>
    </row>
    <row r="13889" spans="8:17" x14ac:dyDescent="0.25">
      <c r="H13889" s="59">
        <v>33375</v>
      </c>
      <c r="I13889" s="59" t="s">
        <v>72</v>
      </c>
      <c r="J13889" s="59">
        <v>2324164</v>
      </c>
      <c r="K13889" s="59" t="s">
        <v>14099</v>
      </c>
      <c r="L13889" s="61" t="s">
        <v>81</v>
      </c>
      <c r="M13889" s="61">
        <f>VLOOKUP(H13889,zdroj!C:F,4,0)</f>
        <v>0</v>
      </c>
      <c r="N13889" s="61" t="str">
        <f t="shared" si="432"/>
        <v>-</v>
      </c>
      <c r="P13889" s="72" t="str">
        <f t="shared" si="433"/>
        <v/>
      </c>
      <c r="Q13889" s="61" t="s">
        <v>86</v>
      </c>
    </row>
    <row r="13890" spans="8:17" x14ac:dyDescent="0.25">
      <c r="H13890" s="59">
        <v>33375</v>
      </c>
      <c r="I13890" s="59" t="s">
        <v>72</v>
      </c>
      <c r="J13890" s="59">
        <v>2324172</v>
      </c>
      <c r="K13890" s="59" t="s">
        <v>14100</v>
      </c>
      <c r="L13890" s="61" t="s">
        <v>81</v>
      </c>
      <c r="M13890" s="61">
        <f>VLOOKUP(H13890,zdroj!C:F,4,0)</f>
        <v>0</v>
      </c>
      <c r="N13890" s="61" t="str">
        <f t="shared" si="432"/>
        <v>-</v>
      </c>
      <c r="P13890" s="72" t="str">
        <f t="shared" si="433"/>
        <v/>
      </c>
      <c r="Q13890" s="61" t="s">
        <v>86</v>
      </c>
    </row>
    <row r="13891" spans="8:17" x14ac:dyDescent="0.25">
      <c r="H13891" s="59">
        <v>33375</v>
      </c>
      <c r="I13891" s="59" t="s">
        <v>72</v>
      </c>
      <c r="J13891" s="59">
        <v>2324181</v>
      </c>
      <c r="K13891" s="59" t="s">
        <v>14101</v>
      </c>
      <c r="L13891" s="61" t="s">
        <v>81</v>
      </c>
      <c r="M13891" s="61">
        <f>VLOOKUP(H13891,zdroj!C:F,4,0)</f>
        <v>0</v>
      </c>
      <c r="N13891" s="61" t="str">
        <f t="shared" si="432"/>
        <v>-</v>
      </c>
      <c r="P13891" s="72" t="str">
        <f t="shared" si="433"/>
        <v/>
      </c>
      <c r="Q13891" s="61" t="s">
        <v>88</v>
      </c>
    </row>
    <row r="13892" spans="8:17" x14ac:dyDescent="0.25">
      <c r="H13892" s="59">
        <v>33375</v>
      </c>
      <c r="I13892" s="59" t="s">
        <v>72</v>
      </c>
      <c r="J13892" s="59">
        <v>2324199</v>
      </c>
      <c r="K13892" s="59" t="s">
        <v>14102</v>
      </c>
      <c r="L13892" s="61" t="s">
        <v>81</v>
      </c>
      <c r="M13892" s="61">
        <f>VLOOKUP(H13892,zdroj!C:F,4,0)</f>
        <v>0</v>
      </c>
      <c r="N13892" s="61" t="str">
        <f t="shared" si="432"/>
        <v>-</v>
      </c>
      <c r="P13892" s="72" t="str">
        <f t="shared" si="433"/>
        <v/>
      </c>
      <c r="Q13892" s="61" t="s">
        <v>86</v>
      </c>
    </row>
    <row r="13893" spans="8:17" x14ac:dyDescent="0.25">
      <c r="H13893" s="59">
        <v>33375</v>
      </c>
      <c r="I13893" s="59" t="s">
        <v>72</v>
      </c>
      <c r="J13893" s="59">
        <v>2324202</v>
      </c>
      <c r="K13893" s="59" t="s">
        <v>14103</v>
      </c>
      <c r="L13893" s="61" t="s">
        <v>81</v>
      </c>
      <c r="M13893" s="61">
        <f>VLOOKUP(H13893,zdroj!C:F,4,0)</f>
        <v>0</v>
      </c>
      <c r="N13893" s="61" t="str">
        <f t="shared" si="432"/>
        <v>-</v>
      </c>
      <c r="P13893" s="72" t="str">
        <f t="shared" si="433"/>
        <v/>
      </c>
      <c r="Q13893" s="61" t="s">
        <v>86</v>
      </c>
    </row>
    <row r="13894" spans="8:17" x14ac:dyDescent="0.25">
      <c r="H13894" s="59">
        <v>33375</v>
      </c>
      <c r="I13894" s="59" t="s">
        <v>72</v>
      </c>
      <c r="J13894" s="59">
        <v>2324211</v>
      </c>
      <c r="K13894" s="59" t="s">
        <v>14104</v>
      </c>
      <c r="L13894" s="61" t="s">
        <v>81</v>
      </c>
      <c r="M13894" s="61">
        <f>VLOOKUP(H13894,zdroj!C:F,4,0)</f>
        <v>0</v>
      </c>
      <c r="N13894" s="61" t="str">
        <f t="shared" si="432"/>
        <v>-</v>
      </c>
      <c r="P13894" s="72" t="str">
        <f t="shared" si="433"/>
        <v/>
      </c>
      <c r="Q13894" s="61" t="s">
        <v>86</v>
      </c>
    </row>
    <row r="13895" spans="8:17" x14ac:dyDescent="0.25">
      <c r="H13895" s="59">
        <v>33375</v>
      </c>
      <c r="I13895" s="59" t="s">
        <v>72</v>
      </c>
      <c r="J13895" s="59">
        <v>2324229</v>
      </c>
      <c r="K13895" s="59" t="s">
        <v>14105</v>
      </c>
      <c r="L13895" s="61" t="s">
        <v>81</v>
      </c>
      <c r="M13895" s="61">
        <f>VLOOKUP(H13895,zdroj!C:F,4,0)</f>
        <v>0</v>
      </c>
      <c r="N13895" s="61" t="str">
        <f t="shared" ref="N13895:N13958" si="434">IF(M13895="A",IF(L13895="katA","katB",L13895),L13895)</f>
        <v>-</v>
      </c>
      <c r="P13895" s="72" t="str">
        <f t="shared" ref="P13895:P13958" si="435">IF(O13895="A",1,"")</f>
        <v/>
      </c>
      <c r="Q13895" s="61" t="s">
        <v>86</v>
      </c>
    </row>
    <row r="13896" spans="8:17" x14ac:dyDescent="0.25">
      <c r="H13896" s="59">
        <v>33375</v>
      </c>
      <c r="I13896" s="59" t="s">
        <v>72</v>
      </c>
      <c r="J13896" s="59">
        <v>2324237</v>
      </c>
      <c r="K13896" s="59" t="s">
        <v>14106</v>
      </c>
      <c r="L13896" s="61" t="s">
        <v>81</v>
      </c>
      <c r="M13896" s="61">
        <f>VLOOKUP(H13896,zdroj!C:F,4,0)</f>
        <v>0</v>
      </c>
      <c r="N13896" s="61" t="str">
        <f t="shared" si="434"/>
        <v>-</v>
      </c>
      <c r="P13896" s="72" t="str">
        <f t="shared" si="435"/>
        <v/>
      </c>
      <c r="Q13896" s="61" t="s">
        <v>86</v>
      </c>
    </row>
    <row r="13897" spans="8:17" x14ac:dyDescent="0.25">
      <c r="H13897" s="59">
        <v>33375</v>
      </c>
      <c r="I13897" s="59" t="s">
        <v>72</v>
      </c>
      <c r="J13897" s="59">
        <v>2324245</v>
      </c>
      <c r="K13897" s="59" t="s">
        <v>14107</v>
      </c>
      <c r="L13897" s="61" t="s">
        <v>81</v>
      </c>
      <c r="M13897" s="61">
        <f>VLOOKUP(H13897,zdroj!C:F,4,0)</f>
        <v>0</v>
      </c>
      <c r="N13897" s="61" t="str">
        <f t="shared" si="434"/>
        <v>-</v>
      </c>
      <c r="P13897" s="72" t="str">
        <f t="shared" si="435"/>
        <v/>
      </c>
      <c r="Q13897" s="61" t="s">
        <v>88</v>
      </c>
    </row>
    <row r="13898" spans="8:17" x14ac:dyDescent="0.25">
      <c r="H13898" s="59">
        <v>33375</v>
      </c>
      <c r="I13898" s="59" t="s">
        <v>72</v>
      </c>
      <c r="J13898" s="59">
        <v>2324253</v>
      </c>
      <c r="K13898" s="59" t="s">
        <v>14108</v>
      </c>
      <c r="L13898" s="61" t="s">
        <v>81</v>
      </c>
      <c r="M13898" s="61">
        <f>VLOOKUP(H13898,zdroj!C:F,4,0)</f>
        <v>0</v>
      </c>
      <c r="N13898" s="61" t="str">
        <f t="shared" si="434"/>
        <v>-</v>
      </c>
      <c r="P13898" s="72" t="str">
        <f t="shared" si="435"/>
        <v/>
      </c>
      <c r="Q13898" s="61" t="s">
        <v>86</v>
      </c>
    </row>
    <row r="13899" spans="8:17" x14ac:dyDescent="0.25">
      <c r="H13899" s="59">
        <v>33375</v>
      </c>
      <c r="I13899" s="59" t="s">
        <v>72</v>
      </c>
      <c r="J13899" s="59">
        <v>2324261</v>
      </c>
      <c r="K13899" s="59" t="s">
        <v>14109</v>
      </c>
      <c r="L13899" s="61" t="s">
        <v>81</v>
      </c>
      <c r="M13899" s="61">
        <f>VLOOKUP(H13899,zdroj!C:F,4,0)</f>
        <v>0</v>
      </c>
      <c r="N13899" s="61" t="str">
        <f t="shared" si="434"/>
        <v>-</v>
      </c>
      <c r="P13899" s="72" t="str">
        <f t="shared" si="435"/>
        <v/>
      </c>
      <c r="Q13899" s="61" t="s">
        <v>86</v>
      </c>
    </row>
    <row r="13900" spans="8:17" x14ac:dyDescent="0.25">
      <c r="H13900" s="59">
        <v>33375</v>
      </c>
      <c r="I13900" s="59" t="s">
        <v>72</v>
      </c>
      <c r="J13900" s="59">
        <v>2324270</v>
      </c>
      <c r="K13900" s="59" t="s">
        <v>14110</v>
      </c>
      <c r="L13900" s="61" t="s">
        <v>81</v>
      </c>
      <c r="M13900" s="61">
        <f>VLOOKUP(H13900,zdroj!C:F,4,0)</f>
        <v>0</v>
      </c>
      <c r="N13900" s="61" t="str">
        <f t="shared" si="434"/>
        <v>-</v>
      </c>
      <c r="P13900" s="72" t="str">
        <f t="shared" si="435"/>
        <v/>
      </c>
      <c r="Q13900" s="61" t="s">
        <v>88</v>
      </c>
    </row>
    <row r="13901" spans="8:17" x14ac:dyDescent="0.25">
      <c r="H13901" s="59">
        <v>33375</v>
      </c>
      <c r="I13901" s="59" t="s">
        <v>72</v>
      </c>
      <c r="J13901" s="59">
        <v>2324288</v>
      </c>
      <c r="K13901" s="59" t="s">
        <v>14111</v>
      </c>
      <c r="L13901" s="61" t="s">
        <v>81</v>
      </c>
      <c r="M13901" s="61">
        <f>VLOOKUP(H13901,zdroj!C:F,4,0)</f>
        <v>0</v>
      </c>
      <c r="N13901" s="61" t="str">
        <f t="shared" si="434"/>
        <v>-</v>
      </c>
      <c r="P13901" s="72" t="str">
        <f t="shared" si="435"/>
        <v/>
      </c>
      <c r="Q13901" s="61" t="s">
        <v>86</v>
      </c>
    </row>
    <row r="13902" spans="8:17" x14ac:dyDescent="0.25">
      <c r="H13902" s="59">
        <v>33375</v>
      </c>
      <c r="I13902" s="59" t="s">
        <v>72</v>
      </c>
      <c r="J13902" s="59">
        <v>2324296</v>
      </c>
      <c r="K13902" s="59" t="s">
        <v>14112</v>
      </c>
      <c r="L13902" s="61" t="s">
        <v>81</v>
      </c>
      <c r="M13902" s="61">
        <f>VLOOKUP(H13902,zdroj!C:F,4,0)</f>
        <v>0</v>
      </c>
      <c r="N13902" s="61" t="str">
        <f t="shared" si="434"/>
        <v>-</v>
      </c>
      <c r="P13902" s="72" t="str">
        <f t="shared" si="435"/>
        <v/>
      </c>
      <c r="Q13902" s="61" t="s">
        <v>86</v>
      </c>
    </row>
    <row r="13903" spans="8:17" x14ac:dyDescent="0.25">
      <c r="H13903" s="59">
        <v>33375</v>
      </c>
      <c r="I13903" s="59" t="s">
        <v>72</v>
      </c>
      <c r="J13903" s="59">
        <v>2324300</v>
      </c>
      <c r="K13903" s="59" t="s">
        <v>14113</v>
      </c>
      <c r="L13903" s="61" t="s">
        <v>81</v>
      </c>
      <c r="M13903" s="61">
        <f>VLOOKUP(H13903,zdroj!C:F,4,0)</f>
        <v>0</v>
      </c>
      <c r="N13903" s="61" t="str">
        <f t="shared" si="434"/>
        <v>-</v>
      </c>
      <c r="P13903" s="72" t="str">
        <f t="shared" si="435"/>
        <v/>
      </c>
      <c r="Q13903" s="61" t="s">
        <v>86</v>
      </c>
    </row>
    <row r="13904" spans="8:17" x14ac:dyDescent="0.25">
      <c r="H13904" s="59">
        <v>33375</v>
      </c>
      <c r="I13904" s="59" t="s">
        <v>72</v>
      </c>
      <c r="J13904" s="59">
        <v>2324318</v>
      </c>
      <c r="K13904" s="59" t="s">
        <v>14114</v>
      </c>
      <c r="L13904" s="61" t="s">
        <v>81</v>
      </c>
      <c r="M13904" s="61">
        <f>VLOOKUP(H13904,zdroj!C:F,4,0)</f>
        <v>0</v>
      </c>
      <c r="N13904" s="61" t="str">
        <f t="shared" si="434"/>
        <v>-</v>
      </c>
      <c r="P13904" s="72" t="str">
        <f t="shared" si="435"/>
        <v/>
      </c>
      <c r="Q13904" s="61" t="s">
        <v>88</v>
      </c>
    </row>
    <row r="13905" spans="8:17" x14ac:dyDescent="0.25">
      <c r="H13905" s="59">
        <v>33375</v>
      </c>
      <c r="I13905" s="59" t="s">
        <v>72</v>
      </c>
      <c r="J13905" s="59">
        <v>2324326</v>
      </c>
      <c r="K13905" s="59" t="s">
        <v>14115</v>
      </c>
      <c r="L13905" s="61" t="s">
        <v>81</v>
      </c>
      <c r="M13905" s="61">
        <f>VLOOKUP(H13905,zdroj!C:F,4,0)</f>
        <v>0</v>
      </c>
      <c r="N13905" s="61" t="str">
        <f t="shared" si="434"/>
        <v>-</v>
      </c>
      <c r="P13905" s="72" t="str">
        <f t="shared" si="435"/>
        <v/>
      </c>
      <c r="Q13905" s="61" t="s">
        <v>88</v>
      </c>
    </row>
    <row r="13906" spans="8:17" x14ac:dyDescent="0.25">
      <c r="H13906" s="59">
        <v>33375</v>
      </c>
      <c r="I13906" s="59" t="s">
        <v>72</v>
      </c>
      <c r="J13906" s="59">
        <v>2324334</v>
      </c>
      <c r="K13906" s="59" t="s">
        <v>14116</v>
      </c>
      <c r="L13906" s="61" t="s">
        <v>81</v>
      </c>
      <c r="M13906" s="61">
        <f>VLOOKUP(H13906,zdroj!C:F,4,0)</f>
        <v>0</v>
      </c>
      <c r="N13906" s="61" t="str">
        <f t="shared" si="434"/>
        <v>-</v>
      </c>
      <c r="P13906" s="72" t="str">
        <f t="shared" si="435"/>
        <v/>
      </c>
      <c r="Q13906" s="61" t="s">
        <v>88</v>
      </c>
    </row>
    <row r="13907" spans="8:17" x14ac:dyDescent="0.25">
      <c r="H13907" s="59">
        <v>33375</v>
      </c>
      <c r="I13907" s="59" t="s">
        <v>72</v>
      </c>
      <c r="J13907" s="59">
        <v>2324342</v>
      </c>
      <c r="K13907" s="59" t="s">
        <v>14117</v>
      </c>
      <c r="L13907" s="61" t="s">
        <v>81</v>
      </c>
      <c r="M13907" s="61">
        <f>VLOOKUP(H13907,zdroj!C:F,4,0)</f>
        <v>0</v>
      </c>
      <c r="N13907" s="61" t="str">
        <f t="shared" si="434"/>
        <v>-</v>
      </c>
      <c r="P13907" s="72" t="str">
        <f t="shared" si="435"/>
        <v/>
      </c>
      <c r="Q13907" s="61" t="s">
        <v>88</v>
      </c>
    </row>
    <row r="13908" spans="8:17" x14ac:dyDescent="0.25">
      <c r="H13908" s="59">
        <v>33375</v>
      </c>
      <c r="I13908" s="59" t="s">
        <v>72</v>
      </c>
      <c r="J13908" s="59">
        <v>2324351</v>
      </c>
      <c r="K13908" s="59" t="s">
        <v>14118</v>
      </c>
      <c r="L13908" s="61" t="s">
        <v>81</v>
      </c>
      <c r="M13908" s="61">
        <f>VLOOKUP(H13908,zdroj!C:F,4,0)</f>
        <v>0</v>
      </c>
      <c r="N13908" s="61" t="str">
        <f t="shared" si="434"/>
        <v>-</v>
      </c>
      <c r="P13908" s="72" t="str">
        <f t="shared" si="435"/>
        <v/>
      </c>
      <c r="Q13908" s="61" t="s">
        <v>88</v>
      </c>
    </row>
    <row r="13909" spans="8:17" x14ac:dyDescent="0.25">
      <c r="H13909" s="59">
        <v>33375</v>
      </c>
      <c r="I13909" s="59" t="s">
        <v>72</v>
      </c>
      <c r="J13909" s="59">
        <v>2324377</v>
      </c>
      <c r="K13909" s="59" t="s">
        <v>14119</v>
      </c>
      <c r="L13909" s="61" t="s">
        <v>81</v>
      </c>
      <c r="M13909" s="61">
        <f>VLOOKUP(H13909,zdroj!C:F,4,0)</f>
        <v>0</v>
      </c>
      <c r="N13909" s="61" t="str">
        <f t="shared" si="434"/>
        <v>-</v>
      </c>
      <c r="P13909" s="72" t="str">
        <f t="shared" si="435"/>
        <v/>
      </c>
      <c r="Q13909" s="61" t="s">
        <v>88</v>
      </c>
    </row>
    <row r="13910" spans="8:17" x14ac:dyDescent="0.25">
      <c r="H13910" s="59">
        <v>33375</v>
      </c>
      <c r="I13910" s="59" t="s">
        <v>72</v>
      </c>
      <c r="J13910" s="59">
        <v>2324385</v>
      </c>
      <c r="K13910" s="59" t="s">
        <v>14120</v>
      </c>
      <c r="L13910" s="61" t="s">
        <v>81</v>
      </c>
      <c r="M13910" s="61">
        <f>VLOOKUP(H13910,zdroj!C:F,4,0)</f>
        <v>0</v>
      </c>
      <c r="N13910" s="61" t="str">
        <f t="shared" si="434"/>
        <v>-</v>
      </c>
      <c r="P13910" s="72" t="str">
        <f t="shared" si="435"/>
        <v/>
      </c>
      <c r="Q13910" s="61" t="s">
        <v>88</v>
      </c>
    </row>
    <row r="13911" spans="8:17" x14ac:dyDescent="0.25">
      <c r="H13911" s="59">
        <v>33375</v>
      </c>
      <c r="I13911" s="59" t="s">
        <v>72</v>
      </c>
      <c r="J13911" s="59">
        <v>2324393</v>
      </c>
      <c r="K13911" s="59" t="s">
        <v>14121</v>
      </c>
      <c r="L13911" s="61" t="s">
        <v>81</v>
      </c>
      <c r="M13911" s="61">
        <f>VLOOKUP(H13911,zdroj!C:F,4,0)</f>
        <v>0</v>
      </c>
      <c r="N13911" s="61" t="str">
        <f t="shared" si="434"/>
        <v>-</v>
      </c>
      <c r="P13911" s="72" t="str">
        <f t="shared" si="435"/>
        <v/>
      </c>
      <c r="Q13911" s="61" t="s">
        <v>88</v>
      </c>
    </row>
    <row r="13912" spans="8:17" x14ac:dyDescent="0.25">
      <c r="H13912" s="59">
        <v>33375</v>
      </c>
      <c r="I13912" s="59" t="s">
        <v>72</v>
      </c>
      <c r="J13912" s="59">
        <v>2324407</v>
      </c>
      <c r="K13912" s="59" t="s">
        <v>14122</v>
      </c>
      <c r="L13912" s="61" t="s">
        <v>81</v>
      </c>
      <c r="M13912" s="61">
        <f>VLOOKUP(H13912,zdroj!C:F,4,0)</f>
        <v>0</v>
      </c>
      <c r="N13912" s="61" t="str">
        <f t="shared" si="434"/>
        <v>-</v>
      </c>
      <c r="P13912" s="72" t="str">
        <f t="shared" si="435"/>
        <v/>
      </c>
      <c r="Q13912" s="61" t="s">
        <v>88</v>
      </c>
    </row>
    <row r="13913" spans="8:17" x14ac:dyDescent="0.25">
      <c r="H13913" s="59">
        <v>33375</v>
      </c>
      <c r="I13913" s="59" t="s">
        <v>72</v>
      </c>
      <c r="J13913" s="59">
        <v>2324415</v>
      </c>
      <c r="K13913" s="59" t="s">
        <v>14123</v>
      </c>
      <c r="L13913" s="61" t="s">
        <v>81</v>
      </c>
      <c r="M13913" s="61">
        <f>VLOOKUP(H13913,zdroj!C:F,4,0)</f>
        <v>0</v>
      </c>
      <c r="N13913" s="61" t="str">
        <f t="shared" si="434"/>
        <v>-</v>
      </c>
      <c r="P13913" s="72" t="str">
        <f t="shared" si="435"/>
        <v/>
      </c>
      <c r="Q13913" s="61" t="s">
        <v>88</v>
      </c>
    </row>
    <row r="13914" spans="8:17" x14ac:dyDescent="0.25">
      <c r="H13914" s="59">
        <v>33375</v>
      </c>
      <c r="I13914" s="59" t="s">
        <v>72</v>
      </c>
      <c r="J13914" s="59">
        <v>2324423</v>
      </c>
      <c r="K13914" s="59" t="s">
        <v>14124</v>
      </c>
      <c r="L13914" s="61" t="s">
        <v>81</v>
      </c>
      <c r="M13914" s="61">
        <f>VLOOKUP(H13914,zdroj!C:F,4,0)</f>
        <v>0</v>
      </c>
      <c r="N13914" s="61" t="str">
        <f t="shared" si="434"/>
        <v>-</v>
      </c>
      <c r="P13914" s="72" t="str">
        <f t="shared" si="435"/>
        <v/>
      </c>
      <c r="Q13914" s="61" t="s">
        <v>88</v>
      </c>
    </row>
    <row r="13915" spans="8:17" x14ac:dyDescent="0.25">
      <c r="H13915" s="59">
        <v>33375</v>
      </c>
      <c r="I13915" s="59" t="s">
        <v>72</v>
      </c>
      <c r="J13915" s="59">
        <v>2324431</v>
      </c>
      <c r="K13915" s="59" t="s">
        <v>14125</v>
      </c>
      <c r="L13915" s="61" t="s">
        <v>81</v>
      </c>
      <c r="M13915" s="61">
        <f>VLOOKUP(H13915,zdroj!C:F,4,0)</f>
        <v>0</v>
      </c>
      <c r="N13915" s="61" t="str">
        <f t="shared" si="434"/>
        <v>-</v>
      </c>
      <c r="P13915" s="72" t="str">
        <f t="shared" si="435"/>
        <v/>
      </c>
      <c r="Q13915" s="61" t="s">
        <v>88</v>
      </c>
    </row>
    <row r="13916" spans="8:17" x14ac:dyDescent="0.25">
      <c r="H13916" s="59">
        <v>33375</v>
      </c>
      <c r="I13916" s="59" t="s">
        <v>72</v>
      </c>
      <c r="J13916" s="59">
        <v>2324458</v>
      </c>
      <c r="K13916" s="59" t="s">
        <v>14126</v>
      </c>
      <c r="L13916" s="61" t="s">
        <v>81</v>
      </c>
      <c r="M13916" s="61">
        <f>VLOOKUP(H13916,zdroj!C:F,4,0)</f>
        <v>0</v>
      </c>
      <c r="N13916" s="61" t="str">
        <f t="shared" si="434"/>
        <v>-</v>
      </c>
      <c r="P13916" s="72" t="str">
        <f t="shared" si="435"/>
        <v/>
      </c>
      <c r="Q13916" s="61" t="s">
        <v>88</v>
      </c>
    </row>
    <row r="13917" spans="8:17" x14ac:dyDescent="0.25">
      <c r="H13917" s="59">
        <v>33375</v>
      </c>
      <c r="I13917" s="59" t="s">
        <v>72</v>
      </c>
      <c r="J13917" s="59">
        <v>2324466</v>
      </c>
      <c r="K13917" s="59" t="s">
        <v>14127</v>
      </c>
      <c r="L13917" s="61" t="s">
        <v>81</v>
      </c>
      <c r="M13917" s="61">
        <f>VLOOKUP(H13917,zdroj!C:F,4,0)</f>
        <v>0</v>
      </c>
      <c r="N13917" s="61" t="str">
        <f t="shared" si="434"/>
        <v>-</v>
      </c>
      <c r="P13917" s="72" t="str">
        <f t="shared" si="435"/>
        <v/>
      </c>
      <c r="Q13917" s="61" t="s">
        <v>88</v>
      </c>
    </row>
    <row r="13918" spans="8:17" x14ac:dyDescent="0.25">
      <c r="H13918" s="59">
        <v>33375</v>
      </c>
      <c r="I13918" s="59" t="s">
        <v>72</v>
      </c>
      <c r="J13918" s="59">
        <v>2324474</v>
      </c>
      <c r="K13918" s="59" t="s">
        <v>14128</v>
      </c>
      <c r="L13918" s="61" t="s">
        <v>81</v>
      </c>
      <c r="M13918" s="61">
        <f>VLOOKUP(H13918,zdroj!C:F,4,0)</f>
        <v>0</v>
      </c>
      <c r="N13918" s="61" t="str">
        <f t="shared" si="434"/>
        <v>-</v>
      </c>
      <c r="P13918" s="72" t="str">
        <f t="shared" si="435"/>
        <v/>
      </c>
      <c r="Q13918" s="61" t="s">
        <v>88</v>
      </c>
    </row>
    <row r="13919" spans="8:17" x14ac:dyDescent="0.25">
      <c r="H13919" s="59">
        <v>33375</v>
      </c>
      <c r="I13919" s="59" t="s">
        <v>72</v>
      </c>
      <c r="J13919" s="59">
        <v>2324482</v>
      </c>
      <c r="K13919" s="59" t="s">
        <v>14129</v>
      </c>
      <c r="L13919" s="61" t="s">
        <v>81</v>
      </c>
      <c r="M13919" s="61">
        <f>VLOOKUP(H13919,zdroj!C:F,4,0)</f>
        <v>0</v>
      </c>
      <c r="N13919" s="61" t="str">
        <f t="shared" si="434"/>
        <v>-</v>
      </c>
      <c r="P13919" s="72" t="str">
        <f t="shared" si="435"/>
        <v/>
      </c>
      <c r="Q13919" s="61" t="s">
        <v>88</v>
      </c>
    </row>
    <row r="13920" spans="8:17" x14ac:dyDescent="0.25">
      <c r="H13920" s="59">
        <v>33375</v>
      </c>
      <c r="I13920" s="59" t="s">
        <v>72</v>
      </c>
      <c r="J13920" s="59">
        <v>2324491</v>
      </c>
      <c r="K13920" s="59" t="s">
        <v>14130</v>
      </c>
      <c r="L13920" s="61" t="s">
        <v>81</v>
      </c>
      <c r="M13920" s="61">
        <f>VLOOKUP(H13920,zdroj!C:F,4,0)</f>
        <v>0</v>
      </c>
      <c r="N13920" s="61" t="str">
        <f t="shared" si="434"/>
        <v>-</v>
      </c>
      <c r="P13920" s="72" t="str">
        <f t="shared" si="435"/>
        <v/>
      </c>
      <c r="Q13920" s="61" t="s">
        <v>88</v>
      </c>
    </row>
    <row r="13921" spans="8:17" x14ac:dyDescent="0.25">
      <c r="H13921" s="59">
        <v>33375</v>
      </c>
      <c r="I13921" s="59" t="s">
        <v>72</v>
      </c>
      <c r="J13921" s="59">
        <v>25296906</v>
      </c>
      <c r="K13921" s="59" t="s">
        <v>14131</v>
      </c>
      <c r="L13921" s="61" t="s">
        <v>115</v>
      </c>
      <c r="M13921" s="61">
        <f>VLOOKUP(H13921,zdroj!C:F,4,0)</f>
        <v>0</v>
      </c>
      <c r="N13921" s="61" t="str">
        <f t="shared" si="434"/>
        <v>katC</v>
      </c>
      <c r="P13921" s="72" t="str">
        <f t="shared" si="435"/>
        <v/>
      </c>
      <c r="Q13921" s="61" t="s">
        <v>31</v>
      </c>
    </row>
    <row r="13922" spans="8:17" x14ac:dyDescent="0.25">
      <c r="H13922" s="59">
        <v>33375</v>
      </c>
      <c r="I13922" s="59" t="s">
        <v>72</v>
      </c>
      <c r="J13922" s="59">
        <v>25328590</v>
      </c>
      <c r="K13922" s="59" t="s">
        <v>14132</v>
      </c>
      <c r="L13922" s="61" t="s">
        <v>81</v>
      </c>
      <c r="M13922" s="61">
        <f>VLOOKUP(H13922,zdroj!C:F,4,0)</f>
        <v>0</v>
      </c>
      <c r="N13922" s="61" t="str">
        <f t="shared" si="434"/>
        <v>-</v>
      </c>
      <c r="P13922" s="72" t="str">
        <f t="shared" si="435"/>
        <v/>
      </c>
      <c r="Q13922" s="61" t="s">
        <v>86</v>
      </c>
    </row>
    <row r="13923" spans="8:17" x14ac:dyDescent="0.25">
      <c r="H13923" s="59">
        <v>33375</v>
      </c>
      <c r="I13923" s="59" t="s">
        <v>72</v>
      </c>
      <c r="J13923" s="59">
        <v>26343550</v>
      </c>
      <c r="K13923" s="59" t="s">
        <v>14133</v>
      </c>
      <c r="L13923" s="61" t="s">
        <v>81</v>
      </c>
      <c r="M13923" s="61">
        <f>VLOOKUP(H13923,zdroj!C:F,4,0)</f>
        <v>0</v>
      </c>
      <c r="N13923" s="61" t="str">
        <f t="shared" si="434"/>
        <v>-</v>
      </c>
      <c r="P13923" s="72" t="str">
        <f t="shared" si="435"/>
        <v/>
      </c>
      <c r="Q13923" s="61" t="s">
        <v>88</v>
      </c>
    </row>
    <row r="13924" spans="8:17" x14ac:dyDescent="0.25">
      <c r="H13924" s="59">
        <v>33375</v>
      </c>
      <c r="I13924" s="59" t="s">
        <v>72</v>
      </c>
      <c r="J13924" s="59">
        <v>26343568</v>
      </c>
      <c r="K13924" s="59" t="s">
        <v>14134</v>
      </c>
      <c r="L13924" s="61" t="s">
        <v>81</v>
      </c>
      <c r="M13924" s="61">
        <f>VLOOKUP(H13924,zdroj!C:F,4,0)</f>
        <v>0</v>
      </c>
      <c r="N13924" s="61" t="str">
        <f t="shared" si="434"/>
        <v>-</v>
      </c>
      <c r="P13924" s="72" t="str">
        <f t="shared" si="435"/>
        <v/>
      </c>
      <c r="Q13924" s="61" t="s">
        <v>86</v>
      </c>
    </row>
    <row r="13925" spans="8:17" x14ac:dyDescent="0.25">
      <c r="H13925" s="59">
        <v>33375</v>
      </c>
      <c r="I13925" s="59" t="s">
        <v>72</v>
      </c>
      <c r="J13925" s="59">
        <v>30722357</v>
      </c>
      <c r="K13925" s="59" t="s">
        <v>14135</v>
      </c>
      <c r="L13925" s="61" t="s">
        <v>81</v>
      </c>
      <c r="M13925" s="61">
        <f>VLOOKUP(H13925,zdroj!C:F,4,0)</f>
        <v>0</v>
      </c>
      <c r="N13925" s="61" t="str">
        <f t="shared" si="434"/>
        <v>-</v>
      </c>
      <c r="P13925" s="72" t="str">
        <f t="shared" si="435"/>
        <v/>
      </c>
      <c r="Q13925" s="61" t="s">
        <v>88</v>
      </c>
    </row>
    <row r="13926" spans="8:17" x14ac:dyDescent="0.25">
      <c r="H13926" s="59">
        <v>33375</v>
      </c>
      <c r="I13926" s="59" t="s">
        <v>72</v>
      </c>
      <c r="J13926" s="59">
        <v>30722365</v>
      </c>
      <c r="K13926" s="59" t="s">
        <v>14136</v>
      </c>
      <c r="L13926" s="61" t="s">
        <v>81</v>
      </c>
      <c r="M13926" s="61">
        <f>VLOOKUP(H13926,zdroj!C:F,4,0)</f>
        <v>0</v>
      </c>
      <c r="N13926" s="61" t="str">
        <f t="shared" si="434"/>
        <v>-</v>
      </c>
      <c r="P13926" s="72" t="str">
        <f t="shared" si="435"/>
        <v/>
      </c>
      <c r="Q13926" s="61" t="s">
        <v>88</v>
      </c>
    </row>
    <row r="13927" spans="8:17" x14ac:dyDescent="0.25">
      <c r="H13927" s="59">
        <v>33375</v>
      </c>
      <c r="I13927" s="59" t="s">
        <v>72</v>
      </c>
      <c r="J13927" s="59">
        <v>30722373</v>
      </c>
      <c r="K13927" s="59" t="s">
        <v>14137</v>
      </c>
      <c r="L13927" s="61" t="s">
        <v>81</v>
      </c>
      <c r="M13927" s="61">
        <f>VLOOKUP(H13927,zdroj!C:F,4,0)</f>
        <v>0</v>
      </c>
      <c r="N13927" s="61" t="str">
        <f t="shared" si="434"/>
        <v>-</v>
      </c>
      <c r="P13927" s="72" t="str">
        <f t="shared" si="435"/>
        <v/>
      </c>
      <c r="Q13927" s="61" t="s">
        <v>88</v>
      </c>
    </row>
    <row r="13928" spans="8:17" x14ac:dyDescent="0.25">
      <c r="H13928" s="59">
        <v>33375</v>
      </c>
      <c r="I13928" s="59" t="s">
        <v>72</v>
      </c>
      <c r="J13928" s="59">
        <v>42449227</v>
      </c>
      <c r="K13928" s="59" t="s">
        <v>14138</v>
      </c>
      <c r="L13928" s="61" t="s">
        <v>81</v>
      </c>
      <c r="M13928" s="61">
        <f>VLOOKUP(H13928,zdroj!C:F,4,0)</f>
        <v>0</v>
      </c>
      <c r="N13928" s="61" t="str">
        <f t="shared" si="434"/>
        <v>-</v>
      </c>
      <c r="P13928" s="72" t="str">
        <f t="shared" si="435"/>
        <v/>
      </c>
      <c r="Q13928" s="61" t="s">
        <v>88</v>
      </c>
    </row>
    <row r="13929" spans="8:17" x14ac:dyDescent="0.25">
      <c r="H13929" s="59">
        <v>33375</v>
      </c>
      <c r="I13929" s="59" t="s">
        <v>72</v>
      </c>
      <c r="J13929" s="59">
        <v>73030732</v>
      </c>
      <c r="K13929" s="59" t="s">
        <v>14139</v>
      </c>
      <c r="L13929" s="61" t="s">
        <v>81</v>
      </c>
      <c r="M13929" s="61">
        <f>VLOOKUP(H13929,zdroj!C:F,4,0)</f>
        <v>0</v>
      </c>
      <c r="N13929" s="61" t="str">
        <f t="shared" si="434"/>
        <v>-</v>
      </c>
      <c r="P13929" s="72" t="str">
        <f t="shared" si="435"/>
        <v/>
      </c>
      <c r="Q13929" s="61" t="s">
        <v>88</v>
      </c>
    </row>
    <row r="13930" spans="8:17" x14ac:dyDescent="0.25">
      <c r="H13930" s="59">
        <v>33375</v>
      </c>
      <c r="I13930" s="59" t="s">
        <v>72</v>
      </c>
      <c r="J13930" s="59">
        <v>73067776</v>
      </c>
      <c r="K13930" s="59" t="s">
        <v>14140</v>
      </c>
      <c r="L13930" s="61" t="s">
        <v>81</v>
      </c>
      <c r="M13930" s="61">
        <f>VLOOKUP(H13930,zdroj!C:F,4,0)</f>
        <v>0</v>
      </c>
      <c r="N13930" s="61" t="str">
        <f t="shared" si="434"/>
        <v>-</v>
      </c>
      <c r="P13930" s="72" t="str">
        <f t="shared" si="435"/>
        <v/>
      </c>
      <c r="Q13930" s="61" t="s">
        <v>86</v>
      </c>
    </row>
    <row r="13931" spans="8:17" x14ac:dyDescent="0.25">
      <c r="H13931" s="59">
        <v>33375</v>
      </c>
      <c r="I13931" s="59" t="s">
        <v>72</v>
      </c>
      <c r="J13931" s="59">
        <v>74607251</v>
      </c>
      <c r="K13931" s="59" t="s">
        <v>14141</v>
      </c>
      <c r="L13931" s="61" t="s">
        <v>81</v>
      </c>
      <c r="M13931" s="61">
        <f>VLOOKUP(H13931,zdroj!C:F,4,0)</f>
        <v>0</v>
      </c>
      <c r="N13931" s="61" t="str">
        <f t="shared" si="434"/>
        <v>-</v>
      </c>
      <c r="P13931" s="72" t="str">
        <f t="shared" si="435"/>
        <v/>
      </c>
      <c r="Q13931" s="61" t="s">
        <v>88</v>
      </c>
    </row>
    <row r="13932" spans="8:17" x14ac:dyDescent="0.25">
      <c r="H13932" s="59">
        <v>33375</v>
      </c>
      <c r="I13932" s="59" t="s">
        <v>72</v>
      </c>
      <c r="J13932" s="59">
        <v>75189917</v>
      </c>
      <c r="K13932" s="59" t="s">
        <v>14142</v>
      </c>
      <c r="L13932" s="61" t="s">
        <v>81</v>
      </c>
      <c r="M13932" s="61">
        <f>VLOOKUP(H13932,zdroj!C:F,4,0)</f>
        <v>0</v>
      </c>
      <c r="N13932" s="61" t="str">
        <f t="shared" si="434"/>
        <v>-</v>
      </c>
      <c r="P13932" s="72" t="str">
        <f t="shared" si="435"/>
        <v/>
      </c>
      <c r="Q13932" s="61" t="s">
        <v>88</v>
      </c>
    </row>
    <row r="13933" spans="8:17" x14ac:dyDescent="0.25">
      <c r="H13933" s="59">
        <v>33375</v>
      </c>
      <c r="I13933" s="59" t="s">
        <v>72</v>
      </c>
      <c r="J13933" s="59">
        <v>75422328</v>
      </c>
      <c r="K13933" s="59" t="s">
        <v>14143</v>
      </c>
      <c r="L13933" s="61" t="s">
        <v>81</v>
      </c>
      <c r="M13933" s="61">
        <f>VLOOKUP(H13933,zdroj!C:F,4,0)</f>
        <v>0</v>
      </c>
      <c r="N13933" s="61" t="str">
        <f t="shared" si="434"/>
        <v>-</v>
      </c>
      <c r="P13933" s="72" t="str">
        <f t="shared" si="435"/>
        <v/>
      </c>
      <c r="Q13933" s="61" t="s">
        <v>88</v>
      </c>
    </row>
    <row r="13934" spans="8:17" x14ac:dyDescent="0.25">
      <c r="H13934" s="59">
        <v>33375</v>
      </c>
      <c r="I13934" s="59" t="s">
        <v>72</v>
      </c>
      <c r="J13934" s="59">
        <v>78546133</v>
      </c>
      <c r="K13934" s="59" t="s">
        <v>14144</v>
      </c>
      <c r="L13934" s="61" t="s">
        <v>81</v>
      </c>
      <c r="M13934" s="61">
        <f>VLOOKUP(H13934,zdroj!C:F,4,0)</f>
        <v>0</v>
      </c>
      <c r="N13934" s="61" t="str">
        <f t="shared" si="434"/>
        <v>-</v>
      </c>
      <c r="P13934" s="72" t="str">
        <f t="shared" si="435"/>
        <v/>
      </c>
      <c r="Q13934" s="61" t="s">
        <v>88</v>
      </c>
    </row>
    <row r="13935" spans="8:17" x14ac:dyDescent="0.25">
      <c r="H13935" s="59">
        <v>33375</v>
      </c>
      <c r="I13935" s="59" t="s">
        <v>72</v>
      </c>
      <c r="J13935" s="59">
        <v>79135595</v>
      </c>
      <c r="K13935" s="59" t="s">
        <v>14145</v>
      </c>
      <c r="L13935" s="61" t="s">
        <v>81</v>
      </c>
      <c r="M13935" s="61">
        <f>VLOOKUP(H13935,zdroj!C:F,4,0)</f>
        <v>0</v>
      </c>
      <c r="N13935" s="61" t="str">
        <f t="shared" si="434"/>
        <v>-</v>
      </c>
      <c r="P13935" s="72" t="str">
        <f t="shared" si="435"/>
        <v/>
      </c>
      <c r="Q13935" s="61" t="s">
        <v>88</v>
      </c>
    </row>
    <row r="13936" spans="8:17" x14ac:dyDescent="0.25">
      <c r="H13936" s="59">
        <v>33375</v>
      </c>
      <c r="I13936" s="59" t="s">
        <v>72</v>
      </c>
      <c r="J13936" s="59">
        <v>80565131</v>
      </c>
      <c r="K13936" s="59" t="s">
        <v>14146</v>
      </c>
      <c r="L13936" s="61" t="s">
        <v>81</v>
      </c>
      <c r="M13936" s="61">
        <f>VLOOKUP(H13936,zdroj!C:F,4,0)</f>
        <v>0</v>
      </c>
      <c r="N13936" s="61" t="str">
        <f t="shared" si="434"/>
        <v>-</v>
      </c>
      <c r="P13936" s="72" t="str">
        <f t="shared" si="435"/>
        <v/>
      </c>
      <c r="Q13936" s="61" t="s">
        <v>88</v>
      </c>
    </row>
    <row r="13937" spans="8:18" x14ac:dyDescent="0.25">
      <c r="H13937" s="59">
        <v>33375</v>
      </c>
      <c r="I13937" s="59" t="s">
        <v>72</v>
      </c>
      <c r="J13937" s="59">
        <v>80602495</v>
      </c>
      <c r="K13937" s="59" t="s">
        <v>14147</v>
      </c>
      <c r="L13937" s="61" t="s">
        <v>81</v>
      </c>
      <c r="M13937" s="61">
        <f>VLOOKUP(H13937,zdroj!C:F,4,0)</f>
        <v>0</v>
      </c>
      <c r="N13937" s="61" t="str">
        <f t="shared" si="434"/>
        <v>-</v>
      </c>
      <c r="P13937" s="72" t="str">
        <f t="shared" si="435"/>
        <v/>
      </c>
      <c r="Q13937" s="61" t="s">
        <v>88</v>
      </c>
    </row>
    <row r="13938" spans="8:18" x14ac:dyDescent="0.25">
      <c r="H13938" s="59">
        <v>33375</v>
      </c>
      <c r="I13938" s="59" t="s">
        <v>72</v>
      </c>
      <c r="J13938" s="59">
        <v>80995691</v>
      </c>
      <c r="K13938" s="59" t="s">
        <v>14148</v>
      </c>
      <c r="L13938" s="61" t="s">
        <v>81</v>
      </c>
      <c r="M13938" s="61">
        <f>VLOOKUP(H13938,zdroj!C:F,4,0)</f>
        <v>0</v>
      </c>
      <c r="N13938" s="61" t="str">
        <f t="shared" si="434"/>
        <v>-</v>
      </c>
      <c r="P13938" s="72" t="str">
        <f t="shared" si="435"/>
        <v/>
      </c>
      <c r="Q13938" s="61" t="s">
        <v>88</v>
      </c>
    </row>
    <row r="13939" spans="8:18" x14ac:dyDescent="0.25">
      <c r="H13939" s="59">
        <v>33375</v>
      </c>
      <c r="I13939" s="59" t="s">
        <v>72</v>
      </c>
      <c r="J13939" s="59">
        <v>81178972</v>
      </c>
      <c r="K13939" s="59" t="s">
        <v>14149</v>
      </c>
      <c r="L13939" s="61" t="s">
        <v>81</v>
      </c>
      <c r="M13939" s="61">
        <f>VLOOKUP(H13939,zdroj!C:F,4,0)</f>
        <v>0</v>
      </c>
      <c r="N13939" s="61" t="str">
        <f t="shared" si="434"/>
        <v>-</v>
      </c>
      <c r="P13939" s="72" t="str">
        <f t="shared" si="435"/>
        <v/>
      </c>
      <c r="Q13939" s="61" t="s">
        <v>88</v>
      </c>
    </row>
    <row r="13940" spans="8:18" x14ac:dyDescent="0.25">
      <c r="H13940" s="59">
        <v>33375</v>
      </c>
      <c r="I13940" s="59" t="s">
        <v>72</v>
      </c>
      <c r="J13940" s="59">
        <v>81261284</v>
      </c>
      <c r="K13940" s="59" t="s">
        <v>14150</v>
      </c>
      <c r="L13940" s="61" t="s">
        <v>81</v>
      </c>
      <c r="M13940" s="61">
        <f>VLOOKUP(H13940,zdroj!C:F,4,0)</f>
        <v>0</v>
      </c>
      <c r="N13940" s="61" t="str">
        <f t="shared" si="434"/>
        <v>-</v>
      </c>
      <c r="P13940" s="72" t="str">
        <f t="shared" si="435"/>
        <v/>
      </c>
      <c r="Q13940" s="61" t="s">
        <v>88</v>
      </c>
    </row>
    <row r="13941" spans="8:18" x14ac:dyDescent="0.25">
      <c r="H13941" s="59">
        <v>33375</v>
      </c>
      <c r="I13941" s="59" t="s">
        <v>72</v>
      </c>
      <c r="J13941" s="59">
        <v>81328877</v>
      </c>
      <c r="K13941" s="59" t="s">
        <v>14151</v>
      </c>
      <c r="L13941" s="61" t="s">
        <v>81</v>
      </c>
      <c r="M13941" s="61">
        <f>VLOOKUP(H13941,zdroj!C:F,4,0)</f>
        <v>0</v>
      </c>
      <c r="N13941" s="61" t="str">
        <f t="shared" si="434"/>
        <v>-</v>
      </c>
      <c r="P13941" s="72" t="str">
        <f t="shared" si="435"/>
        <v/>
      </c>
      <c r="Q13941" s="61" t="s">
        <v>88</v>
      </c>
    </row>
    <row r="13942" spans="8:18" x14ac:dyDescent="0.25">
      <c r="H13942" s="59">
        <v>33375</v>
      </c>
      <c r="I13942" s="59" t="s">
        <v>72</v>
      </c>
      <c r="J13942" s="59">
        <v>81498667</v>
      </c>
      <c r="K13942" s="59" t="s">
        <v>14152</v>
      </c>
      <c r="L13942" s="61" t="s">
        <v>81</v>
      </c>
      <c r="M13942" s="61">
        <f>VLOOKUP(H13942,zdroj!C:F,4,0)</f>
        <v>0</v>
      </c>
      <c r="N13942" s="61" t="str">
        <f t="shared" si="434"/>
        <v>-</v>
      </c>
      <c r="P13942" s="72" t="str">
        <f t="shared" si="435"/>
        <v/>
      </c>
      <c r="Q13942" s="61" t="s">
        <v>88</v>
      </c>
    </row>
    <row r="13943" spans="8:18" x14ac:dyDescent="0.25">
      <c r="H13943" s="59">
        <v>48992</v>
      </c>
      <c r="I13943" s="59" t="s">
        <v>71</v>
      </c>
      <c r="J13943" s="59">
        <v>9880950</v>
      </c>
      <c r="K13943" s="59" t="s">
        <v>14153</v>
      </c>
      <c r="L13943" s="61" t="s">
        <v>113</v>
      </c>
      <c r="M13943" s="61">
        <f>VLOOKUP(H13943,zdroj!C:F,4,0)</f>
        <v>0</v>
      </c>
      <c r="N13943" s="61" t="str">
        <f t="shared" si="434"/>
        <v>katA</v>
      </c>
      <c r="P13943" s="72" t="str">
        <f t="shared" si="435"/>
        <v/>
      </c>
      <c r="Q13943" s="61" t="s">
        <v>30</v>
      </c>
    </row>
    <row r="13944" spans="8:18" x14ac:dyDescent="0.25">
      <c r="H13944" s="59">
        <v>48992</v>
      </c>
      <c r="I13944" s="59" t="s">
        <v>71</v>
      </c>
      <c r="J13944" s="59">
        <v>9880968</v>
      </c>
      <c r="K13944" s="59" t="s">
        <v>14154</v>
      </c>
      <c r="L13944" s="61" t="s">
        <v>113</v>
      </c>
      <c r="M13944" s="61">
        <f>VLOOKUP(H13944,zdroj!C:F,4,0)</f>
        <v>0</v>
      </c>
      <c r="N13944" s="61" t="str">
        <f t="shared" si="434"/>
        <v>katA</v>
      </c>
      <c r="P13944" s="72" t="str">
        <f t="shared" si="435"/>
        <v/>
      </c>
      <c r="Q13944" s="61" t="s">
        <v>30</v>
      </c>
    </row>
    <row r="13945" spans="8:18" x14ac:dyDescent="0.25">
      <c r="H13945" s="59">
        <v>48992</v>
      </c>
      <c r="I13945" s="59" t="s">
        <v>71</v>
      </c>
      <c r="J13945" s="59">
        <v>9880976</v>
      </c>
      <c r="K13945" s="59" t="s">
        <v>14155</v>
      </c>
      <c r="L13945" s="61" t="s">
        <v>113</v>
      </c>
      <c r="M13945" s="61">
        <f>VLOOKUP(H13945,zdroj!C:F,4,0)</f>
        <v>0</v>
      </c>
      <c r="N13945" s="61" t="str">
        <f t="shared" si="434"/>
        <v>katA</v>
      </c>
      <c r="P13945" s="72" t="str">
        <f t="shared" si="435"/>
        <v/>
      </c>
      <c r="Q13945" s="61" t="s">
        <v>30</v>
      </c>
    </row>
    <row r="13946" spans="8:18" x14ac:dyDescent="0.25">
      <c r="H13946" s="59">
        <v>48992</v>
      </c>
      <c r="I13946" s="59" t="s">
        <v>71</v>
      </c>
      <c r="J13946" s="59">
        <v>9880984</v>
      </c>
      <c r="K13946" s="59" t="s">
        <v>14156</v>
      </c>
      <c r="L13946" s="61" t="s">
        <v>114</v>
      </c>
      <c r="M13946" s="61">
        <f>VLOOKUP(H13946,zdroj!C:F,4,0)</f>
        <v>0</v>
      </c>
      <c r="N13946" s="61" t="str">
        <f t="shared" si="434"/>
        <v>katB</v>
      </c>
      <c r="P13946" s="72" t="str">
        <f t="shared" si="435"/>
        <v/>
      </c>
      <c r="Q13946" s="61" t="s">
        <v>30</v>
      </c>
      <c r="R13946" s="61" t="s">
        <v>91</v>
      </c>
    </row>
    <row r="13947" spans="8:18" x14ac:dyDescent="0.25">
      <c r="H13947" s="59">
        <v>48992</v>
      </c>
      <c r="I13947" s="59" t="s">
        <v>71</v>
      </c>
      <c r="J13947" s="59">
        <v>9880992</v>
      </c>
      <c r="K13947" s="59" t="s">
        <v>14157</v>
      </c>
      <c r="L13947" s="61" t="s">
        <v>113</v>
      </c>
      <c r="M13947" s="61">
        <f>VLOOKUP(H13947,zdroj!C:F,4,0)</f>
        <v>0</v>
      </c>
      <c r="N13947" s="61" t="str">
        <f t="shared" si="434"/>
        <v>katA</v>
      </c>
      <c r="P13947" s="72" t="str">
        <f t="shared" si="435"/>
        <v/>
      </c>
      <c r="Q13947" s="61" t="s">
        <v>30</v>
      </c>
    </row>
    <row r="13948" spans="8:18" x14ac:dyDescent="0.25">
      <c r="H13948" s="59">
        <v>48992</v>
      </c>
      <c r="I13948" s="59" t="s">
        <v>71</v>
      </c>
      <c r="J13948" s="59">
        <v>9881000</v>
      </c>
      <c r="K13948" s="59" t="s">
        <v>14158</v>
      </c>
      <c r="L13948" s="61" t="s">
        <v>114</v>
      </c>
      <c r="M13948" s="61">
        <f>VLOOKUP(H13948,zdroj!C:F,4,0)</f>
        <v>0</v>
      </c>
      <c r="N13948" s="61" t="str">
        <f t="shared" si="434"/>
        <v>katB</v>
      </c>
      <c r="P13948" s="72" t="str">
        <f t="shared" si="435"/>
        <v/>
      </c>
      <c r="Q13948" s="61" t="s">
        <v>30</v>
      </c>
      <c r="R13948" s="61" t="s">
        <v>91</v>
      </c>
    </row>
    <row r="13949" spans="8:18" x14ac:dyDescent="0.25">
      <c r="H13949" s="59">
        <v>48992</v>
      </c>
      <c r="I13949" s="59" t="s">
        <v>71</v>
      </c>
      <c r="J13949" s="59">
        <v>9881018</v>
      </c>
      <c r="K13949" s="59" t="s">
        <v>14159</v>
      </c>
      <c r="L13949" s="61" t="s">
        <v>113</v>
      </c>
      <c r="M13949" s="61">
        <f>VLOOKUP(H13949,zdroj!C:F,4,0)</f>
        <v>0</v>
      </c>
      <c r="N13949" s="61" t="str">
        <f t="shared" si="434"/>
        <v>katA</v>
      </c>
      <c r="P13949" s="72" t="str">
        <f t="shared" si="435"/>
        <v/>
      </c>
      <c r="Q13949" s="61" t="s">
        <v>30</v>
      </c>
    </row>
    <row r="13950" spans="8:18" x14ac:dyDescent="0.25">
      <c r="H13950" s="59">
        <v>48992</v>
      </c>
      <c r="I13950" s="59" t="s">
        <v>71</v>
      </c>
      <c r="J13950" s="59">
        <v>9881026</v>
      </c>
      <c r="K13950" s="59" t="s">
        <v>14160</v>
      </c>
      <c r="L13950" s="61" t="s">
        <v>113</v>
      </c>
      <c r="M13950" s="61">
        <f>VLOOKUP(H13950,zdroj!C:F,4,0)</f>
        <v>0</v>
      </c>
      <c r="N13950" s="61" t="str">
        <f t="shared" si="434"/>
        <v>katA</v>
      </c>
      <c r="P13950" s="72" t="str">
        <f t="shared" si="435"/>
        <v/>
      </c>
      <c r="Q13950" s="61" t="s">
        <v>30</v>
      </c>
    </row>
    <row r="13951" spans="8:18" x14ac:dyDescent="0.25">
      <c r="H13951" s="59">
        <v>48992</v>
      </c>
      <c r="I13951" s="59" t="s">
        <v>71</v>
      </c>
      <c r="J13951" s="59">
        <v>9881034</v>
      </c>
      <c r="K13951" s="59" t="s">
        <v>14161</v>
      </c>
      <c r="L13951" s="61" t="s">
        <v>113</v>
      </c>
      <c r="M13951" s="61">
        <f>VLOOKUP(H13951,zdroj!C:F,4,0)</f>
        <v>0</v>
      </c>
      <c r="N13951" s="61" t="str">
        <f t="shared" si="434"/>
        <v>katA</v>
      </c>
      <c r="P13951" s="72" t="str">
        <f t="shared" si="435"/>
        <v/>
      </c>
      <c r="Q13951" s="61" t="s">
        <v>30</v>
      </c>
    </row>
    <row r="13952" spans="8:18" x14ac:dyDescent="0.25">
      <c r="H13952" s="59">
        <v>48992</v>
      </c>
      <c r="I13952" s="59" t="s">
        <v>71</v>
      </c>
      <c r="J13952" s="59">
        <v>9881042</v>
      </c>
      <c r="K13952" s="59" t="s">
        <v>14162</v>
      </c>
      <c r="L13952" s="61" t="s">
        <v>113</v>
      </c>
      <c r="M13952" s="61">
        <f>VLOOKUP(H13952,zdroj!C:F,4,0)</f>
        <v>0</v>
      </c>
      <c r="N13952" s="61" t="str">
        <f t="shared" si="434"/>
        <v>katA</v>
      </c>
      <c r="P13952" s="72" t="str">
        <f t="shared" si="435"/>
        <v/>
      </c>
      <c r="Q13952" s="61" t="s">
        <v>30</v>
      </c>
    </row>
    <row r="13953" spans="8:18" x14ac:dyDescent="0.25">
      <c r="H13953" s="59">
        <v>48992</v>
      </c>
      <c r="I13953" s="59" t="s">
        <v>71</v>
      </c>
      <c r="J13953" s="59">
        <v>9881051</v>
      </c>
      <c r="K13953" s="59" t="s">
        <v>14163</v>
      </c>
      <c r="L13953" s="61" t="s">
        <v>113</v>
      </c>
      <c r="M13953" s="61">
        <f>VLOOKUP(H13953,zdroj!C:F,4,0)</f>
        <v>0</v>
      </c>
      <c r="N13953" s="61" t="str">
        <f t="shared" si="434"/>
        <v>katA</v>
      </c>
      <c r="P13953" s="72" t="str">
        <f t="shared" si="435"/>
        <v/>
      </c>
      <c r="Q13953" s="61" t="s">
        <v>30</v>
      </c>
    </row>
    <row r="13954" spans="8:18" x14ac:dyDescent="0.25">
      <c r="H13954" s="59">
        <v>48992</v>
      </c>
      <c r="I13954" s="59" t="s">
        <v>71</v>
      </c>
      <c r="J13954" s="59">
        <v>9881069</v>
      </c>
      <c r="K13954" s="59" t="s">
        <v>14164</v>
      </c>
      <c r="L13954" s="61" t="s">
        <v>113</v>
      </c>
      <c r="M13954" s="61">
        <f>VLOOKUP(H13954,zdroj!C:F,4,0)</f>
        <v>0</v>
      </c>
      <c r="N13954" s="61" t="str">
        <f t="shared" si="434"/>
        <v>katA</v>
      </c>
      <c r="P13954" s="72" t="str">
        <f t="shared" si="435"/>
        <v/>
      </c>
      <c r="Q13954" s="61" t="s">
        <v>30</v>
      </c>
    </row>
    <row r="13955" spans="8:18" x14ac:dyDescent="0.25">
      <c r="H13955" s="59">
        <v>48992</v>
      </c>
      <c r="I13955" s="59" t="s">
        <v>71</v>
      </c>
      <c r="J13955" s="59">
        <v>9881077</v>
      </c>
      <c r="K13955" s="59" t="s">
        <v>14165</v>
      </c>
      <c r="L13955" s="61" t="s">
        <v>114</v>
      </c>
      <c r="M13955" s="61">
        <f>VLOOKUP(H13955,zdroj!C:F,4,0)</f>
        <v>0</v>
      </c>
      <c r="N13955" s="61" t="str">
        <f t="shared" si="434"/>
        <v>katB</v>
      </c>
      <c r="P13955" s="72" t="str">
        <f t="shared" si="435"/>
        <v/>
      </c>
      <c r="Q13955" s="61" t="s">
        <v>30</v>
      </c>
      <c r="R13955" s="61" t="s">
        <v>91</v>
      </c>
    </row>
    <row r="13956" spans="8:18" x14ac:dyDescent="0.25">
      <c r="H13956" s="59">
        <v>48992</v>
      </c>
      <c r="I13956" s="59" t="s">
        <v>71</v>
      </c>
      <c r="J13956" s="59">
        <v>9881085</v>
      </c>
      <c r="K13956" s="59" t="s">
        <v>14166</v>
      </c>
      <c r="L13956" s="61" t="s">
        <v>114</v>
      </c>
      <c r="M13956" s="61">
        <f>VLOOKUP(H13956,zdroj!C:F,4,0)</f>
        <v>0</v>
      </c>
      <c r="N13956" s="61" t="str">
        <f t="shared" si="434"/>
        <v>katB</v>
      </c>
      <c r="P13956" s="72" t="str">
        <f t="shared" si="435"/>
        <v/>
      </c>
      <c r="Q13956" s="61" t="s">
        <v>30</v>
      </c>
      <c r="R13956" s="61" t="s">
        <v>91</v>
      </c>
    </row>
    <row r="13957" spans="8:18" x14ac:dyDescent="0.25">
      <c r="H13957" s="59">
        <v>48992</v>
      </c>
      <c r="I13957" s="59" t="s">
        <v>71</v>
      </c>
      <c r="J13957" s="59">
        <v>9881093</v>
      </c>
      <c r="K13957" s="59" t="s">
        <v>14167</v>
      </c>
      <c r="L13957" s="61" t="s">
        <v>113</v>
      </c>
      <c r="M13957" s="61">
        <f>VLOOKUP(H13957,zdroj!C:F,4,0)</f>
        <v>0</v>
      </c>
      <c r="N13957" s="61" t="str">
        <f t="shared" si="434"/>
        <v>katA</v>
      </c>
      <c r="P13957" s="72" t="str">
        <f t="shared" si="435"/>
        <v/>
      </c>
      <c r="Q13957" s="61" t="s">
        <v>30</v>
      </c>
    </row>
    <row r="13958" spans="8:18" x14ac:dyDescent="0.25">
      <c r="H13958" s="59">
        <v>48992</v>
      </c>
      <c r="I13958" s="59" t="s">
        <v>71</v>
      </c>
      <c r="J13958" s="59">
        <v>9881107</v>
      </c>
      <c r="K13958" s="59" t="s">
        <v>14168</v>
      </c>
      <c r="L13958" s="61" t="s">
        <v>113</v>
      </c>
      <c r="M13958" s="61">
        <f>VLOOKUP(H13958,zdroj!C:F,4,0)</f>
        <v>0</v>
      </c>
      <c r="N13958" s="61" t="str">
        <f t="shared" si="434"/>
        <v>katA</v>
      </c>
      <c r="P13958" s="72" t="str">
        <f t="shared" si="435"/>
        <v/>
      </c>
      <c r="Q13958" s="61" t="s">
        <v>30</v>
      </c>
    </row>
    <row r="13959" spans="8:18" x14ac:dyDescent="0.25">
      <c r="H13959" s="59">
        <v>48992</v>
      </c>
      <c r="I13959" s="59" t="s">
        <v>71</v>
      </c>
      <c r="J13959" s="59">
        <v>9881115</v>
      </c>
      <c r="K13959" s="59" t="s">
        <v>14169</v>
      </c>
      <c r="L13959" s="61" t="s">
        <v>114</v>
      </c>
      <c r="M13959" s="61">
        <f>VLOOKUP(H13959,zdroj!C:F,4,0)</f>
        <v>0</v>
      </c>
      <c r="N13959" s="61" t="str">
        <f t="shared" ref="N13959:N14022" si="436">IF(M13959="A",IF(L13959="katA","katB",L13959),L13959)</f>
        <v>katB</v>
      </c>
      <c r="P13959" s="72" t="str">
        <f t="shared" ref="P13959:P14022" si="437">IF(O13959="A",1,"")</f>
        <v/>
      </c>
      <c r="Q13959" s="61" t="s">
        <v>30</v>
      </c>
      <c r="R13959" s="61" t="s">
        <v>91</v>
      </c>
    </row>
    <row r="13960" spans="8:18" x14ac:dyDescent="0.25">
      <c r="H13960" s="59">
        <v>48992</v>
      </c>
      <c r="I13960" s="59" t="s">
        <v>71</v>
      </c>
      <c r="J13960" s="59">
        <v>9881123</v>
      </c>
      <c r="K13960" s="59" t="s">
        <v>14170</v>
      </c>
      <c r="L13960" s="61" t="s">
        <v>113</v>
      </c>
      <c r="M13960" s="61">
        <f>VLOOKUP(H13960,zdroj!C:F,4,0)</f>
        <v>0</v>
      </c>
      <c r="N13960" s="61" t="str">
        <f t="shared" si="436"/>
        <v>katA</v>
      </c>
      <c r="P13960" s="72" t="str">
        <f t="shared" si="437"/>
        <v/>
      </c>
      <c r="Q13960" s="61" t="s">
        <v>30</v>
      </c>
    </row>
    <row r="13961" spans="8:18" x14ac:dyDescent="0.25">
      <c r="H13961" s="59">
        <v>48992</v>
      </c>
      <c r="I13961" s="59" t="s">
        <v>71</v>
      </c>
      <c r="J13961" s="59">
        <v>9881131</v>
      </c>
      <c r="K13961" s="59" t="s">
        <v>14171</v>
      </c>
      <c r="L13961" s="61" t="s">
        <v>113</v>
      </c>
      <c r="M13961" s="61">
        <f>VLOOKUP(H13961,zdroj!C:F,4,0)</f>
        <v>0</v>
      </c>
      <c r="N13961" s="61" t="str">
        <f t="shared" si="436"/>
        <v>katA</v>
      </c>
      <c r="P13961" s="72" t="str">
        <f t="shared" si="437"/>
        <v/>
      </c>
      <c r="Q13961" s="61" t="s">
        <v>30</v>
      </c>
    </row>
    <row r="13962" spans="8:18" x14ac:dyDescent="0.25">
      <c r="H13962" s="59">
        <v>48992</v>
      </c>
      <c r="I13962" s="59" t="s">
        <v>71</v>
      </c>
      <c r="J13962" s="59">
        <v>9881140</v>
      </c>
      <c r="K13962" s="59" t="s">
        <v>14172</v>
      </c>
      <c r="L13962" s="61" t="s">
        <v>114</v>
      </c>
      <c r="M13962" s="61">
        <f>VLOOKUP(H13962,zdroj!C:F,4,0)</f>
        <v>0</v>
      </c>
      <c r="N13962" s="61" t="str">
        <f t="shared" si="436"/>
        <v>katB</v>
      </c>
      <c r="P13962" s="72" t="str">
        <f t="shared" si="437"/>
        <v/>
      </c>
      <c r="Q13962" s="61" t="s">
        <v>30</v>
      </c>
      <c r="R13962" s="61" t="s">
        <v>91</v>
      </c>
    </row>
    <row r="13963" spans="8:18" x14ac:dyDescent="0.25">
      <c r="H13963" s="59">
        <v>48992</v>
      </c>
      <c r="I13963" s="59" t="s">
        <v>71</v>
      </c>
      <c r="J13963" s="59">
        <v>9881158</v>
      </c>
      <c r="K13963" s="59" t="s">
        <v>14173</v>
      </c>
      <c r="L13963" s="61" t="s">
        <v>114</v>
      </c>
      <c r="M13963" s="61">
        <f>VLOOKUP(H13963,zdroj!C:F,4,0)</f>
        <v>0</v>
      </c>
      <c r="N13963" s="61" t="str">
        <f t="shared" si="436"/>
        <v>katB</v>
      </c>
      <c r="P13963" s="72" t="str">
        <f t="shared" si="437"/>
        <v/>
      </c>
      <c r="Q13963" s="61" t="s">
        <v>30</v>
      </c>
      <c r="R13963" s="61" t="s">
        <v>91</v>
      </c>
    </row>
    <row r="13964" spans="8:18" x14ac:dyDescent="0.25">
      <c r="H13964" s="59">
        <v>48992</v>
      </c>
      <c r="I13964" s="59" t="s">
        <v>71</v>
      </c>
      <c r="J13964" s="59">
        <v>9881166</v>
      </c>
      <c r="K13964" s="59" t="s">
        <v>14174</v>
      </c>
      <c r="L13964" s="61" t="s">
        <v>113</v>
      </c>
      <c r="M13964" s="61">
        <f>VLOOKUP(H13964,zdroj!C:F,4,0)</f>
        <v>0</v>
      </c>
      <c r="N13964" s="61" t="str">
        <f t="shared" si="436"/>
        <v>katA</v>
      </c>
      <c r="P13964" s="72" t="str">
        <f t="shared" si="437"/>
        <v/>
      </c>
      <c r="Q13964" s="61" t="s">
        <v>30</v>
      </c>
    </row>
    <row r="13965" spans="8:18" x14ac:dyDescent="0.25">
      <c r="H13965" s="59">
        <v>48992</v>
      </c>
      <c r="I13965" s="59" t="s">
        <v>71</v>
      </c>
      <c r="J13965" s="59">
        <v>9881174</v>
      </c>
      <c r="K13965" s="59" t="s">
        <v>14175</v>
      </c>
      <c r="L13965" s="61" t="s">
        <v>114</v>
      </c>
      <c r="M13965" s="61">
        <f>VLOOKUP(H13965,zdroj!C:F,4,0)</f>
        <v>0</v>
      </c>
      <c r="N13965" s="61" t="str">
        <f t="shared" si="436"/>
        <v>katB</v>
      </c>
      <c r="P13965" s="72" t="str">
        <f t="shared" si="437"/>
        <v/>
      </c>
      <c r="Q13965" s="61" t="s">
        <v>30</v>
      </c>
      <c r="R13965" s="61" t="s">
        <v>91</v>
      </c>
    </row>
    <row r="13966" spans="8:18" x14ac:dyDescent="0.25">
      <c r="H13966" s="59">
        <v>48992</v>
      </c>
      <c r="I13966" s="59" t="s">
        <v>71</v>
      </c>
      <c r="J13966" s="59">
        <v>9881182</v>
      </c>
      <c r="K13966" s="59" t="s">
        <v>14176</v>
      </c>
      <c r="L13966" s="61" t="s">
        <v>114</v>
      </c>
      <c r="M13966" s="61">
        <f>VLOOKUP(H13966,zdroj!C:F,4,0)</f>
        <v>0</v>
      </c>
      <c r="N13966" s="61" t="str">
        <f t="shared" si="436"/>
        <v>katB</v>
      </c>
      <c r="P13966" s="72" t="str">
        <f t="shared" si="437"/>
        <v/>
      </c>
      <c r="Q13966" s="61" t="s">
        <v>30</v>
      </c>
      <c r="R13966" s="61" t="s">
        <v>91</v>
      </c>
    </row>
    <row r="13967" spans="8:18" x14ac:dyDescent="0.25">
      <c r="H13967" s="59">
        <v>48992</v>
      </c>
      <c r="I13967" s="59" t="s">
        <v>71</v>
      </c>
      <c r="J13967" s="59">
        <v>9881191</v>
      </c>
      <c r="K13967" s="59" t="s">
        <v>14177</v>
      </c>
      <c r="L13967" s="61" t="s">
        <v>113</v>
      </c>
      <c r="M13967" s="61">
        <f>VLOOKUP(H13967,zdroj!C:F,4,0)</f>
        <v>0</v>
      </c>
      <c r="N13967" s="61" t="str">
        <f t="shared" si="436"/>
        <v>katA</v>
      </c>
      <c r="P13967" s="72" t="str">
        <f t="shared" si="437"/>
        <v/>
      </c>
      <c r="Q13967" s="61" t="s">
        <v>30</v>
      </c>
    </row>
    <row r="13968" spans="8:18" x14ac:dyDescent="0.25">
      <c r="H13968" s="59">
        <v>48992</v>
      </c>
      <c r="I13968" s="59" t="s">
        <v>71</v>
      </c>
      <c r="J13968" s="59">
        <v>9881204</v>
      </c>
      <c r="K13968" s="59" t="s">
        <v>14178</v>
      </c>
      <c r="L13968" s="61" t="s">
        <v>113</v>
      </c>
      <c r="M13968" s="61">
        <f>VLOOKUP(H13968,zdroj!C:F,4,0)</f>
        <v>0</v>
      </c>
      <c r="N13968" s="61" t="str">
        <f t="shared" si="436"/>
        <v>katA</v>
      </c>
      <c r="P13968" s="72" t="str">
        <f t="shared" si="437"/>
        <v/>
      </c>
      <c r="Q13968" s="61" t="s">
        <v>30</v>
      </c>
    </row>
    <row r="13969" spans="8:18" x14ac:dyDescent="0.25">
      <c r="H13969" s="59">
        <v>48992</v>
      </c>
      <c r="I13969" s="59" t="s">
        <v>71</v>
      </c>
      <c r="J13969" s="59">
        <v>9881301</v>
      </c>
      <c r="K13969" s="59" t="s">
        <v>14179</v>
      </c>
      <c r="L13969" s="61" t="s">
        <v>114</v>
      </c>
      <c r="M13969" s="61">
        <f>VLOOKUP(H13969,zdroj!C:F,4,0)</f>
        <v>0</v>
      </c>
      <c r="N13969" s="61" t="str">
        <f t="shared" si="436"/>
        <v>katB</v>
      </c>
      <c r="P13969" s="72" t="str">
        <f t="shared" si="437"/>
        <v/>
      </c>
      <c r="Q13969" s="61" t="s">
        <v>30</v>
      </c>
      <c r="R13969" s="61" t="s">
        <v>91</v>
      </c>
    </row>
    <row r="13970" spans="8:18" x14ac:dyDescent="0.25">
      <c r="H13970" s="59">
        <v>48992</v>
      </c>
      <c r="I13970" s="59" t="s">
        <v>71</v>
      </c>
      <c r="J13970" s="59">
        <v>9881310</v>
      </c>
      <c r="K13970" s="59" t="s">
        <v>14180</v>
      </c>
      <c r="L13970" s="61" t="s">
        <v>113</v>
      </c>
      <c r="M13970" s="61">
        <f>VLOOKUP(H13970,zdroj!C:F,4,0)</f>
        <v>0</v>
      </c>
      <c r="N13970" s="61" t="str">
        <f t="shared" si="436"/>
        <v>katA</v>
      </c>
      <c r="P13970" s="72" t="str">
        <f t="shared" si="437"/>
        <v/>
      </c>
      <c r="Q13970" s="61" t="s">
        <v>30</v>
      </c>
    </row>
    <row r="13971" spans="8:18" x14ac:dyDescent="0.25">
      <c r="H13971" s="59">
        <v>48992</v>
      </c>
      <c r="I13971" s="59" t="s">
        <v>71</v>
      </c>
      <c r="J13971" s="59">
        <v>9881328</v>
      </c>
      <c r="K13971" s="59" t="s">
        <v>14181</v>
      </c>
      <c r="L13971" s="61" t="s">
        <v>113</v>
      </c>
      <c r="M13971" s="61">
        <f>VLOOKUP(H13971,zdroj!C:F,4,0)</f>
        <v>0</v>
      </c>
      <c r="N13971" s="61" t="str">
        <f t="shared" si="436"/>
        <v>katA</v>
      </c>
      <c r="P13971" s="72" t="str">
        <f t="shared" si="437"/>
        <v/>
      </c>
      <c r="Q13971" s="61" t="s">
        <v>30</v>
      </c>
    </row>
    <row r="13972" spans="8:18" x14ac:dyDescent="0.25">
      <c r="H13972" s="59">
        <v>48992</v>
      </c>
      <c r="I13972" s="59" t="s">
        <v>71</v>
      </c>
      <c r="J13972" s="59">
        <v>9881344</v>
      </c>
      <c r="K13972" s="59" t="s">
        <v>14182</v>
      </c>
      <c r="L13972" s="61" t="s">
        <v>113</v>
      </c>
      <c r="M13972" s="61">
        <f>VLOOKUP(H13972,zdroj!C:F,4,0)</f>
        <v>0</v>
      </c>
      <c r="N13972" s="61" t="str">
        <f t="shared" si="436"/>
        <v>katA</v>
      </c>
      <c r="P13972" s="72" t="str">
        <f t="shared" si="437"/>
        <v/>
      </c>
      <c r="Q13972" s="61" t="s">
        <v>30</v>
      </c>
    </row>
    <row r="13973" spans="8:18" x14ac:dyDescent="0.25">
      <c r="H13973" s="59">
        <v>48992</v>
      </c>
      <c r="I13973" s="59" t="s">
        <v>71</v>
      </c>
      <c r="J13973" s="59">
        <v>9881352</v>
      </c>
      <c r="K13973" s="59" t="s">
        <v>14183</v>
      </c>
      <c r="L13973" s="61" t="s">
        <v>114</v>
      </c>
      <c r="M13973" s="61">
        <f>VLOOKUP(H13973,zdroj!C:F,4,0)</f>
        <v>0</v>
      </c>
      <c r="N13973" s="61" t="str">
        <f t="shared" si="436"/>
        <v>katB</v>
      </c>
      <c r="P13973" s="72" t="str">
        <f t="shared" si="437"/>
        <v/>
      </c>
      <c r="Q13973" s="61" t="s">
        <v>30</v>
      </c>
      <c r="R13973" s="61" t="s">
        <v>91</v>
      </c>
    </row>
    <row r="13974" spans="8:18" x14ac:dyDescent="0.25">
      <c r="H13974" s="59">
        <v>48992</v>
      </c>
      <c r="I13974" s="59" t="s">
        <v>71</v>
      </c>
      <c r="J13974" s="59">
        <v>9881361</v>
      </c>
      <c r="K13974" s="59" t="s">
        <v>14184</v>
      </c>
      <c r="L13974" s="61" t="s">
        <v>113</v>
      </c>
      <c r="M13974" s="61">
        <f>VLOOKUP(H13974,zdroj!C:F,4,0)</f>
        <v>0</v>
      </c>
      <c r="N13974" s="61" t="str">
        <f t="shared" si="436"/>
        <v>katA</v>
      </c>
      <c r="P13974" s="72" t="str">
        <f t="shared" si="437"/>
        <v/>
      </c>
      <c r="Q13974" s="61" t="s">
        <v>30</v>
      </c>
    </row>
    <row r="13975" spans="8:18" x14ac:dyDescent="0.25">
      <c r="H13975" s="59">
        <v>48992</v>
      </c>
      <c r="I13975" s="59" t="s">
        <v>71</v>
      </c>
      <c r="J13975" s="59">
        <v>9881379</v>
      </c>
      <c r="K13975" s="59" t="s">
        <v>14185</v>
      </c>
      <c r="L13975" s="61" t="s">
        <v>113</v>
      </c>
      <c r="M13975" s="61">
        <f>VLOOKUP(H13975,zdroj!C:F,4,0)</f>
        <v>0</v>
      </c>
      <c r="N13975" s="61" t="str">
        <f t="shared" si="436"/>
        <v>katA</v>
      </c>
      <c r="P13975" s="72" t="str">
        <f t="shared" si="437"/>
        <v/>
      </c>
      <c r="Q13975" s="61" t="s">
        <v>30</v>
      </c>
    </row>
    <row r="13976" spans="8:18" x14ac:dyDescent="0.25">
      <c r="H13976" s="59">
        <v>48992</v>
      </c>
      <c r="I13976" s="59" t="s">
        <v>71</v>
      </c>
      <c r="J13976" s="59">
        <v>9881387</v>
      </c>
      <c r="K13976" s="59" t="s">
        <v>14186</v>
      </c>
      <c r="L13976" s="61" t="s">
        <v>113</v>
      </c>
      <c r="M13976" s="61">
        <f>VLOOKUP(H13976,zdroj!C:F,4,0)</f>
        <v>0</v>
      </c>
      <c r="N13976" s="61" t="str">
        <f t="shared" si="436"/>
        <v>katA</v>
      </c>
      <c r="P13976" s="72" t="str">
        <f t="shared" si="437"/>
        <v/>
      </c>
      <c r="Q13976" s="61" t="s">
        <v>30</v>
      </c>
    </row>
    <row r="13977" spans="8:18" x14ac:dyDescent="0.25">
      <c r="H13977" s="59">
        <v>48992</v>
      </c>
      <c r="I13977" s="59" t="s">
        <v>71</v>
      </c>
      <c r="J13977" s="59">
        <v>9881395</v>
      </c>
      <c r="K13977" s="59" t="s">
        <v>14187</v>
      </c>
      <c r="L13977" s="61" t="s">
        <v>113</v>
      </c>
      <c r="M13977" s="61">
        <f>VLOOKUP(H13977,zdroj!C:F,4,0)</f>
        <v>0</v>
      </c>
      <c r="N13977" s="61" t="str">
        <f t="shared" si="436"/>
        <v>katA</v>
      </c>
      <c r="P13977" s="72" t="str">
        <f t="shared" si="437"/>
        <v/>
      </c>
      <c r="Q13977" s="61" t="s">
        <v>30</v>
      </c>
    </row>
    <row r="13978" spans="8:18" x14ac:dyDescent="0.25">
      <c r="H13978" s="59">
        <v>48992</v>
      </c>
      <c r="I13978" s="59" t="s">
        <v>71</v>
      </c>
      <c r="J13978" s="59">
        <v>9881409</v>
      </c>
      <c r="K13978" s="59" t="s">
        <v>14188</v>
      </c>
      <c r="L13978" s="61" t="s">
        <v>113</v>
      </c>
      <c r="M13978" s="61">
        <f>VLOOKUP(H13978,zdroj!C:F,4,0)</f>
        <v>0</v>
      </c>
      <c r="N13978" s="61" t="str">
        <f t="shared" si="436"/>
        <v>katA</v>
      </c>
      <c r="P13978" s="72" t="str">
        <f t="shared" si="437"/>
        <v/>
      </c>
      <c r="Q13978" s="61" t="s">
        <v>30</v>
      </c>
    </row>
    <row r="13979" spans="8:18" x14ac:dyDescent="0.25">
      <c r="H13979" s="59">
        <v>48992</v>
      </c>
      <c r="I13979" s="59" t="s">
        <v>71</v>
      </c>
      <c r="J13979" s="59">
        <v>9881417</v>
      </c>
      <c r="K13979" s="59" t="s">
        <v>14189</v>
      </c>
      <c r="L13979" s="61" t="s">
        <v>113</v>
      </c>
      <c r="M13979" s="61">
        <f>VLOOKUP(H13979,zdroj!C:F,4,0)</f>
        <v>0</v>
      </c>
      <c r="N13979" s="61" t="str">
        <f t="shared" si="436"/>
        <v>katA</v>
      </c>
      <c r="P13979" s="72" t="str">
        <f t="shared" si="437"/>
        <v/>
      </c>
      <c r="Q13979" s="61" t="s">
        <v>30</v>
      </c>
    </row>
    <row r="13980" spans="8:18" x14ac:dyDescent="0.25">
      <c r="H13980" s="59">
        <v>48992</v>
      </c>
      <c r="I13980" s="59" t="s">
        <v>71</v>
      </c>
      <c r="J13980" s="59">
        <v>9881425</v>
      </c>
      <c r="K13980" s="59" t="s">
        <v>14190</v>
      </c>
      <c r="L13980" s="61" t="s">
        <v>113</v>
      </c>
      <c r="M13980" s="61">
        <f>VLOOKUP(H13980,zdroj!C:F,4,0)</f>
        <v>0</v>
      </c>
      <c r="N13980" s="61" t="str">
        <f t="shared" si="436"/>
        <v>katA</v>
      </c>
      <c r="P13980" s="72" t="str">
        <f t="shared" si="437"/>
        <v/>
      </c>
      <c r="Q13980" s="61" t="s">
        <v>30</v>
      </c>
    </row>
    <row r="13981" spans="8:18" x14ac:dyDescent="0.25">
      <c r="H13981" s="59">
        <v>48992</v>
      </c>
      <c r="I13981" s="59" t="s">
        <v>71</v>
      </c>
      <c r="J13981" s="59">
        <v>9881433</v>
      </c>
      <c r="K13981" s="59" t="s">
        <v>14191</v>
      </c>
      <c r="L13981" s="61" t="s">
        <v>113</v>
      </c>
      <c r="M13981" s="61">
        <f>VLOOKUP(H13981,zdroj!C:F,4,0)</f>
        <v>0</v>
      </c>
      <c r="N13981" s="61" t="str">
        <f t="shared" si="436"/>
        <v>katA</v>
      </c>
      <c r="P13981" s="72" t="str">
        <f t="shared" si="437"/>
        <v/>
      </c>
      <c r="Q13981" s="61" t="s">
        <v>30</v>
      </c>
    </row>
    <row r="13982" spans="8:18" x14ac:dyDescent="0.25">
      <c r="H13982" s="59">
        <v>48992</v>
      </c>
      <c r="I13982" s="59" t="s">
        <v>71</v>
      </c>
      <c r="J13982" s="59">
        <v>9881468</v>
      </c>
      <c r="K13982" s="59" t="s">
        <v>14192</v>
      </c>
      <c r="L13982" s="61" t="s">
        <v>113</v>
      </c>
      <c r="M13982" s="61">
        <f>VLOOKUP(H13982,zdroj!C:F,4,0)</f>
        <v>0</v>
      </c>
      <c r="N13982" s="61" t="str">
        <f t="shared" si="436"/>
        <v>katA</v>
      </c>
      <c r="P13982" s="72" t="str">
        <f t="shared" si="437"/>
        <v/>
      </c>
      <c r="Q13982" s="61" t="s">
        <v>33</v>
      </c>
    </row>
    <row r="13983" spans="8:18" x14ac:dyDescent="0.25">
      <c r="H13983" s="59">
        <v>48992</v>
      </c>
      <c r="I13983" s="59" t="s">
        <v>71</v>
      </c>
      <c r="J13983" s="59">
        <v>9881476</v>
      </c>
      <c r="K13983" s="59" t="s">
        <v>14193</v>
      </c>
      <c r="L13983" s="61" t="s">
        <v>114</v>
      </c>
      <c r="M13983" s="61">
        <f>VLOOKUP(H13983,zdroj!C:F,4,0)</f>
        <v>0</v>
      </c>
      <c r="N13983" s="61" t="str">
        <f t="shared" si="436"/>
        <v>katB</v>
      </c>
      <c r="P13983" s="72" t="str">
        <f t="shared" si="437"/>
        <v/>
      </c>
      <c r="Q13983" s="61" t="s">
        <v>30</v>
      </c>
      <c r="R13983" s="61" t="s">
        <v>91</v>
      </c>
    </row>
    <row r="13984" spans="8:18" x14ac:dyDescent="0.25">
      <c r="H13984" s="59">
        <v>48992</v>
      </c>
      <c r="I13984" s="59" t="s">
        <v>71</v>
      </c>
      <c r="J13984" s="59">
        <v>9881484</v>
      </c>
      <c r="K13984" s="59" t="s">
        <v>14194</v>
      </c>
      <c r="L13984" s="61" t="s">
        <v>113</v>
      </c>
      <c r="M13984" s="61">
        <f>VLOOKUP(H13984,zdroj!C:F,4,0)</f>
        <v>0</v>
      </c>
      <c r="N13984" s="61" t="str">
        <f t="shared" si="436"/>
        <v>katA</v>
      </c>
      <c r="P13984" s="72" t="str">
        <f t="shared" si="437"/>
        <v/>
      </c>
      <c r="Q13984" s="61" t="s">
        <v>30</v>
      </c>
    </row>
    <row r="13985" spans="8:18" x14ac:dyDescent="0.25">
      <c r="H13985" s="59">
        <v>48992</v>
      </c>
      <c r="I13985" s="59" t="s">
        <v>71</v>
      </c>
      <c r="J13985" s="59">
        <v>9881492</v>
      </c>
      <c r="K13985" s="59" t="s">
        <v>14195</v>
      </c>
      <c r="L13985" s="61" t="s">
        <v>113</v>
      </c>
      <c r="M13985" s="61">
        <f>VLOOKUP(H13985,zdroj!C:F,4,0)</f>
        <v>0</v>
      </c>
      <c r="N13985" s="61" t="str">
        <f t="shared" si="436"/>
        <v>katA</v>
      </c>
      <c r="P13985" s="72" t="str">
        <f t="shared" si="437"/>
        <v/>
      </c>
      <c r="Q13985" s="61" t="s">
        <v>30</v>
      </c>
    </row>
    <row r="13986" spans="8:18" x14ac:dyDescent="0.25">
      <c r="H13986" s="59">
        <v>48992</v>
      </c>
      <c r="I13986" s="59" t="s">
        <v>71</v>
      </c>
      <c r="J13986" s="59">
        <v>9881506</v>
      </c>
      <c r="K13986" s="59" t="s">
        <v>14196</v>
      </c>
      <c r="L13986" s="61" t="s">
        <v>113</v>
      </c>
      <c r="M13986" s="61">
        <f>VLOOKUP(H13986,zdroj!C:F,4,0)</f>
        <v>0</v>
      </c>
      <c r="N13986" s="61" t="str">
        <f t="shared" si="436"/>
        <v>katA</v>
      </c>
      <c r="P13986" s="72" t="str">
        <f t="shared" si="437"/>
        <v/>
      </c>
      <c r="Q13986" s="61" t="s">
        <v>30</v>
      </c>
    </row>
    <row r="13987" spans="8:18" x14ac:dyDescent="0.25">
      <c r="H13987" s="59">
        <v>48992</v>
      </c>
      <c r="I13987" s="59" t="s">
        <v>71</v>
      </c>
      <c r="J13987" s="59">
        <v>9881514</v>
      </c>
      <c r="K13987" s="59" t="s">
        <v>14197</v>
      </c>
      <c r="L13987" s="61" t="s">
        <v>81</v>
      </c>
      <c r="M13987" s="61">
        <f>VLOOKUP(H13987,zdroj!C:F,4,0)</f>
        <v>0</v>
      </c>
      <c r="N13987" s="61" t="str">
        <f t="shared" si="436"/>
        <v>-</v>
      </c>
      <c r="P13987" s="72" t="str">
        <f t="shared" si="437"/>
        <v/>
      </c>
      <c r="Q13987" s="61" t="s">
        <v>88</v>
      </c>
    </row>
    <row r="13988" spans="8:18" x14ac:dyDescent="0.25">
      <c r="H13988" s="59">
        <v>48992</v>
      </c>
      <c r="I13988" s="59" t="s">
        <v>71</v>
      </c>
      <c r="J13988" s="59">
        <v>25495119</v>
      </c>
      <c r="K13988" s="59" t="s">
        <v>14198</v>
      </c>
      <c r="L13988" s="61" t="s">
        <v>114</v>
      </c>
      <c r="M13988" s="61">
        <f>VLOOKUP(H13988,zdroj!C:F,4,0)</f>
        <v>0</v>
      </c>
      <c r="N13988" s="61" t="str">
        <f t="shared" si="436"/>
        <v>katB</v>
      </c>
      <c r="P13988" s="72" t="str">
        <f t="shared" si="437"/>
        <v/>
      </c>
      <c r="Q13988" s="61" t="s">
        <v>30</v>
      </c>
      <c r="R13988" s="61" t="s">
        <v>91</v>
      </c>
    </row>
    <row r="13989" spans="8:18" x14ac:dyDescent="0.25">
      <c r="H13989" s="59">
        <v>48992</v>
      </c>
      <c r="I13989" s="59" t="s">
        <v>71</v>
      </c>
      <c r="J13989" s="59">
        <v>25867237</v>
      </c>
      <c r="K13989" s="59" t="s">
        <v>14199</v>
      </c>
      <c r="L13989" s="61" t="s">
        <v>113</v>
      </c>
      <c r="M13989" s="61">
        <f>VLOOKUP(H13989,zdroj!C:F,4,0)</f>
        <v>0</v>
      </c>
      <c r="N13989" s="61" t="str">
        <f t="shared" si="436"/>
        <v>katA</v>
      </c>
      <c r="P13989" s="72" t="str">
        <f t="shared" si="437"/>
        <v/>
      </c>
      <c r="Q13989" s="61" t="s">
        <v>30</v>
      </c>
    </row>
    <row r="13990" spans="8:18" x14ac:dyDescent="0.25">
      <c r="H13990" s="59">
        <v>48992</v>
      </c>
      <c r="I13990" s="59" t="s">
        <v>71</v>
      </c>
      <c r="J13990" s="59">
        <v>27133052</v>
      </c>
      <c r="K13990" s="59" t="s">
        <v>14200</v>
      </c>
      <c r="L13990" s="61" t="s">
        <v>113</v>
      </c>
      <c r="M13990" s="61">
        <f>VLOOKUP(H13990,zdroj!C:F,4,0)</f>
        <v>0</v>
      </c>
      <c r="N13990" s="61" t="str">
        <f t="shared" si="436"/>
        <v>katA</v>
      </c>
      <c r="P13990" s="72" t="str">
        <f t="shared" si="437"/>
        <v/>
      </c>
      <c r="Q13990" s="61" t="s">
        <v>31</v>
      </c>
    </row>
    <row r="13991" spans="8:18" x14ac:dyDescent="0.25">
      <c r="H13991" s="59">
        <v>48992</v>
      </c>
      <c r="I13991" s="59" t="s">
        <v>71</v>
      </c>
      <c r="J13991" s="59">
        <v>27638880</v>
      </c>
      <c r="K13991" s="59" t="s">
        <v>14201</v>
      </c>
      <c r="L13991" s="61" t="s">
        <v>113</v>
      </c>
      <c r="M13991" s="61">
        <f>VLOOKUP(H13991,zdroj!C:F,4,0)</f>
        <v>0</v>
      </c>
      <c r="N13991" s="61" t="str">
        <f t="shared" si="436"/>
        <v>katA</v>
      </c>
      <c r="P13991" s="72" t="str">
        <f t="shared" si="437"/>
        <v/>
      </c>
      <c r="Q13991" s="61" t="s">
        <v>30</v>
      </c>
    </row>
    <row r="13992" spans="8:18" x14ac:dyDescent="0.25">
      <c r="H13992" s="59">
        <v>48992</v>
      </c>
      <c r="I13992" s="59" t="s">
        <v>71</v>
      </c>
      <c r="J13992" s="59">
        <v>40869491</v>
      </c>
      <c r="K13992" s="59" t="s">
        <v>14202</v>
      </c>
      <c r="L13992" s="61" t="s">
        <v>114</v>
      </c>
      <c r="M13992" s="61">
        <f>VLOOKUP(H13992,zdroj!C:F,4,0)</f>
        <v>0</v>
      </c>
      <c r="N13992" s="61" t="str">
        <f t="shared" si="436"/>
        <v>katB</v>
      </c>
      <c r="P13992" s="72" t="str">
        <f t="shared" si="437"/>
        <v/>
      </c>
      <c r="Q13992" s="61" t="s">
        <v>30</v>
      </c>
      <c r="R13992" s="61" t="s">
        <v>91</v>
      </c>
    </row>
    <row r="13993" spans="8:18" x14ac:dyDescent="0.25">
      <c r="H13993" s="59">
        <v>48992</v>
      </c>
      <c r="I13993" s="59" t="s">
        <v>71</v>
      </c>
      <c r="J13993" s="59">
        <v>42266645</v>
      </c>
      <c r="K13993" s="59" t="s">
        <v>14203</v>
      </c>
      <c r="L13993" s="61" t="s">
        <v>113</v>
      </c>
      <c r="M13993" s="61">
        <f>VLOOKUP(H13993,zdroj!C:F,4,0)</f>
        <v>0</v>
      </c>
      <c r="N13993" s="61" t="str">
        <f t="shared" si="436"/>
        <v>katA</v>
      </c>
      <c r="P13993" s="72" t="str">
        <f t="shared" si="437"/>
        <v/>
      </c>
      <c r="Q13993" s="61" t="s">
        <v>30</v>
      </c>
    </row>
    <row r="13994" spans="8:18" x14ac:dyDescent="0.25">
      <c r="H13994" s="59">
        <v>48992</v>
      </c>
      <c r="I13994" s="59" t="s">
        <v>71</v>
      </c>
      <c r="J13994" s="59">
        <v>72613521</v>
      </c>
      <c r="K13994" s="59" t="s">
        <v>14204</v>
      </c>
      <c r="L13994" s="61" t="s">
        <v>113</v>
      </c>
      <c r="M13994" s="61">
        <f>VLOOKUP(H13994,zdroj!C:F,4,0)</f>
        <v>0</v>
      </c>
      <c r="N13994" s="61" t="str">
        <f t="shared" si="436"/>
        <v>katA</v>
      </c>
      <c r="P13994" s="72" t="str">
        <f t="shared" si="437"/>
        <v/>
      </c>
      <c r="Q13994" s="61" t="s">
        <v>30</v>
      </c>
    </row>
    <row r="13995" spans="8:18" x14ac:dyDescent="0.25">
      <c r="H13995" s="59">
        <v>48992</v>
      </c>
      <c r="I13995" s="59" t="s">
        <v>71</v>
      </c>
      <c r="J13995" s="59">
        <v>72828013</v>
      </c>
      <c r="K13995" s="59" t="s">
        <v>14205</v>
      </c>
      <c r="L13995" s="61" t="s">
        <v>113</v>
      </c>
      <c r="M13995" s="61">
        <f>VLOOKUP(H13995,zdroj!C:F,4,0)</f>
        <v>0</v>
      </c>
      <c r="N13995" s="61" t="str">
        <f t="shared" si="436"/>
        <v>katA</v>
      </c>
      <c r="P13995" s="72" t="str">
        <f t="shared" si="437"/>
        <v/>
      </c>
      <c r="Q13995" s="61" t="s">
        <v>30</v>
      </c>
    </row>
    <row r="13996" spans="8:18" x14ac:dyDescent="0.25">
      <c r="H13996" s="59">
        <v>48992</v>
      </c>
      <c r="I13996" s="59" t="s">
        <v>71</v>
      </c>
      <c r="J13996" s="59">
        <v>73877271</v>
      </c>
      <c r="K13996" s="59" t="s">
        <v>14206</v>
      </c>
      <c r="L13996" s="61" t="s">
        <v>113</v>
      </c>
      <c r="M13996" s="61">
        <f>VLOOKUP(H13996,zdroj!C:F,4,0)</f>
        <v>0</v>
      </c>
      <c r="N13996" s="61" t="str">
        <f t="shared" si="436"/>
        <v>katA</v>
      </c>
      <c r="P13996" s="72" t="str">
        <f t="shared" si="437"/>
        <v/>
      </c>
      <c r="Q13996" s="61" t="s">
        <v>30</v>
      </c>
    </row>
    <row r="13997" spans="8:18" x14ac:dyDescent="0.25">
      <c r="H13997" s="59">
        <v>48992</v>
      </c>
      <c r="I13997" s="59" t="s">
        <v>71</v>
      </c>
      <c r="J13997" s="59">
        <v>77251181</v>
      </c>
      <c r="K13997" s="59" t="s">
        <v>14207</v>
      </c>
      <c r="L13997" s="61" t="s">
        <v>113</v>
      </c>
      <c r="M13997" s="61">
        <f>VLOOKUP(H13997,zdroj!C:F,4,0)</f>
        <v>0</v>
      </c>
      <c r="N13997" s="61" t="str">
        <f t="shared" si="436"/>
        <v>katA</v>
      </c>
      <c r="P13997" s="72" t="str">
        <f t="shared" si="437"/>
        <v/>
      </c>
      <c r="Q13997" s="61" t="s">
        <v>30</v>
      </c>
    </row>
    <row r="13998" spans="8:18" x14ac:dyDescent="0.25">
      <c r="H13998" s="59">
        <v>48992</v>
      </c>
      <c r="I13998" s="59" t="s">
        <v>71</v>
      </c>
      <c r="J13998" s="59">
        <v>79302513</v>
      </c>
      <c r="K13998" s="59" t="s">
        <v>14208</v>
      </c>
      <c r="L13998" s="61" t="s">
        <v>113</v>
      </c>
      <c r="M13998" s="61">
        <f>VLOOKUP(H13998,zdroj!C:F,4,0)</f>
        <v>0</v>
      </c>
      <c r="N13998" s="61" t="str">
        <f t="shared" si="436"/>
        <v>katA</v>
      </c>
      <c r="P13998" s="72" t="str">
        <f t="shared" si="437"/>
        <v/>
      </c>
      <c r="Q13998" s="61" t="s">
        <v>30</v>
      </c>
    </row>
    <row r="13999" spans="8:18" x14ac:dyDescent="0.25">
      <c r="H13999" s="59">
        <v>48992</v>
      </c>
      <c r="I13999" s="59" t="s">
        <v>71</v>
      </c>
      <c r="J13999" s="59">
        <v>80655751</v>
      </c>
      <c r="K13999" s="59" t="s">
        <v>14209</v>
      </c>
      <c r="L13999" s="61" t="s">
        <v>113</v>
      </c>
      <c r="M13999" s="61">
        <f>VLOOKUP(H13999,zdroj!C:F,4,0)</f>
        <v>0</v>
      </c>
      <c r="N13999" s="61" t="str">
        <f t="shared" si="436"/>
        <v>katA</v>
      </c>
      <c r="P13999" s="72" t="str">
        <f t="shared" si="437"/>
        <v/>
      </c>
      <c r="Q13999" s="61" t="s">
        <v>30</v>
      </c>
    </row>
    <row r="14000" spans="8:18" x14ac:dyDescent="0.25">
      <c r="H14000" s="59">
        <v>49000</v>
      </c>
      <c r="I14000" s="59" t="s">
        <v>67</v>
      </c>
      <c r="J14000" s="59">
        <v>9881522</v>
      </c>
      <c r="K14000" s="59" t="s">
        <v>14210</v>
      </c>
      <c r="L14000" s="61" t="s">
        <v>113</v>
      </c>
      <c r="M14000" s="61">
        <f>VLOOKUP(H14000,zdroj!C:F,4,0)</f>
        <v>0</v>
      </c>
      <c r="N14000" s="61" t="str">
        <f t="shared" si="436"/>
        <v>katA</v>
      </c>
      <c r="P14000" s="72" t="str">
        <f t="shared" si="437"/>
        <v/>
      </c>
      <c r="Q14000" s="61" t="s">
        <v>30</v>
      </c>
    </row>
    <row r="14001" spans="8:17" x14ac:dyDescent="0.25">
      <c r="H14001" s="59">
        <v>49000</v>
      </c>
      <c r="I14001" s="59" t="s">
        <v>67</v>
      </c>
      <c r="J14001" s="59">
        <v>9881531</v>
      </c>
      <c r="K14001" s="59" t="s">
        <v>14211</v>
      </c>
      <c r="L14001" s="61" t="s">
        <v>113</v>
      </c>
      <c r="M14001" s="61">
        <f>VLOOKUP(H14001,zdroj!C:F,4,0)</f>
        <v>0</v>
      </c>
      <c r="N14001" s="61" t="str">
        <f t="shared" si="436"/>
        <v>katA</v>
      </c>
      <c r="P14001" s="72" t="str">
        <f t="shared" si="437"/>
        <v/>
      </c>
      <c r="Q14001" s="61" t="s">
        <v>30</v>
      </c>
    </row>
    <row r="14002" spans="8:17" x14ac:dyDescent="0.25">
      <c r="H14002" s="59">
        <v>49000</v>
      </c>
      <c r="I14002" s="59" t="s">
        <v>67</v>
      </c>
      <c r="J14002" s="59">
        <v>9881549</v>
      </c>
      <c r="K14002" s="59" t="s">
        <v>14212</v>
      </c>
      <c r="L14002" s="61" t="s">
        <v>113</v>
      </c>
      <c r="M14002" s="61">
        <f>VLOOKUP(H14002,zdroj!C:F,4,0)</f>
        <v>0</v>
      </c>
      <c r="N14002" s="61" t="str">
        <f t="shared" si="436"/>
        <v>katA</v>
      </c>
      <c r="P14002" s="72" t="str">
        <f t="shared" si="437"/>
        <v/>
      </c>
      <c r="Q14002" s="61" t="s">
        <v>30</v>
      </c>
    </row>
    <row r="14003" spans="8:17" x14ac:dyDescent="0.25">
      <c r="H14003" s="59">
        <v>49000</v>
      </c>
      <c r="I14003" s="59" t="s">
        <v>67</v>
      </c>
      <c r="J14003" s="59">
        <v>9881557</v>
      </c>
      <c r="K14003" s="59" t="s">
        <v>14213</v>
      </c>
      <c r="L14003" s="61" t="s">
        <v>113</v>
      </c>
      <c r="M14003" s="61">
        <f>VLOOKUP(H14003,zdroj!C:F,4,0)</f>
        <v>0</v>
      </c>
      <c r="N14003" s="61" t="str">
        <f t="shared" si="436"/>
        <v>katA</v>
      </c>
      <c r="P14003" s="72" t="str">
        <f t="shared" si="437"/>
        <v/>
      </c>
      <c r="Q14003" s="61" t="s">
        <v>30</v>
      </c>
    </row>
    <row r="14004" spans="8:17" x14ac:dyDescent="0.25">
      <c r="H14004" s="59">
        <v>49000</v>
      </c>
      <c r="I14004" s="59" t="s">
        <v>67</v>
      </c>
      <c r="J14004" s="59">
        <v>9881565</v>
      </c>
      <c r="K14004" s="59" t="s">
        <v>14214</v>
      </c>
      <c r="L14004" s="61" t="s">
        <v>113</v>
      </c>
      <c r="M14004" s="61">
        <f>VLOOKUP(H14004,zdroj!C:F,4,0)</f>
        <v>0</v>
      </c>
      <c r="N14004" s="61" t="str">
        <f t="shared" si="436"/>
        <v>katA</v>
      </c>
      <c r="P14004" s="72" t="str">
        <f t="shared" si="437"/>
        <v/>
      </c>
      <c r="Q14004" s="61" t="s">
        <v>30</v>
      </c>
    </row>
    <row r="14005" spans="8:17" x14ac:dyDescent="0.25">
      <c r="H14005" s="59">
        <v>49000</v>
      </c>
      <c r="I14005" s="59" t="s">
        <v>67</v>
      </c>
      <c r="J14005" s="59">
        <v>9881573</v>
      </c>
      <c r="K14005" s="59" t="s">
        <v>14215</v>
      </c>
      <c r="L14005" s="61" t="s">
        <v>113</v>
      </c>
      <c r="M14005" s="61">
        <f>VLOOKUP(H14005,zdroj!C:F,4,0)</f>
        <v>0</v>
      </c>
      <c r="N14005" s="61" t="str">
        <f t="shared" si="436"/>
        <v>katA</v>
      </c>
      <c r="P14005" s="72" t="str">
        <f t="shared" si="437"/>
        <v/>
      </c>
      <c r="Q14005" s="61" t="s">
        <v>30</v>
      </c>
    </row>
    <row r="14006" spans="8:17" x14ac:dyDescent="0.25">
      <c r="H14006" s="59">
        <v>49000</v>
      </c>
      <c r="I14006" s="59" t="s">
        <v>67</v>
      </c>
      <c r="J14006" s="59">
        <v>9881581</v>
      </c>
      <c r="K14006" s="59" t="s">
        <v>14216</v>
      </c>
      <c r="L14006" s="61" t="s">
        <v>113</v>
      </c>
      <c r="M14006" s="61">
        <f>VLOOKUP(H14006,zdroj!C:F,4,0)</f>
        <v>0</v>
      </c>
      <c r="N14006" s="61" t="str">
        <f t="shared" si="436"/>
        <v>katA</v>
      </c>
      <c r="P14006" s="72" t="str">
        <f t="shared" si="437"/>
        <v/>
      </c>
      <c r="Q14006" s="61" t="s">
        <v>30</v>
      </c>
    </row>
    <row r="14007" spans="8:17" x14ac:dyDescent="0.25">
      <c r="H14007" s="59">
        <v>49000</v>
      </c>
      <c r="I14007" s="59" t="s">
        <v>67</v>
      </c>
      <c r="J14007" s="59">
        <v>9881590</v>
      </c>
      <c r="K14007" s="59" t="s">
        <v>14217</v>
      </c>
      <c r="L14007" s="61" t="s">
        <v>113</v>
      </c>
      <c r="M14007" s="61">
        <f>VLOOKUP(H14007,zdroj!C:F,4,0)</f>
        <v>0</v>
      </c>
      <c r="N14007" s="61" t="str">
        <f t="shared" si="436"/>
        <v>katA</v>
      </c>
      <c r="P14007" s="72" t="str">
        <f t="shared" si="437"/>
        <v/>
      </c>
      <c r="Q14007" s="61" t="s">
        <v>30</v>
      </c>
    </row>
    <row r="14008" spans="8:17" x14ac:dyDescent="0.25">
      <c r="H14008" s="59">
        <v>49000</v>
      </c>
      <c r="I14008" s="59" t="s">
        <v>67</v>
      </c>
      <c r="J14008" s="59">
        <v>9881603</v>
      </c>
      <c r="K14008" s="59" t="s">
        <v>14218</v>
      </c>
      <c r="L14008" s="61" t="s">
        <v>113</v>
      </c>
      <c r="M14008" s="61">
        <f>VLOOKUP(H14008,zdroj!C:F,4,0)</f>
        <v>0</v>
      </c>
      <c r="N14008" s="61" t="str">
        <f t="shared" si="436"/>
        <v>katA</v>
      </c>
      <c r="P14008" s="72" t="str">
        <f t="shared" si="437"/>
        <v/>
      </c>
      <c r="Q14008" s="61" t="s">
        <v>30</v>
      </c>
    </row>
    <row r="14009" spans="8:17" x14ac:dyDescent="0.25">
      <c r="H14009" s="59">
        <v>49000</v>
      </c>
      <c r="I14009" s="59" t="s">
        <v>67</v>
      </c>
      <c r="J14009" s="59">
        <v>9881611</v>
      </c>
      <c r="K14009" s="59" t="s">
        <v>14219</v>
      </c>
      <c r="L14009" s="61" t="s">
        <v>113</v>
      </c>
      <c r="M14009" s="61">
        <f>VLOOKUP(H14009,zdroj!C:F,4,0)</f>
        <v>0</v>
      </c>
      <c r="N14009" s="61" t="str">
        <f t="shared" si="436"/>
        <v>katA</v>
      </c>
      <c r="P14009" s="72" t="str">
        <f t="shared" si="437"/>
        <v/>
      </c>
      <c r="Q14009" s="61" t="s">
        <v>30</v>
      </c>
    </row>
    <row r="14010" spans="8:17" x14ac:dyDescent="0.25">
      <c r="H14010" s="59">
        <v>49000</v>
      </c>
      <c r="I14010" s="59" t="s">
        <v>67</v>
      </c>
      <c r="J14010" s="59">
        <v>9881620</v>
      </c>
      <c r="K14010" s="59" t="s">
        <v>14220</v>
      </c>
      <c r="L14010" s="61" t="s">
        <v>113</v>
      </c>
      <c r="M14010" s="61">
        <f>VLOOKUP(H14010,zdroj!C:F,4,0)</f>
        <v>0</v>
      </c>
      <c r="N14010" s="61" t="str">
        <f t="shared" si="436"/>
        <v>katA</v>
      </c>
      <c r="P14010" s="72" t="str">
        <f t="shared" si="437"/>
        <v/>
      </c>
      <c r="Q14010" s="61" t="s">
        <v>30</v>
      </c>
    </row>
    <row r="14011" spans="8:17" x14ac:dyDescent="0.25">
      <c r="H14011" s="59">
        <v>49000</v>
      </c>
      <c r="I14011" s="59" t="s">
        <v>67</v>
      </c>
      <c r="J14011" s="59">
        <v>9881638</v>
      </c>
      <c r="K14011" s="59" t="s">
        <v>14221</v>
      </c>
      <c r="L14011" s="61" t="s">
        <v>113</v>
      </c>
      <c r="M14011" s="61">
        <f>VLOOKUP(H14011,zdroj!C:F,4,0)</f>
        <v>0</v>
      </c>
      <c r="N14011" s="61" t="str">
        <f t="shared" si="436"/>
        <v>katA</v>
      </c>
      <c r="P14011" s="72" t="str">
        <f t="shared" si="437"/>
        <v/>
      </c>
      <c r="Q14011" s="61" t="s">
        <v>30</v>
      </c>
    </row>
    <row r="14012" spans="8:17" x14ac:dyDescent="0.25">
      <c r="H14012" s="59">
        <v>49000</v>
      </c>
      <c r="I14012" s="59" t="s">
        <v>67</v>
      </c>
      <c r="J14012" s="59">
        <v>9881646</v>
      </c>
      <c r="K14012" s="59" t="s">
        <v>14222</v>
      </c>
      <c r="L14012" s="61" t="s">
        <v>113</v>
      </c>
      <c r="M14012" s="61">
        <f>VLOOKUP(H14012,zdroj!C:F,4,0)</f>
        <v>0</v>
      </c>
      <c r="N14012" s="61" t="str">
        <f t="shared" si="436"/>
        <v>katA</v>
      </c>
      <c r="P14012" s="72" t="str">
        <f t="shared" si="437"/>
        <v/>
      </c>
      <c r="Q14012" s="61" t="s">
        <v>30</v>
      </c>
    </row>
    <row r="14013" spans="8:17" x14ac:dyDescent="0.25">
      <c r="H14013" s="59">
        <v>49000</v>
      </c>
      <c r="I14013" s="59" t="s">
        <v>67</v>
      </c>
      <c r="J14013" s="59">
        <v>9881662</v>
      </c>
      <c r="K14013" s="59" t="s">
        <v>14223</v>
      </c>
      <c r="L14013" s="61" t="s">
        <v>113</v>
      </c>
      <c r="M14013" s="61">
        <f>VLOOKUP(H14013,zdroj!C:F,4,0)</f>
        <v>0</v>
      </c>
      <c r="N14013" s="61" t="str">
        <f t="shared" si="436"/>
        <v>katA</v>
      </c>
      <c r="P14013" s="72" t="str">
        <f t="shared" si="437"/>
        <v/>
      </c>
      <c r="Q14013" s="61" t="s">
        <v>30</v>
      </c>
    </row>
    <row r="14014" spans="8:17" x14ac:dyDescent="0.25">
      <c r="H14014" s="59">
        <v>49000</v>
      </c>
      <c r="I14014" s="59" t="s">
        <v>67</v>
      </c>
      <c r="J14014" s="59">
        <v>9881671</v>
      </c>
      <c r="K14014" s="59" t="s">
        <v>14224</v>
      </c>
      <c r="L14014" s="61" t="s">
        <v>113</v>
      </c>
      <c r="M14014" s="61">
        <f>VLOOKUP(H14014,zdroj!C:F,4,0)</f>
        <v>0</v>
      </c>
      <c r="N14014" s="61" t="str">
        <f t="shared" si="436"/>
        <v>katA</v>
      </c>
      <c r="P14014" s="72" t="str">
        <f t="shared" si="437"/>
        <v/>
      </c>
      <c r="Q14014" s="61" t="s">
        <v>30</v>
      </c>
    </row>
    <row r="14015" spans="8:17" x14ac:dyDescent="0.25">
      <c r="H14015" s="59">
        <v>49000</v>
      </c>
      <c r="I14015" s="59" t="s">
        <v>67</v>
      </c>
      <c r="J14015" s="59">
        <v>9881697</v>
      </c>
      <c r="K14015" s="59" t="s">
        <v>14225</v>
      </c>
      <c r="L14015" s="61" t="s">
        <v>113</v>
      </c>
      <c r="M14015" s="61">
        <f>VLOOKUP(H14015,zdroj!C:F,4,0)</f>
        <v>0</v>
      </c>
      <c r="N14015" s="61" t="str">
        <f t="shared" si="436"/>
        <v>katA</v>
      </c>
      <c r="P14015" s="72" t="str">
        <f t="shared" si="437"/>
        <v/>
      </c>
      <c r="Q14015" s="61" t="s">
        <v>30</v>
      </c>
    </row>
    <row r="14016" spans="8:17" x14ac:dyDescent="0.25">
      <c r="H14016" s="59">
        <v>49000</v>
      </c>
      <c r="I14016" s="59" t="s">
        <v>67</v>
      </c>
      <c r="J14016" s="59">
        <v>9881701</v>
      </c>
      <c r="K14016" s="59" t="s">
        <v>14226</v>
      </c>
      <c r="L14016" s="61" t="s">
        <v>113</v>
      </c>
      <c r="M14016" s="61">
        <f>VLOOKUP(H14016,zdroj!C:F,4,0)</f>
        <v>0</v>
      </c>
      <c r="N14016" s="61" t="str">
        <f t="shared" si="436"/>
        <v>katA</v>
      </c>
      <c r="P14016" s="72" t="str">
        <f t="shared" si="437"/>
        <v/>
      </c>
      <c r="Q14016" s="61" t="s">
        <v>30</v>
      </c>
    </row>
    <row r="14017" spans="8:18" x14ac:dyDescent="0.25">
      <c r="H14017" s="59">
        <v>49000</v>
      </c>
      <c r="I14017" s="59" t="s">
        <v>67</v>
      </c>
      <c r="J14017" s="59">
        <v>9881719</v>
      </c>
      <c r="K14017" s="59" t="s">
        <v>14227</v>
      </c>
      <c r="L14017" s="61" t="s">
        <v>113</v>
      </c>
      <c r="M14017" s="61">
        <f>VLOOKUP(H14017,zdroj!C:F,4,0)</f>
        <v>0</v>
      </c>
      <c r="N14017" s="61" t="str">
        <f t="shared" si="436"/>
        <v>katA</v>
      </c>
      <c r="P14017" s="72" t="str">
        <f t="shared" si="437"/>
        <v/>
      </c>
      <c r="Q14017" s="61" t="s">
        <v>30</v>
      </c>
    </row>
    <row r="14018" spans="8:18" x14ac:dyDescent="0.25">
      <c r="H14018" s="59">
        <v>49000</v>
      </c>
      <c r="I14018" s="59" t="s">
        <v>67</v>
      </c>
      <c r="J14018" s="59">
        <v>9881727</v>
      </c>
      <c r="K14018" s="59" t="s">
        <v>14228</v>
      </c>
      <c r="L14018" s="61" t="s">
        <v>113</v>
      </c>
      <c r="M14018" s="61">
        <f>VLOOKUP(H14018,zdroj!C:F,4,0)</f>
        <v>0</v>
      </c>
      <c r="N14018" s="61" t="str">
        <f t="shared" si="436"/>
        <v>katA</v>
      </c>
      <c r="P14018" s="72" t="str">
        <f t="shared" si="437"/>
        <v/>
      </c>
      <c r="Q14018" s="61" t="s">
        <v>30</v>
      </c>
    </row>
    <row r="14019" spans="8:18" x14ac:dyDescent="0.25">
      <c r="H14019" s="59">
        <v>49000</v>
      </c>
      <c r="I14019" s="59" t="s">
        <v>67</v>
      </c>
      <c r="J14019" s="59">
        <v>27296938</v>
      </c>
      <c r="K14019" s="59" t="s">
        <v>14229</v>
      </c>
      <c r="L14019" s="61" t="s">
        <v>113</v>
      </c>
      <c r="M14019" s="61">
        <f>VLOOKUP(H14019,zdroj!C:F,4,0)</f>
        <v>0</v>
      </c>
      <c r="N14019" s="61" t="str">
        <f t="shared" si="436"/>
        <v>katA</v>
      </c>
      <c r="P14019" s="72" t="str">
        <f t="shared" si="437"/>
        <v/>
      </c>
      <c r="Q14019" s="61" t="s">
        <v>30</v>
      </c>
    </row>
    <row r="14020" spans="8:18" x14ac:dyDescent="0.25">
      <c r="H14020" s="59">
        <v>49000</v>
      </c>
      <c r="I14020" s="59" t="s">
        <v>67</v>
      </c>
      <c r="J14020" s="59">
        <v>73968561</v>
      </c>
      <c r="K14020" s="59" t="s">
        <v>14230</v>
      </c>
      <c r="L14020" s="61" t="s">
        <v>113</v>
      </c>
      <c r="M14020" s="61">
        <f>VLOOKUP(H14020,zdroj!C:F,4,0)</f>
        <v>0</v>
      </c>
      <c r="N14020" s="61" t="str">
        <f t="shared" si="436"/>
        <v>katA</v>
      </c>
      <c r="P14020" s="72" t="str">
        <f t="shared" si="437"/>
        <v/>
      </c>
      <c r="Q14020" s="61" t="s">
        <v>30</v>
      </c>
    </row>
    <row r="14021" spans="8:18" x14ac:dyDescent="0.25">
      <c r="H14021" s="59">
        <v>49000</v>
      </c>
      <c r="I14021" s="59" t="s">
        <v>67</v>
      </c>
      <c r="J14021" s="59">
        <v>78802784</v>
      </c>
      <c r="K14021" s="59" t="s">
        <v>14231</v>
      </c>
      <c r="L14021" s="61" t="s">
        <v>113</v>
      </c>
      <c r="M14021" s="61">
        <f>VLOOKUP(H14021,zdroj!C:F,4,0)</f>
        <v>0</v>
      </c>
      <c r="N14021" s="61" t="str">
        <f t="shared" si="436"/>
        <v>katA</v>
      </c>
      <c r="P14021" s="72" t="str">
        <f t="shared" si="437"/>
        <v/>
      </c>
      <c r="Q14021" s="61" t="s">
        <v>30</v>
      </c>
    </row>
    <row r="14022" spans="8:18" x14ac:dyDescent="0.25">
      <c r="H14022" s="59">
        <v>49000</v>
      </c>
      <c r="I14022" s="59" t="s">
        <v>67</v>
      </c>
      <c r="J14022" s="59">
        <v>80156207</v>
      </c>
      <c r="K14022" s="59" t="s">
        <v>14232</v>
      </c>
      <c r="L14022" s="61" t="s">
        <v>81</v>
      </c>
      <c r="M14022" s="61">
        <f>VLOOKUP(H14022,zdroj!C:F,4,0)</f>
        <v>0</v>
      </c>
      <c r="N14022" s="61" t="str">
        <f t="shared" si="436"/>
        <v>-</v>
      </c>
      <c r="P14022" s="72" t="str">
        <f t="shared" si="437"/>
        <v/>
      </c>
      <c r="Q14022" s="61" t="s">
        <v>88</v>
      </c>
    </row>
    <row r="14023" spans="8:18" x14ac:dyDescent="0.25">
      <c r="H14023" s="59">
        <v>49018</v>
      </c>
      <c r="I14023" s="59" t="s">
        <v>71</v>
      </c>
      <c r="J14023" s="59">
        <v>9881212</v>
      </c>
      <c r="K14023" s="59" t="s">
        <v>14233</v>
      </c>
      <c r="L14023" s="61" t="s">
        <v>114</v>
      </c>
      <c r="M14023" s="61">
        <f>VLOOKUP(H14023,zdroj!C:F,4,0)</f>
        <v>0</v>
      </c>
      <c r="N14023" s="61" t="str">
        <f t="shared" ref="N14023:N14086" si="438">IF(M14023="A",IF(L14023="katA","katB",L14023),L14023)</f>
        <v>katB</v>
      </c>
      <c r="P14023" s="72" t="str">
        <f t="shared" ref="P14023:P14086" si="439">IF(O14023="A",1,"")</f>
        <v/>
      </c>
      <c r="Q14023" s="61" t="s">
        <v>30</v>
      </c>
      <c r="R14023" s="61" t="s">
        <v>91</v>
      </c>
    </row>
    <row r="14024" spans="8:18" x14ac:dyDescent="0.25">
      <c r="H14024" s="59">
        <v>49018</v>
      </c>
      <c r="I14024" s="59" t="s">
        <v>71</v>
      </c>
      <c r="J14024" s="59">
        <v>9881221</v>
      </c>
      <c r="K14024" s="59" t="s">
        <v>14234</v>
      </c>
      <c r="L14024" s="61" t="s">
        <v>113</v>
      </c>
      <c r="M14024" s="61">
        <f>VLOOKUP(H14024,zdroj!C:F,4,0)</f>
        <v>0</v>
      </c>
      <c r="N14024" s="61" t="str">
        <f t="shared" si="438"/>
        <v>katA</v>
      </c>
      <c r="P14024" s="72" t="str">
        <f t="shared" si="439"/>
        <v/>
      </c>
      <c r="Q14024" s="61" t="s">
        <v>30</v>
      </c>
    </row>
    <row r="14025" spans="8:18" x14ac:dyDescent="0.25">
      <c r="H14025" s="59">
        <v>49018</v>
      </c>
      <c r="I14025" s="59" t="s">
        <v>71</v>
      </c>
      <c r="J14025" s="59">
        <v>9881239</v>
      </c>
      <c r="K14025" s="59" t="s">
        <v>14235</v>
      </c>
      <c r="L14025" s="61" t="s">
        <v>113</v>
      </c>
      <c r="M14025" s="61">
        <f>VLOOKUP(H14025,zdroj!C:F,4,0)</f>
        <v>0</v>
      </c>
      <c r="N14025" s="61" t="str">
        <f t="shared" si="438"/>
        <v>katA</v>
      </c>
      <c r="P14025" s="72" t="str">
        <f t="shared" si="439"/>
        <v/>
      </c>
      <c r="Q14025" s="61" t="s">
        <v>30</v>
      </c>
    </row>
    <row r="14026" spans="8:18" x14ac:dyDescent="0.25">
      <c r="H14026" s="59">
        <v>49018</v>
      </c>
      <c r="I14026" s="59" t="s">
        <v>71</v>
      </c>
      <c r="J14026" s="59">
        <v>9881247</v>
      </c>
      <c r="K14026" s="59" t="s">
        <v>14236</v>
      </c>
      <c r="L14026" s="61" t="s">
        <v>113</v>
      </c>
      <c r="M14026" s="61">
        <f>VLOOKUP(H14026,zdroj!C:F,4,0)</f>
        <v>0</v>
      </c>
      <c r="N14026" s="61" t="str">
        <f t="shared" si="438"/>
        <v>katA</v>
      </c>
      <c r="P14026" s="72" t="str">
        <f t="shared" si="439"/>
        <v/>
      </c>
      <c r="Q14026" s="61" t="s">
        <v>30</v>
      </c>
    </row>
    <row r="14027" spans="8:18" x14ac:dyDescent="0.25">
      <c r="H14027" s="59">
        <v>49018</v>
      </c>
      <c r="I14027" s="59" t="s">
        <v>71</v>
      </c>
      <c r="J14027" s="59">
        <v>9881255</v>
      </c>
      <c r="K14027" s="59" t="s">
        <v>14237</v>
      </c>
      <c r="L14027" s="61" t="s">
        <v>113</v>
      </c>
      <c r="M14027" s="61">
        <f>VLOOKUP(H14027,zdroj!C:F,4,0)</f>
        <v>0</v>
      </c>
      <c r="N14027" s="61" t="str">
        <f t="shared" si="438"/>
        <v>katA</v>
      </c>
      <c r="P14027" s="72" t="str">
        <f t="shared" si="439"/>
        <v/>
      </c>
      <c r="Q14027" s="61" t="s">
        <v>30</v>
      </c>
    </row>
    <row r="14028" spans="8:18" x14ac:dyDescent="0.25">
      <c r="H14028" s="59">
        <v>49018</v>
      </c>
      <c r="I14028" s="59" t="s">
        <v>71</v>
      </c>
      <c r="J14028" s="59">
        <v>9881263</v>
      </c>
      <c r="K14028" s="59" t="s">
        <v>14238</v>
      </c>
      <c r="L14028" s="61" t="s">
        <v>113</v>
      </c>
      <c r="M14028" s="61">
        <f>VLOOKUP(H14028,zdroj!C:F,4,0)</f>
        <v>0</v>
      </c>
      <c r="N14028" s="61" t="str">
        <f t="shared" si="438"/>
        <v>katA</v>
      </c>
      <c r="P14028" s="72" t="str">
        <f t="shared" si="439"/>
        <v/>
      </c>
      <c r="Q14028" s="61" t="s">
        <v>30</v>
      </c>
    </row>
    <row r="14029" spans="8:18" x14ac:dyDescent="0.25">
      <c r="H14029" s="59">
        <v>49018</v>
      </c>
      <c r="I14029" s="59" t="s">
        <v>71</v>
      </c>
      <c r="J14029" s="59">
        <v>9881271</v>
      </c>
      <c r="K14029" s="59" t="s">
        <v>14239</v>
      </c>
      <c r="L14029" s="61" t="s">
        <v>113</v>
      </c>
      <c r="M14029" s="61">
        <f>VLOOKUP(H14029,zdroj!C:F,4,0)</f>
        <v>0</v>
      </c>
      <c r="N14029" s="61" t="str">
        <f t="shared" si="438"/>
        <v>katA</v>
      </c>
      <c r="P14029" s="72" t="str">
        <f t="shared" si="439"/>
        <v/>
      </c>
      <c r="Q14029" s="61" t="s">
        <v>30</v>
      </c>
    </row>
    <row r="14030" spans="8:18" x14ac:dyDescent="0.25">
      <c r="H14030" s="59">
        <v>49018</v>
      </c>
      <c r="I14030" s="59" t="s">
        <v>71</v>
      </c>
      <c r="J14030" s="59">
        <v>9881280</v>
      </c>
      <c r="K14030" s="59" t="s">
        <v>14240</v>
      </c>
      <c r="L14030" s="61" t="s">
        <v>114</v>
      </c>
      <c r="M14030" s="61">
        <f>VLOOKUP(H14030,zdroj!C:F,4,0)</f>
        <v>0</v>
      </c>
      <c r="N14030" s="61" t="str">
        <f t="shared" si="438"/>
        <v>katB</v>
      </c>
      <c r="P14030" s="72" t="str">
        <f t="shared" si="439"/>
        <v/>
      </c>
      <c r="Q14030" s="61" t="s">
        <v>30</v>
      </c>
      <c r="R14030" s="61" t="s">
        <v>91</v>
      </c>
    </row>
    <row r="14031" spans="8:18" x14ac:dyDescent="0.25">
      <c r="H14031" s="59">
        <v>49018</v>
      </c>
      <c r="I14031" s="59" t="s">
        <v>71</v>
      </c>
      <c r="J14031" s="59">
        <v>9881298</v>
      </c>
      <c r="K14031" s="59" t="s">
        <v>14241</v>
      </c>
      <c r="L14031" s="61" t="s">
        <v>114</v>
      </c>
      <c r="M14031" s="61">
        <f>VLOOKUP(H14031,zdroj!C:F,4,0)</f>
        <v>0</v>
      </c>
      <c r="N14031" s="61" t="str">
        <f t="shared" si="438"/>
        <v>katB</v>
      </c>
      <c r="P14031" s="72" t="str">
        <f t="shared" si="439"/>
        <v/>
      </c>
      <c r="Q14031" s="61" t="s">
        <v>30</v>
      </c>
      <c r="R14031" s="61" t="s">
        <v>91</v>
      </c>
    </row>
    <row r="14032" spans="8:18" x14ac:dyDescent="0.25">
      <c r="H14032" s="59">
        <v>49018</v>
      </c>
      <c r="I14032" s="59" t="s">
        <v>71</v>
      </c>
      <c r="J14032" s="59">
        <v>9881336</v>
      </c>
      <c r="K14032" s="59" t="s">
        <v>14242</v>
      </c>
      <c r="L14032" s="61" t="s">
        <v>113</v>
      </c>
      <c r="M14032" s="61">
        <f>VLOOKUP(H14032,zdroj!C:F,4,0)</f>
        <v>0</v>
      </c>
      <c r="N14032" s="61" t="str">
        <f t="shared" si="438"/>
        <v>katA</v>
      </c>
      <c r="P14032" s="72" t="str">
        <f t="shared" si="439"/>
        <v/>
      </c>
      <c r="Q14032" s="61" t="s">
        <v>30</v>
      </c>
    </row>
    <row r="14033" spans="8:18" x14ac:dyDescent="0.25">
      <c r="H14033" s="59">
        <v>49018</v>
      </c>
      <c r="I14033" s="59" t="s">
        <v>71</v>
      </c>
      <c r="J14033" s="59">
        <v>9881441</v>
      </c>
      <c r="K14033" s="59" t="s">
        <v>14243</v>
      </c>
      <c r="L14033" s="61" t="s">
        <v>113</v>
      </c>
      <c r="M14033" s="61">
        <f>VLOOKUP(H14033,zdroj!C:F,4,0)</f>
        <v>0</v>
      </c>
      <c r="N14033" s="61" t="str">
        <f t="shared" si="438"/>
        <v>katA</v>
      </c>
      <c r="P14033" s="72" t="str">
        <f t="shared" si="439"/>
        <v/>
      </c>
      <c r="Q14033" s="61" t="s">
        <v>30</v>
      </c>
    </row>
    <row r="14034" spans="8:18" x14ac:dyDescent="0.25">
      <c r="H14034" s="59">
        <v>77003</v>
      </c>
      <c r="I14034" s="59" t="s">
        <v>71</v>
      </c>
      <c r="J14034" s="59">
        <v>2357411</v>
      </c>
      <c r="K14034" s="59" t="s">
        <v>14244</v>
      </c>
      <c r="L14034" s="61" t="s">
        <v>114</v>
      </c>
      <c r="M14034" s="61">
        <f>VLOOKUP(H14034,zdroj!C:F,4,0)</f>
        <v>0</v>
      </c>
      <c r="N14034" s="61" t="str">
        <f t="shared" si="438"/>
        <v>katB</v>
      </c>
      <c r="P14034" s="72" t="str">
        <f t="shared" si="439"/>
        <v/>
      </c>
      <c r="Q14034" s="61" t="s">
        <v>30</v>
      </c>
      <c r="R14034" s="61" t="s">
        <v>91</v>
      </c>
    </row>
    <row r="14035" spans="8:18" x14ac:dyDescent="0.25">
      <c r="H14035" s="59">
        <v>77003</v>
      </c>
      <c r="I14035" s="59" t="s">
        <v>71</v>
      </c>
      <c r="J14035" s="59">
        <v>2357429</v>
      </c>
      <c r="K14035" s="59" t="s">
        <v>14245</v>
      </c>
      <c r="L14035" s="61" t="s">
        <v>113</v>
      </c>
      <c r="M14035" s="61">
        <f>VLOOKUP(H14035,zdroj!C:F,4,0)</f>
        <v>0</v>
      </c>
      <c r="N14035" s="61" t="str">
        <f t="shared" si="438"/>
        <v>katA</v>
      </c>
      <c r="P14035" s="72" t="str">
        <f t="shared" si="439"/>
        <v/>
      </c>
      <c r="Q14035" s="61" t="s">
        <v>30</v>
      </c>
    </row>
    <row r="14036" spans="8:18" x14ac:dyDescent="0.25">
      <c r="H14036" s="59">
        <v>77003</v>
      </c>
      <c r="I14036" s="59" t="s">
        <v>71</v>
      </c>
      <c r="J14036" s="59">
        <v>2357437</v>
      </c>
      <c r="K14036" s="59" t="s">
        <v>14246</v>
      </c>
      <c r="L14036" s="61" t="s">
        <v>114</v>
      </c>
      <c r="M14036" s="61">
        <f>VLOOKUP(H14036,zdroj!C:F,4,0)</f>
        <v>0</v>
      </c>
      <c r="N14036" s="61" t="str">
        <f t="shared" si="438"/>
        <v>katB</v>
      </c>
      <c r="P14036" s="72" t="str">
        <f t="shared" si="439"/>
        <v/>
      </c>
      <c r="Q14036" s="61" t="s">
        <v>30</v>
      </c>
      <c r="R14036" s="61" t="s">
        <v>91</v>
      </c>
    </row>
    <row r="14037" spans="8:18" x14ac:dyDescent="0.25">
      <c r="H14037" s="59">
        <v>77003</v>
      </c>
      <c r="I14037" s="59" t="s">
        <v>71</v>
      </c>
      <c r="J14037" s="59">
        <v>2357445</v>
      </c>
      <c r="K14037" s="59" t="s">
        <v>14247</v>
      </c>
      <c r="L14037" s="61" t="s">
        <v>113</v>
      </c>
      <c r="M14037" s="61">
        <f>VLOOKUP(H14037,zdroj!C:F,4,0)</f>
        <v>0</v>
      </c>
      <c r="N14037" s="61" t="str">
        <f t="shared" si="438"/>
        <v>katA</v>
      </c>
      <c r="P14037" s="72" t="str">
        <f t="shared" si="439"/>
        <v/>
      </c>
      <c r="Q14037" s="61" t="s">
        <v>30</v>
      </c>
    </row>
    <row r="14038" spans="8:18" x14ac:dyDescent="0.25">
      <c r="H14038" s="59">
        <v>77003</v>
      </c>
      <c r="I14038" s="59" t="s">
        <v>71</v>
      </c>
      <c r="J14038" s="59">
        <v>2357453</v>
      </c>
      <c r="K14038" s="59" t="s">
        <v>14248</v>
      </c>
      <c r="L14038" s="61" t="s">
        <v>113</v>
      </c>
      <c r="M14038" s="61">
        <f>VLOOKUP(H14038,zdroj!C:F,4,0)</f>
        <v>0</v>
      </c>
      <c r="N14038" s="61" t="str">
        <f t="shared" si="438"/>
        <v>katA</v>
      </c>
      <c r="P14038" s="72" t="str">
        <f t="shared" si="439"/>
        <v/>
      </c>
      <c r="Q14038" s="61" t="s">
        <v>30</v>
      </c>
    </row>
    <row r="14039" spans="8:18" x14ac:dyDescent="0.25">
      <c r="H14039" s="59">
        <v>77003</v>
      </c>
      <c r="I14039" s="59" t="s">
        <v>71</v>
      </c>
      <c r="J14039" s="59">
        <v>2357470</v>
      </c>
      <c r="K14039" s="59" t="s">
        <v>14249</v>
      </c>
      <c r="L14039" s="61" t="s">
        <v>113</v>
      </c>
      <c r="M14039" s="61">
        <f>VLOOKUP(H14039,zdroj!C:F,4,0)</f>
        <v>0</v>
      </c>
      <c r="N14039" s="61" t="str">
        <f t="shared" si="438"/>
        <v>katA</v>
      </c>
      <c r="P14039" s="72" t="str">
        <f t="shared" si="439"/>
        <v/>
      </c>
      <c r="Q14039" s="61" t="s">
        <v>30</v>
      </c>
    </row>
    <row r="14040" spans="8:18" x14ac:dyDescent="0.25">
      <c r="H14040" s="59">
        <v>77003</v>
      </c>
      <c r="I14040" s="59" t="s">
        <v>71</v>
      </c>
      <c r="J14040" s="59">
        <v>2357496</v>
      </c>
      <c r="K14040" s="59" t="s">
        <v>14250</v>
      </c>
      <c r="L14040" s="61" t="s">
        <v>113</v>
      </c>
      <c r="M14040" s="61">
        <f>VLOOKUP(H14040,zdroj!C:F,4,0)</f>
        <v>0</v>
      </c>
      <c r="N14040" s="61" t="str">
        <f t="shared" si="438"/>
        <v>katA</v>
      </c>
      <c r="P14040" s="72" t="str">
        <f t="shared" si="439"/>
        <v/>
      </c>
      <c r="Q14040" s="61" t="s">
        <v>30</v>
      </c>
    </row>
    <row r="14041" spans="8:18" x14ac:dyDescent="0.25">
      <c r="H14041" s="59">
        <v>77003</v>
      </c>
      <c r="I14041" s="59" t="s">
        <v>71</v>
      </c>
      <c r="J14041" s="59">
        <v>2357500</v>
      </c>
      <c r="K14041" s="59" t="s">
        <v>14251</v>
      </c>
      <c r="L14041" s="61" t="s">
        <v>114</v>
      </c>
      <c r="M14041" s="61">
        <f>VLOOKUP(H14041,zdroj!C:F,4,0)</f>
        <v>0</v>
      </c>
      <c r="N14041" s="61" t="str">
        <f t="shared" si="438"/>
        <v>katB</v>
      </c>
      <c r="P14041" s="72" t="str">
        <f t="shared" si="439"/>
        <v/>
      </c>
      <c r="Q14041" s="61" t="s">
        <v>30</v>
      </c>
      <c r="R14041" s="61" t="s">
        <v>91</v>
      </c>
    </row>
    <row r="14042" spans="8:18" x14ac:dyDescent="0.25">
      <c r="H14042" s="59">
        <v>77003</v>
      </c>
      <c r="I14042" s="59" t="s">
        <v>71</v>
      </c>
      <c r="J14042" s="59">
        <v>2357518</v>
      </c>
      <c r="K14042" s="59" t="s">
        <v>14252</v>
      </c>
      <c r="L14042" s="61" t="s">
        <v>114</v>
      </c>
      <c r="M14042" s="61">
        <f>VLOOKUP(H14042,zdroj!C:F,4,0)</f>
        <v>0</v>
      </c>
      <c r="N14042" s="61" t="str">
        <f t="shared" si="438"/>
        <v>katB</v>
      </c>
      <c r="P14042" s="72" t="str">
        <f t="shared" si="439"/>
        <v/>
      </c>
      <c r="Q14042" s="61" t="s">
        <v>30</v>
      </c>
      <c r="R14042" s="61" t="s">
        <v>91</v>
      </c>
    </row>
    <row r="14043" spans="8:18" x14ac:dyDescent="0.25">
      <c r="H14043" s="59">
        <v>77003</v>
      </c>
      <c r="I14043" s="59" t="s">
        <v>71</v>
      </c>
      <c r="J14043" s="59">
        <v>2357526</v>
      </c>
      <c r="K14043" s="59" t="s">
        <v>14253</v>
      </c>
      <c r="L14043" s="61" t="s">
        <v>113</v>
      </c>
      <c r="M14043" s="61">
        <f>VLOOKUP(H14043,zdroj!C:F,4,0)</f>
        <v>0</v>
      </c>
      <c r="N14043" s="61" t="str">
        <f t="shared" si="438"/>
        <v>katA</v>
      </c>
      <c r="P14043" s="72" t="str">
        <f t="shared" si="439"/>
        <v/>
      </c>
      <c r="Q14043" s="61" t="s">
        <v>30</v>
      </c>
    </row>
    <row r="14044" spans="8:18" x14ac:dyDescent="0.25">
      <c r="H14044" s="59">
        <v>77003</v>
      </c>
      <c r="I14044" s="59" t="s">
        <v>71</v>
      </c>
      <c r="J14044" s="59">
        <v>2357534</v>
      </c>
      <c r="K14044" s="59" t="s">
        <v>14254</v>
      </c>
      <c r="L14044" s="61" t="s">
        <v>114</v>
      </c>
      <c r="M14044" s="61">
        <f>VLOOKUP(H14044,zdroj!C:F,4,0)</f>
        <v>0</v>
      </c>
      <c r="N14044" s="61" t="str">
        <f t="shared" si="438"/>
        <v>katB</v>
      </c>
      <c r="P14044" s="72" t="str">
        <f t="shared" si="439"/>
        <v/>
      </c>
      <c r="Q14044" s="61" t="s">
        <v>30</v>
      </c>
      <c r="R14044" s="61" t="s">
        <v>91</v>
      </c>
    </row>
    <row r="14045" spans="8:18" x14ac:dyDescent="0.25">
      <c r="H14045" s="59">
        <v>77003</v>
      </c>
      <c r="I14045" s="59" t="s">
        <v>71</v>
      </c>
      <c r="J14045" s="59">
        <v>2357542</v>
      </c>
      <c r="K14045" s="59" t="s">
        <v>14255</v>
      </c>
      <c r="L14045" s="61" t="s">
        <v>113</v>
      </c>
      <c r="M14045" s="61">
        <f>VLOOKUP(H14045,zdroj!C:F,4,0)</f>
        <v>0</v>
      </c>
      <c r="N14045" s="61" t="str">
        <f t="shared" si="438"/>
        <v>katA</v>
      </c>
      <c r="P14045" s="72" t="str">
        <f t="shared" si="439"/>
        <v/>
      </c>
      <c r="Q14045" s="61" t="s">
        <v>30</v>
      </c>
    </row>
    <row r="14046" spans="8:18" x14ac:dyDescent="0.25">
      <c r="H14046" s="59">
        <v>77003</v>
      </c>
      <c r="I14046" s="59" t="s">
        <v>71</v>
      </c>
      <c r="J14046" s="59">
        <v>2357551</v>
      </c>
      <c r="K14046" s="59" t="s">
        <v>14256</v>
      </c>
      <c r="L14046" s="61" t="s">
        <v>114</v>
      </c>
      <c r="M14046" s="61">
        <f>VLOOKUP(H14046,zdroj!C:F,4,0)</f>
        <v>0</v>
      </c>
      <c r="N14046" s="61" t="str">
        <f t="shared" si="438"/>
        <v>katB</v>
      </c>
      <c r="P14046" s="72" t="str">
        <f t="shared" si="439"/>
        <v/>
      </c>
      <c r="Q14046" s="61" t="s">
        <v>30</v>
      </c>
      <c r="R14046" s="61" t="s">
        <v>91</v>
      </c>
    </row>
    <row r="14047" spans="8:18" x14ac:dyDescent="0.25">
      <c r="H14047" s="59">
        <v>77003</v>
      </c>
      <c r="I14047" s="59" t="s">
        <v>71</v>
      </c>
      <c r="J14047" s="59">
        <v>2357577</v>
      </c>
      <c r="K14047" s="59" t="s">
        <v>14257</v>
      </c>
      <c r="L14047" s="61" t="s">
        <v>114</v>
      </c>
      <c r="M14047" s="61">
        <f>VLOOKUP(H14047,zdroj!C:F,4,0)</f>
        <v>0</v>
      </c>
      <c r="N14047" s="61" t="str">
        <f t="shared" si="438"/>
        <v>katB</v>
      </c>
      <c r="P14047" s="72" t="str">
        <f t="shared" si="439"/>
        <v/>
      </c>
      <c r="Q14047" s="61" t="s">
        <v>30</v>
      </c>
      <c r="R14047" s="61" t="s">
        <v>91</v>
      </c>
    </row>
    <row r="14048" spans="8:18" x14ac:dyDescent="0.25">
      <c r="H14048" s="59">
        <v>77003</v>
      </c>
      <c r="I14048" s="59" t="s">
        <v>71</v>
      </c>
      <c r="J14048" s="59">
        <v>2357585</v>
      </c>
      <c r="K14048" s="59" t="s">
        <v>14258</v>
      </c>
      <c r="L14048" s="61" t="s">
        <v>113</v>
      </c>
      <c r="M14048" s="61">
        <f>VLOOKUP(H14048,zdroj!C:F,4,0)</f>
        <v>0</v>
      </c>
      <c r="N14048" s="61" t="str">
        <f t="shared" si="438"/>
        <v>katA</v>
      </c>
      <c r="P14048" s="72" t="str">
        <f t="shared" si="439"/>
        <v/>
      </c>
      <c r="Q14048" s="61" t="s">
        <v>30</v>
      </c>
    </row>
    <row r="14049" spans="8:18" x14ac:dyDescent="0.25">
      <c r="H14049" s="59">
        <v>77003</v>
      </c>
      <c r="I14049" s="59" t="s">
        <v>71</v>
      </c>
      <c r="J14049" s="59">
        <v>2357682</v>
      </c>
      <c r="K14049" s="59" t="s">
        <v>14259</v>
      </c>
      <c r="L14049" s="61" t="s">
        <v>114</v>
      </c>
      <c r="M14049" s="61">
        <f>VLOOKUP(H14049,zdroj!C:F,4,0)</f>
        <v>0</v>
      </c>
      <c r="N14049" s="61" t="str">
        <f t="shared" si="438"/>
        <v>katB</v>
      </c>
      <c r="P14049" s="72" t="str">
        <f t="shared" si="439"/>
        <v/>
      </c>
      <c r="Q14049" s="61" t="s">
        <v>30</v>
      </c>
      <c r="R14049" s="61" t="s">
        <v>91</v>
      </c>
    </row>
    <row r="14050" spans="8:18" x14ac:dyDescent="0.25">
      <c r="H14050" s="59">
        <v>77003</v>
      </c>
      <c r="I14050" s="59" t="s">
        <v>71</v>
      </c>
      <c r="J14050" s="59">
        <v>2357691</v>
      </c>
      <c r="K14050" s="59" t="s">
        <v>14260</v>
      </c>
      <c r="L14050" s="61" t="s">
        <v>81</v>
      </c>
      <c r="M14050" s="61">
        <f>VLOOKUP(H14050,zdroj!C:F,4,0)</f>
        <v>0</v>
      </c>
      <c r="N14050" s="61" t="str">
        <f t="shared" si="438"/>
        <v>-</v>
      </c>
      <c r="P14050" s="72" t="str">
        <f t="shared" si="439"/>
        <v/>
      </c>
      <c r="Q14050" s="61" t="s">
        <v>88</v>
      </c>
    </row>
    <row r="14051" spans="8:18" x14ac:dyDescent="0.25">
      <c r="H14051" s="59">
        <v>77003</v>
      </c>
      <c r="I14051" s="59" t="s">
        <v>71</v>
      </c>
      <c r="J14051" s="59">
        <v>2357704</v>
      </c>
      <c r="K14051" s="59" t="s">
        <v>14261</v>
      </c>
      <c r="L14051" s="61" t="s">
        <v>113</v>
      </c>
      <c r="M14051" s="61">
        <f>VLOOKUP(H14051,zdroj!C:F,4,0)</f>
        <v>0</v>
      </c>
      <c r="N14051" s="61" t="str">
        <f t="shared" si="438"/>
        <v>katA</v>
      </c>
      <c r="P14051" s="72" t="str">
        <f t="shared" si="439"/>
        <v/>
      </c>
      <c r="Q14051" s="61" t="s">
        <v>30</v>
      </c>
    </row>
    <row r="14052" spans="8:18" x14ac:dyDescent="0.25">
      <c r="H14052" s="59">
        <v>77003</v>
      </c>
      <c r="I14052" s="59" t="s">
        <v>71</v>
      </c>
      <c r="J14052" s="59">
        <v>2357747</v>
      </c>
      <c r="K14052" s="59" t="s">
        <v>14262</v>
      </c>
      <c r="L14052" s="61" t="s">
        <v>113</v>
      </c>
      <c r="M14052" s="61">
        <f>VLOOKUP(H14052,zdroj!C:F,4,0)</f>
        <v>0</v>
      </c>
      <c r="N14052" s="61" t="str">
        <f t="shared" si="438"/>
        <v>katA</v>
      </c>
      <c r="P14052" s="72" t="str">
        <f t="shared" si="439"/>
        <v/>
      </c>
      <c r="Q14052" s="61" t="s">
        <v>30</v>
      </c>
    </row>
    <row r="14053" spans="8:18" x14ac:dyDescent="0.25">
      <c r="H14053" s="59">
        <v>77003</v>
      </c>
      <c r="I14053" s="59" t="s">
        <v>71</v>
      </c>
      <c r="J14053" s="59">
        <v>41038428</v>
      </c>
      <c r="K14053" s="59" t="s">
        <v>14263</v>
      </c>
      <c r="L14053" s="61" t="s">
        <v>114</v>
      </c>
      <c r="M14053" s="61">
        <f>VLOOKUP(H14053,zdroj!C:F,4,0)</f>
        <v>0</v>
      </c>
      <c r="N14053" s="61" t="str">
        <f t="shared" si="438"/>
        <v>katB</v>
      </c>
      <c r="P14053" s="72" t="str">
        <f t="shared" si="439"/>
        <v/>
      </c>
      <c r="Q14053" s="61" t="s">
        <v>30</v>
      </c>
      <c r="R14053" s="61" t="s">
        <v>91</v>
      </c>
    </row>
    <row r="14054" spans="8:18" x14ac:dyDescent="0.25">
      <c r="H14054" s="59">
        <v>77003</v>
      </c>
      <c r="I14054" s="59" t="s">
        <v>71</v>
      </c>
      <c r="J14054" s="59">
        <v>41303601</v>
      </c>
      <c r="K14054" s="59" t="s">
        <v>14264</v>
      </c>
      <c r="L14054" s="61" t="s">
        <v>113</v>
      </c>
      <c r="M14054" s="61">
        <f>VLOOKUP(H14054,zdroj!C:F,4,0)</f>
        <v>0</v>
      </c>
      <c r="N14054" s="61" t="str">
        <f t="shared" si="438"/>
        <v>katA</v>
      </c>
      <c r="P14054" s="72" t="str">
        <f t="shared" si="439"/>
        <v/>
      </c>
      <c r="Q14054" s="61" t="s">
        <v>30</v>
      </c>
    </row>
    <row r="14055" spans="8:18" x14ac:dyDescent="0.25">
      <c r="H14055" s="59">
        <v>77003</v>
      </c>
      <c r="I14055" s="59" t="s">
        <v>71</v>
      </c>
      <c r="J14055" s="59">
        <v>73109533</v>
      </c>
      <c r="K14055" s="59" t="s">
        <v>14265</v>
      </c>
      <c r="L14055" s="61" t="s">
        <v>113</v>
      </c>
      <c r="M14055" s="61">
        <f>VLOOKUP(H14055,zdroj!C:F,4,0)</f>
        <v>0</v>
      </c>
      <c r="N14055" s="61" t="str">
        <f t="shared" si="438"/>
        <v>katA</v>
      </c>
      <c r="P14055" s="72" t="str">
        <f t="shared" si="439"/>
        <v/>
      </c>
      <c r="Q14055" s="61" t="s">
        <v>30</v>
      </c>
    </row>
    <row r="14056" spans="8:18" x14ac:dyDescent="0.25">
      <c r="H14056" s="59">
        <v>77003</v>
      </c>
      <c r="I14056" s="59" t="s">
        <v>71</v>
      </c>
      <c r="J14056" s="59">
        <v>78520100</v>
      </c>
      <c r="K14056" s="59" t="s">
        <v>14266</v>
      </c>
      <c r="L14056" s="61" t="s">
        <v>113</v>
      </c>
      <c r="M14056" s="61">
        <f>VLOOKUP(H14056,zdroj!C:F,4,0)</f>
        <v>0</v>
      </c>
      <c r="N14056" s="61" t="str">
        <f t="shared" si="438"/>
        <v>katA</v>
      </c>
      <c r="P14056" s="72" t="str">
        <f t="shared" si="439"/>
        <v/>
      </c>
      <c r="Q14056" s="61" t="s">
        <v>30</v>
      </c>
    </row>
    <row r="14057" spans="8:18" x14ac:dyDescent="0.25">
      <c r="H14057" s="59">
        <v>77003</v>
      </c>
      <c r="I14057" s="59" t="s">
        <v>71</v>
      </c>
      <c r="J14057" s="59">
        <v>80052061</v>
      </c>
      <c r="K14057" s="59" t="s">
        <v>14267</v>
      </c>
      <c r="L14057" s="61" t="s">
        <v>113</v>
      </c>
      <c r="M14057" s="61">
        <f>VLOOKUP(H14057,zdroj!C:F,4,0)</f>
        <v>0</v>
      </c>
      <c r="N14057" s="61" t="str">
        <f t="shared" si="438"/>
        <v>katA</v>
      </c>
      <c r="P14057" s="72" t="str">
        <f t="shared" si="439"/>
        <v/>
      </c>
      <c r="Q14057" s="61" t="s">
        <v>30</v>
      </c>
    </row>
    <row r="14058" spans="8:18" x14ac:dyDescent="0.25">
      <c r="H14058" s="59">
        <v>77011</v>
      </c>
      <c r="I14058" s="59" t="s">
        <v>71</v>
      </c>
      <c r="J14058" s="59">
        <v>2357755</v>
      </c>
      <c r="K14058" s="59" t="s">
        <v>14268</v>
      </c>
      <c r="L14058" s="61" t="s">
        <v>114</v>
      </c>
      <c r="M14058" s="61">
        <f>VLOOKUP(H14058,zdroj!C:F,4,0)</f>
        <v>0</v>
      </c>
      <c r="N14058" s="61" t="str">
        <f t="shared" si="438"/>
        <v>katB</v>
      </c>
      <c r="P14058" s="72" t="str">
        <f t="shared" si="439"/>
        <v/>
      </c>
      <c r="Q14058" s="61" t="s">
        <v>30</v>
      </c>
      <c r="R14058" s="61" t="s">
        <v>91</v>
      </c>
    </row>
    <row r="14059" spans="8:18" x14ac:dyDescent="0.25">
      <c r="H14059" s="59">
        <v>77011</v>
      </c>
      <c r="I14059" s="59" t="s">
        <v>71</v>
      </c>
      <c r="J14059" s="59">
        <v>2357763</v>
      </c>
      <c r="K14059" s="59" t="s">
        <v>14269</v>
      </c>
      <c r="L14059" s="61" t="s">
        <v>114</v>
      </c>
      <c r="M14059" s="61">
        <f>VLOOKUP(H14059,zdroj!C:F,4,0)</f>
        <v>0</v>
      </c>
      <c r="N14059" s="61" t="str">
        <f t="shared" si="438"/>
        <v>katB</v>
      </c>
      <c r="P14059" s="72" t="str">
        <f t="shared" si="439"/>
        <v/>
      </c>
      <c r="Q14059" s="61" t="s">
        <v>30</v>
      </c>
      <c r="R14059" s="61" t="s">
        <v>91</v>
      </c>
    </row>
    <row r="14060" spans="8:18" x14ac:dyDescent="0.25">
      <c r="H14060" s="59">
        <v>77011</v>
      </c>
      <c r="I14060" s="59" t="s">
        <v>71</v>
      </c>
      <c r="J14060" s="59">
        <v>2357771</v>
      </c>
      <c r="K14060" s="59" t="s">
        <v>14270</v>
      </c>
      <c r="L14060" s="61" t="s">
        <v>114</v>
      </c>
      <c r="M14060" s="61">
        <f>VLOOKUP(H14060,zdroj!C:F,4,0)</f>
        <v>0</v>
      </c>
      <c r="N14060" s="61" t="str">
        <f t="shared" si="438"/>
        <v>katB</v>
      </c>
      <c r="P14060" s="72" t="str">
        <f t="shared" si="439"/>
        <v/>
      </c>
      <c r="Q14060" s="61" t="s">
        <v>30</v>
      </c>
      <c r="R14060" s="61" t="s">
        <v>91</v>
      </c>
    </row>
    <row r="14061" spans="8:18" x14ac:dyDescent="0.25">
      <c r="H14061" s="59">
        <v>77011</v>
      </c>
      <c r="I14061" s="59" t="s">
        <v>71</v>
      </c>
      <c r="J14061" s="59">
        <v>2357780</v>
      </c>
      <c r="K14061" s="59" t="s">
        <v>14271</v>
      </c>
      <c r="L14061" s="61" t="s">
        <v>113</v>
      </c>
      <c r="M14061" s="61">
        <f>VLOOKUP(H14061,zdroj!C:F,4,0)</f>
        <v>0</v>
      </c>
      <c r="N14061" s="61" t="str">
        <f t="shared" si="438"/>
        <v>katA</v>
      </c>
      <c r="P14061" s="72" t="str">
        <f t="shared" si="439"/>
        <v/>
      </c>
      <c r="Q14061" s="61" t="s">
        <v>30</v>
      </c>
    </row>
    <row r="14062" spans="8:18" x14ac:dyDescent="0.25">
      <c r="H14062" s="59">
        <v>77011</v>
      </c>
      <c r="I14062" s="59" t="s">
        <v>71</v>
      </c>
      <c r="J14062" s="59">
        <v>2357798</v>
      </c>
      <c r="K14062" s="59" t="s">
        <v>14272</v>
      </c>
      <c r="L14062" s="61" t="s">
        <v>113</v>
      </c>
      <c r="M14062" s="61">
        <f>VLOOKUP(H14062,zdroj!C:F,4,0)</f>
        <v>0</v>
      </c>
      <c r="N14062" s="61" t="str">
        <f t="shared" si="438"/>
        <v>katA</v>
      </c>
      <c r="P14062" s="72" t="str">
        <f t="shared" si="439"/>
        <v/>
      </c>
      <c r="Q14062" s="61" t="s">
        <v>30</v>
      </c>
    </row>
    <row r="14063" spans="8:18" x14ac:dyDescent="0.25">
      <c r="H14063" s="59">
        <v>77011</v>
      </c>
      <c r="I14063" s="59" t="s">
        <v>71</v>
      </c>
      <c r="J14063" s="59">
        <v>2357801</v>
      </c>
      <c r="K14063" s="59" t="s">
        <v>14273</v>
      </c>
      <c r="L14063" s="61" t="s">
        <v>114</v>
      </c>
      <c r="M14063" s="61">
        <f>VLOOKUP(H14063,zdroj!C:F,4,0)</f>
        <v>0</v>
      </c>
      <c r="N14063" s="61" t="str">
        <f t="shared" si="438"/>
        <v>katB</v>
      </c>
      <c r="P14063" s="72" t="str">
        <f t="shared" si="439"/>
        <v/>
      </c>
      <c r="Q14063" s="61" t="s">
        <v>30</v>
      </c>
      <c r="R14063" s="61" t="s">
        <v>91</v>
      </c>
    </row>
    <row r="14064" spans="8:18" x14ac:dyDescent="0.25">
      <c r="H14064" s="59">
        <v>77011</v>
      </c>
      <c r="I14064" s="59" t="s">
        <v>71</v>
      </c>
      <c r="J14064" s="59">
        <v>2357810</v>
      </c>
      <c r="K14064" s="59" t="s">
        <v>14274</v>
      </c>
      <c r="L14064" s="61" t="s">
        <v>113</v>
      </c>
      <c r="M14064" s="61">
        <f>VLOOKUP(H14064,zdroj!C:F,4,0)</f>
        <v>0</v>
      </c>
      <c r="N14064" s="61" t="str">
        <f t="shared" si="438"/>
        <v>katA</v>
      </c>
      <c r="P14064" s="72" t="str">
        <f t="shared" si="439"/>
        <v/>
      </c>
      <c r="Q14064" s="61" t="s">
        <v>30</v>
      </c>
    </row>
    <row r="14065" spans="8:18" x14ac:dyDescent="0.25">
      <c r="H14065" s="59">
        <v>77011</v>
      </c>
      <c r="I14065" s="59" t="s">
        <v>71</v>
      </c>
      <c r="J14065" s="59">
        <v>2357828</v>
      </c>
      <c r="K14065" s="59" t="s">
        <v>14275</v>
      </c>
      <c r="L14065" s="61" t="s">
        <v>113</v>
      </c>
      <c r="M14065" s="61">
        <f>VLOOKUP(H14065,zdroj!C:F,4,0)</f>
        <v>0</v>
      </c>
      <c r="N14065" s="61" t="str">
        <f t="shared" si="438"/>
        <v>katA</v>
      </c>
      <c r="P14065" s="72" t="str">
        <f t="shared" si="439"/>
        <v/>
      </c>
      <c r="Q14065" s="61" t="s">
        <v>30</v>
      </c>
    </row>
    <row r="14066" spans="8:18" x14ac:dyDescent="0.25">
      <c r="H14066" s="59">
        <v>77011</v>
      </c>
      <c r="I14066" s="59" t="s">
        <v>71</v>
      </c>
      <c r="J14066" s="59">
        <v>2357836</v>
      </c>
      <c r="K14066" s="59" t="s">
        <v>14276</v>
      </c>
      <c r="L14066" s="61" t="s">
        <v>113</v>
      </c>
      <c r="M14066" s="61">
        <f>VLOOKUP(H14066,zdroj!C:F,4,0)</f>
        <v>0</v>
      </c>
      <c r="N14066" s="61" t="str">
        <f t="shared" si="438"/>
        <v>katA</v>
      </c>
      <c r="P14066" s="72" t="str">
        <f t="shared" si="439"/>
        <v/>
      </c>
      <c r="Q14066" s="61" t="s">
        <v>30</v>
      </c>
    </row>
    <row r="14067" spans="8:18" x14ac:dyDescent="0.25">
      <c r="H14067" s="59">
        <v>77011</v>
      </c>
      <c r="I14067" s="59" t="s">
        <v>71</v>
      </c>
      <c r="J14067" s="59">
        <v>2357844</v>
      </c>
      <c r="K14067" s="59" t="s">
        <v>14277</v>
      </c>
      <c r="L14067" s="61" t="s">
        <v>113</v>
      </c>
      <c r="M14067" s="61">
        <f>VLOOKUP(H14067,zdroj!C:F,4,0)</f>
        <v>0</v>
      </c>
      <c r="N14067" s="61" t="str">
        <f t="shared" si="438"/>
        <v>katA</v>
      </c>
      <c r="P14067" s="72" t="str">
        <f t="shared" si="439"/>
        <v/>
      </c>
      <c r="Q14067" s="61" t="s">
        <v>30</v>
      </c>
    </row>
    <row r="14068" spans="8:18" x14ac:dyDescent="0.25">
      <c r="H14068" s="59">
        <v>77011</v>
      </c>
      <c r="I14068" s="59" t="s">
        <v>71</v>
      </c>
      <c r="J14068" s="59">
        <v>2357852</v>
      </c>
      <c r="K14068" s="59" t="s">
        <v>14278</v>
      </c>
      <c r="L14068" s="61" t="s">
        <v>113</v>
      </c>
      <c r="M14068" s="61">
        <f>VLOOKUP(H14068,zdroj!C:F,4,0)</f>
        <v>0</v>
      </c>
      <c r="N14068" s="61" t="str">
        <f t="shared" si="438"/>
        <v>katA</v>
      </c>
      <c r="P14068" s="72" t="str">
        <f t="shared" si="439"/>
        <v/>
      </c>
      <c r="Q14068" s="61" t="s">
        <v>30</v>
      </c>
    </row>
    <row r="14069" spans="8:18" x14ac:dyDescent="0.25">
      <c r="H14069" s="59">
        <v>77011</v>
      </c>
      <c r="I14069" s="59" t="s">
        <v>71</v>
      </c>
      <c r="J14069" s="59">
        <v>2357861</v>
      </c>
      <c r="K14069" s="59" t="s">
        <v>14279</v>
      </c>
      <c r="L14069" s="61" t="s">
        <v>114</v>
      </c>
      <c r="M14069" s="61">
        <f>VLOOKUP(H14069,zdroj!C:F,4,0)</f>
        <v>0</v>
      </c>
      <c r="N14069" s="61" t="str">
        <f t="shared" si="438"/>
        <v>katB</v>
      </c>
      <c r="P14069" s="72" t="str">
        <f t="shared" si="439"/>
        <v/>
      </c>
      <c r="Q14069" s="61" t="s">
        <v>33</v>
      </c>
      <c r="R14069" s="61" t="s">
        <v>91</v>
      </c>
    </row>
    <row r="14070" spans="8:18" x14ac:dyDescent="0.25">
      <c r="H14070" s="59">
        <v>77011</v>
      </c>
      <c r="I14070" s="59" t="s">
        <v>71</v>
      </c>
      <c r="J14070" s="59">
        <v>2357879</v>
      </c>
      <c r="K14070" s="59" t="s">
        <v>14280</v>
      </c>
      <c r="L14070" s="61" t="s">
        <v>113</v>
      </c>
      <c r="M14070" s="61">
        <f>VLOOKUP(H14070,zdroj!C:F,4,0)</f>
        <v>0</v>
      </c>
      <c r="N14070" s="61" t="str">
        <f t="shared" si="438"/>
        <v>katA</v>
      </c>
      <c r="P14070" s="72" t="str">
        <f t="shared" si="439"/>
        <v/>
      </c>
      <c r="Q14070" s="61" t="s">
        <v>30</v>
      </c>
    </row>
    <row r="14071" spans="8:18" x14ac:dyDescent="0.25">
      <c r="H14071" s="59">
        <v>77011</v>
      </c>
      <c r="I14071" s="59" t="s">
        <v>71</v>
      </c>
      <c r="J14071" s="59">
        <v>2357887</v>
      </c>
      <c r="K14071" s="59" t="s">
        <v>14281</v>
      </c>
      <c r="L14071" s="61" t="s">
        <v>113</v>
      </c>
      <c r="M14071" s="61">
        <f>VLOOKUP(H14071,zdroj!C:F,4,0)</f>
        <v>0</v>
      </c>
      <c r="N14071" s="61" t="str">
        <f t="shared" si="438"/>
        <v>katA</v>
      </c>
      <c r="P14071" s="72" t="str">
        <f t="shared" si="439"/>
        <v/>
      </c>
      <c r="Q14071" s="61" t="s">
        <v>30</v>
      </c>
    </row>
    <row r="14072" spans="8:18" x14ac:dyDescent="0.25">
      <c r="H14072" s="59">
        <v>77011</v>
      </c>
      <c r="I14072" s="59" t="s">
        <v>71</v>
      </c>
      <c r="J14072" s="59">
        <v>2357895</v>
      </c>
      <c r="K14072" s="59" t="s">
        <v>14282</v>
      </c>
      <c r="L14072" s="61" t="s">
        <v>113</v>
      </c>
      <c r="M14072" s="61">
        <f>VLOOKUP(H14072,zdroj!C:F,4,0)</f>
        <v>0</v>
      </c>
      <c r="N14072" s="61" t="str">
        <f t="shared" si="438"/>
        <v>katA</v>
      </c>
      <c r="P14072" s="72" t="str">
        <f t="shared" si="439"/>
        <v/>
      </c>
      <c r="Q14072" s="61" t="s">
        <v>30</v>
      </c>
    </row>
    <row r="14073" spans="8:18" x14ac:dyDescent="0.25">
      <c r="H14073" s="59">
        <v>77011</v>
      </c>
      <c r="I14073" s="59" t="s">
        <v>71</v>
      </c>
      <c r="J14073" s="59">
        <v>2357909</v>
      </c>
      <c r="K14073" s="59" t="s">
        <v>14283</v>
      </c>
      <c r="L14073" s="61" t="s">
        <v>113</v>
      </c>
      <c r="M14073" s="61">
        <f>VLOOKUP(H14073,zdroj!C:F,4,0)</f>
        <v>0</v>
      </c>
      <c r="N14073" s="61" t="str">
        <f t="shared" si="438"/>
        <v>katA</v>
      </c>
      <c r="P14073" s="72" t="str">
        <f t="shared" si="439"/>
        <v/>
      </c>
      <c r="Q14073" s="61" t="s">
        <v>30</v>
      </c>
    </row>
    <row r="14074" spans="8:18" x14ac:dyDescent="0.25">
      <c r="H14074" s="59">
        <v>77011</v>
      </c>
      <c r="I14074" s="59" t="s">
        <v>71</v>
      </c>
      <c r="J14074" s="59">
        <v>2357917</v>
      </c>
      <c r="K14074" s="59" t="s">
        <v>14284</v>
      </c>
      <c r="L14074" s="61" t="s">
        <v>113</v>
      </c>
      <c r="M14074" s="61">
        <f>VLOOKUP(H14074,zdroj!C:F,4,0)</f>
        <v>0</v>
      </c>
      <c r="N14074" s="61" t="str">
        <f t="shared" si="438"/>
        <v>katA</v>
      </c>
      <c r="P14074" s="72" t="str">
        <f t="shared" si="439"/>
        <v/>
      </c>
      <c r="Q14074" s="61" t="s">
        <v>30</v>
      </c>
    </row>
    <row r="14075" spans="8:18" x14ac:dyDescent="0.25">
      <c r="H14075" s="59">
        <v>77011</v>
      </c>
      <c r="I14075" s="59" t="s">
        <v>71</v>
      </c>
      <c r="J14075" s="59">
        <v>2357925</v>
      </c>
      <c r="K14075" s="59" t="s">
        <v>14285</v>
      </c>
      <c r="L14075" s="61" t="s">
        <v>114</v>
      </c>
      <c r="M14075" s="61">
        <f>VLOOKUP(H14075,zdroj!C:F,4,0)</f>
        <v>0</v>
      </c>
      <c r="N14075" s="61" t="str">
        <f t="shared" si="438"/>
        <v>katB</v>
      </c>
      <c r="P14075" s="72" t="str">
        <f t="shared" si="439"/>
        <v/>
      </c>
      <c r="Q14075" s="61" t="s">
        <v>30</v>
      </c>
      <c r="R14075" s="61" t="s">
        <v>91</v>
      </c>
    </row>
    <row r="14076" spans="8:18" x14ac:dyDescent="0.25">
      <c r="H14076" s="59">
        <v>77011</v>
      </c>
      <c r="I14076" s="59" t="s">
        <v>71</v>
      </c>
      <c r="J14076" s="59">
        <v>2357933</v>
      </c>
      <c r="K14076" s="59" t="s">
        <v>14286</v>
      </c>
      <c r="L14076" s="61" t="s">
        <v>114</v>
      </c>
      <c r="M14076" s="61">
        <f>VLOOKUP(H14076,zdroj!C:F,4,0)</f>
        <v>0</v>
      </c>
      <c r="N14076" s="61" t="str">
        <f t="shared" si="438"/>
        <v>katB</v>
      </c>
      <c r="P14076" s="72" t="str">
        <f t="shared" si="439"/>
        <v/>
      </c>
      <c r="Q14076" s="61" t="s">
        <v>30</v>
      </c>
      <c r="R14076" s="61" t="s">
        <v>91</v>
      </c>
    </row>
    <row r="14077" spans="8:18" x14ac:dyDescent="0.25">
      <c r="H14077" s="59">
        <v>77011</v>
      </c>
      <c r="I14077" s="59" t="s">
        <v>71</v>
      </c>
      <c r="J14077" s="59">
        <v>2357941</v>
      </c>
      <c r="K14077" s="59" t="s">
        <v>14287</v>
      </c>
      <c r="L14077" s="61" t="s">
        <v>113</v>
      </c>
      <c r="M14077" s="61">
        <f>VLOOKUP(H14077,zdroj!C:F,4,0)</f>
        <v>0</v>
      </c>
      <c r="N14077" s="61" t="str">
        <f t="shared" si="438"/>
        <v>katA</v>
      </c>
      <c r="P14077" s="72" t="str">
        <f t="shared" si="439"/>
        <v/>
      </c>
      <c r="Q14077" s="61" t="s">
        <v>30</v>
      </c>
    </row>
    <row r="14078" spans="8:18" x14ac:dyDescent="0.25">
      <c r="H14078" s="59">
        <v>77011</v>
      </c>
      <c r="I14078" s="59" t="s">
        <v>71</v>
      </c>
      <c r="J14078" s="59">
        <v>2357950</v>
      </c>
      <c r="K14078" s="59" t="s">
        <v>14288</v>
      </c>
      <c r="L14078" s="61" t="s">
        <v>113</v>
      </c>
      <c r="M14078" s="61">
        <f>VLOOKUP(H14078,zdroj!C:F,4,0)</f>
        <v>0</v>
      </c>
      <c r="N14078" s="61" t="str">
        <f t="shared" si="438"/>
        <v>katA</v>
      </c>
      <c r="P14078" s="72" t="str">
        <f t="shared" si="439"/>
        <v/>
      </c>
      <c r="Q14078" s="61" t="s">
        <v>30</v>
      </c>
    </row>
    <row r="14079" spans="8:18" x14ac:dyDescent="0.25">
      <c r="H14079" s="59">
        <v>77011</v>
      </c>
      <c r="I14079" s="59" t="s">
        <v>71</v>
      </c>
      <c r="J14079" s="59">
        <v>2357968</v>
      </c>
      <c r="K14079" s="59" t="s">
        <v>14289</v>
      </c>
      <c r="L14079" s="61" t="s">
        <v>113</v>
      </c>
      <c r="M14079" s="61">
        <f>VLOOKUP(H14079,zdroj!C:F,4,0)</f>
        <v>0</v>
      </c>
      <c r="N14079" s="61" t="str">
        <f t="shared" si="438"/>
        <v>katA</v>
      </c>
      <c r="P14079" s="72" t="str">
        <f t="shared" si="439"/>
        <v/>
      </c>
      <c r="Q14079" s="61" t="s">
        <v>30</v>
      </c>
    </row>
    <row r="14080" spans="8:18" x14ac:dyDescent="0.25">
      <c r="H14080" s="59">
        <v>77011</v>
      </c>
      <c r="I14080" s="59" t="s">
        <v>71</v>
      </c>
      <c r="J14080" s="59">
        <v>2357976</v>
      </c>
      <c r="K14080" s="59" t="s">
        <v>14290</v>
      </c>
      <c r="L14080" s="61" t="s">
        <v>114</v>
      </c>
      <c r="M14080" s="61">
        <f>VLOOKUP(H14080,zdroj!C:F,4,0)</f>
        <v>0</v>
      </c>
      <c r="N14080" s="61" t="str">
        <f t="shared" si="438"/>
        <v>katB</v>
      </c>
      <c r="P14080" s="72" t="str">
        <f t="shared" si="439"/>
        <v/>
      </c>
      <c r="Q14080" s="61" t="s">
        <v>30</v>
      </c>
      <c r="R14080" s="61" t="s">
        <v>91</v>
      </c>
    </row>
    <row r="14081" spans="8:18" x14ac:dyDescent="0.25">
      <c r="H14081" s="59">
        <v>77011</v>
      </c>
      <c r="I14081" s="59" t="s">
        <v>71</v>
      </c>
      <c r="J14081" s="59">
        <v>2357984</v>
      </c>
      <c r="K14081" s="59" t="s">
        <v>14291</v>
      </c>
      <c r="L14081" s="61" t="s">
        <v>114</v>
      </c>
      <c r="M14081" s="61">
        <f>VLOOKUP(H14081,zdroj!C:F,4,0)</f>
        <v>0</v>
      </c>
      <c r="N14081" s="61" t="str">
        <f t="shared" si="438"/>
        <v>katB</v>
      </c>
      <c r="P14081" s="72" t="str">
        <f t="shared" si="439"/>
        <v/>
      </c>
      <c r="Q14081" s="61" t="s">
        <v>30</v>
      </c>
      <c r="R14081" s="61" t="s">
        <v>91</v>
      </c>
    </row>
    <row r="14082" spans="8:18" x14ac:dyDescent="0.25">
      <c r="H14082" s="59">
        <v>77011</v>
      </c>
      <c r="I14082" s="59" t="s">
        <v>71</v>
      </c>
      <c r="J14082" s="59">
        <v>2357992</v>
      </c>
      <c r="K14082" s="59" t="s">
        <v>14292</v>
      </c>
      <c r="L14082" s="61" t="s">
        <v>113</v>
      </c>
      <c r="M14082" s="61">
        <f>VLOOKUP(H14082,zdroj!C:F,4,0)</f>
        <v>0</v>
      </c>
      <c r="N14082" s="61" t="str">
        <f t="shared" si="438"/>
        <v>katA</v>
      </c>
      <c r="P14082" s="72" t="str">
        <f t="shared" si="439"/>
        <v/>
      </c>
      <c r="Q14082" s="61" t="s">
        <v>30</v>
      </c>
    </row>
    <row r="14083" spans="8:18" x14ac:dyDescent="0.25">
      <c r="H14083" s="59">
        <v>77011</v>
      </c>
      <c r="I14083" s="59" t="s">
        <v>71</v>
      </c>
      <c r="J14083" s="59">
        <v>2358000</v>
      </c>
      <c r="K14083" s="59" t="s">
        <v>14293</v>
      </c>
      <c r="L14083" s="61" t="s">
        <v>114</v>
      </c>
      <c r="M14083" s="61">
        <f>VLOOKUP(H14083,zdroj!C:F,4,0)</f>
        <v>0</v>
      </c>
      <c r="N14083" s="61" t="str">
        <f t="shared" si="438"/>
        <v>katB</v>
      </c>
      <c r="P14083" s="72" t="str">
        <f t="shared" si="439"/>
        <v/>
      </c>
      <c r="Q14083" s="61" t="s">
        <v>30</v>
      </c>
      <c r="R14083" s="61" t="s">
        <v>91</v>
      </c>
    </row>
    <row r="14084" spans="8:18" x14ac:dyDescent="0.25">
      <c r="H14084" s="59">
        <v>77011</v>
      </c>
      <c r="I14084" s="59" t="s">
        <v>71</v>
      </c>
      <c r="J14084" s="59">
        <v>2358018</v>
      </c>
      <c r="K14084" s="59" t="s">
        <v>14294</v>
      </c>
      <c r="L14084" s="61" t="s">
        <v>113</v>
      </c>
      <c r="M14084" s="61">
        <f>VLOOKUP(H14084,zdroj!C:F,4,0)</f>
        <v>0</v>
      </c>
      <c r="N14084" s="61" t="str">
        <f t="shared" si="438"/>
        <v>katA</v>
      </c>
      <c r="P14084" s="72" t="str">
        <f t="shared" si="439"/>
        <v/>
      </c>
      <c r="Q14084" s="61" t="s">
        <v>31</v>
      </c>
    </row>
    <row r="14085" spans="8:18" x14ac:dyDescent="0.25">
      <c r="H14085" s="59">
        <v>77011</v>
      </c>
      <c r="I14085" s="59" t="s">
        <v>71</v>
      </c>
      <c r="J14085" s="59">
        <v>2358026</v>
      </c>
      <c r="K14085" s="59" t="s">
        <v>14295</v>
      </c>
      <c r="L14085" s="61" t="s">
        <v>113</v>
      </c>
      <c r="M14085" s="61">
        <f>VLOOKUP(H14085,zdroj!C:F,4,0)</f>
        <v>0</v>
      </c>
      <c r="N14085" s="61" t="str">
        <f t="shared" si="438"/>
        <v>katA</v>
      </c>
      <c r="P14085" s="72" t="str">
        <f t="shared" si="439"/>
        <v/>
      </c>
      <c r="Q14085" s="61" t="s">
        <v>30</v>
      </c>
    </row>
    <row r="14086" spans="8:18" x14ac:dyDescent="0.25">
      <c r="H14086" s="59">
        <v>77011</v>
      </c>
      <c r="I14086" s="59" t="s">
        <v>71</v>
      </c>
      <c r="J14086" s="59">
        <v>2358034</v>
      </c>
      <c r="K14086" s="59" t="s">
        <v>14296</v>
      </c>
      <c r="L14086" s="61" t="s">
        <v>114</v>
      </c>
      <c r="M14086" s="61">
        <f>VLOOKUP(H14086,zdroj!C:F,4,0)</f>
        <v>0</v>
      </c>
      <c r="N14086" s="61" t="str">
        <f t="shared" si="438"/>
        <v>katB</v>
      </c>
      <c r="P14086" s="72" t="str">
        <f t="shared" si="439"/>
        <v/>
      </c>
      <c r="Q14086" s="61" t="s">
        <v>30</v>
      </c>
      <c r="R14086" s="61" t="s">
        <v>91</v>
      </c>
    </row>
    <row r="14087" spans="8:18" x14ac:dyDescent="0.25">
      <c r="H14087" s="59">
        <v>77011</v>
      </c>
      <c r="I14087" s="59" t="s">
        <v>71</v>
      </c>
      <c r="J14087" s="59">
        <v>2358042</v>
      </c>
      <c r="K14087" s="59" t="s">
        <v>14297</v>
      </c>
      <c r="L14087" s="61" t="s">
        <v>114</v>
      </c>
      <c r="M14087" s="61">
        <f>VLOOKUP(H14087,zdroj!C:F,4,0)</f>
        <v>0</v>
      </c>
      <c r="N14087" s="61" t="str">
        <f t="shared" ref="N14087:N14150" si="440">IF(M14087="A",IF(L14087="katA","katB",L14087),L14087)</f>
        <v>katB</v>
      </c>
      <c r="P14087" s="72" t="str">
        <f t="shared" ref="P14087:P14150" si="441">IF(O14087="A",1,"")</f>
        <v/>
      </c>
      <c r="Q14087" s="61" t="s">
        <v>30</v>
      </c>
      <c r="R14087" s="61" t="s">
        <v>91</v>
      </c>
    </row>
    <row r="14088" spans="8:18" x14ac:dyDescent="0.25">
      <c r="H14088" s="59">
        <v>77011</v>
      </c>
      <c r="I14088" s="59" t="s">
        <v>71</v>
      </c>
      <c r="J14088" s="59">
        <v>2358051</v>
      </c>
      <c r="K14088" s="59" t="s">
        <v>14298</v>
      </c>
      <c r="L14088" s="61" t="s">
        <v>113</v>
      </c>
      <c r="M14088" s="61">
        <f>VLOOKUP(H14088,zdroj!C:F,4,0)</f>
        <v>0</v>
      </c>
      <c r="N14088" s="61" t="str">
        <f t="shared" si="440"/>
        <v>katA</v>
      </c>
      <c r="P14088" s="72" t="str">
        <f t="shared" si="441"/>
        <v/>
      </c>
      <c r="Q14088" s="61" t="s">
        <v>30</v>
      </c>
    </row>
    <row r="14089" spans="8:18" x14ac:dyDescent="0.25">
      <c r="H14089" s="59">
        <v>77011</v>
      </c>
      <c r="I14089" s="59" t="s">
        <v>71</v>
      </c>
      <c r="J14089" s="59">
        <v>2358069</v>
      </c>
      <c r="K14089" s="59" t="s">
        <v>14299</v>
      </c>
      <c r="L14089" s="61" t="s">
        <v>113</v>
      </c>
      <c r="M14089" s="61">
        <f>VLOOKUP(H14089,zdroj!C:F,4,0)</f>
        <v>0</v>
      </c>
      <c r="N14089" s="61" t="str">
        <f t="shared" si="440"/>
        <v>katA</v>
      </c>
      <c r="P14089" s="72" t="str">
        <f t="shared" si="441"/>
        <v/>
      </c>
      <c r="Q14089" s="61" t="s">
        <v>30</v>
      </c>
    </row>
    <row r="14090" spans="8:18" x14ac:dyDescent="0.25">
      <c r="H14090" s="59">
        <v>77011</v>
      </c>
      <c r="I14090" s="59" t="s">
        <v>71</v>
      </c>
      <c r="J14090" s="59">
        <v>2358077</v>
      </c>
      <c r="K14090" s="59" t="s">
        <v>14300</v>
      </c>
      <c r="L14090" s="61" t="s">
        <v>113</v>
      </c>
      <c r="M14090" s="61">
        <f>VLOOKUP(H14090,zdroj!C:F,4,0)</f>
        <v>0</v>
      </c>
      <c r="N14090" s="61" t="str">
        <f t="shared" si="440"/>
        <v>katA</v>
      </c>
      <c r="P14090" s="72" t="str">
        <f t="shared" si="441"/>
        <v/>
      </c>
      <c r="Q14090" s="61" t="s">
        <v>30</v>
      </c>
    </row>
    <row r="14091" spans="8:18" x14ac:dyDescent="0.25">
      <c r="H14091" s="59">
        <v>77011</v>
      </c>
      <c r="I14091" s="59" t="s">
        <v>71</v>
      </c>
      <c r="J14091" s="59">
        <v>2358093</v>
      </c>
      <c r="K14091" s="59" t="s">
        <v>14301</v>
      </c>
      <c r="L14091" s="61" t="s">
        <v>113</v>
      </c>
      <c r="M14091" s="61">
        <f>VLOOKUP(H14091,zdroj!C:F,4,0)</f>
        <v>0</v>
      </c>
      <c r="N14091" s="61" t="str">
        <f t="shared" si="440"/>
        <v>katA</v>
      </c>
      <c r="P14091" s="72" t="str">
        <f t="shared" si="441"/>
        <v/>
      </c>
      <c r="Q14091" s="61" t="s">
        <v>30</v>
      </c>
    </row>
    <row r="14092" spans="8:18" x14ac:dyDescent="0.25">
      <c r="H14092" s="59">
        <v>77011</v>
      </c>
      <c r="I14092" s="59" t="s">
        <v>71</v>
      </c>
      <c r="J14092" s="59">
        <v>2358115</v>
      </c>
      <c r="K14092" s="59" t="s">
        <v>14302</v>
      </c>
      <c r="L14092" s="61" t="s">
        <v>113</v>
      </c>
      <c r="M14092" s="61">
        <f>VLOOKUP(H14092,zdroj!C:F,4,0)</f>
        <v>0</v>
      </c>
      <c r="N14092" s="61" t="str">
        <f t="shared" si="440"/>
        <v>katA</v>
      </c>
      <c r="P14092" s="72" t="str">
        <f t="shared" si="441"/>
        <v/>
      </c>
      <c r="Q14092" s="61" t="s">
        <v>30</v>
      </c>
    </row>
    <row r="14093" spans="8:18" x14ac:dyDescent="0.25">
      <c r="H14093" s="59">
        <v>77011</v>
      </c>
      <c r="I14093" s="59" t="s">
        <v>71</v>
      </c>
      <c r="J14093" s="59">
        <v>2358123</v>
      </c>
      <c r="K14093" s="59" t="s">
        <v>14303</v>
      </c>
      <c r="L14093" s="61" t="s">
        <v>113</v>
      </c>
      <c r="M14093" s="61">
        <f>VLOOKUP(H14093,zdroj!C:F,4,0)</f>
        <v>0</v>
      </c>
      <c r="N14093" s="61" t="str">
        <f t="shared" si="440"/>
        <v>katA</v>
      </c>
      <c r="P14093" s="72" t="str">
        <f t="shared" si="441"/>
        <v/>
      </c>
      <c r="Q14093" s="61" t="s">
        <v>30</v>
      </c>
    </row>
    <row r="14094" spans="8:18" x14ac:dyDescent="0.25">
      <c r="H14094" s="59">
        <v>77011</v>
      </c>
      <c r="I14094" s="59" t="s">
        <v>71</v>
      </c>
      <c r="J14094" s="59">
        <v>2358131</v>
      </c>
      <c r="K14094" s="59" t="s">
        <v>14304</v>
      </c>
      <c r="L14094" s="61" t="s">
        <v>114</v>
      </c>
      <c r="M14094" s="61">
        <f>VLOOKUP(H14094,zdroj!C:F,4,0)</f>
        <v>0</v>
      </c>
      <c r="N14094" s="61" t="str">
        <f t="shared" si="440"/>
        <v>katB</v>
      </c>
      <c r="P14094" s="72" t="str">
        <f t="shared" si="441"/>
        <v/>
      </c>
      <c r="Q14094" s="61" t="s">
        <v>30</v>
      </c>
      <c r="R14094" s="61" t="s">
        <v>91</v>
      </c>
    </row>
    <row r="14095" spans="8:18" x14ac:dyDescent="0.25">
      <c r="H14095" s="59">
        <v>77011</v>
      </c>
      <c r="I14095" s="59" t="s">
        <v>71</v>
      </c>
      <c r="J14095" s="59">
        <v>2358140</v>
      </c>
      <c r="K14095" s="59" t="s">
        <v>14305</v>
      </c>
      <c r="L14095" s="61" t="s">
        <v>113</v>
      </c>
      <c r="M14095" s="61">
        <f>VLOOKUP(H14095,zdroj!C:F,4,0)</f>
        <v>0</v>
      </c>
      <c r="N14095" s="61" t="str">
        <f t="shared" si="440"/>
        <v>katA</v>
      </c>
      <c r="P14095" s="72" t="str">
        <f t="shared" si="441"/>
        <v/>
      </c>
      <c r="Q14095" s="61" t="s">
        <v>30</v>
      </c>
    </row>
    <row r="14096" spans="8:18" x14ac:dyDescent="0.25">
      <c r="H14096" s="59">
        <v>77011</v>
      </c>
      <c r="I14096" s="59" t="s">
        <v>71</v>
      </c>
      <c r="J14096" s="59">
        <v>2358158</v>
      </c>
      <c r="K14096" s="59" t="s">
        <v>14306</v>
      </c>
      <c r="L14096" s="61" t="s">
        <v>113</v>
      </c>
      <c r="M14096" s="61">
        <f>VLOOKUP(H14096,zdroj!C:F,4,0)</f>
        <v>0</v>
      </c>
      <c r="N14096" s="61" t="str">
        <f t="shared" si="440"/>
        <v>katA</v>
      </c>
      <c r="P14096" s="72" t="str">
        <f t="shared" si="441"/>
        <v/>
      </c>
      <c r="Q14096" s="61" t="s">
        <v>30</v>
      </c>
    </row>
    <row r="14097" spans="8:18" x14ac:dyDescent="0.25">
      <c r="H14097" s="59">
        <v>77011</v>
      </c>
      <c r="I14097" s="59" t="s">
        <v>71</v>
      </c>
      <c r="J14097" s="59">
        <v>2358166</v>
      </c>
      <c r="K14097" s="59" t="s">
        <v>14307</v>
      </c>
      <c r="L14097" s="61" t="s">
        <v>113</v>
      </c>
      <c r="M14097" s="61">
        <f>VLOOKUP(H14097,zdroj!C:F,4,0)</f>
        <v>0</v>
      </c>
      <c r="N14097" s="61" t="str">
        <f t="shared" si="440"/>
        <v>katA</v>
      </c>
      <c r="P14097" s="72" t="str">
        <f t="shared" si="441"/>
        <v/>
      </c>
      <c r="Q14097" s="61" t="s">
        <v>30</v>
      </c>
    </row>
    <row r="14098" spans="8:18" x14ac:dyDescent="0.25">
      <c r="H14098" s="59">
        <v>77011</v>
      </c>
      <c r="I14098" s="59" t="s">
        <v>71</v>
      </c>
      <c r="J14098" s="59">
        <v>2358174</v>
      </c>
      <c r="K14098" s="59" t="s">
        <v>14308</v>
      </c>
      <c r="L14098" s="61" t="s">
        <v>113</v>
      </c>
      <c r="M14098" s="61">
        <f>VLOOKUP(H14098,zdroj!C:F,4,0)</f>
        <v>0</v>
      </c>
      <c r="N14098" s="61" t="str">
        <f t="shared" si="440"/>
        <v>katA</v>
      </c>
      <c r="P14098" s="72" t="str">
        <f t="shared" si="441"/>
        <v/>
      </c>
      <c r="Q14098" s="61" t="s">
        <v>30</v>
      </c>
    </row>
    <row r="14099" spans="8:18" x14ac:dyDescent="0.25">
      <c r="H14099" s="59">
        <v>77011</v>
      </c>
      <c r="I14099" s="59" t="s">
        <v>71</v>
      </c>
      <c r="J14099" s="59">
        <v>2358182</v>
      </c>
      <c r="K14099" s="59" t="s">
        <v>14309</v>
      </c>
      <c r="L14099" s="61" t="s">
        <v>113</v>
      </c>
      <c r="M14099" s="61">
        <f>VLOOKUP(H14099,zdroj!C:F,4,0)</f>
        <v>0</v>
      </c>
      <c r="N14099" s="61" t="str">
        <f t="shared" si="440"/>
        <v>katA</v>
      </c>
      <c r="P14099" s="72" t="str">
        <f t="shared" si="441"/>
        <v/>
      </c>
      <c r="Q14099" s="61" t="s">
        <v>30</v>
      </c>
    </row>
    <row r="14100" spans="8:18" x14ac:dyDescent="0.25">
      <c r="H14100" s="59">
        <v>77011</v>
      </c>
      <c r="I14100" s="59" t="s">
        <v>71</v>
      </c>
      <c r="J14100" s="59">
        <v>2358191</v>
      </c>
      <c r="K14100" s="59" t="s">
        <v>14310</v>
      </c>
      <c r="L14100" s="61" t="s">
        <v>81</v>
      </c>
      <c r="M14100" s="61">
        <f>VLOOKUP(H14100,zdroj!C:F,4,0)</f>
        <v>0</v>
      </c>
      <c r="N14100" s="61" t="str">
        <f t="shared" si="440"/>
        <v>-</v>
      </c>
      <c r="P14100" s="72" t="str">
        <f t="shared" si="441"/>
        <v/>
      </c>
      <c r="Q14100" s="61" t="s">
        <v>88</v>
      </c>
    </row>
    <row r="14101" spans="8:18" x14ac:dyDescent="0.25">
      <c r="H14101" s="59">
        <v>77011</v>
      </c>
      <c r="I14101" s="59" t="s">
        <v>71</v>
      </c>
      <c r="J14101" s="59">
        <v>2358204</v>
      </c>
      <c r="K14101" s="59" t="s">
        <v>14311</v>
      </c>
      <c r="L14101" s="61" t="s">
        <v>113</v>
      </c>
      <c r="M14101" s="61">
        <f>VLOOKUP(H14101,zdroj!C:F,4,0)</f>
        <v>0</v>
      </c>
      <c r="N14101" s="61" t="str">
        <f t="shared" si="440"/>
        <v>katA</v>
      </c>
      <c r="P14101" s="72" t="str">
        <f t="shared" si="441"/>
        <v/>
      </c>
      <c r="Q14101" s="61" t="s">
        <v>30</v>
      </c>
    </row>
    <row r="14102" spans="8:18" x14ac:dyDescent="0.25">
      <c r="H14102" s="59">
        <v>77011</v>
      </c>
      <c r="I14102" s="59" t="s">
        <v>71</v>
      </c>
      <c r="J14102" s="59">
        <v>2358212</v>
      </c>
      <c r="K14102" s="59" t="s">
        <v>14312</v>
      </c>
      <c r="L14102" s="61" t="s">
        <v>114</v>
      </c>
      <c r="M14102" s="61">
        <f>VLOOKUP(H14102,zdroj!C:F,4,0)</f>
        <v>0</v>
      </c>
      <c r="N14102" s="61" t="str">
        <f t="shared" si="440"/>
        <v>katB</v>
      </c>
      <c r="P14102" s="72" t="str">
        <f t="shared" si="441"/>
        <v/>
      </c>
      <c r="Q14102" s="61" t="s">
        <v>30</v>
      </c>
      <c r="R14102" s="61" t="s">
        <v>91</v>
      </c>
    </row>
    <row r="14103" spans="8:18" x14ac:dyDescent="0.25">
      <c r="H14103" s="59">
        <v>77011</v>
      </c>
      <c r="I14103" s="59" t="s">
        <v>71</v>
      </c>
      <c r="J14103" s="59">
        <v>2358221</v>
      </c>
      <c r="K14103" s="59" t="s">
        <v>14313</v>
      </c>
      <c r="L14103" s="61" t="s">
        <v>114</v>
      </c>
      <c r="M14103" s="61">
        <f>VLOOKUP(H14103,zdroj!C:F,4,0)</f>
        <v>0</v>
      </c>
      <c r="N14103" s="61" t="str">
        <f t="shared" si="440"/>
        <v>katB</v>
      </c>
      <c r="P14103" s="72" t="str">
        <f t="shared" si="441"/>
        <v/>
      </c>
      <c r="Q14103" s="61" t="s">
        <v>30</v>
      </c>
      <c r="R14103" s="61" t="s">
        <v>91</v>
      </c>
    </row>
    <row r="14104" spans="8:18" x14ac:dyDescent="0.25">
      <c r="H14104" s="59">
        <v>77011</v>
      </c>
      <c r="I14104" s="59" t="s">
        <v>71</v>
      </c>
      <c r="J14104" s="59">
        <v>2358239</v>
      </c>
      <c r="K14104" s="59" t="s">
        <v>14314</v>
      </c>
      <c r="L14104" s="61" t="s">
        <v>81</v>
      </c>
      <c r="M14104" s="61">
        <f>VLOOKUP(H14104,zdroj!C:F,4,0)</f>
        <v>0</v>
      </c>
      <c r="N14104" s="61" t="str">
        <f t="shared" si="440"/>
        <v>-</v>
      </c>
      <c r="P14104" s="72" t="str">
        <f t="shared" si="441"/>
        <v/>
      </c>
      <c r="Q14104" s="61" t="s">
        <v>88</v>
      </c>
    </row>
    <row r="14105" spans="8:18" x14ac:dyDescent="0.25">
      <c r="H14105" s="59">
        <v>77011</v>
      </c>
      <c r="I14105" s="59" t="s">
        <v>71</v>
      </c>
      <c r="J14105" s="59">
        <v>2358247</v>
      </c>
      <c r="K14105" s="59" t="s">
        <v>14315</v>
      </c>
      <c r="L14105" s="61" t="s">
        <v>113</v>
      </c>
      <c r="M14105" s="61">
        <f>VLOOKUP(H14105,zdroj!C:F,4,0)</f>
        <v>0</v>
      </c>
      <c r="N14105" s="61" t="str">
        <f t="shared" si="440"/>
        <v>katA</v>
      </c>
      <c r="P14105" s="72" t="str">
        <f t="shared" si="441"/>
        <v/>
      </c>
      <c r="Q14105" s="61" t="s">
        <v>30</v>
      </c>
    </row>
    <row r="14106" spans="8:18" x14ac:dyDescent="0.25">
      <c r="H14106" s="59">
        <v>77011</v>
      </c>
      <c r="I14106" s="59" t="s">
        <v>71</v>
      </c>
      <c r="J14106" s="59">
        <v>2358255</v>
      </c>
      <c r="K14106" s="59" t="s">
        <v>14316</v>
      </c>
      <c r="L14106" s="61" t="s">
        <v>113</v>
      </c>
      <c r="M14106" s="61">
        <f>VLOOKUP(H14106,zdroj!C:F,4,0)</f>
        <v>0</v>
      </c>
      <c r="N14106" s="61" t="str">
        <f t="shared" si="440"/>
        <v>katA</v>
      </c>
      <c r="P14106" s="72" t="str">
        <f t="shared" si="441"/>
        <v/>
      </c>
      <c r="Q14106" s="61" t="s">
        <v>30</v>
      </c>
    </row>
    <row r="14107" spans="8:18" x14ac:dyDescent="0.25">
      <c r="H14107" s="59">
        <v>77011</v>
      </c>
      <c r="I14107" s="59" t="s">
        <v>71</v>
      </c>
      <c r="J14107" s="59">
        <v>2358263</v>
      </c>
      <c r="K14107" s="59" t="s">
        <v>14317</v>
      </c>
      <c r="L14107" s="61" t="s">
        <v>113</v>
      </c>
      <c r="M14107" s="61">
        <f>VLOOKUP(H14107,zdroj!C:F,4,0)</f>
        <v>0</v>
      </c>
      <c r="N14107" s="61" t="str">
        <f t="shared" si="440"/>
        <v>katA</v>
      </c>
      <c r="P14107" s="72" t="str">
        <f t="shared" si="441"/>
        <v/>
      </c>
      <c r="Q14107" s="61" t="s">
        <v>30</v>
      </c>
    </row>
    <row r="14108" spans="8:18" x14ac:dyDescent="0.25">
      <c r="H14108" s="59">
        <v>77011</v>
      </c>
      <c r="I14108" s="59" t="s">
        <v>71</v>
      </c>
      <c r="J14108" s="59">
        <v>2358271</v>
      </c>
      <c r="K14108" s="59" t="s">
        <v>14318</v>
      </c>
      <c r="L14108" s="61" t="s">
        <v>114</v>
      </c>
      <c r="M14108" s="61">
        <f>VLOOKUP(H14108,zdroj!C:F,4,0)</f>
        <v>0</v>
      </c>
      <c r="N14108" s="61" t="str">
        <f t="shared" si="440"/>
        <v>katB</v>
      </c>
      <c r="P14108" s="72" t="str">
        <f t="shared" si="441"/>
        <v/>
      </c>
      <c r="Q14108" s="61" t="s">
        <v>30</v>
      </c>
      <c r="R14108" s="61" t="s">
        <v>91</v>
      </c>
    </row>
    <row r="14109" spans="8:18" x14ac:dyDescent="0.25">
      <c r="H14109" s="59">
        <v>77011</v>
      </c>
      <c r="I14109" s="59" t="s">
        <v>71</v>
      </c>
      <c r="J14109" s="59">
        <v>2358280</v>
      </c>
      <c r="K14109" s="59" t="s">
        <v>14319</v>
      </c>
      <c r="L14109" s="61" t="s">
        <v>114</v>
      </c>
      <c r="M14109" s="61">
        <f>VLOOKUP(H14109,zdroj!C:F,4,0)</f>
        <v>0</v>
      </c>
      <c r="N14109" s="61" t="str">
        <f t="shared" si="440"/>
        <v>katB</v>
      </c>
      <c r="P14109" s="72" t="str">
        <f t="shared" si="441"/>
        <v/>
      </c>
      <c r="Q14109" s="61" t="s">
        <v>30</v>
      </c>
      <c r="R14109" s="61" t="s">
        <v>91</v>
      </c>
    </row>
    <row r="14110" spans="8:18" x14ac:dyDescent="0.25">
      <c r="H14110" s="59">
        <v>77011</v>
      </c>
      <c r="I14110" s="59" t="s">
        <v>71</v>
      </c>
      <c r="J14110" s="59">
        <v>2358298</v>
      </c>
      <c r="K14110" s="59" t="s">
        <v>14320</v>
      </c>
      <c r="L14110" s="61" t="s">
        <v>113</v>
      </c>
      <c r="M14110" s="61">
        <f>VLOOKUP(H14110,zdroj!C:F,4,0)</f>
        <v>0</v>
      </c>
      <c r="N14110" s="61" t="str">
        <f t="shared" si="440"/>
        <v>katA</v>
      </c>
      <c r="P14110" s="72" t="str">
        <f t="shared" si="441"/>
        <v/>
      </c>
      <c r="Q14110" s="61" t="s">
        <v>31</v>
      </c>
    </row>
    <row r="14111" spans="8:18" x14ac:dyDescent="0.25">
      <c r="H14111" s="59">
        <v>77011</v>
      </c>
      <c r="I14111" s="59" t="s">
        <v>71</v>
      </c>
      <c r="J14111" s="59">
        <v>2358301</v>
      </c>
      <c r="K14111" s="59" t="s">
        <v>14321</v>
      </c>
      <c r="L14111" s="61" t="s">
        <v>113</v>
      </c>
      <c r="M14111" s="61">
        <f>VLOOKUP(H14111,zdroj!C:F,4,0)</f>
        <v>0</v>
      </c>
      <c r="N14111" s="61" t="str">
        <f t="shared" si="440"/>
        <v>katA</v>
      </c>
      <c r="P14111" s="72" t="str">
        <f t="shared" si="441"/>
        <v/>
      </c>
      <c r="Q14111" s="61" t="s">
        <v>31</v>
      </c>
    </row>
    <row r="14112" spans="8:18" x14ac:dyDescent="0.25">
      <c r="H14112" s="59">
        <v>77011</v>
      </c>
      <c r="I14112" s="59" t="s">
        <v>71</v>
      </c>
      <c r="J14112" s="59">
        <v>2358310</v>
      </c>
      <c r="K14112" s="59" t="s">
        <v>14322</v>
      </c>
      <c r="L14112" s="61" t="s">
        <v>114</v>
      </c>
      <c r="M14112" s="61">
        <f>VLOOKUP(H14112,zdroj!C:F,4,0)</f>
        <v>0</v>
      </c>
      <c r="N14112" s="61" t="str">
        <f t="shared" si="440"/>
        <v>katB</v>
      </c>
      <c r="P14112" s="72" t="str">
        <f t="shared" si="441"/>
        <v/>
      </c>
      <c r="Q14112" s="61" t="s">
        <v>30</v>
      </c>
      <c r="R14112" s="61" t="s">
        <v>91</v>
      </c>
    </row>
    <row r="14113" spans="8:18" x14ac:dyDescent="0.25">
      <c r="H14113" s="59">
        <v>77011</v>
      </c>
      <c r="I14113" s="59" t="s">
        <v>71</v>
      </c>
      <c r="J14113" s="59">
        <v>2358328</v>
      </c>
      <c r="K14113" s="59" t="s">
        <v>14323</v>
      </c>
      <c r="L14113" s="61" t="s">
        <v>113</v>
      </c>
      <c r="M14113" s="61">
        <f>VLOOKUP(H14113,zdroj!C:F,4,0)</f>
        <v>0</v>
      </c>
      <c r="N14113" s="61" t="str">
        <f t="shared" si="440"/>
        <v>katA</v>
      </c>
      <c r="P14113" s="72" t="str">
        <f t="shared" si="441"/>
        <v/>
      </c>
      <c r="Q14113" s="61" t="s">
        <v>30</v>
      </c>
    </row>
    <row r="14114" spans="8:18" x14ac:dyDescent="0.25">
      <c r="H14114" s="59">
        <v>77011</v>
      </c>
      <c r="I14114" s="59" t="s">
        <v>71</v>
      </c>
      <c r="J14114" s="59">
        <v>2358336</v>
      </c>
      <c r="K14114" s="59" t="s">
        <v>14324</v>
      </c>
      <c r="L14114" s="61" t="s">
        <v>113</v>
      </c>
      <c r="M14114" s="61">
        <f>VLOOKUP(H14114,zdroj!C:F,4,0)</f>
        <v>0</v>
      </c>
      <c r="N14114" s="61" t="str">
        <f t="shared" si="440"/>
        <v>katA</v>
      </c>
      <c r="P14114" s="72" t="str">
        <f t="shared" si="441"/>
        <v/>
      </c>
      <c r="Q14114" s="61" t="s">
        <v>30</v>
      </c>
    </row>
    <row r="14115" spans="8:18" x14ac:dyDescent="0.25">
      <c r="H14115" s="59">
        <v>77011</v>
      </c>
      <c r="I14115" s="59" t="s">
        <v>71</v>
      </c>
      <c r="J14115" s="59">
        <v>2358344</v>
      </c>
      <c r="K14115" s="59" t="s">
        <v>14325</v>
      </c>
      <c r="L14115" s="61" t="s">
        <v>113</v>
      </c>
      <c r="M14115" s="61">
        <f>VLOOKUP(H14115,zdroj!C:F,4,0)</f>
        <v>0</v>
      </c>
      <c r="N14115" s="61" t="str">
        <f t="shared" si="440"/>
        <v>katA</v>
      </c>
      <c r="P14115" s="72" t="str">
        <f t="shared" si="441"/>
        <v/>
      </c>
      <c r="Q14115" s="61" t="s">
        <v>30</v>
      </c>
    </row>
    <row r="14116" spans="8:18" x14ac:dyDescent="0.25">
      <c r="H14116" s="59">
        <v>77011</v>
      </c>
      <c r="I14116" s="59" t="s">
        <v>71</v>
      </c>
      <c r="J14116" s="59">
        <v>2358352</v>
      </c>
      <c r="K14116" s="59" t="s">
        <v>14326</v>
      </c>
      <c r="L14116" s="61" t="s">
        <v>81</v>
      </c>
      <c r="M14116" s="61">
        <f>VLOOKUP(H14116,zdroj!C:F,4,0)</f>
        <v>0</v>
      </c>
      <c r="N14116" s="61" t="str">
        <f t="shared" si="440"/>
        <v>-</v>
      </c>
      <c r="P14116" s="72" t="str">
        <f t="shared" si="441"/>
        <v/>
      </c>
      <c r="Q14116" s="61" t="s">
        <v>88</v>
      </c>
    </row>
    <row r="14117" spans="8:18" x14ac:dyDescent="0.25">
      <c r="H14117" s="59">
        <v>77011</v>
      </c>
      <c r="I14117" s="59" t="s">
        <v>71</v>
      </c>
      <c r="J14117" s="59">
        <v>2358361</v>
      </c>
      <c r="K14117" s="59" t="s">
        <v>14327</v>
      </c>
      <c r="L14117" s="61" t="s">
        <v>114</v>
      </c>
      <c r="M14117" s="61">
        <f>VLOOKUP(H14117,zdroj!C:F,4,0)</f>
        <v>0</v>
      </c>
      <c r="N14117" s="61" t="str">
        <f t="shared" si="440"/>
        <v>katB</v>
      </c>
      <c r="P14117" s="72" t="str">
        <f t="shared" si="441"/>
        <v/>
      </c>
      <c r="Q14117" s="61" t="s">
        <v>30</v>
      </c>
      <c r="R14117" s="61" t="s">
        <v>91</v>
      </c>
    </row>
    <row r="14118" spans="8:18" x14ac:dyDescent="0.25">
      <c r="H14118" s="59">
        <v>77011</v>
      </c>
      <c r="I14118" s="59" t="s">
        <v>71</v>
      </c>
      <c r="J14118" s="59">
        <v>2358379</v>
      </c>
      <c r="K14118" s="59" t="s">
        <v>14328</v>
      </c>
      <c r="L14118" s="61" t="s">
        <v>113</v>
      </c>
      <c r="M14118" s="61">
        <f>VLOOKUP(H14118,zdroj!C:F,4,0)</f>
        <v>0</v>
      </c>
      <c r="N14118" s="61" t="str">
        <f t="shared" si="440"/>
        <v>katA</v>
      </c>
      <c r="P14118" s="72" t="str">
        <f t="shared" si="441"/>
        <v/>
      </c>
      <c r="Q14118" s="61" t="s">
        <v>30</v>
      </c>
    </row>
    <row r="14119" spans="8:18" x14ac:dyDescent="0.25">
      <c r="H14119" s="59">
        <v>77011</v>
      </c>
      <c r="I14119" s="59" t="s">
        <v>71</v>
      </c>
      <c r="J14119" s="59">
        <v>2358387</v>
      </c>
      <c r="K14119" s="59" t="s">
        <v>14329</v>
      </c>
      <c r="L14119" s="61" t="s">
        <v>113</v>
      </c>
      <c r="M14119" s="61">
        <f>VLOOKUP(H14119,zdroj!C:F,4,0)</f>
        <v>0</v>
      </c>
      <c r="N14119" s="61" t="str">
        <f t="shared" si="440"/>
        <v>katA</v>
      </c>
      <c r="P14119" s="72" t="str">
        <f t="shared" si="441"/>
        <v/>
      </c>
      <c r="Q14119" s="61" t="s">
        <v>30</v>
      </c>
    </row>
    <row r="14120" spans="8:18" x14ac:dyDescent="0.25">
      <c r="H14120" s="59">
        <v>77011</v>
      </c>
      <c r="I14120" s="59" t="s">
        <v>71</v>
      </c>
      <c r="J14120" s="59">
        <v>2358395</v>
      </c>
      <c r="K14120" s="59" t="s">
        <v>14330</v>
      </c>
      <c r="L14120" s="61" t="s">
        <v>114</v>
      </c>
      <c r="M14120" s="61">
        <f>VLOOKUP(H14120,zdroj!C:F,4,0)</f>
        <v>0</v>
      </c>
      <c r="N14120" s="61" t="str">
        <f t="shared" si="440"/>
        <v>katB</v>
      </c>
      <c r="P14120" s="72" t="str">
        <f t="shared" si="441"/>
        <v/>
      </c>
      <c r="Q14120" s="61" t="s">
        <v>30</v>
      </c>
      <c r="R14120" s="61" t="s">
        <v>91</v>
      </c>
    </row>
    <row r="14121" spans="8:18" x14ac:dyDescent="0.25">
      <c r="H14121" s="59">
        <v>77011</v>
      </c>
      <c r="I14121" s="59" t="s">
        <v>71</v>
      </c>
      <c r="J14121" s="59">
        <v>2358409</v>
      </c>
      <c r="K14121" s="59" t="s">
        <v>14331</v>
      </c>
      <c r="L14121" s="61" t="s">
        <v>114</v>
      </c>
      <c r="M14121" s="61">
        <f>VLOOKUP(H14121,zdroj!C:F,4,0)</f>
        <v>0</v>
      </c>
      <c r="N14121" s="61" t="str">
        <f t="shared" si="440"/>
        <v>katB</v>
      </c>
      <c r="P14121" s="72" t="str">
        <f t="shared" si="441"/>
        <v/>
      </c>
      <c r="Q14121" s="61" t="s">
        <v>30</v>
      </c>
      <c r="R14121" s="61" t="s">
        <v>91</v>
      </c>
    </row>
    <row r="14122" spans="8:18" x14ac:dyDescent="0.25">
      <c r="H14122" s="59">
        <v>77011</v>
      </c>
      <c r="I14122" s="59" t="s">
        <v>71</v>
      </c>
      <c r="J14122" s="59">
        <v>2358417</v>
      </c>
      <c r="K14122" s="59" t="s">
        <v>14332</v>
      </c>
      <c r="L14122" s="61" t="s">
        <v>113</v>
      </c>
      <c r="M14122" s="61">
        <f>VLOOKUP(H14122,zdroj!C:F,4,0)</f>
        <v>0</v>
      </c>
      <c r="N14122" s="61" t="str">
        <f t="shared" si="440"/>
        <v>katA</v>
      </c>
      <c r="P14122" s="72" t="str">
        <f t="shared" si="441"/>
        <v/>
      </c>
      <c r="Q14122" s="61" t="s">
        <v>30</v>
      </c>
    </row>
    <row r="14123" spans="8:18" x14ac:dyDescent="0.25">
      <c r="H14123" s="59">
        <v>77011</v>
      </c>
      <c r="I14123" s="59" t="s">
        <v>71</v>
      </c>
      <c r="J14123" s="59">
        <v>2358425</v>
      </c>
      <c r="K14123" s="59" t="s">
        <v>14333</v>
      </c>
      <c r="L14123" s="61" t="s">
        <v>113</v>
      </c>
      <c r="M14123" s="61">
        <f>VLOOKUP(H14123,zdroj!C:F,4,0)</f>
        <v>0</v>
      </c>
      <c r="N14123" s="61" t="str">
        <f t="shared" si="440"/>
        <v>katA</v>
      </c>
      <c r="P14123" s="72" t="str">
        <f t="shared" si="441"/>
        <v/>
      </c>
      <c r="Q14123" s="61" t="s">
        <v>30</v>
      </c>
    </row>
    <row r="14124" spans="8:18" x14ac:dyDescent="0.25">
      <c r="H14124" s="59">
        <v>77011</v>
      </c>
      <c r="I14124" s="59" t="s">
        <v>71</v>
      </c>
      <c r="J14124" s="59">
        <v>2358433</v>
      </c>
      <c r="K14124" s="59" t="s">
        <v>14334</v>
      </c>
      <c r="L14124" s="61" t="s">
        <v>113</v>
      </c>
      <c r="M14124" s="61">
        <f>VLOOKUP(H14124,zdroj!C:F,4,0)</f>
        <v>0</v>
      </c>
      <c r="N14124" s="61" t="str">
        <f t="shared" si="440"/>
        <v>katA</v>
      </c>
      <c r="P14124" s="72" t="str">
        <f t="shared" si="441"/>
        <v/>
      </c>
      <c r="Q14124" s="61" t="s">
        <v>30</v>
      </c>
    </row>
    <row r="14125" spans="8:18" x14ac:dyDescent="0.25">
      <c r="H14125" s="59">
        <v>77011</v>
      </c>
      <c r="I14125" s="59" t="s">
        <v>71</v>
      </c>
      <c r="J14125" s="59">
        <v>2358441</v>
      </c>
      <c r="K14125" s="59" t="s">
        <v>14335</v>
      </c>
      <c r="L14125" s="61" t="s">
        <v>113</v>
      </c>
      <c r="M14125" s="61">
        <f>VLOOKUP(H14125,zdroj!C:F,4,0)</f>
        <v>0</v>
      </c>
      <c r="N14125" s="61" t="str">
        <f t="shared" si="440"/>
        <v>katA</v>
      </c>
      <c r="P14125" s="72" t="str">
        <f t="shared" si="441"/>
        <v/>
      </c>
      <c r="Q14125" s="61" t="s">
        <v>31</v>
      </c>
    </row>
    <row r="14126" spans="8:18" x14ac:dyDescent="0.25">
      <c r="H14126" s="59">
        <v>77011</v>
      </c>
      <c r="I14126" s="59" t="s">
        <v>71</v>
      </c>
      <c r="J14126" s="59">
        <v>2358450</v>
      </c>
      <c r="K14126" s="59" t="s">
        <v>14336</v>
      </c>
      <c r="L14126" s="61" t="s">
        <v>114</v>
      </c>
      <c r="M14126" s="61">
        <f>VLOOKUP(H14126,zdroj!C:F,4,0)</f>
        <v>0</v>
      </c>
      <c r="N14126" s="61" t="str">
        <f t="shared" si="440"/>
        <v>katB</v>
      </c>
      <c r="P14126" s="72" t="str">
        <f t="shared" si="441"/>
        <v/>
      </c>
      <c r="Q14126" s="61" t="s">
        <v>30</v>
      </c>
      <c r="R14126" s="61" t="s">
        <v>91</v>
      </c>
    </row>
    <row r="14127" spans="8:18" x14ac:dyDescent="0.25">
      <c r="H14127" s="59">
        <v>77011</v>
      </c>
      <c r="I14127" s="59" t="s">
        <v>71</v>
      </c>
      <c r="J14127" s="59">
        <v>2358468</v>
      </c>
      <c r="K14127" s="59" t="s">
        <v>14337</v>
      </c>
      <c r="L14127" s="61" t="s">
        <v>114</v>
      </c>
      <c r="M14127" s="61">
        <f>VLOOKUP(H14127,zdroj!C:F,4,0)</f>
        <v>0</v>
      </c>
      <c r="N14127" s="61" t="str">
        <f t="shared" si="440"/>
        <v>katB</v>
      </c>
      <c r="P14127" s="72" t="str">
        <f t="shared" si="441"/>
        <v/>
      </c>
      <c r="Q14127" s="61" t="s">
        <v>30</v>
      </c>
      <c r="R14127" s="61" t="s">
        <v>91</v>
      </c>
    </row>
    <row r="14128" spans="8:18" x14ac:dyDescent="0.25">
      <c r="H14128" s="59">
        <v>77011</v>
      </c>
      <c r="I14128" s="59" t="s">
        <v>71</v>
      </c>
      <c r="J14128" s="59">
        <v>2358476</v>
      </c>
      <c r="K14128" s="59" t="s">
        <v>14338</v>
      </c>
      <c r="L14128" s="61" t="s">
        <v>113</v>
      </c>
      <c r="M14128" s="61">
        <f>VLOOKUP(H14128,zdroj!C:F,4,0)</f>
        <v>0</v>
      </c>
      <c r="N14128" s="61" t="str">
        <f t="shared" si="440"/>
        <v>katA</v>
      </c>
      <c r="P14128" s="72" t="str">
        <f t="shared" si="441"/>
        <v/>
      </c>
      <c r="Q14128" s="61" t="s">
        <v>30</v>
      </c>
    </row>
    <row r="14129" spans="8:18" x14ac:dyDescent="0.25">
      <c r="H14129" s="59">
        <v>77011</v>
      </c>
      <c r="I14129" s="59" t="s">
        <v>71</v>
      </c>
      <c r="J14129" s="59">
        <v>2358484</v>
      </c>
      <c r="K14129" s="59" t="s">
        <v>14339</v>
      </c>
      <c r="L14129" s="61" t="s">
        <v>113</v>
      </c>
      <c r="M14129" s="61">
        <f>VLOOKUP(H14129,zdroj!C:F,4,0)</f>
        <v>0</v>
      </c>
      <c r="N14129" s="61" t="str">
        <f t="shared" si="440"/>
        <v>katA</v>
      </c>
      <c r="P14129" s="72" t="str">
        <f t="shared" si="441"/>
        <v/>
      </c>
      <c r="Q14129" s="61" t="s">
        <v>30</v>
      </c>
    </row>
    <row r="14130" spans="8:18" x14ac:dyDescent="0.25">
      <c r="H14130" s="59">
        <v>77011</v>
      </c>
      <c r="I14130" s="59" t="s">
        <v>71</v>
      </c>
      <c r="J14130" s="59">
        <v>2358492</v>
      </c>
      <c r="K14130" s="59" t="s">
        <v>14340</v>
      </c>
      <c r="L14130" s="61" t="s">
        <v>81</v>
      </c>
      <c r="M14130" s="61">
        <f>VLOOKUP(H14130,zdroj!C:F,4,0)</f>
        <v>0</v>
      </c>
      <c r="N14130" s="61" t="str">
        <f t="shared" si="440"/>
        <v>-</v>
      </c>
      <c r="P14130" s="72" t="str">
        <f t="shared" si="441"/>
        <v/>
      </c>
      <c r="Q14130" s="61" t="s">
        <v>88</v>
      </c>
    </row>
    <row r="14131" spans="8:18" x14ac:dyDescent="0.25">
      <c r="H14131" s="59">
        <v>77011</v>
      </c>
      <c r="I14131" s="59" t="s">
        <v>71</v>
      </c>
      <c r="J14131" s="59">
        <v>2358506</v>
      </c>
      <c r="K14131" s="59" t="s">
        <v>14341</v>
      </c>
      <c r="L14131" s="61" t="s">
        <v>114</v>
      </c>
      <c r="M14131" s="61">
        <f>VLOOKUP(H14131,zdroj!C:F,4,0)</f>
        <v>0</v>
      </c>
      <c r="N14131" s="61" t="str">
        <f t="shared" si="440"/>
        <v>katB</v>
      </c>
      <c r="P14131" s="72" t="str">
        <f t="shared" si="441"/>
        <v/>
      </c>
      <c r="Q14131" s="61" t="s">
        <v>30</v>
      </c>
      <c r="R14131" s="61" t="s">
        <v>91</v>
      </c>
    </row>
    <row r="14132" spans="8:18" x14ac:dyDescent="0.25">
      <c r="H14132" s="59">
        <v>77011</v>
      </c>
      <c r="I14132" s="59" t="s">
        <v>71</v>
      </c>
      <c r="J14132" s="59">
        <v>2358522</v>
      </c>
      <c r="K14132" s="59" t="s">
        <v>14342</v>
      </c>
      <c r="L14132" s="61" t="s">
        <v>113</v>
      </c>
      <c r="M14132" s="61">
        <f>VLOOKUP(H14132,zdroj!C:F,4,0)</f>
        <v>0</v>
      </c>
      <c r="N14132" s="61" t="str">
        <f t="shared" si="440"/>
        <v>katA</v>
      </c>
      <c r="P14132" s="72" t="str">
        <f t="shared" si="441"/>
        <v/>
      </c>
      <c r="Q14132" s="61" t="s">
        <v>30</v>
      </c>
    </row>
    <row r="14133" spans="8:18" x14ac:dyDescent="0.25">
      <c r="H14133" s="59">
        <v>77011</v>
      </c>
      <c r="I14133" s="59" t="s">
        <v>71</v>
      </c>
      <c r="J14133" s="59">
        <v>2358531</v>
      </c>
      <c r="K14133" s="59" t="s">
        <v>14343</v>
      </c>
      <c r="L14133" s="61" t="s">
        <v>113</v>
      </c>
      <c r="M14133" s="61">
        <f>VLOOKUP(H14133,zdroj!C:F,4,0)</f>
        <v>0</v>
      </c>
      <c r="N14133" s="61" t="str">
        <f t="shared" si="440"/>
        <v>katA</v>
      </c>
      <c r="P14133" s="72" t="str">
        <f t="shared" si="441"/>
        <v/>
      </c>
      <c r="Q14133" s="61" t="s">
        <v>31</v>
      </c>
    </row>
    <row r="14134" spans="8:18" x14ac:dyDescent="0.25">
      <c r="H14134" s="59">
        <v>77011</v>
      </c>
      <c r="I14134" s="59" t="s">
        <v>71</v>
      </c>
      <c r="J14134" s="59">
        <v>2358549</v>
      </c>
      <c r="K14134" s="59" t="s">
        <v>14344</v>
      </c>
      <c r="L14134" s="61" t="s">
        <v>114</v>
      </c>
      <c r="M14134" s="61">
        <f>VLOOKUP(H14134,zdroj!C:F,4,0)</f>
        <v>0</v>
      </c>
      <c r="N14134" s="61" t="str">
        <f t="shared" si="440"/>
        <v>katB</v>
      </c>
      <c r="P14134" s="72" t="str">
        <f t="shared" si="441"/>
        <v/>
      </c>
      <c r="Q14134" s="61" t="s">
        <v>30</v>
      </c>
      <c r="R14134" s="61" t="s">
        <v>91</v>
      </c>
    </row>
    <row r="14135" spans="8:18" x14ac:dyDescent="0.25">
      <c r="H14135" s="59">
        <v>77011</v>
      </c>
      <c r="I14135" s="59" t="s">
        <v>71</v>
      </c>
      <c r="J14135" s="59">
        <v>25107704</v>
      </c>
      <c r="K14135" s="59" t="s">
        <v>14345</v>
      </c>
      <c r="L14135" s="61" t="s">
        <v>113</v>
      </c>
      <c r="M14135" s="61">
        <f>VLOOKUP(H14135,zdroj!C:F,4,0)</f>
        <v>0</v>
      </c>
      <c r="N14135" s="61" t="str">
        <f t="shared" si="440"/>
        <v>katA</v>
      </c>
      <c r="P14135" s="72" t="str">
        <f t="shared" si="441"/>
        <v/>
      </c>
      <c r="Q14135" s="61" t="s">
        <v>30</v>
      </c>
    </row>
    <row r="14136" spans="8:18" x14ac:dyDescent="0.25">
      <c r="H14136" s="59">
        <v>77011</v>
      </c>
      <c r="I14136" s="59" t="s">
        <v>71</v>
      </c>
      <c r="J14136" s="59">
        <v>26359227</v>
      </c>
      <c r="K14136" s="59" t="s">
        <v>14346</v>
      </c>
      <c r="L14136" s="61" t="s">
        <v>113</v>
      </c>
      <c r="M14136" s="61">
        <f>VLOOKUP(H14136,zdroj!C:F,4,0)</f>
        <v>0</v>
      </c>
      <c r="N14136" s="61" t="str">
        <f t="shared" si="440"/>
        <v>katA</v>
      </c>
      <c r="P14136" s="72" t="str">
        <f t="shared" si="441"/>
        <v/>
      </c>
      <c r="Q14136" s="61" t="s">
        <v>31</v>
      </c>
    </row>
    <row r="14137" spans="8:18" x14ac:dyDescent="0.25">
      <c r="H14137" s="59">
        <v>77011</v>
      </c>
      <c r="I14137" s="59" t="s">
        <v>71</v>
      </c>
      <c r="J14137" s="59">
        <v>26617129</v>
      </c>
      <c r="K14137" s="59" t="s">
        <v>14347</v>
      </c>
      <c r="L14137" s="61" t="s">
        <v>114</v>
      </c>
      <c r="M14137" s="61">
        <f>VLOOKUP(H14137,zdroj!C:F,4,0)</f>
        <v>0</v>
      </c>
      <c r="N14137" s="61" t="str">
        <f t="shared" si="440"/>
        <v>katB</v>
      </c>
      <c r="P14137" s="72" t="str">
        <f t="shared" si="441"/>
        <v/>
      </c>
      <c r="Q14137" s="61" t="s">
        <v>30</v>
      </c>
      <c r="R14137" s="61" t="s">
        <v>91</v>
      </c>
    </row>
    <row r="14138" spans="8:18" x14ac:dyDescent="0.25">
      <c r="H14138" s="59">
        <v>77011</v>
      </c>
      <c r="I14138" s="59" t="s">
        <v>71</v>
      </c>
      <c r="J14138" s="59">
        <v>28069188</v>
      </c>
      <c r="K14138" s="59" t="s">
        <v>14348</v>
      </c>
      <c r="L14138" s="61" t="s">
        <v>81</v>
      </c>
      <c r="M14138" s="61">
        <f>VLOOKUP(H14138,zdroj!C:F,4,0)</f>
        <v>0</v>
      </c>
      <c r="N14138" s="61" t="str">
        <f t="shared" si="440"/>
        <v>-</v>
      </c>
      <c r="P14138" s="72" t="str">
        <f t="shared" si="441"/>
        <v/>
      </c>
      <c r="Q14138" s="61" t="s">
        <v>88</v>
      </c>
    </row>
    <row r="14139" spans="8:18" x14ac:dyDescent="0.25">
      <c r="H14139" s="59">
        <v>77011</v>
      </c>
      <c r="I14139" s="59" t="s">
        <v>71</v>
      </c>
      <c r="J14139" s="59">
        <v>28069196</v>
      </c>
      <c r="K14139" s="59" t="s">
        <v>14349</v>
      </c>
      <c r="L14139" s="61" t="s">
        <v>113</v>
      </c>
      <c r="M14139" s="61">
        <f>VLOOKUP(H14139,zdroj!C:F,4,0)</f>
        <v>0</v>
      </c>
      <c r="N14139" s="61" t="str">
        <f t="shared" si="440"/>
        <v>katA</v>
      </c>
      <c r="P14139" s="72" t="str">
        <f t="shared" si="441"/>
        <v/>
      </c>
      <c r="Q14139" s="61" t="s">
        <v>31</v>
      </c>
    </row>
    <row r="14140" spans="8:18" x14ac:dyDescent="0.25">
      <c r="H14140" s="59">
        <v>77011</v>
      </c>
      <c r="I14140" s="59" t="s">
        <v>71</v>
      </c>
      <c r="J14140" s="59">
        <v>28390725</v>
      </c>
      <c r="K14140" s="59" t="s">
        <v>14350</v>
      </c>
      <c r="L14140" s="61" t="s">
        <v>113</v>
      </c>
      <c r="M14140" s="61">
        <f>VLOOKUP(H14140,zdroj!C:F,4,0)</f>
        <v>0</v>
      </c>
      <c r="N14140" s="61" t="str">
        <f t="shared" si="440"/>
        <v>katA</v>
      </c>
      <c r="P14140" s="72" t="str">
        <f t="shared" si="441"/>
        <v/>
      </c>
      <c r="Q14140" s="61" t="s">
        <v>30</v>
      </c>
    </row>
    <row r="14141" spans="8:18" x14ac:dyDescent="0.25">
      <c r="H14141" s="59">
        <v>77011</v>
      </c>
      <c r="I14141" s="59" t="s">
        <v>71</v>
      </c>
      <c r="J14141" s="59">
        <v>40767531</v>
      </c>
      <c r="K14141" s="59" t="s">
        <v>14351</v>
      </c>
      <c r="L14141" s="61" t="s">
        <v>113</v>
      </c>
      <c r="M14141" s="61">
        <f>VLOOKUP(H14141,zdroj!C:F,4,0)</f>
        <v>0</v>
      </c>
      <c r="N14141" s="61" t="str">
        <f t="shared" si="440"/>
        <v>katA</v>
      </c>
      <c r="P14141" s="72" t="str">
        <f t="shared" si="441"/>
        <v/>
      </c>
      <c r="Q14141" s="61" t="s">
        <v>30</v>
      </c>
    </row>
    <row r="14142" spans="8:18" x14ac:dyDescent="0.25">
      <c r="H14142" s="59">
        <v>77011</v>
      </c>
      <c r="I14142" s="59" t="s">
        <v>71</v>
      </c>
      <c r="J14142" s="59">
        <v>41420110</v>
      </c>
      <c r="K14142" s="59" t="s">
        <v>14352</v>
      </c>
      <c r="L14142" s="61" t="s">
        <v>81</v>
      </c>
      <c r="M14142" s="61">
        <f>VLOOKUP(H14142,zdroj!C:F,4,0)</f>
        <v>0</v>
      </c>
      <c r="N14142" s="61" t="str">
        <f t="shared" si="440"/>
        <v>-</v>
      </c>
      <c r="P14142" s="72" t="str">
        <f t="shared" si="441"/>
        <v/>
      </c>
      <c r="Q14142" s="61" t="s">
        <v>88</v>
      </c>
    </row>
    <row r="14143" spans="8:18" x14ac:dyDescent="0.25">
      <c r="H14143" s="59">
        <v>77011</v>
      </c>
      <c r="I14143" s="59" t="s">
        <v>71</v>
      </c>
      <c r="J14143" s="59">
        <v>41720482</v>
      </c>
      <c r="K14143" s="59" t="s">
        <v>14353</v>
      </c>
      <c r="L14143" s="61" t="s">
        <v>114</v>
      </c>
      <c r="M14143" s="61">
        <f>VLOOKUP(H14143,zdroj!C:F,4,0)</f>
        <v>0</v>
      </c>
      <c r="N14143" s="61" t="str">
        <f t="shared" si="440"/>
        <v>katB</v>
      </c>
      <c r="P14143" s="72" t="str">
        <f t="shared" si="441"/>
        <v/>
      </c>
      <c r="Q14143" s="61" t="s">
        <v>30</v>
      </c>
      <c r="R14143" s="61" t="s">
        <v>91</v>
      </c>
    </row>
    <row r="14144" spans="8:18" x14ac:dyDescent="0.25">
      <c r="H14144" s="59">
        <v>77011</v>
      </c>
      <c r="I14144" s="59" t="s">
        <v>71</v>
      </c>
      <c r="J14144" s="59">
        <v>74453581</v>
      </c>
      <c r="K14144" s="59" t="s">
        <v>14354</v>
      </c>
      <c r="L14144" s="61" t="s">
        <v>113</v>
      </c>
      <c r="M14144" s="61">
        <f>VLOOKUP(H14144,zdroj!C:F,4,0)</f>
        <v>0</v>
      </c>
      <c r="N14144" s="61" t="str">
        <f t="shared" si="440"/>
        <v>katA</v>
      </c>
      <c r="P14144" s="72" t="str">
        <f t="shared" si="441"/>
        <v/>
      </c>
      <c r="Q14144" s="61" t="s">
        <v>30</v>
      </c>
    </row>
    <row r="14145" spans="8:18" x14ac:dyDescent="0.25">
      <c r="H14145" s="59">
        <v>77011</v>
      </c>
      <c r="I14145" s="59" t="s">
        <v>71</v>
      </c>
      <c r="J14145" s="59">
        <v>77749022</v>
      </c>
      <c r="K14145" s="59" t="s">
        <v>14355</v>
      </c>
      <c r="L14145" s="61" t="s">
        <v>114</v>
      </c>
      <c r="M14145" s="61">
        <f>VLOOKUP(H14145,zdroj!C:F,4,0)</f>
        <v>0</v>
      </c>
      <c r="N14145" s="61" t="str">
        <f t="shared" si="440"/>
        <v>katB</v>
      </c>
      <c r="P14145" s="72" t="str">
        <f t="shared" si="441"/>
        <v/>
      </c>
      <c r="Q14145" s="61" t="s">
        <v>30</v>
      </c>
      <c r="R14145" s="61" t="s">
        <v>91</v>
      </c>
    </row>
    <row r="14146" spans="8:18" x14ac:dyDescent="0.25">
      <c r="H14146" s="59">
        <v>77011</v>
      </c>
      <c r="I14146" s="59" t="s">
        <v>71</v>
      </c>
      <c r="J14146" s="59">
        <v>79876838</v>
      </c>
      <c r="K14146" s="59" t="s">
        <v>14356</v>
      </c>
      <c r="L14146" s="61" t="s">
        <v>113</v>
      </c>
      <c r="M14146" s="61">
        <f>VLOOKUP(H14146,zdroj!C:F,4,0)</f>
        <v>0</v>
      </c>
      <c r="N14146" s="61" t="str">
        <f t="shared" si="440"/>
        <v>katA</v>
      </c>
      <c r="P14146" s="72" t="str">
        <f t="shared" si="441"/>
        <v/>
      </c>
      <c r="Q14146" s="61" t="s">
        <v>30</v>
      </c>
    </row>
    <row r="14147" spans="8:18" x14ac:dyDescent="0.25">
      <c r="H14147" s="59">
        <v>77020</v>
      </c>
      <c r="I14147" s="59" t="s">
        <v>71</v>
      </c>
      <c r="J14147" s="59">
        <v>2357488</v>
      </c>
      <c r="K14147" s="59" t="s">
        <v>14357</v>
      </c>
      <c r="L14147" s="61" t="s">
        <v>81</v>
      </c>
      <c r="M14147" s="61">
        <f>VLOOKUP(H14147,zdroj!C:F,4,0)</f>
        <v>0</v>
      </c>
      <c r="N14147" s="61" t="str">
        <f t="shared" si="440"/>
        <v>-</v>
      </c>
      <c r="P14147" s="72" t="str">
        <f t="shared" si="441"/>
        <v/>
      </c>
      <c r="Q14147" s="61" t="s">
        <v>88</v>
      </c>
    </row>
    <row r="14148" spans="8:18" x14ac:dyDescent="0.25">
      <c r="H14148" s="59">
        <v>77020</v>
      </c>
      <c r="I14148" s="59" t="s">
        <v>71</v>
      </c>
      <c r="J14148" s="59">
        <v>2357569</v>
      </c>
      <c r="K14148" s="59" t="s">
        <v>14358</v>
      </c>
      <c r="L14148" s="61" t="s">
        <v>113</v>
      </c>
      <c r="M14148" s="61">
        <f>VLOOKUP(H14148,zdroj!C:F,4,0)</f>
        <v>0</v>
      </c>
      <c r="N14148" s="61" t="str">
        <f t="shared" si="440"/>
        <v>katA</v>
      </c>
      <c r="P14148" s="72" t="str">
        <f t="shared" si="441"/>
        <v/>
      </c>
      <c r="Q14148" s="61" t="s">
        <v>30</v>
      </c>
    </row>
    <row r="14149" spans="8:18" x14ac:dyDescent="0.25">
      <c r="H14149" s="59">
        <v>77020</v>
      </c>
      <c r="I14149" s="59" t="s">
        <v>71</v>
      </c>
      <c r="J14149" s="59">
        <v>2357593</v>
      </c>
      <c r="K14149" s="59" t="s">
        <v>14359</v>
      </c>
      <c r="L14149" s="61" t="s">
        <v>113</v>
      </c>
      <c r="M14149" s="61">
        <f>VLOOKUP(H14149,zdroj!C:F,4,0)</f>
        <v>0</v>
      </c>
      <c r="N14149" s="61" t="str">
        <f t="shared" si="440"/>
        <v>katA</v>
      </c>
      <c r="P14149" s="72" t="str">
        <f t="shared" si="441"/>
        <v/>
      </c>
      <c r="Q14149" s="61" t="s">
        <v>30</v>
      </c>
    </row>
    <row r="14150" spans="8:18" x14ac:dyDescent="0.25">
      <c r="H14150" s="59">
        <v>77020</v>
      </c>
      <c r="I14150" s="59" t="s">
        <v>71</v>
      </c>
      <c r="J14150" s="59">
        <v>2357607</v>
      </c>
      <c r="K14150" s="59" t="s">
        <v>14360</v>
      </c>
      <c r="L14150" s="61" t="s">
        <v>113</v>
      </c>
      <c r="M14150" s="61">
        <f>VLOOKUP(H14150,zdroj!C:F,4,0)</f>
        <v>0</v>
      </c>
      <c r="N14150" s="61" t="str">
        <f t="shared" si="440"/>
        <v>katA</v>
      </c>
      <c r="P14150" s="72" t="str">
        <f t="shared" si="441"/>
        <v/>
      </c>
      <c r="Q14150" s="61" t="s">
        <v>30</v>
      </c>
    </row>
    <row r="14151" spans="8:18" x14ac:dyDescent="0.25">
      <c r="H14151" s="59">
        <v>77020</v>
      </c>
      <c r="I14151" s="59" t="s">
        <v>71</v>
      </c>
      <c r="J14151" s="59">
        <v>2357615</v>
      </c>
      <c r="K14151" s="59" t="s">
        <v>14361</v>
      </c>
      <c r="L14151" s="61" t="s">
        <v>114</v>
      </c>
      <c r="M14151" s="61">
        <f>VLOOKUP(H14151,zdroj!C:F,4,0)</f>
        <v>0</v>
      </c>
      <c r="N14151" s="61" t="str">
        <f t="shared" ref="N14151:N14214" si="442">IF(M14151="A",IF(L14151="katA","katB",L14151),L14151)</f>
        <v>katB</v>
      </c>
      <c r="P14151" s="72" t="str">
        <f t="shared" ref="P14151:P14214" si="443">IF(O14151="A",1,"")</f>
        <v/>
      </c>
      <c r="Q14151" s="61" t="s">
        <v>30</v>
      </c>
      <c r="R14151" s="61" t="s">
        <v>91</v>
      </c>
    </row>
    <row r="14152" spans="8:18" x14ac:dyDescent="0.25">
      <c r="H14152" s="59">
        <v>77020</v>
      </c>
      <c r="I14152" s="59" t="s">
        <v>71</v>
      </c>
      <c r="J14152" s="59">
        <v>2357631</v>
      </c>
      <c r="K14152" s="59" t="s">
        <v>14362</v>
      </c>
      <c r="L14152" s="61" t="s">
        <v>81</v>
      </c>
      <c r="M14152" s="61">
        <f>VLOOKUP(H14152,zdroj!C:F,4,0)</f>
        <v>0</v>
      </c>
      <c r="N14152" s="61" t="str">
        <f t="shared" si="442"/>
        <v>-</v>
      </c>
      <c r="P14152" s="72" t="str">
        <f t="shared" si="443"/>
        <v/>
      </c>
      <c r="Q14152" s="61" t="s">
        <v>88</v>
      </c>
    </row>
    <row r="14153" spans="8:18" x14ac:dyDescent="0.25">
      <c r="H14153" s="59">
        <v>77020</v>
      </c>
      <c r="I14153" s="59" t="s">
        <v>71</v>
      </c>
      <c r="J14153" s="59">
        <v>2357640</v>
      </c>
      <c r="K14153" s="59" t="s">
        <v>14363</v>
      </c>
      <c r="L14153" s="61" t="s">
        <v>114</v>
      </c>
      <c r="M14153" s="61">
        <f>VLOOKUP(H14153,zdroj!C:F,4,0)</f>
        <v>0</v>
      </c>
      <c r="N14153" s="61" t="str">
        <f t="shared" si="442"/>
        <v>katB</v>
      </c>
      <c r="P14153" s="72" t="str">
        <f t="shared" si="443"/>
        <v/>
      </c>
      <c r="Q14153" s="61" t="s">
        <v>30</v>
      </c>
      <c r="R14153" s="61" t="s">
        <v>91</v>
      </c>
    </row>
    <row r="14154" spans="8:18" x14ac:dyDescent="0.25">
      <c r="H14154" s="59">
        <v>77020</v>
      </c>
      <c r="I14154" s="59" t="s">
        <v>71</v>
      </c>
      <c r="J14154" s="59">
        <v>2357658</v>
      </c>
      <c r="K14154" s="59" t="s">
        <v>14364</v>
      </c>
      <c r="L14154" s="61" t="s">
        <v>113</v>
      </c>
      <c r="M14154" s="61">
        <f>VLOOKUP(H14154,zdroj!C:F,4,0)</f>
        <v>0</v>
      </c>
      <c r="N14154" s="61" t="str">
        <f t="shared" si="442"/>
        <v>katA</v>
      </c>
      <c r="P14154" s="72" t="str">
        <f t="shared" si="443"/>
        <v/>
      </c>
      <c r="Q14154" s="61" t="s">
        <v>30</v>
      </c>
    </row>
    <row r="14155" spans="8:18" x14ac:dyDescent="0.25">
      <c r="H14155" s="59">
        <v>77020</v>
      </c>
      <c r="I14155" s="59" t="s">
        <v>71</v>
      </c>
      <c r="J14155" s="59">
        <v>2357666</v>
      </c>
      <c r="K14155" s="59" t="s">
        <v>14365</v>
      </c>
      <c r="L14155" s="61" t="s">
        <v>113</v>
      </c>
      <c r="M14155" s="61">
        <f>VLOOKUP(H14155,zdroj!C:F,4,0)</f>
        <v>0</v>
      </c>
      <c r="N14155" s="61" t="str">
        <f t="shared" si="442"/>
        <v>katA</v>
      </c>
      <c r="P14155" s="72" t="str">
        <f t="shared" si="443"/>
        <v/>
      </c>
      <c r="Q14155" s="61" t="s">
        <v>30</v>
      </c>
    </row>
    <row r="14156" spans="8:18" x14ac:dyDescent="0.25">
      <c r="H14156" s="59">
        <v>77020</v>
      </c>
      <c r="I14156" s="59" t="s">
        <v>71</v>
      </c>
      <c r="J14156" s="59">
        <v>2357674</v>
      </c>
      <c r="K14156" s="59" t="s">
        <v>14366</v>
      </c>
      <c r="L14156" s="61" t="s">
        <v>113</v>
      </c>
      <c r="M14156" s="61">
        <f>VLOOKUP(H14156,zdroj!C:F,4,0)</f>
        <v>0</v>
      </c>
      <c r="N14156" s="61" t="str">
        <f t="shared" si="442"/>
        <v>katA</v>
      </c>
      <c r="P14156" s="72" t="str">
        <f t="shared" si="443"/>
        <v/>
      </c>
      <c r="Q14156" s="61" t="s">
        <v>30</v>
      </c>
    </row>
    <row r="14157" spans="8:18" x14ac:dyDescent="0.25">
      <c r="H14157" s="59">
        <v>77020</v>
      </c>
      <c r="I14157" s="59" t="s">
        <v>71</v>
      </c>
      <c r="J14157" s="59">
        <v>2357712</v>
      </c>
      <c r="K14157" s="59" t="s">
        <v>14367</v>
      </c>
      <c r="L14157" s="61" t="s">
        <v>113</v>
      </c>
      <c r="M14157" s="61">
        <f>VLOOKUP(H14157,zdroj!C:F,4,0)</f>
        <v>0</v>
      </c>
      <c r="N14157" s="61" t="str">
        <f t="shared" si="442"/>
        <v>katA</v>
      </c>
      <c r="P14157" s="72" t="str">
        <f t="shared" si="443"/>
        <v/>
      </c>
      <c r="Q14157" s="61" t="s">
        <v>30</v>
      </c>
    </row>
    <row r="14158" spans="8:18" x14ac:dyDescent="0.25">
      <c r="H14158" s="59">
        <v>77020</v>
      </c>
      <c r="I14158" s="59" t="s">
        <v>71</v>
      </c>
      <c r="J14158" s="59">
        <v>2357739</v>
      </c>
      <c r="K14158" s="59" t="s">
        <v>14368</v>
      </c>
      <c r="L14158" s="61" t="s">
        <v>113</v>
      </c>
      <c r="M14158" s="61">
        <f>VLOOKUP(H14158,zdroj!C:F,4,0)</f>
        <v>0</v>
      </c>
      <c r="N14158" s="61" t="str">
        <f t="shared" si="442"/>
        <v>katA</v>
      </c>
      <c r="P14158" s="72" t="str">
        <f t="shared" si="443"/>
        <v/>
      </c>
      <c r="Q14158" s="61" t="s">
        <v>30</v>
      </c>
    </row>
    <row r="14159" spans="8:18" x14ac:dyDescent="0.25">
      <c r="H14159" s="59">
        <v>77020</v>
      </c>
      <c r="I14159" s="59" t="s">
        <v>71</v>
      </c>
      <c r="J14159" s="59">
        <v>28285671</v>
      </c>
      <c r="K14159" s="59" t="s">
        <v>14369</v>
      </c>
      <c r="L14159" s="61" t="s">
        <v>81</v>
      </c>
      <c r="M14159" s="61">
        <f>VLOOKUP(H14159,zdroj!C:F,4,0)</f>
        <v>0</v>
      </c>
      <c r="N14159" s="61" t="str">
        <f t="shared" si="442"/>
        <v>-</v>
      </c>
      <c r="P14159" s="72" t="str">
        <f t="shared" si="443"/>
        <v/>
      </c>
      <c r="Q14159" s="61" t="s">
        <v>88</v>
      </c>
    </row>
    <row r="14160" spans="8:18" x14ac:dyDescent="0.25">
      <c r="H14160" s="59">
        <v>77020</v>
      </c>
      <c r="I14160" s="59" t="s">
        <v>71</v>
      </c>
      <c r="J14160" s="59">
        <v>41325851</v>
      </c>
      <c r="K14160" s="59" t="s">
        <v>14370</v>
      </c>
      <c r="L14160" s="61" t="s">
        <v>113</v>
      </c>
      <c r="M14160" s="61">
        <f>VLOOKUP(H14160,zdroj!C:F,4,0)</f>
        <v>0</v>
      </c>
      <c r="N14160" s="61" t="str">
        <f t="shared" si="442"/>
        <v>katA</v>
      </c>
      <c r="P14160" s="72" t="str">
        <f t="shared" si="443"/>
        <v/>
      </c>
      <c r="Q14160" s="61" t="s">
        <v>30</v>
      </c>
    </row>
    <row r="14161" spans="8:17" x14ac:dyDescent="0.25">
      <c r="H14161" s="59">
        <v>77020</v>
      </c>
      <c r="I14161" s="59" t="s">
        <v>71</v>
      </c>
      <c r="J14161" s="59">
        <v>80448119</v>
      </c>
      <c r="K14161" s="59" t="s">
        <v>14371</v>
      </c>
      <c r="L14161" s="61" t="s">
        <v>113</v>
      </c>
      <c r="M14161" s="61">
        <f>VLOOKUP(H14161,zdroj!C:F,4,0)</f>
        <v>0</v>
      </c>
      <c r="N14161" s="61" t="str">
        <f t="shared" si="442"/>
        <v>katA</v>
      </c>
      <c r="P14161" s="72" t="str">
        <f t="shared" si="443"/>
        <v/>
      </c>
      <c r="Q14161" s="61" t="s">
        <v>30</v>
      </c>
    </row>
    <row r="14162" spans="8:17" x14ac:dyDescent="0.25">
      <c r="H14162" s="59">
        <v>79120</v>
      </c>
      <c r="I14162" s="59" t="s">
        <v>69</v>
      </c>
      <c r="J14162" s="59">
        <v>20359535</v>
      </c>
      <c r="K14162" s="59" t="s">
        <v>14372</v>
      </c>
      <c r="L14162" s="61" t="s">
        <v>114</v>
      </c>
      <c r="M14162" s="61">
        <f>VLOOKUP(H14162,zdroj!C:F,4,0)</f>
        <v>0</v>
      </c>
      <c r="N14162" s="61" t="str">
        <f t="shared" si="442"/>
        <v>katB</v>
      </c>
      <c r="P14162" s="72" t="str">
        <f t="shared" si="443"/>
        <v/>
      </c>
      <c r="Q14162" s="61" t="s">
        <v>30</v>
      </c>
    </row>
    <row r="14163" spans="8:17" x14ac:dyDescent="0.25">
      <c r="H14163" s="59">
        <v>79120</v>
      </c>
      <c r="I14163" s="59" t="s">
        <v>69</v>
      </c>
      <c r="J14163" s="59">
        <v>20359543</v>
      </c>
      <c r="K14163" s="59" t="s">
        <v>14373</v>
      </c>
      <c r="L14163" s="61" t="s">
        <v>114</v>
      </c>
      <c r="M14163" s="61">
        <f>VLOOKUP(H14163,zdroj!C:F,4,0)</f>
        <v>0</v>
      </c>
      <c r="N14163" s="61" t="str">
        <f t="shared" si="442"/>
        <v>katB</v>
      </c>
      <c r="P14163" s="72" t="str">
        <f t="shared" si="443"/>
        <v/>
      </c>
      <c r="Q14163" s="61" t="s">
        <v>33</v>
      </c>
    </row>
    <row r="14164" spans="8:17" x14ac:dyDescent="0.25">
      <c r="H14164" s="59">
        <v>79120</v>
      </c>
      <c r="I14164" s="59" t="s">
        <v>69</v>
      </c>
      <c r="J14164" s="59">
        <v>20359551</v>
      </c>
      <c r="K14164" s="59" t="s">
        <v>14374</v>
      </c>
      <c r="L14164" s="61" t="s">
        <v>114</v>
      </c>
      <c r="M14164" s="61">
        <f>VLOOKUP(H14164,zdroj!C:F,4,0)</f>
        <v>0</v>
      </c>
      <c r="N14164" s="61" t="str">
        <f t="shared" si="442"/>
        <v>katB</v>
      </c>
      <c r="P14164" s="72" t="str">
        <f t="shared" si="443"/>
        <v/>
      </c>
      <c r="Q14164" s="61" t="s">
        <v>30</v>
      </c>
    </row>
    <row r="14165" spans="8:17" x14ac:dyDescent="0.25">
      <c r="H14165" s="59">
        <v>79120</v>
      </c>
      <c r="I14165" s="59" t="s">
        <v>69</v>
      </c>
      <c r="J14165" s="59">
        <v>20359560</v>
      </c>
      <c r="K14165" s="59" t="s">
        <v>14375</v>
      </c>
      <c r="L14165" s="61" t="s">
        <v>114</v>
      </c>
      <c r="M14165" s="61">
        <f>VLOOKUP(H14165,zdroj!C:F,4,0)</f>
        <v>0</v>
      </c>
      <c r="N14165" s="61" t="str">
        <f t="shared" si="442"/>
        <v>katB</v>
      </c>
      <c r="P14165" s="72" t="str">
        <f t="shared" si="443"/>
        <v/>
      </c>
      <c r="Q14165" s="61" t="s">
        <v>30</v>
      </c>
    </row>
    <row r="14166" spans="8:17" x14ac:dyDescent="0.25">
      <c r="H14166" s="59">
        <v>79120</v>
      </c>
      <c r="I14166" s="59" t="s">
        <v>69</v>
      </c>
      <c r="J14166" s="59">
        <v>20359578</v>
      </c>
      <c r="K14166" s="59" t="s">
        <v>14376</v>
      </c>
      <c r="L14166" s="61" t="s">
        <v>114</v>
      </c>
      <c r="M14166" s="61">
        <f>VLOOKUP(H14166,zdroj!C:F,4,0)</f>
        <v>0</v>
      </c>
      <c r="N14166" s="61" t="str">
        <f t="shared" si="442"/>
        <v>katB</v>
      </c>
      <c r="P14166" s="72" t="str">
        <f t="shared" si="443"/>
        <v/>
      </c>
      <c r="Q14166" s="61" t="s">
        <v>30</v>
      </c>
    </row>
    <row r="14167" spans="8:17" x14ac:dyDescent="0.25">
      <c r="H14167" s="59">
        <v>79120</v>
      </c>
      <c r="I14167" s="59" t="s">
        <v>69</v>
      </c>
      <c r="J14167" s="59">
        <v>20359586</v>
      </c>
      <c r="K14167" s="59" t="s">
        <v>14377</v>
      </c>
      <c r="L14167" s="61" t="s">
        <v>114</v>
      </c>
      <c r="M14167" s="61">
        <f>VLOOKUP(H14167,zdroj!C:F,4,0)</f>
        <v>0</v>
      </c>
      <c r="N14167" s="61" t="str">
        <f t="shared" si="442"/>
        <v>katB</v>
      </c>
      <c r="P14167" s="72" t="str">
        <f t="shared" si="443"/>
        <v/>
      </c>
      <c r="Q14167" s="61" t="s">
        <v>30</v>
      </c>
    </row>
    <row r="14168" spans="8:17" x14ac:dyDescent="0.25">
      <c r="H14168" s="59">
        <v>79120</v>
      </c>
      <c r="I14168" s="59" t="s">
        <v>69</v>
      </c>
      <c r="J14168" s="59">
        <v>20359594</v>
      </c>
      <c r="K14168" s="59" t="s">
        <v>14378</v>
      </c>
      <c r="L14168" s="61" t="s">
        <v>114</v>
      </c>
      <c r="M14168" s="61">
        <f>VLOOKUP(H14168,zdroj!C:F,4,0)</f>
        <v>0</v>
      </c>
      <c r="N14168" s="61" t="str">
        <f t="shared" si="442"/>
        <v>katB</v>
      </c>
      <c r="P14168" s="72" t="str">
        <f t="shared" si="443"/>
        <v/>
      </c>
      <c r="Q14168" s="61" t="s">
        <v>30</v>
      </c>
    </row>
    <row r="14169" spans="8:17" x14ac:dyDescent="0.25">
      <c r="H14169" s="59">
        <v>79120</v>
      </c>
      <c r="I14169" s="59" t="s">
        <v>69</v>
      </c>
      <c r="J14169" s="59">
        <v>20359608</v>
      </c>
      <c r="K14169" s="59" t="s">
        <v>14379</v>
      </c>
      <c r="L14169" s="61" t="s">
        <v>114</v>
      </c>
      <c r="M14169" s="61">
        <f>VLOOKUP(H14169,zdroj!C:F,4,0)</f>
        <v>0</v>
      </c>
      <c r="N14169" s="61" t="str">
        <f t="shared" si="442"/>
        <v>katB</v>
      </c>
      <c r="P14169" s="72" t="str">
        <f t="shared" si="443"/>
        <v/>
      </c>
      <c r="Q14169" s="61" t="s">
        <v>30</v>
      </c>
    </row>
    <row r="14170" spans="8:17" x14ac:dyDescent="0.25">
      <c r="H14170" s="59">
        <v>79120</v>
      </c>
      <c r="I14170" s="59" t="s">
        <v>69</v>
      </c>
      <c r="J14170" s="59">
        <v>20359616</v>
      </c>
      <c r="K14170" s="59" t="s">
        <v>14380</v>
      </c>
      <c r="L14170" s="61" t="s">
        <v>114</v>
      </c>
      <c r="M14170" s="61">
        <f>VLOOKUP(H14170,zdroj!C:F,4,0)</f>
        <v>0</v>
      </c>
      <c r="N14170" s="61" t="str">
        <f t="shared" si="442"/>
        <v>katB</v>
      </c>
      <c r="P14170" s="72" t="str">
        <f t="shared" si="443"/>
        <v/>
      </c>
      <c r="Q14170" s="61" t="s">
        <v>30</v>
      </c>
    </row>
    <row r="14171" spans="8:17" x14ac:dyDescent="0.25">
      <c r="H14171" s="59">
        <v>79120</v>
      </c>
      <c r="I14171" s="59" t="s">
        <v>69</v>
      </c>
      <c r="J14171" s="59">
        <v>20359624</v>
      </c>
      <c r="K14171" s="59" t="s">
        <v>14381</v>
      </c>
      <c r="L14171" s="61" t="s">
        <v>114</v>
      </c>
      <c r="M14171" s="61">
        <f>VLOOKUP(H14171,zdroj!C:F,4,0)</f>
        <v>0</v>
      </c>
      <c r="N14171" s="61" t="str">
        <f t="shared" si="442"/>
        <v>katB</v>
      </c>
      <c r="P14171" s="72" t="str">
        <f t="shared" si="443"/>
        <v/>
      </c>
      <c r="Q14171" s="61" t="s">
        <v>30</v>
      </c>
    </row>
    <row r="14172" spans="8:17" x14ac:dyDescent="0.25">
      <c r="H14172" s="59">
        <v>79120</v>
      </c>
      <c r="I14172" s="59" t="s">
        <v>69</v>
      </c>
      <c r="J14172" s="59">
        <v>20359632</v>
      </c>
      <c r="K14172" s="59" t="s">
        <v>14382</v>
      </c>
      <c r="L14172" s="61" t="s">
        <v>114</v>
      </c>
      <c r="M14172" s="61">
        <f>VLOOKUP(H14172,zdroj!C:F,4,0)</f>
        <v>0</v>
      </c>
      <c r="N14172" s="61" t="str">
        <f t="shared" si="442"/>
        <v>katB</v>
      </c>
      <c r="P14172" s="72" t="str">
        <f t="shared" si="443"/>
        <v/>
      </c>
      <c r="Q14172" s="61" t="s">
        <v>30</v>
      </c>
    </row>
    <row r="14173" spans="8:17" x14ac:dyDescent="0.25">
      <c r="H14173" s="59">
        <v>79120</v>
      </c>
      <c r="I14173" s="59" t="s">
        <v>69</v>
      </c>
      <c r="J14173" s="59">
        <v>20359641</v>
      </c>
      <c r="K14173" s="59" t="s">
        <v>14383</v>
      </c>
      <c r="L14173" s="61" t="s">
        <v>114</v>
      </c>
      <c r="M14173" s="61">
        <f>VLOOKUP(H14173,zdroj!C:F,4,0)</f>
        <v>0</v>
      </c>
      <c r="N14173" s="61" t="str">
        <f t="shared" si="442"/>
        <v>katB</v>
      </c>
      <c r="P14173" s="72" t="str">
        <f t="shared" si="443"/>
        <v/>
      </c>
      <c r="Q14173" s="61" t="s">
        <v>30</v>
      </c>
    </row>
    <row r="14174" spans="8:17" x14ac:dyDescent="0.25">
      <c r="H14174" s="59">
        <v>79120</v>
      </c>
      <c r="I14174" s="59" t="s">
        <v>69</v>
      </c>
      <c r="J14174" s="59">
        <v>20359659</v>
      </c>
      <c r="K14174" s="59" t="s">
        <v>14384</v>
      </c>
      <c r="L14174" s="61" t="s">
        <v>114</v>
      </c>
      <c r="M14174" s="61">
        <f>VLOOKUP(H14174,zdroj!C:F,4,0)</f>
        <v>0</v>
      </c>
      <c r="N14174" s="61" t="str">
        <f t="shared" si="442"/>
        <v>katB</v>
      </c>
      <c r="P14174" s="72" t="str">
        <f t="shared" si="443"/>
        <v/>
      </c>
      <c r="Q14174" s="61" t="s">
        <v>30</v>
      </c>
    </row>
    <row r="14175" spans="8:17" x14ac:dyDescent="0.25">
      <c r="H14175" s="59">
        <v>79120</v>
      </c>
      <c r="I14175" s="59" t="s">
        <v>69</v>
      </c>
      <c r="J14175" s="59">
        <v>20359667</v>
      </c>
      <c r="K14175" s="59" t="s">
        <v>14385</v>
      </c>
      <c r="L14175" s="61" t="s">
        <v>114</v>
      </c>
      <c r="M14175" s="61">
        <f>VLOOKUP(H14175,zdroj!C:F,4,0)</f>
        <v>0</v>
      </c>
      <c r="N14175" s="61" t="str">
        <f t="shared" si="442"/>
        <v>katB</v>
      </c>
      <c r="P14175" s="72" t="str">
        <f t="shared" si="443"/>
        <v/>
      </c>
      <c r="Q14175" s="61" t="s">
        <v>30</v>
      </c>
    </row>
    <row r="14176" spans="8:17" x14ac:dyDescent="0.25">
      <c r="H14176" s="59">
        <v>79120</v>
      </c>
      <c r="I14176" s="59" t="s">
        <v>69</v>
      </c>
      <c r="J14176" s="59">
        <v>20359683</v>
      </c>
      <c r="K14176" s="59" t="s">
        <v>14386</v>
      </c>
      <c r="L14176" s="61" t="s">
        <v>114</v>
      </c>
      <c r="M14176" s="61">
        <f>VLOOKUP(H14176,zdroj!C:F,4,0)</f>
        <v>0</v>
      </c>
      <c r="N14176" s="61" t="str">
        <f t="shared" si="442"/>
        <v>katB</v>
      </c>
      <c r="P14176" s="72" t="str">
        <f t="shared" si="443"/>
        <v/>
      </c>
      <c r="Q14176" s="61" t="s">
        <v>30</v>
      </c>
    </row>
    <row r="14177" spans="8:17" x14ac:dyDescent="0.25">
      <c r="H14177" s="59">
        <v>79120</v>
      </c>
      <c r="I14177" s="59" t="s">
        <v>69</v>
      </c>
      <c r="J14177" s="59">
        <v>20359691</v>
      </c>
      <c r="K14177" s="59" t="s">
        <v>14387</v>
      </c>
      <c r="L14177" s="61" t="s">
        <v>114</v>
      </c>
      <c r="M14177" s="61">
        <f>VLOOKUP(H14177,zdroj!C:F,4,0)</f>
        <v>0</v>
      </c>
      <c r="N14177" s="61" t="str">
        <f t="shared" si="442"/>
        <v>katB</v>
      </c>
      <c r="P14177" s="72" t="str">
        <f t="shared" si="443"/>
        <v/>
      </c>
      <c r="Q14177" s="61" t="s">
        <v>30</v>
      </c>
    </row>
    <row r="14178" spans="8:17" x14ac:dyDescent="0.25">
      <c r="H14178" s="59">
        <v>79120</v>
      </c>
      <c r="I14178" s="59" t="s">
        <v>69</v>
      </c>
      <c r="J14178" s="59">
        <v>20359705</v>
      </c>
      <c r="K14178" s="59" t="s">
        <v>14388</v>
      </c>
      <c r="L14178" s="61" t="s">
        <v>114</v>
      </c>
      <c r="M14178" s="61">
        <f>VLOOKUP(H14178,zdroj!C:F,4,0)</f>
        <v>0</v>
      </c>
      <c r="N14178" s="61" t="str">
        <f t="shared" si="442"/>
        <v>katB</v>
      </c>
      <c r="P14178" s="72" t="str">
        <f t="shared" si="443"/>
        <v/>
      </c>
      <c r="Q14178" s="61" t="s">
        <v>30</v>
      </c>
    </row>
    <row r="14179" spans="8:17" x14ac:dyDescent="0.25">
      <c r="H14179" s="59">
        <v>79120</v>
      </c>
      <c r="I14179" s="59" t="s">
        <v>69</v>
      </c>
      <c r="J14179" s="59">
        <v>20359713</v>
      </c>
      <c r="K14179" s="59" t="s">
        <v>14389</v>
      </c>
      <c r="L14179" s="61" t="s">
        <v>114</v>
      </c>
      <c r="M14179" s="61">
        <f>VLOOKUP(H14179,zdroj!C:F,4,0)</f>
        <v>0</v>
      </c>
      <c r="N14179" s="61" t="str">
        <f t="shared" si="442"/>
        <v>katB</v>
      </c>
      <c r="P14179" s="72" t="str">
        <f t="shared" si="443"/>
        <v/>
      </c>
      <c r="Q14179" s="61" t="s">
        <v>30</v>
      </c>
    </row>
    <row r="14180" spans="8:17" x14ac:dyDescent="0.25">
      <c r="H14180" s="59">
        <v>79120</v>
      </c>
      <c r="I14180" s="59" t="s">
        <v>69</v>
      </c>
      <c r="J14180" s="59">
        <v>20359721</v>
      </c>
      <c r="K14180" s="59" t="s">
        <v>14390</v>
      </c>
      <c r="L14180" s="61" t="s">
        <v>81</v>
      </c>
      <c r="M14180" s="61">
        <f>VLOOKUP(H14180,zdroj!C:F,4,0)</f>
        <v>0</v>
      </c>
      <c r="N14180" s="61" t="str">
        <f t="shared" si="442"/>
        <v>-</v>
      </c>
      <c r="P14180" s="72" t="str">
        <f t="shared" si="443"/>
        <v/>
      </c>
      <c r="Q14180" s="61" t="s">
        <v>88</v>
      </c>
    </row>
    <row r="14181" spans="8:17" x14ac:dyDescent="0.25">
      <c r="H14181" s="59">
        <v>79120</v>
      </c>
      <c r="I14181" s="59" t="s">
        <v>69</v>
      </c>
      <c r="J14181" s="59">
        <v>20359730</v>
      </c>
      <c r="K14181" s="59" t="s">
        <v>14391</v>
      </c>
      <c r="L14181" s="61" t="s">
        <v>114</v>
      </c>
      <c r="M14181" s="61">
        <f>VLOOKUP(H14181,zdroj!C:F,4,0)</f>
        <v>0</v>
      </c>
      <c r="N14181" s="61" t="str">
        <f t="shared" si="442"/>
        <v>katB</v>
      </c>
      <c r="P14181" s="72" t="str">
        <f t="shared" si="443"/>
        <v/>
      </c>
      <c r="Q14181" s="61" t="s">
        <v>30</v>
      </c>
    </row>
    <row r="14182" spans="8:17" x14ac:dyDescent="0.25">
      <c r="H14182" s="59">
        <v>79120</v>
      </c>
      <c r="I14182" s="59" t="s">
        <v>69</v>
      </c>
      <c r="J14182" s="59">
        <v>20359748</v>
      </c>
      <c r="K14182" s="59" t="s">
        <v>14392</v>
      </c>
      <c r="L14182" s="61" t="s">
        <v>114</v>
      </c>
      <c r="M14182" s="61">
        <f>VLOOKUP(H14182,zdroj!C:F,4,0)</f>
        <v>0</v>
      </c>
      <c r="N14182" s="61" t="str">
        <f t="shared" si="442"/>
        <v>katB</v>
      </c>
      <c r="P14182" s="72" t="str">
        <f t="shared" si="443"/>
        <v/>
      </c>
      <c r="Q14182" s="61" t="s">
        <v>30</v>
      </c>
    </row>
    <row r="14183" spans="8:17" x14ac:dyDescent="0.25">
      <c r="H14183" s="59">
        <v>79120</v>
      </c>
      <c r="I14183" s="59" t="s">
        <v>69</v>
      </c>
      <c r="J14183" s="59">
        <v>20359756</v>
      </c>
      <c r="K14183" s="59" t="s">
        <v>14393</v>
      </c>
      <c r="L14183" s="61" t="s">
        <v>114</v>
      </c>
      <c r="M14183" s="61">
        <f>VLOOKUP(H14183,zdroj!C:F,4,0)</f>
        <v>0</v>
      </c>
      <c r="N14183" s="61" t="str">
        <f t="shared" si="442"/>
        <v>katB</v>
      </c>
      <c r="P14183" s="72" t="str">
        <f t="shared" si="443"/>
        <v/>
      </c>
      <c r="Q14183" s="61" t="s">
        <v>30</v>
      </c>
    </row>
    <row r="14184" spans="8:17" x14ac:dyDescent="0.25">
      <c r="H14184" s="59">
        <v>79120</v>
      </c>
      <c r="I14184" s="59" t="s">
        <v>69</v>
      </c>
      <c r="J14184" s="59">
        <v>20359764</v>
      </c>
      <c r="K14184" s="59" t="s">
        <v>14394</v>
      </c>
      <c r="L14184" s="61" t="s">
        <v>114</v>
      </c>
      <c r="M14184" s="61">
        <f>VLOOKUP(H14184,zdroj!C:F,4,0)</f>
        <v>0</v>
      </c>
      <c r="N14184" s="61" t="str">
        <f t="shared" si="442"/>
        <v>katB</v>
      </c>
      <c r="P14184" s="72" t="str">
        <f t="shared" si="443"/>
        <v/>
      </c>
      <c r="Q14184" s="61" t="s">
        <v>30</v>
      </c>
    </row>
    <row r="14185" spans="8:17" x14ac:dyDescent="0.25">
      <c r="H14185" s="59">
        <v>79120</v>
      </c>
      <c r="I14185" s="59" t="s">
        <v>69</v>
      </c>
      <c r="J14185" s="59">
        <v>20359772</v>
      </c>
      <c r="K14185" s="59" t="s">
        <v>14395</v>
      </c>
      <c r="L14185" s="61" t="s">
        <v>114</v>
      </c>
      <c r="M14185" s="61">
        <f>VLOOKUP(H14185,zdroj!C:F,4,0)</f>
        <v>0</v>
      </c>
      <c r="N14185" s="61" t="str">
        <f t="shared" si="442"/>
        <v>katB</v>
      </c>
      <c r="P14185" s="72" t="str">
        <f t="shared" si="443"/>
        <v/>
      </c>
      <c r="Q14185" s="61" t="s">
        <v>30</v>
      </c>
    </row>
    <row r="14186" spans="8:17" x14ac:dyDescent="0.25">
      <c r="H14186" s="59">
        <v>79120</v>
      </c>
      <c r="I14186" s="59" t="s">
        <v>69</v>
      </c>
      <c r="J14186" s="59">
        <v>20359781</v>
      </c>
      <c r="K14186" s="59" t="s">
        <v>14396</v>
      </c>
      <c r="L14186" s="61" t="s">
        <v>114</v>
      </c>
      <c r="M14186" s="61">
        <f>VLOOKUP(H14186,zdroj!C:F,4,0)</f>
        <v>0</v>
      </c>
      <c r="N14186" s="61" t="str">
        <f t="shared" si="442"/>
        <v>katB</v>
      </c>
      <c r="P14186" s="72" t="str">
        <f t="shared" si="443"/>
        <v/>
      </c>
      <c r="Q14186" s="61" t="s">
        <v>30</v>
      </c>
    </row>
    <row r="14187" spans="8:17" x14ac:dyDescent="0.25">
      <c r="H14187" s="59">
        <v>79120</v>
      </c>
      <c r="I14187" s="59" t="s">
        <v>69</v>
      </c>
      <c r="J14187" s="59">
        <v>20359799</v>
      </c>
      <c r="K14187" s="59" t="s">
        <v>14397</v>
      </c>
      <c r="L14187" s="61" t="s">
        <v>114</v>
      </c>
      <c r="M14187" s="61">
        <f>VLOOKUP(H14187,zdroj!C:F,4,0)</f>
        <v>0</v>
      </c>
      <c r="N14187" s="61" t="str">
        <f t="shared" si="442"/>
        <v>katB</v>
      </c>
      <c r="P14187" s="72" t="str">
        <f t="shared" si="443"/>
        <v/>
      </c>
      <c r="Q14187" s="61" t="s">
        <v>30</v>
      </c>
    </row>
    <row r="14188" spans="8:17" x14ac:dyDescent="0.25">
      <c r="H14188" s="59">
        <v>79120</v>
      </c>
      <c r="I14188" s="59" t="s">
        <v>69</v>
      </c>
      <c r="J14188" s="59">
        <v>20359802</v>
      </c>
      <c r="K14188" s="59" t="s">
        <v>14398</v>
      </c>
      <c r="L14188" s="61" t="s">
        <v>114</v>
      </c>
      <c r="M14188" s="61">
        <f>VLOOKUP(H14188,zdroj!C:F,4,0)</f>
        <v>0</v>
      </c>
      <c r="N14188" s="61" t="str">
        <f t="shared" si="442"/>
        <v>katB</v>
      </c>
      <c r="P14188" s="72" t="str">
        <f t="shared" si="443"/>
        <v/>
      </c>
      <c r="Q14188" s="61" t="s">
        <v>30</v>
      </c>
    </row>
    <row r="14189" spans="8:17" x14ac:dyDescent="0.25">
      <c r="H14189" s="59">
        <v>79120</v>
      </c>
      <c r="I14189" s="59" t="s">
        <v>69</v>
      </c>
      <c r="J14189" s="59">
        <v>20359811</v>
      </c>
      <c r="K14189" s="59" t="s">
        <v>14399</v>
      </c>
      <c r="L14189" s="61" t="s">
        <v>114</v>
      </c>
      <c r="M14189" s="61">
        <f>VLOOKUP(H14189,zdroj!C:F,4,0)</f>
        <v>0</v>
      </c>
      <c r="N14189" s="61" t="str">
        <f t="shared" si="442"/>
        <v>katB</v>
      </c>
      <c r="P14189" s="72" t="str">
        <f t="shared" si="443"/>
        <v/>
      </c>
      <c r="Q14189" s="61" t="s">
        <v>30</v>
      </c>
    </row>
    <row r="14190" spans="8:17" x14ac:dyDescent="0.25">
      <c r="H14190" s="59">
        <v>79120</v>
      </c>
      <c r="I14190" s="59" t="s">
        <v>69</v>
      </c>
      <c r="J14190" s="59">
        <v>20359829</v>
      </c>
      <c r="K14190" s="59" t="s">
        <v>14400</v>
      </c>
      <c r="L14190" s="61" t="s">
        <v>114</v>
      </c>
      <c r="M14190" s="61">
        <f>VLOOKUP(H14190,zdroj!C:F,4,0)</f>
        <v>0</v>
      </c>
      <c r="N14190" s="61" t="str">
        <f t="shared" si="442"/>
        <v>katB</v>
      </c>
      <c r="P14190" s="72" t="str">
        <f t="shared" si="443"/>
        <v/>
      </c>
      <c r="Q14190" s="61" t="s">
        <v>30</v>
      </c>
    </row>
    <row r="14191" spans="8:17" x14ac:dyDescent="0.25">
      <c r="H14191" s="59">
        <v>79120</v>
      </c>
      <c r="I14191" s="59" t="s">
        <v>69</v>
      </c>
      <c r="J14191" s="59">
        <v>20359837</v>
      </c>
      <c r="K14191" s="59" t="s">
        <v>14401</v>
      </c>
      <c r="L14191" s="61" t="s">
        <v>114</v>
      </c>
      <c r="M14191" s="61">
        <f>VLOOKUP(H14191,zdroj!C:F,4,0)</f>
        <v>0</v>
      </c>
      <c r="N14191" s="61" t="str">
        <f t="shared" si="442"/>
        <v>katB</v>
      </c>
      <c r="P14191" s="72" t="str">
        <f t="shared" si="443"/>
        <v/>
      </c>
      <c r="Q14191" s="61" t="s">
        <v>30</v>
      </c>
    </row>
    <row r="14192" spans="8:17" x14ac:dyDescent="0.25">
      <c r="H14192" s="59">
        <v>79120</v>
      </c>
      <c r="I14192" s="59" t="s">
        <v>69</v>
      </c>
      <c r="J14192" s="59">
        <v>20359845</v>
      </c>
      <c r="K14192" s="59" t="s">
        <v>14402</v>
      </c>
      <c r="L14192" s="61" t="s">
        <v>114</v>
      </c>
      <c r="M14192" s="61">
        <f>VLOOKUP(H14192,zdroj!C:F,4,0)</f>
        <v>0</v>
      </c>
      <c r="N14192" s="61" t="str">
        <f t="shared" si="442"/>
        <v>katB</v>
      </c>
      <c r="P14192" s="72" t="str">
        <f t="shared" si="443"/>
        <v/>
      </c>
      <c r="Q14192" s="61" t="s">
        <v>30</v>
      </c>
    </row>
    <row r="14193" spans="8:17" x14ac:dyDescent="0.25">
      <c r="H14193" s="59">
        <v>79120</v>
      </c>
      <c r="I14193" s="59" t="s">
        <v>69</v>
      </c>
      <c r="J14193" s="59">
        <v>20359853</v>
      </c>
      <c r="K14193" s="59" t="s">
        <v>14403</v>
      </c>
      <c r="L14193" s="61" t="s">
        <v>114</v>
      </c>
      <c r="M14193" s="61">
        <f>VLOOKUP(H14193,zdroj!C:F,4,0)</f>
        <v>0</v>
      </c>
      <c r="N14193" s="61" t="str">
        <f t="shared" si="442"/>
        <v>katB</v>
      </c>
      <c r="P14193" s="72" t="str">
        <f t="shared" si="443"/>
        <v/>
      </c>
      <c r="Q14193" s="61" t="s">
        <v>30</v>
      </c>
    </row>
    <row r="14194" spans="8:17" x14ac:dyDescent="0.25">
      <c r="H14194" s="59">
        <v>79120</v>
      </c>
      <c r="I14194" s="59" t="s">
        <v>69</v>
      </c>
      <c r="J14194" s="59">
        <v>20359861</v>
      </c>
      <c r="K14194" s="59" t="s">
        <v>14404</v>
      </c>
      <c r="L14194" s="61" t="s">
        <v>114</v>
      </c>
      <c r="M14194" s="61">
        <f>VLOOKUP(H14194,zdroj!C:F,4,0)</f>
        <v>0</v>
      </c>
      <c r="N14194" s="61" t="str">
        <f t="shared" si="442"/>
        <v>katB</v>
      </c>
      <c r="P14194" s="72" t="str">
        <f t="shared" si="443"/>
        <v/>
      </c>
      <c r="Q14194" s="61" t="s">
        <v>30</v>
      </c>
    </row>
    <row r="14195" spans="8:17" x14ac:dyDescent="0.25">
      <c r="H14195" s="59">
        <v>79120</v>
      </c>
      <c r="I14195" s="59" t="s">
        <v>69</v>
      </c>
      <c r="J14195" s="59">
        <v>20359870</v>
      </c>
      <c r="K14195" s="59" t="s">
        <v>14405</v>
      </c>
      <c r="L14195" s="61" t="s">
        <v>114</v>
      </c>
      <c r="M14195" s="61">
        <f>VLOOKUP(H14195,zdroj!C:F,4,0)</f>
        <v>0</v>
      </c>
      <c r="N14195" s="61" t="str">
        <f t="shared" si="442"/>
        <v>katB</v>
      </c>
      <c r="P14195" s="72" t="str">
        <f t="shared" si="443"/>
        <v/>
      </c>
      <c r="Q14195" s="61" t="s">
        <v>30</v>
      </c>
    </row>
    <row r="14196" spans="8:17" x14ac:dyDescent="0.25">
      <c r="H14196" s="59">
        <v>79120</v>
      </c>
      <c r="I14196" s="59" t="s">
        <v>69</v>
      </c>
      <c r="J14196" s="59">
        <v>20359888</v>
      </c>
      <c r="K14196" s="59" t="s">
        <v>14406</v>
      </c>
      <c r="L14196" s="61" t="s">
        <v>81</v>
      </c>
      <c r="M14196" s="61">
        <f>VLOOKUP(H14196,zdroj!C:F,4,0)</f>
        <v>0</v>
      </c>
      <c r="N14196" s="61" t="str">
        <f t="shared" si="442"/>
        <v>-</v>
      </c>
      <c r="P14196" s="72" t="str">
        <f t="shared" si="443"/>
        <v/>
      </c>
      <c r="Q14196" s="61" t="s">
        <v>88</v>
      </c>
    </row>
    <row r="14197" spans="8:17" x14ac:dyDescent="0.25">
      <c r="H14197" s="59">
        <v>79120</v>
      </c>
      <c r="I14197" s="59" t="s">
        <v>69</v>
      </c>
      <c r="J14197" s="59">
        <v>20359896</v>
      </c>
      <c r="K14197" s="59" t="s">
        <v>14407</v>
      </c>
      <c r="L14197" s="61" t="s">
        <v>81</v>
      </c>
      <c r="M14197" s="61">
        <f>VLOOKUP(H14197,zdroj!C:F,4,0)</f>
        <v>0</v>
      </c>
      <c r="N14197" s="61" t="str">
        <f t="shared" si="442"/>
        <v>-</v>
      </c>
      <c r="P14197" s="72" t="str">
        <f t="shared" si="443"/>
        <v/>
      </c>
      <c r="Q14197" s="61" t="s">
        <v>88</v>
      </c>
    </row>
    <row r="14198" spans="8:17" x14ac:dyDescent="0.25">
      <c r="H14198" s="59">
        <v>79120</v>
      </c>
      <c r="I14198" s="59" t="s">
        <v>69</v>
      </c>
      <c r="J14198" s="59">
        <v>20359900</v>
      </c>
      <c r="K14198" s="59" t="s">
        <v>14408</v>
      </c>
      <c r="L14198" s="61" t="s">
        <v>81</v>
      </c>
      <c r="M14198" s="61">
        <f>VLOOKUP(H14198,zdroj!C:F,4,0)</f>
        <v>0</v>
      </c>
      <c r="N14198" s="61" t="str">
        <f t="shared" si="442"/>
        <v>-</v>
      </c>
      <c r="P14198" s="72" t="str">
        <f t="shared" si="443"/>
        <v/>
      </c>
      <c r="Q14198" s="61" t="s">
        <v>88</v>
      </c>
    </row>
    <row r="14199" spans="8:17" x14ac:dyDescent="0.25">
      <c r="H14199" s="59">
        <v>79120</v>
      </c>
      <c r="I14199" s="59" t="s">
        <v>69</v>
      </c>
      <c r="J14199" s="59">
        <v>20359918</v>
      </c>
      <c r="K14199" s="59" t="s">
        <v>14409</v>
      </c>
      <c r="L14199" s="61" t="s">
        <v>81</v>
      </c>
      <c r="M14199" s="61">
        <f>VLOOKUP(H14199,zdroj!C:F,4,0)</f>
        <v>0</v>
      </c>
      <c r="N14199" s="61" t="str">
        <f t="shared" si="442"/>
        <v>-</v>
      </c>
      <c r="P14199" s="72" t="str">
        <f t="shared" si="443"/>
        <v/>
      </c>
      <c r="Q14199" s="61" t="s">
        <v>88</v>
      </c>
    </row>
    <row r="14200" spans="8:17" x14ac:dyDescent="0.25">
      <c r="H14200" s="59">
        <v>79120</v>
      </c>
      <c r="I14200" s="59" t="s">
        <v>69</v>
      </c>
      <c r="J14200" s="59">
        <v>26578131</v>
      </c>
      <c r="K14200" s="59" t="s">
        <v>14410</v>
      </c>
      <c r="L14200" s="61" t="s">
        <v>114</v>
      </c>
      <c r="M14200" s="61">
        <f>VLOOKUP(H14200,zdroj!C:F,4,0)</f>
        <v>0</v>
      </c>
      <c r="N14200" s="61" t="str">
        <f t="shared" si="442"/>
        <v>katB</v>
      </c>
      <c r="P14200" s="72" t="str">
        <f t="shared" si="443"/>
        <v/>
      </c>
      <c r="Q14200" s="61" t="s">
        <v>30</v>
      </c>
    </row>
    <row r="14201" spans="8:17" x14ac:dyDescent="0.25">
      <c r="H14201" s="59">
        <v>79120</v>
      </c>
      <c r="I14201" s="59" t="s">
        <v>69</v>
      </c>
      <c r="J14201" s="59">
        <v>28369491</v>
      </c>
      <c r="K14201" s="59" t="s">
        <v>14411</v>
      </c>
      <c r="L14201" s="61" t="s">
        <v>114</v>
      </c>
      <c r="M14201" s="61">
        <f>VLOOKUP(H14201,zdroj!C:F,4,0)</f>
        <v>0</v>
      </c>
      <c r="N14201" s="61" t="str">
        <f t="shared" si="442"/>
        <v>katB</v>
      </c>
      <c r="P14201" s="72" t="str">
        <f t="shared" si="443"/>
        <v/>
      </c>
      <c r="Q14201" s="61" t="s">
        <v>30</v>
      </c>
    </row>
    <row r="14202" spans="8:17" x14ac:dyDescent="0.25">
      <c r="H14202" s="59">
        <v>79120</v>
      </c>
      <c r="I14202" s="59" t="s">
        <v>69</v>
      </c>
      <c r="J14202" s="59">
        <v>40063691</v>
      </c>
      <c r="K14202" s="59" t="s">
        <v>14412</v>
      </c>
      <c r="L14202" s="61" t="s">
        <v>81</v>
      </c>
      <c r="M14202" s="61">
        <f>VLOOKUP(H14202,zdroj!C:F,4,0)</f>
        <v>0</v>
      </c>
      <c r="N14202" s="61" t="str">
        <f t="shared" si="442"/>
        <v>-</v>
      </c>
      <c r="P14202" s="72" t="str">
        <f t="shared" si="443"/>
        <v/>
      </c>
      <c r="Q14202" s="61" t="s">
        <v>88</v>
      </c>
    </row>
    <row r="14203" spans="8:17" x14ac:dyDescent="0.25">
      <c r="H14203" s="59">
        <v>79120</v>
      </c>
      <c r="I14203" s="59" t="s">
        <v>69</v>
      </c>
      <c r="J14203" s="59">
        <v>40063704</v>
      </c>
      <c r="K14203" s="59" t="s">
        <v>14413</v>
      </c>
      <c r="L14203" s="61" t="s">
        <v>81</v>
      </c>
      <c r="M14203" s="61">
        <f>VLOOKUP(H14203,zdroj!C:F,4,0)</f>
        <v>0</v>
      </c>
      <c r="N14203" s="61" t="str">
        <f t="shared" si="442"/>
        <v>-</v>
      </c>
      <c r="P14203" s="72" t="str">
        <f t="shared" si="443"/>
        <v/>
      </c>
      <c r="Q14203" s="61" t="s">
        <v>88</v>
      </c>
    </row>
    <row r="14204" spans="8:17" x14ac:dyDescent="0.25">
      <c r="H14204" s="59">
        <v>79120</v>
      </c>
      <c r="I14204" s="59" t="s">
        <v>69</v>
      </c>
      <c r="J14204" s="59">
        <v>40063712</v>
      </c>
      <c r="K14204" s="59" t="s">
        <v>14414</v>
      </c>
      <c r="L14204" s="61" t="s">
        <v>81</v>
      </c>
      <c r="M14204" s="61">
        <f>VLOOKUP(H14204,zdroj!C:F,4,0)</f>
        <v>0</v>
      </c>
      <c r="N14204" s="61" t="str">
        <f t="shared" si="442"/>
        <v>-</v>
      </c>
      <c r="P14204" s="72" t="str">
        <f t="shared" si="443"/>
        <v/>
      </c>
      <c r="Q14204" s="61" t="s">
        <v>88</v>
      </c>
    </row>
    <row r="14205" spans="8:17" x14ac:dyDescent="0.25">
      <c r="H14205" s="59">
        <v>79120</v>
      </c>
      <c r="I14205" s="59" t="s">
        <v>69</v>
      </c>
      <c r="J14205" s="59">
        <v>40063721</v>
      </c>
      <c r="K14205" s="59" t="s">
        <v>14415</v>
      </c>
      <c r="L14205" s="61" t="s">
        <v>81</v>
      </c>
      <c r="M14205" s="61">
        <f>VLOOKUP(H14205,zdroj!C:F,4,0)</f>
        <v>0</v>
      </c>
      <c r="N14205" s="61" t="str">
        <f t="shared" si="442"/>
        <v>-</v>
      </c>
      <c r="P14205" s="72" t="str">
        <f t="shared" si="443"/>
        <v/>
      </c>
      <c r="Q14205" s="61" t="s">
        <v>88</v>
      </c>
    </row>
    <row r="14206" spans="8:17" x14ac:dyDescent="0.25">
      <c r="H14206" s="59">
        <v>79120</v>
      </c>
      <c r="I14206" s="59" t="s">
        <v>69</v>
      </c>
      <c r="J14206" s="59">
        <v>40063739</v>
      </c>
      <c r="K14206" s="59" t="s">
        <v>14416</v>
      </c>
      <c r="L14206" s="61" t="s">
        <v>81</v>
      </c>
      <c r="M14206" s="61">
        <f>VLOOKUP(H14206,zdroj!C:F,4,0)</f>
        <v>0</v>
      </c>
      <c r="N14206" s="61" t="str">
        <f t="shared" si="442"/>
        <v>-</v>
      </c>
      <c r="P14206" s="72" t="str">
        <f t="shared" si="443"/>
        <v/>
      </c>
      <c r="Q14206" s="61" t="s">
        <v>88</v>
      </c>
    </row>
    <row r="14207" spans="8:17" x14ac:dyDescent="0.25">
      <c r="H14207" s="59">
        <v>79120</v>
      </c>
      <c r="I14207" s="59" t="s">
        <v>69</v>
      </c>
      <c r="J14207" s="59">
        <v>40063747</v>
      </c>
      <c r="K14207" s="59" t="s">
        <v>14417</v>
      </c>
      <c r="L14207" s="61" t="s">
        <v>81</v>
      </c>
      <c r="M14207" s="61">
        <f>VLOOKUP(H14207,zdroj!C:F,4,0)</f>
        <v>0</v>
      </c>
      <c r="N14207" s="61" t="str">
        <f t="shared" si="442"/>
        <v>-</v>
      </c>
      <c r="P14207" s="72" t="str">
        <f t="shared" si="443"/>
        <v/>
      </c>
      <c r="Q14207" s="61" t="s">
        <v>86</v>
      </c>
    </row>
    <row r="14208" spans="8:17" x14ac:dyDescent="0.25">
      <c r="H14208" s="59">
        <v>79120</v>
      </c>
      <c r="I14208" s="59" t="s">
        <v>69</v>
      </c>
      <c r="J14208" s="59">
        <v>72698209</v>
      </c>
      <c r="K14208" s="59" t="s">
        <v>14418</v>
      </c>
      <c r="L14208" s="61" t="s">
        <v>114</v>
      </c>
      <c r="M14208" s="61">
        <f>VLOOKUP(H14208,zdroj!C:F,4,0)</f>
        <v>0</v>
      </c>
      <c r="N14208" s="61" t="str">
        <f t="shared" si="442"/>
        <v>katB</v>
      </c>
      <c r="P14208" s="72" t="str">
        <f t="shared" si="443"/>
        <v/>
      </c>
      <c r="Q14208" s="61" t="s">
        <v>31</v>
      </c>
    </row>
    <row r="14209" spans="8:18" x14ac:dyDescent="0.25">
      <c r="H14209" s="59">
        <v>79120</v>
      </c>
      <c r="I14209" s="59" t="s">
        <v>69</v>
      </c>
      <c r="J14209" s="59">
        <v>75118645</v>
      </c>
      <c r="K14209" s="59" t="s">
        <v>14419</v>
      </c>
      <c r="L14209" s="61" t="s">
        <v>81</v>
      </c>
      <c r="M14209" s="61">
        <f>VLOOKUP(H14209,zdroj!C:F,4,0)</f>
        <v>0</v>
      </c>
      <c r="N14209" s="61" t="str">
        <f t="shared" si="442"/>
        <v>-</v>
      </c>
      <c r="P14209" s="72" t="str">
        <f t="shared" si="443"/>
        <v/>
      </c>
      <c r="Q14209" s="61" t="s">
        <v>88</v>
      </c>
    </row>
    <row r="14210" spans="8:18" x14ac:dyDescent="0.25">
      <c r="H14210" s="59">
        <v>79120</v>
      </c>
      <c r="I14210" s="59" t="s">
        <v>69</v>
      </c>
      <c r="J14210" s="59">
        <v>78997411</v>
      </c>
      <c r="K14210" s="59" t="s">
        <v>14420</v>
      </c>
      <c r="L14210" s="61" t="s">
        <v>81</v>
      </c>
      <c r="M14210" s="61">
        <f>VLOOKUP(H14210,zdroj!C:F,4,0)</f>
        <v>0</v>
      </c>
      <c r="N14210" s="61" t="str">
        <f t="shared" si="442"/>
        <v>-</v>
      </c>
      <c r="P14210" s="72" t="str">
        <f t="shared" si="443"/>
        <v/>
      </c>
      <c r="Q14210" s="61" t="s">
        <v>88</v>
      </c>
    </row>
    <row r="14211" spans="8:18" x14ac:dyDescent="0.25">
      <c r="H14211" s="59">
        <v>79120</v>
      </c>
      <c r="I14211" s="59" t="s">
        <v>69</v>
      </c>
      <c r="J14211" s="59">
        <v>80605494</v>
      </c>
      <c r="K14211" s="59" t="s">
        <v>14421</v>
      </c>
      <c r="L14211" s="61" t="s">
        <v>81</v>
      </c>
      <c r="M14211" s="61">
        <f>VLOOKUP(H14211,zdroj!C:F,4,0)</f>
        <v>0</v>
      </c>
      <c r="N14211" s="61" t="str">
        <f t="shared" si="442"/>
        <v>-</v>
      </c>
      <c r="P14211" s="72" t="str">
        <f t="shared" si="443"/>
        <v/>
      </c>
      <c r="Q14211" s="61" t="s">
        <v>88</v>
      </c>
    </row>
    <row r="14212" spans="8:18" x14ac:dyDescent="0.25">
      <c r="H14212" s="59">
        <v>79138</v>
      </c>
      <c r="I14212" s="59" t="s">
        <v>71</v>
      </c>
      <c r="J14212" s="59">
        <v>20359926</v>
      </c>
      <c r="K14212" s="59" t="s">
        <v>14422</v>
      </c>
      <c r="L14212" s="61" t="s">
        <v>113</v>
      </c>
      <c r="M14212" s="61">
        <f>VLOOKUP(H14212,zdroj!C:F,4,0)</f>
        <v>0</v>
      </c>
      <c r="N14212" s="61" t="str">
        <f t="shared" si="442"/>
        <v>katA</v>
      </c>
      <c r="P14212" s="72" t="str">
        <f t="shared" si="443"/>
        <v/>
      </c>
      <c r="Q14212" s="61" t="s">
        <v>30</v>
      </c>
    </row>
    <row r="14213" spans="8:18" x14ac:dyDescent="0.25">
      <c r="H14213" s="59">
        <v>79138</v>
      </c>
      <c r="I14213" s="59" t="s">
        <v>71</v>
      </c>
      <c r="J14213" s="59">
        <v>20359934</v>
      </c>
      <c r="K14213" s="59" t="s">
        <v>14423</v>
      </c>
      <c r="L14213" s="61" t="s">
        <v>113</v>
      </c>
      <c r="M14213" s="61">
        <f>VLOOKUP(H14213,zdroj!C:F,4,0)</f>
        <v>0</v>
      </c>
      <c r="N14213" s="61" t="str">
        <f t="shared" si="442"/>
        <v>katA</v>
      </c>
      <c r="P14213" s="72" t="str">
        <f t="shared" si="443"/>
        <v/>
      </c>
      <c r="Q14213" s="61" t="s">
        <v>30</v>
      </c>
    </row>
    <row r="14214" spans="8:18" x14ac:dyDescent="0.25">
      <c r="H14214" s="59">
        <v>79138</v>
      </c>
      <c r="I14214" s="59" t="s">
        <v>71</v>
      </c>
      <c r="J14214" s="59">
        <v>20359942</v>
      </c>
      <c r="K14214" s="59" t="s">
        <v>14424</v>
      </c>
      <c r="L14214" s="61" t="s">
        <v>113</v>
      </c>
      <c r="M14214" s="61">
        <f>VLOOKUP(H14214,zdroj!C:F,4,0)</f>
        <v>0</v>
      </c>
      <c r="N14214" s="61" t="str">
        <f t="shared" si="442"/>
        <v>katA</v>
      </c>
      <c r="P14214" s="72" t="str">
        <f t="shared" si="443"/>
        <v/>
      </c>
      <c r="Q14214" s="61" t="s">
        <v>30</v>
      </c>
    </row>
    <row r="14215" spans="8:18" x14ac:dyDescent="0.25">
      <c r="H14215" s="59">
        <v>79138</v>
      </c>
      <c r="I14215" s="59" t="s">
        <v>71</v>
      </c>
      <c r="J14215" s="59">
        <v>20359951</v>
      </c>
      <c r="K14215" s="59" t="s">
        <v>14425</v>
      </c>
      <c r="L14215" s="61" t="s">
        <v>113</v>
      </c>
      <c r="M14215" s="61">
        <f>VLOOKUP(H14215,zdroj!C:F,4,0)</f>
        <v>0</v>
      </c>
      <c r="N14215" s="61" t="str">
        <f t="shared" ref="N14215:N14278" si="444">IF(M14215="A",IF(L14215="katA","katB",L14215),L14215)</f>
        <v>katA</v>
      </c>
      <c r="P14215" s="72" t="str">
        <f t="shared" ref="P14215:P14278" si="445">IF(O14215="A",1,"")</f>
        <v/>
      </c>
      <c r="Q14215" s="61" t="s">
        <v>30</v>
      </c>
    </row>
    <row r="14216" spans="8:18" x14ac:dyDescent="0.25">
      <c r="H14216" s="59">
        <v>79138</v>
      </c>
      <c r="I14216" s="59" t="s">
        <v>71</v>
      </c>
      <c r="J14216" s="59">
        <v>20359969</v>
      </c>
      <c r="K14216" s="59" t="s">
        <v>14426</v>
      </c>
      <c r="L14216" s="61" t="s">
        <v>113</v>
      </c>
      <c r="M14216" s="61">
        <f>VLOOKUP(H14216,zdroj!C:F,4,0)</f>
        <v>0</v>
      </c>
      <c r="N14216" s="61" t="str">
        <f t="shared" si="444"/>
        <v>katA</v>
      </c>
      <c r="P14216" s="72" t="str">
        <f t="shared" si="445"/>
        <v/>
      </c>
      <c r="Q14216" s="61" t="s">
        <v>30</v>
      </c>
    </row>
    <row r="14217" spans="8:18" x14ac:dyDescent="0.25">
      <c r="H14217" s="59">
        <v>79138</v>
      </c>
      <c r="I14217" s="59" t="s">
        <v>71</v>
      </c>
      <c r="J14217" s="59">
        <v>20359977</v>
      </c>
      <c r="K14217" s="59" t="s">
        <v>14427</v>
      </c>
      <c r="L14217" s="61" t="s">
        <v>81</v>
      </c>
      <c r="M14217" s="61">
        <f>VLOOKUP(H14217,zdroj!C:F,4,0)</f>
        <v>0</v>
      </c>
      <c r="N14217" s="61" t="str">
        <f t="shared" si="444"/>
        <v>-</v>
      </c>
      <c r="P14217" s="72" t="str">
        <f t="shared" si="445"/>
        <v/>
      </c>
      <c r="Q14217" s="61" t="s">
        <v>84</v>
      </c>
    </row>
    <row r="14218" spans="8:18" x14ac:dyDescent="0.25">
      <c r="H14218" s="59">
        <v>79138</v>
      </c>
      <c r="I14218" s="59" t="s">
        <v>71</v>
      </c>
      <c r="J14218" s="59">
        <v>20359985</v>
      </c>
      <c r="K14218" s="59" t="s">
        <v>14428</v>
      </c>
      <c r="L14218" s="61" t="s">
        <v>113</v>
      </c>
      <c r="M14218" s="61">
        <f>VLOOKUP(H14218,zdroj!C:F,4,0)</f>
        <v>0</v>
      </c>
      <c r="N14218" s="61" t="str">
        <f t="shared" si="444"/>
        <v>katA</v>
      </c>
      <c r="P14218" s="72" t="str">
        <f t="shared" si="445"/>
        <v/>
      </c>
      <c r="Q14218" s="61" t="s">
        <v>30</v>
      </c>
    </row>
    <row r="14219" spans="8:18" x14ac:dyDescent="0.25">
      <c r="H14219" s="59">
        <v>79138</v>
      </c>
      <c r="I14219" s="59" t="s">
        <v>71</v>
      </c>
      <c r="J14219" s="59">
        <v>20359993</v>
      </c>
      <c r="K14219" s="59" t="s">
        <v>14429</v>
      </c>
      <c r="L14219" s="61" t="s">
        <v>114</v>
      </c>
      <c r="M14219" s="61">
        <f>VLOOKUP(H14219,zdroj!C:F,4,0)</f>
        <v>0</v>
      </c>
      <c r="N14219" s="61" t="str">
        <f t="shared" si="444"/>
        <v>katB</v>
      </c>
      <c r="P14219" s="72" t="str">
        <f t="shared" si="445"/>
        <v/>
      </c>
      <c r="Q14219" s="61" t="s">
        <v>30</v>
      </c>
      <c r="R14219" s="61" t="s">
        <v>91</v>
      </c>
    </row>
    <row r="14220" spans="8:18" x14ac:dyDescent="0.25">
      <c r="H14220" s="59">
        <v>79138</v>
      </c>
      <c r="I14220" s="59" t="s">
        <v>71</v>
      </c>
      <c r="J14220" s="59">
        <v>20360002</v>
      </c>
      <c r="K14220" s="59" t="s">
        <v>14430</v>
      </c>
      <c r="L14220" s="61" t="s">
        <v>113</v>
      </c>
      <c r="M14220" s="61">
        <f>VLOOKUP(H14220,zdroj!C:F,4,0)</f>
        <v>0</v>
      </c>
      <c r="N14220" s="61" t="str">
        <f t="shared" si="444"/>
        <v>katA</v>
      </c>
      <c r="P14220" s="72" t="str">
        <f t="shared" si="445"/>
        <v/>
      </c>
      <c r="Q14220" s="61" t="s">
        <v>30</v>
      </c>
    </row>
    <row r="14221" spans="8:18" x14ac:dyDescent="0.25">
      <c r="H14221" s="59">
        <v>79138</v>
      </c>
      <c r="I14221" s="59" t="s">
        <v>71</v>
      </c>
      <c r="J14221" s="59">
        <v>20360011</v>
      </c>
      <c r="K14221" s="59" t="s">
        <v>14431</v>
      </c>
      <c r="L14221" s="61" t="s">
        <v>113</v>
      </c>
      <c r="M14221" s="61">
        <f>VLOOKUP(H14221,zdroj!C:F,4,0)</f>
        <v>0</v>
      </c>
      <c r="N14221" s="61" t="str">
        <f t="shared" si="444"/>
        <v>katA</v>
      </c>
      <c r="P14221" s="72" t="str">
        <f t="shared" si="445"/>
        <v/>
      </c>
      <c r="Q14221" s="61" t="s">
        <v>30</v>
      </c>
    </row>
    <row r="14222" spans="8:18" x14ac:dyDescent="0.25">
      <c r="H14222" s="59">
        <v>79138</v>
      </c>
      <c r="I14222" s="59" t="s">
        <v>71</v>
      </c>
      <c r="J14222" s="59">
        <v>20360029</v>
      </c>
      <c r="K14222" s="59" t="s">
        <v>14432</v>
      </c>
      <c r="L14222" s="61" t="s">
        <v>113</v>
      </c>
      <c r="M14222" s="61">
        <f>VLOOKUP(H14222,zdroj!C:F,4,0)</f>
        <v>0</v>
      </c>
      <c r="N14222" s="61" t="str">
        <f t="shared" si="444"/>
        <v>katA</v>
      </c>
      <c r="P14222" s="72" t="str">
        <f t="shared" si="445"/>
        <v/>
      </c>
      <c r="Q14222" s="61" t="s">
        <v>30</v>
      </c>
    </row>
    <row r="14223" spans="8:18" x14ac:dyDescent="0.25">
      <c r="H14223" s="59">
        <v>79138</v>
      </c>
      <c r="I14223" s="59" t="s">
        <v>71</v>
      </c>
      <c r="J14223" s="59">
        <v>20360037</v>
      </c>
      <c r="K14223" s="59" t="s">
        <v>14433</v>
      </c>
      <c r="L14223" s="61" t="s">
        <v>113</v>
      </c>
      <c r="M14223" s="61">
        <f>VLOOKUP(H14223,zdroj!C:F,4,0)</f>
        <v>0</v>
      </c>
      <c r="N14223" s="61" t="str">
        <f t="shared" si="444"/>
        <v>katA</v>
      </c>
      <c r="P14223" s="72" t="str">
        <f t="shared" si="445"/>
        <v/>
      </c>
      <c r="Q14223" s="61" t="s">
        <v>30</v>
      </c>
    </row>
    <row r="14224" spans="8:18" x14ac:dyDescent="0.25">
      <c r="H14224" s="59">
        <v>79138</v>
      </c>
      <c r="I14224" s="59" t="s">
        <v>71</v>
      </c>
      <c r="J14224" s="59">
        <v>20360045</v>
      </c>
      <c r="K14224" s="59" t="s">
        <v>14434</v>
      </c>
      <c r="L14224" s="61" t="s">
        <v>113</v>
      </c>
      <c r="M14224" s="61">
        <f>VLOOKUP(H14224,zdroj!C:F,4,0)</f>
        <v>0</v>
      </c>
      <c r="N14224" s="61" t="str">
        <f t="shared" si="444"/>
        <v>katA</v>
      </c>
      <c r="P14224" s="72" t="str">
        <f t="shared" si="445"/>
        <v/>
      </c>
      <c r="Q14224" s="61" t="s">
        <v>30</v>
      </c>
    </row>
    <row r="14225" spans="8:18" x14ac:dyDescent="0.25">
      <c r="H14225" s="59">
        <v>79138</v>
      </c>
      <c r="I14225" s="59" t="s">
        <v>71</v>
      </c>
      <c r="J14225" s="59">
        <v>20360053</v>
      </c>
      <c r="K14225" s="59" t="s">
        <v>14435</v>
      </c>
      <c r="L14225" s="61" t="s">
        <v>113</v>
      </c>
      <c r="M14225" s="61">
        <f>VLOOKUP(H14225,zdroj!C:F,4,0)</f>
        <v>0</v>
      </c>
      <c r="N14225" s="61" t="str">
        <f t="shared" si="444"/>
        <v>katA</v>
      </c>
      <c r="P14225" s="72" t="str">
        <f t="shared" si="445"/>
        <v/>
      </c>
      <c r="Q14225" s="61" t="s">
        <v>30</v>
      </c>
    </row>
    <row r="14226" spans="8:18" x14ac:dyDescent="0.25">
      <c r="H14226" s="59">
        <v>79138</v>
      </c>
      <c r="I14226" s="59" t="s">
        <v>71</v>
      </c>
      <c r="J14226" s="59">
        <v>20360061</v>
      </c>
      <c r="K14226" s="59" t="s">
        <v>14436</v>
      </c>
      <c r="L14226" s="61" t="s">
        <v>113</v>
      </c>
      <c r="M14226" s="61">
        <f>VLOOKUP(H14226,zdroj!C:F,4,0)</f>
        <v>0</v>
      </c>
      <c r="N14226" s="61" t="str">
        <f t="shared" si="444"/>
        <v>katA</v>
      </c>
      <c r="P14226" s="72" t="str">
        <f t="shared" si="445"/>
        <v/>
      </c>
      <c r="Q14226" s="61" t="s">
        <v>30</v>
      </c>
    </row>
    <row r="14227" spans="8:18" x14ac:dyDescent="0.25">
      <c r="H14227" s="59">
        <v>79138</v>
      </c>
      <c r="I14227" s="59" t="s">
        <v>71</v>
      </c>
      <c r="J14227" s="59">
        <v>20360088</v>
      </c>
      <c r="K14227" s="59" t="s">
        <v>14437</v>
      </c>
      <c r="L14227" s="61" t="s">
        <v>113</v>
      </c>
      <c r="M14227" s="61">
        <f>VLOOKUP(H14227,zdroj!C:F,4,0)</f>
        <v>0</v>
      </c>
      <c r="N14227" s="61" t="str">
        <f t="shared" si="444"/>
        <v>katA</v>
      </c>
      <c r="P14227" s="72" t="str">
        <f t="shared" si="445"/>
        <v/>
      </c>
      <c r="Q14227" s="61" t="s">
        <v>30</v>
      </c>
    </row>
    <row r="14228" spans="8:18" x14ac:dyDescent="0.25">
      <c r="H14228" s="59">
        <v>79138</v>
      </c>
      <c r="I14228" s="59" t="s">
        <v>71</v>
      </c>
      <c r="J14228" s="59">
        <v>20360096</v>
      </c>
      <c r="K14228" s="59" t="s">
        <v>14438</v>
      </c>
      <c r="L14228" s="61" t="s">
        <v>113</v>
      </c>
      <c r="M14228" s="61">
        <f>VLOOKUP(H14228,zdroj!C:F,4,0)</f>
        <v>0</v>
      </c>
      <c r="N14228" s="61" t="str">
        <f t="shared" si="444"/>
        <v>katA</v>
      </c>
      <c r="P14228" s="72" t="str">
        <f t="shared" si="445"/>
        <v/>
      </c>
      <c r="Q14228" s="61" t="s">
        <v>30</v>
      </c>
    </row>
    <row r="14229" spans="8:18" x14ac:dyDescent="0.25">
      <c r="H14229" s="59">
        <v>79138</v>
      </c>
      <c r="I14229" s="59" t="s">
        <v>71</v>
      </c>
      <c r="J14229" s="59">
        <v>20360100</v>
      </c>
      <c r="K14229" s="59" t="s">
        <v>14439</v>
      </c>
      <c r="L14229" s="61" t="s">
        <v>113</v>
      </c>
      <c r="M14229" s="61">
        <f>VLOOKUP(H14229,zdroj!C:F,4,0)</f>
        <v>0</v>
      </c>
      <c r="N14229" s="61" t="str">
        <f t="shared" si="444"/>
        <v>katA</v>
      </c>
      <c r="P14229" s="72" t="str">
        <f t="shared" si="445"/>
        <v/>
      </c>
      <c r="Q14229" s="61" t="s">
        <v>30</v>
      </c>
    </row>
    <row r="14230" spans="8:18" x14ac:dyDescent="0.25">
      <c r="H14230" s="59">
        <v>79138</v>
      </c>
      <c r="I14230" s="59" t="s">
        <v>71</v>
      </c>
      <c r="J14230" s="59">
        <v>20360118</v>
      </c>
      <c r="K14230" s="59" t="s">
        <v>14440</v>
      </c>
      <c r="L14230" s="61" t="s">
        <v>81</v>
      </c>
      <c r="M14230" s="61">
        <f>VLOOKUP(H14230,zdroj!C:F,4,0)</f>
        <v>0</v>
      </c>
      <c r="N14230" s="61" t="str">
        <f t="shared" si="444"/>
        <v>-</v>
      </c>
      <c r="P14230" s="72" t="str">
        <f t="shared" si="445"/>
        <v/>
      </c>
      <c r="Q14230" s="61" t="s">
        <v>84</v>
      </c>
    </row>
    <row r="14231" spans="8:18" x14ac:dyDescent="0.25">
      <c r="H14231" s="59">
        <v>79138</v>
      </c>
      <c r="I14231" s="59" t="s">
        <v>71</v>
      </c>
      <c r="J14231" s="59">
        <v>20360126</v>
      </c>
      <c r="K14231" s="59" t="s">
        <v>14441</v>
      </c>
      <c r="L14231" s="61" t="s">
        <v>114</v>
      </c>
      <c r="M14231" s="61">
        <f>VLOOKUP(H14231,zdroj!C:F,4,0)</f>
        <v>0</v>
      </c>
      <c r="N14231" s="61" t="str">
        <f t="shared" si="444"/>
        <v>katB</v>
      </c>
      <c r="P14231" s="72" t="str">
        <f t="shared" si="445"/>
        <v/>
      </c>
      <c r="Q14231" s="61" t="s">
        <v>30</v>
      </c>
      <c r="R14231" s="61" t="s">
        <v>91</v>
      </c>
    </row>
    <row r="14232" spans="8:18" x14ac:dyDescent="0.25">
      <c r="H14232" s="59">
        <v>79138</v>
      </c>
      <c r="I14232" s="59" t="s">
        <v>71</v>
      </c>
      <c r="J14232" s="59">
        <v>20360134</v>
      </c>
      <c r="K14232" s="59" t="s">
        <v>14442</v>
      </c>
      <c r="L14232" s="61" t="s">
        <v>113</v>
      </c>
      <c r="M14232" s="61">
        <f>VLOOKUP(H14232,zdroj!C:F,4,0)</f>
        <v>0</v>
      </c>
      <c r="N14232" s="61" t="str">
        <f t="shared" si="444"/>
        <v>katA</v>
      </c>
      <c r="P14232" s="72" t="str">
        <f t="shared" si="445"/>
        <v/>
      </c>
      <c r="Q14232" s="61" t="s">
        <v>30</v>
      </c>
    </row>
    <row r="14233" spans="8:18" x14ac:dyDescent="0.25">
      <c r="H14233" s="59">
        <v>79138</v>
      </c>
      <c r="I14233" s="59" t="s">
        <v>71</v>
      </c>
      <c r="J14233" s="59">
        <v>20360142</v>
      </c>
      <c r="K14233" s="59" t="s">
        <v>14443</v>
      </c>
      <c r="L14233" s="61" t="s">
        <v>113</v>
      </c>
      <c r="M14233" s="61">
        <f>VLOOKUP(H14233,zdroj!C:F,4,0)</f>
        <v>0</v>
      </c>
      <c r="N14233" s="61" t="str">
        <f t="shared" si="444"/>
        <v>katA</v>
      </c>
      <c r="P14233" s="72" t="str">
        <f t="shared" si="445"/>
        <v/>
      </c>
      <c r="Q14233" s="61" t="s">
        <v>30</v>
      </c>
    </row>
    <row r="14234" spans="8:18" x14ac:dyDescent="0.25">
      <c r="H14234" s="59">
        <v>79138</v>
      </c>
      <c r="I14234" s="59" t="s">
        <v>71</v>
      </c>
      <c r="J14234" s="59">
        <v>20360151</v>
      </c>
      <c r="K14234" s="59" t="s">
        <v>14444</v>
      </c>
      <c r="L14234" s="61" t="s">
        <v>113</v>
      </c>
      <c r="M14234" s="61">
        <f>VLOOKUP(H14234,zdroj!C:F,4,0)</f>
        <v>0</v>
      </c>
      <c r="N14234" s="61" t="str">
        <f t="shared" si="444"/>
        <v>katA</v>
      </c>
      <c r="P14234" s="72" t="str">
        <f t="shared" si="445"/>
        <v/>
      </c>
      <c r="Q14234" s="61" t="s">
        <v>30</v>
      </c>
    </row>
    <row r="14235" spans="8:18" x14ac:dyDescent="0.25">
      <c r="H14235" s="59">
        <v>79138</v>
      </c>
      <c r="I14235" s="59" t="s">
        <v>71</v>
      </c>
      <c r="J14235" s="59">
        <v>20360169</v>
      </c>
      <c r="K14235" s="59" t="s">
        <v>14445</v>
      </c>
      <c r="L14235" s="61" t="s">
        <v>114</v>
      </c>
      <c r="M14235" s="61">
        <f>VLOOKUP(H14235,zdroj!C:F,4,0)</f>
        <v>0</v>
      </c>
      <c r="N14235" s="61" t="str">
        <f t="shared" si="444"/>
        <v>katB</v>
      </c>
      <c r="P14235" s="72" t="str">
        <f t="shared" si="445"/>
        <v/>
      </c>
      <c r="Q14235" s="61" t="s">
        <v>30</v>
      </c>
      <c r="R14235" s="61" t="s">
        <v>91</v>
      </c>
    </row>
    <row r="14236" spans="8:18" x14ac:dyDescent="0.25">
      <c r="H14236" s="59">
        <v>79138</v>
      </c>
      <c r="I14236" s="59" t="s">
        <v>71</v>
      </c>
      <c r="J14236" s="59">
        <v>20360177</v>
      </c>
      <c r="K14236" s="59" t="s">
        <v>14446</v>
      </c>
      <c r="L14236" s="61" t="s">
        <v>113</v>
      </c>
      <c r="M14236" s="61">
        <f>VLOOKUP(H14236,zdroj!C:F,4,0)</f>
        <v>0</v>
      </c>
      <c r="N14236" s="61" t="str">
        <f t="shared" si="444"/>
        <v>katA</v>
      </c>
      <c r="P14236" s="72" t="str">
        <f t="shared" si="445"/>
        <v/>
      </c>
      <c r="Q14236" s="61" t="s">
        <v>30</v>
      </c>
    </row>
    <row r="14237" spans="8:18" x14ac:dyDescent="0.25">
      <c r="H14237" s="59">
        <v>79138</v>
      </c>
      <c r="I14237" s="59" t="s">
        <v>71</v>
      </c>
      <c r="J14237" s="59">
        <v>20360185</v>
      </c>
      <c r="K14237" s="59" t="s">
        <v>14447</v>
      </c>
      <c r="L14237" s="61" t="s">
        <v>81</v>
      </c>
      <c r="M14237" s="61">
        <f>VLOOKUP(H14237,zdroj!C:F,4,0)</f>
        <v>0</v>
      </c>
      <c r="N14237" s="61" t="str">
        <f t="shared" si="444"/>
        <v>-</v>
      </c>
      <c r="P14237" s="72" t="str">
        <f t="shared" si="445"/>
        <v/>
      </c>
      <c r="Q14237" s="61" t="s">
        <v>84</v>
      </c>
    </row>
    <row r="14238" spans="8:18" x14ac:dyDescent="0.25">
      <c r="H14238" s="59">
        <v>79138</v>
      </c>
      <c r="I14238" s="59" t="s">
        <v>71</v>
      </c>
      <c r="J14238" s="59">
        <v>20360193</v>
      </c>
      <c r="K14238" s="59" t="s">
        <v>14448</v>
      </c>
      <c r="L14238" s="61" t="s">
        <v>113</v>
      </c>
      <c r="M14238" s="61">
        <f>VLOOKUP(H14238,zdroj!C:F,4,0)</f>
        <v>0</v>
      </c>
      <c r="N14238" s="61" t="str">
        <f t="shared" si="444"/>
        <v>katA</v>
      </c>
      <c r="P14238" s="72" t="str">
        <f t="shared" si="445"/>
        <v/>
      </c>
      <c r="Q14238" s="61" t="s">
        <v>30</v>
      </c>
    </row>
    <row r="14239" spans="8:18" x14ac:dyDescent="0.25">
      <c r="H14239" s="59">
        <v>79138</v>
      </c>
      <c r="I14239" s="59" t="s">
        <v>71</v>
      </c>
      <c r="J14239" s="59">
        <v>20360207</v>
      </c>
      <c r="K14239" s="59" t="s">
        <v>14449</v>
      </c>
      <c r="L14239" s="61" t="s">
        <v>113</v>
      </c>
      <c r="M14239" s="61">
        <f>VLOOKUP(H14239,zdroj!C:F,4,0)</f>
        <v>0</v>
      </c>
      <c r="N14239" s="61" t="str">
        <f t="shared" si="444"/>
        <v>katA</v>
      </c>
      <c r="P14239" s="72" t="str">
        <f t="shared" si="445"/>
        <v/>
      </c>
      <c r="Q14239" s="61" t="s">
        <v>30</v>
      </c>
    </row>
    <row r="14240" spans="8:18" x14ac:dyDescent="0.25">
      <c r="H14240" s="59">
        <v>79138</v>
      </c>
      <c r="I14240" s="59" t="s">
        <v>71</v>
      </c>
      <c r="J14240" s="59">
        <v>20360215</v>
      </c>
      <c r="K14240" s="59" t="s">
        <v>14450</v>
      </c>
      <c r="L14240" s="61" t="s">
        <v>81</v>
      </c>
      <c r="M14240" s="61">
        <f>VLOOKUP(H14240,zdroj!C:F,4,0)</f>
        <v>0</v>
      </c>
      <c r="N14240" s="61" t="str">
        <f t="shared" si="444"/>
        <v>-</v>
      </c>
      <c r="P14240" s="72" t="str">
        <f t="shared" si="445"/>
        <v/>
      </c>
      <c r="Q14240" s="61" t="s">
        <v>88</v>
      </c>
    </row>
    <row r="14241" spans="8:18" x14ac:dyDescent="0.25">
      <c r="H14241" s="59">
        <v>79138</v>
      </c>
      <c r="I14241" s="59" t="s">
        <v>71</v>
      </c>
      <c r="J14241" s="59">
        <v>20360223</v>
      </c>
      <c r="K14241" s="59" t="s">
        <v>14451</v>
      </c>
      <c r="L14241" s="61" t="s">
        <v>81</v>
      </c>
      <c r="M14241" s="61">
        <f>VLOOKUP(H14241,zdroj!C:F,4,0)</f>
        <v>0</v>
      </c>
      <c r="N14241" s="61" t="str">
        <f t="shared" si="444"/>
        <v>-</v>
      </c>
      <c r="P14241" s="72" t="str">
        <f t="shared" si="445"/>
        <v/>
      </c>
      <c r="Q14241" s="61" t="s">
        <v>88</v>
      </c>
    </row>
    <row r="14242" spans="8:18" x14ac:dyDescent="0.25">
      <c r="H14242" s="59">
        <v>79138</v>
      </c>
      <c r="I14242" s="59" t="s">
        <v>71</v>
      </c>
      <c r="J14242" s="59">
        <v>20360231</v>
      </c>
      <c r="K14242" s="59" t="s">
        <v>14452</v>
      </c>
      <c r="L14242" s="61" t="s">
        <v>81</v>
      </c>
      <c r="M14242" s="61">
        <f>VLOOKUP(H14242,zdroj!C:F,4,0)</f>
        <v>0</v>
      </c>
      <c r="N14242" s="61" t="str">
        <f t="shared" si="444"/>
        <v>-</v>
      </c>
      <c r="P14242" s="72" t="str">
        <f t="shared" si="445"/>
        <v/>
      </c>
      <c r="Q14242" s="61" t="s">
        <v>86</v>
      </c>
    </row>
    <row r="14243" spans="8:18" x14ac:dyDescent="0.25">
      <c r="H14243" s="59">
        <v>79138</v>
      </c>
      <c r="I14243" s="59" t="s">
        <v>71</v>
      </c>
      <c r="J14243" s="59">
        <v>20360240</v>
      </c>
      <c r="K14243" s="59" t="s">
        <v>14453</v>
      </c>
      <c r="L14243" s="61" t="s">
        <v>81</v>
      </c>
      <c r="M14243" s="61">
        <f>VLOOKUP(H14243,zdroj!C:F,4,0)</f>
        <v>0</v>
      </c>
      <c r="N14243" s="61" t="str">
        <f t="shared" si="444"/>
        <v>-</v>
      </c>
      <c r="P14243" s="72" t="str">
        <f t="shared" si="445"/>
        <v/>
      </c>
      <c r="Q14243" s="61" t="s">
        <v>88</v>
      </c>
    </row>
    <row r="14244" spans="8:18" x14ac:dyDescent="0.25">
      <c r="H14244" s="59">
        <v>79138</v>
      </c>
      <c r="I14244" s="59" t="s">
        <v>71</v>
      </c>
      <c r="J14244" s="59">
        <v>20360258</v>
      </c>
      <c r="K14244" s="59" t="s">
        <v>14454</v>
      </c>
      <c r="L14244" s="61" t="s">
        <v>81</v>
      </c>
      <c r="M14244" s="61">
        <f>VLOOKUP(H14244,zdroj!C:F,4,0)</f>
        <v>0</v>
      </c>
      <c r="N14244" s="61" t="str">
        <f t="shared" si="444"/>
        <v>-</v>
      </c>
      <c r="P14244" s="72" t="str">
        <f t="shared" si="445"/>
        <v/>
      </c>
      <c r="Q14244" s="61" t="s">
        <v>88</v>
      </c>
    </row>
    <row r="14245" spans="8:18" x14ac:dyDescent="0.25">
      <c r="H14245" s="59">
        <v>79138</v>
      </c>
      <c r="I14245" s="59" t="s">
        <v>71</v>
      </c>
      <c r="J14245" s="59">
        <v>20360266</v>
      </c>
      <c r="K14245" s="59" t="s">
        <v>14455</v>
      </c>
      <c r="L14245" s="61" t="s">
        <v>81</v>
      </c>
      <c r="M14245" s="61">
        <f>VLOOKUP(H14245,zdroj!C:F,4,0)</f>
        <v>0</v>
      </c>
      <c r="N14245" s="61" t="str">
        <f t="shared" si="444"/>
        <v>-</v>
      </c>
      <c r="P14245" s="72" t="str">
        <f t="shared" si="445"/>
        <v/>
      </c>
      <c r="Q14245" s="61" t="s">
        <v>88</v>
      </c>
    </row>
    <row r="14246" spans="8:18" x14ac:dyDescent="0.25">
      <c r="H14246" s="59">
        <v>79138</v>
      </c>
      <c r="I14246" s="59" t="s">
        <v>71</v>
      </c>
      <c r="J14246" s="59">
        <v>20360274</v>
      </c>
      <c r="K14246" s="59" t="s">
        <v>14456</v>
      </c>
      <c r="L14246" s="61" t="s">
        <v>81</v>
      </c>
      <c r="M14246" s="61">
        <f>VLOOKUP(H14246,zdroj!C:F,4,0)</f>
        <v>0</v>
      </c>
      <c r="N14246" s="61" t="str">
        <f t="shared" si="444"/>
        <v>-</v>
      </c>
      <c r="P14246" s="72" t="str">
        <f t="shared" si="445"/>
        <v/>
      </c>
      <c r="Q14246" s="61" t="s">
        <v>88</v>
      </c>
    </row>
    <row r="14247" spans="8:18" x14ac:dyDescent="0.25">
      <c r="H14247" s="59">
        <v>79138</v>
      </c>
      <c r="I14247" s="59" t="s">
        <v>71</v>
      </c>
      <c r="J14247" s="59">
        <v>20360282</v>
      </c>
      <c r="K14247" s="59" t="s">
        <v>14457</v>
      </c>
      <c r="L14247" s="61" t="s">
        <v>81</v>
      </c>
      <c r="M14247" s="61">
        <f>VLOOKUP(H14247,zdroj!C:F,4,0)</f>
        <v>0</v>
      </c>
      <c r="N14247" s="61" t="str">
        <f t="shared" si="444"/>
        <v>-</v>
      </c>
      <c r="P14247" s="72" t="str">
        <f t="shared" si="445"/>
        <v/>
      </c>
      <c r="Q14247" s="61" t="s">
        <v>88</v>
      </c>
    </row>
    <row r="14248" spans="8:18" x14ac:dyDescent="0.25">
      <c r="H14248" s="59">
        <v>79138</v>
      </c>
      <c r="I14248" s="59" t="s">
        <v>71</v>
      </c>
      <c r="J14248" s="59">
        <v>20360291</v>
      </c>
      <c r="K14248" s="59" t="s">
        <v>14458</v>
      </c>
      <c r="L14248" s="61" t="s">
        <v>81</v>
      </c>
      <c r="M14248" s="61">
        <f>VLOOKUP(H14248,zdroj!C:F,4,0)</f>
        <v>0</v>
      </c>
      <c r="N14248" s="61" t="str">
        <f t="shared" si="444"/>
        <v>-</v>
      </c>
      <c r="P14248" s="72" t="str">
        <f t="shared" si="445"/>
        <v/>
      </c>
      <c r="Q14248" s="61" t="s">
        <v>88</v>
      </c>
    </row>
    <row r="14249" spans="8:18" x14ac:dyDescent="0.25">
      <c r="H14249" s="59">
        <v>79138</v>
      </c>
      <c r="I14249" s="59" t="s">
        <v>71</v>
      </c>
      <c r="J14249" s="59">
        <v>20360304</v>
      </c>
      <c r="K14249" s="59" t="s">
        <v>14459</v>
      </c>
      <c r="L14249" s="61" t="s">
        <v>81</v>
      </c>
      <c r="M14249" s="61">
        <f>VLOOKUP(H14249,zdroj!C:F,4,0)</f>
        <v>0</v>
      </c>
      <c r="N14249" s="61" t="str">
        <f t="shared" si="444"/>
        <v>-</v>
      </c>
      <c r="P14249" s="72" t="str">
        <f t="shared" si="445"/>
        <v/>
      </c>
      <c r="Q14249" s="61" t="s">
        <v>88</v>
      </c>
    </row>
    <row r="14250" spans="8:18" x14ac:dyDescent="0.25">
      <c r="H14250" s="59">
        <v>79138</v>
      </c>
      <c r="I14250" s="59" t="s">
        <v>71</v>
      </c>
      <c r="J14250" s="59">
        <v>20360312</v>
      </c>
      <c r="K14250" s="59" t="s">
        <v>14460</v>
      </c>
      <c r="L14250" s="61" t="s">
        <v>81</v>
      </c>
      <c r="M14250" s="61">
        <f>VLOOKUP(H14250,zdroj!C:F,4,0)</f>
        <v>0</v>
      </c>
      <c r="N14250" s="61" t="str">
        <f t="shared" si="444"/>
        <v>-</v>
      </c>
      <c r="P14250" s="72" t="str">
        <f t="shared" si="445"/>
        <v/>
      </c>
      <c r="Q14250" s="61" t="s">
        <v>88</v>
      </c>
    </row>
    <row r="14251" spans="8:18" x14ac:dyDescent="0.25">
      <c r="H14251" s="59">
        <v>79138</v>
      </c>
      <c r="I14251" s="59" t="s">
        <v>71</v>
      </c>
      <c r="J14251" s="59">
        <v>20360321</v>
      </c>
      <c r="K14251" s="59" t="s">
        <v>14461</v>
      </c>
      <c r="L14251" s="61" t="s">
        <v>81</v>
      </c>
      <c r="M14251" s="61">
        <f>VLOOKUP(H14251,zdroj!C:F,4,0)</f>
        <v>0</v>
      </c>
      <c r="N14251" s="61" t="str">
        <f t="shared" si="444"/>
        <v>-</v>
      </c>
      <c r="P14251" s="72" t="str">
        <f t="shared" si="445"/>
        <v/>
      </c>
      <c r="Q14251" s="61" t="s">
        <v>88</v>
      </c>
    </row>
    <row r="14252" spans="8:18" x14ac:dyDescent="0.25">
      <c r="H14252" s="59">
        <v>79138</v>
      </c>
      <c r="I14252" s="59" t="s">
        <v>71</v>
      </c>
      <c r="J14252" s="59">
        <v>42507464</v>
      </c>
      <c r="K14252" s="59" t="s">
        <v>14462</v>
      </c>
      <c r="L14252" s="61" t="s">
        <v>114</v>
      </c>
      <c r="M14252" s="61">
        <f>VLOOKUP(H14252,zdroj!C:F,4,0)</f>
        <v>0</v>
      </c>
      <c r="N14252" s="61" t="str">
        <f t="shared" si="444"/>
        <v>katB</v>
      </c>
      <c r="P14252" s="72" t="str">
        <f t="shared" si="445"/>
        <v/>
      </c>
      <c r="Q14252" s="61" t="s">
        <v>30</v>
      </c>
      <c r="R14252" s="61" t="s">
        <v>91</v>
      </c>
    </row>
    <row r="14253" spans="8:18" x14ac:dyDescent="0.25">
      <c r="H14253" s="59">
        <v>79138</v>
      </c>
      <c r="I14253" s="59" t="s">
        <v>71</v>
      </c>
      <c r="J14253" s="59">
        <v>76206505</v>
      </c>
      <c r="K14253" s="59" t="s">
        <v>14463</v>
      </c>
      <c r="L14253" s="61" t="s">
        <v>113</v>
      </c>
      <c r="M14253" s="61">
        <f>VLOOKUP(H14253,zdroj!C:F,4,0)</f>
        <v>0</v>
      </c>
      <c r="N14253" s="61" t="str">
        <f t="shared" si="444"/>
        <v>katA</v>
      </c>
      <c r="P14253" s="72" t="str">
        <f t="shared" si="445"/>
        <v/>
      </c>
      <c r="Q14253" s="61" t="s">
        <v>30</v>
      </c>
    </row>
    <row r="14254" spans="8:18" x14ac:dyDescent="0.25">
      <c r="H14254" s="59">
        <v>79138</v>
      </c>
      <c r="I14254" s="59" t="s">
        <v>71</v>
      </c>
      <c r="J14254" s="59">
        <v>81007281</v>
      </c>
      <c r="K14254" s="59" t="s">
        <v>14464</v>
      </c>
      <c r="L14254" s="61" t="s">
        <v>81</v>
      </c>
      <c r="M14254" s="61">
        <f>VLOOKUP(H14254,zdroj!C:F,4,0)</f>
        <v>0</v>
      </c>
      <c r="N14254" s="61" t="str">
        <f t="shared" si="444"/>
        <v>-</v>
      </c>
      <c r="P14254" s="72" t="str">
        <f t="shared" si="445"/>
        <v/>
      </c>
      <c r="Q14254" s="61" t="s">
        <v>84</v>
      </c>
    </row>
    <row r="14255" spans="8:18" x14ac:dyDescent="0.25">
      <c r="H14255" s="59">
        <v>79138</v>
      </c>
      <c r="I14255" s="59" t="s">
        <v>71</v>
      </c>
      <c r="J14255" s="59">
        <v>81445148</v>
      </c>
      <c r="K14255" s="59" t="s">
        <v>14465</v>
      </c>
      <c r="L14255" s="61" t="s">
        <v>113</v>
      </c>
      <c r="M14255" s="61">
        <f>VLOOKUP(H14255,zdroj!C:F,4,0)</f>
        <v>0</v>
      </c>
      <c r="N14255" s="61" t="str">
        <f t="shared" si="444"/>
        <v>katA</v>
      </c>
      <c r="P14255" s="72" t="str">
        <f t="shared" si="445"/>
        <v/>
      </c>
      <c r="Q14255" s="61" t="s">
        <v>30</v>
      </c>
    </row>
    <row r="14256" spans="8:18" x14ac:dyDescent="0.25">
      <c r="H14256" s="59">
        <v>79146</v>
      </c>
      <c r="I14256" s="59" t="s">
        <v>71</v>
      </c>
      <c r="J14256" s="59">
        <v>20360339</v>
      </c>
      <c r="K14256" s="59" t="s">
        <v>14466</v>
      </c>
      <c r="L14256" s="61" t="s">
        <v>113</v>
      </c>
      <c r="M14256" s="61">
        <f>VLOOKUP(H14256,zdroj!C:F,4,0)</f>
        <v>0</v>
      </c>
      <c r="N14256" s="61" t="str">
        <f t="shared" si="444"/>
        <v>katA</v>
      </c>
      <c r="P14256" s="72" t="str">
        <f t="shared" si="445"/>
        <v/>
      </c>
      <c r="Q14256" s="61" t="s">
        <v>30</v>
      </c>
    </row>
    <row r="14257" spans="8:18" x14ac:dyDescent="0.25">
      <c r="H14257" s="59">
        <v>79146</v>
      </c>
      <c r="I14257" s="59" t="s">
        <v>71</v>
      </c>
      <c r="J14257" s="59">
        <v>20360347</v>
      </c>
      <c r="K14257" s="59" t="s">
        <v>14467</v>
      </c>
      <c r="L14257" s="61" t="s">
        <v>113</v>
      </c>
      <c r="M14257" s="61">
        <f>VLOOKUP(H14257,zdroj!C:F,4,0)</f>
        <v>0</v>
      </c>
      <c r="N14257" s="61" t="str">
        <f t="shared" si="444"/>
        <v>katA</v>
      </c>
      <c r="P14257" s="72" t="str">
        <f t="shared" si="445"/>
        <v/>
      </c>
      <c r="Q14257" s="61" t="s">
        <v>30</v>
      </c>
    </row>
    <row r="14258" spans="8:18" x14ac:dyDescent="0.25">
      <c r="H14258" s="59">
        <v>79146</v>
      </c>
      <c r="I14258" s="59" t="s">
        <v>71</v>
      </c>
      <c r="J14258" s="59">
        <v>20360355</v>
      </c>
      <c r="K14258" s="59" t="s">
        <v>14468</v>
      </c>
      <c r="L14258" s="61" t="s">
        <v>113</v>
      </c>
      <c r="M14258" s="61">
        <f>VLOOKUP(H14258,zdroj!C:F,4,0)</f>
        <v>0</v>
      </c>
      <c r="N14258" s="61" t="str">
        <f t="shared" si="444"/>
        <v>katA</v>
      </c>
      <c r="P14258" s="72" t="str">
        <f t="shared" si="445"/>
        <v/>
      </c>
      <c r="Q14258" s="61" t="s">
        <v>30</v>
      </c>
    </row>
    <row r="14259" spans="8:18" x14ac:dyDescent="0.25">
      <c r="H14259" s="59">
        <v>79146</v>
      </c>
      <c r="I14259" s="59" t="s">
        <v>71</v>
      </c>
      <c r="J14259" s="59">
        <v>20360363</v>
      </c>
      <c r="K14259" s="59" t="s">
        <v>14469</v>
      </c>
      <c r="L14259" s="61" t="s">
        <v>113</v>
      </c>
      <c r="M14259" s="61">
        <f>VLOOKUP(H14259,zdroj!C:F,4,0)</f>
        <v>0</v>
      </c>
      <c r="N14259" s="61" t="str">
        <f t="shared" si="444"/>
        <v>katA</v>
      </c>
      <c r="P14259" s="72" t="str">
        <f t="shared" si="445"/>
        <v/>
      </c>
      <c r="Q14259" s="61" t="s">
        <v>30</v>
      </c>
    </row>
    <row r="14260" spans="8:18" x14ac:dyDescent="0.25">
      <c r="H14260" s="59">
        <v>79146</v>
      </c>
      <c r="I14260" s="59" t="s">
        <v>71</v>
      </c>
      <c r="J14260" s="59">
        <v>20360371</v>
      </c>
      <c r="K14260" s="59" t="s">
        <v>14470</v>
      </c>
      <c r="L14260" s="61" t="s">
        <v>114</v>
      </c>
      <c r="M14260" s="61">
        <f>VLOOKUP(H14260,zdroj!C:F,4,0)</f>
        <v>0</v>
      </c>
      <c r="N14260" s="61" t="str">
        <f t="shared" si="444"/>
        <v>katB</v>
      </c>
      <c r="P14260" s="72" t="str">
        <f t="shared" si="445"/>
        <v/>
      </c>
      <c r="Q14260" s="61" t="s">
        <v>30</v>
      </c>
      <c r="R14260" s="61" t="s">
        <v>91</v>
      </c>
    </row>
    <row r="14261" spans="8:18" x14ac:dyDescent="0.25">
      <c r="H14261" s="59">
        <v>79146</v>
      </c>
      <c r="I14261" s="59" t="s">
        <v>71</v>
      </c>
      <c r="J14261" s="59">
        <v>20360380</v>
      </c>
      <c r="K14261" s="59" t="s">
        <v>14471</v>
      </c>
      <c r="L14261" s="61" t="s">
        <v>113</v>
      </c>
      <c r="M14261" s="61">
        <f>VLOOKUP(H14261,zdroj!C:F,4,0)</f>
        <v>0</v>
      </c>
      <c r="N14261" s="61" t="str">
        <f t="shared" si="444"/>
        <v>katA</v>
      </c>
      <c r="P14261" s="72" t="str">
        <f t="shared" si="445"/>
        <v/>
      </c>
      <c r="Q14261" s="61" t="s">
        <v>30</v>
      </c>
    </row>
    <row r="14262" spans="8:18" x14ac:dyDescent="0.25">
      <c r="H14262" s="59">
        <v>79146</v>
      </c>
      <c r="I14262" s="59" t="s">
        <v>71</v>
      </c>
      <c r="J14262" s="59">
        <v>20360398</v>
      </c>
      <c r="K14262" s="59" t="s">
        <v>14472</v>
      </c>
      <c r="L14262" s="61" t="s">
        <v>113</v>
      </c>
      <c r="M14262" s="61">
        <f>VLOOKUP(H14262,zdroj!C:F,4,0)</f>
        <v>0</v>
      </c>
      <c r="N14262" s="61" t="str">
        <f t="shared" si="444"/>
        <v>katA</v>
      </c>
      <c r="P14262" s="72" t="str">
        <f t="shared" si="445"/>
        <v/>
      </c>
      <c r="Q14262" s="61" t="s">
        <v>30</v>
      </c>
    </row>
    <row r="14263" spans="8:18" x14ac:dyDescent="0.25">
      <c r="H14263" s="59">
        <v>79146</v>
      </c>
      <c r="I14263" s="59" t="s">
        <v>71</v>
      </c>
      <c r="J14263" s="59">
        <v>20360401</v>
      </c>
      <c r="K14263" s="59" t="s">
        <v>14473</v>
      </c>
      <c r="L14263" s="61" t="s">
        <v>113</v>
      </c>
      <c r="M14263" s="61">
        <f>VLOOKUP(H14263,zdroj!C:F,4,0)</f>
        <v>0</v>
      </c>
      <c r="N14263" s="61" t="str">
        <f t="shared" si="444"/>
        <v>katA</v>
      </c>
      <c r="P14263" s="72" t="str">
        <f t="shared" si="445"/>
        <v/>
      </c>
      <c r="Q14263" s="61" t="s">
        <v>30</v>
      </c>
    </row>
    <row r="14264" spans="8:18" x14ac:dyDescent="0.25">
      <c r="H14264" s="59">
        <v>79146</v>
      </c>
      <c r="I14264" s="59" t="s">
        <v>71</v>
      </c>
      <c r="J14264" s="59">
        <v>20360410</v>
      </c>
      <c r="K14264" s="59" t="s">
        <v>14474</v>
      </c>
      <c r="L14264" s="61" t="s">
        <v>114</v>
      </c>
      <c r="M14264" s="61">
        <f>VLOOKUP(H14264,zdroj!C:F,4,0)</f>
        <v>0</v>
      </c>
      <c r="N14264" s="61" t="str">
        <f t="shared" si="444"/>
        <v>katB</v>
      </c>
      <c r="P14264" s="72" t="str">
        <f t="shared" si="445"/>
        <v/>
      </c>
      <c r="Q14264" s="61" t="s">
        <v>30</v>
      </c>
      <c r="R14264" s="61" t="s">
        <v>91</v>
      </c>
    </row>
    <row r="14265" spans="8:18" x14ac:dyDescent="0.25">
      <c r="H14265" s="59">
        <v>79146</v>
      </c>
      <c r="I14265" s="59" t="s">
        <v>71</v>
      </c>
      <c r="J14265" s="59">
        <v>20360428</v>
      </c>
      <c r="K14265" s="59" t="s">
        <v>14475</v>
      </c>
      <c r="L14265" s="61" t="s">
        <v>114</v>
      </c>
      <c r="M14265" s="61">
        <f>VLOOKUP(H14265,zdroj!C:F,4,0)</f>
        <v>0</v>
      </c>
      <c r="N14265" s="61" t="str">
        <f t="shared" si="444"/>
        <v>katB</v>
      </c>
      <c r="P14265" s="72" t="str">
        <f t="shared" si="445"/>
        <v/>
      </c>
      <c r="Q14265" s="61" t="s">
        <v>30</v>
      </c>
      <c r="R14265" s="61" t="s">
        <v>91</v>
      </c>
    </row>
    <row r="14266" spans="8:18" x14ac:dyDescent="0.25">
      <c r="H14266" s="59">
        <v>79146</v>
      </c>
      <c r="I14266" s="59" t="s">
        <v>71</v>
      </c>
      <c r="J14266" s="59">
        <v>20360436</v>
      </c>
      <c r="K14266" s="59" t="s">
        <v>14476</v>
      </c>
      <c r="L14266" s="61" t="s">
        <v>113</v>
      </c>
      <c r="M14266" s="61">
        <f>VLOOKUP(H14266,zdroj!C:F,4,0)</f>
        <v>0</v>
      </c>
      <c r="N14266" s="61" t="str">
        <f t="shared" si="444"/>
        <v>katA</v>
      </c>
      <c r="P14266" s="72" t="str">
        <f t="shared" si="445"/>
        <v/>
      </c>
      <c r="Q14266" s="61" t="s">
        <v>30</v>
      </c>
    </row>
    <row r="14267" spans="8:18" x14ac:dyDescent="0.25">
      <c r="H14267" s="59">
        <v>79146</v>
      </c>
      <c r="I14267" s="59" t="s">
        <v>71</v>
      </c>
      <c r="J14267" s="59">
        <v>20360444</v>
      </c>
      <c r="K14267" s="59" t="s">
        <v>14477</v>
      </c>
      <c r="L14267" s="61" t="s">
        <v>113</v>
      </c>
      <c r="M14267" s="61">
        <f>VLOOKUP(H14267,zdroj!C:F,4,0)</f>
        <v>0</v>
      </c>
      <c r="N14267" s="61" t="str">
        <f t="shared" si="444"/>
        <v>katA</v>
      </c>
      <c r="P14267" s="72" t="str">
        <f t="shared" si="445"/>
        <v/>
      </c>
      <c r="Q14267" s="61" t="s">
        <v>30</v>
      </c>
    </row>
    <row r="14268" spans="8:18" x14ac:dyDescent="0.25">
      <c r="H14268" s="59">
        <v>79146</v>
      </c>
      <c r="I14268" s="59" t="s">
        <v>71</v>
      </c>
      <c r="J14268" s="59">
        <v>20360452</v>
      </c>
      <c r="K14268" s="59" t="s">
        <v>14478</v>
      </c>
      <c r="L14268" s="61" t="s">
        <v>113</v>
      </c>
      <c r="M14268" s="61">
        <f>VLOOKUP(H14268,zdroj!C:F,4,0)</f>
        <v>0</v>
      </c>
      <c r="N14268" s="61" t="str">
        <f t="shared" si="444"/>
        <v>katA</v>
      </c>
      <c r="P14268" s="72" t="str">
        <f t="shared" si="445"/>
        <v/>
      </c>
      <c r="Q14268" s="61" t="s">
        <v>30</v>
      </c>
    </row>
    <row r="14269" spans="8:18" x14ac:dyDescent="0.25">
      <c r="H14269" s="59">
        <v>79146</v>
      </c>
      <c r="I14269" s="59" t="s">
        <v>71</v>
      </c>
      <c r="J14269" s="59">
        <v>20360461</v>
      </c>
      <c r="K14269" s="59" t="s">
        <v>14479</v>
      </c>
      <c r="L14269" s="61" t="s">
        <v>113</v>
      </c>
      <c r="M14269" s="61">
        <f>VLOOKUP(H14269,zdroj!C:F,4,0)</f>
        <v>0</v>
      </c>
      <c r="N14269" s="61" t="str">
        <f t="shared" si="444"/>
        <v>katA</v>
      </c>
      <c r="P14269" s="72" t="str">
        <f t="shared" si="445"/>
        <v/>
      </c>
      <c r="Q14269" s="61" t="s">
        <v>30</v>
      </c>
    </row>
    <row r="14270" spans="8:18" x14ac:dyDescent="0.25">
      <c r="H14270" s="59">
        <v>79146</v>
      </c>
      <c r="I14270" s="59" t="s">
        <v>71</v>
      </c>
      <c r="J14270" s="59">
        <v>20360479</v>
      </c>
      <c r="K14270" s="59" t="s">
        <v>14480</v>
      </c>
      <c r="L14270" s="61" t="s">
        <v>81</v>
      </c>
      <c r="M14270" s="61">
        <f>VLOOKUP(H14270,zdroj!C:F,4,0)</f>
        <v>0</v>
      </c>
      <c r="N14270" s="61" t="str">
        <f t="shared" si="444"/>
        <v>-</v>
      </c>
      <c r="P14270" s="72" t="str">
        <f t="shared" si="445"/>
        <v/>
      </c>
      <c r="Q14270" s="61" t="s">
        <v>88</v>
      </c>
    </row>
    <row r="14271" spans="8:18" x14ac:dyDescent="0.25">
      <c r="H14271" s="59">
        <v>79146</v>
      </c>
      <c r="I14271" s="59" t="s">
        <v>71</v>
      </c>
      <c r="J14271" s="59">
        <v>20360487</v>
      </c>
      <c r="K14271" s="59" t="s">
        <v>14481</v>
      </c>
      <c r="L14271" s="61" t="s">
        <v>81</v>
      </c>
      <c r="M14271" s="61">
        <f>VLOOKUP(H14271,zdroj!C:F,4,0)</f>
        <v>0</v>
      </c>
      <c r="N14271" s="61" t="str">
        <f t="shared" si="444"/>
        <v>-</v>
      </c>
      <c r="P14271" s="72" t="str">
        <f t="shared" si="445"/>
        <v/>
      </c>
      <c r="Q14271" s="61" t="s">
        <v>88</v>
      </c>
    </row>
    <row r="14272" spans="8:18" x14ac:dyDescent="0.25">
      <c r="H14272" s="59">
        <v>79146</v>
      </c>
      <c r="I14272" s="59" t="s">
        <v>71</v>
      </c>
      <c r="J14272" s="59">
        <v>20360495</v>
      </c>
      <c r="K14272" s="59" t="s">
        <v>14482</v>
      </c>
      <c r="L14272" s="61" t="s">
        <v>81</v>
      </c>
      <c r="M14272" s="61">
        <f>VLOOKUP(H14272,zdroj!C:F,4,0)</f>
        <v>0</v>
      </c>
      <c r="N14272" s="61" t="str">
        <f t="shared" si="444"/>
        <v>-</v>
      </c>
      <c r="P14272" s="72" t="str">
        <f t="shared" si="445"/>
        <v/>
      </c>
      <c r="Q14272" s="61" t="s">
        <v>88</v>
      </c>
    </row>
    <row r="14273" spans="8:18" x14ac:dyDescent="0.25">
      <c r="H14273" s="59">
        <v>79146</v>
      </c>
      <c r="I14273" s="59" t="s">
        <v>71</v>
      </c>
      <c r="J14273" s="59">
        <v>20360509</v>
      </c>
      <c r="K14273" s="59" t="s">
        <v>14483</v>
      </c>
      <c r="L14273" s="61" t="s">
        <v>81</v>
      </c>
      <c r="M14273" s="61">
        <f>VLOOKUP(H14273,zdroj!C:F,4,0)</f>
        <v>0</v>
      </c>
      <c r="N14273" s="61" t="str">
        <f t="shared" si="444"/>
        <v>-</v>
      </c>
      <c r="P14273" s="72" t="str">
        <f t="shared" si="445"/>
        <v/>
      </c>
      <c r="Q14273" s="61" t="s">
        <v>88</v>
      </c>
    </row>
    <row r="14274" spans="8:18" x14ac:dyDescent="0.25">
      <c r="H14274" s="59">
        <v>79146</v>
      </c>
      <c r="I14274" s="59" t="s">
        <v>71</v>
      </c>
      <c r="J14274" s="59">
        <v>20360517</v>
      </c>
      <c r="K14274" s="59" t="s">
        <v>14484</v>
      </c>
      <c r="L14274" s="61" t="s">
        <v>81</v>
      </c>
      <c r="M14274" s="61">
        <f>VLOOKUP(H14274,zdroj!C:F,4,0)</f>
        <v>0</v>
      </c>
      <c r="N14274" s="61" t="str">
        <f t="shared" si="444"/>
        <v>-</v>
      </c>
      <c r="P14274" s="72" t="str">
        <f t="shared" si="445"/>
        <v/>
      </c>
      <c r="Q14274" s="61" t="s">
        <v>88</v>
      </c>
    </row>
    <row r="14275" spans="8:18" x14ac:dyDescent="0.25">
      <c r="H14275" s="59">
        <v>79146</v>
      </c>
      <c r="I14275" s="59" t="s">
        <v>71</v>
      </c>
      <c r="J14275" s="59">
        <v>40667014</v>
      </c>
      <c r="K14275" s="59" t="s">
        <v>14485</v>
      </c>
      <c r="L14275" s="61" t="s">
        <v>81</v>
      </c>
      <c r="M14275" s="61">
        <f>VLOOKUP(H14275,zdroj!C:F,4,0)</f>
        <v>0</v>
      </c>
      <c r="N14275" s="61" t="str">
        <f t="shared" si="444"/>
        <v>-</v>
      </c>
      <c r="P14275" s="72" t="str">
        <f t="shared" si="445"/>
        <v/>
      </c>
      <c r="Q14275" s="61" t="s">
        <v>88</v>
      </c>
    </row>
    <row r="14276" spans="8:18" x14ac:dyDescent="0.25">
      <c r="H14276" s="59">
        <v>79146</v>
      </c>
      <c r="I14276" s="59" t="s">
        <v>71</v>
      </c>
      <c r="J14276" s="59">
        <v>41732464</v>
      </c>
      <c r="K14276" s="59" t="s">
        <v>14486</v>
      </c>
      <c r="L14276" s="61" t="s">
        <v>113</v>
      </c>
      <c r="M14276" s="61">
        <f>VLOOKUP(H14276,zdroj!C:F,4,0)</f>
        <v>0</v>
      </c>
      <c r="N14276" s="61" t="str">
        <f t="shared" si="444"/>
        <v>katA</v>
      </c>
      <c r="P14276" s="72" t="str">
        <f t="shared" si="445"/>
        <v/>
      </c>
      <c r="Q14276" s="61" t="s">
        <v>31</v>
      </c>
    </row>
    <row r="14277" spans="8:18" x14ac:dyDescent="0.25">
      <c r="H14277" s="59">
        <v>79154</v>
      </c>
      <c r="I14277" s="59" t="s">
        <v>71</v>
      </c>
      <c r="J14277" s="59">
        <v>20360525</v>
      </c>
      <c r="K14277" s="59" t="s">
        <v>14487</v>
      </c>
      <c r="L14277" s="61" t="s">
        <v>113</v>
      </c>
      <c r="M14277" s="61">
        <f>VLOOKUP(H14277,zdroj!C:F,4,0)</f>
        <v>0</v>
      </c>
      <c r="N14277" s="61" t="str">
        <f t="shared" si="444"/>
        <v>katA</v>
      </c>
      <c r="P14277" s="72" t="str">
        <f t="shared" si="445"/>
        <v/>
      </c>
      <c r="Q14277" s="61" t="s">
        <v>30</v>
      </c>
    </row>
    <row r="14278" spans="8:18" x14ac:dyDescent="0.25">
      <c r="H14278" s="59">
        <v>79154</v>
      </c>
      <c r="I14278" s="59" t="s">
        <v>71</v>
      </c>
      <c r="J14278" s="59">
        <v>20360533</v>
      </c>
      <c r="K14278" s="59" t="s">
        <v>14488</v>
      </c>
      <c r="L14278" s="61" t="s">
        <v>113</v>
      </c>
      <c r="M14278" s="61">
        <f>VLOOKUP(H14278,zdroj!C:F,4,0)</f>
        <v>0</v>
      </c>
      <c r="N14278" s="61" t="str">
        <f t="shared" si="444"/>
        <v>katA</v>
      </c>
      <c r="P14278" s="72" t="str">
        <f t="shared" si="445"/>
        <v/>
      </c>
      <c r="Q14278" s="61" t="s">
        <v>30</v>
      </c>
    </row>
    <row r="14279" spans="8:18" x14ac:dyDescent="0.25">
      <c r="H14279" s="59">
        <v>79154</v>
      </c>
      <c r="I14279" s="59" t="s">
        <v>71</v>
      </c>
      <c r="J14279" s="59">
        <v>20360550</v>
      </c>
      <c r="K14279" s="59" t="s">
        <v>14489</v>
      </c>
      <c r="L14279" s="61" t="s">
        <v>113</v>
      </c>
      <c r="M14279" s="61">
        <f>VLOOKUP(H14279,zdroj!C:F,4,0)</f>
        <v>0</v>
      </c>
      <c r="N14279" s="61" t="str">
        <f t="shared" ref="N14279:N14342" si="446">IF(M14279="A",IF(L14279="katA","katB",L14279),L14279)</f>
        <v>katA</v>
      </c>
      <c r="P14279" s="72" t="str">
        <f t="shared" ref="P14279:P14342" si="447">IF(O14279="A",1,"")</f>
        <v/>
      </c>
      <c r="Q14279" s="61" t="s">
        <v>30</v>
      </c>
    </row>
    <row r="14280" spans="8:18" x14ac:dyDescent="0.25">
      <c r="H14280" s="59">
        <v>79154</v>
      </c>
      <c r="I14280" s="59" t="s">
        <v>71</v>
      </c>
      <c r="J14280" s="59">
        <v>20360568</v>
      </c>
      <c r="K14280" s="59" t="s">
        <v>14490</v>
      </c>
      <c r="L14280" s="61" t="s">
        <v>113</v>
      </c>
      <c r="M14280" s="61">
        <f>VLOOKUP(H14280,zdroj!C:F,4,0)</f>
        <v>0</v>
      </c>
      <c r="N14280" s="61" t="str">
        <f t="shared" si="446"/>
        <v>katA</v>
      </c>
      <c r="P14280" s="72" t="str">
        <f t="shared" si="447"/>
        <v/>
      </c>
      <c r="Q14280" s="61" t="s">
        <v>30</v>
      </c>
    </row>
    <row r="14281" spans="8:18" x14ac:dyDescent="0.25">
      <c r="H14281" s="59">
        <v>79154</v>
      </c>
      <c r="I14281" s="59" t="s">
        <v>71</v>
      </c>
      <c r="J14281" s="59">
        <v>20360576</v>
      </c>
      <c r="K14281" s="59" t="s">
        <v>14491</v>
      </c>
      <c r="L14281" s="61" t="s">
        <v>113</v>
      </c>
      <c r="M14281" s="61">
        <f>VLOOKUP(H14281,zdroj!C:F,4,0)</f>
        <v>0</v>
      </c>
      <c r="N14281" s="61" t="str">
        <f t="shared" si="446"/>
        <v>katA</v>
      </c>
      <c r="P14281" s="72" t="str">
        <f t="shared" si="447"/>
        <v/>
      </c>
      <c r="Q14281" s="61" t="s">
        <v>30</v>
      </c>
    </row>
    <row r="14282" spans="8:18" x14ac:dyDescent="0.25">
      <c r="H14282" s="59">
        <v>79154</v>
      </c>
      <c r="I14282" s="59" t="s">
        <v>71</v>
      </c>
      <c r="J14282" s="59">
        <v>20360584</v>
      </c>
      <c r="K14282" s="59" t="s">
        <v>14492</v>
      </c>
      <c r="L14282" s="61" t="s">
        <v>113</v>
      </c>
      <c r="M14282" s="61">
        <f>VLOOKUP(H14282,zdroj!C:F,4,0)</f>
        <v>0</v>
      </c>
      <c r="N14282" s="61" t="str">
        <f t="shared" si="446"/>
        <v>katA</v>
      </c>
      <c r="P14282" s="72" t="str">
        <f t="shared" si="447"/>
        <v/>
      </c>
      <c r="Q14282" s="61" t="s">
        <v>30</v>
      </c>
    </row>
    <row r="14283" spans="8:18" x14ac:dyDescent="0.25">
      <c r="H14283" s="59">
        <v>79154</v>
      </c>
      <c r="I14283" s="59" t="s">
        <v>71</v>
      </c>
      <c r="J14283" s="59">
        <v>20360592</v>
      </c>
      <c r="K14283" s="59" t="s">
        <v>14493</v>
      </c>
      <c r="L14283" s="61" t="s">
        <v>114</v>
      </c>
      <c r="M14283" s="61">
        <f>VLOOKUP(H14283,zdroj!C:F,4,0)</f>
        <v>0</v>
      </c>
      <c r="N14283" s="61" t="str">
        <f t="shared" si="446"/>
        <v>katB</v>
      </c>
      <c r="P14283" s="72" t="str">
        <f t="shared" si="447"/>
        <v/>
      </c>
      <c r="Q14283" s="61" t="s">
        <v>30</v>
      </c>
      <c r="R14283" s="61" t="s">
        <v>91</v>
      </c>
    </row>
    <row r="14284" spans="8:18" x14ac:dyDescent="0.25">
      <c r="H14284" s="59">
        <v>79154</v>
      </c>
      <c r="I14284" s="59" t="s">
        <v>71</v>
      </c>
      <c r="J14284" s="59">
        <v>20360614</v>
      </c>
      <c r="K14284" s="59" t="s">
        <v>14494</v>
      </c>
      <c r="L14284" s="61" t="s">
        <v>113</v>
      </c>
      <c r="M14284" s="61">
        <f>VLOOKUP(H14284,zdroj!C:F,4,0)</f>
        <v>0</v>
      </c>
      <c r="N14284" s="61" t="str">
        <f t="shared" si="446"/>
        <v>katA</v>
      </c>
      <c r="P14284" s="72" t="str">
        <f t="shared" si="447"/>
        <v/>
      </c>
      <c r="Q14284" s="61" t="s">
        <v>30</v>
      </c>
    </row>
    <row r="14285" spans="8:18" x14ac:dyDescent="0.25">
      <c r="H14285" s="59">
        <v>79154</v>
      </c>
      <c r="I14285" s="59" t="s">
        <v>71</v>
      </c>
      <c r="J14285" s="59">
        <v>20360622</v>
      </c>
      <c r="K14285" s="59" t="s">
        <v>14495</v>
      </c>
      <c r="L14285" s="61" t="s">
        <v>113</v>
      </c>
      <c r="M14285" s="61">
        <f>VLOOKUP(H14285,zdroj!C:F,4,0)</f>
        <v>0</v>
      </c>
      <c r="N14285" s="61" t="str">
        <f t="shared" si="446"/>
        <v>katA</v>
      </c>
      <c r="P14285" s="72" t="str">
        <f t="shared" si="447"/>
        <v/>
      </c>
      <c r="Q14285" s="61" t="s">
        <v>30</v>
      </c>
    </row>
    <row r="14286" spans="8:18" x14ac:dyDescent="0.25">
      <c r="H14286" s="59">
        <v>79154</v>
      </c>
      <c r="I14286" s="59" t="s">
        <v>71</v>
      </c>
      <c r="J14286" s="59">
        <v>20360631</v>
      </c>
      <c r="K14286" s="59" t="s">
        <v>14496</v>
      </c>
      <c r="L14286" s="61" t="s">
        <v>113</v>
      </c>
      <c r="M14286" s="61">
        <f>VLOOKUP(H14286,zdroj!C:F,4,0)</f>
        <v>0</v>
      </c>
      <c r="N14286" s="61" t="str">
        <f t="shared" si="446"/>
        <v>katA</v>
      </c>
      <c r="P14286" s="72" t="str">
        <f t="shared" si="447"/>
        <v/>
      </c>
      <c r="Q14286" s="61" t="s">
        <v>30</v>
      </c>
    </row>
    <row r="14287" spans="8:18" x14ac:dyDescent="0.25">
      <c r="H14287" s="59">
        <v>79154</v>
      </c>
      <c r="I14287" s="59" t="s">
        <v>71</v>
      </c>
      <c r="J14287" s="59">
        <v>20360649</v>
      </c>
      <c r="K14287" s="59" t="s">
        <v>14497</v>
      </c>
      <c r="L14287" s="61" t="s">
        <v>113</v>
      </c>
      <c r="M14287" s="61">
        <f>VLOOKUP(H14287,zdroj!C:F,4,0)</f>
        <v>0</v>
      </c>
      <c r="N14287" s="61" t="str">
        <f t="shared" si="446"/>
        <v>katA</v>
      </c>
      <c r="P14287" s="72" t="str">
        <f t="shared" si="447"/>
        <v/>
      </c>
      <c r="Q14287" s="61" t="s">
        <v>30</v>
      </c>
    </row>
    <row r="14288" spans="8:18" x14ac:dyDescent="0.25">
      <c r="H14288" s="59">
        <v>79154</v>
      </c>
      <c r="I14288" s="59" t="s">
        <v>71</v>
      </c>
      <c r="J14288" s="59">
        <v>20360657</v>
      </c>
      <c r="K14288" s="59" t="s">
        <v>14498</v>
      </c>
      <c r="L14288" s="61" t="s">
        <v>113</v>
      </c>
      <c r="M14288" s="61">
        <f>VLOOKUP(H14288,zdroj!C:F,4,0)</f>
        <v>0</v>
      </c>
      <c r="N14288" s="61" t="str">
        <f t="shared" si="446"/>
        <v>katA</v>
      </c>
      <c r="P14288" s="72" t="str">
        <f t="shared" si="447"/>
        <v/>
      </c>
      <c r="Q14288" s="61" t="s">
        <v>30</v>
      </c>
    </row>
    <row r="14289" spans="8:18" x14ac:dyDescent="0.25">
      <c r="H14289" s="59">
        <v>79154</v>
      </c>
      <c r="I14289" s="59" t="s">
        <v>71</v>
      </c>
      <c r="J14289" s="59">
        <v>20360665</v>
      </c>
      <c r="K14289" s="59" t="s">
        <v>14499</v>
      </c>
      <c r="L14289" s="61" t="s">
        <v>113</v>
      </c>
      <c r="M14289" s="61">
        <f>VLOOKUP(H14289,zdroj!C:F,4,0)</f>
        <v>0</v>
      </c>
      <c r="N14289" s="61" t="str">
        <f t="shared" si="446"/>
        <v>katA</v>
      </c>
      <c r="P14289" s="72" t="str">
        <f t="shared" si="447"/>
        <v/>
      </c>
      <c r="Q14289" s="61" t="s">
        <v>30</v>
      </c>
    </row>
    <row r="14290" spans="8:18" x14ac:dyDescent="0.25">
      <c r="H14290" s="59">
        <v>79154</v>
      </c>
      <c r="I14290" s="59" t="s">
        <v>71</v>
      </c>
      <c r="J14290" s="59">
        <v>20360673</v>
      </c>
      <c r="K14290" s="59" t="s">
        <v>14500</v>
      </c>
      <c r="L14290" s="61" t="s">
        <v>113</v>
      </c>
      <c r="M14290" s="61">
        <f>VLOOKUP(H14290,zdroj!C:F,4,0)</f>
        <v>0</v>
      </c>
      <c r="N14290" s="61" t="str">
        <f t="shared" si="446"/>
        <v>katA</v>
      </c>
      <c r="P14290" s="72" t="str">
        <f t="shared" si="447"/>
        <v/>
      </c>
      <c r="Q14290" s="61" t="s">
        <v>30</v>
      </c>
    </row>
    <row r="14291" spans="8:18" x14ac:dyDescent="0.25">
      <c r="H14291" s="59">
        <v>79154</v>
      </c>
      <c r="I14291" s="59" t="s">
        <v>71</v>
      </c>
      <c r="J14291" s="59">
        <v>20360690</v>
      </c>
      <c r="K14291" s="59" t="s">
        <v>14501</v>
      </c>
      <c r="L14291" s="61" t="s">
        <v>113</v>
      </c>
      <c r="M14291" s="61">
        <f>VLOOKUP(H14291,zdroj!C:F,4,0)</f>
        <v>0</v>
      </c>
      <c r="N14291" s="61" t="str">
        <f t="shared" si="446"/>
        <v>katA</v>
      </c>
      <c r="P14291" s="72" t="str">
        <f t="shared" si="447"/>
        <v/>
      </c>
      <c r="Q14291" s="61" t="s">
        <v>30</v>
      </c>
    </row>
    <row r="14292" spans="8:18" x14ac:dyDescent="0.25">
      <c r="H14292" s="59">
        <v>79154</v>
      </c>
      <c r="I14292" s="59" t="s">
        <v>71</v>
      </c>
      <c r="J14292" s="59">
        <v>20360703</v>
      </c>
      <c r="K14292" s="59" t="s">
        <v>14502</v>
      </c>
      <c r="L14292" s="61" t="s">
        <v>113</v>
      </c>
      <c r="M14292" s="61">
        <f>VLOOKUP(H14292,zdroj!C:F,4,0)</f>
        <v>0</v>
      </c>
      <c r="N14292" s="61" t="str">
        <f t="shared" si="446"/>
        <v>katA</v>
      </c>
      <c r="P14292" s="72" t="str">
        <f t="shared" si="447"/>
        <v/>
      </c>
      <c r="Q14292" s="61" t="s">
        <v>30</v>
      </c>
    </row>
    <row r="14293" spans="8:18" x14ac:dyDescent="0.25">
      <c r="H14293" s="59">
        <v>79154</v>
      </c>
      <c r="I14293" s="59" t="s">
        <v>71</v>
      </c>
      <c r="J14293" s="59">
        <v>20360711</v>
      </c>
      <c r="K14293" s="59" t="s">
        <v>14503</v>
      </c>
      <c r="L14293" s="61" t="s">
        <v>114</v>
      </c>
      <c r="M14293" s="61">
        <f>VLOOKUP(H14293,zdroj!C:F,4,0)</f>
        <v>0</v>
      </c>
      <c r="N14293" s="61" t="str">
        <f t="shared" si="446"/>
        <v>katB</v>
      </c>
      <c r="P14293" s="72" t="str">
        <f t="shared" si="447"/>
        <v/>
      </c>
      <c r="Q14293" s="61" t="s">
        <v>30</v>
      </c>
      <c r="R14293" s="61" t="s">
        <v>91</v>
      </c>
    </row>
    <row r="14294" spans="8:18" x14ac:dyDescent="0.25">
      <c r="H14294" s="59">
        <v>79154</v>
      </c>
      <c r="I14294" s="59" t="s">
        <v>71</v>
      </c>
      <c r="J14294" s="59">
        <v>20360720</v>
      </c>
      <c r="K14294" s="59" t="s">
        <v>14504</v>
      </c>
      <c r="L14294" s="61" t="s">
        <v>113</v>
      </c>
      <c r="M14294" s="61">
        <f>VLOOKUP(H14294,zdroj!C:F,4,0)</f>
        <v>0</v>
      </c>
      <c r="N14294" s="61" t="str">
        <f t="shared" si="446"/>
        <v>katA</v>
      </c>
      <c r="P14294" s="72" t="str">
        <f t="shared" si="447"/>
        <v/>
      </c>
      <c r="Q14294" s="61" t="s">
        <v>30</v>
      </c>
    </row>
    <row r="14295" spans="8:18" x14ac:dyDescent="0.25">
      <c r="H14295" s="59">
        <v>79154</v>
      </c>
      <c r="I14295" s="59" t="s">
        <v>71</v>
      </c>
      <c r="J14295" s="59">
        <v>20360738</v>
      </c>
      <c r="K14295" s="59" t="s">
        <v>14505</v>
      </c>
      <c r="L14295" s="61" t="s">
        <v>114</v>
      </c>
      <c r="M14295" s="61">
        <f>VLOOKUP(H14295,zdroj!C:F,4,0)</f>
        <v>0</v>
      </c>
      <c r="N14295" s="61" t="str">
        <f t="shared" si="446"/>
        <v>katB</v>
      </c>
      <c r="P14295" s="72" t="str">
        <f t="shared" si="447"/>
        <v/>
      </c>
      <c r="Q14295" s="61" t="s">
        <v>30</v>
      </c>
      <c r="R14295" s="61" t="s">
        <v>91</v>
      </c>
    </row>
    <row r="14296" spans="8:18" x14ac:dyDescent="0.25">
      <c r="H14296" s="59">
        <v>79154</v>
      </c>
      <c r="I14296" s="59" t="s">
        <v>71</v>
      </c>
      <c r="J14296" s="59">
        <v>20360746</v>
      </c>
      <c r="K14296" s="59" t="s">
        <v>14506</v>
      </c>
      <c r="L14296" s="61" t="s">
        <v>113</v>
      </c>
      <c r="M14296" s="61">
        <f>VLOOKUP(H14296,zdroj!C:F,4,0)</f>
        <v>0</v>
      </c>
      <c r="N14296" s="61" t="str">
        <f t="shared" si="446"/>
        <v>katA</v>
      </c>
      <c r="P14296" s="72" t="str">
        <f t="shared" si="447"/>
        <v/>
      </c>
      <c r="Q14296" s="61" t="s">
        <v>30</v>
      </c>
    </row>
    <row r="14297" spans="8:18" x14ac:dyDescent="0.25">
      <c r="H14297" s="59">
        <v>79154</v>
      </c>
      <c r="I14297" s="59" t="s">
        <v>71</v>
      </c>
      <c r="J14297" s="59">
        <v>20360754</v>
      </c>
      <c r="K14297" s="59" t="s">
        <v>14507</v>
      </c>
      <c r="L14297" s="61" t="s">
        <v>113</v>
      </c>
      <c r="M14297" s="61">
        <f>VLOOKUP(H14297,zdroj!C:F,4,0)</f>
        <v>0</v>
      </c>
      <c r="N14297" s="61" t="str">
        <f t="shared" si="446"/>
        <v>katA</v>
      </c>
      <c r="P14297" s="72" t="str">
        <f t="shared" si="447"/>
        <v/>
      </c>
      <c r="Q14297" s="61" t="s">
        <v>30</v>
      </c>
    </row>
    <row r="14298" spans="8:18" x14ac:dyDescent="0.25">
      <c r="H14298" s="59">
        <v>79154</v>
      </c>
      <c r="I14298" s="59" t="s">
        <v>71</v>
      </c>
      <c r="J14298" s="59">
        <v>20360762</v>
      </c>
      <c r="K14298" s="59" t="s">
        <v>14508</v>
      </c>
      <c r="L14298" s="61" t="s">
        <v>113</v>
      </c>
      <c r="M14298" s="61">
        <f>VLOOKUP(H14298,zdroj!C:F,4,0)</f>
        <v>0</v>
      </c>
      <c r="N14298" s="61" t="str">
        <f t="shared" si="446"/>
        <v>katA</v>
      </c>
      <c r="P14298" s="72" t="str">
        <f t="shared" si="447"/>
        <v/>
      </c>
      <c r="Q14298" s="61" t="s">
        <v>30</v>
      </c>
    </row>
    <row r="14299" spans="8:18" x14ac:dyDescent="0.25">
      <c r="H14299" s="59">
        <v>79154</v>
      </c>
      <c r="I14299" s="59" t="s">
        <v>71</v>
      </c>
      <c r="J14299" s="59">
        <v>20360771</v>
      </c>
      <c r="K14299" s="59" t="s">
        <v>14509</v>
      </c>
      <c r="L14299" s="61" t="s">
        <v>114</v>
      </c>
      <c r="M14299" s="61">
        <f>VLOOKUP(H14299,zdroj!C:F,4,0)</f>
        <v>0</v>
      </c>
      <c r="N14299" s="61" t="str">
        <f t="shared" si="446"/>
        <v>katB</v>
      </c>
      <c r="P14299" s="72" t="str">
        <f t="shared" si="447"/>
        <v/>
      </c>
      <c r="Q14299" s="61" t="s">
        <v>30</v>
      </c>
      <c r="R14299" s="61" t="s">
        <v>91</v>
      </c>
    </row>
    <row r="14300" spans="8:18" x14ac:dyDescent="0.25">
      <c r="H14300" s="59">
        <v>79154</v>
      </c>
      <c r="I14300" s="59" t="s">
        <v>71</v>
      </c>
      <c r="J14300" s="59">
        <v>20360789</v>
      </c>
      <c r="K14300" s="59" t="s">
        <v>14510</v>
      </c>
      <c r="L14300" s="61" t="s">
        <v>114</v>
      </c>
      <c r="M14300" s="61">
        <f>VLOOKUP(H14300,zdroj!C:F,4,0)</f>
        <v>0</v>
      </c>
      <c r="N14300" s="61" t="str">
        <f t="shared" si="446"/>
        <v>katB</v>
      </c>
      <c r="P14300" s="72" t="str">
        <f t="shared" si="447"/>
        <v/>
      </c>
      <c r="Q14300" s="61" t="s">
        <v>30</v>
      </c>
      <c r="R14300" s="61" t="s">
        <v>91</v>
      </c>
    </row>
    <row r="14301" spans="8:18" x14ac:dyDescent="0.25">
      <c r="H14301" s="59">
        <v>79154</v>
      </c>
      <c r="I14301" s="59" t="s">
        <v>71</v>
      </c>
      <c r="J14301" s="59">
        <v>20360801</v>
      </c>
      <c r="K14301" s="59" t="s">
        <v>14511</v>
      </c>
      <c r="L14301" s="61" t="s">
        <v>81</v>
      </c>
      <c r="M14301" s="61">
        <f>VLOOKUP(H14301,zdroj!C:F,4,0)</f>
        <v>0</v>
      </c>
      <c r="N14301" s="61" t="str">
        <f t="shared" si="446"/>
        <v>-</v>
      </c>
      <c r="P14301" s="72" t="str">
        <f t="shared" si="447"/>
        <v/>
      </c>
      <c r="Q14301" s="61" t="s">
        <v>88</v>
      </c>
    </row>
    <row r="14302" spans="8:18" x14ac:dyDescent="0.25">
      <c r="H14302" s="59">
        <v>79154</v>
      </c>
      <c r="I14302" s="59" t="s">
        <v>71</v>
      </c>
      <c r="J14302" s="59">
        <v>20360819</v>
      </c>
      <c r="K14302" s="59" t="s">
        <v>14512</v>
      </c>
      <c r="L14302" s="61" t="s">
        <v>81</v>
      </c>
      <c r="M14302" s="61">
        <f>VLOOKUP(H14302,zdroj!C:F,4,0)</f>
        <v>0</v>
      </c>
      <c r="N14302" s="61" t="str">
        <f t="shared" si="446"/>
        <v>-</v>
      </c>
      <c r="P14302" s="72" t="str">
        <f t="shared" si="447"/>
        <v/>
      </c>
      <c r="Q14302" s="61" t="s">
        <v>88</v>
      </c>
    </row>
    <row r="14303" spans="8:18" x14ac:dyDescent="0.25">
      <c r="H14303" s="59">
        <v>79154</v>
      </c>
      <c r="I14303" s="59" t="s">
        <v>71</v>
      </c>
      <c r="J14303" s="59">
        <v>20360827</v>
      </c>
      <c r="K14303" s="59" t="s">
        <v>14513</v>
      </c>
      <c r="L14303" s="61" t="s">
        <v>81</v>
      </c>
      <c r="M14303" s="61">
        <f>VLOOKUP(H14303,zdroj!C:F,4,0)</f>
        <v>0</v>
      </c>
      <c r="N14303" s="61" t="str">
        <f t="shared" si="446"/>
        <v>-</v>
      </c>
      <c r="P14303" s="72" t="str">
        <f t="shared" si="447"/>
        <v/>
      </c>
      <c r="Q14303" s="61" t="s">
        <v>88</v>
      </c>
    </row>
    <row r="14304" spans="8:18" x14ac:dyDescent="0.25">
      <c r="H14304" s="59">
        <v>79154</v>
      </c>
      <c r="I14304" s="59" t="s">
        <v>71</v>
      </c>
      <c r="J14304" s="59">
        <v>20360835</v>
      </c>
      <c r="K14304" s="59" t="s">
        <v>14514</v>
      </c>
      <c r="L14304" s="61" t="s">
        <v>81</v>
      </c>
      <c r="M14304" s="61">
        <f>VLOOKUP(H14304,zdroj!C:F,4,0)</f>
        <v>0</v>
      </c>
      <c r="N14304" s="61" t="str">
        <f t="shared" si="446"/>
        <v>-</v>
      </c>
      <c r="P14304" s="72" t="str">
        <f t="shared" si="447"/>
        <v/>
      </c>
      <c r="Q14304" s="61" t="s">
        <v>88</v>
      </c>
    </row>
    <row r="14305" spans="8:17" x14ac:dyDescent="0.25">
      <c r="H14305" s="59">
        <v>79154</v>
      </c>
      <c r="I14305" s="59" t="s">
        <v>71</v>
      </c>
      <c r="J14305" s="59">
        <v>20360843</v>
      </c>
      <c r="K14305" s="59" t="s">
        <v>14515</v>
      </c>
      <c r="L14305" s="61" t="s">
        <v>81</v>
      </c>
      <c r="M14305" s="61">
        <f>VLOOKUP(H14305,zdroj!C:F,4,0)</f>
        <v>0</v>
      </c>
      <c r="N14305" s="61" t="str">
        <f t="shared" si="446"/>
        <v>-</v>
      </c>
      <c r="P14305" s="72" t="str">
        <f t="shared" si="447"/>
        <v/>
      </c>
      <c r="Q14305" s="61" t="s">
        <v>88</v>
      </c>
    </row>
    <row r="14306" spans="8:17" x14ac:dyDescent="0.25">
      <c r="H14306" s="59">
        <v>79154</v>
      </c>
      <c r="I14306" s="59" t="s">
        <v>71</v>
      </c>
      <c r="J14306" s="59">
        <v>20360851</v>
      </c>
      <c r="K14306" s="59" t="s">
        <v>14516</v>
      </c>
      <c r="L14306" s="61" t="s">
        <v>81</v>
      </c>
      <c r="M14306" s="61">
        <f>VLOOKUP(H14306,zdroj!C:F,4,0)</f>
        <v>0</v>
      </c>
      <c r="N14306" s="61" t="str">
        <f t="shared" si="446"/>
        <v>-</v>
      </c>
      <c r="P14306" s="72" t="str">
        <f t="shared" si="447"/>
        <v/>
      </c>
      <c r="Q14306" s="61" t="s">
        <v>88</v>
      </c>
    </row>
    <row r="14307" spans="8:17" x14ac:dyDescent="0.25">
      <c r="H14307" s="59">
        <v>79154</v>
      </c>
      <c r="I14307" s="59" t="s">
        <v>71</v>
      </c>
      <c r="J14307" s="59">
        <v>20360860</v>
      </c>
      <c r="K14307" s="59" t="s">
        <v>14517</v>
      </c>
      <c r="L14307" s="61" t="s">
        <v>81</v>
      </c>
      <c r="M14307" s="61">
        <f>VLOOKUP(H14307,zdroj!C:F,4,0)</f>
        <v>0</v>
      </c>
      <c r="N14307" s="61" t="str">
        <f t="shared" si="446"/>
        <v>-</v>
      </c>
      <c r="P14307" s="72" t="str">
        <f t="shared" si="447"/>
        <v/>
      </c>
      <c r="Q14307" s="61" t="s">
        <v>88</v>
      </c>
    </row>
    <row r="14308" spans="8:17" x14ac:dyDescent="0.25">
      <c r="H14308" s="59">
        <v>79154</v>
      </c>
      <c r="I14308" s="59" t="s">
        <v>71</v>
      </c>
      <c r="J14308" s="59">
        <v>20360878</v>
      </c>
      <c r="K14308" s="59" t="s">
        <v>14518</v>
      </c>
      <c r="L14308" s="61" t="s">
        <v>81</v>
      </c>
      <c r="M14308" s="61">
        <f>VLOOKUP(H14308,zdroj!C:F,4,0)</f>
        <v>0</v>
      </c>
      <c r="N14308" s="61" t="str">
        <f t="shared" si="446"/>
        <v>-</v>
      </c>
      <c r="P14308" s="72" t="str">
        <f t="shared" si="447"/>
        <v/>
      </c>
      <c r="Q14308" s="61" t="s">
        <v>88</v>
      </c>
    </row>
    <row r="14309" spans="8:17" x14ac:dyDescent="0.25">
      <c r="H14309" s="59">
        <v>79154</v>
      </c>
      <c r="I14309" s="59" t="s">
        <v>71</v>
      </c>
      <c r="J14309" s="59">
        <v>20360894</v>
      </c>
      <c r="K14309" s="59" t="s">
        <v>14519</v>
      </c>
      <c r="L14309" s="61" t="s">
        <v>81</v>
      </c>
      <c r="M14309" s="61">
        <f>VLOOKUP(H14309,zdroj!C:F,4,0)</f>
        <v>0</v>
      </c>
      <c r="N14309" s="61" t="str">
        <f t="shared" si="446"/>
        <v>-</v>
      </c>
      <c r="P14309" s="72" t="str">
        <f t="shared" si="447"/>
        <v/>
      </c>
      <c r="Q14309" s="61" t="s">
        <v>88</v>
      </c>
    </row>
    <row r="14310" spans="8:17" x14ac:dyDescent="0.25">
      <c r="H14310" s="59">
        <v>79154</v>
      </c>
      <c r="I14310" s="59" t="s">
        <v>71</v>
      </c>
      <c r="J14310" s="59">
        <v>20379374</v>
      </c>
      <c r="K14310" s="59" t="s">
        <v>14520</v>
      </c>
      <c r="L14310" s="61" t="s">
        <v>81</v>
      </c>
      <c r="M14310" s="61">
        <f>VLOOKUP(H14310,zdroj!C:F,4,0)</f>
        <v>0</v>
      </c>
      <c r="N14310" s="61" t="str">
        <f t="shared" si="446"/>
        <v>-</v>
      </c>
      <c r="P14310" s="72" t="str">
        <f t="shared" si="447"/>
        <v/>
      </c>
      <c r="Q14310" s="61" t="s">
        <v>88</v>
      </c>
    </row>
    <row r="14311" spans="8:17" x14ac:dyDescent="0.25">
      <c r="H14311" s="59">
        <v>79154</v>
      </c>
      <c r="I14311" s="59" t="s">
        <v>71</v>
      </c>
      <c r="J14311" s="59">
        <v>20379382</v>
      </c>
      <c r="K14311" s="59" t="s">
        <v>14521</v>
      </c>
      <c r="L14311" s="61" t="s">
        <v>113</v>
      </c>
      <c r="M14311" s="61">
        <f>VLOOKUP(H14311,zdroj!C:F,4,0)</f>
        <v>0</v>
      </c>
      <c r="N14311" s="61" t="str">
        <f t="shared" si="446"/>
        <v>katA</v>
      </c>
      <c r="P14311" s="72" t="str">
        <f t="shared" si="447"/>
        <v/>
      </c>
      <c r="Q14311" s="61" t="s">
        <v>30</v>
      </c>
    </row>
    <row r="14312" spans="8:17" x14ac:dyDescent="0.25">
      <c r="H14312" s="59">
        <v>79154</v>
      </c>
      <c r="I14312" s="59" t="s">
        <v>71</v>
      </c>
      <c r="J14312" s="59">
        <v>20379404</v>
      </c>
      <c r="K14312" s="59" t="s">
        <v>14522</v>
      </c>
      <c r="L14312" s="61" t="s">
        <v>113</v>
      </c>
      <c r="M14312" s="61">
        <f>VLOOKUP(H14312,zdroj!C:F,4,0)</f>
        <v>0</v>
      </c>
      <c r="N14312" s="61" t="str">
        <f t="shared" si="446"/>
        <v>katA</v>
      </c>
      <c r="P14312" s="72" t="str">
        <f t="shared" si="447"/>
        <v/>
      </c>
      <c r="Q14312" s="61" t="s">
        <v>30</v>
      </c>
    </row>
    <row r="14313" spans="8:17" x14ac:dyDescent="0.25">
      <c r="H14313" s="59">
        <v>79154</v>
      </c>
      <c r="I14313" s="59" t="s">
        <v>71</v>
      </c>
      <c r="J14313" s="59">
        <v>20379412</v>
      </c>
      <c r="K14313" s="59" t="s">
        <v>14523</v>
      </c>
      <c r="L14313" s="61" t="s">
        <v>81</v>
      </c>
      <c r="M14313" s="61">
        <f>VLOOKUP(H14313,zdroj!C:F,4,0)</f>
        <v>0</v>
      </c>
      <c r="N14313" s="61" t="str">
        <f t="shared" si="446"/>
        <v>-</v>
      </c>
      <c r="P14313" s="72" t="str">
        <f t="shared" si="447"/>
        <v/>
      </c>
      <c r="Q14313" s="61" t="s">
        <v>88</v>
      </c>
    </row>
    <row r="14314" spans="8:17" x14ac:dyDescent="0.25">
      <c r="H14314" s="59">
        <v>79154</v>
      </c>
      <c r="I14314" s="59" t="s">
        <v>71</v>
      </c>
      <c r="J14314" s="59">
        <v>20379421</v>
      </c>
      <c r="K14314" s="59" t="s">
        <v>14524</v>
      </c>
      <c r="L14314" s="61" t="s">
        <v>81</v>
      </c>
      <c r="M14314" s="61">
        <f>VLOOKUP(H14314,zdroj!C:F,4,0)</f>
        <v>0</v>
      </c>
      <c r="N14314" s="61" t="str">
        <f t="shared" si="446"/>
        <v>-</v>
      </c>
      <c r="P14314" s="72" t="str">
        <f t="shared" si="447"/>
        <v/>
      </c>
      <c r="Q14314" s="61" t="s">
        <v>88</v>
      </c>
    </row>
    <row r="14315" spans="8:17" x14ac:dyDescent="0.25">
      <c r="H14315" s="59">
        <v>79154</v>
      </c>
      <c r="I14315" s="59" t="s">
        <v>71</v>
      </c>
      <c r="J14315" s="59">
        <v>20379455</v>
      </c>
      <c r="K14315" s="59" t="s">
        <v>14525</v>
      </c>
      <c r="L14315" s="61" t="s">
        <v>81</v>
      </c>
      <c r="M14315" s="61">
        <f>VLOOKUP(H14315,zdroj!C:F,4,0)</f>
        <v>0</v>
      </c>
      <c r="N14315" s="61" t="str">
        <f t="shared" si="446"/>
        <v>-</v>
      </c>
      <c r="P14315" s="72" t="str">
        <f t="shared" si="447"/>
        <v/>
      </c>
      <c r="Q14315" s="61" t="s">
        <v>88</v>
      </c>
    </row>
    <row r="14316" spans="8:17" x14ac:dyDescent="0.25">
      <c r="H14316" s="59">
        <v>79154</v>
      </c>
      <c r="I14316" s="59" t="s">
        <v>71</v>
      </c>
      <c r="J14316" s="59">
        <v>20379463</v>
      </c>
      <c r="K14316" s="59" t="s">
        <v>14526</v>
      </c>
      <c r="L14316" s="61" t="s">
        <v>81</v>
      </c>
      <c r="M14316" s="61">
        <f>VLOOKUP(H14316,zdroj!C:F,4,0)</f>
        <v>0</v>
      </c>
      <c r="N14316" s="61" t="str">
        <f t="shared" si="446"/>
        <v>-</v>
      </c>
      <c r="P14316" s="72" t="str">
        <f t="shared" si="447"/>
        <v/>
      </c>
      <c r="Q14316" s="61" t="s">
        <v>86</v>
      </c>
    </row>
    <row r="14317" spans="8:17" x14ac:dyDescent="0.25">
      <c r="H14317" s="59">
        <v>79154</v>
      </c>
      <c r="I14317" s="59" t="s">
        <v>71</v>
      </c>
      <c r="J14317" s="59">
        <v>20379471</v>
      </c>
      <c r="K14317" s="59" t="s">
        <v>14527</v>
      </c>
      <c r="L14317" s="61" t="s">
        <v>81</v>
      </c>
      <c r="M14317" s="61">
        <f>VLOOKUP(H14317,zdroj!C:F,4,0)</f>
        <v>0</v>
      </c>
      <c r="N14317" s="61" t="str">
        <f t="shared" si="446"/>
        <v>-</v>
      </c>
      <c r="P14317" s="72" t="str">
        <f t="shared" si="447"/>
        <v/>
      </c>
      <c r="Q14317" s="61" t="s">
        <v>88</v>
      </c>
    </row>
    <row r="14318" spans="8:17" x14ac:dyDescent="0.25">
      <c r="H14318" s="59">
        <v>79154</v>
      </c>
      <c r="I14318" s="59" t="s">
        <v>71</v>
      </c>
      <c r="J14318" s="59">
        <v>20379498</v>
      </c>
      <c r="K14318" s="59" t="s">
        <v>14528</v>
      </c>
      <c r="L14318" s="61" t="s">
        <v>81</v>
      </c>
      <c r="M14318" s="61">
        <f>VLOOKUP(H14318,zdroj!C:F,4,0)</f>
        <v>0</v>
      </c>
      <c r="N14318" s="61" t="str">
        <f t="shared" si="446"/>
        <v>-</v>
      </c>
      <c r="P14318" s="72" t="str">
        <f t="shared" si="447"/>
        <v/>
      </c>
      <c r="Q14318" s="61" t="s">
        <v>88</v>
      </c>
    </row>
    <row r="14319" spans="8:17" x14ac:dyDescent="0.25">
      <c r="H14319" s="59">
        <v>79154</v>
      </c>
      <c r="I14319" s="59" t="s">
        <v>71</v>
      </c>
      <c r="J14319" s="59">
        <v>30802679</v>
      </c>
      <c r="K14319" s="59" t="s">
        <v>14529</v>
      </c>
      <c r="L14319" s="61" t="s">
        <v>81</v>
      </c>
      <c r="M14319" s="61">
        <f>VLOOKUP(H14319,zdroj!C:F,4,0)</f>
        <v>0</v>
      </c>
      <c r="N14319" s="61" t="str">
        <f t="shared" si="446"/>
        <v>-</v>
      </c>
      <c r="P14319" s="72" t="str">
        <f t="shared" si="447"/>
        <v/>
      </c>
      <c r="Q14319" s="61" t="s">
        <v>88</v>
      </c>
    </row>
    <row r="14320" spans="8:17" x14ac:dyDescent="0.25">
      <c r="H14320" s="59">
        <v>79154</v>
      </c>
      <c r="I14320" s="59" t="s">
        <v>71</v>
      </c>
      <c r="J14320" s="59">
        <v>30802687</v>
      </c>
      <c r="K14320" s="59" t="s">
        <v>14530</v>
      </c>
      <c r="L14320" s="61" t="s">
        <v>113</v>
      </c>
      <c r="M14320" s="61">
        <f>VLOOKUP(H14320,zdroj!C:F,4,0)</f>
        <v>0</v>
      </c>
      <c r="N14320" s="61" t="str">
        <f t="shared" si="446"/>
        <v>katA</v>
      </c>
      <c r="P14320" s="72" t="str">
        <f t="shared" si="447"/>
        <v/>
      </c>
      <c r="Q14320" s="61" t="s">
        <v>30</v>
      </c>
    </row>
    <row r="14321" spans="8:18" x14ac:dyDescent="0.25">
      <c r="H14321" s="59">
        <v>79154</v>
      </c>
      <c r="I14321" s="59" t="s">
        <v>71</v>
      </c>
      <c r="J14321" s="59">
        <v>40063755</v>
      </c>
      <c r="K14321" s="59" t="s">
        <v>14531</v>
      </c>
      <c r="L14321" s="61" t="s">
        <v>113</v>
      </c>
      <c r="M14321" s="61">
        <f>VLOOKUP(H14321,zdroj!C:F,4,0)</f>
        <v>0</v>
      </c>
      <c r="N14321" s="61" t="str">
        <f t="shared" si="446"/>
        <v>katA</v>
      </c>
      <c r="P14321" s="72" t="str">
        <f t="shared" si="447"/>
        <v/>
      </c>
      <c r="Q14321" s="61" t="s">
        <v>30</v>
      </c>
    </row>
    <row r="14322" spans="8:18" x14ac:dyDescent="0.25">
      <c r="H14322" s="59">
        <v>79154</v>
      </c>
      <c r="I14322" s="59" t="s">
        <v>71</v>
      </c>
      <c r="J14322" s="59">
        <v>41038720</v>
      </c>
      <c r="K14322" s="59" t="s">
        <v>14532</v>
      </c>
      <c r="L14322" s="61" t="s">
        <v>81</v>
      </c>
      <c r="M14322" s="61">
        <f>VLOOKUP(H14322,zdroj!C:F,4,0)</f>
        <v>0</v>
      </c>
      <c r="N14322" s="61" t="str">
        <f t="shared" si="446"/>
        <v>-</v>
      </c>
      <c r="P14322" s="72" t="str">
        <f t="shared" si="447"/>
        <v/>
      </c>
      <c r="Q14322" s="61" t="s">
        <v>88</v>
      </c>
    </row>
    <row r="14323" spans="8:18" x14ac:dyDescent="0.25">
      <c r="H14323" s="59">
        <v>79154</v>
      </c>
      <c r="I14323" s="59" t="s">
        <v>71</v>
      </c>
      <c r="J14323" s="59">
        <v>78180571</v>
      </c>
      <c r="K14323" s="59" t="s">
        <v>14533</v>
      </c>
      <c r="L14323" s="61" t="s">
        <v>113</v>
      </c>
      <c r="M14323" s="61">
        <f>VLOOKUP(H14323,zdroj!C:F,4,0)</f>
        <v>0</v>
      </c>
      <c r="N14323" s="61" t="str">
        <f t="shared" si="446"/>
        <v>katA</v>
      </c>
      <c r="P14323" s="72" t="str">
        <f t="shared" si="447"/>
        <v/>
      </c>
      <c r="Q14323" s="61" t="s">
        <v>30</v>
      </c>
    </row>
    <row r="14324" spans="8:18" x14ac:dyDescent="0.25">
      <c r="H14324" s="59">
        <v>83381</v>
      </c>
      <c r="I14324" s="59" t="s">
        <v>71</v>
      </c>
      <c r="J14324" s="59">
        <v>20360908</v>
      </c>
      <c r="K14324" s="59" t="s">
        <v>14534</v>
      </c>
      <c r="L14324" s="61" t="s">
        <v>114</v>
      </c>
      <c r="M14324" s="61">
        <f>VLOOKUP(H14324,zdroj!C:F,4,0)</f>
        <v>0</v>
      </c>
      <c r="N14324" s="61" t="str">
        <f t="shared" si="446"/>
        <v>katB</v>
      </c>
      <c r="P14324" s="72" t="str">
        <f t="shared" si="447"/>
        <v/>
      </c>
      <c r="Q14324" s="61" t="s">
        <v>30</v>
      </c>
      <c r="R14324" s="61" t="s">
        <v>91</v>
      </c>
    </row>
    <row r="14325" spans="8:18" x14ac:dyDescent="0.25">
      <c r="H14325" s="59">
        <v>83381</v>
      </c>
      <c r="I14325" s="59" t="s">
        <v>71</v>
      </c>
      <c r="J14325" s="59">
        <v>20360916</v>
      </c>
      <c r="K14325" s="59" t="s">
        <v>14535</v>
      </c>
      <c r="L14325" s="61" t="s">
        <v>114</v>
      </c>
      <c r="M14325" s="61">
        <f>VLOOKUP(H14325,zdroj!C:F,4,0)</f>
        <v>0</v>
      </c>
      <c r="N14325" s="61" t="str">
        <f t="shared" si="446"/>
        <v>katB</v>
      </c>
      <c r="P14325" s="72" t="str">
        <f t="shared" si="447"/>
        <v/>
      </c>
      <c r="Q14325" s="61" t="s">
        <v>30</v>
      </c>
      <c r="R14325" s="61" t="s">
        <v>91</v>
      </c>
    </row>
    <row r="14326" spans="8:18" x14ac:dyDescent="0.25">
      <c r="H14326" s="59">
        <v>83381</v>
      </c>
      <c r="I14326" s="59" t="s">
        <v>71</v>
      </c>
      <c r="J14326" s="59">
        <v>20360924</v>
      </c>
      <c r="K14326" s="59" t="s">
        <v>14536</v>
      </c>
      <c r="L14326" s="61" t="s">
        <v>113</v>
      </c>
      <c r="M14326" s="61">
        <f>VLOOKUP(H14326,zdroj!C:F,4,0)</f>
        <v>0</v>
      </c>
      <c r="N14326" s="61" t="str">
        <f t="shared" si="446"/>
        <v>katA</v>
      </c>
      <c r="P14326" s="72" t="str">
        <f t="shared" si="447"/>
        <v/>
      </c>
      <c r="Q14326" s="61" t="s">
        <v>30</v>
      </c>
    </row>
    <row r="14327" spans="8:18" x14ac:dyDescent="0.25">
      <c r="H14327" s="59">
        <v>83381</v>
      </c>
      <c r="I14327" s="59" t="s">
        <v>71</v>
      </c>
      <c r="J14327" s="59">
        <v>20360932</v>
      </c>
      <c r="K14327" s="59" t="s">
        <v>14537</v>
      </c>
      <c r="L14327" s="61" t="s">
        <v>114</v>
      </c>
      <c r="M14327" s="61">
        <f>VLOOKUP(H14327,zdroj!C:F,4,0)</f>
        <v>0</v>
      </c>
      <c r="N14327" s="61" t="str">
        <f t="shared" si="446"/>
        <v>katB</v>
      </c>
      <c r="P14327" s="72" t="str">
        <f t="shared" si="447"/>
        <v/>
      </c>
      <c r="Q14327" s="61" t="s">
        <v>30</v>
      </c>
      <c r="R14327" s="61" t="s">
        <v>91</v>
      </c>
    </row>
    <row r="14328" spans="8:18" x14ac:dyDescent="0.25">
      <c r="H14328" s="59">
        <v>83381</v>
      </c>
      <c r="I14328" s="59" t="s">
        <v>71</v>
      </c>
      <c r="J14328" s="59">
        <v>20360941</v>
      </c>
      <c r="K14328" s="59" t="s">
        <v>14538</v>
      </c>
      <c r="L14328" s="61" t="s">
        <v>113</v>
      </c>
      <c r="M14328" s="61">
        <f>VLOOKUP(H14328,zdroj!C:F,4,0)</f>
        <v>0</v>
      </c>
      <c r="N14328" s="61" t="str">
        <f t="shared" si="446"/>
        <v>katA</v>
      </c>
      <c r="P14328" s="72" t="str">
        <f t="shared" si="447"/>
        <v/>
      </c>
      <c r="Q14328" s="61" t="s">
        <v>30</v>
      </c>
    </row>
    <row r="14329" spans="8:18" x14ac:dyDescent="0.25">
      <c r="H14329" s="59">
        <v>83381</v>
      </c>
      <c r="I14329" s="59" t="s">
        <v>71</v>
      </c>
      <c r="J14329" s="59">
        <v>20360959</v>
      </c>
      <c r="K14329" s="59" t="s">
        <v>14539</v>
      </c>
      <c r="L14329" s="61" t="s">
        <v>114</v>
      </c>
      <c r="M14329" s="61">
        <f>VLOOKUP(H14329,zdroj!C:F,4,0)</f>
        <v>0</v>
      </c>
      <c r="N14329" s="61" t="str">
        <f t="shared" si="446"/>
        <v>katB</v>
      </c>
      <c r="P14329" s="72" t="str">
        <f t="shared" si="447"/>
        <v/>
      </c>
      <c r="Q14329" s="61" t="s">
        <v>30</v>
      </c>
      <c r="R14329" s="61" t="s">
        <v>91</v>
      </c>
    </row>
    <row r="14330" spans="8:18" x14ac:dyDescent="0.25">
      <c r="H14330" s="59">
        <v>83381</v>
      </c>
      <c r="I14330" s="59" t="s">
        <v>71</v>
      </c>
      <c r="J14330" s="59">
        <v>20360967</v>
      </c>
      <c r="K14330" s="59" t="s">
        <v>14540</v>
      </c>
      <c r="L14330" s="61" t="s">
        <v>114</v>
      </c>
      <c r="M14330" s="61">
        <f>VLOOKUP(H14330,zdroj!C:F,4,0)</f>
        <v>0</v>
      </c>
      <c r="N14330" s="61" t="str">
        <f t="shared" si="446"/>
        <v>katB</v>
      </c>
      <c r="P14330" s="72" t="str">
        <f t="shared" si="447"/>
        <v/>
      </c>
      <c r="Q14330" s="61" t="s">
        <v>30</v>
      </c>
      <c r="R14330" s="61" t="s">
        <v>91</v>
      </c>
    </row>
    <row r="14331" spans="8:18" x14ac:dyDescent="0.25">
      <c r="H14331" s="59">
        <v>83381</v>
      </c>
      <c r="I14331" s="59" t="s">
        <v>71</v>
      </c>
      <c r="J14331" s="59">
        <v>20360975</v>
      </c>
      <c r="K14331" s="59" t="s">
        <v>14541</v>
      </c>
      <c r="L14331" s="61" t="s">
        <v>114</v>
      </c>
      <c r="M14331" s="61">
        <f>VLOOKUP(H14331,zdroj!C:F,4,0)</f>
        <v>0</v>
      </c>
      <c r="N14331" s="61" t="str">
        <f t="shared" si="446"/>
        <v>katB</v>
      </c>
      <c r="P14331" s="72" t="str">
        <f t="shared" si="447"/>
        <v/>
      </c>
      <c r="Q14331" s="61" t="s">
        <v>30</v>
      </c>
      <c r="R14331" s="61" t="s">
        <v>91</v>
      </c>
    </row>
    <row r="14332" spans="8:18" x14ac:dyDescent="0.25">
      <c r="H14332" s="59">
        <v>83381</v>
      </c>
      <c r="I14332" s="59" t="s">
        <v>71</v>
      </c>
      <c r="J14332" s="59">
        <v>20360983</v>
      </c>
      <c r="K14332" s="59" t="s">
        <v>14542</v>
      </c>
      <c r="L14332" s="61" t="s">
        <v>114</v>
      </c>
      <c r="M14332" s="61">
        <f>VLOOKUP(H14332,zdroj!C:F,4,0)</f>
        <v>0</v>
      </c>
      <c r="N14332" s="61" t="str">
        <f t="shared" si="446"/>
        <v>katB</v>
      </c>
      <c r="P14332" s="72" t="str">
        <f t="shared" si="447"/>
        <v/>
      </c>
      <c r="Q14332" s="61" t="s">
        <v>30</v>
      </c>
      <c r="R14332" s="61" t="s">
        <v>91</v>
      </c>
    </row>
    <row r="14333" spans="8:18" x14ac:dyDescent="0.25">
      <c r="H14333" s="59">
        <v>83381</v>
      </c>
      <c r="I14333" s="59" t="s">
        <v>71</v>
      </c>
      <c r="J14333" s="59">
        <v>20360991</v>
      </c>
      <c r="K14333" s="59" t="s">
        <v>14543</v>
      </c>
      <c r="L14333" s="61" t="s">
        <v>113</v>
      </c>
      <c r="M14333" s="61">
        <f>VLOOKUP(H14333,zdroj!C:F,4,0)</f>
        <v>0</v>
      </c>
      <c r="N14333" s="61" t="str">
        <f t="shared" si="446"/>
        <v>katA</v>
      </c>
      <c r="P14333" s="72" t="str">
        <f t="shared" si="447"/>
        <v/>
      </c>
      <c r="Q14333" s="61" t="s">
        <v>30</v>
      </c>
    </row>
    <row r="14334" spans="8:18" x14ac:dyDescent="0.25">
      <c r="H14334" s="59">
        <v>83381</v>
      </c>
      <c r="I14334" s="59" t="s">
        <v>71</v>
      </c>
      <c r="J14334" s="59">
        <v>20361009</v>
      </c>
      <c r="K14334" s="59" t="s">
        <v>14544</v>
      </c>
      <c r="L14334" s="61" t="s">
        <v>114</v>
      </c>
      <c r="M14334" s="61">
        <f>VLOOKUP(H14334,zdroj!C:F,4,0)</f>
        <v>0</v>
      </c>
      <c r="N14334" s="61" t="str">
        <f t="shared" si="446"/>
        <v>katB</v>
      </c>
      <c r="P14334" s="72" t="str">
        <f t="shared" si="447"/>
        <v/>
      </c>
      <c r="Q14334" s="61" t="s">
        <v>30</v>
      </c>
      <c r="R14334" s="61" t="s">
        <v>91</v>
      </c>
    </row>
    <row r="14335" spans="8:18" x14ac:dyDescent="0.25">
      <c r="H14335" s="59">
        <v>83381</v>
      </c>
      <c r="I14335" s="59" t="s">
        <v>71</v>
      </c>
      <c r="J14335" s="59">
        <v>20361017</v>
      </c>
      <c r="K14335" s="59" t="s">
        <v>14545</v>
      </c>
      <c r="L14335" s="61" t="s">
        <v>113</v>
      </c>
      <c r="M14335" s="61">
        <f>VLOOKUP(H14335,zdroj!C:F,4,0)</f>
        <v>0</v>
      </c>
      <c r="N14335" s="61" t="str">
        <f t="shared" si="446"/>
        <v>katA</v>
      </c>
      <c r="P14335" s="72" t="str">
        <f t="shared" si="447"/>
        <v/>
      </c>
      <c r="Q14335" s="61" t="s">
        <v>30</v>
      </c>
    </row>
    <row r="14336" spans="8:18" x14ac:dyDescent="0.25">
      <c r="H14336" s="59">
        <v>83381</v>
      </c>
      <c r="I14336" s="59" t="s">
        <v>71</v>
      </c>
      <c r="J14336" s="59">
        <v>20361025</v>
      </c>
      <c r="K14336" s="59" t="s">
        <v>14546</v>
      </c>
      <c r="L14336" s="61" t="s">
        <v>113</v>
      </c>
      <c r="M14336" s="61">
        <f>VLOOKUP(H14336,zdroj!C:F,4,0)</f>
        <v>0</v>
      </c>
      <c r="N14336" s="61" t="str">
        <f t="shared" si="446"/>
        <v>katA</v>
      </c>
      <c r="P14336" s="72" t="str">
        <f t="shared" si="447"/>
        <v/>
      </c>
      <c r="Q14336" s="61" t="s">
        <v>30</v>
      </c>
    </row>
    <row r="14337" spans="8:18" x14ac:dyDescent="0.25">
      <c r="H14337" s="59">
        <v>83381</v>
      </c>
      <c r="I14337" s="59" t="s">
        <v>71</v>
      </c>
      <c r="J14337" s="59">
        <v>20361033</v>
      </c>
      <c r="K14337" s="59" t="s">
        <v>14547</v>
      </c>
      <c r="L14337" s="61" t="s">
        <v>113</v>
      </c>
      <c r="M14337" s="61">
        <f>VLOOKUP(H14337,zdroj!C:F,4,0)</f>
        <v>0</v>
      </c>
      <c r="N14337" s="61" t="str">
        <f t="shared" si="446"/>
        <v>katA</v>
      </c>
      <c r="P14337" s="72" t="str">
        <f t="shared" si="447"/>
        <v/>
      </c>
      <c r="Q14337" s="61" t="s">
        <v>30</v>
      </c>
    </row>
    <row r="14338" spans="8:18" x14ac:dyDescent="0.25">
      <c r="H14338" s="59">
        <v>83381</v>
      </c>
      <c r="I14338" s="59" t="s">
        <v>71</v>
      </c>
      <c r="J14338" s="59">
        <v>20361041</v>
      </c>
      <c r="K14338" s="59" t="s">
        <v>14548</v>
      </c>
      <c r="L14338" s="61" t="s">
        <v>114</v>
      </c>
      <c r="M14338" s="61">
        <f>VLOOKUP(H14338,zdroj!C:F,4,0)</f>
        <v>0</v>
      </c>
      <c r="N14338" s="61" t="str">
        <f t="shared" si="446"/>
        <v>katB</v>
      </c>
      <c r="P14338" s="72" t="str">
        <f t="shared" si="447"/>
        <v/>
      </c>
      <c r="Q14338" s="61" t="s">
        <v>30</v>
      </c>
      <c r="R14338" s="61" t="s">
        <v>91</v>
      </c>
    </row>
    <row r="14339" spans="8:18" x14ac:dyDescent="0.25">
      <c r="H14339" s="59">
        <v>83381</v>
      </c>
      <c r="I14339" s="59" t="s">
        <v>71</v>
      </c>
      <c r="J14339" s="59">
        <v>20361050</v>
      </c>
      <c r="K14339" s="59" t="s">
        <v>14549</v>
      </c>
      <c r="L14339" s="61" t="s">
        <v>113</v>
      </c>
      <c r="M14339" s="61">
        <f>VLOOKUP(H14339,zdroj!C:F,4,0)</f>
        <v>0</v>
      </c>
      <c r="N14339" s="61" t="str">
        <f t="shared" si="446"/>
        <v>katA</v>
      </c>
      <c r="P14339" s="72" t="str">
        <f t="shared" si="447"/>
        <v/>
      </c>
      <c r="Q14339" s="61" t="s">
        <v>30</v>
      </c>
    </row>
    <row r="14340" spans="8:18" x14ac:dyDescent="0.25">
      <c r="H14340" s="59">
        <v>83381</v>
      </c>
      <c r="I14340" s="59" t="s">
        <v>71</v>
      </c>
      <c r="J14340" s="59">
        <v>20361068</v>
      </c>
      <c r="K14340" s="59" t="s">
        <v>14550</v>
      </c>
      <c r="L14340" s="61" t="s">
        <v>113</v>
      </c>
      <c r="M14340" s="61">
        <f>VLOOKUP(H14340,zdroj!C:F,4,0)</f>
        <v>0</v>
      </c>
      <c r="N14340" s="61" t="str">
        <f t="shared" si="446"/>
        <v>katA</v>
      </c>
      <c r="P14340" s="72" t="str">
        <f t="shared" si="447"/>
        <v/>
      </c>
      <c r="Q14340" s="61" t="s">
        <v>30</v>
      </c>
    </row>
    <row r="14341" spans="8:18" x14ac:dyDescent="0.25">
      <c r="H14341" s="59">
        <v>83381</v>
      </c>
      <c r="I14341" s="59" t="s">
        <v>71</v>
      </c>
      <c r="J14341" s="59">
        <v>20361076</v>
      </c>
      <c r="K14341" s="59" t="s">
        <v>14551</v>
      </c>
      <c r="L14341" s="61" t="s">
        <v>113</v>
      </c>
      <c r="M14341" s="61">
        <f>VLOOKUP(H14341,zdroj!C:F,4,0)</f>
        <v>0</v>
      </c>
      <c r="N14341" s="61" t="str">
        <f t="shared" si="446"/>
        <v>katA</v>
      </c>
      <c r="P14341" s="72" t="str">
        <f t="shared" si="447"/>
        <v/>
      </c>
      <c r="Q14341" s="61" t="s">
        <v>30</v>
      </c>
    </row>
    <row r="14342" spans="8:18" x14ac:dyDescent="0.25">
      <c r="H14342" s="59">
        <v>83381</v>
      </c>
      <c r="I14342" s="59" t="s">
        <v>71</v>
      </c>
      <c r="J14342" s="59">
        <v>20361084</v>
      </c>
      <c r="K14342" s="59" t="s">
        <v>14552</v>
      </c>
      <c r="L14342" s="61" t="s">
        <v>113</v>
      </c>
      <c r="M14342" s="61">
        <f>VLOOKUP(H14342,zdroj!C:F,4,0)</f>
        <v>0</v>
      </c>
      <c r="N14342" s="61" t="str">
        <f t="shared" si="446"/>
        <v>katA</v>
      </c>
      <c r="P14342" s="72" t="str">
        <f t="shared" si="447"/>
        <v/>
      </c>
      <c r="Q14342" s="61" t="s">
        <v>30</v>
      </c>
    </row>
    <row r="14343" spans="8:18" x14ac:dyDescent="0.25">
      <c r="H14343" s="59">
        <v>83381</v>
      </c>
      <c r="I14343" s="59" t="s">
        <v>71</v>
      </c>
      <c r="J14343" s="59">
        <v>20361092</v>
      </c>
      <c r="K14343" s="59" t="s">
        <v>14553</v>
      </c>
      <c r="L14343" s="61" t="s">
        <v>113</v>
      </c>
      <c r="M14343" s="61">
        <f>VLOOKUP(H14343,zdroj!C:F,4,0)</f>
        <v>0</v>
      </c>
      <c r="N14343" s="61" t="str">
        <f t="shared" ref="N14343:N14406" si="448">IF(M14343="A",IF(L14343="katA","katB",L14343),L14343)</f>
        <v>katA</v>
      </c>
      <c r="P14343" s="72" t="str">
        <f t="shared" ref="P14343:P14406" si="449">IF(O14343="A",1,"")</f>
        <v/>
      </c>
      <c r="Q14343" s="61" t="s">
        <v>30</v>
      </c>
    </row>
    <row r="14344" spans="8:18" x14ac:dyDescent="0.25">
      <c r="H14344" s="59">
        <v>83381</v>
      </c>
      <c r="I14344" s="59" t="s">
        <v>71</v>
      </c>
      <c r="J14344" s="59">
        <v>20361106</v>
      </c>
      <c r="K14344" s="59" t="s">
        <v>14554</v>
      </c>
      <c r="L14344" s="61" t="s">
        <v>113</v>
      </c>
      <c r="M14344" s="61">
        <f>VLOOKUP(H14344,zdroj!C:F,4,0)</f>
        <v>0</v>
      </c>
      <c r="N14344" s="61" t="str">
        <f t="shared" si="448"/>
        <v>katA</v>
      </c>
      <c r="P14344" s="72" t="str">
        <f t="shared" si="449"/>
        <v/>
      </c>
      <c r="Q14344" s="61" t="s">
        <v>30</v>
      </c>
    </row>
    <row r="14345" spans="8:18" x14ac:dyDescent="0.25">
      <c r="H14345" s="59">
        <v>83381</v>
      </c>
      <c r="I14345" s="59" t="s">
        <v>71</v>
      </c>
      <c r="J14345" s="59">
        <v>20361114</v>
      </c>
      <c r="K14345" s="59" t="s">
        <v>14555</v>
      </c>
      <c r="L14345" s="61" t="s">
        <v>113</v>
      </c>
      <c r="M14345" s="61">
        <f>VLOOKUP(H14345,zdroj!C:F,4,0)</f>
        <v>0</v>
      </c>
      <c r="N14345" s="61" t="str">
        <f t="shared" si="448"/>
        <v>katA</v>
      </c>
      <c r="P14345" s="72" t="str">
        <f t="shared" si="449"/>
        <v/>
      </c>
      <c r="Q14345" s="61" t="s">
        <v>30</v>
      </c>
    </row>
    <row r="14346" spans="8:18" x14ac:dyDescent="0.25">
      <c r="H14346" s="59">
        <v>83381</v>
      </c>
      <c r="I14346" s="59" t="s">
        <v>71</v>
      </c>
      <c r="J14346" s="59">
        <v>20361122</v>
      </c>
      <c r="K14346" s="59" t="s">
        <v>14556</v>
      </c>
      <c r="L14346" s="61" t="s">
        <v>113</v>
      </c>
      <c r="M14346" s="61">
        <f>VLOOKUP(H14346,zdroj!C:F,4,0)</f>
        <v>0</v>
      </c>
      <c r="N14346" s="61" t="str">
        <f t="shared" si="448"/>
        <v>katA</v>
      </c>
      <c r="P14346" s="72" t="str">
        <f t="shared" si="449"/>
        <v/>
      </c>
      <c r="Q14346" s="61" t="s">
        <v>30</v>
      </c>
    </row>
    <row r="14347" spans="8:18" x14ac:dyDescent="0.25">
      <c r="H14347" s="59">
        <v>83381</v>
      </c>
      <c r="I14347" s="59" t="s">
        <v>71</v>
      </c>
      <c r="J14347" s="59">
        <v>20361131</v>
      </c>
      <c r="K14347" s="59" t="s">
        <v>14557</v>
      </c>
      <c r="L14347" s="61" t="s">
        <v>113</v>
      </c>
      <c r="M14347" s="61">
        <f>VLOOKUP(H14347,zdroj!C:F,4,0)</f>
        <v>0</v>
      </c>
      <c r="N14347" s="61" t="str">
        <f t="shared" si="448"/>
        <v>katA</v>
      </c>
      <c r="P14347" s="72" t="str">
        <f t="shared" si="449"/>
        <v/>
      </c>
      <c r="Q14347" s="61" t="s">
        <v>30</v>
      </c>
    </row>
    <row r="14348" spans="8:18" x14ac:dyDescent="0.25">
      <c r="H14348" s="59">
        <v>83381</v>
      </c>
      <c r="I14348" s="59" t="s">
        <v>71</v>
      </c>
      <c r="J14348" s="59">
        <v>20361149</v>
      </c>
      <c r="K14348" s="59" t="s">
        <v>14558</v>
      </c>
      <c r="L14348" s="61" t="s">
        <v>113</v>
      </c>
      <c r="M14348" s="61">
        <f>VLOOKUP(H14348,zdroj!C:F,4,0)</f>
        <v>0</v>
      </c>
      <c r="N14348" s="61" t="str">
        <f t="shared" si="448"/>
        <v>katA</v>
      </c>
      <c r="P14348" s="72" t="str">
        <f t="shared" si="449"/>
        <v/>
      </c>
      <c r="Q14348" s="61" t="s">
        <v>30</v>
      </c>
    </row>
    <row r="14349" spans="8:18" x14ac:dyDescent="0.25">
      <c r="H14349" s="59">
        <v>83381</v>
      </c>
      <c r="I14349" s="59" t="s">
        <v>71</v>
      </c>
      <c r="J14349" s="59">
        <v>20361165</v>
      </c>
      <c r="K14349" s="59" t="s">
        <v>14559</v>
      </c>
      <c r="L14349" s="61" t="s">
        <v>113</v>
      </c>
      <c r="M14349" s="61">
        <f>VLOOKUP(H14349,zdroj!C:F,4,0)</f>
        <v>0</v>
      </c>
      <c r="N14349" s="61" t="str">
        <f t="shared" si="448"/>
        <v>katA</v>
      </c>
      <c r="P14349" s="72" t="str">
        <f t="shared" si="449"/>
        <v/>
      </c>
      <c r="Q14349" s="61" t="s">
        <v>30</v>
      </c>
    </row>
    <row r="14350" spans="8:18" x14ac:dyDescent="0.25">
      <c r="H14350" s="59">
        <v>83381</v>
      </c>
      <c r="I14350" s="59" t="s">
        <v>71</v>
      </c>
      <c r="J14350" s="59">
        <v>20361173</v>
      </c>
      <c r="K14350" s="59" t="s">
        <v>14560</v>
      </c>
      <c r="L14350" s="61" t="s">
        <v>114</v>
      </c>
      <c r="M14350" s="61">
        <f>VLOOKUP(H14350,zdroj!C:F,4,0)</f>
        <v>0</v>
      </c>
      <c r="N14350" s="61" t="str">
        <f t="shared" si="448"/>
        <v>katB</v>
      </c>
      <c r="P14350" s="72" t="str">
        <f t="shared" si="449"/>
        <v/>
      </c>
      <c r="Q14350" s="61" t="s">
        <v>30</v>
      </c>
      <c r="R14350" s="61" t="s">
        <v>91</v>
      </c>
    </row>
    <row r="14351" spans="8:18" x14ac:dyDescent="0.25">
      <c r="H14351" s="59">
        <v>83381</v>
      </c>
      <c r="I14351" s="59" t="s">
        <v>71</v>
      </c>
      <c r="J14351" s="59">
        <v>20361181</v>
      </c>
      <c r="K14351" s="59" t="s">
        <v>14561</v>
      </c>
      <c r="L14351" s="61" t="s">
        <v>113</v>
      </c>
      <c r="M14351" s="61">
        <f>VLOOKUP(H14351,zdroj!C:F,4,0)</f>
        <v>0</v>
      </c>
      <c r="N14351" s="61" t="str">
        <f t="shared" si="448"/>
        <v>katA</v>
      </c>
      <c r="P14351" s="72" t="str">
        <f t="shared" si="449"/>
        <v/>
      </c>
      <c r="Q14351" s="61" t="s">
        <v>30</v>
      </c>
    </row>
    <row r="14352" spans="8:18" x14ac:dyDescent="0.25">
      <c r="H14352" s="59">
        <v>83381</v>
      </c>
      <c r="I14352" s="59" t="s">
        <v>71</v>
      </c>
      <c r="J14352" s="59">
        <v>20361190</v>
      </c>
      <c r="K14352" s="59" t="s">
        <v>14562</v>
      </c>
      <c r="L14352" s="61" t="s">
        <v>114</v>
      </c>
      <c r="M14352" s="61">
        <f>VLOOKUP(H14352,zdroj!C:F,4,0)</f>
        <v>0</v>
      </c>
      <c r="N14352" s="61" t="str">
        <f t="shared" si="448"/>
        <v>katB</v>
      </c>
      <c r="P14352" s="72" t="str">
        <f t="shared" si="449"/>
        <v/>
      </c>
      <c r="Q14352" s="61" t="s">
        <v>30</v>
      </c>
      <c r="R14352" s="61" t="s">
        <v>91</v>
      </c>
    </row>
    <row r="14353" spans="8:18" x14ac:dyDescent="0.25">
      <c r="H14353" s="59">
        <v>83381</v>
      </c>
      <c r="I14353" s="59" t="s">
        <v>71</v>
      </c>
      <c r="J14353" s="59">
        <v>20361203</v>
      </c>
      <c r="K14353" s="59" t="s">
        <v>14563</v>
      </c>
      <c r="L14353" s="61" t="s">
        <v>114</v>
      </c>
      <c r="M14353" s="61">
        <f>VLOOKUP(H14353,zdroj!C:F,4,0)</f>
        <v>0</v>
      </c>
      <c r="N14353" s="61" t="str">
        <f t="shared" si="448"/>
        <v>katB</v>
      </c>
      <c r="P14353" s="72" t="str">
        <f t="shared" si="449"/>
        <v/>
      </c>
      <c r="Q14353" s="61" t="s">
        <v>30</v>
      </c>
      <c r="R14353" s="61" t="s">
        <v>91</v>
      </c>
    </row>
    <row r="14354" spans="8:18" x14ac:dyDescent="0.25">
      <c r="H14354" s="59">
        <v>83381</v>
      </c>
      <c r="I14354" s="59" t="s">
        <v>71</v>
      </c>
      <c r="J14354" s="59">
        <v>20361211</v>
      </c>
      <c r="K14354" s="59" t="s">
        <v>14564</v>
      </c>
      <c r="L14354" s="61" t="s">
        <v>113</v>
      </c>
      <c r="M14354" s="61">
        <f>VLOOKUP(H14354,zdroj!C:F,4,0)</f>
        <v>0</v>
      </c>
      <c r="N14354" s="61" t="str">
        <f t="shared" si="448"/>
        <v>katA</v>
      </c>
      <c r="P14354" s="72" t="str">
        <f t="shared" si="449"/>
        <v/>
      </c>
      <c r="Q14354" s="61" t="s">
        <v>30</v>
      </c>
    </row>
    <row r="14355" spans="8:18" x14ac:dyDescent="0.25">
      <c r="H14355" s="59">
        <v>83381</v>
      </c>
      <c r="I14355" s="59" t="s">
        <v>71</v>
      </c>
      <c r="J14355" s="59">
        <v>20361220</v>
      </c>
      <c r="K14355" s="59" t="s">
        <v>14565</v>
      </c>
      <c r="L14355" s="61" t="s">
        <v>113</v>
      </c>
      <c r="M14355" s="61">
        <f>VLOOKUP(H14355,zdroj!C:F,4,0)</f>
        <v>0</v>
      </c>
      <c r="N14355" s="61" t="str">
        <f t="shared" si="448"/>
        <v>katA</v>
      </c>
      <c r="P14355" s="72" t="str">
        <f t="shared" si="449"/>
        <v/>
      </c>
      <c r="Q14355" s="61" t="s">
        <v>30</v>
      </c>
    </row>
    <row r="14356" spans="8:18" x14ac:dyDescent="0.25">
      <c r="H14356" s="59">
        <v>83381</v>
      </c>
      <c r="I14356" s="59" t="s">
        <v>71</v>
      </c>
      <c r="J14356" s="59">
        <v>20361238</v>
      </c>
      <c r="K14356" s="59" t="s">
        <v>14566</v>
      </c>
      <c r="L14356" s="61" t="s">
        <v>113</v>
      </c>
      <c r="M14356" s="61">
        <f>VLOOKUP(H14356,zdroj!C:F,4,0)</f>
        <v>0</v>
      </c>
      <c r="N14356" s="61" t="str">
        <f t="shared" si="448"/>
        <v>katA</v>
      </c>
      <c r="P14356" s="72" t="str">
        <f t="shared" si="449"/>
        <v/>
      </c>
      <c r="Q14356" s="61" t="s">
        <v>30</v>
      </c>
    </row>
    <row r="14357" spans="8:18" x14ac:dyDescent="0.25">
      <c r="H14357" s="59">
        <v>83381</v>
      </c>
      <c r="I14357" s="59" t="s">
        <v>71</v>
      </c>
      <c r="J14357" s="59">
        <v>20361246</v>
      </c>
      <c r="K14357" s="59" t="s">
        <v>14567</v>
      </c>
      <c r="L14357" s="61" t="s">
        <v>113</v>
      </c>
      <c r="M14357" s="61">
        <f>VLOOKUP(H14357,zdroj!C:F,4,0)</f>
        <v>0</v>
      </c>
      <c r="N14357" s="61" t="str">
        <f t="shared" si="448"/>
        <v>katA</v>
      </c>
      <c r="P14357" s="72" t="str">
        <f t="shared" si="449"/>
        <v/>
      </c>
      <c r="Q14357" s="61" t="s">
        <v>30</v>
      </c>
    </row>
    <row r="14358" spans="8:18" x14ac:dyDescent="0.25">
      <c r="H14358" s="59">
        <v>83381</v>
      </c>
      <c r="I14358" s="59" t="s">
        <v>71</v>
      </c>
      <c r="J14358" s="59">
        <v>20361254</v>
      </c>
      <c r="K14358" s="59" t="s">
        <v>14568</v>
      </c>
      <c r="L14358" s="61" t="s">
        <v>114</v>
      </c>
      <c r="M14358" s="61">
        <f>VLOOKUP(H14358,zdroj!C:F,4,0)</f>
        <v>0</v>
      </c>
      <c r="N14358" s="61" t="str">
        <f t="shared" si="448"/>
        <v>katB</v>
      </c>
      <c r="P14358" s="72" t="str">
        <f t="shared" si="449"/>
        <v/>
      </c>
      <c r="Q14358" s="61" t="s">
        <v>30</v>
      </c>
      <c r="R14358" s="61" t="s">
        <v>91</v>
      </c>
    </row>
    <row r="14359" spans="8:18" x14ac:dyDescent="0.25">
      <c r="H14359" s="59">
        <v>83381</v>
      </c>
      <c r="I14359" s="59" t="s">
        <v>71</v>
      </c>
      <c r="J14359" s="59">
        <v>20361262</v>
      </c>
      <c r="K14359" s="59" t="s">
        <v>14569</v>
      </c>
      <c r="L14359" s="61" t="s">
        <v>114</v>
      </c>
      <c r="M14359" s="61">
        <f>VLOOKUP(H14359,zdroj!C:F,4,0)</f>
        <v>0</v>
      </c>
      <c r="N14359" s="61" t="str">
        <f t="shared" si="448"/>
        <v>katB</v>
      </c>
      <c r="P14359" s="72" t="str">
        <f t="shared" si="449"/>
        <v/>
      </c>
      <c r="Q14359" s="61" t="s">
        <v>30</v>
      </c>
      <c r="R14359" s="61" t="s">
        <v>91</v>
      </c>
    </row>
    <row r="14360" spans="8:18" x14ac:dyDescent="0.25">
      <c r="H14360" s="59">
        <v>83381</v>
      </c>
      <c r="I14360" s="59" t="s">
        <v>71</v>
      </c>
      <c r="J14360" s="59">
        <v>20361271</v>
      </c>
      <c r="K14360" s="59" t="s">
        <v>14570</v>
      </c>
      <c r="L14360" s="61" t="s">
        <v>113</v>
      </c>
      <c r="M14360" s="61">
        <f>VLOOKUP(H14360,zdroj!C:F,4,0)</f>
        <v>0</v>
      </c>
      <c r="N14360" s="61" t="str">
        <f t="shared" si="448"/>
        <v>katA</v>
      </c>
      <c r="P14360" s="72" t="str">
        <f t="shared" si="449"/>
        <v/>
      </c>
      <c r="Q14360" s="61" t="s">
        <v>30</v>
      </c>
    </row>
    <row r="14361" spans="8:18" x14ac:dyDescent="0.25">
      <c r="H14361" s="59">
        <v>83381</v>
      </c>
      <c r="I14361" s="59" t="s">
        <v>71</v>
      </c>
      <c r="J14361" s="59">
        <v>20361289</v>
      </c>
      <c r="K14361" s="59" t="s">
        <v>14571</v>
      </c>
      <c r="L14361" s="61" t="s">
        <v>113</v>
      </c>
      <c r="M14361" s="61">
        <f>VLOOKUP(H14361,zdroj!C:F,4,0)</f>
        <v>0</v>
      </c>
      <c r="N14361" s="61" t="str">
        <f t="shared" si="448"/>
        <v>katA</v>
      </c>
      <c r="P14361" s="72" t="str">
        <f t="shared" si="449"/>
        <v/>
      </c>
      <c r="Q14361" s="61" t="s">
        <v>30</v>
      </c>
    </row>
    <row r="14362" spans="8:18" x14ac:dyDescent="0.25">
      <c r="H14362" s="59">
        <v>83381</v>
      </c>
      <c r="I14362" s="59" t="s">
        <v>71</v>
      </c>
      <c r="J14362" s="59">
        <v>20361297</v>
      </c>
      <c r="K14362" s="59" t="s">
        <v>14572</v>
      </c>
      <c r="L14362" s="61" t="s">
        <v>113</v>
      </c>
      <c r="M14362" s="61">
        <f>VLOOKUP(H14362,zdroj!C:F,4,0)</f>
        <v>0</v>
      </c>
      <c r="N14362" s="61" t="str">
        <f t="shared" si="448"/>
        <v>katA</v>
      </c>
      <c r="P14362" s="72" t="str">
        <f t="shared" si="449"/>
        <v/>
      </c>
      <c r="Q14362" s="61" t="s">
        <v>30</v>
      </c>
    </row>
    <row r="14363" spans="8:18" x14ac:dyDescent="0.25">
      <c r="H14363" s="59">
        <v>83381</v>
      </c>
      <c r="I14363" s="59" t="s">
        <v>71</v>
      </c>
      <c r="J14363" s="59">
        <v>20361301</v>
      </c>
      <c r="K14363" s="59" t="s">
        <v>14573</v>
      </c>
      <c r="L14363" s="61" t="s">
        <v>113</v>
      </c>
      <c r="M14363" s="61">
        <f>VLOOKUP(H14363,zdroj!C:F,4,0)</f>
        <v>0</v>
      </c>
      <c r="N14363" s="61" t="str">
        <f t="shared" si="448"/>
        <v>katA</v>
      </c>
      <c r="P14363" s="72" t="str">
        <f t="shared" si="449"/>
        <v/>
      </c>
      <c r="Q14363" s="61" t="s">
        <v>30</v>
      </c>
    </row>
    <row r="14364" spans="8:18" x14ac:dyDescent="0.25">
      <c r="H14364" s="59">
        <v>83381</v>
      </c>
      <c r="I14364" s="59" t="s">
        <v>71</v>
      </c>
      <c r="J14364" s="59">
        <v>20361319</v>
      </c>
      <c r="K14364" s="59" t="s">
        <v>14574</v>
      </c>
      <c r="L14364" s="61" t="s">
        <v>113</v>
      </c>
      <c r="M14364" s="61">
        <f>VLOOKUP(H14364,zdroj!C:F,4,0)</f>
        <v>0</v>
      </c>
      <c r="N14364" s="61" t="str">
        <f t="shared" si="448"/>
        <v>katA</v>
      </c>
      <c r="P14364" s="72" t="str">
        <f t="shared" si="449"/>
        <v/>
      </c>
      <c r="Q14364" s="61" t="s">
        <v>30</v>
      </c>
    </row>
    <row r="14365" spans="8:18" x14ac:dyDescent="0.25">
      <c r="H14365" s="59">
        <v>83381</v>
      </c>
      <c r="I14365" s="59" t="s">
        <v>71</v>
      </c>
      <c r="J14365" s="59">
        <v>20361327</v>
      </c>
      <c r="K14365" s="59" t="s">
        <v>14575</v>
      </c>
      <c r="L14365" s="61" t="s">
        <v>113</v>
      </c>
      <c r="M14365" s="61">
        <f>VLOOKUP(H14365,zdroj!C:F,4,0)</f>
        <v>0</v>
      </c>
      <c r="N14365" s="61" t="str">
        <f t="shared" si="448"/>
        <v>katA</v>
      </c>
      <c r="P14365" s="72" t="str">
        <f t="shared" si="449"/>
        <v/>
      </c>
      <c r="Q14365" s="61" t="s">
        <v>30</v>
      </c>
    </row>
    <row r="14366" spans="8:18" x14ac:dyDescent="0.25">
      <c r="H14366" s="59">
        <v>83381</v>
      </c>
      <c r="I14366" s="59" t="s">
        <v>71</v>
      </c>
      <c r="J14366" s="59">
        <v>20361335</v>
      </c>
      <c r="K14366" s="59" t="s">
        <v>14576</v>
      </c>
      <c r="L14366" s="61" t="s">
        <v>113</v>
      </c>
      <c r="M14366" s="61">
        <f>VLOOKUP(H14366,zdroj!C:F,4,0)</f>
        <v>0</v>
      </c>
      <c r="N14366" s="61" t="str">
        <f t="shared" si="448"/>
        <v>katA</v>
      </c>
      <c r="P14366" s="72" t="str">
        <f t="shared" si="449"/>
        <v/>
      </c>
      <c r="Q14366" s="61" t="s">
        <v>30</v>
      </c>
    </row>
    <row r="14367" spans="8:18" x14ac:dyDescent="0.25">
      <c r="H14367" s="59">
        <v>83381</v>
      </c>
      <c r="I14367" s="59" t="s">
        <v>71</v>
      </c>
      <c r="J14367" s="59">
        <v>20361343</v>
      </c>
      <c r="K14367" s="59" t="s">
        <v>14577</v>
      </c>
      <c r="L14367" s="61" t="s">
        <v>114</v>
      </c>
      <c r="M14367" s="61">
        <f>VLOOKUP(H14367,zdroj!C:F,4,0)</f>
        <v>0</v>
      </c>
      <c r="N14367" s="61" t="str">
        <f t="shared" si="448"/>
        <v>katB</v>
      </c>
      <c r="P14367" s="72" t="str">
        <f t="shared" si="449"/>
        <v/>
      </c>
      <c r="Q14367" s="61" t="s">
        <v>33</v>
      </c>
      <c r="R14367" s="61" t="s">
        <v>91</v>
      </c>
    </row>
    <row r="14368" spans="8:18" x14ac:dyDescent="0.25">
      <c r="H14368" s="59">
        <v>83381</v>
      </c>
      <c r="I14368" s="59" t="s">
        <v>71</v>
      </c>
      <c r="J14368" s="59">
        <v>20361360</v>
      </c>
      <c r="K14368" s="59" t="s">
        <v>14578</v>
      </c>
      <c r="L14368" s="61" t="s">
        <v>113</v>
      </c>
      <c r="M14368" s="61">
        <f>VLOOKUP(H14368,zdroj!C:F,4,0)</f>
        <v>0</v>
      </c>
      <c r="N14368" s="61" t="str">
        <f t="shared" si="448"/>
        <v>katA</v>
      </c>
      <c r="P14368" s="72" t="str">
        <f t="shared" si="449"/>
        <v/>
      </c>
      <c r="Q14368" s="61" t="s">
        <v>30</v>
      </c>
    </row>
    <row r="14369" spans="8:18" x14ac:dyDescent="0.25">
      <c r="H14369" s="59">
        <v>83381</v>
      </c>
      <c r="I14369" s="59" t="s">
        <v>71</v>
      </c>
      <c r="J14369" s="59">
        <v>20361378</v>
      </c>
      <c r="K14369" s="59" t="s">
        <v>14579</v>
      </c>
      <c r="L14369" s="61" t="s">
        <v>113</v>
      </c>
      <c r="M14369" s="61">
        <f>VLOOKUP(H14369,zdroj!C:F,4,0)</f>
        <v>0</v>
      </c>
      <c r="N14369" s="61" t="str">
        <f t="shared" si="448"/>
        <v>katA</v>
      </c>
      <c r="P14369" s="72" t="str">
        <f t="shared" si="449"/>
        <v/>
      </c>
      <c r="Q14369" s="61" t="s">
        <v>30</v>
      </c>
    </row>
    <row r="14370" spans="8:18" x14ac:dyDescent="0.25">
      <c r="H14370" s="59">
        <v>83381</v>
      </c>
      <c r="I14370" s="59" t="s">
        <v>71</v>
      </c>
      <c r="J14370" s="59">
        <v>20361386</v>
      </c>
      <c r="K14370" s="59" t="s">
        <v>14580</v>
      </c>
      <c r="L14370" s="61" t="s">
        <v>113</v>
      </c>
      <c r="M14370" s="61">
        <f>VLOOKUP(H14370,zdroj!C:F,4,0)</f>
        <v>0</v>
      </c>
      <c r="N14370" s="61" t="str">
        <f t="shared" si="448"/>
        <v>katA</v>
      </c>
      <c r="P14370" s="72" t="str">
        <f t="shared" si="449"/>
        <v/>
      </c>
      <c r="Q14370" s="61" t="s">
        <v>30</v>
      </c>
    </row>
    <row r="14371" spans="8:18" x14ac:dyDescent="0.25">
      <c r="H14371" s="59">
        <v>83381</v>
      </c>
      <c r="I14371" s="59" t="s">
        <v>71</v>
      </c>
      <c r="J14371" s="59">
        <v>25124536</v>
      </c>
      <c r="K14371" s="59" t="s">
        <v>14581</v>
      </c>
      <c r="L14371" s="61" t="s">
        <v>114</v>
      </c>
      <c r="M14371" s="61">
        <f>VLOOKUP(H14371,zdroj!C:F,4,0)</f>
        <v>0</v>
      </c>
      <c r="N14371" s="61" t="str">
        <f t="shared" si="448"/>
        <v>katB</v>
      </c>
      <c r="P14371" s="72" t="str">
        <f t="shared" si="449"/>
        <v/>
      </c>
      <c r="Q14371" s="61" t="s">
        <v>30</v>
      </c>
      <c r="R14371" s="61" t="s">
        <v>91</v>
      </c>
    </row>
    <row r="14372" spans="8:18" x14ac:dyDescent="0.25">
      <c r="H14372" s="59">
        <v>83381</v>
      </c>
      <c r="I14372" s="59" t="s">
        <v>71</v>
      </c>
      <c r="J14372" s="59">
        <v>25192132</v>
      </c>
      <c r="K14372" s="59" t="s">
        <v>14582</v>
      </c>
      <c r="L14372" s="61" t="s">
        <v>113</v>
      </c>
      <c r="M14372" s="61">
        <f>VLOOKUP(H14372,zdroj!C:F,4,0)</f>
        <v>0</v>
      </c>
      <c r="N14372" s="61" t="str">
        <f t="shared" si="448"/>
        <v>katA</v>
      </c>
      <c r="P14372" s="72" t="str">
        <f t="shared" si="449"/>
        <v/>
      </c>
      <c r="Q14372" s="61" t="s">
        <v>30</v>
      </c>
    </row>
    <row r="14373" spans="8:18" x14ac:dyDescent="0.25">
      <c r="H14373" s="59">
        <v>83381</v>
      </c>
      <c r="I14373" s="59" t="s">
        <v>71</v>
      </c>
      <c r="J14373" s="59">
        <v>25454285</v>
      </c>
      <c r="K14373" s="59" t="s">
        <v>14583</v>
      </c>
      <c r="L14373" s="61" t="s">
        <v>113</v>
      </c>
      <c r="M14373" s="61">
        <f>VLOOKUP(H14373,zdroj!C:F,4,0)</f>
        <v>0</v>
      </c>
      <c r="N14373" s="61" t="str">
        <f t="shared" si="448"/>
        <v>katA</v>
      </c>
      <c r="P14373" s="72" t="str">
        <f t="shared" si="449"/>
        <v/>
      </c>
      <c r="Q14373" s="61" t="s">
        <v>30</v>
      </c>
    </row>
    <row r="14374" spans="8:18" x14ac:dyDescent="0.25">
      <c r="H14374" s="59">
        <v>83381</v>
      </c>
      <c r="I14374" s="59" t="s">
        <v>71</v>
      </c>
      <c r="J14374" s="59">
        <v>25483609</v>
      </c>
      <c r="K14374" s="59" t="s">
        <v>14584</v>
      </c>
      <c r="L14374" s="61" t="s">
        <v>81</v>
      </c>
      <c r="M14374" s="61">
        <f>VLOOKUP(H14374,zdroj!C:F,4,0)</f>
        <v>0</v>
      </c>
      <c r="N14374" s="61" t="str">
        <f t="shared" si="448"/>
        <v>-</v>
      </c>
      <c r="P14374" s="72" t="str">
        <f t="shared" si="449"/>
        <v/>
      </c>
      <c r="Q14374" s="61" t="s">
        <v>84</v>
      </c>
    </row>
    <row r="14375" spans="8:18" x14ac:dyDescent="0.25">
      <c r="H14375" s="59">
        <v>83381</v>
      </c>
      <c r="I14375" s="59" t="s">
        <v>71</v>
      </c>
      <c r="J14375" s="59">
        <v>25631071</v>
      </c>
      <c r="K14375" s="59" t="s">
        <v>14585</v>
      </c>
      <c r="L14375" s="61" t="s">
        <v>113</v>
      </c>
      <c r="M14375" s="61">
        <f>VLOOKUP(H14375,zdroj!C:F,4,0)</f>
        <v>0</v>
      </c>
      <c r="N14375" s="61" t="str">
        <f t="shared" si="448"/>
        <v>katA</v>
      </c>
      <c r="P14375" s="72" t="str">
        <f t="shared" si="449"/>
        <v/>
      </c>
      <c r="Q14375" s="61" t="s">
        <v>30</v>
      </c>
    </row>
    <row r="14376" spans="8:18" x14ac:dyDescent="0.25">
      <c r="H14376" s="59">
        <v>83381</v>
      </c>
      <c r="I14376" s="59" t="s">
        <v>71</v>
      </c>
      <c r="J14376" s="59">
        <v>25823281</v>
      </c>
      <c r="K14376" s="59" t="s">
        <v>14586</v>
      </c>
      <c r="L14376" s="61" t="s">
        <v>114</v>
      </c>
      <c r="M14376" s="61">
        <f>VLOOKUP(H14376,zdroj!C:F,4,0)</f>
        <v>0</v>
      </c>
      <c r="N14376" s="61" t="str">
        <f t="shared" si="448"/>
        <v>katB</v>
      </c>
      <c r="P14376" s="72" t="str">
        <f t="shared" si="449"/>
        <v/>
      </c>
      <c r="Q14376" s="61" t="s">
        <v>30</v>
      </c>
      <c r="R14376" s="61" t="s">
        <v>91</v>
      </c>
    </row>
    <row r="14377" spans="8:18" x14ac:dyDescent="0.25">
      <c r="H14377" s="59">
        <v>83381</v>
      </c>
      <c r="I14377" s="59" t="s">
        <v>71</v>
      </c>
      <c r="J14377" s="59">
        <v>26094339</v>
      </c>
      <c r="K14377" s="59" t="s">
        <v>14587</v>
      </c>
      <c r="L14377" s="61" t="s">
        <v>113</v>
      </c>
      <c r="M14377" s="61">
        <f>VLOOKUP(H14377,zdroj!C:F,4,0)</f>
        <v>0</v>
      </c>
      <c r="N14377" s="61" t="str">
        <f t="shared" si="448"/>
        <v>katA</v>
      </c>
      <c r="P14377" s="72" t="str">
        <f t="shared" si="449"/>
        <v/>
      </c>
      <c r="Q14377" s="61" t="s">
        <v>30</v>
      </c>
    </row>
    <row r="14378" spans="8:18" x14ac:dyDescent="0.25">
      <c r="H14378" s="59">
        <v>83381</v>
      </c>
      <c r="I14378" s="59" t="s">
        <v>71</v>
      </c>
      <c r="J14378" s="59">
        <v>26546701</v>
      </c>
      <c r="K14378" s="59" t="s">
        <v>14588</v>
      </c>
      <c r="L14378" s="61" t="s">
        <v>113</v>
      </c>
      <c r="M14378" s="61">
        <f>VLOOKUP(H14378,zdroj!C:F,4,0)</f>
        <v>0</v>
      </c>
      <c r="N14378" s="61" t="str">
        <f t="shared" si="448"/>
        <v>katA</v>
      </c>
      <c r="P14378" s="72" t="str">
        <f t="shared" si="449"/>
        <v/>
      </c>
      <c r="Q14378" s="61" t="s">
        <v>30</v>
      </c>
    </row>
    <row r="14379" spans="8:18" x14ac:dyDescent="0.25">
      <c r="H14379" s="59">
        <v>83381</v>
      </c>
      <c r="I14379" s="59" t="s">
        <v>71</v>
      </c>
      <c r="J14379" s="59">
        <v>26936429</v>
      </c>
      <c r="K14379" s="59" t="s">
        <v>14589</v>
      </c>
      <c r="L14379" s="61" t="s">
        <v>114</v>
      </c>
      <c r="M14379" s="61">
        <f>VLOOKUP(H14379,zdroj!C:F,4,0)</f>
        <v>0</v>
      </c>
      <c r="N14379" s="61" t="str">
        <f t="shared" si="448"/>
        <v>katB</v>
      </c>
      <c r="P14379" s="72" t="str">
        <f t="shared" si="449"/>
        <v/>
      </c>
      <c r="Q14379" s="61" t="s">
        <v>33</v>
      </c>
      <c r="R14379" s="61" t="s">
        <v>91</v>
      </c>
    </row>
    <row r="14380" spans="8:18" x14ac:dyDescent="0.25">
      <c r="H14380" s="59">
        <v>83381</v>
      </c>
      <c r="I14380" s="59" t="s">
        <v>71</v>
      </c>
      <c r="J14380" s="59">
        <v>26936437</v>
      </c>
      <c r="K14380" s="59" t="s">
        <v>14590</v>
      </c>
      <c r="L14380" s="61" t="s">
        <v>113</v>
      </c>
      <c r="M14380" s="61">
        <f>VLOOKUP(H14380,zdroj!C:F,4,0)</f>
        <v>0</v>
      </c>
      <c r="N14380" s="61" t="str">
        <f t="shared" si="448"/>
        <v>katA</v>
      </c>
      <c r="P14380" s="72" t="str">
        <f t="shared" si="449"/>
        <v/>
      </c>
      <c r="Q14380" s="61" t="s">
        <v>30</v>
      </c>
    </row>
    <row r="14381" spans="8:18" x14ac:dyDescent="0.25">
      <c r="H14381" s="59">
        <v>83381</v>
      </c>
      <c r="I14381" s="59" t="s">
        <v>71</v>
      </c>
      <c r="J14381" s="59">
        <v>26936445</v>
      </c>
      <c r="K14381" s="59" t="s">
        <v>14591</v>
      </c>
      <c r="L14381" s="61" t="s">
        <v>113</v>
      </c>
      <c r="M14381" s="61">
        <f>VLOOKUP(H14381,zdroj!C:F,4,0)</f>
        <v>0</v>
      </c>
      <c r="N14381" s="61" t="str">
        <f t="shared" si="448"/>
        <v>katA</v>
      </c>
      <c r="P14381" s="72" t="str">
        <f t="shared" si="449"/>
        <v/>
      </c>
      <c r="Q14381" s="61" t="s">
        <v>30</v>
      </c>
    </row>
    <row r="14382" spans="8:18" x14ac:dyDescent="0.25">
      <c r="H14382" s="59">
        <v>83381</v>
      </c>
      <c r="I14382" s="59" t="s">
        <v>71</v>
      </c>
      <c r="J14382" s="59">
        <v>26936453</v>
      </c>
      <c r="K14382" s="59" t="s">
        <v>14592</v>
      </c>
      <c r="L14382" s="61" t="s">
        <v>114</v>
      </c>
      <c r="M14382" s="61">
        <f>VLOOKUP(H14382,zdroj!C:F,4,0)</f>
        <v>0</v>
      </c>
      <c r="N14382" s="61" t="str">
        <f t="shared" si="448"/>
        <v>katB</v>
      </c>
      <c r="P14382" s="72" t="str">
        <f t="shared" si="449"/>
        <v/>
      </c>
      <c r="Q14382" s="61" t="s">
        <v>30</v>
      </c>
      <c r="R14382" s="61" t="s">
        <v>91</v>
      </c>
    </row>
    <row r="14383" spans="8:18" x14ac:dyDescent="0.25">
      <c r="H14383" s="59">
        <v>83381</v>
      </c>
      <c r="I14383" s="59" t="s">
        <v>71</v>
      </c>
      <c r="J14383" s="59">
        <v>26936461</v>
      </c>
      <c r="K14383" s="59" t="s">
        <v>14593</v>
      </c>
      <c r="L14383" s="61" t="s">
        <v>113</v>
      </c>
      <c r="M14383" s="61">
        <f>VLOOKUP(H14383,zdroj!C:F,4,0)</f>
        <v>0</v>
      </c>
      <c r="N14383" s="61" t="str">
        <f t="shared" si="448"/>
        <v>katA</v>
      </c>
      <c r="P14383" s="72" t="str">
        <f t="shared" si="449"/>
        <v/>
      </c>
      <c r="Q14383" s="61" t="s">
        <v>30</v>
      </c>
    </row>
    <row r="14384" spans="8:18" x14ac:dyDescent="0.25">
      <c r="H14384" s="59">
        <v>83381</v>
      </c>
      <c r="I14384" s="59" t="s">
        <v>71</v>
      </c>
      <c r="J14384" s="59">
        <v>26936470</v>
      </c>
      <c r="K14384" s="59" t="s">
        <v>14594</v>
      </c>
      <c r="L14384" s="61" t="s">
        <v>113</v>
      </c>
      <c r="M14384" s="61">
        <f>VLOOKUP(H14384,zdroj!C:F,4,0)</f>
        <v>0</v>
      </c>
      <c r="N14384" s="61" t="str">
        <f t="shared" si="448"/>
        <v>katA</v>
      </c>
      <c r="P14384" s="72" t="str">
        <f t="shared" si="449"/>
        <v/>
      </c>
      <c r="Q14384" s="61" t="s">
        <v>30</v>
      </c>
    </row>
    <row r="14385" spans="8:18" x14ac:dyDescent="0.25">
      <c r="H14385" s="59">
        <v>83381</v>
      </c>
      <c r="I14385" s="59" t="s">
        <v>71</v>
      </c>
      <c r="J14385" s="59">
        <v>26936488</v>
      </c>
      <c r="K14385" s="59" t="s">
        <v>14595</v>
      </c>
      <c r="L14385" s="61" t="s">
        <v>114</v>
      </c>
      <c r="M14385" s="61">
        <f>VLOOKUP(H14385,zdroj!C:F,4,0)</f>
        <v>0</v>
      </c>
      <c r="N14385" s="61" t="str">
        <f t="shared" si="448"/>
        <v>katB</v>
      </c>
      <c r="P14385" s="72" t="str">
        <f t="shared" si="449"/>
        <v/>
      </c>
      <c r="Q14385" s="61" t="s">
        <v>30</v>
      </c>
      <c r="R14385" s="61" t="s">
        <v>91</v>
      </c>
    </row>
    <row r="14386" spans="8:18" x14ac:dyDescent="0.25">
      <c r="H14386" s="59">
        <v>83381</v>
      </c>
      <c r="I14386" s="59" t="s">
        <v>71</v>
      </c>
      <c r="J14386" s="59">
        <v>26936496</v>
      </c>
      <c r="K14386" s="59" t="s">
        <v>14596</v>
      </c>
      <c r="L14386" s="61" t="s">
        <v>113</v>
      </c>
      <c r="M14386" s="61">
        <f>VLOOKUP(H14386,zdroj!C:F,4,0)</f>
        <v>0</v>
      </c>
      <c r="N14386" s="61" t="str">
        <f t="shared" si="448"/>
        <v>katA</v>
      </c>
      <c r="P14386" s="72" t="str">
        <f t="shared" si="449"/>
        <v/>
      </c>
      <c r="Q14386" s="61" t="s">
        <v>30</v>
      </c>
    </row>
    <row r="14387" spans="8:18" x14ac:dyDescent="0.25">
      <c r="H14387" s="59">
        <v>83381</v>
      </c>
      <c r="I14387" s="59" t="s">
        <v>71</v>
      </c>
      <c r="J14387" s="59">
        <v>26936500</v>
      </c>
      <c r="K14387" s="59" t="s">
        <v>14597</v>
      </c>
      <c r="L14387" s="61" t="s">
        <v>114</v>
      </c>
      <c r="M14387" s="61">
        <f>VLOOKUP(H14387,zdroj!C:F,4,0)</f>
        <v>0</v>
      </c>
      <c r="N14387" s="61" t="str">
        <f t="shared" si="448"/>
        <v>katB</v>
      </c>
      <c r="P14387" s="72" t="str">
        <f t="shared" si="449"/>
        <v/>
      </c>
      <c r="Q14387" s="61" t="s">
        <v>30</v>
      </c>
      <c r="R14387" s="61" t="s">
        <v>91</v>
      </c>
    </row>
    <row r="14388" spans="8:18" x14ac:dyDescent="0.25">
      <c r="H14388" s="59">
        <v>83381</v>
      </c>
      <c r="I14388" s="59" t="s">
        <v>71</v>
      </c>
      <c r="J14388" s="59">
        <v>26936518</v>
      </c>
      <c r="K14388" s="59" t="s">
        <v>14598</v>
      </c>
      <c r="L14388" s="61" t="s">
        <v>113</v>
      </c>
      <c r="M14388" s="61">
        <f>VLOOKUP(H14388,zdroj!C:F,4,0)</f>
        <v>0</v>
      </c>
      <c r="N14388" s="61" t="str">
        <f t="shared" si="448"/>
        <v>katA</v>
      </c>
      <c r="P14388" s="72" t="str">
        <f t="shared" si="449"/>
        <v/>
      </c>
      <c r="Q14388" s="61" t="s">
        <v>30</v>
      </c>
    </row>
    <row r="14389" spans="8:18" x14ac:dyDescent="0.25">
      <c r="H14389" s="59">
        <v>83381</v>
      </c>
      <c r="I14389" s="59" t="s">
        <v>71</v>
      </c>
      <c r="J14389" s="59">
        <v>26936526</v>
      </c>
      <c r="K14389" s="59" t="s">
        <v>14599</v>
      </c>
      <c r="L14389" s="61" t="s">
        <v>81</v>
      </c>
      <c r="M14389" s="61">
        <f>VLOOKUP(H14389,zdroj!C:F,4,0)</f>
        <v>0</v>
      </c>
      <c r="N14389" s="61" t="str">
        <f t="shared" si="448"/>
        <v>-</v>
      </c>
      <c r="P14389" s="72" t="str">
        <f t="shared" si="449"/>
        <v/>
      </c>
      <c r="Q14389" s="61" t="s">
        <v>88</v>
      </c>
    </row>
    <row r="14390" spans="8:18" x14ac:dyDescent="0.25">
      <c r="H14390" s="59">
        <v>83381</v>
      </c>
      <c r="I14390" s="59" t="s">
        <v>71</v>
      </c>
      <c r="J14390" s="59">
        <v>26936534</v>
      </c>
      <c r="K14390" s="59" t="s">
        <v>14600</v>
      </c>
      <c r="L14390" s="61" t="s">
        <v>81</v>
      </c>
      <c r="M14390" s="61">
        <f>VLOOKUP(H14390,zdroj!C:F,4,0)</f>
        <v>0</v>
      </c>
      <c r="N14390" s="61" t="str">
        <f t="shared" si="448"/>
        <v>-</v>
      </c>
      <c r="P14390" s="72" t="str">
        <f t="shared" si="449"/>
        <v/>
      </c>
      <c r="Q14390" s="61" t="s">
        <v>88</v>
      </c>
    </row>
    <row r="14391" spans="8:18" x14ac:dyDescent="0.25">
      <c r="H14391" s="59">
        <v>83381</v>
      </c>
      <c r="I14391" s="59" t="s">
        <v>71</v>
      </c>
      <c r="J14391" s="59">
        <v>26936542</v>
      </c>
      <c r="K14391" s="59" t="s">
        <v>14601</v>
      </c>
      <c r="L14391" s="61" t="s">
        <v>81</v>
      </c>
      <c r="M14391" s="61">
        <f>VLOOKUP(H14391,zdroj!C:F,4,0)</f>
        <v>0</v>
      </c>
      <c r="N14391" s="61" t="str">
        <f t="shared" si="448"/>
        <v>-</v>
      </c>
      <c r="P14391" s="72" t="str">
        <f t="shared" si="449"/>
        <v/>
      </c>
      <c r="Q14391" s="61" t="s">
        <v>88</v>
      </c>
    </row>
    <row r="14392" spans="8:18" x14ac:dyDescent="0.25">
      <c r="H14392" s="59">
        <v>83381</v>
      </c>
      <c r="I14392" s="59" t="s">
        <v>71</v>
      </c>
      <c r="J14392" s="59">
        <v>26936551</v>
      </c>
      <c r="K14392" s="59" t="s">
        <v>14602</v>
      </c>
      <c r="L14392" s="61" t="s">
        <v>81</v>
      </c>
      <c r="M14392" s="61">
        <f>VLOOKUP(H14392,zdroj!C:F,4,0)</f>
        <v>0</v>
      </c>
      <c r="N14392" s="61" t="str">
        <f t="shared" si="448"/>
        <v>-</v>
      </c>
      <c r="P14392" s="72" t="str">
        <f t="shared" si="449"/>
        <v/>
      </c>
      <c r="Q14392" s="61" t="s">
        <v>88</v>
      </c>
    </row>
    <row r="14393" spans="8:18" x14ac:dyDescent="0.25">
      <c r="H14393" s="59">
        <v>83381</v>
      </c>
      <c r="I14393" s="59" t="s">
        <v>71</v>
      </c>
      <c r="J14393" s="59">
        <v>26936569</v>
      </c>
      <c r="K14393" s="59" t="s">
        <v>14603</v>
      </c>
      <c r="L14393" s="61" t="s">
        <v>81</v>
      </c>
      <c r="M14393" s="61">
        <f>VLOOKUP(H14393,zdroj!C:F,4,0)</f>
        <v>0</v>
      </c>
      <c r="N14393" s="61" t="str">
        <f t="shared" si="448"/>
        <v>-</v>
      </c>
      <c r="P14393" s="72" t="str">
        <f t="shared" si="449"/>
        <v/>
      </c>
      <c r="Q14393" s="61" t="s">
        <v>88</v>
      </c>
    </row>
    <row r="14394" spans="8:18" x14ac:dyDescent="0.25">
      <c r="H14394" s="59">
        <v>83381</v>
      </c>
      <c r="I14394" s="59" t="s">
        <v>71</v>
      </c>
      <c r="J14394" s="59">
        <v>27169545</v>
      </c>
      <c r="K14394" s="59" t="s">
        <v>14604</v>
      </c>
      <c r="L14394" s="61" t="s">
        <v>81</v>
      </c>
      <c r="M14394" s="61">
        <f>VLOOKUP(H14394,zdroj!C:F,4,0)</f>
        <v>0</v>
      </c>
      <c r="N14394" s="61" t="str">
        <f t="shared" si="448"/>
        <v>-</v>
      </c>
      <c r="P14394" s="72" t="str">
        <f t="shared" si="449"/>
        <v/>
      </c>
      <c r="Q14394" s="61" t="s">
        <v>88</v>
      </c>
    </row>
    <row r="14395" spans="8:18" x14ac:dyDescent="0.25">
      <c r="H14395" s="59">
        <v>83381</v>
      </c>
      <c r="I14395" s="59" t="s">
        <v>71</v>
      </c>
      <c r="J14395" s="59">
        <v>27789918</v>
      </c>
      <c r="K14395" s="59" t="s">
        <v>14605</v>
      </c>
      <c r="L14395" s="61" t="s">
        <v>114</v>
      </c>
      <c r="M14395" s="61">
        <f>VLOOKUP(H14395,zdroj!C:F,4,0)</f>
        <v>0</v>
      </c>
      <c r="N14395" s="61" t="str">
        <f t="shared" si="448"/>
        <v>katB</v>
      </c>
      <c r="P14395" s="72" t="str">
        <f t="shared" si="449"/>
        <v/>
      </c>
      <c r="Q14395" s="61" t="s">
        <v>30</v>
      </c>
      <c r="R14395" s="61" t="s">
        <v>91</v>
      </c>
    </row>
    <row r="14396" spans="8:18" x14ac:dyDescent="0.25">
      <c r="H14396" s="59">
        <v>83381</v>
      </c>
      <c r="I14396" s="59" t="s">
        <v>71</v>
      </c>
      <c r="J14396" s="59">
        <v>41766881</v>
      </c>
      <c r="K14396" s="59" t="s">
        <v>14606</v>
      </c>
      <c r="L14396" s="61" t="s">
        <v>113</v>
      </c>
      <c r="M14396" s="61">
        <f>VLOOKUP(H14396,zdroj!C:F,4,0)</f>
        <v>0</v>
      </c>
      <c r="N14396" s="61" t="str">
        <f t="shared" si="448"/>
        <v>katA</v>
      </c>
      <c r="P14396" s="72" t="str">
        <f t="shared" si="449"/>
        <v/>
      </c>
      <c r="Q14396" s="61" t="s">
        <v>30</v>
      </c>
    </row>
    <row r="14397" spans="8:18" x14ac:dyDescent="0.25">
      <c r="H14397" s="59">
        <v>83381</v>
      </c>
      <c r="I14397" s="59" t="s">
        <v>71</v>
      </c>
      <c r="J14397" s="59">
        <v>77484967</v>
      </c>
      <c r="K14397" s="59" t="s">
        <v>14607</v>
      </c>
      <c r="L14397" s="61" t="s">
        <v>81</v>
      </c>
      <c r="M14397" s="61">
        <f>VLOOKUP(H14397,zdroj!C:F,4,0)</f>
        <v>0</v>
      </c>
      <c r="N14397" s="61" t="str">
        <f t="shared" si="448"/>
        <v>-</v>
      </c>
      <c r="P14397" s="72" t="str">
        <f t="shared" si="449"/>
        <v/>
      </c>
      <c r="Q14397" s="61" t="s">
        <v>88</v>
      </c>
    </row>
    <row r="14398" spans="8:18" x14ac:dyDescent="0.25">
      <c r="H14398" s="59">
        <v>83381</v>
      </c>
      <c r="I14398" s="59" t="s">
        <v>71</v>
      </c>
      <c r="J14398" s="59">
        <v>81095881</v>
      </c>
      <c r="K14398" s="59" t="s">
        <v>14608</v>
      </c>
      <c r="L14398" s="61" t="s">
        <v>113</v>
      </c>
      <c r="M14398" s="61">
        <f>VLOOKUP(H14398,zdroj!C:F,4,0)</f>
        <v>0</v>
      </c>
      <c r="N14398" s="61" t="str">
        <f t="shared" si="448"/>
        <v>katA</v>
      </c>
      <c r="P14398" s="72" t="str">
        <f t="shared" si="449"/>
        <v/>
      </c>
      <c r="Q14398" s="61" t="s">
        <v>30</v>
      </c>
    </row>
    <row r="14399" spans="8:18" x14ac:dyDescent="0.25">
      <c r="H14399" s="59">
        <v>168611</v>
      </c>
      <c r="I14399" s="59" t="s">
        <v>71</v>
      </c>
      <c r="J14399" s="59">
        <v>2382199</v>
      </c>
      <c r="K14399" s="59" t="s">
        <v>14609</v>
      </c>
      <c r="L14399" s="61" t="s">
        <v>113</v>
      </c>
      <c r="M14399" s="61">
        <f>VLOOKUP(H14399,zdroj!C:F,4,0)</f>
        <v>0</v>
      </c>
      <c r="N14399" s="61" t="str">
        <f t="shared" si="448"/>
        <v>katA</v>
      </c>
      <c r="P14399" s="72" t="str">
        <f t="shared" si="449"/>
        <v/>
      </c>
      <c r="Q14399" s="61" t="s">
        <v>30</v>
      </c>
    </row>
    <row r="14400" spans="8:18" x14ac:dyDescent="0.25">
      <c r="H14400" s="59">
        <v>168611</v>
      </c>
      <c r="I14400" s="59" t="s">
        <v>71</v>
      </c>
      <c r="J14400" s="59">
        <v>2382202</v>
      </c>
      <c r="K14400" s="59" t="s">
        <v>14610</v>
      </c>
      <c r="L14400" s="61" t="s">
        <v>114</v>
      </c>
      <c r="M14400" s="61">
        <f>VLOOKUP(H14400,zdroj!C:F,4,0)</f>
        <v>0</v>
      </c>
      <c r="N14400" s="61" t="str">
        <f t="shared" si="448"/>
        <v>katB</v>
      </c>
      <c r="P14400" s="72" t="str">
        <f t="shared" si="449"/>
        <v/>
      </c>
      <c r="Q14400" s="61" t="s">
        <v>30</v>
      </c>
      <c r="R14400" s="61" t="s">
        <v>91</v>
      </c>
    </row>
    <row r="14401" spans="8:18" x14ac:dyDescent="0.25">
      <c r="H14401" s="59">
        <v>168611</v>
      </c>
      <c r="I14401" s="59" t="s">
        <v>71</v>
      </c>
      <c r="J14401" s="59">
        <v>2382211</v>
      </c>
      <c r="K14401" s="59" t="s">
        <v>14611</v>
      </c>
      <c r="L14401" s="61" t="s">
        <v>113</v>
      </c>
      <c r="M14401" s="61">
        <f>VLOOKUP(H14401,zdroj!C:F,4,0)</f>
        <v>0</v>
      </c>
      <c r="N14401" s="61" t="str">
        <f t="shared" si="448"/>
        <v>katA</v>
      </c>
      <c r="P14401" s="72" t="str">
        <f t="shared" si="449"/>
        <v/>
      </c>
      <c r="Q14401" s="61" t="s">
        <v>30</v>
      </c>
    </row>
    <row r="14402" spans="8:18" x14ac:dyDescent="0.25">
      <c r="H14402" s="59">
        <v>168611</v>
      </c>
      <c r="I14402" s="59" t="s">
        <v>71</v>
      </c>
      <c r="J14402" s="59">
        <v>2382229</v>
      </c>
      <c r="K14402" s="59" t="s">
        <v>14612</v>
      </c>
      <c r="L14402" s="61" t="s">
        <v>114</v>
      </c>
      <c r="M14402" s="61">
        <f>VLOOKUP(H14402,zdroj!C:F,4,0)</f>
        <v>0</v>
      </c>
      <c r="N14402" s="61" t="str">
        <f t="shared" si="448"/>
        <v>katB</v>
      </c>
      <c r="P14402" s="72" t="str">
        <f t="shared" si="449"/>
        <v/>
      </c>
      <c r="Q14402" s="61" t="s">
        <v>30</v>
      </c>
      <c r="R14402" s="61" t="s">
        <v>91</v>
      </c>
    </row>
    <row r="14403" spans="8:18" x14ac:dyDescent="0.25">
      <c r="H14403" s="59">
        <v>168611</v>
      </c>
      <c r="I14403" s="59" t="s">
        <v>71</v>
      </c>
      <c r="J14403" s="59">
        <v>2382237</v>
      </c>
      <c r="K14403" s="59" t="s">
        <v>14613</v>
      </c>
      <c r="L14403" s="61" t="s">
        <v>113</v>
      </c>
      <c r="M14403" s="61">
        <f>VLOOKUP(H14403,zdroj!C:F,4,0)</f>
        <v>0</v>
      </c>
      <c r="N14403" s="61" t="str">
        <f t="shared" si="448"/>
        <v>katA</v>
      </c>
      <c r="P14403" s="72" t="str">
        <f t="shared" si="449"/>
        <v/>
      </c>
      <c r="Q14403" s="61" t="s">
        <v>30</v>
      </c>
    </row>
    <row r="14404" spans="8:18" x14ac:dyDescent="0.25">
      <c r="H14404" s="59">
        <v>168611</v>
      </c>
      <c r="I14404" s="59" t="s">
        <v>71</v>
      </c>
      <c r="J14404" s="59">
        <v>2382245</v>
      </c>
      <c r="K14404" s="59" t="s">
        <v>14614</v>
      </c>
      <c r="L14404" s="61" t="s">
        <v>113</v>
      </c>
      <c r="M14404" s="61">
        <f>VLOOKUP(H14404,zdroj!C:F,4,0)</f>
        <v>0</v>
      </c>
      <c r="N14404" s="61" t="str">
        <f t="shared" si="448"/>
        <v>katA</v>
      </c>
      <c r="P14404" s="72" t="str">
        <f t="shared" si="449"/>
        <v/>
      </c>
      <c r="Q14404" s="61" t="s">
        <v>30</v>
      </c>
    </row>
    <row r="14405" spans="8:18" x14ac:dyDescent="0.25">
      <c r="H14405" s="59">
        <v>168611</v>
      </c>
      <c r="I14405" s="59" t="s">
        <v>71</v>
      </c>
      <c r="J14405" s="59">
        <v>2382253</v>
      </c>
      <c r="K14405" s="59" t="s">
        <v>14615</v>
      </c>
      <c r="L14405" s="61" t="s">
        <v>113</v>
      </c>
      <c r="M14405" s="61">
        <f>VLOOKUP(H14405,zdroj!C:F,4,0)</f>
        <v>0</v>
      </c>
      <c r="N14405" s="61" t="str">
        <f t="shared" si="448"/>
        <v>katA</v>
      </c>
      <c r="P14405" s="72" t="str">
        <f t="shared" si="449"/>
        <v/>
      </c>
      <c r="Q14405" s="61" t="s">
        <v>30</v>
      </c>
    </row>
    <row r="14406" spans="8:18" x14ac:dyDescent="0.25">
      <c r="H14406" s="59">
        <v>168611</v>
      </c>
      <c r="I14406" s="59" t="s">
        <v>71</v>
      </c>
      <c r="J14406" s="59">
        <v>2382261</v>
      </c>
      <c r="K14406" s="59" t="s">
        <v>14616</v>
      </c>
      <c r="L14406" s="61" t="s">
        <v>113</v>
      </c>
      <c r="M14406" s="61">
        <f>VLOOKUP(H14406,zdroj!C:F,4,0)</f>
        <v>0</v>
      </c>
      <c r="N14406" s="61" t="str">
        <f t="shared" si="448"/>
        <v>katA</v>
      </c>
      <c r="P14406" s="72" t="str">
        <f t="shared" si="449"/>
        <v/>
      </c>
      <c r="Q14406" s="61" t="s">
        <v>30</v>
      </c>
    </row>
    <row r="14407" spans="8:18" x14ac:dyDescent="0.25">
      <c r="H14407" s="59">
        <v>168611</v>
      </c>
      <c r="I14407" s="59" t="s">
        <v>71</v>
      </c>
      <c r="J14407" s="59">
        <v>2382270</v>
      </c>
      <c r="K14407" s="59" t="s">
        <v>14617</v>
      </c>
      <c r="L14407" s="61" t="s">
        <v>114</v>
      </c>
      <c r="M14407" s="61">
        <f>VLOOKUP(H14407,zdroj!C:F,4,0)</f>
        <v>0</v>
      </c>
      <c r="N14407" s="61" t="str">
        <f t="shared" ref="N14407:N14470" si="450">IF(M14407="A",IF(L14407="katA","katB",L14407),L14407)</f>
        <v>katB</v>
      </c>
      <c r="P14407" s="72" t="str">
        <f t="shared" ref="P14407:P14470" si="451">IF(O14407="A",1,"")</f>
        <v/>
      </c>
      <c r="Q14407" s="61" t="s">
        <v>30</v>
      </c>
      <c r="R14407" s="61" t="s">
        <v>91</v>
      </c>
    </row>
    <row r="14408" spans="8:18" x14ac:dyDescent="0.25">
      <c r="H14408" s="59">
        <v>168611</v>
      </c>
      <c r="I14408" s="59" t="s">
        <v>71</v>
      </c>
      <c r="J14408" s="59">
        <v>2382288</v>
      </c>
      <c r="K14408" s="59" t="s">
        <v>14618</v>
      </c>
      <c r="L14408" s="61" t="s">
        <v>113</v>
      </c>
      <c r="M14408" s="61">
        <f>VLOOKUP(H14408,zdroj!C:F,4,0)</f>
        <v>0</v>
      </c>
      <c r="N14408" s="61" t="str">
        <f t="shared" si="450"/>
        <v>katA</v>
      </c>
      <c r="P14408" s="72" t="str">
        <f t="shared" si="451"/>
        <v/>
      </c>
      <c r="Q14408" s="61" t="s">
        <v>30</v>
      </c>
    </row>
    <row r="14409" spans="8:18" x14ac:dyDescent="0.25">
      <c r="H14409" s="59">
        <v>168611</v>
      </c>
      <c r="I14409" s="59" t="s">
        <v>71</v>
      </c>
      <c r="J14409" s="59">
        <v>2382296</v>
      </c>
      <c r="K14409" s="59" t="s">
        <v>14619</v>
      </c>
      <c r="L14409" s="61" t="s">
        <v>114</v>
      </c>
      <c r="M14409" s="61">
        <f>VLOOKUP(H14409,zdroj!C:F,4,0)</f>
        <v>0</v>
      </c>
      <c r="N14409" s="61" t="str">
        <f t="shared" si="450"/>
        <v>katB</v>
      </c>
      <c r="P14409" s="72" t="str">
        <f t="shared" si="451"/>
        <v/>
      </c>
      <c r="Q14409" s="61" t="s">
        <v>30</v>
      </c>
      <c r="R14409" s="61" t="s">
        <v>91</v>
      </c>
    </row>
    <row r="14410" spans="8:18" x14ac:dyDescent="0.25">
      <c r="H14410" s="59">
        <v>168611</v>
      </c>
      <c r="I14410" s="59" t="s">
        <v>71</v>
      </c>
      <c r="J14410" s="59">
        <v>2382300</v>
      </c>
      <c r="K14410" s="59" t="s">
        <v>14620</v>
      </c>
      <c r="L14410" s="61" t="s">
        <v>114</v>
      </c>
      <c r="M14410" s="61">
        <f>VLOOKUP(H14410,zdroj!C:F,4,0)</f>
        <v>0</v>
      </c>
      <c r="N14410" s="61" t="str">
        <f t="shared" si="450"/>
        <v>katB</v>
      </c>
      <c r="P14410" s="72" t="str">
        <f t="shared" si="451"/>
        <v/>
      </c>
      <c r="Q14410" s="61" t="s">
        <v>30</v>
      </c>
      <c r="R14410" s="61" t="s">
        <v>91</v>
      </c>
    </row>
    <row r="14411" spans="8:18" x14ac:dyDescent="0.25">
      <c r="H14411" s="59">
        <v>168611</v>
      </c>
      <c r="I14411" s="59" t="s">
        <v>71</v>
      </c>
      <c r="J14411" s="59">
        <v>2382318</v>
      </c>
      <c r="K14411" s="59" t="s">
        <v>14621</v>
      </c>
      <c r="L14411" s="61" t="s">
        <v>113</v>
      </c>
      <c r="M14411" s="61">
        <f>VLOOKUP(H14411,zdroj!C:F,4,0)</f>
        <v>0</v>
      </c>
      <c r="N14411" s="61" t="str">
        <f t="shared" si="450"/>
        <v>katA</v>
      </c>
      <c r="P14411" s="72" t="str">
        <f t="shared" si="451"/>
        <v/>
      </c>
      <c r="Q14411" s="61" t="s">
        <v>30</v>
      </c>
    </row>
    <row r="14412" spans="8:18" x14ac:dyDescent="0.25">
      <c r="H14412" s="59">
        <v>168611</v>
      </c>
      <c r="I14412" s="59" t="s">
        <v>71</v>
      </c>
      <c r="J14412" s="59">
        <v>2382326</v>
      </c>
      <c r="K14412" s="59" t="s">
        <v>14622</v>
      </c>
      <c r="L14412" s="61" t="s">
        <v>114</v>
      </c>
      <c r="M14412" s="61">
        <f>VLOOKUP(H14412,zdroj!C:F,4,0)</f>
        <v>0</v>
      </c>
      <c r="N14412" s="61" t="str">
        <f t="shared" si="450"/>
        <v>katB</v>
      </c>
      <c r="P14412" s="72" t="str">
        <f t="shared" si="451"/>
        <v/>
      </c>
      <c r="Q14412" s="61" t="s">
        <v>30</v>
      </c>
      <c r="R14412" s="61" t="s">
        <v>91</v>
      </c>
    </row>
    <row r="14413" spans="8:18" x14ac:dyDescent="0.25">
      <c r="H14413" s="59">
        <v>168611</v>
      </c>
      <c r="I14413" s="59" t="s">
        <v>71</v>
      </c>
      <c r="J14413" s="59">
        <v>2382334</v>
      </c>
      <c r="K14413" s="59" t="s">
        <v>14623</v>
      </c>
      <c r="L14413" s="61" t="s">
        <v>113</v>
      </c>
      <c r="M14413" s="61">
        <f>VLOOKUP(H14413,zdroj!C:F,4,0)</f>
        <v>0</v>
      </c>
      <c r="N14413" s="61" t="str">
        <f t="shared" si="450"/>
        <v>katA</v>
      </c>
      <c r="P14413" s="72" t="str">
        <f t="shared" si="451"/>
        <v/>
      </c>
      <c r="Q14413" s="61" t="s">
        <v>30</v>
      </c>
    </row>
    <row r="14414" spans="8:18" x14ac:dyDescent="0.25">
      <c r="H14414" s="59">
        <v>168611</v>
      </c>
      <c r="I14414" s="59" t="s">
        <v>71</v>
      </c>
      <c r="J14414" s="59">
        <v>2382342</v>
      </c>
      <c r="K14414" s="59" t="s">
        <v>14624</v>
      </c>
      <c r="L14414" s="61" t="s">
        <v>114</v>
      </c>
      <c r="M14414" s="61">
        <f>VLOOKUP(H14414,zdroj!C:F,4,0)</f>
        <v>0</v>
      </c>
      <c r="N14414" s="61" t="str">
        <f t="shared" si="450"/>
        <v>katB</v>
      </c>
      <c r="P14414" s="72" t="str">
        <f t="shared" si="451"/>
        <v/>
      </c>
      <c r="Q14414" s="61" t="s">
        <v>30</v>
      </c>
      <c r="R14414" s="61" t="s">
        <v>91</v>
      </c>
    </row>
    <row r="14415" spans="8:18" x14ac:dyDescent="0.25">
      <c r="H14415" s="59">
        <v>168611</v>
      </c>
      <c r="I14415" s="59" t="s">
        <v>71</v>
      </c>
      <c r="J14415" s="59">
        <v>2382351</v>
      </c>
      <c r="K14415" s="59" t="s">
        <v>14625</v>
      </c>
      <c r="L14415" s="61" t="s">
        <v>114</v>
      </c>
      <c r="M14415" s="61">
        <f>VLOOKUP(H14415,zdroj!C:F,4,0)</f>
        <v>0</v>
      </c>
      <c r="N14415" s="61" t="str">
        <f t="shared" si="450"/>
        <v>katB</v>
      </c>
      <c r="P14415" s="72" t="str">
        <f t="shared" si="451"/>
        <v/>
      </c>
      <c r="Q14415" s="61" t="s">
        <v>30</v>
      </c>
      <c r="R14415" s="61" t="s">
        <v>91</v>
      </c>
    </row>
    <row r="14416" spans="8:18" x14ac:dyDescent="0.25">
      <c r="H14416" s="59">
        <v>168611</v>
      </c>
      <c r="I14416" s="59" t="s">
        <v>71</v>
      </c>
      <c r="J14416" s="59">
        <v>2382369</v>
      </c>
      <c r="K14416" s="59" t="s">
        <v>14626</v>
      </c>
      <c r="L14416" s="61" t="s">
        <v>114</v>
      </c>
      <c r="M14416" s="61">
        <f>VLOOKUP(H14416,zdroj!C:F,4,0)</f>
        <v>0</v>
      </c>
      <c r="N14416" s="61" t="str">
        <f t="shared" si="450"/>
        <v>katB</v>
      </c>
      <c r="P14416" s="72" t="str">
        <f t="shared" si="451"/>
        <v/>
      </c>
      <c r="Q14416" s="61" t="s">
        <v>30</v>
      </c>
      <c r="R14416" s="61" t="s">
        <v>91</v>
      </c>
    </row>
    <row r="14417" spans="8:18" x14ac:dyDescent="0.25">
      <c r="H14417" s="59">
        <v>168611</v>
      </c>
      <c r="I14417" s="59" t="s">
        <v>71</v>
      </c>
      <c r="J14417" s="59">
        <v>2382377</v>
      </c>
      <c r="K14417" s="59" t="s">
        <v>14627</v>
      </c>
      <c r="L14417" s="61" t="s">
        <v>81</v>
      </c>
      <c r="M14417" s="61">
        <f>VLOOKUP(H14417,zdroj!C:F,4,0)</f>
        <v>0</v>
      </c>
      <c r="N14417" s="61" t="str">
        <f t="shared" si="450"/>
        <v>-</v>
      </c>
      <c r="P14417" s="72" t="str">
        <f t="shared" si="451"/>
        <v/>
      </c>
      <c r="Q14417" s="61" t="s">
        <v>86</v>
      </c>
    </row>
    <row r="14418" spans="8:18" x14ac:dyDescent="0.25">
      <c r="H14418" s="59">
        <v>168611</v>
      </c>
      <c r="I14418" s="59" t="s">
        <v>71</v>
      </c>
      <c r="J14418" s="59">
        <v>2382385</v>
      </c>
      <c r="K14418" s="59" t="s">
        <v>14628</v>
      </c>
      <c r="L14418" s="61" t="s">
        <v>114</v>
      </c>
      <c r="M14418" s="61">
        <f>VLOOKUP(H14418,zdroj!C:F,4,0)</f>
        <v>0</v>
      </c>
      <c r="N14418" s="61" t="str">
        <f t="shared" si="450"/>
        <v>katB</v>
      </c>
      <c r="P14418" s="72" t="str">
        <f t="shared" si="451"/>
        <v/>
      </c>
      <c r="Q14418" s="61" t="s">
        <v>31</v>
      </c>
      <c r="R14418" s="61" t="s">
        <v>91</v>
      </c>
    </row>
    <row r="14419" spans="8:18" x14ac:dyDescent="0.25">
      <c r="H14419" s="59">
        <v>168611</v>
      </c>
      <c r="I14419" s="59" t="s">
        <v>71</v>
      </c>
      <c r="J14419" s="59">
        <v>2382393</v>
      </c>
      <c r="K14419" s="59" t="s">
        <v>14629</v>
      </c>
      <c r="L14419" s="61" t="s">
        <v>113</v>
      </c>
      <c r="M14419" s="61">
        <f>VLOOKUP(H14419,zdroj!C:F,4,0)</f>
        <v>0</v>
      </c>
      <c r="N14419" s="61" t="str">
        <f t="shared" si="450"/>
        <v>katA</v>
      </c>
      <c r="P14419" s="72" t="str">
        <f t="shared" si="451"/>
        <v/>
      </c>
      <c r="Q14419" s="61" t="s">
        <v>30</v>
      </c>
    </row>
    <row r="14420" spans="8:18" x14ac:dyDescent="0.25">
      <c r="H14420" s="59">
        <v>168611</v>
      </c>
      <c r="I14420" s="59" t="s">
        <v>71</v>
      </c>
      <c r="J14420" s="59">
        <v>2382407</v>
      </c>
      <c r="K14420" s="59" t="s">
        <v>14630</v>
      </c>
      <c r="L14420" s="61" t="s">
        <v>113</v>
      </c>
      <c r="M14420" s="61">
        <f>VLOOKUP(H14420,zdroj!C:F,4,0)</f>
        <v>0</v>
      </c>
      <c r="N14420" s="61" t="str">
        <f t="shared" si="450"/>
        <v>katA</v>
      </c>
      <c r="P14420" s="72" t="str">
        <f t="shared" si="451"/>
        <v/>
      </c>
      <c r="Q14420" s="61" t="s">
        <v>30</v>
      </c>
    </row>
    <row r="14421" spans="8:18" x14ac:dyDescent="0.25">
      <c r="H14421" s="59">
        <v>168611</v>
      </c>
      <c r="I14421" s="59" t="s">
        <v>71</v>
      </c>
      <c r="J14421" s="59">
        <v>2382415</v>
      </c>
      <c r="K14421" s="59" t="s">
        <v>14631</v>
      </c>
      <c r="L14421" s="61" t="s">
        <v>114</v>
      </c>
      <c r="M14421" s="61">
        <f>VLOOKUP(H14421,zdroj!C:F,4,0)</f>
        <v>0</v>
      </c>
      <c r="N14421" s="61" t="str">
        <f t="shared" si="450"/>
        <v>katB</v>
      </c>
      <c r="P14421" s="72" t="str">
        <f t="shared" si="451"/>
        <v/>
      </c>
      <c r="Q14421" s="61" t="s">
        <v>30</v>
      </c>
      <c r="R14421" s="61" t="s">
        <v>91</v>
      </c>
    </row>
    <row r="14422" spans="8:18" x14ac:dyDescent="0.25">
      <c r="H14422" s="59">
        <v>168611</v>
      </c>
      <c r="I14422" s="59" t="s">
        <v>71</v>
      </c>
      <c r="J14422" s="59">
        <v>2382423</v>
      </c>
      <c r="K14422" s="59" t="s">
        <v>14632</v>
      </c>
      <c r="L14422" s="61" t="s">
        <v>114</v>
      </c>
      <c r="M14422" s="61">
        <f>VLOOKUP(H14422,zdroj!C:F,4,0)</f>
        <v>0</v>
      </c>
      <c r="N14422" s="61" t="str">
        <f t="shared" si="450"/>
        <v>katB</v>
      </c>
      <c r="P14422" s="72" t="str">
        <f t="shared" si="451"/>
        <v/>
      </c>
      <c r="Q14422" s="61" t="s">
        <v>30</v>
      </c>
      <c r="R14422" s="61" t="s">
        <v>91</v>
      </c>
    </row>
    <row r="14423" spans="8:18" x14ac:dyDescent="0.25">
      <c r="H14423" s="59">
        <v>168611</v>
      </c>
      <c r="I14423" s="59" t="s">
        <v>71</v>
      </c>
      <c r="J14423" s="59">
        <v>2382431</v>
      </c>
      <c r="K14423" s="59" t="s">
        <v>14633</v>
      </c>
      <c r="L14423" s="61" t="s">
        <v>113</v>
      </c>
      <c r="M14423" s="61">
        <f>VLOOKUP(H14423,zdroj!C:F,4,0)</f>
        <v>0</v>
      </c>
      <c r="N14423" s="61" t="str">
        <f t="shared" si="450"/>
        <v>katA</v>
      </c>
      <c r="P14423" s="72" t="str">
        <f t="shared" si="451"/>
        <v/>
      </c>
      <c r="Q14423" s="61" t="s">
        <v>30</v>
      </c>
    </row>
    <row r="14424" spans="8:18" x14ac:dyDescent="0.25">
      <c r="H14424" s="59">
        <v>168611</v>
      </c>
      <c r="I14424" s="59" t="s">
        <v>71</v>
      </c>
      <c r="J14424" s="59">
        <v>2382440</v>
      </c>
      <c r="K14424" s="59" t="s">
        <v>14634</v>
      </c>
      <c r="L14424" s="61" t="s">
        <v>113</v>
      </c>
      <c r="M14424" s="61">
        <f>VLOOKUP(H14424,zdroj!C:F,4,0)</f>
        <v>0</v>
      </c>
      <c r="N14424" s="61" t="str">
        <f t="shared" si="450"/>
        <v>katA</v>
      </c>
      <c r="P14424" s="72" t="str">
        <f t="shared" si="451"/>
        <v/>
      </c>
      <c r="Q14424" s="61" t="s">
        <v>30</v>
      </c>
    </row>
    <row r="14425" spans="8:18" x14ac:dyDescent="0.25">
      <c r="H14425" s="59">
        <v>168611</v>
      </c>
      <c r="I14425" s="59" t="s">
        <v>71</v>
      </c>
      <c r="J14425" s="59">
        <v>2382458</v>
      </c>
      <c r="K14425" s="59" t="s">
        <v>14635</v>
      </c>
      <c r="L14425" s="61" t="s">
        <v>113</v>
      </c>
      <c r="M14425" s="61">
        <f>VLOOKUP(H14425,zdroj!C:F,4,0)</f>
        <v>0</v>
      </c>
      <c r="N14425" s="61" t="str">
        <f t="shared" si="450"/>
        <v>katA</v>
      </c>
      <c r="P14425" s="72" t="str">
        <f t="shared" si="451"/>
        <v/>
      </c>
      <c r="Q14425" s="61" t="s">
        <v>30</v>
      </c>
    </row>
    <row r="14426" spans="8:18" x14ac:dyDescent="0.25">
      <c r="H14426" s="59">
        <v>168611</v>
      </c>
      <c r="I14426" s="59" t="s">
        <v>71</v>
      </c>
      <c r="J14426" s="59">
        <v>2382466</v>
      </c>
      <c r="K14426" s="59" t="s">
        <v>14636</v>
      </c>
      <c r="L14426" s="61" t="s">
        <v>113</v>
      </c>
      <c r="M14426" s="61">
        <f>VLOOKUP(H14426,zdroj!C:F,4,0)</f>
        <v>0</v>
      </c>
      <c r="N14426" s="61" t="str">
        <f t="shared" si="450"/>
        <v>katA</v>
      </c>
      <c r="P14426" s="72" t="str">
        <f t="shared" si="451"/>
        <v/>
      </c>
      <c r="Q14426" s="61" t="s">
        <v>30</v>
      </c>
    </row>
    <row r="14427" spans="8:18" x14ac:dyDescent="0.25">
      <c r="H14427" s="59">
        <v>168611</v>
      </c>
      <c r="I14427" s="59" t="s">
        <v>71</v>
      </c>
      <c r="J14427" s="59">
        <v>2382482</v>
      </c>
      <c r="K14427" s="59" t="s">
        <v>14637</v>
      </c>
      <c r="L14427" s="61" t="s">
        <v>113</v>
      </c>
      <c r="M14427" s="61">
        <f>VLOOKUP(H14427,zdroj!C:F,4,0)</f>
        <v>0</v>
      </c>
      <c r="N14427" s="61" t="str">
        <f t="shared" si="450"/>
        <v>katA</v>
      </c>
      <c r="P14427" s="72" t="str">
        <f t="shared" si="451"/>
        <v/>
      </c>
      <c r="Q14427" s="61" t="s">
        <v>30</v>
      </c>
    </row>
    <row r="14428" spans="8:18" x14ac:dyDescent="0.25">
      <c r="H14428" s="59">
        <v>168611</v>
      </c>
      <c r="I14428" s="59" t="s">
        <v>71</v>
      </c>
      <c r="J14428" s="59">
        <v>2382491</v>
      </c>
      <c r="K14428" s="59" t="s">
        <v>14638</v>
      </c>
      <c r="L14428" s="61" t="s">
        <v>113</v>
      </c>
      <c r="M14428" s="61">
        <f>VLOOKUP(H14428,zdroj!C:F,4,0)</f>
        <v>0</v>
      </c>
      <c r="N14428" s="61" t="str">
        <f t="shared" si="450"/>
        <v>katA</v>
      </c>
      <c r="P14428" s="72" t="str">
        <f t="shared" si="451"/>
        <v/>
      </c>
      <c r="Q14428" s="61" t="s">
        <v>30</v>
      </c>
    </row>
    <row r="14429" spans="8:18" x14ac:dyDescent="0.25">
      <c r="H14429" s="59">
        <v>168611</v>
      </c>
      <c r="I14429" s="59" t="s">
        <v>71</v>
      </c>
      <c r="J14429" s="59">
        <v>2382504</v>
      </c>
      <c r="K14429" s="59" t="s">
        <v>14639</v>
      </c>
      <c r="L14429" s="61" t="s">
        <v>113</v>
      </c>
      <c r="M14429" s="61">
        <f>VLOOKUP(H14429,zdroj!C:F,4,0)</f>
        <v>0</v>
      </c>
      <c r="N14429" s="61" t="str">
        <f t="shared" si="450"/>
        <v>katA</v>
      </c>
      <c r="P14429" s="72" t="str">
        <f t="shared" si="451"/>
        <v/>
      </c>
      <c r="Q14429" s="61" t="s">
        <v>30</v>
      </c>
    </row>
    <row r="14430" spans="8:18" x14ac:dyDescent="0.25">
      <c r="H14430" s="59">
        <v>168611</v>
      </c>
      <c r="I14430" s="59" t="s">
        <v>71</v>
      </c>
      <c r="J14430" s="59">
        <v>2382512</v>
      </c>
      <c r="K14430" s="59" t="s">
        <v>14640</v>
      </c>
      <c r="L14430" s="61" t="s">
        <v>113</v>
      </c>
      <c r="M14430" s="61">
        <f>VLOOKUP(H14430,zdroj!C:F,4,0)</f>
        <v>0</v>
      </c>
      <c r="N14430" s="61" t="str">
        <f t="shared" si="450"/>
        <v>katA</v>
      </c>
      <c r="P14430" s="72" t="str">
        <f t="shared" si="451"/>
        <v/>
      </c>
      <c r="Q14430" s="61" t="s">
        <v>30</v>
      </c>
    </row>
    <row r="14431" spans="8:18" x14ac:dyDescent="0.25">
      <c r="H14431" s="59">
        <v>168611</v>
      </c>
      <c r="I14431" s="59" t="s">
        <v>71</v>
      </c>
      <c r="J14431" s="59">
        <v>2382521</v>
      </c>
      <c r="K14431" s="59" t="s">
        <v>14641</v>
      </c>
      <c r="L14431" s="61" t="s">
        <v>114</v>
      </c>
      <c r="M14431" s="61">
        <f>VLOOKUP(H14431,zdroj!C:F,4,0)</f>
        <v>0</v>
      </c>
      <c r="N14431" s="61" t="str">
        <f t="shared" si="450"/>
        <v>katB</v>
      </c>
      <c r="P14431" s="72" t="str">
        <f t="shared" si="451"/>
        <v/>
      </c>
      <c r="Q14431" s="61" t="s">
        <v>30</v>
      </c>
      <c r="R14431" s="61" t="s">
        <v>91</v>
      </c>
    </row>
    <row r="14432" spans="8:18" x14ac:dyDescent="0.25">
      <c r="H14432" s="59">
        <v>168611</v>
      </c>
      <c r="I14432" s="59" t="s">
        <v>71</v>
      </c>
      <c r="J14432" s="59">
        <v>2382539</v>
      </c>
      <c r="K14432" s="59" t="s">
        <v>14642</v>
      </c>
      <c r="L14432" s="61" t="s">
        <v>113</v>
      </c>
      <c r="M14432" s="61">
        <f>VLOOKUP(H14432,zdroj!C:F,4,0)</f>
        <v>0</v>
      </c>
      <c r="N14432" s="61" t="str">
        <f t="shared" si="450"/>
        <v>katA</v>
      </c>
      <c r="P14432" s="72" t="str">
        <f t="shared" si="451"/>
        <v/>
      </c>
      <c r="Q14432" s="61" t="s">
        <v>30</v>
      </c>
    </row>
    <row r="14433" spans="8:18" x14ac:dyDescent="0.25">
      <c r="H14433" s="59">
        <v>168611</v>
      </c>
      <c r="I14433" s="59" t="s">
        <v>71</v>
      </c>
      <c r="J14433" s="59">
        <v>2382547</v>
      </c>
      <c r="K14433" s="59" t="s">
        <v>14643</v>
      </c>
      <c r="L14433" s="61" t="s">
        <v>114</v>
      </c>
      <c r="M14433" s="61">
        <f>VLOOKUP(H14433,zdroj!C:F,4,0)</f>
        <v>0</v>
      </c>
      <c r="N14433" s="61" t="str">
        <f t="shared" si="450"/>
        <v>katB</v>
      </c>
      <c r="P14433" s="72" t="str">
        <f t="shared" si="451"/>
        <v/>
      </c>
      <c r="Q14433" s="61" t="s">
        <v>30</v>
      </c>
      <c r="R14433" s="61" t="s">
        <v>91</v>
      </c>
    </row>
    <row r="14434" spans="8:18" x14ac:dyDescent="0.25">
      <c r="H14434" s="59">
        <v>168611</v>
      </c>
      <c r="I14434" s="59" t="s">
        <v>71</v>
      </c>
      <c r="J14434" s="59">
        <v>2382555</v>
      </c>
      <c r="K14434" s="59" t="s">
        <v>14644</v>
      </c>
      <c r="L14434" s="61" t="s">
        <v>114</v>
      </c>
      <c r="M14434" s="61">
        <f>VLOOKUP(H14434,zdroj!C:F,4,0)</f>
        <v>0</v>
      </c>
      <c r="N14434" s="61" t="str">
        <f t="shared" si="450"/>
        <v>katB</v>
      </c>
      <c r="P14434" s="72" t="str">
        <f t="shared" si="451"/>
        <v/>
      </c>
      <c r="Q14434" s="61" t="s">
        <v>30</v>
      </c>
      <c r="R14434" s="61" t="s">
        <v>91</v>
      </c>
    </row>
    <row r="14435" spans="8:18" x14ac:dyDescent="0.25">
      <c r="H14435" s="59">
        <v>168611</v>
      </c>
      <c r="I14435" s="59" t="s">
        <v>71</v>
      </c>
      <c r="J14435" s="59">
        <v>2382563</v>
      </c>
      <c r="K14435" s="59" t="s">
        <v>14645</v>
      </c>
      <c r="L14435" s="61" t="s">
        <v>113</v>
      </c>
      <c r="M14435" s="61">
        <f>VLOOKUP(H14435,zdroj!C:F,4,0)</f>
        <v>0</v>
      </c>
      <c r="N14435" s="61" t="str">
        <f t="shared" si="450"/>
        <v>katA</v>
      </c>
      <c r="P14435" s="72" t="str">
        <f t="shared" si="451"/>
        <v/>
      </c>
      <c r="Q14435" s="61" t="s">
        <v>30</v>
      </c>
    </row>
    <row r="14436" spans="8:18" x14ac:dyDescent="0.25">
      <c r="H14436" s="59">
        <v>168611</v>
      </c>
      <c r="I14436" s="59" t="s">
        <v>71</v>
      </c>
      <c r="J14436" s="59">
        <v>2382571</v>
      </c>
      <c r="K14436" s="59" t="s">
        <v>14646</v>
      </c>
      <c r="L14436" s="61" t="s">
        <v>113</v>
      </c>
      <c r="M14436" s="61">
        <f>VLOOKUP(H14436,zdroj!C:F,4,0)</f>
        <v>0</v>
      </c>
      <c r="N14436" s="61" t="str">
        <f t="shared" si="450"/>
        <v>katA</v>
      </c>
      <c r="P14436" s="72" t="str">
        <f t="shared" si="451"/>
        <v/>
      </c>
      <c r="Q14436" s="61" t="s">
        <v>30</v>
      </c>
    </row>
    <row r="14437" spans="8:18" x14ac:dyDescent="0.25">
      <c r="H14437" s="59">
        <v>168611</v>
      </c>
      <c r="I14437" s="59" t="s">
        <v>71</v>
      </c>
      <c r="J14437" s="59">
        <v>2382580</v>
      </c>
      <c r="K14437" s="59" t="s">
        <v>14647</v>
      </c>
      <c r="L14437" s="61" t="s">
        <v>113</v>
      </c>
      <c r="M14437" s="61">
        <f>VLOOKUP(H14437,zdroj!C:F,4,0)</f>
        <v>0</v>
      </c>
      <c r="N14437" s="61" t="str">
        <f t="shared" si="450"/>
        <v>katA</v>
      </c>
      <c r="P14437" s="72" t="str">
        <f t="shared" si="451"/>
        <v/>
      </c>
      <c r="Q14437" s="61" t="s">
        <v>30</v>
      </c>
    </row>
    <row r="14438" spans="8:18" x14ac:dyDescent="0.25">
      <c r="H14438" s="59">
        <v>168611</v>
      </c>
      <c r="I14438" s="59" t="s">
        <v>71</v>
      </c>
      <c r="J14438" s="59">
        <v>2382598</v>
      </c>
      <c r="K14438" s="59" t="s">
        <v>14648</v>
      </c>
      <c r="L14438" s="61" t="s">
        <v>113</v>
      </c>
      <c r="M14438" s="61">
        <f>VLOOKUP(H14438,zdroj!C:F,4,0)</f>
        <v>0</v>
      </c>
      <c r="N14438" s="61" t="str">
        <f t="shared" si="450"/>
        <v>katA</v>
      </c>
      <c r="P14438" s="72" t="str">
        <f t="shared" si="451"/>
        <v/>
      </c>
      <c r="Q14438" s="61" t="s">
        <v>30</v>
      </c>
    </row>
    <row r="14439" spans="8:18" x14ac:dyDescent="0.25">
      <c r="H14439" s="59">
        <v>168611</v>
      </c>
      <c r="I14439" s="59" t="s">
        <v>71</v>
      </c>
      <c r="J14439" s="59">
        <v>2382601</v>
      </c>
      <c r="K14439" s="59" t="s">
        <v>14649</v>
      </c>
      <c r="L14439" s="61" t="s">
        <v>113</v>
      </c>
      <c r="M14439" s="61">
        <f>VLOOKUP(H14439,zdroj!C:F,4,0)</f>
        <v>0</v>
      </c>
      <c r="N14439" s="61" t="str">
        <f t="shared" si="450"/>
        <v>katA</v>
      </c>
      <c r="P14439" s="72" t="str">
        <f t="shared" si="451"/>
        <v/>
      </c>
      <c r="Q14439" s="61" t="s">
        <v>30</v>
      </c>
    </row>
    <row r="14440" spans="8:18" x14ac:dyDescent="0.25">
      <c r="H14440" s="59">
        <v>168611</v>
      </c>
      <c r="I14440" s="59" t="s">
        <v>71</v>
      </c>
      <c r="J14440" s="59">
        <v>2382610</v>
      </c>
      <c r="K14440" s="59" t="s">
        <v>14650</v>
      </c>
      <c r="L14440" s="61" t="s">
        <v>113</v>
      </c>
      <c r="M14440" s="61">
        <f>VLOOKUP(H14440,zdroj!C:F,4,0)</f>
        <v>0</v>
      </c>
      <c r="N14440" s="61" t="str">
        <f t="shared" si="450"/>
        <v>katA</v>
      </c>
      <c r="P14440" s="72" t="str">
        <f t="shared" si="451"/>
        <v/>
      </c>
      <c r="Q14440" s="61" t="s">
        <v>30</v>
      </c>
    </row>
    <row r="14441" spans="8:18" x14ac:dyDescent="0.25">
      <c r="H14441" s="59">
        <v>168611</v>
      </c>
      <c r="I14441" s="59" t="s">
        <v>71</v>
      </c>
      <c r="J14441" s="59">
        <v>2382628</v>
      </c>
      <c r="K14441" s="59" t="s">
        <v>14651</v>
      </c>
      <c r="L14441" s="61" t="s">
        <v>113</v>
      </c>
      <c r="M14441" s="61">
        <f>VLOOKUP(H14441,zdroj!C:F,4,0)</f>
        <v>0</v>
      </c>
      <c r="N14441" s="61" t="str">
        <f t="shared" si="450"/>
        <v>katA</v>
      </c>
      <c r="P14441" s="72" t="str">
        <f t="shared" si="451"/>
        <v/>
      </c>
      <c r="Q14441" s="61" t="s">
        <v>30</v>
      </c>
    </row>
    <row r="14442" spans="8:18" x14ac:dyDescent="0.25">
      <c r="H14442" s="59">
        <v>168611</v>
      </c>
      <c r="I14442" s="59" t="s">
        <v>71</v>
      </c>
      <c r="J14442" s="59">
        <v>2382636</v>
      </c>
      <c r="K14442" s="59" t="s">
        <v>14652</v>
      </c>
      <c r="L14442" s="61" t="s">
        <v>114</v>
      </c>
      <c r="M14442" s="61">
        <f>VLOOKUP(H14442,zdroj!C:F,4,0)</f>
        <v>0</v>
      </c>
      <c r="N14442" s="61" t="str">
        <f t="shared" si="450"/>
        <v>katB</v>
      </c>
      <c r="P14442" s="72" t="str">
        <f t="shared" si="451"/>
        <v/>
      </c>
      <c r="Q14442" s="61" t="s">
        <v>33</v>
      </c>
      <c r="R14442" s="61" t="s">
        <v>91</v>
      </c>
    </row>
    <row r="14443" spans="8:18" x14ac:dyDescent="0.25">
      <c r="H14443" s="59">
        <v>168611</v>
      </c>
      <c r="I14443" s="59" t="s">
        <v>71</v>
      </c>
      <c r="J14443" s="59">
        <v>2382644</v>
      </c>
      <c r="K14443" s="59" t="s">
        <v>14653</v>
      </c>
      <c r="L14443" s="61" t="s">
        <v>114</v>
      </c>
      <c r="M14443" s="61">
        <f>VLOOKUP(H14443,zdroj!C:F,4,0)</f>
        <v>0</v>
      </c>
      <c r="N14443" s="61" t="str">
        <f t="shared" si="450"/>
        <v>katB</v>
      </c>
      <c r="P14443" s="72" t="str">
        <f t="shared" si="451"/>
        <v/>
      </c>
      <c r="Q14443" s="61" t="s">
        <v>30</v>
      </c>
      <c r="R14443" s="61" t="s">
        <v>91</v>
      </c>
    </row>
    <row r="14444" spans="8:18" x14ac:dyDescent="0.25">
      <c r="H14444" s="59">
        <v>168611</v>
      </c>
      <c r="I14444" s="59" t="s">
        <v>71</v>
      </c>
      <c r="J14444" s="59">
        <v>2382652</v>
      </c>
      <c r="K14444" s="59" t="s">
        <v>14654</v>
      </c>
      <c r="L14444" s="61" t="s">
        <v>114</v>
      </c>
      <c r="M14444" s="61">
        <f>VLOOKUP(H14444,zdroj!C:F,4,0)</f>
        <v>0</v>
      </c>
      <c r="N14444" s="61" t="str">
        <f t="shared" si="450"/>
        <v>katB</v>
      </c>
      <c r="P14444" s="72" t="str">
        <f t="shared" si="451"/>
        <v/>
      </c>
      <c r="Q14444" s="61" t="s">
        <v>30</v>
      </c>
      <c r="R14444" s="61" t="s">
        <v>91</v>
      </c>
    </row>
    <row r="14445" spans="8:18" x14ac:dyDescent="0.25">
      <c r="H14445" s="59">
        <v>168611</v>
      </c>
      <c r="I14445" s="59" t="s">
        <v>71</v>
      </c>
      <c r="J14445" s="59">
        <v>2382661</v>
      </c>
      <c r="K14445" s="59" t="s">
        <v>14655</v>
      </c>
      <c r="L14445" s="61" t="s">
        <v>114</v>
      </c>
      <c r="M14445" s="61">
        <f>VLOOKUP(H14445,zdroj!C:F,4,0)</f>
        <v>0</v>
      </c>
      <c r="N14445" s="61" t="str">
        <f t="shared" si="450"/>
        <v>katB</v>
      </c>
      <c r="P14445" s="72" t="str">
        <f t="shared" si="451"/>
        <v/>
      </c>
      <c r="Q14445" s="61" t="s">
        <v>30</v>
      </c>
      <c r="R14445" s="61" t="s">
        <v>91</v>
      </c>
    </row>
    <row r="14446" spans="8:18" x14ac:dyDescent="0.25">
      <c r="H14446" s="59">
        <v>168611</v>
      </c>
      <c r="I14446" s="59" t="s">
        <v>71</v>
      </c>
      <c r="J14446" s="59">
        <v>2382679</v>
      </c>
      <c r="K14446" s="59" t="s">
        <v>14656</v>
      </c>
      <c r="L14446" s="61" t="s">
        <v>81</v>
      </c>
      <c r="M14446" s="61">
        <f>VLOOKUP(H14446,zdroj!C:F,4,0)</f>
        <v>0</v>
      </c>
      <c r="N14446" s="61" t="str">
        <f t="shared" si="450"/>
        <v>-</v>
      </c>
      <c r="P14446" s="72" t="str">
        <f t="shared" si="451"/>
        <v/>
      </c>
      <c r="Q14446" s="61" t="s">
        <v>88</v>
      </c>
    </row>
    <row r="14447" spans="8:18" x14ac:dyDescent="0.25">
      <c r="H14447" s="59">
        <v>168611</v>
      </c>
      <c r="I14447" s="59" t="s">
        <v>71</v>
      </c>
      <c r="J14447" s="59">
        <v>26936861</v>
      </c>
      <c r="K14447" s="59" t="s">
        <v>14657</v>
      </c>
      <c r="L14447" s="61" t="s">
        <v>113</v>
      </c>
      <c r="M14447" s="61">
        <f>VLOOKUP(H14447,zdroj!C:F,4,0)</f>
        <v>0</v>
      </c>
      <c r="N14447" s="61" t="str">
        <f t="shared" si="450"/>
        <v>katA</v>
      </c>
      <c r="P14447" s="72" t="str">
        <f t="shared" si="451"/>
        <v/>
      </c>
      <c r="Q14447" s="61" t="s">
        <v>30</v>
      </c>
    </row>
    <row r="14448" spans="8:18" x14ac:dyDescent="0.25">
      <c r="H14448" s="59">
        <v>168611</v>
      </c>
      <c r="I14448" s="59" t="s">
        <v>71</v>
      </c>
      <c r="J14448" s="59">
        <v>27129241</v>
      </c>
      <c r="K14448" s="59" t="s">
        <v>14658</v>
      </c>
      <c r="L14448" s="61" t="s">
        <v>81</v>
      </c>
      <c r="M14448" s="61">
        <f>VLOOKUP(H14448,zdroj!C:F,4,0)</f>
        <v>0</v>
      </c>
      <c r="N14448" s="61" t="str">
        <f t="shared" si="450"/>
        <v>-</v>
      </c>
      <c r="P14448" s="72" t="str">
        <f t="shared" si="451"/>
        <v/>
      </c>
      <c r="Q14448" s="61" t="s">
        <v>88</v>
      </c>
    </row>
    <row r="14449" spans="8:18" x14ac:dyDescent="0.25">
      <c r="H14449" s="59">
        <v>168611</v>
      </c>
      <c r="I14449" s="59" t="s">
        <v>71</v>
      </c>
      <c r="J14449" s="59">
        <v>27177963</v>
      </c>
      <c r="K14449" s="59" t="s">
        <v>14659</v>
      </c>
      <c r="L14449" s="61" t="s">
        <v>114</v>
      </c>
      <c r="M14449" s="61">
        <f>VLOOKUP(H14449,zdroj!C:F,4,0)</f>
        <v>0</v>
      </c>
      <c r="N14449" s="61" t="str">
        <f t="shared" si="450"/>
        <v>katB</v>
      </c>
      <c r="P14449" s="72" t="str">
        <f t="shared" si="451"/>
        <v/>
      </c>
      <c r="Q14449" s="61" t="s">
        <v>31</v>
      </c>
      <c r="R14449" s="61" t="s">
        <v>91</v>
      </c>
    </row>
    <row r="14450" spans="8:18" x14ac:dyDescent="0.25">
      <c r="H14450" s="59">
        <v>168611</v>
      </c>
      <c r="I14450" s="59" t="s">
        <v>71</v>
      </c>
      <c r="J14450" s="59">
        <v>30921686</v>
      </c>
      <c r="K14450" s="59" t="s">
        <v>14660</v>
      </c>
      <c r="L14450" s="61" t="s">
        <v>113</v>
      </c>
      <c r="M14450" s="61">
        <f>VLOOKUP(H14450,zdroj!C:F,4,0)</f>
        <v>0</v>
      </c>
      <c r="N14450" s="61" t="str">
        <f t="shared" si="450"/>
        <v>katA</v>
      </c>
      <c r="P14450" s="72" t="str">
        <f t="shared" si="451"/>
        <v/>
      </c>
      <c r="Q14450" s="61" t="s">
        <v>30</v>
      </c>
    </row>
    <row r="14451" spans="8:18" x14ac:dyDescent="0.25">
      <c r="H14451" s="59">
        <v>168611</v>
      </c>
      <c r="I14451" s="59" t="s">
        <v>71</v>
      </c>
      <c r="J14451" s="59">
        <v>30921694</v>
      </c>
      <c r="K14451" s="59" t="s">
        <v>14661</v>
      </c>
      <c r="L14451" s="61" t="s">
        <v>81</v>
      </c>
      <c r="M14451" s="61">
        <f>VLOOKUP(H14451,zdroj!C:F,4,0)</f>
        <v>0</v>
      </c>
      <c r="N14451" s="61" t="str">
        <f t="shared" si="450"/>
        <v>-</v>
      </c>
      <c r="P14451" s="72" t="str">
        <f t="shared" si="451"/>
        <v/>
      </c>
      <c r="Q14451" s="61" t="s">
        <v>88</v>
      </c>
    </row>
    <row r="14452" spans="8:18" x14ac:dyDescent="0.25">
      <c r="H14452" s="59">
        <v>168611</v>
      </c>
      <c r="I14452" s="59" t="s">
        <v>71</v>
      </c>
      <c r="J14452" s="59">
        <v>31311601</v>
      </c>
      <c r="K14452" s="59" t="s">
        <v>14662</v>
      </c>
      <c r="L14452" s="61" t="s">
        <v>113</v>
      </c>
      <c r="M14452" s="61">
        <f>VLOOKUP(H14452,zdroj!C:F,4,0)</f>
        <v>0</v>
      </c>
      <c r="N14452" s="61" t="str">
        <f t="shared" si="450"/>
        <v>katA</v>
      </c>
      <c r="P14452" s="72" t="str">
        <f t="shared" si="451"/>
        <v/>
      </c>
      <c r="Q14452" s="61" t="s">
        <v>30</v>
      </c>
    </row>
    <row r="14453" spans="8:18" x14ac:dyDescent="0.25">
      <c r="H14453" s="59">
        <v>168611</v>
      </c>
      <c r="I14453" s="59" t="s">
        <v>71</v>
      </c>
      <c r="J14453" s="59">
        <v>31311610</v>
      </c>
      <c r="K14453" s="59" t="s">
        <v>14663</v>
      </c>
      <c r="L14453" s="61" t="s">
        <v>81</v>
      </c>
      <c r="M14453" s="61">
        <f>VLOOKUP(H14453,zdroj!C:F,4,0)</f>
        <v>0</v>
      </c>
      <c r="N14453" s="61" t="str">
        <f t="shared" si="450"/>
        <v>-</v>
      </c>
      <c r="P14453" s="72" t="str">
        <f t="shared" si="451"/>
        <v/>
      </c>
      <c r="Q14453" s="61" t="s">
        <v>88</v>
      </c>
    </row>
    <row r="14454" spans="8:18" x14ac:dyDescent="0.25">
      <c r="H14454" s="59">
        <v>168611</v>
      </c>
      <c r="I14454" s="59" t="s">
        <v>71</v>
      </c>
      <c r="J14454" s="59">
        <v>31311628</v>
      </c>
      <c r="K14454" s="59" t="s">
        <v>14664</v>
      </c>
      <c r="L14454" s="61" t="s">
        <v>81</v>
      </c>
      <c r="M14454" s="61">
        <f>VLOOKUP(H14454,zdroj!C:F,4,0)</f>
        <v>0</v>
      </c>
      <c r="N14454" s="61" t="str">
        <f t="shared" si="450"/>
        <v>-</v>
      </c>
      <c r="P14454" s="72" t="str">
        <f t="shared" si="451"/>
        <v/>
      </c>
      <c r="Q14454" s="61" t="s">
        <v>88</v>
      </c>
    </row>
    <row r="14455" spans="8:18" x14ac:dyDescent="0.25">
      <c r="H14455" s="59">
        <v>168611</v>
      </c>
      <c r="I14455" s="59" t="s">
        <v>71</v>
      </c>
      <c r="J14455" s="59">
        <v>31311636</v>
      </c>
      <c r="K14455" s="59" t="s">
        <v>14665</v>
      </c>
      <c r="L14455" s="61" t="s">
        <v>113</v>
      </c>
      <c r="M14455" s="61">
        <f>VLOOKUP(H14455,zdroj!C:F,4,0)</f>
        <v>0</v>
      </c>
      <c r="N14455" s="61" t="str">
        <f t="shared" si="450"/>
        <v>katA</v>
      </c>
      <c r="P14455" s="72" t="str">
        <f t="shared" si="451"/>
        <v/>
      </c>
      <c r="Q14455" s="61" t="s">
        <v>30</v>
      </c>
    </row>
    <row r="14456" spans="8:18" x14ac:dyDescent="0.25">
      <c r="H14456" s="59">
        <v>168611</v>
      </c>
      <c r="I14456" s="59" t="s">
        <v>71</v>
      </c>
      <c r="J14456" s="59">
        <v>31311644</v>
      </c>
      <c r="K14456" s="59" t="s">
        <v>14666</v>
      </c>
      <c r="L14456" s="61" t="s">
        <v>81</v>
      </c>
      <c r="M14456" s="61">
        <f>VLOOKUP(H14456,zdroj!C:F,4,0)</f>
        <v>0</v>
      </c>
      <c r="N14456" s="61" t="str">
        <f t="shared" si="450"/>
        <v>-</v>
      </c>
      <c r="P14456" s="72" t="str">
        <f t="shared" si="451"/>
        <v/>
      </c>
      <c r="Q14456" s="61" t="s">
        <v>88</v>
      </c>
    </row>
    <row r="14457" spans="8:18" x14ac:dyDescent="0.25">
      <c r="H14457" s="59">
        <v>168611</v>
      </c>
      <c r="I14457" s="59" t="s">
        <v>71</v>
      </c>
      <c r="J14457" s="59">
        <v>42573483</v>
      </c>
      <c r="K14457" s="59" t="s">
        <v>14667</v>
      </c>
      <c r="L14457" s="61" t="s">
        <v>113</v>
      </c>
      <c r="M14457" s="61">
        <f>VLOOKUP(H14457,zdroj!C:F,4,0)</f>
        <v>0</v>
      </c>
      <c r="N14457" s="61" t="str">
        <f t="shared" si="450"/>
        <v>katA</v>
      </c>
      <c r="P14457" s="72" t="str">
        <f t="shared" si="451"/>
        <v/>
      </c>
      <c r="Q14457" s="61" t="s">
        <v>30</v>
      </c>
    </row>
    <row r="14458" spans="8:18" x14ac:dyDescent="0.25">
      <c r="H14458" s="59">
        <v>168611</v>
      </c>
      <c r="I14458" s="59" t="s">
        <v>71</v>
      </c>
      <c r="J14458" s="59">
        <v>74649558</v>
      </c>
      <c r="K14458" s="59" t="s">
        <v>14668</v>
      </c>
      <c r="L14458" s="61" t="s">
        <v>81</v>
      </c>
      <c r="M14458" s="61">
        <f>VLOOKUP(H14458,zdroj!C:F,4,0)</f>
        <v>0</v>
      </c>
      <c r="N14458" s="61" t="str">
        <f t="shared" si="450"/>
        <v>-</v>
      </c>
      <c r="P14458" s="72" t="str">
        <f t="shared" si="451"/>
        <v/>
      </c>
      <c r="Q14458" s="61" t="s">
        <v>86</v>
      </c>
    </row>
    <row r="14459" spans="8:18" x14ac:dyDescent="0.25">
      <c r="H14459" s="59">
        <v>168611</v>
      </c>
      <c r="I14459" s="59" t="s">
        <v>71</v>
      </c>
      <c r="J14459" s="59">
        <v>75436230</v>
      </c>
      <c r="K14459" s="59" t="s">
        <v>14669</v>
      </c>
      <c r="L14459" s="61" t="s">
        <v>113</v>
      </c>
      <c r="M14459" s="61">
        <f>VLOOKUP(H14459,zdroj!C:F,4,0)</f>
        <v>0</v>
      </c>
      <c r="N14459" s="61" t="str">
        <f t="shared" si="450"/>
        <v>katA</v>
      </c>
      <c r="P14459" s="72" t="str">
        <f t="shared" si="451"/>
        <v/>
      </c>
      <c r="Q14459" s="61" t="s">
        <v>30</v>
      </c>
    </row>
    <row r="14460" spans="8:18" x14ac:dyDescent="0.25">
      <c r="H14460" s="59">
        <v>168611</v>
      </c>
      <c r="I14460" s="59" t="s">
        <v>71</v>
      </c>
      <c r="J14460" s="59">
        <v>79379010</v>
      </c>
      <c r="K14460" s="59" t="s">
        <v>14670</v>
      </c>
      <c r="L14460" s="61" t="s">
        <v>113</v>
      </c>
      <c r="M14460" s="61">
        <f>VLOOKUP(H14460,zdroj!C:F,4,0)</f>
        <v>0</v>
      </c>
      <c r="N14460" s="61" t="str">
        <f t="shared" si="450"/>
        <v>katA</v>
      </c>
      <c r="P14460" s="72" t="str">
        <f t="shared" si="451"/>
        <v/>
      </c>
      <c r="Q14460" s="61" t="s">
        <v>30</v>
      </c>
    </row>
    <row r="14461" spans="8:18" x14ac:dyDescent="0.25">
      <c r="H14461" s="59">
        <v>168611</v>
      </c>
      <c r="I14461" s="59" t="s">
        <v>71</v>
      </c>
      <c r="J14461" s="59">
        <v>79651828</v>
      </c>
      <c r="K14461" s="59" t="s">
        <v>14671</v>
      </c>
      <c r="L14461" s="61" t="s">
        <v>113</v>
      </c>
      <c r="M14461" s="61">
        <f>VLOOKUP(H14461,zdroj!C:F,4,0)</f>
        <v>0</v>
      </c>
      <c r="N14461" s="61" t="str">
        <f t="shared" si="450"/>
        <v>katA</v>
      </c>
      <c r="P14461" s="72" t="str">
        <f t="shared" si="451"/>
        <v/>
      </c>
      <c r="Q14461" s="61" t="s">
        <v>30</v>
      </c>
    </row>
    <row r="14462" spans="8:18" x14ac:dyDescent="0.25">
      <c r="H14462" s="59">
        <v>168611</v>
      </c>
      <c r="I14462" s="59" t="s">
        <v>71</v>
      </c>
      <c r="J14462" s="59">
        <v>79983898</v>
      </c>
      <c r="K14462" s="59" t="s">
        <v>14672</v>
      </c>
      <c r="L14462" s="61" t="s">
        <v>113</v>
      </c>
      <c r="M14462" s="61">
        <f>VLOOKUP(H14462,zdroj!C:F,4,0)</f>
        <v>0</v>
      </c>
      <c r="N14462" s="61" t="str">
        <f t="shared" si="450"/>
        <v>katA</v>
      </c>
      <c r="P14462" s="72" t="str">
        <f t="shared" si="451"/>
        <v/>
      </c>
      <c r="Q14462" s="61" t="s">
        <v>30</v>
      </c>
    </row>
    <row r="14463" spans="8:18" x14ac:dyDescent="0.25">
      <c r="H14463" s="59">
        <v>42731</v>
      </c>
      <c r="I14463" s="59" t="s">
        <v>71</v>
      </c>
      <c r="J14463" s="59">
        <v>15158004</v>
      </c>
      <c r="K14463" s="59" t="s">
        <v>14673</v>
      </c>
      <c r="L14463" s="61" t="s">
        <v>114</v>
      </c>
      <c r="M14463" s="61">
        <f>VLOOKUP(H14463,zdroj!C:F,4,0)</f>
        <v>0</v>
      </c>
      <c r="N14463" s="61" t="str">
        <f t="shared" si="450"/>
        <v>katB</v>
      </c>
      <c r="P14463" s="72" t="str">
        <f t="shared" si="451"/>
        <v/>
      </c>
      <c r="Q14463" s="61" t="s">
        <v>30</v>
      </c>
      <c r="R14463" s="61" t="s">
        <v>91</v>
      </c>
    </row>
    <row r="14464" spans="8:18" x14ac:dyDescent="0.25">
      <c r="H14464" s="59">
        <v>42731</v>
      </c>
      <c r="I14464" s="59" t="s">
        <v>71</v>
      </c>
      <c r="J14464" s="59">
        <v>15158012</v>
      </c>
      <c r="K14464" s="59" t="s">
        <v>14674</v>
      </c>
      <c r="L14464" s="61" t="s">
        <v>113</v>
      </c>
      <c r="M14464" s="61">
        <f>VLOOKUP(H14464,zdroj!C:F,4,0)</f>
        <v>0</v>
      </c>
      <c r="N14464" s="61" t="str">
        <f t="shared" si="450"/>
        <v>katA</v>
      </c>
      <c r="P14464" s="72" t="str">
        <f t="shared" si="451"/>
        <v/>
      </c>
      <c r="Q14464" s="61" t="s">
        <v>30</v>
      </c>
    </row>
    <row r="14465" spans="8:17" x14ac:dyDescent="0.25">
      <c r="H14465" s="59">
        <v>42731</v>
      </c>
      <c r="I14465" s="59" t="s">
        <v>71</v>
      </c>
      <c r="J14465" s="59">
        <v>15158021</v>
      </c>
      <c r="K14465" s="59" t="s">
        <v>14675</v>
      </c>
      <c r="L14465" s="61" t="s">
        <v>113</v>
      </c>
      <c r="M14465" s="61">
        <f>VLOOKUP(H14465,zdroj!C:F,4,0)</f>
        <v>0</v>
      </c>
      <c r="N14465" s="61" t="str">
        <f t="shared" si="450"/>
        <v>katA</v>
      </c>
      <c r="P14465" s="72" t="str">
        <f t="shared" si="451"/>
        <v/>
      </c>
      <c r="Q14465" s="61" t="s">
        <v>30</v>
      </c>
    </row>
    <row r="14466" spans="8:17" x14ac:dyDescent="0.25">
      <c r="H14466" s="59">
        <v>42731</v>
      </c>
      <c r="I14466" s="59" t="s">
        <v>71</v>
      </c>
      <c r="J14466" s="59">
        <v>15158039</v>
      </c>
      <c r="K14466" s="59" t="s">
        <v>14676</v>
      </c>
      <c r="L14466" s="61" t="s">
        <v>113</v>
      </c>
      <c r="M14466" s="61">
        <f>VLOOKUP(H14466,zdroj!C:F,4,0)</f>
        <v>0</v>
      </c>
      <c r="N14466" s="61" t="str">
        <f t="shared" si="450"/>
        <v>katA</v>
      </c>
      <c r="P14466" s="72" t="str">
        <f t="shared" si="451"/>
        <v/>
      </c>
      <c r="Q14466" s="61" t="s">
        <v>30</v>
      </c>
    </row>
    <row r="14467" spans="8:17" x14ac:dyDescent="0.25">
      <c r="H14467" s="59">
        <v>42731</v>
      </c>
      <c r="I14467" s="59" t="s">
        <v>71</v>
      </c>
      <c r="J14467" s="59">
        <v>15158047</v>
      </c>
      <c r="K14467" s="59" t="s">
        <v>14677</v>
      </c>
      <c r="L14467" s="61" t="s">
        <v>113</v>
      </c>
      <c r="M14467" s="61">
        <f>VLOOKUP(H14467,zdroj!C:F,4,0)</f>
        <v>0</v>
      </c>
      <c r="N14467" s="61" t="str">
        <f t="shared" si="450"/>
        <v>katA</v>
      </c>
      <c r="P14467" s="72" t="str">
        <f t="shared" si="451"/>
        <v/>
      </c>
      <c r="Q14467" s="61" t="s">
        <v>30</v>
      </c>
    </row>
    <row r="14468" spans="8:17" x14ac:dyDescent="0.25">
      <c r="H14468" s="59">
        <v>42731</v>
      </c>
      <c r="I14468" s="59" t="s">
        <v>71</v>
      </c>
      <c r="J14468" s="59">
        <v>15158055</v>
      </c>
      <c r="K14468" s="59" t="s">
        <v>14678</v>
      </c>
      <c r="L14468" s="61" t="s">
        <v>113</v>
      </c>
      <c r="M14468" s="61">
        <f>VLOOKUP(H14468,zdroj!C:F,4,0)</f>
        <v>0</v>
      </c>
      <c r="N14468" s="61" t="str">
        <f t="shared" si="450"/>
        <v>katA</v>
      </c>
      <c r="P14468" s="72" t="str">
        <f t="shared" si="451"/>
        <v/>
      </c>
      <c r="Q14468" s="61" t="s">
        <v>30</v>
      </c>
    </row>
    <row r="14469" spans="8:17" x14ac:dyDescent="0.25">
      <c r="H14469" s="59">
        <v>42731</v>
      </c>
      <c r="I14469" s="59" t="s">
        <v>71</v>
      </c>
      <c r="J14469" s="59">
        <v>15158063</v>
      </c>
      <c r="K14469" s="59" t="s">
        <v>14679</v>
      </c>
      <c r="L14469" s="61" t="s">
        <v>113</v>
      </c>
      <c r="M14469" s="61">
        <f>VLOOKUP(H14469,zdroj!C:F,4,0)</f>
        <v>0</v>
      </c>
      <c r="N14469" s="61" t="str">
        <f t="shared" si="450"/>
        <v>katA</v>
      </c>
      <c r="P14469" s="72" t="str">
        <f t="shared" si="451"/>
        <v/>
      </c>
      <c r="Q14469" s="61" t="s">
        <v>30</v>
      </c>
    </row>
    <row r="14470" spans="8:17" x14ac:dyDescent="0.25">
      <c r="H14470" s="59">
        <v>42731</v>
      </c>
      <c r="I14470" s="59" t="s">
        <v>71</v>
      </c>
      <c r="J14470" s="59">
        <v>15158071</v>
      </c>
      <c r="K14470" s="59" t="s">
        <v>14680</v>
      </c>
      <c r="L14470" s="61" t="s">
        <v>113</v>
      </c>
      <c r="M14470" s="61">
        <f>VLOOKUP(H14470,zdroj!C:F,4,0)</f>
        <v>0</v>
      </c>
      <c r="N14470" s="61" t="str">
        <f t="shared" si="450"/>
        <v>katA</v>
      </c>
      <c r="P14470" s="72" t="str">
        <f t="shared" si="451"/>
        <v/>
      </c>
      <c r="Q14470" s="61" t="s">
        <v>30</v>
      </c>
    </row>
    <row r="14471" spans="8:17" x14ac:dyDescent="0.25">
      <c r="H14471" s="59">
        <v>42731</v>
      </c>
      <c r="I14471" s="59" t="s">
        <v>71</v>
      </c>
      <c r="J14471" s="59">
        <v>15158080</v>
      </c>
      <c r="K14471" s="59" t="s">
        <v>14681</v>
      </c>
      <c r="L14471" s="61" t="s">
        <v>113</v>
      </c>
      <c r="M14471" s="61">
        <f>VLOOKUP(H14471,zdroj!C:F,4,0)</f>
        <v>0</v>
      </c>
      <c r="N14471" s="61" t="str">
        <f t="shared" ref="N14471:N14534" si="452">IF(M14471="A",IF(L14471="katA","katB",L14471),L14471)</f>
        <v>katA</v>
      </c>
      <c r="P14471" s="72" t="str">
        <f t="shared" ref="P14471:P14534" si="453">IF(O14471="A",1,"")</f>
        <v/>
      </c>
      <c r="Q14471" s="61" t="s">
        <v>30</v>
      </c>
    </row>
    <row r="14472" spans="8:17" x14ac:dyDescent="0.25">
      <c r="H14472" s="59">
        <v>42731</v>
      </c>
      <c r="I14472" s="59" t="s">
        <v>71</v>
      </c>
      <c r="J14472" s="59">
        <v>15158098</v>
      </c>
      <c r="K14472" s="59" t="s">
        <v>14682</v>
      </c>
      <c r="L14472" s="61" t="s">
        <v>113</v>
      </c>
      <c r="M14472" s="61">
        <f>VLOOKUP(H14472,zdroj!C:F,4,0)</f>
        <v>0</v>
      </c>
      <c r="N14472" s="61" t="str">
        <f t="shared" si="452"/>
        <v>katA</v>
      </c>
      <c r="P14472" s="72" t="str">
        <f t="shared" si="453"/>
        <v/>
      </c>
      <c r="Q14472" s="61" t="s">
        <v>30</v>
      </c>
    </row>
    <row r="14473" spans="8:17" x14ac:dyDescent="0.25">
      <c r="H14473" s="59">
        <v>42731</v>
      </c>
      <c r="I14473" s="59" t="s">
        <v>71</v>
      </c>
      <c r="J14473" s="59">
        <v>15158101</v>
      </c>
      <c r="K14473" s="59" t="s">
        <v>14683</v>
      </c>
      <c r="L14473" s="61" t="s">
        <v>113</v>
      </c>
      <c r="M14473" s="61">
        <f>VLOOKUP(H14473,zdroj!C:F,4,0)</f>
        <v>0</v>
      </c>
      <c r="N14473" s="61" t="str">
        <f t="shared" si="452"/>
        <v>katA</v>
      </c>
      <c r="P14473" s="72" t="str">
        <f t="shared" si="453"/>
        <v/>
      </c>
      <c r="Q14473" s="61" t="s">
        <v>30</v>
      </c>
    </row>
    <row r="14474" spans="8:17" x14ac:dyDescent="0.25">
      <c r="H14474" s="59">
        <v>42731</v>
      </c>
      <c r="I14474" s="59" t="s">
        <v>71</v>
      </c>
      <c r="J14474" s="59">
        <v>15158144</v>
      </c>
      <c r="K14474" s="59" t="s">
        <v>14684</v>
      </c>
      <c r="L14474" s="61" t="s">
        <v>113</v>
      </c>
      <c r="M14474" s="61">
        <f>VLOOKUP(H14474,zdroj!C:F,4,0)</f>
        <v>0</v>
      </c>
      <c r="N14474" s="61" t="str">
        <f t="shared" si="452"/>
        <v>katA</v>
      </c>
      <c r="P14474" s="72" t="str">
        <f t="shared" si="453"/>
        <v/>
      </c>
      <c r="Q14474" s="61" t="s">
        <v>30</v>
      </c>
    </row>
    <row r="14475" spans="8:17" x14ac:dyDescent="0.25">
      <c r="H14475" s="59">
        <v>42731</v>
      </c>
      <c r="I14475" s="59" t="s">
        <v>71</v>
      </c>
      <c r="J14475" s="59">
        <v>15158152</v>
      </c>
      <c r="K14475" s="59" t="s">
        <v>14685</v>
      </c>
      <c r="L14475" s="61" t="s">
        <v>113</v>
      </c>
      <c r="M14475" s="61">
        <f>VLOOKUP(H14475,zdroj!C:F,4,0)</f>
        <v>0</v>
      </c>
      <c r="N14475" s="61" t="str">
        <f t="shared" si="452"/>
        <v>katA</v>
      </c>
      <c r="P14475" s="72" t="str">
        <f t="shared" si="453"/>
        <v/>
      </c>
      <c r="Q14475" s="61" t="s">
        <v>30</v>
      </c>
    </row>
    <row r="14476" spans="8:17" x14ac:dyDescent="0.25">
      <c r="H14476" s="59">
        <v>42731</v>
      </c>
      <c r="I14476" s="59" t="s">
        <v>71</v>
      </c>
      <c r="J14476" s="59">
        <v>15158187</v>
      </c>
      <c r="K14476" s="59" t="s">
        <v>14686</v>
      </c>
      <c r="L14476" s="61" t="s">
        <v>113</v>
      </c>
      <c r="M14476" s="61">
        <f>VLOOKUP(H14476,zdroj!C:F,4,0)</f>
        <v>0</v>
      </c>
      <c r="N14476" s="61" t="str">
        <f t="shared" si="452"/>
        <v>katA</v>
      </c>
      <c r="P14476" s="72" t="str">
        <f t="shared" si="453"/>
        <v/>
      </c>
      <c r="Q14476" s="61" t="s">
        <v>30</v>
      </c>
    </row>
    <row r="14477" spans="8:17" x14ac:dyDescent="0.25">
      <c r="H14477" s="59">
        <v>42731</v>
      </c>
      <c r="I14477" s="59" t="s">
        <v>71</v>
      </c>
      <c r="J14477" s="59">
        <v>15158268</v>
      </c>
      <c r="K14477" s="59" t="s">
        <v>14687</v>
      </c>
      <c r="L14477" s="61" t="s">
        <v>113</v>
      </c>
      <c r="M14477" s="61">
        <f>VLOOKUP(H14477,zdroj!C:F,4,0)</f>
        <v>0</v>
      </c>
      <c r="N14477" s="61" t="str">
        <f t="shared" si="452"/>
        <v>katA</v>
      </c>
      <c r="P14477" s="72" t="str">
        <f t="shared" si="453"/>
        <v/>
      </c>
      <c r="Q14477" s="61" t="s">
        <v>30</v>
      </c>
    </row>
    <row r="14478" spans="8:17" x14ac:dyDescent="0.25">
      <c r="H14478" s="59">
        <v>42731</v>
      </c>
      <c r="I14478" s="59" t="s">
        <v>71</v>
      </c>
      <c r="J14478" s="59">
        <v>75335018</v>
      </c>
      <c r="K14478" s="59" t="s">
        <v>14688</v>
      </c>
      <c r="L14478" s="61" t="s">
        <v>81</v>
      </c>
      <c r="M14478" s="61">
        <f>VLOOKUP(H14478,zdroj!C:F,4,0)</f>
        <v>0</v>
      </c>
      <c r="N14478" s="61" t="str">
        <f t="shared" si="452"/>
        <v>-</v>
      </c>
      <c r="P14478" s="72" t="str">
        <f t="shared" si="453"/>
        <v/>
      </c>
      <c r="Q14478" s="61" t="s">
        <v>86</v>
      </c>
    </row>
    <row r="14479" spans="8:17" x14ac:dyDescent="0.25">
      <c r="H14479" s="59">
        <v>42749</v>
      </c>
      <c r="I14479" s="59" t="s">
        <v>67</v>
      </c>
      <c r="J14479" s="59">
        <v>15158110</v>
      </c>
      <c r="K14479" s="59" t="s">
        <v>14689</v>
      </c>
      <c r="L14479" s="61" t="s">
        <v>113</v>
      </c>
      <c r="M14479" s="61">
        <f>VLOOKUP(H14479,zdroj!C:F,4,0)</f>
        <v>0</v>
      </c>
      <c r="N14479" s="61" t="str">
        <f t="shared" si="452"/>
        <v>katA</v>
      </c>
      <c r="P14479" s="72" t="str">
        <f t="shared" si="453"/>
        <v/>
      </c>
      <c r="Q14479" s="61" t="s">
        <v>30</v>
      </c>
    </row>
    <row r="14480" spans="8:17" x14ac:dyDescent="0.25">
      <c r="H14480" s="59">
        <v>42749</v>
      </c>
      <c r="I14480" s="59" t="s">
        <v>67</v>
      </c>
      <c r="J14480" s="59">
        <v>15158128</v>
      </c>
      <c r="K14480" s="59" t="s">
        <v>14690</v>
      </c>
      <c r="L14480" s="61" t="s">
        <v>113</v>
      </c>
      <c r="M14480" s="61">
        <f>VLOOKUP(H14480,zdroj!C:F,4,0)</f>
        <v>0</v>
      </c>
      <c r="N14480" s="61" t="str">
        <f t="shared" si="452"/>
        <v>katA</v>
      </c>
      <c r="P14480" s="72" t="str">
        <f t="shared" si="453"/>
        <v/>
      </c>
      <c r="Q14480" s="61" t="s">
        <v>30</v>
      </c>
    </row>
    <row r="14481" spans="8:17" x14ac:dyDescent="0.25">
      <c r="H14481" s="59">
        <v>42749</v>
      </c>
      <c r="I14481" s="59" t="s">
        <v>67</v>
      </c>
      <c r="J14481" s="59">
        <v>15158136</v>
      </c>
      <c r="K14481" s="59" t="s">
        <v>14691</v>
      </c>
      <c r="L14481" s="61" t="s">
        <v>113</v>
      </c>
      <c r="M14481" s="61">
        <f>VLOOKUP(H14481,zdroj!C:F,4,0)</f>
        <v>0</v>
      </c>
      <c r="N14481" s="61" t="str">
        <f t="shared" si="452"/>
        <v>katA</v>
      </c>
      <c r="P14481" s="72" t="str">
        <f t="shared" si="453"/>
        <v/>
      </c>
      <c r="Q14481" s="61" t="s">
        <v>30</v>
      </c>
    </row>
    <row r="14482" spans="8:17" x14ac:dyDescent="0.25">
      <c r="H14482" s="59">
        <v>42749</v>
      </c>
      <c r="I14482" s="59" t="s">
        <v>67</v>
      </c>
      <c r="J14482" s="59">
        <v>15158161</v>
      </c>
      <c r="K14482" s="59" t="s">
        <v>14692</v>
      </c>
      <c r="L14482" s="61" t="s">
        <v>113</v>
      </c>
      <c r="M14482" s="61">
        <f>VLOOKUP(H14482,zdroj!C:F,4,0)</f>
        <v>0</v>
      </c>
      <c r="N14482" s="61" t="str">
        <f t="shared" si="452"/>
        <v>katA</v>
      </c>
      <c r="P14482" s="72" t="str">
        <f t="shared" si="453"/>
        <v/>
      </c>
      <c r="Q14482" s="61" t="s">
        <v>30</v>
      </c>
    </row>
    <row r="14483" spans="8:17" x14ac:dyDescent="0.25">
      <c r="H14483" s="59">
        <v>42749</v>
      </c>
      <c r="I14483" s="59" t="s">
        <v>67</v>
      </c>
      <c r="J14483" s="59">
        <v>15158179</v>
      </c>
      <c r="K14483" s="59" t="s">
        <v>14693</v>
      </c>
      <c r="L14483" s="61" t="s">
        <v>113</v>
      </c>
      <c r="M14483" s="61">
        <f>VLOOKUP(H14483,zdroj!C:F,4,0)</f>
        <v>0</v>
      </c>
      <c r="N14483" s="61" t="str">
        <f t="shared" si="452"/>
        <v>katA</v>
      </c>
      <c r="P14483" s="72" t="str">
        <f t="shared" si="453"/>
        <v/>
      </c>
      <c r="Q14483" s="61" t="s">
        <v>30</v>
      </c>
    </row>
    <row r="14484" spans="8:17" x14ac:dyDescent="0.25">
      <c r="H14484" s="59">
        <v>42749</v>
      </c>
      <c r="I14484" s="59" t="s">
        <v>67</v>
      </c>
      <c r="J14484" s="59">
        <v>15158195</v>
      </c>
      <c r="K14484" s="59" t="s">
        <v>14694</v>
      </c>
      <c r="L14484" s="61" t="s">
        <v>113</v>
      </c>
      <c r="M14484" s="61">
        <f>VLOOKUP(H14484,zdroj!C:F,4,0)</f>
        <v>0</v>
      </c>
      <c r="N14484" s="61" t="str">
        <f t="shared" si="452"/>
        <v>katA</v>
      </c>
      <c r="P14484" s="72" t="str">
        <f t="shared" si="453"/>
        <v/>
      </c>
      <c r="Q14484" s="61" t="s">
        <v>30</v>
      </c>
    </row>
    <row r="14485" spans="8:17" x14ac:dyDescent="0.25">
      <c r="H14485" s="59">
        <v>42749</v>
      </c>
      <c r="I14485" s="59" t="s">
        <v>67</v>
      </c>
      <c r="J14485" s="59">
        <v>15158209</v>
      </c>
      <c r="K14485" s="59" t="s">
        <v>14695</v>
      </c>
      <c r="L14485" s="61" t="s">
        <v>113</v>
      </c>
      <c r="M14485" s="61">
        <f>VLOOKUP(H14485,zdroj!C:F,4,0)</f>
        <v>0</v>
      </c>
      <c r="N14485" s="61" t="str">
        <f t="shared" si="452"/>
        <v>katA</v>
      </c>
      <c r="P14485" s="72" t="str">
        <f t="shared" si="453"/>
        <v/>
      </c>
      <c r="Q14485" s="61" t="s">
        <v>30</v>
      </c>
    </row>
    <row r="14486" spans="8:17" x14ac:dyDescent="0.25">
      <c r="H14486" s="59">
        <v>42749</v>
      </c>
      <c r="I14486" s="59" t="s">
        <v>67</v>
      </c>
      <c r="J14486" s="59">
        <v>15158217</v>
      </c>
      <c r="K14486" s="59" t="s">
        <v>14696</v>
      </c>
      <c r="L14486" s="61" t="s">
        <v>113</v>
      </c>
      <c r="M14486" s="61">
        <f>VLOOKUP(H14486,zdroj!C:F,4,0)</f>
        <v>0</v>
      </c>
      <c r="N14486" s="61" t="str">
        <f t="shared" si="452"/>
        <v>katA</v>
      </c>
      <c r="P14486" s="72" t="str">
        <f t="shared" si="453"/>
        <v/>
      </c>
      <c r="Q14486" s="61" t="s">
        <v>30</v>
      </c>
    </row>
    <row r="14487" spans="8:17" x14ac:dyDescent="0.25">
      <c r="H14487" s="59">
        <v>42749</v>
      </c>
      <c r="I14487" s="59" t="s">
        <v>67</v>
      </c>
      <c r="J14487" s="59">
        <v>15158225</v>
      </c>
      <c r="K14487" s="59" t="s">
        <v>14697</v>
      </c>
      <c r="L14487" s="61" t="s">
        <v>113</v>
      </c>
      <c r="M14487" s="61">
        <f>VLOOKUP(H14487,zdroj!C:F,4,0)</f>
        <v>0</v>
      </c>
      <c r="N14487" s="61" t="str">
        <f t="shared" si="452"/>
        <v>katA</v>
      </c>
      <c r="P14487" s="72" t="str">
        <f t="shared" si="453"/>
        <v/>
      </c>
      <c r="Q14487" s="61" t="s">
        <v>30</v>
      </c>
    </row>
    <row r="14488" spans="8:17" x14ac:dyDescent="0.25">
      <c r="H14488" s="59">
        <v>42749</v>
      </c>
      <c r="I14488" s="59" t="s">
        <v>67</v>
      </c>
      <c r="J14488" s="59">
        <v>15158233</v>
      </c>
      <c r="K14488" s="59" t="s">
        <v>14698</v>
      </c>
      <c r="L14488" s="61" t="s">
        <v>113</v>
      </c>
      <c r="M14488" s="61">
        <f>VLOOKUP(H14488,zdroj!C:F,4,0)</f>
        <v>0</v>
      </c>
      <c r="N14488" s="61" t="str">
        <f t="shared" si="452"/>
        <v>katA</v>
      </c>
      <c r="P14488" s="72" t="str">
        <f t="shared" si="453"/>
        <v/>
      </c>
      <c r="Q14488" s="61" t="s">
        <v>30</v>
      </c>
    </row>
    <row r="14489" spans="8:17" x14ac:dyDescent="0.25">
      <c r="H14489" s="59">
        <v>42749</v>
      </c>
      <c r="I14489" s="59" t="s">
        <v>67</v>
      </c>
      <c r="J14489" s="59">
        <v>15158241</v>
      </c>
      <c r="K14489" s="59" t="s">
        <v>14699</v>
      </c>
      <c r="L14489" s="61" t="s">
        <v>113</v>
      </c>
      <c r="M14489" s="61">
        <f>VLOOKUP(H14489,zdroj!C:F,4,0)</f>
        <v>0</v>
      </c>
      <c r="N14489" s="61" t="str">
        <f t="shared" si="452"/>
        <v>katA</v>
      </c>
      <c r="P14489" s="72" t="str">
        <f t="shared" si="453"/>
        <v/>
      </c>
      <c r="Q14489" s="61" t="s">
        <v>30</v>
      </c>
    </row>
    <row r="14490" spans="8:17" x14ac:dyDescent="0.25">
      <c r="H14490" s="59">
        <v>42749</v>
      </c>
      <c r="I14490" s="59" t="s">
        <v>67</v>
      </c>
      <c r="J14490" s="59">
        <v>15158250</v>
      </c>
      <c r="K14490" s="59" t="s">
        <v>14700</v>
      </c>
      <c r="L14490" s="61" t="s">
        <v>113</v>
      </c>
      <c r="M14490" s="61">
        <f>VLOOKUP(H14490,zdroj!C:F,4,0)</f>
        <v>0</v>
      </c>
      <c r="N14490" s="61" t="str">
        <f t="shared" si="452"/>
        <v>katA</v>
      </c>
      <c r="P14490" s="72" t="str">
        <f t="shared" si="453"/>
        <v/>
      </c>
      <c r="Q14490" s="61" t="s">
        <v>30</v>
      </c>
    </row>
    <row r="14491" spans="8:17" x14ac:dyDescent="0.25">
      <c r="H14491" s="59">
        <v>42757</v>
      </c>
      <c r="I14491" s="59" t="s">
        <v>71</v>
      </c>
      <c r="J14491" s="59">
        <v>15158276</v>
      </c>
      <c r="K14491" s="59" t="s">
        <v>14701</v>
      </c>
      <c r="L14491" s="61" t="s">
        <v>113</v>
      </c>
      <c r="M14491" s="61">
        <f>VLOOKUP(H14491,zdroj!C:F,4,0)</f>
        <v>0</v>
      </c>
      <c r="N14491" s="61" t="str">
        <f t="shared" si="452"/>
        <v>katA</v>
      </c>
      <c r="P14491" s="72" t="str">
        <f t="shared" si="453"/>
        <v/>
      </c>
      <c r="Q14491" s="61" t="s">
        <v>30</v>
      </c>
    </row>
    <row r="14492" spans="8:17" x14ac:dyDescent="0.25">
      <c r="H14492" s="59">
        <v>42757</v>
      </c>
      <c r="I14492" s="59" t="s">
        <v>71</v>
      </c>
      <c r="J14492" s="59">
        <v>15158284</v>
      </c>
      <c r="K14492" s="59" t="s">
        <v>14702</v>
      </c>
      <c r="L14492" s="61" t="s">
        <v>113</v>
      </c>
      <c r="M14492" s="61">
        <f>VLOOKUP(H14492,zdroj!C:F,4,0)</f>
        <v>0</v>
      </c>
      <c r="N14492" s="61" t="str">
        <f t="shared" si="452"/>
        <v>katA</v>
      </c>
      <c r="P14492" s="72" t="str">
        <f t="shared" si="453"/>
        <v/>
      </c>
      <c r="Q14492" s="61" t="s">
        <v>30</v>
      </c>
    </row>
    <row r="14493" spans="8:17" x14ac:dyDescent="0.25">
      <c r="H14493" s="59">
        <v>42757</v>
      </c>
      <c r="I14493" s="59" t="s">
        <v>71</v>
      </c>
      <c r="J14493" s="59">
        <v>15158292</v>
      </c>
      <c r="K14493" s="59" t="s">
        <v>14703</v>
      </c>
      <c r="L14493" s="61" t="s">
        <v>113</v>
      </c>
      <c r="M14493" s="61">
        <f>VLOOKUP(H14493,zdroj!C:F,4,0)</f>
        <v>0</v>
      </c>
      <c r="N14493" s="61" t="str">
        <f t="shared" si="452"/>
        <v>katA</v>
      </c>
      <c r="P14493" s="72" t="str">
        <f t="shared" si="453"/>
        <v/>
      </c>
      <c r="Q14493" s="61" t="s">
        <v>30</v>
      </c>
    </row>
    <row r="14494" spans="8:17" x14ac:dyDescent="0.25">
      <c r="H14494" s="59">
        <v>42757</v>
      </c>
      <c r="I14494" s="59" t="s">
        <v>71</v>
      </c>
      <c r="J14494" s="59">
        <v>15158306</v>
      </c>
      <c r="K14494" s="59" t="s">
        <v>14704</v>
      </c>
      <c r="L14494" s="61" t="s">
        <v>113</v>
      </c>
      <c r="M14494" s="61">
        <f>VLOOKUP(H14494,zdroj!C:F,4,0)</f>
        <v>0</v>
      </c>
      <c r="N14494" s="61" t="str">
        <f t="shared" si="452"/>
        <v>katA</v>
      </c>
      <c r="P14494" s="72" t="str">
        <f t="shared" si="453"/>
        <v/>
      </c>
      <c r="Q14494" s="61" t="s">
        <v>30</v>
      </c>
    </row>
    <row r="14495" spans="8:17" x14ac:dyDescent="0.25">
      <c r="H14495" s="59">
        <v>42757</v>
      </c>
      <c r="I14495" s="59" t="s">
        <v>71</v>
      </c>
      <c r="J14495" s="59">
        <v>15158314</v>
      </c>
      <c r="K14495" s="59" t="s">
        <v>14705</v>
      </c>
      <c r="L14495" s="61" t="s">
        <v>113</v>
      </c>
      <c r="M14495" s="61">
        <f>VLOOKUP(H14495,zdroj!C:F,4,0)</f>
        <v>0</v>
      </c>
      <c r="N14495" s="61" t="str">
        <f t="shared" si="452"/>
        <v>katA</v>
      </c>
      <c r="P14495" s="72" t="str">
        <f t="shared" si="453"/>
        <v/>
      </c>
      <c r="Q14495" s="61" t="s">
        <v>30</v>
      </c>
    </row>
    <row r="14496" spans="8:17" x14ac:dyDescent="0.25">
      <c r="H14496" s="59">
        <v>42757</v>
      </c>
      <c r="I14496" s="59" t="s">
        <v>71</v>
      </c>
      <c r="J14496" s="59">
        <v>15158322</v>
      </c>
      <c r="K14496" s="59" t="s">
        <v>14706</v>
      </c>
      <c r="L14496" s="61" t="s">
        <v>113</v>
      </c>
      <c r="M14496" s="61">
        <f>VLOOKUP(H14496,zdroj!C:F,4,0)</f>
        <v>0</v>
      </c>
      <c r="N14496" s="61" t="str">
        <f t="shared" si="452"/>
        <v>katA</v>
      </c>
      <c r="P14496" s="72" t="str">
        <f t="shared" si="453"/>
        <v/>
      </c>
      <c r="Q14496" s="61" t="s">
        <v>30</v>
      </c>
    </row>
    <row r="14497" spans="8:18" x14ac:dyDescent="0.25">
      <c r="H14497" s="59">
        <v>42757</v>
      </c>
      <c r="I14497" s="59" t="s">
        <v>71</v>
      </c>
      <c r="J14497" s="59">
        <v>15158331</v>
      </c>
      <c r="K14497" s="59" t="s">
        <v>14707</v>
      </c>
      <c r="L14497" s="61" t="s">
        <v>113</v>
      </c>
      <c r="M14497" s="61">
        <f>VLOOKUP(H14497,zdroj!C:F,4,0)</f>
        <v>0</v>
      </c>
      <c r="N14497" s="61" t="str">
        <f t="shared" si="452"/>
        <v>katA</v>
      </c>
      <c r="P14497" s="72" t="str">
        <f t="shared" si="453"/>
        <v/>
      </c>
      <c r="Q14497" s="61" t="s">
        <v>30</v>
      </c>
    </row>
    <row r="14498" spans="8:18" x14ac:dyDescent="0.25">
      <c r="H14498" s="59">
        <v>42757</v>
      </c>
      <c r="I14498" s="59" t="s">
        <v>71</v>
      </c>
      <c r="J14498" s="59">
        <v>15158349</v>
      </c>
      <c r="K14498" s="59" t="s">
        <v>14708</v>
      </c>
      <c r="L14498" s="61" t="s">
        <v>113</v>
      </c>
      <c r="M14498" s="61">
        <f>VLOOKUP(H14498,zdroj!C:F,4,0)</f>
        <v>0</v>
      </c>
      <c r="N14498" s="61" t="str">
        <f t="shared" si="452"/>
        <v>katA</v>
      </c>
      <c r="P14498" s="72" t="str">
        <f t="shared" si="453"/>
        <v/>
      </c>
      <c r="Q14498" s="61" t="s">
        <v>30</v>
      </c>
    </row>
    <row r="14499" spans="8:18" x14ac:dyDescent="0.25">
      <c r="H14499" s="59">
        <v>42757</v>
      </c>
      <c r="I14499" s="59" t="s">
        <v>71</v>
      </c>
      <c r="J14499" s="59">
        <v>15158357</v>
      </c>
      <c r="K14499" s="59" t="s">
        <v>14709</v>
      </c>
      <c r="L14499" s="61" t="s">
        <v>114</v>
      </c>
      <c r="M14499" s="61">
        <f>VLOOKUP(H14499,zdroj!C:F,4,0)</f>
        <v>0</v>
      </c>
      <c r="N14499" s="61" t="str">
        <f t="shared" si="452"/>
        <v>katB</v>
      </c>
      <c r="P14499" s="72" t="str">
        <f t="shared" si="453"/>
        <v/>
      </c>
      <c r="Q14499" s="61" t="s">
        <v>30</v>
      </c>
      <c r="R14499" s="61" t="s">
        <v>91</v>
      </c>
    </row>
    <row r="14500" spans="8:18" x14ac:dyDescent="0.25">
      <c r="H14500" s="59">
        <v>42757</v>
      </c>
      <c r="I14500" s="59" t="s">
        <v>71</v>
      </c>
      <c r="J14500" s="59">
        <v>15158365</v>
      </c>
      <c r="K14500" s="59" t="s">
        <v>14710</v>
      </c>
      <c r="L14500" s="61" t="s">
        <v>113</v>
      </c>
      <c r="M14500" s="61">
        <f>VLOOKUP(H14500,zdroj!C:F,4,0)</f>
        <v>0</v>
      </c>
      <c r="N14500" s="61" t="str">
        <f t="shared" si="452"/>
        <v>katA</v>
      </c>
      <c r="P14500" s="72" t="str">
        <f t="shared" si="453"/>
        <v/>
      </c>
      <c r="Q14500" s="61" t="s">
        <v>30</v>
      </c>
    </row>
    <row r="14501" spans="8:18" x14ac:dyDescent="0.25">
      <c r="H14501" s="59">
        <v>42757</v>
      </c>
      <c r="I14501" s="59" t="s">
        <v>71</v>
      </c>
      <c r="J14501" s="59">
        <v>15158373</v>
      </c>
      <c r="K14501" s="59" t="s">
        <v>14711</v>
      </c>
      <c r="L14501" s="61" t="s">
        <v>113</v>
      </c>
      <c r="M14501" s="61">
        <f>VLOOKUP(H14501,zdroj!C:F,4,0)</f>
        <v>0</v>
      </c>
      <c r="N14501" s="61" t="str">
        <f t="shared" si="452"/>
        <v>katA</v>
      </c>
      <c r="P14501" s="72" t="str">
        <f t="shared" si="453"/>
        <v/>
      </c>
      <c r="Q14501" s="61" t="s">
        <v>30</v>
      </c>
    </row>
    <row r="14502" spans="8:18" x14ac:dyDescent="0.25">
      <c r="H14502" s="59">
        <v>42757</v>
      </c>
      <c r="I14502" s="59" t="s">
        <v>71</v>
      </c>
      <c r="J14502" s="59">
        <v>15158381</v>
      </c>
      <c r="K14502" s="59" t="s">
        <v>14712</v>
      </c>
      <c r="L14502" s="61" t="s">
        <v>113</v>
      </c>
      <c r="M14502" s="61">
        <f>VLOOKUP(H14502,zdroj!C:F,4,0)</f>
        <v>0</v>
      </c>
      <c r="N14502" s="61" t="str">
        <f t="shared" si="452"/>
        <v>katA</v>
      </c>
      <c r="P14502" s="72" t="str">
        <f t="shared" si="453"/>
        <v/>
      </c>
      <c r="Q14502" s="61" t="s">
        <v>30</v>
      </c>
    </row>
    <row r="14503" spans="8:18" x14ac:dyDescent="0.25">
      <c r="H14503" s="59">
        <v>42757</v>
      </c>
      <c r="I14503" s="59" t="s">
        <v>71</v>
      </c>
      <c r="J14503" s="59">
        <v>15158560</v>
      </c>
      <c r="K14503" s="59" t="s">
        <v>14713</v>
      </c>
      <c r="L14503" s="61" t="s">
        <v>113</v>
      </c>
      <c r="M14503" s="61">
        <f>VLOOKUP(H14503,zdroj!C:F,4,0)</f>
        <v>0</v>
      </c>
      <c r="N14503" s="61" t="str">
        <f t="shared" si="452"/>
        <v>katA</v>
      </c>
      <c r="P14503" s="72" t="str">
        <f t="shared" si="453"/>
        <v/>
      </c>
      <c r="Q14503" s="61" t="s">
        <v>30</v>
      </c>
    </row>
    <row r="14504" spans="8:18" x14ac:dyDescent="0.25">
      <c r="H14504" s="59">
        <v>42757</v>
      </c>
      <c r="I14504" s="59" t="s">
        <v>71</v>
      </c>
      <c r="J14504" s="59">
        <v>15158578</v>
      </c>
      <c r="K14504" s="59" t="s">
        <v>14714</v>
      </c>
      <c r="L14504" s="61" t="s">
        <v>113</v>
      </c>
      <c r="M14504" s="61">
        <f>VLOOKUP(H14504,zdroj!C:F,4,0)</f>
        <v>0</v>
      </c>
      <c r="N14504" s="61" t="str">
        <f t="shared" si="452"/>
        <v>katA</v>
      </c>
      <c r="P14504" s="72" t="str">
        <f t="shared" si="453"/>
        <v/>
      </c>
      <c r="Q14504" s="61" t="s">
        <v>30</v>
      </c>
    </row>
    <row r="14505" spans="8:18" x14ac:dyDescent="0.25">
      <c r="H14505" s="59">
        <v>42757</v>
      </c>
      <c r="I14505" s="59" t="s">
        <v>71</v>
      </c>
      <c r="J14505" s="59">
        <v>15158586</v>
      </c>
      <c r="K14505" s="59" t="s">
        <v>14715</v>
      </c>
      <c r="L14505" s="61" t="s">
        <v>113</v>
      </c>
      <c r="M14505" s="61">
        <f>VLOOKUP(H14505,zdroj!C:F,4,0)</f>
        <v>0</v>
      </c>
      <c r="N14505" s="61" t="str">
        <f t="shared" si="452"/>
        <v>katA</v>
      </c>
      <c r="P14505" s="72" t="str">
        <f t="shared" si="453"/>
        <v/>
      </c>
      <c r="Q14505" s="61" t="s">
        <v>30</v>
      </c>
    </row>
    <row r="14506" spans="8:18" x14ac:dyDescent="0.25">
      <c r="H14506" s="59">
        <v>42757</v>
      </c>
      <c r="I14506" s="59" t="s">
        <v>71</v>
      </c>
      <c r="J14506" s="59">
        <v>15158641</v>
      </c>
      <c r="K14506" s="59" t="s">
        <v>14716</v>
      </c>
      <c r="L14506" s="61" t="s">
        <v>113</v>
      </c>
      <c r="M14506" s="61">
        <f>VLOOKUP(H14506,zdroj!C:F,4,0)</f>
        <v>0</v>
      </c>
      <c r="N14506" s="61" t="str">
        <f t="shared" si="452"/>
        <v>katA</v>
      </c>
      <c r="P14506" s="72" t="str">
        <f t="shared" si="453"/>
        <v/>
      </c>
      <c r="Q14506" s="61" t="s">
        <v>31</v>
      </c>
    </row>
    <row r="14507" spans="8:18" x14ac:dyDescent="0.25">
      <c r="H14507" s="59">
        <v>42757</v>
      </c>
      <c r="I14507" s="59" t="s">
        <v>71</v>
      </c>
      <c r="J14507" s="59">
        <v>27323102</v>
      </c>
      <c r="K14507" s="59" t="s">
        <v>14717</v>
      </c>
      <c r="L14507" s="61" t="s">
        <v>113</v>
      </c>
      <c r="M14507" s="61">
        <f>VLOOKUP(H14507,zdroj!C:F,4,0)</f>
        <v>0</v>
      </c>
      <c r="N14507" s="61" t="str">
        <f t="shared" si="452"/>
        <v>katA</v>
      </c>
      <c r="P14507" s="72" t="str">
        <f t="shared" si="453"/>
        <v/>
      </c>
      <c r="Q14507" s="61" t="s">
        <v>31</v>
      </c>
    </row>
    <row r="14508" spans="8:18" x14ac:dyDescent="0.25">
      <c r="H14508" s="59">
        <v>42757</v>
      </c>
      <c r="I14508" s="59" t="s">
        <v>71</v>
      </c>
      <c r="J14508" s="59">
        <v>27702618</v>
      </c>
      <c r="K14508" s="59" t="s">
        <v>14718</v>
      </c>
      <c r="L14508" s="61" t="s">
        <v>113</v>
      </c>
      <c r="M14508" s="61">
        <f>VLOOKUP(H14508,zdroj!C:F,4,0)</f>
        <v>0</v>
      </c>
      <c r="N14508" s="61" t="str">
        <f t="shared" si="452"/>
        <v>katA</v>
      </c>
      <c r="P14508" s="72" t="str">
        <f t="shared" si="453"/>
        <v/>
      </c>
      <c r="Q14508" s="61" t="s">
        <v>30</v>
      </c>
    </row>
    <row r="14509" spans="8:18" x14ac:dyDescent="0.25">
      <c r="H14509" s="59">
        <v>42757</v>
      </c>
      <c r="I14509" s="59" t="s">
        <v>71</v>
      </c>
      <c r="J14509" s="59">
        <v>27717542</v>
      </c>
      <c r="K14509" s="59" t="s">
        <v>14719</v>
      </c>
      <c r="L14509" s="61" t="s">
        <v>113</v>
      </c>
      <c r="M14509" s="61">
        <f>VLOOKUP(H14509,zdroj!C:F,4,0)</f>
        <v>0</v>
      </c>
      <c r="N14509" s="61" t="str">
        <f t="shared" si="452"/>
        <v>katA</v>
      </c>
      <c r="P14509" s="72" t="str">
        <f t="shared" si="453"/>
        <v/>
      </c>
      <c r="Q14509" s="61" t="s">
        <v>30</v>
      </c>
    </row>
    <row r="14510" spans="8:18" x14ac:dyDescent="0.25">
      <c r="H14510" s="59">
        <v>42757</v>
      </c>
      <c r="I14510" s="59" t="s">
        <v>71</v>
      </c>
      <c r="J14510" s="59">
        <v>40434516</v>
      </c>
      <c r="K14510" s="59" t="s">
        <v>14720</v>
      </c>
      <c r="L14510" s="61" t="s">
        <v>113</v>
      </c>
      <c r="M14510" s="61">
        <f>VLOOKUP(H14510,zdroj!C:F,4,0)</f>
        <v>0</v>
      </c>
      <c r="N14510" s="61" t="str">
        <f t="shared" si="452"/>
        <v>katA</v>
      </c>
      <c r="P14510" s="72" t="str">
        <f t="shared" si="453"/>
        <v/>
      </c>
      <c r="Q14510" s="61" t="s">
        <v>30</v>
      </c>
    </row>
    <row r="14511" spans="8:18" x14ac:dyDescent="0.25">
      <c r="H14511" s="59">
        <v>42757</v>
      </c>
      <c r="I14511" s="59" t="s">
        <v>71</v>
      </c>
      <c r="J14511" s="59">
        <v>40489060</v>
      </c>
      <c r="K14511" s="59" t="s">
        <v>14721</v>
      </c>
      <c r="L14511" s="61" t="s">
        <v>114</v>
      </c>
      <c r="M14511" s="61">
        <f>VLOOKUP(H14511,zdroj!C:F,4,0)</f>
        <v>0</v>
      </c>
      <c r="N14511" s="61" t="str">
        <f t="shared" si="452"/>
        <v>katB</v>
      </c>
      <c r="P14511" s="72" t="str">
        <f t="shared" si="453"/>
        <v/>
      </c>
      <c r="Q14511" s="61" t="s">
        <v>30</v>
      </c>
      <c r="R14511" s="61" t="s">
        <v>91</v>
      </c>
    </row>
    <row r="14512" spans="8:18" x14ac:dyDescent="0.25">
      <c r="H14512" s="59">
        <v>42757</v>
      </c>
      <c r="I14512" s="59" t="s">
        <v>71</v>
      </c>
      <c r="J14512" s="59">
        <v>40617181</v>
      </c>
      <c r="K14512" s="59" t="s">
        <v>14722</v>
      </c>
      <c r="L14512" s="61" t="s">
        <v>113</v>
      </c>
      <c r="M14512" s="61">
        <f>VLOOKUP(H14512,zdroj!C:F,4,0)</f>
        <v>0</v>
      </c>
      <c r="N14512" s="61" t="str">
        <f t="shared" si="452"/>
        <v>katA</v>
      </c>
      <c r="P14512" s="72" t="str">
        <f t="shared" si="453"/>
        <v/>
      </c>
      <c r="Q14512" s="61" t="s">
        <v>30</v>
      </c>
    </row>
    <row r="14513" spans="8:17" x14ac:dyDescent="0.25">
      <c r="H14513" s="59">
        <v>42757</v>
      </c>
      <c r="I14513" s="59" t="s">
        <v>71</v>
      </c>
      <c r="J14513" s="59">
        <v>42194512</v>
      </c>
      <c r="K14513" s="59" t="s">
        <v>14723</v>
      </c>
      <c r="L14513" s="61" t="s">
        <v>113</v>
      </c>
      <c r="M14513" s="61">
        <f>VLOOKUP(H14513,zdroj!C:F,4,0)</f>
        <v>0</v>
      </c>
      <c r="N14513" s="61" t="str">
        <f t="shared" si="452"/>
        <v>katA</v>
      </c>
      <c r="P14513" s="72" t="str">
        <f t="shared" si="453"/>
        <v/>
      </c>
      <c r="Q14513" s="61" t="s">
        <v>30</v>
      </c>
    </row>
    <row r="14514" spans="8:17" x14ac:dyDescent="0.25">
      <c r="H14514" s="59">
        <v>42757</v>
      </c>
      <c r="I14514" s="59" t="s">
        <v>71</v>
      </c>
      <c r="J14514" s="59">
        <v>74071971</v>
      </c>
      <c r="K14514" s="59" t="s">
        <v>14724</v>
      </c>
      <c r="L14514" s="61" t="s">
        <v>81</v>
      </c>
      <c r="M14514" s="61">
        <f>VLOOKUP(H14514,zdroj!C:F,4,0)</f>
        <v>0</v>
      </c>
      <c r="N14514" s="61" t="str">
        <f t="shared" si="452"/>
        <v>-</v>
      </c>
      <c r="P14514" s="72" t="str">
        <f t="shared" si="453"/>
        <v/>
      </c>
      <c r="Q14514" s="61" t="s">
        <v>88</v>
      </c>
    </row>
    <row r="14515" spans="8:17" x14ac:dyDescent="0.25">
      <c r="H14515" s="59">
        <v>42757</v>
      </c>
      <c r="I14515" s="59" t="s">
        <v>71</v>
      </c>
      <c r="J14515" s="59">
        <v>76303268</v>
      </c>
      <c r="K14515" s="59" t="s">
        <v>14725</v>
      </c>
      <c r="L14515" s="61" t="s">
        <v>113</v>
      </c>
      <c r="M14515" s="61">
        <f>VLOOKUP(H14515,zdroj!C:F,4,0)</f>
        <v>0</v>
      </c>
      <c r="N14515" s="61" t="str">
        <f t="shared" si="452"/>
        <v>katA</v>
      </c>
      <c r="P14515" s="72" t="str">
        <f t="shared" si="453"/>
        <v/>
      </c>
      <c r="Q14515" s="61" t="s">
        <v>30</v>
      </c>
    </row>
    <row r="14516" spans="8:17" x14ac:dyDescent="0.25">
      <c r="H14516" s="59">
        <v>42757</v>
      </c>
      <c r="I14516" s="59" t="s">
        <v>71</v>
      </c>
      <c r="J14516" s="59">
        <v>78974607</v>
      </c>
      <c r="K14516" s="59" t="s">
        <v>14726</v>
      </c>
      <c r="L14516" s="61" t="s">
        <v>81</v>
      </c>
      <c r="M14516" s="61">
        <f>VLOOKUP(H14516,zdroj!C:F,4,0)</f>
        <v>0</v>
      </c>
      <c r="N14516" s="61" t="str">
        <f t="shared" si="452"/>
        <v>-</v>
      </c>
      <c r="P14516" s="72" t="str">
        <f t="shared" si="453"/>
        <v/>
      </c>
      <c r="Q14516" s="61" t="s">
        <v>88</v>
      </c>
    </row>
    <row r="14517" spans="8:17" x14ac:dyDescent="0.25">
      <c r="H14517" s="59">
        <v>42765</v>
      </c>
      <c r="I14517" s="59" t="s">
        <v>71</v>
      </c>
      <c r="J14517" s="59">
        <v>15158390</v>
      </c>
      <c r="K14517" s="59" t="s">
        <v>14727</v>
      </c>
      <c r="L14517" s="61" t="s">
        <v>113</v>
      </c>
      <c r="M14517" s="61">
        <f>VLOOKUP(H14517,zdroj!C:F,4,0)</f>
        <v>0</v>
      </c>
      <c r="N14517" s="61" t="str">
        <f t="shared" si="452"/>
        <v>katA</v>
      </c>
      <c r="P14517" s="72" t="str">
        <f t="shared" si="453"/>
        <v/>
      </c>
      <c r="Q14517" s="61" t="s">
        <v>30</v>
      </c>
    </row>
    <row r="14518" spans="8:17" x14ac:dyDescent="0.25">
      <c r="H14518" s="59">
        <v>42765</v>
      </c>
      <c r="I14518" s="59" t="s">
        <v>71</v>
      </c>
      <c r="J14518" s="59">
        <v>15158403</v>
      </c>
      <c r="K14518" s="59" t="s">
        <v>14728</v>
      </c>
      <c r="L14518" s="61" t="s">
        <v>113</v>
      </c>
      <c r="M14518" s="61">
        <f>VLOOKUP(H14518,zdroj!C:F,4,0)</f>
        <v>0</v>
      </c>
      <c r="N14518" s="61" t="str">
        <f t="shared" si="452"/>
        <v>katA</v>
      </c>
      <c r="P14518" s="72" t="str">
        <f t="shared" si="453"/>
        <v/>
      </c>
      <c r="Q14518" s="61" t="s">
        <v>30</v>
      </c>
    </row>
    <row r="14519" spans="8:17" x14ac:dyDescent="0.25">
      <c r="H14519" s="59">
        <v>42765</v>
      </c>
      <c r="I14519" s="59" t="s">
        <v>71</v>
      </c>
      <c r="J14519" s="59">
        <v>15158411</v>
      </c>
      <c r="K14519" s="59" t="s">
        <v>14729</v>
      </c>
      <c r="L14519" s="61" t="s">
        <v>113</v>
      </c>
      <c r="M14519" s="61">
        <f>VLOOKUP(H14519,zdroj!C:F,4,0)</f>
        <v>0</v>
      </c>
      <c r="N14519" s="61" t="str">
        <f t="shared" si="452"/>
        <v>katA</v>
      </c>
      <c r="P14519" s="72" t="str">
        <f t="shared" si="453"/>
        <v/>
      </c>
      <c r="Q14519" s="61" t="s">
        <v>30</v>
      </c>
    </row>
    <row r="14520" spans="8:17" x14ac:dyDescent="0.25">
      <c r="H14520" s="59">
        <v>42765</v>
      </c>
      <c r="I14520" s="59" t="s">
        <v>71</v>
      </c>
      <c r="J14520" s="59">
        <v>15158420</v>
      </c>
      <c r="K14520" s="59" t="s">
        <v>14730</v>
      </c>
      <c r="L14520" s="61" t="s">
        <v>113</v>
      </c>
      <c r="M14520" s="61">
        <f>VLOOKUP(H14520,zdroj!C:F,4,0)</f>
        <v>0</v>
      </c>
      <c r="N14520" s="61" t="str">
        <f t="shared" si="452"/>
        <v>katA</v>
      </c>
      <c r="P14520" s="72" t="str">
        <f t="shared" si="453"/>
        <v/>
      </c>
      <c r="Q14520" s="61" t="s">
        <v>30</v>
      </c>
    </row>
    <row r="14521" spans="8:17" x14ac:dyDescent="0.25">
      <c r="H14521" s="59">
        <v>42765</v>
      </c>
      <c r="I14521" s="59" t="s">
        <v>71</v>
      </c>
      <c r="J14521" s="59">
        <v>15158438</v>
      </c>
      <c r="K14521" s="59" t="s">
        <v>14731</v>
      </c>
      <c r="L14521" s="61" t="s">
        <v>113</v>
      </c>
      <c r="M14521" s="61">
        <f>VLOOKUP(H14521,zdroj!C:F,4,0)</f>
        <v>0</v>
      </c>
      <c r="N14521" s="61" t="str">
        <f t="shared" si="452"/>
        <v>katA</v>
      </c>
      <c r="P14521" s="72" t="str">
        <f t="shared" si="453"/>
        <v/>
      </c>
      <c r="Q14521" s="61" t="s">
        <v>30</v>
      </c>
    </row>
    <row r="14522" spans="8:17" x14ac:dyDescent="0.25">
      <c r="H14522" s="59">
        <v>42765</v>
      </c>
      <c r="I14522" s="59" t="s">
        <v>71</v>
      </c>
      <c r="J14522" s="59">
        <v>15158454</v>
      </c>
      <c r="K14522" s="59" t="s">
        <v>14732</v>
      </c>
      <c r="L14522" s="61" t="s">
        <v>113</v>
      </c>
      <c r="M14522" s="61">
        <f>VLOOKUP(H14522,zdroj!C:F,4,0)</f>
        <v>0</v>
      </c>
      <c r="N14522" s="61" t="str">
        <f t="shared" si="452"/>
        <v>katA</v>
      </c>
      <c r="P14522" s="72" t="str">
        <f t="shared" si="453"/>
        <v/>
      </c>
      <c r="Q14522" s="61" t="s">
        <v>30</v>
      </c>
    </row>
    <row r="14523" spans="8:17" x14ac:dyDescent="0.25">
      <c r="H14523" s="59">
        <v>42765</v>
      </c>
      <c r="I14523" s="59" t="s">
        <v>71</v>
      </c>
      <c r="J14523" s="59">
        <v>15158462</v>
      </c>
      <c r="K14523" s="59" t="s">
        <v>14733</v>
      </c>
      <c r="L14523" s="61" t="s">
        <v>113</v>
      </c>
      <c r="M14523" s="61">
        <f>VLOOKUP(H14523,zdroj!C:F,4,0)</f>
        <v>0</v>
      </c>
      <c r="N14523" s="61" t="str">
        <f t="shared" si="452"/>
        <v>katA</v>
      </c>
      <c r="P14523" s="72" t="str">
        <f t="shared" si="453"/>
        <v/>
      </c>
      <c r="Q14523" s="61" t="s">
        <v>30</v>
      </c>
    </row>
    <row r="14524" spans="8:17" x14ac:dyDescent="0.25">
      <c r="H14524" s="59">
        <v>42765</v>
      </c>
      <c r="I14524" s="59" t="s">
        <v>71</v>
      </c>
      <c r="J14524" s="59">
        <v>15158471</v>
      </c>
      <c r="K14524" s="59" t="s">
        <v>14734</v>
      </c>
      <c r="L14524" s="61" t="s">
        <v>113</v>
      </c>
      <c r="M14524" s="61">
        <f>VLOOKUP(H14524,zdroj!C:F,4,0)</f>
        <v>0</v>
      </c>
      <c r="N14524" s="61" t="str">
        <f t="shared" si="452"/>
        <v>katA</v>
      </c>
      <c r="P14524" s="72" t="str">
        <f t="shared" si="453"/>
        <v/>
      </c>
      <c r="Q14524" s="61" t="s">
        <v>30</v>
      </c>
    </row>
    <row r="14525" spans="8:17" x14ac:dyDescent="0.25">
      <c r="H14525" s="59">
        <v>42765</v>
      </c>
      <c r="I14525" s="59" t="s">
        <v>71</v>
      </c>
      <c r="J14525" s="59">
        <v>15158489</v>
      </c>
      <c r="K14525" s="59" t="s">
        <v>14735</v>
      </c>
      <c r="L14525" s="61" t="s">
        <v>113</v>
      </c>
      <c r="M14525" s="61">
        <f>VLOOKUP(H14525,zdroj!C:F,4,0)</f>
        <v>0</v>
      </c>
      <c r="N14525" s="61" t="str">
        <f t="shared" si="452"/>
        <v>katA</v>
      </c>
      <c r="P14525" s="72" t="str">
        <f t="shared" si="453"/>
        <v/>
      </c>
      <c r="Q14525" s="61" t="s">
        <v>30</v>
      </c>
    </row>
    <row r="14526" spans="8:17" x14ac:dyDescent="0.25">
      <c r="H14526" s="59">
        <v>42765</v>
      </c>
      <c r="I14526" s="59" t="s">
        <v>71</v>
      </c>
      <c r="J14526" s="59">
        <v>15158497</v>
      </c>
      <c r="K14526" s="59" t="s">
        <v>14736</v>
      </c>
      <c r="L14526" s="61" t="s">
        <v>113</v>
      </c>
      <c r="M14526" s="61">
        <f>VLOOKUP(H14526,zdroj!C:F,4,0)</f>
        <v>0</v>
      </c>
      <c r="N14526" s="61" t="str">
        <f t="shared" si="452"/>
        <v>katA</v>
      </c>
      <c r="P14526" s="72" t="str">
        <f t="shared" si="453"/>
        <v/>
      </c>
      <c r="Q14526" s="61" t="s">
        <v>30</v>
      </c>
    </row>
    <row r="14527" spans="8:17" x14ac:dyDescent="0.25">
      <c r="H14527" s="59">
        <v>42765</v>
      </c>
      <c r="I14527" s="59" t="s">
        <v>71</v>
      </c>
      <c r="J14527" s="59">
        <v>15158501</v>
      </c>
      <c r="K14527" s="59" t="s">
        <v>14737</v>
      </c>
      <c r="L14527" s="61" t="s">
        <v>113</v>
      </c>
      <c r="M14527" s="61">
        <f>VLOOKUP(H14527,zdroj!C:F,4,0)</f>
        <v>0</v>
      </c>
      <c r="N14527" s="61" t="str">
        <f t="shared" si="452"/>
        <v>katA</v>
      </c>
      <c r="P14527" s="72" t="str">
        <f t="shared" si="453"/>
        <v/>
      </c>
      <c r="Q14527" s="61" t="s">
        <v>30</v>
      </c>
    </row>
    <row r="14528" spans="8:17" x14ac:dyDescent="0.25">
      <c r="H14528" s="59">
        <v>42765</v>
      </c>
      <c r="I14528" s="59" t="s">
        <v>71</v>
      </c>
      <c r="J14528" s="59">
        <v>15158519</v>
      </c>
      <c r="K14528" s="59" t="s">
        <v>14738</v>
      </c>
      <c r="L14528" s="61" t="s">
        <v>113</v>
      </c>
      <c r="M14528" s="61">
        <f>VLOOKUP(H14528,zdroj!C:F,4,0)</f>
        <v>0</v>
      </c>
      <c r="N14528" s="61" t="str">
        <f t="shared" si="452"/>
        <v>katA</v>
      </c>
      <c r="P14528" s="72" t="str">
        <f t="shared" si="453"/>
        <v/>
      </c>
      <c r="Q14528" s="61" t="s">
        <v>30</v>
      </c>
    </row>
    <row r="14529" spans="8:18" x14ac:dyDescent="0.25">
      <c r="H14529" s="59">
        <v>42765</v>
      </c>
      <c r="I14529" s="59" t="s">
        <v>71</v>
      </c>
      <c r="J14529" s="59">
        <v>15158527</v>
      </c>
      <c r="K14529" s="59" t="s">
        <v>14739</v>
      </c>
      <c r="L14529" s="61" t="s">
        <v>113</v>
      </c>
      <c r="M14529" s="61">
        <f>VLOOKUP(H14529,zdroj!C:F,4,0)</f>
        <v>0</v>
      </c>
      <c r="N14529" s="61" t="str">
        <f t="shared" si="452"/>
        <v>katA</v>
      </c>
      <c r="P14529" s="72" t="str">
        <f t="shared" si="453"/>
        <v/>
      </c>
      <c r="Q14529" s="61" t="s">
        <v>30</v>
      </c>
    </row>
    <row r="14530" spans="8:18" x14ac:dyDescent="0.25">
      <c r="H14530" s="59">
        <v>42765</v>
      </c>
      <c r="I14530" s="59" t="s">
        <v>71</v>
      </c>
      <c r="J14530" s="59">
        <v>15158535</v>
      </c>
      <c r="K14530" s="59" t="s">
        <v>14740</v>
      </c>
      <c r="L14530" s="61" t="s">
        <v>113</v>
      </c>
      <c r="M14530" s="61">
        <f>VLOOKUP(H14530,zdroj!C:F,4,0)</f>
        <v>0</v>
      </c>
      <c r="N14530" s="61" t="str">
        <f t="shared" si="452"/>
        <v>katA</v>
      </c>
      <c r="P14530" s="72" t="str">
        <f t="shared" si="453"/>
        <v/>
      </c>
      <c r="Q14530" s="61" t="s">
        <v>30</v>
      </c>
    </row>
    <row r="14531" spans="8:18" x14ac:dyDescent="0.25">
      <c r="H14531" s="59">
        <v>42765</v>
      </c>
      <c r="I14531" s="59" t="s">
        <v>71</v>
      </c>
      <c r="J14531" s="59">
        <v>15158543</v>
      </c>
      <c r="K14531" s="59" t="s">
        <v>14741</v>
      </c>
      <c r="L14531" s="61" t="s">
        <v>113</v>
      </c>
      <c r="M14531" s="61">
        <f>VLOOKUP(H14531,zdroj!C:F,4,0)</f>
        <v>0</v>
      </c>
      <c r="N14531" s="61" t="str">
        <f t="shared" si="452"/>
        <v>katA</v>
      </c>
      <c r="P14531" s="72" t="str">
        <f t="shared" si="453"/>
        <v/>
      </c>
      <c r="Q14531" s="61" t="s">
        <v>30</v>
      </c>
    </row>
    <row r="14532" spans="8:18" x14ac:dyDescent="0.25">
      <c r="H14532" s="59">
        <v>42765</v>
      </c>
      <c r="I14532" s="59" t="s">
        <v>71</v>
      </c>
      <c r="J14532" s="59">
        <v>15158551</v>
      </c>
      <c r="K14532" s="59" t="s">
        <v>14742</v>
      </c>
      <c r="L14532" s="61" t="s">
        <v>113</v>
      </c>
      <c r="M14532" s="61">
        <f>VLOOKUP(H14532,zdroj!C:F,4,0)</f>
        <v>0</v>
      </c>
      <c r="N14532" s="61" t="str">
        <f t="shared" si="452"/>
        <v>katA</v>
      </c>
      <c r="P14532" s="72" t="str">
        <f t="shared" si="453"/>
        <v/>
      </c>
      <c r="Q14532" s="61" t="s">
        <v>30</v>
      </c>
    </row>
    <row r="14533" spans="8:18" x14ac:dyDescent="0.25">
      <c r="H14533" s="59">
        <v>42765</v>
      </c>
      <c r="I14533" s="59" t="s">
        <v>71</v>
      </c>
      <c r="J14533" s="59">
        <v>15158594</v>
      </c>
      <c r="K14533" s="59" t="s">
        <v>14743</v>
      </c>
      <c r="L14533" s="61" t="s">
        <v>114</v>
      </c>
      <c r="M14533" s="61">
        <f>VLOOKUP(H14533,zdroj!C:F,4,0)</f>
        <v>0</v>
      </c>
      <c r="N14533" s="61" t="str">
        <f t="shared" si="452"/>
        <v>katB</v>
      </c>
      <c r="P14533" s="72" t="str">
        <f t="shared" si="453"/>
        <v/>
      </c>
      <c r="Q14533" s="61" t="s">
        <v>30</v>
      </c>
      <c r="R14533" s="61" t="s">
        <v>91</v>
      </c>
    </row>
    <row r="14534" spans="8:18" x14ac:dyDescent="0.25">
      <c r="H14534" s="59">
        <v>42765</v>
      </c>
      <c r="I14534" s="59" t="s">
        <v>71</v>
      </c>
      <c r="J14534" s="59">
        <v>15158608</v>
      </c>
      <c r="K14534" s="59" t="s">
        <v>14744</v>
      </c>
      <c r="L14534" s="61" t="s">
        <v>113</v>
      </c>
      <c r="M14534" s="61">
        <f>VLOOKUP(H14534,zdroj!C:F,4,0)</f>
        <v>0</v>
      </c>
      <c r="N14534" s="61" t="str">
        <f t="shared" si="452"/>
        <v>katA</v>
      </c>
      <c r="P14534" s="72" t="str">
        <f t="shared" si="453"/>
        <v/>
      </c>
      <c r="Q14534" s="61" t="s">
        <v>30</v>
      </c>
    </row>
    <row r="14535" spans="8:18" x14ac:dyDescent="0.25">
      <c r="H14535" s="59">
        <v>42765</v>
      </c>
      <c r="I14535" s="59" t="s">
        <v>71</v>
      </c>
      <c r="J14535" s="59">
        <v>15158616</v>
      </c>
      <c r="K14535" s="59" t="s">
        <v>14745</v>
      </c>
      <c r="L14535" s="61" t="s">
        <v>113</v>
      </c>
      <c r="M14535" s="61">
        <f>VLOOKUP(H14535,zdroj!C:F,4,0)</f>
        <v>0</v>
      </c>
      <c r="N14535" s="61" t="str">
        <f t="shared" ref="N14535:N14598" si="454">IF(M14535="A",IF(L14535="katA","katB",L14535),L14535)</f>
        <v>katA</v>
      </c>
      <c r="P14535" s="72" t="str">
        <f t="shared" ref="P14535:P14598" si="455">IF(O14535="A",1,"")</f>
        <v/>
      </c>
      <c r="Q14535" s="61" t="s">
        <v>30</v>
      </c>
    </row>
    <row r="14536" spans="8:18" x14ac:dyDescent="0.25">
      <c r="H14536" s="59">
        <v>42765</v>
      </c>
      <c r="I14536" s="59" t="s">
        <v>71</v>
      </c>
      <c r="J14536" s="59">
        <v>15158624</v>
      </c>
      <c r="K14536" s="59" t="s">
        <v>14746</v>
      </c>
      <c r="L14536" s="61" t="s">
        <v>113</v>
      </c>
      <c r="M14536" s="61">
        <f>VLOOKUP(H14536,zdroj!C:F,4,0)</f>
        <v>0</v>
      </c>
      <c r="N14536" s="61" t="str">
        <f t="shared" si="454"/>
        <v>katA</v>
      </c>
      <c r="P14536" s="72" t="str">
        <f t="shared" si="455"/>
        <v/>
      </c>
      <c r="Q14536" s="61" t="s">
        <v>30</v>
      </c>
    </row>
    <row r="14537" spans="8:18" x14ac:dyDescent="0.25">
      <c r="H14537" s="59">
        <v>42765</v>
      </c>
      <c r="I14537" s="59" t="s">
        <v>71</v>
      </c>
      <c r="J14537" s="59">
        <v>15158632</v>
      </c>
      <c r="K14537" s="59" t="s">
        <v>14747</v>
      </c>
      <c r="L14537" s="61" t="s">
        <v>113</v>
      </c>
      <c r="M14537" s="61">
        <f>VLOOKUP(H14537,zdroj!C:F,4,0)</f>
        <v>0</v>
      </c>
      <c r="N14537" s="61" t="str">
        <f t="shared" si="454"/>
        <v>katA</v>
      </c>
      <c r="P14537" s="72" t="str">
        <f t="shared" si="455"/>
        <v/>
      </c>
      <c r="Q14537" s="61" t="s">
        <v>30</v>
      </c>
    </row>
    <row r="14538" spans="8:18" x14ac:dyDescent="0.25">
      <c r="H14538" s="59">
        <v>169978</v>
      </c>
      <c r="I14538" s="59" t="s">
        <v>71</v>
      </c>
      <c r="J14538" s="59">
        <v>15169057</v>
      </c>
      <c r="K14538" s="59" t="s">
        <v>14748</v>
      </c>
      <c r="L14538" s="61" t="s">
        <v>113</v>
      </c>
      <c r="M14538" s="61">
        <f>VLOOKUP(H14538,zdroj!C:F,4,0)</f>
        <v>0</v>
      </c>
      <c r="N14538" s="61" t="str">
        <f t="shared" si="454"/>
        <v>katA</v>
      </c>
      <c r="P14538" s="72" t="str">
        <f t="shared" si="455"/>
        <v/>
      </c>
      <c r="Q14538" s="61" t="s">
        <v>30</v>
      </c>
    </row>
    <row r="14539" spans="8:18" x14ac:dyDescent="0.25">
      <c r="H14539" s="59">
        <v>169978</v>
      </c>
      <c r="I14539" s="59" t="s">
        <v>71</v>
      </c>
      <c r="J14539" s="59">
        <v>15169065</v>
      </c>
      <c r="K14539" s="59" t="s">
        <v>14749</v>
      </c>
      <c r="L14539" s="61" t="s">
        <v>113</v>
      </c>
      <c r="M14539" s="61">
        <f>VLOOKUP(H14539,zdroj!C:F,4,0)</f>
        <v>0</v>
      </c>
      <c r="N14539" s="61" t="str">
        <f t="shared" si="454"/>
        <v>katA</v>
      </c>
      <c r="P14539" s="72" t="str">
        <f t="shared" si="455"/>
        <v/>
      </c>
      <c r="Q14539" s="61" t="s">
        <v>30</v>
      </c>
    </row>
    <row r="14540" spans="8:18" x14ac:dyDescent="0.25">
      <c r="H14540" s="59">
        <v>169978</v>
      </c>
      <c r="I14540" s="59" t="s">
        <v>71</v>
      </c>
      <c r="J14540" s="59">
        <v>15169073</v>
      </c>
      <c r="K14540" s="59" t="s">
        <v>14750</v>
      </c>
      <c r="L14540" s="61" t="s">
        <v>113</v>
      </c>
      <c r="M14540" s="61">
        <f>VLOOKUP(H14540,zdroj!C:F,4,0)</f>
        <v>0</v>
      </c>
      <c r="N14540" s="61" t="str">
        <f t="shared" si="454"/>
        <v>katA</v>
      </c>
      <c r="P14540" s="72" t="str">
        <f t="shared" si="455"/>
        <v/>
      </c>
      <c r="Q14540" s="61" t="s">
        <v>30</v>
      </c>
    </row>
    <row r="14541" spans="8:18" x14ac:dyDescent="0.25">
      <c r="H14541" s="59">
        <v>169978</v>
      </c>
      <c r="I14541" s="59" t="s">
        <v>71</v>
      </c>
      <c r="J14541" s="59">
        <v>15169081</v>
      </c>
      <c r="K14541" s="59" t="s">
        <v>14751</v>
      </c>
      <c r="L14541" s="61" t="s">
        <v>113</v>
      </c>
      <c r="M14541" s="61">
        <f>VLOOKUP(H14541,zdroj!C:F,4,0)</f>
        <v>0</v>
      </c>
      <c r="N14541" s="61" t="str">
        <f t="shared" si="454"/>
        <v>katA</v>
      </c>
      <c r="P14541" s="72" t="str">
        <f t="shared" si="455"/>
        <v/>
      </c>
      <c r="Q14541" s="61" t="s">
        <v>30</v>
      </c>
    </row>
    <row r="14542" spans="8:18" x14ac:dyDescent="0.25">
      <c r="H14542" s="59">
        <v>169978</v>
      </c>
      <c r="I14542" s="59" t="s">
        <v>71</v>
      </c>
      <c r="J14542" s="59">
        <v>15169090</v>
      </c>
      <c r="K14542" s="59" t="s">
        <v>14752</v>
      </c>
      <c r="L14542" s="61" t="s">
        <v>113</v>
      </c>
      <c r="M14542" s="61">
        <f>VLOOKUP(H14542,zdroj!C:F,4,0)</f>
        <v>0</v>
      </c>
      <c r="N14542" s="61" t="str">
        <f t="shared" si="454"/>
        <v>katA</v>
      </c>
      <c r="P14542" s="72" t="str">
        <f t="shared" si="455"/>
        <v/>
      </c>
      <c r="Q14542" s="61" t="s">
        <v>30</v>
      </c>
    </row>
    <row r="14543" spans="8:18" x14ac:dyDescent="0.25">
      <c r="H14543" s="59">
        <v>169978</v>
      </c>
      <c r="I14543" s="59" t="s">
        <v>71</v>
      </c>
      <c r="J14543" s="59">
        <v>15169111</v>
      </c>
      <c r="K14543" s="59" t="s">
        <v>14753</v>
      </c>
      <c r="L14543" s="61" t="s">
        <v>113</v>
      </c>
      <c r="M14543" s="61">
        <f>VLOOKUP(H14543,zdroj!C:F,4,0)</f>
        <v>0</v>
      </c>
      <c r="N14543" s="61" t="str">
        <f t="shared" si="454"/>
        <v>katA</v>
      </c>
      <c r="P14543" s="72" t="str">
        <f t="shared" si="455"/>
        <v/>
      </c>
      <c r="Q14543" s="61" t="s">
        <v>30</v>
      </c>
    </row>
    <row r="14544" spans="8:18" x14ac:dyDescent="0.25">
      <c r="H14544" s="59">
        <v>169978</v>
      </c>
      <c r="I14544" s="59" t="s">
        <v>71</v>
      </c>
      <c r="J14544" s="59">
        <v>15169120</v>
      </c>
      <c r="K14544" s="59" t="s">
        <v>14754</v>
      </c>
      <c r="L14544" s="61" t="s">
        <v>113</v>
      </c>
      <c r="M14544" s="61">
        <f>VLOOKUP(H14544,zdroj!C:F,4,0)</f>
        <v>0</v>
      </c>
      <c r="N14544" s="61" t="str">
        <f t="shared" si="454"/>
        <v>katA</v>
      </c>
      <c r="P14544" s="72" t="str">
        <f t="shared" si="455"/>
        <v/>
      </c>
      <c r="Q14544" s="61" t="s">
        <v>30</v>
      </c>
    </row>
    <row r="14545" spans="8:18" x14ac:dyDescent="0.25">
      <c r="H14545" s="59">
        <v>169978</v>
      </c>
      <c r="I14545" s="59" t="s">
        <v>71</v>
      </c>
      <c r="J14545" s="59">
        <v>15169138</v>
      </c>
      <c r="K14545" s="59" t="s">
        <v>14755</v>
      </c>
      <c r="L14545" s="61" t="s">
        <v>113</v>
      </c>
      <c r="M14545" s="61">
        <f>VLOOKUP(H14545,zdroj!C:F,4,0)</f>
        <v>0</v>
      </c>
      <c r="N14545" s="61" t="str">
        <f t="shared" si="454"/>
        <v>katA</v>
      </c>
      <c r="P14545" s="72" t="str">
        <f t="shared" si="455"/>
        <v/>
      </c>
      <c r="Q14545" s="61" t="s">
        <v>30</v>
      </c>
    </row>
    <row r="14546" spans="8:18" x14ac:dyDescent="0.25">
      <c r="H14546" s="59">
        <v>169978</v>
      </c>
      <c r="I14546" s="59" t="s">
        <v>71</v>
      </c>
      <c r="J14546" s="59">
        <v>15169146</v>
      </c>
      <c r="K14546" s="59" t="s">
        <v>14756</v>
      </c>
      <c r="L14546" s="61" t="s">
        <v>113</v>
      </c>
      <c r="M14546" s="61">
        <f>VLOOKUP(H14546,zdroj!C:F,4,0)</f>
        <v>0</v>
      </c>
      <c r="N14546" s="61" t="str">
        <f t="shared" si="454"/>
        <v>katA</v>
      </c>
      <c r="P14546" s="72" t="str">
        <f t="shared" si="455"/>
        <v/>
      </c>
      <c r="Q14546" s="61" t="s">
        <v>30</v>
      </c>
    </row>
    <row r="14547" spans="8:18" x14ac:dyDescent="0.25">
      <c r="H14547" s="59">
        <v>169978</v>
      </c>
      <c r="I14547" s="59" t="s">
        <v>71</v>
      </c>
      <c r="J14547" s="59">
        <v>15169154</v>
      </c>
      <c r="K14547" s="59" t="s">
        <v>14757</v>
      </c>
      <c r="L14547" s="61" t="s">
        <v>113</v>
      </c>
      <c r="M14547" s="61">
        <f>VLOOKUP(H14547,zdroj!C:F,4,0)</f>
        <v>0</v>
      </c>
      <c r="N14547" s="61" t="str">
        <f t="shared" si="454"/>
        <v>katA</v>
      </c>
      <c r="P14547" s="72" t="str">
        <f t="shared" si="455"/>
        <v/>
      </c>
      <c r="Q14547" s="61" t="s">
        <v>30</v>
      </c>
    </row>
    <row r="14548" spans="8:18" x14ac:dyDescent="0.25">
      <c r="H14548" s="59">
        <v>169978</v>
      </c>
      <c r="I14548" s="59" t="s">
        <v>71</v>
      </c>
      <c r="J14548" s="59">
        <v>15169162</v>
      </c>
      <c r="K14548" s="59" t="s">
        <v>14758</v>
      </c>
      <c r="L14548" s="61" t="s">
        <v>113</v>
      </c>
      <c r="M14548" s="61">
        <f>VLOOKUP(H14548,zdroj!C:F,4,0)</f>
        <v>0</v>
      </c>
      <c r="N14548" s="61" t="str">
        <f t="shared" si="454"/>
        <v>katA</v>
      </c>
      <c r="P14548" s="72" t="str">
        <f t="shared" si="455"/>
        <v/>
      </c>
      <c r="Q14548" s="61" t="s">
        <v>30</v>
      </c>
    </row>
    <row r="14549" spans="8:18" x14ac:dyDescent="0.25">
      <c r="H14549" s="59">
        <v>169978</v>
      </c>
      <c r="I14549" s="59" t="s">
        <v>71</v>
      </c>
      <c r="J14549" s="59">
        <v>15169189</v>
      </c>
      <c r="K14549" s="59" t="s">
        <v>14759</v>
      </c>
      <c r="L14549" s="61" t="s">
        <v>114</v>
      </c>
      <c r="M14549" s="61">
        <f>VLOOKUP(H14549,zdroj!C:F,4,0)</f>
        <v>0</v>
      </c>
      <c r="N14549" s="61" t="str">
        <f t="shared" si="454"/>
        <v>katB</v>
      </c>
      <c r="P14549" s="72" t="str">
        <f t="shared" si="455"/>
        <v/>
      </c>
      <c r="Q14549" s="61" t="s">
        <v>30</v>
      </c>
      <c r="R14549" s="61" t="s">
        <v>91</v>
      </c>
    </row>
    <row r="14550" spans="8:18" x14ac:dyDescent="0.25">
      <c r="H14550" s="59">
        <v>169978</v>
      </c>
      <c r="I14550" s="59" t="s">
        <v>71</v>
      </c>
      <c r="J14550" s="59">
        <v>15169197</v>
      </c>
      <c r="K14550" s="59" t="s">
        <v>14760</v>
      </c>
      <c r="L14550" s="61" t="s">
        <v>113</v>
      </c>
      <c r="M14550" s="61">
        <f>VLOOKUP(H14550,zdroj!C:F,4,0)</f>
        <v>0</v>
      </c>
      <c r="N14550" s="61" t="str">
        <f t="shared" si="454"/>
        <v>katA</v>
      </c>
      <c r="P14550" s="72" t="str">
        <f t="shared" si="455"/>
        <v/>
      </c>
      <c r="Q14550" s="61" t="s">
        <v>30</v>
      </c>
    </row>
    <row r="14551" spans="8:18" x14ac:dyDescent="0.25">
      <c r="H14551" s="59">
        <v>169978</v>
      </c>
      <c r="I14551" s="59" t="s">
        <v>71</v>
      </c>
      <c r="J14551" s="59">
        <v>15169201</v>
      </c>
      <c r="K14551" s="59" t="s">
        <v>14761</v>
      </c>
      <c r="L14551" s="61" t="s">
        <v>113</v>
      </c>
      <c r="M14551" s="61">
        <f>VLOOKUP(H14551,zdroj!C:F,4,0)</f>
        <v>0</v>
      </c>
      <c r="N14551" s="61" t="str">
        <f t="shared" si="454"/>
        <v>katA</v>
      </c>
      <c r="P14551" s="72" t="str">
        <f t="shared" si="455"/>
        <v/>
      </c>
      <c r="Q14551" s="61" t="s">
        <v>30</v>
      </c>
    </row>
    <row r="14552" spans="8:18" x14ac:dyDescent="0.25">
      <c r="H14552" s="59">
        <v>169978</v>
      </c>
      <c r="I14552" s="59" t="s">
        <v>71</v>
      </c>
      <c r="J14552" s="59">
        <v>15169219</v>
      </c>
      <c r="K14552" s="59" t="s">
        <v>14762</v>
      </c>
      <c r="L14552" s="61" t="s">
        <v>113</v>
      </c>
      <c r="M14552" s="61">
        <f>VLOOKUP(H14552,zdroj!C:F,4,0)</f>
        <v>0</v>
      </c>
      <c r="N14552" s="61" t="str">
        <f t="shared" si="454"/>
        <v>katA</v>
      </c>
      <c r="P14552" s="72" t="str">
        <f t="shared" si="455"/>
        <v/>
      </c>
      <c r="Q14552" s="61" t="s">
        <v>30</v>
      </c>
    </row>
    <row r="14553" spans="8:18" x14ac:dyDescent="0.25">
      <c r="H14553" s="59">
        <v>169978</v>
      </c>
      <c r="I14553" s="59" t="s">
        <v>71</v>
      </c>
      <c r="J14553" s="59">
        <v>15169227</v>
      </c>
      <c r="K14553" s="59" t="s">
        <v>14763</v>
      </c>
      <c r="L14553" s="61" t="s">
        <v>113</v>
      </c>
      <c r="M14553" s="61">
        <f>VLOOKUP(H14553,zdroj!C:F,4,0)</f>
        <v>0</v>
      </c>
      <c r="N14553" s="61" t="str">
        <f t="shared" si="454"/>
        <v>katA</v>
      </c>
      <c r="P14553" s="72" t="str">
        <f t="shared" si="455"/>
        <v/>
      </c>
      <c r="Q14553" s="61" t="s">
        <v>30</v>
      </c>
    </row>
    <row r="14554" spans="8:18" x14ac:dyDescent="0.25">
      <c r="H14554" s="59">
        <v>169978</v>
      </c>
      <c r="I14554" s="59" t="s">
        <v>71</v>
      </c>
      <c r="J14554" s="59">
        <v>15169235</v>
      </c>
      <c r="K14554" s="59" t="s">
        <v>14764</v>
      </c>
      <c r="L14554" s="61" t="s">
        <v>113</v>
      </c>
      <c r="M14554" s="61">
        <f>VLOOKUP(H14554,zdroj!C:F,4,0)</f>
        <v>0</v>
      </c>
      <c r="N14554" s="61" t="str">
        <f t="shared" si="454"/>
        <v>katA</v>
      </c>
      <c r="P14554" s="72" t="str">
        <f t="shared" si="455"/>
        <v/>
      </c>
      <c r="Q14554" s="61" t="s">
        <v>30</v>
      </c>
    </row>
    <row r="14555" spans="8:18" x14ac:dyDescent="0.25">
      <c r="H14555" s="59">
        <v>169978</v>
      </c>
      <c r="I14555" s="59" t="s">
        <v>71</v>
      </c>
      <c r="J14555" s="59">
        <v>15169243</v>
      </c>
      <c r="K14555" s="59" t="s">
        <v>14765</v>
      </c>
      <c r="L14555" s="61" t="s">
        <v>113</v>
      </c>
      <c r="M14555" s="61">
        <f>VLOOKUP(H14555,zdroj!C:F,4,0)</f>
        <v>0</v>
      </c>
      <c r="N14555" s="61" t="str">
        <f t="shared" si="454"/>
        <v>katA</v>
      </c>
      <c r="P14555" s="72" t="str">
        <f t="shared" si="455"/>
        <v/>
      </c>
      <c r="Q14555" s="61" t="s">
        <v>30</v>
      </c>
    </row>
    <row r="14556" spans="8:18" x14ac:dyDescent="0.25">
      <c r="H14556" s="59">
        <v>169978</v>
      </c>
      <c r="I14556" s="59" t="s">
        <v>71</v>
      </c>
      <c r="J14556" s="59">
        <v>15169251</v>
      </c>
      <c r="K14556" s="59" t="s">
        <v>14766</v>
      </c>
      <c r="L14556" s="61" t="s">
        <v>81</v>
      </c>
      <c r="M14556" s="61">
        <f>VLOOKUP(H14556,zdroj!C:F,4,0)</f>
        <v>0</v>
      </c>
      <c r="N14556" s="61" t="str">
        <f t="shared" si="454"/>
        <v>-</v>
      </c>
      <c r="P14556" s="72" t="str">
        <f t="shared" si="455"/>
        <v/>
      </c>
      <c r="Q14556" s="61" t="s">
        <v>88</v>
      </c>
    </row>
    <row r="14557" spans="8:18" x14ac:dyDescent="0.25">
      <c r="H14557" s="59">
        <v>169978</v>
      </c>
      <c r="I14557" s="59" t="s">
        <v>71</v>
      </c>
      <c r="J14557" s="59">
        <v>15169260</v>
      </c>
      <c r="K14557" s="59" t="s">
        <v>14767</v>
      </c>
      <c r="L14557" s="61" t="s">
        <v>113</v>
      </c>
      <c r="M14557" s="61">
        <f>VLOOKUP(H14557,zdroj!C:F,4,0)</f>
        <v>0</v>
      </c>
      <c r="N14557" s="61" t="str">
        <f t="shared" si="454"/>
        <v>katA</v>
      </c>
      <c r="P14557" s="72" t="str">
        <f t="shared" si="455"/>
        <v/>
      </c>
      <c r="Q14557" s="61" t="s">
        <v>30</v>
      </c>
    </row>
    <row r="14558" spans="8:18" x14ac:dyDescent="0.25">
      <c r="H14558" s="59">
        <v>169978</v>
      </c>
      <c r="I14558" s="59" t="s">
        <v>71</v>
      </c>
      <c r="J14558" s="59">
        <v>15169278</v>
      </c>
      <c r="K14558" s="59" t="s">
        <v>14768</v>
      </c>
      <c r="L14558" s="61" t="s">
        <v>113</v>
      </c>
      <c r="M14558" s="61">
        <f>VLOOKUP(H14558,zdroj!C:F,4,0)</f>
        <v>0</v>
      </c>
      <c r="N14558" s="61" t="str">
        <f t="shared" si="454"/>
        <v>katA</v>
      </c>
      <c r="P14558" s="72" t="str">
        <f t="shared" si="455"/>
        <v/>
      </c>
      <c r="Q14558" s="61" t="s">
        <v>30</v>
      </c>
    </row>
    <row r="14559" spans="8:18" x14ac:dyDescent="0.25">
      <c r="H14559" s="59">
        <v>169978</v>
      </c>
      <c r="I14559" s="59" t="s">
        <v>71</v>
      </c>
      <c r="J14559" s="59">
        <v>15169286</v>
      </c>
      <c r="K14559" s="59" t="s">
        <v>14769</v>
      </c>
      <c r="L14559" s="61" t="s">
        <v>114</v>
      </c>
      <c r="M14559" s="61">
        <f>VLOOKUP(H14559,zdroj!C:F,4,0)</f>
        <v>0</v>
      </c>
      <c r="N14559" s="61" t="str">
        <f t="shared" si="454"/>
        <v>katB</v>
      </c>
      <c r="P14559" s="72" t="str">
        <f t="shared" si="455"/>
        <v/>
      </c>
      <c r="Q14559" s="61" t="s">
        <v>30</v>
      </c>
      <c r="R14559" s="61" t="s">
        <v>91</v>
      </c>
    </row>
    <row r="14560" spans="8:18" x14ac:dyDescent="0.25">
      <c r="H14560" s="59">
        <v>169978</v>
      </c>
      <c r="I14560" s="59" t="s">
        <v>71</v>
      </c>
      <c r="J14560" s="59">
        <v>15169294</v>
      </c>
      <c r="K14560" s="59" t="s">
        <v>14770</v>
      </c>
      <c r="L14560" s="61" t="s">
        <v>113</v>
      </c>
      <c r="M14560" s="61">
        <f>VLOOKUP(H14560,zdroj!C:F,4,0)</f>
        <v>0</v>
      </c>
      <c r="N14560" s="61" t="str">
        <f t="shared" si="454"/>
        <v>katA</v>
      </c>
      <c r="P14560" s="72" t="str">
        <f t="shared" si="455"/>
        <v/>
      </c>
      <c r="Q14560" s="61" t="s">
        <v>30</v>
      </c>
    </row>
    <row r="14561" spans="8:17" x14ac:dyDescent="0.25">
      <c r="H14561" s="59">
        <v>169978</v>
      </c>
      <c r="I14561" s="59" t="s">
        <v>71</v>
      </c>
      <c r="J14561" s="59">
        <v>15169308</v>
      </c>
      <c r="K14561" s="59" t="s">
        <v>14771</v>
      </c>
      <c r="L14561" s="61" t="s">
        <v>113</v>
      </c>
      <c r="M14561" s="61">
        <f>VLOOKUP(H14561,zdroj!C:F,4,0)</f>
        <v>0</v>
      </c>
      <c r="N14561" s="61" t="str">
        <f t="shared" si="454"/>
        <v>katA</v>
      </c>
      <c r="P14561" s="72" t="str">
        <f t="shared" si="455"/>
        <v/>
      </c>
      <c r="Q14561" s="61" t="s">
        <v>30</v>
      </c>
    </row>
    <row r="14562" spans="8:17" x14ac:dyDescent="0.25">
      <c r="H14562" s="59">
        <v>169978</v>
      </c>
      <c r="I14562" s="59" t="s">
        <v>71</v>
      </c>
      <c r="J14562" s="59">
        <v>15169316</v>
      </c>
      <c r="K14562" s="59" t="s">
        <v>14772</v>
      </c>
      <c r="L14562" s="61" t="s">
        <v>113</v>
      </c>
      <c r="M14562" s="61">
        <f>VLOOKUP(H14562,zdroj!C:F,4,0)</f>
        <v>0</v>
      </c>
      <c r="N14562" s="61" t="str">
        <f t="shared" si="454"/>
        <v>katA</v>
      </c>
      <c r="P14562" s="72" t="str">
        <f t="shared" si="455"/>
        <v/>
      </c>
      <c r="Q14562" s="61" t="s">
        <v>30</v>
      </c>
    </row>
    <row r="14563" spans="8:17" x14ac:dyDescent="0.25">
      <c r="H14563" s="59">
        <v>169978</v>
      </c>
      <c r="I14563" s="59" t="s">
        <v>71</v>
      </c>
      <c r="J14563" s="59">
        <v>15169324</v>
      </c>
      <c r="K14563" s="59" t="s">
        <v>14773</v>
      </c>
      <c r="L14563" s="61" t="s">
        <v>113</v>
      </c>
      <c r="M14563" s="61">
        <f>VLOOKUP(H14563,zdroj!C:F,4,0)</f>
        <v>0</v>
      </c>
      <c r="N14563" s="61" t="str">
        <f t="shared" si="454"/>
        <v>katA</v>
      </c>
      <c r="P14563" s="72" t="str">
        <f t="shared" si="455"/>
        <v/>
      </c>
      <c r="Q14563" s="61" t="s">
        <v>30</v>
      </c>
    </row>
    <row r="14564" spans="8:17" x14ac:dyDescent="0.25">
      <c r="H14564" s="59">
        <v>169978</v>
      </c>
      <c r="I14564" s="59" t="s">
        <v>71</v>
      </c>
      <c r="J14564" s="59">
        <v>15169332</v>
      </c>
      <c r="K14564" s="59" t="s">
        <v>14774</v>
      </c>
      <c r="L14564" s="61" t="s">
        <v>113</v>
      </c>
      <c r="M14564" s="61">
        <f>VLOOKUP(H14564,zdroj!C:F,4,0)</f>
        <v>0</v>
      </c>
      <c r="N14564" s="61" t="str">
        <f t="shared" si="454"/>
        <v>katA</v>
      </c>
      <c r="P14564" s="72" t="str">
        <f t="shared" si="455"/>
        <v/>
      </c>
      <c r="Q14564" s="61" t="s">
        <v>30</v>
      </c>
    </row>
    <row r="14565" spans="8:17" x14ac:dyDescent="0.25">
      <c r="H14565" s="59">
        <v>169978</v>
      </c>
      <c r="I14565" s="59" t="s">
        <v>71</v>
      </c>
      <c r="J14565" s="59">
        <v>15169341</v>
      </c>
      <c r="K14565" s="59" t="s">
        <v>14775</v>
      </c>
      <c r="L14565" s="61" t="s">
        <v>113</v>
      </c>
      <c r="M14565" s="61">
        <f>VLOOKUP(H14565,zdroj!C:F,4,0)</f>
        <v>0</v>
      </c>
      <c r="N14565" s="61" t="str">
        <f t="shared" si="454"/>
        <v>katA</v>
      </c>
      <c r="P14565" s="72" t="str">
        <f t="shared" si="455"/>
        <v/>
      </c>
      <c r="Q14565" s="61" t="s">
        <v>30</v>
      </c>
    </row>
    <row r="14566" spans="8:17" x14ac:dyDescent="0.25">
      <c r="H14566" s="59">
        <v>169978</v>
      </c>
      <c r="I14566" s="59" t="s">
        <v>71</v>
      </c>
      <c r="J14566" s="59">
        <v>15169359</v>
      </c>
      <c r="K14566" s="59" t="s">
        <v>14776</v>
      </c>
      <c r="L14566" s="61" t="s">
        <v>113</v>
      </c>
      <c r="M14566" s="61">
        <f>VLOOKUP(H14566,zdroj!C:F,4,0)</f>
        <v>0</v>
      </c>
      <c r="N14566" s="61" t="str">
        <f t="shared" si="454"/>
        <v>katA</v>
      </c>
      <c r="P14566" s="72" t="str">
        <f t="shared" si="455"/>
        <v/>
      </c>
      <c r="Q14566" s="61" t="s">
        <v>30</v>
      </c>
    </row>
    <row r="14567" spans="8:17" x14ac:dyDescent="0.25">
      <c r="H14567" s="59">
        <v>169978</v>
      </c>
      <c r="I14567" s="59" t="s">
        <v>71</v>
      </c>
      <c r="J14567" s="59">
        <v>15169367</v>
      </c>
      <c r="K14567" s="59" t="s">
        <v>14777</v>
      </c>
      <c r="L14567" s="61" t="s">
        <v>113</v>
      </c>
      <c r="M14567" s="61">
        <f>VLOOKUP(H14567,zdroj!C:F,4,0)</f>
        <v>0</v>
      </c>
      <c r="N14567" s="61" t="str">
        <f t="shared" si="454"/>
        <v>katA</v>
      </c>
      <c r="P14567" s="72" t="str">
        <f t="shared" si="455"/>
        <v/>
      </c>
      <c r="Q14567" s="61" t="s">
        <v>30</v>
      </c>
    </row>
    <row r="14568" spans="8:17" x14ac:dyDescent="0.25">
      <c r="H14568" s="59">
        <v>169978</v>
      </c>
      <c r="I14568" s="59" t="s">
        <v>71</v>
      </c>
      <c r="J14568" s="59">
        <v>15169375</v>
      </c>
      <c r="K14568" s="59" t="s">
        <v>14778</v>
      </c>
      <c r="L14568" s="61" t="s">
        <v>81</v>
      </c>
      <c r="M14568" s="61">
        <f>VLOOKUP(H14568,zdroj!C:F,4,0)</f>
        <v>0</v>
      </c>
      <c r="N14568" s="61" t="str">
        <f t="shared" si="454"/>
        <v>-</v>
      </c>
      <c r="P14568" s="72" t="str">
        <f t="shared" si="455"/>
        <v/>
      </c>
      <c r="Q14568" s="61" t="s">
        <v>88</v>
      </c>
    </row>
    <row r="14569" spans="8:17" x14ac:dyDescent="0.25">
      <c r="H14569" s="59">
        <v>169978</v>
      </c>
      <c r="I14569" s="59" t="s">
        <v>71</v>
      </c>
      <c r="J14569" s="59">
        <v>15169383</v>
      </c>
      <c r="K14569" s="59" t="s">
        <v>14779</v>
      </c>
      <c r="L14569" s="61" t="s">
        <v>113</v>
      </c>
      <c r="M14569" s="61">
        <f>VLOOKUP(H14569,zdroj!C:F,4,0)</f>
        <v>0</v>
      </c>
      <c r="N14569" s="61" t="str">
        <f t="shared" si="454"/>
        <v>katA</v>
      </c>
      <c r="P14569" s="72" t="str">
        <f t="shared" si="455"/>
        <v/>
      </c>
      <c r="Q14569" s="61" t="s">
        <v>30</v>
      </c>
    </row>
    <row r="14570" spans="8:17" x14ac:dyDescent="0.25">
      <c r="H14570" s="59">
        <v>169978</v>
      </c>
      <c r="I14570" s="59" t="s">
        <v>71</v>
      </c>
      <c r="J14570" s="59">
        <v>15169391</v>
      </c>
      <c r="K14570" s="59" t="s">
        <v>14780</v>
      </c>
      <c r="L14570" s="61" t="s">
        <v>113</v>
      </c>
      <c r="M14570" s="61">
        <f>VLOOKUP(H14570,zdroj!C:F,4,0)</f>
        <v>0</v>
      </c>
      <c r="N14570" s="61" t="str">
        <f t="shared" si="454"/>
        <v>katA</v>
      </c>
      <c r="P14570" s="72" t="str">
        <f t="shared" si="455"/>
        <v/>
      </c>
      <c r="Q14570" s="61" t="s">
        <v>30</v>
      </c>
    </row>
    <row r="14571" spans="8:17" x14ac:dyDescent="0.25">
      <c r="H14571" s="59">
        <v>169978</v>
      </c>
      <c r="I14571" s="59" t="s">
        <v>71</v>
      </c>
      <c r="J14571" s="59">
        <v>15169405</v>
      </c>
      <c r="K14571" s="59" t="s">
        <v>14781</v>
      </c>
      <c r="L14571" s="61" t="s">
        <v>113</v>
      </c>
      <c r="M14571" s="61">
        <f>VLOOKUP(H14571,zdroj!C:F,4,0)</f>
        <v>0</v>
      </c>
      <c r="N14571" s="61" t="str">
        <f t="shared" si="454"/>
        <v>katA</v>
      </c>
      <c r="P14571" s="72" t="str">
        <f t="shared" si="455"/>
        <v/>
      </c>
      <c r="Q14571" s="61" t="s">
        <v>30</v>
      </c>
    </row>
    <row r="14572" spans="8:17" x14ac:dyDescent="0.25">
      <c r="H14572" s="59">
        <v>169978</v>
      </c>
      <c r="I14572" s="59" t="s">
        <v>71</v>
      </c>
      <c r="J14572" s="59">
        <v>15169413</v>
      </c>
      <c r="K14572" s="59" t="s">
        <v>14782</v>
      </c>
      <c r="L14572" s="61" t="s">
        <v>113</v>
      </c>
      <c r="M14572" s="61">
        <f>VLOOKUP(H14572,zdroj!C:F,4,0)</f>
        <v>0</v>
      </c>
      <c r="N14572" s="61" t="str">
        <f t="shared" si="454"/>
        <v>katA</v>
      </c>
      <c r="P14572" s="72" t="str">
        <f t="shared" si="455"/>
        <v/>
      </c>
      <c r="Q14572" s="61" t="s">
        <v>30</v>
      </c>
    </row>
    <row r="14573" spans="8:17" x14ac:dyDescent="0.25">
      <c r="H14573" s="59">
        <v>169978</v>
      </c>
      <c r="I14573" s="59" t="s">
        <v>71</v>
      </c>
      <c r="J14573" s="59">
        <v>15169421</v>
      </c>
      <c r="K14573" s="59" t="s">
        <v>14783</v>
      </c>
      <c r="L14573" s="61" t="s">
        <v>113</v>
      </c>
      <c r="M14573" s="61">
        <f>VLOOKUP(H14573,zdroj!C:F,4,0)</f>
        <v>0</v>
      </c>
      <c r="N14573" s="61" t="str">
        <f t="shared" si="454"/>
        <v>katA</v>
      </c>
      <c r="P14573" s="72" t="str">
        <f t="shared" si="455"/>
        <v/>
      </c>
      <c r="Q14573" s="61" t="s">
        <v>30</v>
      </c>
    </row>
    <row r="14574" spans="8:17" x14ac:dyDescent="0.25">
      <c r="H14574" s="59">
        <v>169978</v>
      </c>
      <c r="I14574" s="59" t="s">
        <v>71</v>
      </c>
      <c r="J14574" s="59">
        <v>15169430</v>
      </c>
      <c r="K14574" s="59" t="s">
        <v>14784</v>
      </c>
      <c r="L14574" s="61" t="s">
        <v>113</v>
      </c>
      <c r="M14574" s="61">
        <f>VLOOKUP(H14574,zdroj!C:F,4,0)</f>
        <v>0</v>
      </c>
      <c r="N14574" s="61" t="str">
        <f t="shared" si="454"/>
        <v>katA</v>
      </c>
      <c r="P14574" s="72" t="str">
        <f t="shared" si="455"/>
        <v/>
      </c>
      <c r="Q14574" s="61" t="s">
        <v>30</v>
      </c>
    </row>
    <row r="14575" spans="8:17" x14ac:dyDescent="0.25">
      <c r="H14575" s="59">
        <v>169978</v>
      </c>
      <c r="I14575" s="59" t="s">
        <v>71</v>
      </c>
      <c r="J14575" s="59">
        <v>15169448</v>
      </c>
      <c r="K14575" s="59" t="s">
        <v>14785</v>
      </c>
      <c r="L14575" s="61" t="s">
        <v>113</v>
      </c>
      <c r="M14575" s="61">
        <f>VLOOKUP(H14575,zdroj!C:F,4,0)</f>
        <v>0</v>
      </c>
      <c r="N14575" s="61" t="str">
        <f t="shared" si="454"/>
        <v>katA</v>
      </c>
      <c r="P14575" s="72" t="str">
        <f t="shared" si="455"/>
        <v/>
      </c>
      <c r="Q14575" s="61" t="s">
        <v>30</v>
      </c>
    </row>
    <row r="14576" spans="8:17" x14ac:dyDescent="0.25">
      <c r="H14576" s="59">
        <v>169978</v>
      </c>
      <c r="I14576" s="59" t="s">
        <v>71</v>
      </c>
      <c r="J14576" s="59">
        <v>15169456</v>
      </c>
      <c r="K14576" s="59" t="s">
        <v>14786</v>
      </c>
      <c r="L14576" s="61" t="s">
        <v>113</v>
      </c>
      <c r="M14576" s="61">
        <f>VLOOKUP(H14576,zdroj!C:F,4,0)</f>
        <v>0</v>
      </c>
      <c r="N14576" s="61" t="str">
        <f t="shared" si="454"/>
        <v>katA</v>
      </c>
      <c r="P14576" s="72" t="str">
        <f t="shared" si="455"/>
        <v/>
      </c>
      <c r="Q14576" s="61" t="s">
        <v>30</v>
      </c>
    </row>
    <row r="14577" spans="8:18" x14ac:dyDescent="0.25">
      <c r="H14577" s="59">
        <v>169978</v>
      </c>
      <c r="I14577" s="59" t="s">
        <v>71</v>
      </c>
      <c r="J14577" s="59">
        <v>15169464</v>
      </c>
      <c r="K14577" s="59" t="s">
        <v>14787</v>
      </c>
      <c r="L14577" s="61" t="s">
        <v>113</v>
      </c>
      <c r="M14577" s="61">
        <f>VLOOKUP(H14577,zdroj!C:F,4,0)</f>
        <v>0</v>
      </c>
      <c r="N14577" s="61" t="str">
        <f t="shared" si="454"/>
        <v>katA</v>
      </c>
      <c r="P14577" s="72" t="str">
        <f t="shared" si="455"/>
        <v/>
      </c>
      <c r="Q14577" s="61" t="s">
        <v>30</v>
      </c>
    </row>
    <row r="14578" spans="8:18" x14ac:dyDescent="0.25">
      <c r="H14578" s="59">
        <v>169978</v>
      </c>
      <c r="I14578" s="59" t="s">
        <v>71</v>
      </c>
      <c r="J14578" s="59">
        <v>15169472</v>
      </c>
      <c r="K14578" s="59" t="s">
        <v>14788</v>
      </c>
      <c r="L14578" s="61" t="s">
        <v>113</v>
      </c>
      <c r="M14578" s="61">
        <f>VLOOKUP(H14578,zdroj!C:F,4,0)</f>
        <v>0</v>
      </c>
      <c r="N14578" s="61" t="str">
        <f t="shared" si="454"/>
        <v>katA</v>
      </c>
      <c r="P14578" s="72" t="str">
        <f t="shared" si="455"/>
        <v/>
      </c>
      <c r="Q14578" s="61" t="s">
        <v>30</v>
      </c>
    </row>
    <row r="14579" spans="8:18" x14ac:dyDescent="0.25">
      <c r="H14579" s="59">
        <v>169978</v>
      </c>
      <c r="I14579" s="59" t="s">
        <v>71</v>
      </c>
      <c r="J14579" s="59">
        <v>15169481</v>
      </c>
      <c r="K14579" s="59" t="s">
        <v>14789</v>
      </c>
      <c r="L14579" s="61" t="s">
        <v>113</v>
      </c>
      <c r="M14579" s="61">
        <f>VLOOKUP(H14579,zdroj!C:F,4,0)</f>
        <v>0</v>
      </c>
      <c r="N14579" s="61" t="str">
        <f t="shared" si="454"/>
        <v>katA</v>
      </c>
      <c r="P14579" s="72" t="str">
        <f t="shared" si="455"/>
        <v/>
      </c>
      <c r="Q14579" s="61" t="s">
        <v>30</v>
      </c>
    </row>
    <row r="14580" spans="8:18" x14ac:dyDescent="0.25">
      <c r="H14580" s="59">
        <v>169978</v>
      </c>
      <c r="I14580" s="59" t="s">
        <v>71</v>
      </c>
      <c r="J14580" s="59">
        <v>15169499</v>
      </c>
      <c r="K14580" s="59" t="s">
        <v>14790</v>
      </c>
      <c r="L14580" s="61" t="s">
        <v>113</v>
      </c>
      <c r="M14580" s="61">
        <f>VLOOKUP(H14580,zdroj!C:F,4,0)</f>
        <v>0</v>
      </c>
      <c r="N14580" s="61" t="str">
        <f t="shared" si="454"/>
        <v>katA</v>
      </c>
      <c r="P14580" s="72" t="str">
        <f t="shared" si="455"/>
        <v/>
      </c>
      <c r="Q14580" s="61" t="s">
        <v>30</v>
      </c>
    </row>
    <row r="14581" spans="8:18" x14ac:dyDescent="0.25">
      <c r="H14581" s="59">
        <v>169978</v>
      </c>
      <c r="I14581" s="59" t="s">
        <v>71</v>
      </c>
      <c r="J14581" s="59">
        <v>15169502</v>
      </c>
      <c r="K14581" s="59" t="s">
        <v>14791</v>
      </c>
      <c r="L14581" s="61" t="s">
        <v>113</v>
      </c>
      <c r="M14581" s="61">
        <f>VLOOKUP(H14581,zdroj!C:F,4,0)</f>
        <v>0</v>
      </c>
      <c r="N14581" s="61" t="str">
        <f t="shared" si="454"/>
        <v>katA</v>
      </c>
      <c r="P14581" s="72" t="str">
        <f t="shared" si="455"/>
        <v/>
      </c>
      <c r="Q14581" s="61" t="s">
        <v>30</v>
      </c>
    </row>
    <row r="14582" spans="8:18" x14ac:dyDescent="0.25">
      <c r="H14582" s="59">
        <v>169978</v>
      </c>
      <c r="I14582" s="59" t="s">
        <v>71</v>
      </c>
      <c r="J14582" s="59">
        <v>15169511</v>
      </c>
      <c r="K14582" s="59" t="s">
        <v>14792</v>
      </c>
      <c r="L14582" s="61" t="s">
        <v>114</v>
      </c>
      <c r="M14582" s="61">
        <f>VLOOKUP(H14582,zdroj!C:F,4,0)</f>
        <v>0</v>
      </c>
      <c r="N14582" s="61" t="str">
        <f t="shared" si="454"/>
        <v>katB</v>
      </c>
      <c r="P14582" s="72" t="str">
        <f t="shared" si="455"/>
        <v/>
      </c>
      <c r="Q14582" s="61" t="s">
        <v>30</v>
      </c>
      <c r="R14582" s="61" t="s">
        <v>91</v>
      </c>
    </row>
    <row r="14583" spans="8:18" x14ac:dyDescent="0.25">
      <c r="H14583" s="59">
        <v>169978</v>
      </c>
      <c r="I14583" s="59" t="s">
        <v>71</v>
      </c>
      <c r="J14583" s="59">
        <v>15169529</v>
      </c>
      <c r="K14583" s="59" t="s">
        <v>14793</v>
      </c>
      <c r="L14583" s="61" t="s">
        <v>113</v>
      </c>
      <c r="M14583" s="61">
        <f>VLOOKUP(H14583,zdroj!C:F,4,0)</f>
        <v>0</v>
      </c>
      <c r="N14583" s="61" t="str">
        <f t="shared" si="454"/>
        <v>katA</v>
      </c>
      <c r="P14583" s="72" t="str">
        <f t="shared" si="455"/>
        <v/>
      </c>
      <c r="Q14583" s="61" t="s">
        <v>30</v>
      </c>
    </row>
    <row r="14584" spans="8:18" x14ac:dyDescent="0.25">
      <c r="H14584" s="59">
        <v>169978</v>
      </c>
      <c r="I14584" s="59" t="s">
        <v>71</v>
      </c>
      <c r="J14584" s="59">
        <v>15169537</v>
      </c>
      <c r="K14584" s="59" t="s">
        <v>14794</v>
      </c>
      <c r="L14584" s="61" t="s">
        <v>113</v>
      </c>
      <c r="M14584" s="61">
        <f>VLOOKUP(H14584,zdroj!C:F,4,0)</f>
        <v>0</v>
      </c>
      <c r="N14584" s="61" t="str">
        <f t="shared" si="454"/>
        <v>katA</v>
      </c>
      <c r="P14584" s="72" t="str">
        <f t="shared" si="455"/>
        <v/>
      </c>
      <c r="Q14584" s="61" t="s">
        <v>30</v>
      </c>
    </row>
    <row r="14585" spans="8:18" x14ac:dyDescent="0.25">
      <c r="H14585" s="59">
        <v>169978</v>
      </c>
      <c r="I14585" s="59" t="s">
        <v>71</v>
      </c>
      <c r="J14585" s="59">
        <v>15169545</v>
      </c>
      <c r="K14585" s="59" t="s">
        <v>14795</v>
      </c>
      <c r="L14585" s="61" t="s">
        <v>113</v>
      </c>
      <c r="M14585" s="61">
        <f>VLOOKUP(H14585,zdroj!C:F,4,0)</f>
        <v>0</v>
      </c>
      <c r="N14585" s="61" t="str">
        <f t="shared" si="454"/>
        <v>katA</v>
      </c>
      <c r="P14585" s="72" t="str">
        <f t="shared" si="455"/>
        <v/>
      </c>
      <c r="Q14585" s="61" t="s">
        <v>30</v>
      </c>
    </row>
    <row r="14586" spans="8:18" x14ac:dyDescent="0.25">
      <c r="H14586" s="59">
        <v>169978</v>
      </c>
      <c r="I14586" s="59" t="s">
        <v>71</v>
      </c>
      <c r="J14586" s="59">
        <v>15169553</v>
      </c>
      <c r="K14586" s="59" t="s">
        <v>14796</v>
      </c>
      <c r="L14586" s="61" t="s">
        <v>113</v>
      </c>
      <c r="M14586" s="61">
        <f>VLOOKUP(H14586,zdroj!C:F,4,0)</f>
        <v>0</v>
      </c>
      <c r="N14586" s="61" t="str">
        <f t="shared" si="454"/>
        <v>katA</v>
      </c>
      <c r="P14586" s="72" t="str">
        <f t="shared" si="455"/>
        <v/>
      </c>
      <c r="Q14586" s="61" t="s">
        <v>30</v>
      </c>
    </row>
    <row r="14587" spans="8:18" x14ac:dyDescent="0.25">
      <c r="H14587" s="59">
        <v>169978</v>
      </c>
      <c r="I14587" s="59" t="s">
        <v>71</v>
      </c>
      <c r="J14587" s="59">
        <v>15169561</v>
      </c>
      <c r="K14587" s="59" t="s">
        <v>14797</v>
      </c>
      <c r="L14587" s="61" t="s">
        <v>113</v>
      </c>
      <c r="M14587" s="61">
        <f>VLOOKUP(H14587,zdroj!C:F,4,0)</f>
        <v>0</v>
      </c>
      <c r="N14587" s="61" t="str">
        <f t="shared" si="454"/>
        <v>katA</v>
      </c>
      <c r="P14587" s="72" t="str">
        <f t="shared" si="455"/>
        <v/>
      </c>
      <c r="Q14587" s="61" t="s">
        <v>30</v>
      </c>
    </row>
    <row r="14588" spans="8:18" x14ac:dyDescent="0.25">
      <c r="H14588" s="59">
        <v>169978</v>
      </c>
      <c r="I14588" s="59" t="s">
        <v>71</v>
      </c>
      <c r="J14588" s="59">
        <v>15169570</v>
      </c>
      <c r="K14588" s="59" t="s">
        <v>14798</v>
      </c>
      <c r="L14588" s="61" t="s">
        <v>113</v>
      </c>
      <c r="M14588" s="61">
        <f>VLOOKUP(H14588,zdroj!C:F,4,0)</f>
        <v>0</v>
      </c>
      <c r="N14588" s="61" t="str">
        <f t="shared" si="454"/>
        <v>katA</v>
      </c>
      <c r="P14588" s="72" t="str">
        <f t="shared" si="455"/>
        <v/>
      </c>
      <c r="Q14588" s="61" t="s">
        <v>30</v>
      </c>
    </row>
    <row r="14589" spans="8:18" x14ac:dyDescent="0.25">
      <c r="H14589" s="59">
        <v>169978</v>
      </c>
      <c r="I14589" s="59" t="s">
        <v>71</v>
      </c>
      <c r="J14589" s="59">
        <v>15169588</v>
      </c>
      <c r="K14589" s="59" t="s">
        <v>14799</v>
      </c>
      <c r="L14589" s="61" t="s">
        <v>113</v>
      </c>
      <c r="M14589" s="61">
        <f>VLOOKUP(H14589,zdroj!C:F,4,0)</f>
        <v>0</v>
      </c>
      <c r="N14589" s="61" t="str">
        <f t="shared" si="454"/>
        <v>katA</v>
      </c>
      <c r="P14589" s="72" t="str">
        <f t="shared" si="455"/>
        <v/>
      </c>
      <c r="Q14589" s="61" t="s">
        <v>30</v>
      </c>
    </row>
    <row r="14590" spans="8:18" x14ac:dyDescent="0.25">
      <c r="H14590" s="59">
        <v>169978</v>
      </c>
      <c r="I14590" s="59" t="s">
        <v>71</v>
      </c>
      <c r="J14590" s="59">
        <v>15169596</v>
      </c>
      <c r="K14590" s="59" t="s">
        <v>14800</v>
      </c>
      <c r="L14590" s="61" t="s">
        <v>113</v>
      </c>
      <c r="M14590" s="61">
        <f>VLOOKUP(H14590,zdroj!C:F,4,0)</f>
        <v>0</v>
      </c>
      <c r="N14590" s="61" t="str">
        <f t="shared" si="454"/>
        <v>katA</v>
      </c>
      <c r="P14590" s="72" t="str">
        <f t="shared" si="455"/>
        <v/>
      </c>
      <c r="Q14590" s="61" t="s">
        <v>30</v>
      </c>
    </row>
    <row r="14591" spans="8:18" x14ac:dyDescent="0.25">
      <c r="H14591" s="59">
        <v>169978</v>
      </c>
      <c r="I14591" s="59" t="s">
        <v>71</v>
      </c>
      <c r="J14591" s="59">
        <v>15169600</v>
      </c>
      <c r="K14591" s="59" t="s">
        <v>14801</v>
      </c>
      <c r="L14591" s="61" t="s">
        <v>113</v>
      </c>
      <c r="M14591" s="61">
        <f>VLOOKUP(H14591,zdroj!C:F,4,0)</f>
        <v>0</v>
      </c>
      <c r="N14591" s="61" t="str">
        <f t="shared" si="454"/>
        <v>katA</v>
      </c>
      <c r="P14591" s="72" t="str">
        <f t="shared" si="455"/>
        <v/>
      </c>
      <c r="Q14591" s="61" t="s">
        <v>30</v>
      </c>
    </row>
    <row r="14592" spans="8:18" x14ac:dyDescent="0.25">
      <c r="H14592" s="59">
        <v>169978</v>
      </c>
      <c r="I14592" s="59" t="s">
        <v>71</v>
      </c>
      <c r="J14592" s="59">
        <v>15169618</v>
      </c>
      <c r="K14592" s="59" t="s">
        <v>14802</v>
      </c>
      <c r="L14592" s="61" t="s">
        <v>81</v>
      </c>
      <c r="M14592" s="61">
        <f>VLOOKUP(H14592,zdroj!C:F,4,0)</f>
        <v>0</v>
      </c>
      <c r="N14592" s="61" t="str">
        <f t="shared" si="454"/>
        <v>-</v>
      </c>
      <c r="P14592" s="72" t="str">
        <f t="shared" si="455"/>
        <v/>
      </c>
      <c r="Q14592" s="61" t="s">
        <v>88</v>
      </c>
    </row>
    <row r="14593" spans="8:18" x14ac:dyDescent="0.25">
      <c r="H14593" s="59">
        <v>169978</v>
      </c>
      <c r="I14593" s="59" t="s">
        <v>71</v>
      </c>
      <c r="J14593" s="59">
        <v>15169626</v>
      </c>
      <c r="K14593" s="59" t="s">
        <v>14803</v>
      </c>
      <c r="L14593" s="61" t="s">
        <v>113</v>
      </c>
      <c r="M14593" s="61">
        <f>VLOOKUP(H14593,zdroj!C:F,4,0)</f>
        <v>0</v>
      </c>
      <c r="N14593" s="61" t="str">
        <f t="shared" si="454"/>
        <v>katA</v>
      </c>
      <c r="P14593" s="72" t="str">
        <f t="shared" si="455"/>
        <v/>
      </c>
      <c r="Q14593" s="61" t="s">
        <v>30</v>
      </c>
    </row>
    <row r="14594" spans="8:18" x14ac:dyDescent="0.25">
      <c r="H14594" s="59">
        <v>169978</v>
      </c>
      <c r="I14594" s="59" t="s">
        <v>71</v>
      </c>
      <c r="J14594" s="59">
        <v>15169634</v>
      </c>
      <c r="K14594" s="59" t="s">
        <v>14804</v>
      </c>
      <c r="L14594" s="61" t="s">
        <v>114</v>
      </c>
      <c r="M14594" s="61">
        <f>VLOOKUP(H14594,zdroj!C:F,4,0)</f>
        <v>0</v>
      </c>
      <c r="N14594" s="61" t="str">
        <f t="shared" si="454"/>
        <v>katB</v>
      </c>
      <c r="P14594" s="72" t="str">
        <f t="shared" si="455"/>
        <v/>
      </c>
      <c r="Q14594" s="61" t="s">
        <v>30</v>
      </c>
      <c r="R14594" s="61" t="s">
        <v>91</v>
      </c>
    </row>
    <row r="14595" spans="8:18" x14ac:dyDescent="0.25">
      <c r="H14595" s="59">
        <v>169978</v>
      </c>
      <c r="I14595" s="59" t="s">
        <v>71</v>
      </c>
      <c r="J14595" s="59">
        <v>15169642</v>
      </c>
      <c r="K14595" s="59" t="s">
        <v>14805</v>
      </c>
      <c r="L14595" s="61" t="s">
        <v>113</v>
      </c>
      <c r="M14595" s="61">
        <f>VLOOKUP(H14595,zdroj!C:F,4,0)</f>
        <v>0</v>
      </c>
      <c r="N14595" s="61" t="str">
        <f t="shared" si="454"/>
        <v>katA</v>
      </c>
      <c r="P14595" s="72" t="str">
        <f t="shared" si="455"/>
        <v/>
      </c>
      <c r="Q14595" s="61" t="s">
        <v>30</v>
      </c>
    </row>
    <row r="14596" spans="8:18" x14ac:dyDescent="0.25">
      <c r="H14596" s="59">
        <v>169978</v>
      </c>
      <c r="I14596" s="59" t="s">
        <v>71</v>
      </c>
      <c r="J14596" s="59">
        <v>15169651</v>
      </c>
      <c r="K14596" s="59" t="s">
        <v>14806</v>
      </c>
      <c r="L14596" s="61" t="s">
        <v>113</v>
      </c>
      <c r="M14596" s="61">
        <f>VLOOKUP(H14596,zdroj!C:F,4,0)</f>
        <v>0</v>
      </c>
      <c r="N14596" s="61" t="str">
        <f t="shared" si="454"/>
        <v>katA</v>
      </c>
      <c r="P14596" s="72" t="str">
        <f t="shared" si="455"/>
        <v/>
      </c>
      <c r="Q14596" s="61" t="s">
        <v>30</v>
      </c>
    </row>
    <row r="14597" spans="8:18" x14ac:dyDescent="0.25">
      <c r="H14597" s="59">
        <v>169978</v>
      </c>
      <c r="I14597" s="59" t="s">
        <v>71</v>
      </c>
      <c r="J14597" s="59">
        <v>15169669</v>
      </c>
      <c r="K14597" s="59" t="s">
        <v>14807</v>
      </c>
      <c r="L14597" s="61" t="s">
        <v>113</v>
      </c>
      <c r="M14597" s="61">
        <f>VLOOKUP(H14597,zdroj!C:F,4,0)</f>
        <v>0</v>
      </c>
      <c r="N14597" s="61" t="str">
        <f t="shared" si="454"/>
        <v>katA</v>
      </c>
      <c r="P14597" s="72" t="str">
        <f t="shared" si="455"/>
        <v/>
      </c>
      <c r="Q14597" s="61" t="s">
        <v>30</v>
      </c>
    </row>
    <row r="14598" spans="8:18" x14ac:dyDescent="0.25">
      <c r="H14598" s="59">
        <v>169978</v>
      </c>
      <c r="I14598" s="59" t="s">
        <v>71</v>
      </c>
      <c r="J14598" s="59">
        <v>15169677</v>
      </c>
      <c r="K14598" s="59" t="s">
        <v>14808</v>
      </c>
      <c r="L14598" s="61" t="s">
        <v>113</v>
      </c>
      <c r="M14598" s="61">
        <f>VLOOKUP(H14598,zdroj!C:F,4,0)</f>
        <v>0</v>
      </c>
      <c r="N14598" s="61" t="str">
        <f t="shared" si="454"/>
        <v>katA</v>
      </c>
      <c r="P14598" s="72" t="str">
        <f t="shared" si="455"/>
        <v/>
      </c>
      <c r="Q14598" s="61" t="s">
        <v>30</v>
      </c>
    </row>
    <row r="14599" spans="8:18" x14ac:dyDescent="0.25">
      <c r="H14599" s="59">
        <v>169978</v>
      </c>
      <c r="I14599" s="59" t="s">
        <v>71</v>
      </c>
      <c r="J14599" s="59">
        <v>15169685</v>
      </c>
      <c r="K14599" s="59" t="s">
        <v>14809</v>
      </c>
      <c r="L14599" s="61" t="s">
        <v>113</v>
      </c>
      <c r="M14599" s="61">
        <f>VLOOKUP(H14599,zdroj!C:F,4,0)</f>
        <v>0</v>
      </c>
      <c r="N14599" s="61" t="str">
        <f t="shared" ref="N14599:N14662" si="456">IF(M14599="A",IF(L14599="katA","katB",L14599),L14599)</f>
        <v>katA</v>
      </c>
      <c r="P14599" s="72" t="str">
        <f t="shared" ref="P14599:P14662" si="457">IF(O14599="A",1,"")</f>
        <v/>
      </c>
      <c r="Q14599" s="61" t="s">
        <v>30</v>
      </c>
    </row>
    <row r="14600" spans="8:18" x14ac:dyDescent="0.25">
      <c r="H14600" s="59">
        <v>169978</v>
      </c>
      <c r="I14600" s="59" t="s">
        <v>71</v>
      </c>
      <c r="J14600" s="59">
        <v>15169693</v>
      </c>
      <c r="K14600" s="59" t="s">
        <v>14810</v>
      </c>
      <c r="L14600" s="61" t="s">
        <v>113</v>
      </c>
      <c r="M14600" s="61">
        <f>VLOOKUP(H14600,zdroj!C:F,4,0)</f>
        <v>0</v>
      </c>
      <c r="N14600" s="61" t="str">
        <f t="shared" si="456"/>
        <v>katA</v>
      </c>
      <c r="P14600" s="72" t="str">
        <f t="shared" si="457"/>
        <v/>
      </c>
      <c r="Q14600" s="61" t="s">
        <v>30</v>
      </c>
    </row>
    <row r="14601" spans="8:18" x14ac:dyDescent="0.25">
      <c r="H14601" s="59">
        <v>169978</v>
      </c>
      <c r="I14601" s="59" t="s">
        <v>71</v>
      </c>
      <c r="J14601" s="59">
        <v>15169707</v>
      </c>
      <c r="K14601" s="59" t="s">
        <v>14811</v>
      </c>
      <c r="L14601" s="61" t="s">
        <v>113</v>
      </c>
      <c r="M14601" s="61">
        <f>VLOOKUP(H14601,zdroj!C:F,4,0)</f>
        <v>0</v>
      </c>
      <c r="N14601" s="61" t="str">
        <f t="shared" si="456"/>
        <v>katA</v>
      </c>
      <c r="P14601" s="72" t="str">
        <f t="shared" si="457"/>
        <v/>
      </c>
      <c r="Q14601" s="61" t="s">
        <v>30</v>
      </c>
    </row>
    <row r="14602" spans="8:18" x14ac:dyDescent="0.25">
      <c r="H14602" s="59">
        <v>169978</v>
      </c>
      <c r="I14602" s="59" t="s">
        <v>71</v>
      </c>
      <c r="J14602" s="59">
        <v>15169723</v>
      </c>
      <c r="K14602" s="59" t="s">
        <v>14812</v>
      </c>
      <c r="L14602" s="61" t="s">
        <v>113</v>
      </c>
      <c r="M14602" s="61">
        <f>VLOOKUP(H14602,zdroj!C:F,4,0)</f>
        <v>0</v>
      </c>
      <c r="N14602" s="61" t="str">
        <f t="shared" si="456"/>
        <v>katA</v>
      </c>
      <c r="P14602" s="72" t="str">
        <f t="shared" si="457"/>
        <v/>
      </c>
      <c r="Q14602" s="61" t="s">
        <v>30</v>
      </c>
    </row>
    <row r="14603" spans="8:18" x14ac:dyDescent="0.25">
      <c r="H14603" s="59">
        <v>169978</v>
      </c>
      <c r="I14603" s="59" t="s">
        <v>71</v>
      </c>
      <c r="J14603" s="59">
        <v>15169731</v>
      </c>
      <c r="K14603" s="59" t="s">
        <v>14813</v>
      </c>
      <c r="L14603" s="61" t="s">
        <v>113</v>
      </c>
      <c r="M14603" s="61">
        <f>VLOOKUP(H14603,zdroj!C:F,4,0)</f>
        <v>0</v>
      </c>
      <c r="N14603" s="61" t="str">
        <f t="shared" si="456"/>
        <v>katA</v>
      </c>
      <c r="P14603" s="72" t="str">
        <f t="shared" si="457"/>
        <v/>
      </c>
      <c r="Q14603" s="61" t="s">
        <v>30</v>
      </c>
    </row>
    <row r="14604" spans="8:18" x14ac:dyDescent="0.25">
      <c r="H14604" s="59">
        <v>169978</v>
      </c>
      <c r="I14604" s="59" t="s">
        <v>71</v>
      </c>
      <c r="J14604" s="59">
        <v>15169740</v>
      </c>
      <c r="K14604" s="59" t="s">
        <v>14814</v>
      </c>
      <c r="L14604" s="61" t="s">
        <v>113</v>
      </c>
      <c r="M14604" s="61">
        <f>VLOOKUP(H14604,zdroj!C:F,4,0)</f>
        <v>0</v>
      </c>
      <c r="N14604" s="61" t="str">
        <f t="shared" si="456"/>
        <v>katA</v>
      </c>
      <c r="P14604" s="72" t="str">
        <f t="shared" si="457"/>
        <v/>
      </c>
      <c r="Q14604" s="61" t="s">
        <v>30</v>
      </c>
    </row>
    <row r="14605" spans="8:18" x14ac:dyDescent="0.25">
      <c r="H14605" s="59">
        <v>169978</v>
      </c>
      <c r="I14605" s="59" t="s">
        <v>71</v>
      </c>
      <c r="J14605" s="59">
        <v>15169758</v>
      </c>
      <c r="K14605" s="59" t="s">
        <v>14815</v>
      </c>
      <c r="L14605" s="61" t="s">
        <v>113</v>
      </c>
      <c r="M14605" s="61">
        <f>VLOOKUP(H14605,zdroj!C:F,4,0)</f>
        <v>0</v>
      </c>
      <c r="N14605" s="61" t="str">
        <f t="shared" si="456"/>
        <v>katA</v>
      </c>
      <c r="P14605" s="72" t="str">
        <f t="shared" si="457"/>
        <v/>
      </c>
      <c r="Q14605" s="61" t="s">
        <v>30</v>
      </c>
    </row>
    <row r="14606" spans="8:18" x14ac:dyDescent="0.25">
      <c r="H14606" s="59">
        <v>169978</v>
      </c>
      <c r="I14606" s="59" t="s">
        <v>71</v>
      </c>
      <c r="J14606" s="59">
        <v>15169766</v>
      </c>
      <c r="K14606" s="59" t="s">
        <v>14816</v>
      </c>
      <c r="L14606" s="61" t="s">
        <v>113</v>
      </c>
      <c r="M14606" s="61">
        <f>VLOOKUP(H14606,zdroj!C:F,4,0)</f>
        <v>0</v>
      </c>
      <c r="N14606" s="61" t="str">
        <f t="shared" si="456"/>
        <v>katA</v>
      </c>
      <c r="P14606" s="72" t="str">
        <f t="shared" si="457"/>
        <v/>
      </c>
      <c r="Q14606" s="61" t="s">
        <v>30</v>
      </c>
    </row>
    <row r="14607" spans="8:18" x14ac:dyDescent="0.25">
      <c r="H14607" s="59">
        <v>169978</v>
      </c>
      <c r="I14607" s="59" t="s">
        <v>71</v>
      </c>
      <c r="J14607" s="59">
        <v>15169774</v>
      </c>
      <c r="K14607" s="59" t="s">
        <v>14817</v>
      </c>
      <c r="L14607" s="61" t="s">
        <v>113</v>
      </c>
      <c r="M14607" s="61">
        <f>VLOOKUP(H14607,zdroj!C:F,4,0)</f>
        <v>0</v>
      </c>
      <c r="N14607" s="61" t="str">
        <f t="shared" si="456"/>
        <v>katA</v>
      </c>
      <c r="P14607" s="72" t="str">
        <f t="shared" si="457"/>
        <v/>
      </c>
      <c r="Q14607" s="61" t="s">
        <v>31</v>
      </c>
    </row>
    <row r="14608" spans="8:18" x14ac:dyDescent="0.25">
      <c r="H14608" s="59">
        <v>169978</v>
      </c>
      <c r="I14608" s="59" t="s">
        <v>71</v>
      </c>
      <c r="J14608" s="59">
        <v>15169782</v>
      </c>
      <c r="K14608" s="59" t="s">
        <v>14818</v>
      </c>
      <c r="L14608" s="61" t="s">
        <v>113</v>
      </c>
      <c r="M14608" s="61">
        <f>VLOOKUP(H14608,zdroj!C:F,4,0)</f>
        <v>0</v>
      </c>
      <c r="N14608" s="61" t="str">
        <f t="shared" si="456"/>
        <v>katA</v>
      </c>
      <c r="P14608" s="72" t="str">
        <f t="shared" si="457"/>
        <v/>
      </c>
      <c r="Q14608" s="61" t="s">
        <v>30</v>
      </c>
    </row>
    <row r="14609" spans="8:18" x14ac:dyDescent="0.25">
      <c r="H14609" s="59">
        <v>169978</v>
      </c>
      <c r="I14609" s="59" t="s">
        <v>71</v>
      </c>
      <c r="J14609" s="59">
        <v>15169791</v>
      </c>
      <c r="K14609" s="59" t="s">
        <v>14819</v>
      </c>
      <c r="L14609" s="61" t="s">
        <v>113</v>
      </c>
      <c r="M14609" s="61">
        <f>VLOOKUP(H14609,zdroj!C:F,4,0)</f>
        <v>0</v>
      </c>
      <c r="N14609" s="61" t="str">
        <f t="shared" si="456"/>
        <v>katA</v>
      </c>
      <c r="P14609" s="72" t="str">
        <f t="shared" si="457"/>
        <v/>
      </c>
      <c r="Q14609" s="61" t="s">
        <v>30</v>
      </c>
    </row>
    <row r="14610" spans="8:18" x14ac:dyDescent="0.25">
      <c r="H14610" s="59">
        <v>169978</v>
      </c>
      <c r="I14610" s="59" t="s">
        <v>71</v>
      </c>
      <c r="J14610" s="59">
        <v>15169804</v>
      </c>
      <c r="K14610" s="59" t="s">
        <v>14820</v>
      </c>
      <c r="L14610" s="61" t="s">
        <v>113</v>
      </c>
      <c r="M14610" s="61">
        <f>VLOOKUP(H14610,zdroj!C:F,4,0)</f>
        <v>0</v>
      </c>
      <c r="N14610" s="61" t="str">
        <f t="shared" si="456"/>
        <v>katA</v>
      </c>
      <c r="P14610" s="72" t="str">
        <f t="shared" si="457"/>
        <v/>
      </c>
      <c r="Q14610" s="61" t="s">
        <v>30</v>
      </c>
    </row>
    <row r="14611" spans="8:18" x14ac:dyDescent="0.25">
      <c r="H14611" s="59">
        <v>169978</v>
      </c>
      <c r="I14611" s="59" t="s">
        <v>71</v>
      </c>
      <c r="J14611" s="59">
        <v>15169812</v>
      </c>
      <c r="K14611" s="59" t="s">
        <v>14821</v>
      </c>
      <c r="L14611" s="61" t="s">
        <v>113</v>
      </c>
      <c r="M14611" s="61">
        <f>VLOOKUP(H14611,zdroj!C:F,4,0)</f>
        <v>0</v>
      </c>
      <c r="N14611" s="61" t="str">
        <f t="shared" si="456"/>
        <v>katA</v>
      </c>
      <c r="P14611" s="72" t="str">
        <f t="shared" si="457"/>
        <v/>
      </c>
      <c r="Q14611" s="61" t="s">
        <v>30</v>
      </c>
    </row>
    <row r="14612" spans="8:18" x14ac:dyDescent="0.25">
      <c r="H14612" s="59">
        <v>169978</v>
      </c>
      <c r="I14612" s="59" t="s">
        <v>71</v>
      </c>
      <c r="J14612" s="59">
        <v>15169821</v>
      </c>
      <c r="K14612" s="59" t="s">
        <v>14822</v>
      </c>
      <c r="L14612" s="61" t="s">
        <v>113</v>
      </c>
      <c r="M14612" s="61">
        <f>VLOOKUP(H14612,zdroj!C:F,4,0)</f>
        <v>0</v>
      </c>
      <c r="N14612" s="61" t="str">
        <f t="shared" si="456"/>
        <v>katA</v>
      </c>
      <c r="P14612" s="72" t="str">
        <f t="shared" si="457"/>
        <v/>
      </c>
      <c r="Q14612" s="61" t="s">
        <v>30</v>
      </c>
    </row>
    <row r="14613" spans="8:18" x14ac:dyDescent="0.25">
      <c r="H14613" s="59">
        <v>169978</v>
      </c>
      <c r="I14613" s="59" t="s">
        <v>71</v>
      </c>
      <c r="J14613" s="59">
        <v>15169839</v>
      </c>
      <c r="K14613" s="59" t="s">
        <v>14823</v>
      </c>
      <c r="L14613" s="61" t="s">
        <v>114</v>
      </c>
      <c r="M14613" s="61">
        <f>VLOOKUP(H14613,zdroj!C:F,4,0)</f>
        <v>0</v>
      </c>
      <c r="N14613" s="61" t="str">
        <f t="shared" si="456"/>
        <v>katB</v>
      </c>
      <c r="P14613" s="72" t="str">
        <f t="shared" si="457"/>
        <v/>
      </c>
      <c r="Q14613" s="61" t="s">
        <v>30</v>
      </c>
      <c r="R14613" s="61" t="s">
        <v>91</v>
      </c>
    </row>
    <row r="14614" spans="8:18" x14ac:dyDescent="0.25">
      <c r="H14614" s="59">
        <v>169978</v>
      </c>
      <c r="I14614" s="59" t="s">
        <v>71</v>
      </c>
      <c r="J14614" s="59">
        <v>15169847</v>
      </c>
      <c r="K14614" s="59" t="s">
        <v>14824</v>
      </c>
      <c r="L14614" s="61" t="s">
        <v>113</v>
      </c>
      <c r="M14614" s="61">
        <f>VLOOKUP(H14614,zdroj!C:F,4,0)</f>
        <v>0</v>
      </c>
      <c r="N14614" s="61" t="str">
        <f t="shared" si="456"/>
        <v>katA</v>
      </c>
      <c r="P14614" s="72" t="str">
        <f t="shared" si="457"/>
        <v/>
      </c>
      <c r="Q14614" s="61" t="s">
        <v>30</v>
      </c>
    </row>
    <row r="14615" spans="8:18" x14ac:dyDescent="0.25">
      <c r="H14615" s="59">
        <v>169978</v>
      </c>
      <c r="I14615" s="59" t="s">
        <v>71</v>
      </c>
      <c r="J14615" s="59">
        <v>15169855</v>
      </c>
      <c r="K14615" s="59" t="s">
        <v>14825</v>
      </c>
      <c r="L14615" s="61" t="s">
        <v>113</v>
      </c>
      <c r="M14615" s="61">
        <f>VLOOKUP(H14615,zdroj!C:F,4,0)</f>
        <v>0</v>
      </c>
      <c r="N14615" s="61" t="str">
        <f t="shared" si="456"/>
        <v>katA</v>
      </c>
      <c r="P14615" s="72" t="str">
        <f t="shared" si="457"/>
        <v/>
      </c>
      <c r="Q14615" s="61" t="s">
        <v>30</v>
      </c>
    </row>
    <row r="14616" spans="8:18" x14ac:dyDescent="0.25">
      <c r="H14616" s="59">
        <v>169978</v>
      </c>
      <c r="I14616" s="59" t="s">
        <v>71</v>
      </c>
      <c r="J14616" s="59">
        <v>15169863</v>
      </c>
      <c r="K14616" s="59" t="s">
        <v>14826</v>
      </c>
      <c r="L14616" s="61" t="s">
        <v>113</v>
      </c>
      <c r="M14616" s="61">
        <f>VLOOKUP(H14616,zdroj!C:F,4,0)</f>
        <v>0</v>
      </c>
      <c r="N14616" s="61" t="str">
        <f t="shared" si="456"/>
        <v>katA</v>
      </c>
      <c r="P14616" s="72" t="str">
        <f t="shared" si="457"/>
        <v/>
      </c>
      <c r="Q14616" s="61" t="s">
        <v>30</v>
      </c>
    </row>
    <row r="14617" spans="8:18" x14ac:dyDescent="0.25">
      <c r="H14617" s="59">
        <v>169978</v>
      </c>
      <c r="I14617" s="59" t="s">
        <v>71</v>
      </c>
      <c r="J14617" s="59">
        <v>15169871</v>
      </c>
      <c r="K14617" s="59" t="s">
        <v>14827</v>
      </c>
      <c r="L14617" s="61" t="s">
        <v>113</v>
      </c>
      <c r="M14617" s="61">
        <f>VLOOKUP(H14617,zdroj!C:F,4,0)</f>
        <v>0</v>
      </c>
      <c r="N14617" s="61" t="str">
        <f t="shared" si="456"/>
        <v>katA</v>
      </c>
      <c r="P14617" s="72" t="str">
        <f t="shared" si="457"/>
        <v/>
      </c>
      <c r="Q14617" s="61" t="s">
        <v>30</v>
      </c>
    </row>
    <row r="14618" spans="8:18" x14ac:dyDescent="0.25">
      <c r="H14618" s="59">
        <v>169978</v>
      </c>
      <c r="I14618" s="59" t="s">
        <v>71</v>
      </c>
      <c r="J14618" s="59">
        <v>15169880</v>
      </c>
      <c r="K14618" s="59" t="s">
        <v>14828</v>
      </c>
      <c r="L14618" s="61" t="s">
        <v>113</v>
      </c>
      <c r="M14618" s="61">
        <f>VLOOKUP(H14618,zdroj!C:F,4,0)</f>
        <v>0</v>
      </c>
      <c r="N14618" s="61" t="str">
        <f t="shared" si="456"/>
        <v>katA</v>
      </c>
      <c r="P14618" s="72" t="str">
        <f t="shared" si="457"/>
        <v/>
      </c>
      <c r="Q14618" s="61" t="s">
        <v>30</v>
      </c>
    </row>
    <row r="14619" spans="8:18" x14ac:dyDescent="0.25">
      <c r="H14619" s="59">
        <v>169978</v>
      </c>
      <c r="I14619" s="59" t="s">
        <v>71</v>
      </c>
      <c r="J14619" s="59">
        <v>15169898</v>
      </c>
      <c r="K14619" s="59" t="s">
        <v>14829</v>
      </c>
      <c r="L14619" s="61" t="s">
        <v>113</v>
      </c>
      <c r="M14619" s="61">
        <f>VLOOKUP(H14619,zdroj!C:F,4,0)</f>
        <v>0</v>
      </c>
      <c r="N14619" s="61" t="str">
        <f t="shared" si="456"/>
        <v>katA</v>
      </c>
      <c r="P14619" s="72" t="str">
        <f t="shared" si="457"/>
        <v/>
      </c>
      <c r="Q14619" s="61" t="s">
        <v>30</v>
      </c>
    </row>
    <row r="14620" spans="8:18" x14ac:dyDescent="0.25">
      <c r="H14620" s="59">
        <v>169978</v>
      </c>
      <c r="I14620" s="59" t="s">
        <v>71</v>
      </c>
      <c r="J14620" s="59">
        <v>15169901</v>
      </c>
      <c r="K14620" s="59" t="s">
        <v>14830</v>
      </c>
      <c r="L14620" s="61" t="s">
        <v>114</v>
      </c>
      <c r="M14620" s="61">
        <f>VLOOKUP(H14620,zdroj!C:F,4,0)</f>
        <v>0</v>
      </c>
      <c r="N14620" s="61" t="str">
        <f t="shared" si="456"/>
        <v>katB</v>
      </c>
      <c r="P14620" s="72" t="str">
        <f t="shared" si="457"/>
        <v/>
      </c>
      <c r="Q14620" s="61" t="s">
        <v>30</v>
      </c>
      <c r="R14620" s="61" t="s">
        <v>91</v>
      </c>
    </row>
    <row r="14621" spans="8:18" x14ac:dyDescent="0.25">
      <c r="H14621" s="59">
        <v>169978</v>
      </c>
      <c r="I14621" s="59" t="s">
        <v>71</v>
      </c>
      <c r="J14621" s="59">
        <v>15169910</v>
      </c>
      <c r="K14621" s="59" t="s">
        <v>14831</v>
      </c>
      <c r="L14621" s="61" t="s">
        <v>113</v>
      </c>
      <c r="M14621" s="61">
        <f>VLOOKUP(H14621,zdroj!C:F,4,0)</f>
        <v>0</v>
      </c>
      <c r="N14621" s="61" t="str">
        <f t="shared" si="456"/>
        <v>katA</v>
      </c>
      <c r="P14621" s="72" t="str">
        <f t="shared" si="457"/>
        <v/>
      </c>
      <c r="Q14621" s="61" t="s">
        <v>30</v>
      </c>
    </row>
    <row r="14622" spans="8:18" x14ac:dyDescent="0.25">
      <c r="H14622" s="59">
        <v>169978</v>
      </c>
      <c r="I14622" s="59" t="s">
        <v>71</v>
      </c>
      <c r="J14622" s="59">
        <v>15169928</v>
      </c>
      <c r="K14622" s="59" t="s">
        <v>14832</v>
      </c>
      <c r="L14622" s="61" t="s">
        <v>113</v>
      </c>
      <c r="M14622" s="61">
        <f>VLOOKUP(H14622,zdroj!C:F,4,0)</f>
        <v>0</v>
      </c>
      <c r="N14622" s="61" t="str">
        <f t="shared" si="456"/>
        <v>katA</v>
      </c>
      <c r="P14622" s="72" t="str">
        <f t="shared" si="457"/>
        <v/>
      </c>
      <c r="Q14622" s="61" t="s">
        <v>30</v>
      </c>
    </row>
    <row r="14623" spans="8:18" x14ac:dyDescent="0.25">
      <c r="H14623" s="59">
        <v>169978</v>
      </c>
      <c r="I14623" s="59" t="s">
        <v>71</v>
      </c>
      <c r="J14623" s="59">
        <v>15169936</v>
      </c>
      <c r="K14623" s="59" t="s">
        <v>14833</v>
      </c>
      <c r="L14623" s="61" t="s">
        <v>113</v>
      </c>
      <c r="M14623" s="61">
        <f>VLOOKUP(H14623,zdroj!C:F,4,0)</f>
        <v>0</v>
      </c>
      <c r="N14623" s="61" t="str">
        <f t="shared" si="456"/>
        <v>katA</v>
      </c>
      <c r="P14623" s="72" t="str">
        <f t="shared" si="457"/>
        <v/>
      </c>
      <c r="Q14623" s="61" t="s">
        <v>30</v>
      </c>
    </row>
    <row r="14624" spans="8:18" x14ac:dyDescent="0.25">
      <c r="H14624" s="59">
        <v>169978</v>
      </c>
      <c r="I14624" s="59" t="s">
        <v>71</v>
      </c>
      <c r="J14624" s="59">
        <v>15169944</v>
      </c>
      <c r="K14624" s="59" t="s">
        <v>14834</v>
      </c>
      <c r="L14624" s="61" t="s">
        <v>113</v>
      </c>
      <c r="M14624" s="61">
        <f>VLOOKUP(H14624,zdroj!C:F,4,0)</f>
        <v>0</v>
      </c>
      <c r="N14624" s="61" t="str">
        <f t="shared" si="456"/>
        <v>katA</v>
      </c>
      <c r="P14624" s="72" t="str">
        <f t="shared" si="457"/>
        <v/>
      </c>
      <c r="Q14624" s="61" t="s">
        <v>30</v>
      </c>
    </row>
    <row r="14625" spans="8:17" x14ac:dyDescent="0.25">
      <c r="H14625" s="59">
        <v>169978</v>
      </c>
      <c r="I14625" s="59" t="s">
        <v>71</v>
      </c>
      <c r="J14625" s="59">
        <v>15169952</v>
      </c>
      <c r="K14625" s="59" t="s">
        <v>14835</v>
      </c>
      <c r="L14625" s="61" t="s">
        <v>113</v>
      </c>
      <c r="M14625" s="61">
        <f>VLOOKUP(H14625,zdroj!C:F,4,0)</f>
        <v>0</v>
      </c>
      <c r="N14625" s="61" t="str">
        <f t="shared" si="456"/>
        <v>katA</v>
      </c>
      <c r="P14625" s="72" t="str">
        <f t="shared" si="457"/>
        <v/>
      </c>
      <c r="Q14625" s="61" t="s">
        <v>30</v>
      </c>
    </row>
    <row r="14626" spans="8:17" x14ac:dyDescent="0.25">
      <c r="H14626" s="59">
        <v>169978</v>
      </c>
      <c r="I14626" s="59" t="s">
        <v>71</v>
      </c>
      <c r="J14626" s="59">
        <v>15169961</v>
      </c>
      <c r="K14626" s="59" t="s">
        <v>14836</v>
      </c>
      <c r="L14626" s="61" t="s">
        <v>113</v>
      </c>
      <c r="M14626" s="61">
        <f>VLOOKUP(H14626,zdroj!C:F,4,0)</f>
        <v>0</v>
      </c>
      <c r="N14626" s="61" t="str">
        <f t="shared" si="456"/>
        <v>katA</v>
      </c>
      <c r="P14626" s="72" t="str">
        <f t="shared" si="457"/>
        <v/>
      </c>
      <c r="Q14626" s="61" t="s">
        <v>30</v>
      </c>
    </row>
    <row r="14627" spans="8:17" x14ac:dyDescent="0.25">
      <c r="H14627" s="59">
        <v>169978</v>
      </c>
      <c r="I14627" s="59" t="s">
        <v>71</v>
      </c>
      <c r="J14627" s="59">
        <v>15169979</v>
      </c>
      <c r="K14627" s="59" t="s">
        <v>14837</v>
      </c>
      <c r="L14627" s="61" t="s">
        <v>113</v>
      </c>
      <c r="M14627" s="61">
        <f>VLOOKUP(H14627,zdroj!C:F,4,0)</f>
        <v>0</v>
      </c>
      <c r="N14627" s="61" t="str">
        <f t="shared" si="456"/>
        <v>katA</v>
      </c>
      <c r="P14627" s="72" t="str">
        <f t="shared" si="457"/>
        <v/>
      </c>
      <c r="Q14627" s="61" t="s">
        <v>30</v>
      </c>
    </row>
    <row r="14628" spans="8:17" x14ac:dyDescent="0.25">
      <c r="H14628" s="59">
        <v>169978</v>
      </c>
      <c r="I14628" s="59" t="s">
        <v>71</v>
      </c>
      <c r="J14628" s="59">
        <v>15169987</v>
      </c>
      <c r="K14628" s="59" t="s">
        <v>14838</v>
      </c>
      <c r="L14628" s="61" t="s">
        <v>113</v>
      </c>
      <c r="M14628" s="61">
        <f>VLOOKUP(H14628,zdroj!C:F,4,0)</f>
        <v>0</v>
      </c>
      <c r="N14628" s="61" t="str">
        <f t="shared" si="456"/>
        <v>katA</v>
      </c>
      <c r="P14628" s="72" t="str">
        <f t="shared" si="457"/>
        <v/>
      </c>
      <c r="Q14628" s="61" t="s">
        <v>30</v>
      </c>
    </row>
    <row r="14629" spans="8:17" x14ac:dyDescent="0.25">
      <c r="H14629" s="59">
        <v>169978</v>
      </c>
      <c r="I14629" s="59" t="s">
        <v>71</v>
      </c>
      <c r="J14629" s="59">
        <v>15169995</v>
      </c>
      <c r="K14629" s="59" t="s">
        <v>14839</v>
      </c>
      <c r="L14629" s="61" t="s">
        <v>113</v>
      </c>
      <c r="M14629" s="61">
        <f>VLOOKUP(H14629,zdroj!C:F,4,0)</f>
        <v>0</v>
      </c>
      <c r="N14629" s="61" t="str">
        <f t="shared" si="456"/>
        <v>katA</v>
      </c>
      <c r="P14629" s="72" t="str">
        <f t="shared" si="457"/>
        <v/>
      </c>
      <c r="Q14629" s="61" t="s">
        <v>30</v>
      </c>
    </row>
    <row r="14630" spans="8:17" x14ac:dyDescent="0.25">
      <c r="H14630" s="59">
        <v>169978</v>
      </c>
      <c r="I14630" s="59" t="s">
        <v>71</v>
      </c>
      <c r="J14630" s="59">
        <v>15170004</v>
      </c>
      <c r="K14630" s="59" t="s">
        <v>14840</v>
      </c>
      <c r="L14630" s="61" t="s">
        <v>81</v>
      </c>
      <c r="M14630" s="61">
        <f>VLOOKUP(H14630,zdroj!C:F,4,0)</f>
        <v>0</v>
      </c>
      <c r="N14630" s="61" t="str">
        <f t="shared" si="456"/>
        <v>-</v>
      </c>
      <c r="P14630" s="72" t="str">
        <f t="shared" si="457"/>
        <v/>
      </c>
      <c r="Q14630" s="61" t="s">
        <v>88</v>
      </c>
    </row>
    <row r="14631" spans="8:17" x14ac:dyDescent="0.25">
      <c r="H14631" s="59">
        <v>169978</v>
      </c>
      <c r="I14631" s="59" t="s">
        <v>71</v>
      </c>
      <c r="J14631" s="59">
        <v>15170012</v>
      </c>
      <c r="K14631" s="59" t="s">
        <v>14841</v>
      </c>
      <c r="L14631" s="61" t="s">
        <v>113</v>
      </c>
      <c r="M14631" s="61">
        <f>VLOOKUP(H14631,zdroj!C:F,4,0)</f>
        <v>0</v>
      </c>
      <c r="N14631" s="61" t="str">
        <f t="shared" si="456"/>
        <v>katA</v>
      </c>
      <c r="P14631" s="72" t="str">
        <f t="shared" si="457"/>
        <v/>
      </c>
      <c r="Q14631" s="61" t="s">
        <v>30</v>
      </c>
    </row>
    <row r="14632" spans="8:17" x14ac:dyDescent="0.25">
      <c r="H14632" s="59">
        <v>169978</v>
      </c>
      <c r="I14632" s="59" t="s">
        <v>71</v>
      </c>
      <c r="J14632" s="59">
        <v>15170021</v>
      </c>
      <c r="K14632" s="59" t="s">
        <v>14842</v>
      </c>
      <c r="L14632" s="61" t="s">
        <v>113</v>
      </c>
      <c r="M14632" s="61">
        <f>VLOOKUP(H14632,zdroj!C:F,4,0)</f>
        <v>0</v>
      </c>
      <c r="N14632" s="61" t="str">
        <f t="shared" si="456"/>
        <v>katA</v>
      </c>
      <c r="P14632" s="72" t="str">
        <f t="shared" si="457"/>
        <v/>
      </c>
      <c r="Q14632" s="61" t="s">
        <v>30</v>
      </c>
    </row>
    <row r="14633" spans="8:17" x14ac:dyDescent="0.25">
      <c r="H14633" s="59">
        <v>169978</v>
      </c>
      <c r="I14633" s="59" t="s">
        <v>71</v>
      </c>
      <c r="J14633" s="59">
        <v>15170039</v>
      </c>
      <c r="K14633" s="59" t="s">
        <v>14843</v>
      </c>
      <c r="L14633" s="61" t="s">
        <v>113</v>
      </c>
      <c r="M14633" s="61">
        <f>VLOOKUP(H14633,zdroj!C:F,4,0)</f>
        <v>0</v>
      </c>
      <c r="N14633" s="61" t="str">
        <f t="shared" si="456"/>
        <v>katA</v>
      </c>
      <c r="P14633" s="72" t="str">
        <f t="shared" si="457"/>
        <v/>
      </c>
      <c r="Q14633" s="61" t="s">
        <v>30</v>
      </c>
    </row>
    <row r="14634" spans="8:17" x14ac:dyDescent="0.25">
      <c r="H14634" s="59">
        <v>169978</v>
      </c>
      <c r="I14634" s="59" t="s">
        <v>71</v>
      </c>
      <c r="J14634" s="59">
        <v>15170047</v>
      </c>
      <c r="K14634" s="59" t="s">
        <v>14844</v>
      </c>
      <c r="L14634" s="61" t="s">
        <v>113</v>
      </c>
      <c r="M14634" s="61">
        <f>VLOOKUP(H14634,zdroj!C:F,4,0)</f>
        <v>0</v>
      </c>
      <c r="N14634" s="61" t="str">
        <f t="shared" si="456"/>
        <v>katA</v>
      </c>
      <c r="P14634" s="72" t="str">
        <f t="shared" si="457"/>
        <v/>
      </c>
      <c r="Q14634" s="61" t="s">
        <v>30</v>
      </c>
    </row>
    <row r="14635" spans="8:17" x14ac:dyDescent="0.25">
      <c r="H14635" s="59">
        <v>169978</v>
      </c>
      <c r="I14635" s="59" t="s">
        <v>71</v>
      </c>
      <c r="J14635" s="59">
        <v>15170055</v>
      </c>
      <c r="K14635" s="59" t="s">
        <v>14845</v>
      </c>
      <c r="L14635" s="61" t="s">
        <v>113</v>
      </c>
      <c r="M14635" s="61">
        <f>VLOOKUP(H14635,zdroj!C:F,4,0)</f>
        <v>0</v>
      </c>
      <c r="N14635" s="61" t="str">
        <f t="shared" si="456"/>
        <v>katA</v>
      </c>
      <c r="P14635" s="72" t="str">
        <f t="shared" si="457"/>
        <v/>
      </c>
      <c r="Q14635" s="61" t="s">
        <v>30</v>
      </c>
    </row>
    <row r="14636" spans="8:17" x14ac:dyDescent="0.25">
      <c r="H14636" s="59">
        <v>169978</v>
      </c>
      <c r="I14636" s="59" t="s">
        <v>71</v>
      </c>
      <c r="J14636" s="59">
        <v>15170063</v>
      </c>
      <c r="K14636" s="59" t="s">
        <v>14846</v>
      </c>
      <c r="L14636" s="61" t="s">
        <v>113</v>
      </c>
      <c r="M14636" s="61">
        <f>VLOOKUP(H14636,zdroj!C:F,4,0)</f>
        <v>0</v>
      </c>
      <c r="N14636" s="61" t="str">
        <f t="shared" si="456"/>
        <v>katA</v>
      </c>
      <c r="P14636" s="72" t="str">
        <f t="shared" si="457"/>
        <v/>
      </c>
      <c r="Q14636" s="61" t="s">
        <v>30</v>
      </c>
    </row>
    <row r="14637" spans="8:17" x14ac:dyDescent="0.25">
      <c r="H14637" s="59">
        <v>169978</v>
      </c>
      <c r="I14637" s="59" t="s">
        <v>71</v>
      </c>
      <c r="J14637" s="59">
        <v>15170071</v>
      </c>
      <c r="K14637" s="59" t="s">
        <v>14847</v>
      </c>
      <c r="L14637" s="61" t="s">
        <v>113</v>
      </c>
      <c r="M14637" s="61">
        <f>VLOOKUP(H14637,zdroj!C:F,4,0)</f>
        <v>0</v>
      </c>
      <c r="N14637" s="61" t="str">
        <f t="shared" si="456"/>
        <v>katA</v>
      </c>
      <c r="P14637" s="72" t="str">
        <f t="shared" si="457"/>
        <v/>
      </c>
      <c r="Q14637" s="61" t="s">
        <v>30</v>
      </c>
    </row>
    <row r="14638" spans="8:17" x14ac:dyDescent="0.25">
      <c r="H14638" s="59">
        <v>169978</v>
      </c>
      <c r="I14638" s="59" t="s">
        <v>71</v>
      </c>
      <c r="J14638" s="59">
        <v>15170080</v>
      </c>
      <c r="K14638" s="59" t="s">
        <v>14848</v>
      </c>
      <c r="L14638" s="61" t="s">
        <v>113</v>
      </c>
      <c r="M14638" s="61">
        <f>VLOOKUP(H14638,zdroj!C:F,4,0)</f>
        <v>0</v>
      </c>
      <c r="N14638" s="61" t="str">
        <f t="shared" si="456"/>
        <v>katA</v>
      </c>
      <c r="P14638" s="72" t="str">
        <f t="shared" si="457"/>
        <v/>
      </c>
      <c r="Q14638" s="61" t="s">
        <v>33</v>
      </c>
    </row>
    <row r="14639" spans="8:17" x14ac:dyDescent="0.25">
      <c r="H14639" s="59">
        <v>169978</v>
      </c>
      <c r="I14639" s="59" t="s">
        <v>71</v>
      </c>
      <c r="J14639" s="59">
        <v>15170098</v>
      </c>
      <c r="K14639" s="59" t="s">
        <v>14849</v>
      </c>
      <c r="L14639" s="61" t="s">
        <v>113</v>
      </c>
      <c r="M14639" s="61">
        <f>VLOOKUP(H14639,zdroj!C:F,4,0)</f>
        <v>0</v>
      </c>
      <c r="N14639" s="61" t="str">
        <f t="shared" si="456"/>
        <v>katA</v>
      </c>
      <c r="P14639" s="72" t="str">
        <f t="shared" si="457"/>
        <v/>
      </c>
      <c r="Q14639" s="61" t="s">
        <v>30</v>
      </c>
    </row>
    <row r="14640" spans="8:17" x14ac:dyDescent="0.25">
      <c r="H14640" s="59">
        <v>169978</v>
      </c>
      <c r="I14640" s="59" t="s">
        <v>71</v>
      </c>
      <c r="J14640" s="59">
        <v>15170101</v>
      </c>
      <c r="K14640" s="59" t="s">
        <v>14850</v>
      </c>
      <c r="L14640" s="61" t="s">
        <v>113</v>
      </c>
      <c r="M14640" s="61">
        <f>VLOOKUP(H14640,zdroj!C:F,4,0)</f>
        <v>0</v>
      </c>
      <c r="N14640" s="61" t="str">
        <f t="shared" si="456"/>
        <v>katA</v>
      </c>
      <c r="P14640" s="72" t="str">
        <f t="shared" si="457"/>
        <v/>
      </c>
      <c r="Q14640" s="61" t="s">
        <v>30</v>
      </c>
    </row>
    <row r="14641" spans="8:18" x14ac:dyDescent="0.25">
      <c r="H14641" s="59">
        <v>169978</v>
      </c>
      <c r="I14641" s="59" t="s">
        <v>71</v>
      </c>
      <c r="J14641" s="59">
        <v>15170110</v>
      </c>
      <c r="K14641" s="59" t="s">
        <v>14851</v>
      </c>
      <c r="L14641" s="61" t="s">
        <v>113</v>
      </c>
      <c r="M14641" s="61">
        <f>VLOOKUP(H14641,zdroj!C:F,4,0)</f>
        <v>0</v>
      </c>
      <c r="N14641" s="61" t="str">
        <f t="shared" si="456"/>
        <v>katA</v>
      </c>
      <c r="P14641" s="72" t="str">
        <f t="shared" si="457"/>
        <v/>
      </c>
      <c r="Q14641" s="61" t="s">
        <v>30</v>
      </c>
    </row>
    <row r="14642" spans="8:18" x14ac:dyDescent="0.25">
      <c r="H14642" s="59">
        <v>169978</v>
      </c>
      <c r="I14642" s="59" t="s">
        <v>71</v>
      </c>
      <c r="J14642" s="59">
        <v>15170128</v>
      </c>
      <c r="K14642" s="59" t="s">
        <v>14852</v>
      </c>
      <c r="L14642" s="61" t="s">
        <v>113</v>
      </c>
      <c r="M14642" s="61">
        <f>VLOOKUP(H14642,zdroj!C:F,4,0)</f>
        <v>0</v>
      </c>
      <c r="N14642" s="61" t="str">
        <f t="shared" si="456"/>
        <v>katA</v>
      </c>
      <c r="P14642" s="72" t="str">
        <f t="shared" si="457"/>
        <v/>
      </c>
      <c r="Q14642" s="61" t="s">
        <v>30</v>
      </c>
    </row>
    <row r="14643" spans="8:18" x14ac:dyDescent="0.25">
      <c r="H14643" s="59">
        <v>169978</v>
      </c>
      <c r="I14643" s="59" t="s">
        <v>71</v>
      </c>
      <c r="J14643" s="59">
        <v>15170136</v>
      </c>
      <c r="K14643" s="59" t="s">
        <v>14853</v>
      </c>
      <c r="L14643" s="61" t="s">
        <v>113</v>
      </c>
      <c r="M14643" s="61">
        <f>VLOOKUP(H14643,zdroj!C:F,4,0)</f>
        <v>0</v>
      </c>
      <c r="N14643" s="61" t="str">
        <f t="shared" si="456"/>
        <v>katA</v>
      </c>
      <c r="P14643" s="72" t="str">
        <f t="shared" si="457"/>
        <v/>
      </c>
      <c r="Q14643" s="61" t="s">
        <v>30</v>
      </c>
    </row>
    <row r="14644" spans="8:18" x14ac:dyDescent="0.25">
      <c r="H14644" s="59">
        <v>169978</v>
      </c>
      <c r="I14644" s="59" t="s">
        <v>71</v>
      </c>
      <c r="J14644" s="59">
        <v>15170144</v>
      </c>
      <c r="K14644" s="59" t="s">
        <v>14854</v>
      </c>
      <c r="L14644" s="61" t="s">
        <v>113</v>
      </c>
      <c r="M14644" s="61">
        <f>VLOOKUP(H14644,zdroj!C:F,4,0)</f>
        <v>0</v>
      </c>
      <c r="N14644" s="61" t="str">
        <f t="shared" si="456"/>
        <v>katA</v>
      </c>
      <c r="P14644" s="72" t="str">
        <f t="shared" si="457"/>
        <v/>
      </c>
      <c r="Q14644" s="61" t="s">
        <v>30</v>
      </c>
    </row>
    <row r="14645" spans="8:18" x14ac:dyDescent="0.25">
      <c r="H14645" s="59">
        <v>169978</v>
      </c>
      <c r="I14645" s="59" t="s">
        <v>71</v>
      </c>
      <c r="J14645" s="59">
        <v>15170152</v>
      </c>
      <c r="K14645" s="59" t="s">
        <v>14855</v>
      </c>
      <c r="L14645" s="61" t="s">
        <v>113</v>
      </c>
      <c r="M14645" s="61">
        <f>VLOOKUP(H14645,zdroj!C:F,4,0)</f>
        <v>0</v>
      </c>
      <c r="N14645" s="61" t="str">
        <f t="shared" si="456"/>
        <v>katA</v>
      </c>
      <c r="P14645" s="72" t="str">
        <f t="shared" si="457"/>
        <v/>
      </c>
      <c r="Q14645" s="61" t="s">
        <v>30</v>
      </c>
    </row>
    <row r="14646" spans="8:18" x14ac:dyDescent="0.25">
      <c r="H14646" s="59">
        <v>169978</v>
      </c>
      <c r="I14646" s="59" t="s">
        <v>71</v>
      </c>
      <c r="J14646" s="59">
        <v>15170161</v>
      </c>
      <c r="K14646" s="59" t="s">
        <v>14856</v>
      </c>
      <c r="L14646" s="61" t="s">
        <v>113</v>
      </c>
      <c r="M14646" s="61">
        <f>VLOOKUP(H14646,zdroj!C:F,4,0)</f>
        <v>0</v>
      </c>
      <c r="N14646" s="61" t="str">
        <f t="shared" si="456"/>
        <v>katA</v>
      </c>
      <c r="P14646" s="72" t="str">
        <f t="shared" si="457"/>
        <v/>
      </c>
      <c r="Q14646" s="61" t="s">
        <v>30</v>
      </c>
    </row>
    <row r="14647" spans="8:18" x14ac:dyDescent="0.25">
      <c r="H14647" s="59">
        <v>169978</v>
      </c>
      <c r="I14647" s="59" t="s">
        <v>71</v>
      </c>
      <c r="J14647" s="59">
        <v>15170179</v>
      </c>
      <c r="K14647" s="59" t="s">
        <v>14857</v>
      </c>
      <c r="L14647" s="61" t="s">
        <v>113</v>
      </c>
      <c r="M14647" s="61">
        <f>VLOOKUP(H14647,zdroj!C:F,4,0)</f>
        <v>0</v>
      </c>
      <c r="N14647" s="61" t="str">
        <f t="shared" si="456"/>
        <v>katA</v>
      </c>
      <c r="P14647" s="72" t="str">
        <f t="shared" si="457"/>
        <v/>
      </c>
      <c r="Q14647" s="61" t="s">
        <v>30</v>
      </c>
    </row>
    <row r="14648" spans="8:18" x14ac:dyDescent="0.25">
      <c r="H14648" s="59">
        <v>169978</v>
      </c>
      <c r="I14648" s="59" t="s">
        <v>71</v>
      </c>
      <c r="J14648" s="59">
        <v>15170187</v>
      </c>
      <c r="K14648" s="59" t="s">
        <v>14858</v>
      </c>
      <c r="L14648" s="61" t="s">
        <v>113</v>
      </c>
      <c r="M14648" s="61">
        <f>VLOOKUP(H14648,zdroj!C:F,4,0)</f>
        <v>0</v>
      </c>
      <c r="N14648" s="61" t="str">
        <f t="shared" si="456"/>
        <v>katA</v>
      </c>
      <c r="P14648" s="72" t="str">
        <f t="shared" si="457"/>
        <v/>
      </c>
      <c r="Q14648" s="61" t="s">
        <v>30</v>
      </c>
    </row>
    <row r="14649" spans="8:18" x14ac:dyDescent="0.25">
      <c r="H14649" s="59">
        <v>169978</v>
      </c>
      <c r="I14649" s="59" t="s">
        <v>71</v>
      </c>
      <c r="J14649" s="59">
        <v>15170195</v>
      </c>
      <c r="K14649" s="59" t="s">
        <v>14859</v>
      </c>
      <c r="L14649" s="61" t="s">
        <v>113</v>
      </c>
      <c r="M14649" s="61">
        <f>VLOOKUP(H14649,zdroj!C:F,4,0)</f>
        <v>0</v>
      </c>
      <c r="N14649" s="61" t="str">
        <f t="shared" si="456"/>
        <v>katA</v>
      </c>
      <c r="P14649" s="72" t="str">
        <f t="shared" si="457"/>
        <v/>
      </c>
      <c r="Q14649" s="61" t="s">
        <v>30</v>
      </c>
    </row>
    <row r="14650" spans="8:18" x14ac:dyDescent="0.25">
      <c r="H14650" s="59">
        <v>169978</v>
      </c>
      <c r="I14650" s="59" t="s">
        <v>71</v>
      </c>
      <c r="J14650" s="59">
        <v>15170209</v>
      </c>
      <c r="K14650" s="59" t="s">
        <v>14860</v>
      </c>
      <c r="L14650" s="61" t="s">
        <v>81</v>
      </c>
      <c r="M14650" s="61">
        <f>VLOOKUP(H14650,zdroj!C:F,4,0)</f>
        <v>0</v>
      </c>
      <c r="N14650" s="61" t="str">
        <f t="shared" si="456"/>
        <v>-</v>
      </c>
      <c r="P14650" s="72" t="str">
        <f t="shared" si="457"/>
        <v/>
      </c>
      <c r="Q14650" s="61" t="s">
        <v>88</v>
      </c>
    </row>
    <row r="14651" spans="8:18" x14ac:dyDescent="0.25">
      <c r="H14651" s="59">
        <v>169978</v>
      </c>
      <c r="I14651" s="59" t="s">
        <v>71</v>
      </c>
      <c r="J14651" s="59">
        <v>15170217</v>
      </c>
      <c r="K14651" s="59" t="s">
        <v>14861</v>
      </c>
      <c r="L14651" s="61" t="s">
        <v>81</v>
      </c>
      <c r="M14651" s="61">
        <f>VLOOKUP(H14651,zdroj!C:F,4,0)</f>
        <v>0</v>
      </c>
      <c r="N14651" s="61" t="str">
        <f t="shared" si="456"/>
        <v>-</v>
      </c>
      <c r="P14651" s="72" t="str">
        <f t="shared" si="457"/>
        <v/>
      </c>
      <c r="Q14651" s="61" t="s">
        <v>88</v>
      </c>
    </row>
    <row r="14652" spans="8:18" x14ac:dyDescent="0.25">
      <c r="H14652" s="59">
        <v>169978</v>
      </c>
      <c r="I14652" s="59" t="s">
        <v>71</v>
      </c>
      <c r="J14652" s="59">
        <v>15170225</v>
      </c>
      <c r="K14652" s="59" t="s">
        <v>14862</v>
      </c>
      <c r="L14652" s="61" t="s">
        <v>113</v>
      </c>
      <c r="M14652" s="61">
        <f>VLOOKUP(H14652,zdroj!C:F,4,0)</f>
        <v>0</v>
      </c>
      <c r="N14652" s="61" t="str">
        <f t="shared" si="456"/>
        <v>katA</v>
      </c>
      <c r="P14652" s="72" t="str">
        <f t="shared" si="457"/>
        <v/>
      </c>
      <c r="Q14652" s="61" t="s">
        <v>30</v>
      </c>
    </row>
    <row r="14653" spans="8:18" x14ac:dyDescent="0.25">
      <c r="H14653" s="59">
        <v>169978</v>
      </c>
      <c r="I14653" s="59" t="s">
        <v>71</v>
      </c>
      <c r="J14653" s="59">
        <v>15170829</v>
      </c>
      <c r="K14653" s="59" t="s">
        <v>14863</v>
      </c>
      <c r="L14653" s="61" t="s">
        <v>113</v>
      </c>
      <c r="M14653" s="61">
        <f>VLOOKUP(H14653,zdroj!C:F,4,0)</f>
        <v>0</v>
      </c>
      <c r="N14653" s="61" t="str">
        <f t="shared" si="456"/>
        <v>katA</v>
      </c>
      <c r="P14653" s="72" t="str">
        <f t="shared" si="457"/>
        <v/>
      </c>
      <c r="Q14653" s="61" t="s">
        <v>31</v>
      </c>
    </row>
    <row r="14654" spans="8:18" x14ac:dyDescent="0.25">
      <c r="H14654" s="59">
        <v>169978</v>
      </c>
      <c r="I14654" s="59" t="s">
        <v>71</v>
      </c>
      <c r="J14654" s="59">
        <v>15170837</v>
      </c>
      <c r="K14654" s="59" t="s">
        <v>14864</v>
      </c>
      <c r="L14654" s="61" t="s">
        <v>113</v>
      </c>
      <c r="M14654" s="61">
        <f>VLOOKUP(H14654,zdroj!C:F,4,0)</f>
        <v>0</v>
      </c>
      <c r="N14654" s="61" t="str">
        <f t="shared" si="456"/>
        <v>katA</v>
      </c>
      <c r="P14654" s="72" t="str">
        <f t="shared" si="457"/>
        <v/>
      </c>
      <c r="Q14654" s="61" t="s">
        <v>30</v>
      </c>
    </row>
    <row r="14655" spans="8:18" x14ac:dyDescent="0.25">
      <c r="H14655" s="59">
        <v>169978</v>
      </c>
      <c r="I14655" s="59" t="s">
        <v>71</v>
      </c>
      <c r="J14655" s="59">
        <v>15170845</v>
      </c>
      <c r="K14655" s="59" t="s">
        <v>14865</v>
      </c>
      <c r="L14655" s="61" t="s">
        <v>113</v>
      </c>
      <c r="M14655" s="61">
        <f>VLOOKUP(H14655,zdroj!C:F,4,0)</f>
        <v>0</v>
      </c>
      <c r="N14655" s="61" t="str">
        <f t="shared" si="456"/>
        <v>katA</v>
      </c>
      <c r="P14655" s="72" t="str">
        <f t="shared" si="457"/>
        <v/>
      </c>
      <c r="Q14655" s="61" t="s">
        <v>30</v>
      </c>
    </row>
    <row r="14656" spans="8:18" x14ac:dyDescent="0.25">
      <c r="H14656" s="59">
        <v>169978</v>
      </c>
      <c r="I14656" s="59" t="s">
        <v>71</v>
      </c>
      <c r="J14656" s="59">
        <v>15170853</v>
      </c>
      <c r="K14656" s="59" t="s">
        <v>14866</v>
      </c>
      <c r="L14656" s="61" t="s">
        <v>114</v>
      </c>
      <c r="M14656" s="61">
        <f>VLOOKUP(H14656,zdroj!C:F,4,0)</f>
        <v>0</v>
      </c>
      <c r="N14656" s="61" t="str">
        <f t="shared" si="456"/>
        <v>katB</v>
      </c>
      <c r="P14656" s="72" t="str">
        <f t="shared" si="457"/>
        <v/>
      </c>
      <c r="Q14656" s="61" t="s">
        <v>30</v>
      </c>
      <c r="R14656" s="61" t="s">
        <v>91</v>
      </c>
    </row>
    <row r="14657" spans="8:18" x14ac:dyDescent="0.25">
      <c r="H14657" s="59">
        <v>169978</v>
      </c>
      <c r="I14657" s="59" t="s">
        <v>71</v>
      </c>
      <c r="J14657" s="59">
        <v>15170861</v>
      </c>
      <c r="K14657" s="59" t="s">
        <v>14867</v>
      </c>
      <c r="L14657" s="61" t="s">
        <v>81</v>
      </c>
      <c r="M14657" s="61">
        <f>VLOOKUP(H14657,zdroj!C:F,4,0)</f>
        <v>0</v>
      </c>
      <c r="N14657" s="61" t="str">
        <f t="shared" si="456"/>
        <v>-</v>
      </c>
      <c r="P14657" s="72" t="str">
        <f t="shared" si="457"/>
        <v/>
      </c>
      <c r="Q14657" s="61" t="s">
        <v>88</v>
      </c>
    </row>
    <row r="14658" spans="8:18" x14ac:dyDescent="0.25">
      <c r="H14658" s="59">
        <v>169978</v>
      </c>
      <c r="I14658" s="59" t="s">
        <v>71</v>
      </c>
      <c r="J14658" s="59">
        <v>15170870</v>
      </c>
      <c r="K14658" s="59" t="s">
        <v>14868</v>
      </c>
      <c r="L14658" s="61" t="s">
        <v>81</v>
      </c>
      <c r="M14658" s="61">
        <f>VLOOKUP(H14658,zdroj!C:F,4,0)</f>
        <v>0</v>
      </c>
      <c r="N14658" s="61" t="str">
        <f t="shared" si="456"/>
        <v>-</v>
      </c>
      <c r="P14658" s="72" t="str">
        <f t="shared" si="457"/>
        <v/>
      </c>
      <c r="Q14658" s="61" t="s">
        <v>88</v>
      </c>
    </row>
    <row r="14659" spans="8:18" x14ac:dyDescent="0.25">
      <c r="H14659" s="59">
        <v>169978</v>
      </c>
      <c r="I14659" s="59" t="s">
        <v>71</v>
      </c>
      <c r="J14659" s="59">
        <v>15170888</v>
      </c>
      <c r="K14659" s="59" t="s">
        <v>14869</v>
      </c>
      <c r="L14659" s="61" t="s">
        <v>114</v>
      </c>
      <c r="M14659" s="61">
        <f>VLOOKUP(H14659,zdroj!C:F,4,0)</f>
        <v>0</v>
      </c>
      <c r="N14659" s="61" t="str">
        <f t="shared" si="456"/>
        <v>katB</v>
      </c>
      <c r="P14659" s="72" t="str">
        <f t="shared" si="457"/>
        <v/>
      </c>
      <c r="Q14659" s="61" t="s">
        <v>30</v>
      </c>
      <c r="R14659" s="61" t="s">
        <v>91</v>
      </c>
    </row>
    <row r="14660" spans="8:18" x14ac:dyDescent="0.25">
      <c r="H14660" s="59">
        <v>169978</v>
      </c>
      <c r="I14660" s="59" t="s">
        <v>71</v>
      </c>
      <c r="J14660" s="59">
        <v>15170896</v>
      </c>
      <c r="K14660" s="59" t="s">
        <v>14870</v>
      </c>
      <c r="L14660" s="61" t="s">
        <v>81</v>
      </c>
      <c r="M14660" s="61">
        <f>VLOOKUP(H14660,zdroj!C:F,4,0)</f>
        <v>0</v>
      </c>
      <c r="N14660" s="61" t="str">
        <f t="shared" si="456"/>
        <v>-</v>
      </c>
      <c r="P14660" s="72" t="str">
        <f t="shared" si="457"/>
        <v/>
      </c>
      <c r="Q14660" s="61" t="s">
        <v>88</v>
      </c>
    </row>
    <row r="14661" spans="8:18" x14ac:dyDescent="0.25">
      <c r="H14661" s="59">
        <v>169978</v>
      </c>
      <c r="I14661" s="59" t="s">
        <v>71</v>
      </c>
      <c r="J14661" s="59">
        <v>15170900</v>
      </c>
      <c r="K14661" s="59" t="s">
        <v>14871</v>
      </c>
      <c r="L14661" s="61" t="s">
        <v>113</v>
      </c>
      <c r="M14661" s="61">
        <f>VLOOKUP(H14661,zdroj!C:F,4,0)</f>
        <v>0</v>
      </c>
      <c r="N14661" s="61" t="str">
        <f t="shared" si="456"/>
        <v>katA</v>
      </c>
      <c r="P14661" s="72" t="str">
        <f t="shared" si="457"/>
        <v/>
      </c>
      <c r="Q14661" s="61" t="s">
        <v>30</v>
      </c>
    </row>
    <row r="14662" spans="8:18" x14ac:dyDescent="0.25">
      <c r="H14662" s="59">
        <v>169978</v>
      </c>
      <c r="I14662" s="59" t="s">
        <v>71</v>
      </c>
      <c r="J14662" s="59">
        <v>15170918</v>
      </c>
      <c r="K14662" s="59" t="s">
        <v>14872</v>
      </c>
      <c r="L14662" s="61" t="s">
        <v>113</v>
      </c>
      <c r="M14662" s="61">
        <f>VLOOKUP(H14662,zdroj!C:F,4,0)</f>
        <v>0</v>
      </c>
      <c r="N14662" s="61" t="str">
        <f t="shared" si="456"/>
        <v>katA</v>
      </c>
      <c r="P14662" s="72" t="str">
        <f t="shared" si="457"/>
        <v/>
      </c>
      <c r="Q14662" s="61" t="s">
        <v>30</v>
      </c>
    </row>
    <row r="14663" spans="8:18" x14ac:dyDescent="0.25">
      <c r="H14663" s="59">
        <v>169978</v>
      </c>
      <c r="I14663" s="59" t="s">
        <v>71</v>
      </c>
      <c r="J14663" s="59">
        <v>15170926</v>
      </c>
      <c r="K14663" s="59" t="s">
        <v>14873</v>
      </c>
      <c r="L14663" s="61" t="s">
        <v>113</v>
      </c>
      <c r="M14663" s="61">
        <f>VLOOKUP(H14663,zdroj!C:F,4,0)</f>
        <v>0</v>
      </c>
      <c r="N14663" s="61" t="str">
        <f t="shared" ref="N14663:N14726" si="458">IF(M14663="A",IF(L14663="katA","katB",L14663),L14663)</f>
        <v>katA</v>
      </c>
      <c r="P14663" s="72" t="str">
        <f t="shared" ref="P14663:P14726" si="459">IF(O14663="A",1,"")</f>
        <v/>
      </c>
      <c r="Q14663" s="61" t="s">
        <v>30</v>
      </c>
    </row>
    <row r="14664" spans="8:18" x14ac:dyDescent="0.25">
      <c r="H14664" s="59">
        <v>169978</v>
      </c>
      <c r="I14664" s="59" t="s">
        <v>71</v>
      </c>
      <c r="J14664" s="59">
        <v>15170934</v>
      </c>
      <c r="K14664" s="59" t="s">
        <v>14874</v>
      </c>
      <c r="L14664" s="61" t="s">
        <v>113</v>
      </c>
      <c r="M14664" s="61">
        <f>VLOOKUP(H14664,zdroj!C:F,4,0)</f>
        <v>0</v>
      </c>
      <c r="N14664" s="61" t="str">
        <f t="shared" si="458"/>
        <v>katA</v>
      </c>
      <c r="P14664" s="72" t="str">
        <f t="shared" si="459"/>
        <v/>
      </c>
      <c r="Q14664" s="61" t="s">
        <v>30</v>
      </c>
    </row>
    <row r="14665" spans="8:18" x14ac:dyDescent="0.25">
      <c r="H14665" s="59">
        <v>169978</v>
      </c>
      <c r="I14665" s="59" t="s">
        <v>71</v>
      </c>
      <c r="J14665" s="59">
        <v>15170942</v>
      </c>
      <c r="K14665" s="59" t="s">
        <v>14875</v>
      </c>
      <c r="L14665" s="61" t="s">
        <v>113</v>
      </c>
      <c r="M14665" s="61">
        <f>VLOOKUP(H14665,zdroj!C:F,4,0)</f>
        <v>0</v>
      </c>
      <c r="N14665" s="61" t="str">
        <f t="shared" si="458"/>
        <v>katA</v>
      </c>
      <c r="P14665" s="72" t="str">
        <f t="shared" si="459"/>
        <v/>
      </c>
      <c r="Q14665" s="61" t="s">
        <v>30</v>
      </c>
    </row>
    <row r="14666" spans="8:18" x14ac:dyDescent="0.25">
      <c r="H14666" s="59">
        <v>169978</v>
      </c>
      <c r="I14666" s="59" t="s">
        <v>71</v>
      </c>
      <c r="J14666" s="59">
        <v>15170951</v>
      </c>
      <c r="K14666" s="59" t="s">
        <v>14876</v>
      </c>
      <c r="L14666" s="61" t="s">
        <v>113</v>
      </c>
      <c r="M14666" s="61">
        <f>VLOOKUP(H14666,zdroj!C:F,4,0)</f>
        <v>0</v>
      </c>
      <c r="N14666" s="61" t="str">
        <f t="shared" si="458"/>
        <v>katA</v>
      </c>
      <c r="P14666" s="72" t="str">
        <f t="shared" si="459"/>
        <v/>
      </c>
      <c r="Q14666" s="61" t="s">
        <v>30</v>
      </c>
    </row>
    <row r="14667" spans="8:18" x14ac:dyDescent="0.25">
      <c r="H14667" s="59">
        <v>169978</v>
      </c>
      <c r="I14667" s="59" t="s">
        <v>71</v>
      </c>
      <c r="J14667" s="59">
        <v>15170969</v>
      </c>
      <c r="K14667" s="59" t="s">
        <v>14877</v>
      </c>
      <c r="L14667" s="61" t="s">
        <v>81</v>
      </c>
      <c r="M14667" s="61">
        <f>VLOOKUP(H14667,zdroj!C:F,4,0)</f>
        <v>0</v>
      </c>
      <c r="N14667" s="61" t="str">
        <f t="shared" si="458"/>
        <v>-</v>
      </c>
      <c r="P14667" s="72" t="str">
        <f t="shared" si="459"/>
        <v/>
      </c>
      <c r="Q14667" s="61" t="s">
        <v>88</v>
      </c>
    </row>
    <row r="14668" spans="8:18" x14ac:dyDescent="0.25">
      <c r="H14668" s="59">
        <v>169978</v>
      </c>
      <c r="I14668" s="59" t="s">
        <v>71</v>
      </c>
      <c r="J14668" s="59">
        <v>25278371</v>
      </c>
      <c r="K14668" s="59" t="s">
        <v>14878</v>
      </c>
      <c r="L14668" s="61" t="s">
        <v>81</v>
      </c>
      <c r="M14668" s="61">
        <f>VLOOKUP(H14668,zdroj!C:F,4,0)</f>
        <v>0</v>
      </c>
      <c r="N14668" s="61" t="str">
        <f t="shared" si="458"/>
        <v>-</v>
      </c>
      <c r="P14668" s="72" t="str">
        <f t="shared" si="459"/>
        <v/>
      </c>
      <c r="Q14668" s="61" t="s">
        <v>88</v>
      </c>
    </row>
    <row r="14669" spans="8:18" x14ac:dyDescent="0.25">
      <c r="H14669" s="59">
        <v>169978</v>
      </c>
      <c r="I14669" s="59" t="s">
        <v>71</v>
      </c>
      <c r="J14669" s="59">
        <v>25495411</v>
      </c>
      <c r="K14669" s="59" t="s">
        <v>14879</v>
      </c>
      <c r="L14669" s="61" t="s">
        <v>113</v>
      </c>
      <c r="M14669" s="61">
        <f>VLOOKUP(H14669,zdroj!C:F,4,0)</f>
        <v>0</v>
      </c>
      <c r="N14669" s="61" t="str">
        <f t="shared" si="458"/>
        <v>katA</v>
      </c>
      <c r="P14669" s="72" t="str">
        <f t="shared" si="459"/>
        <v/>
      </c>
      <c r="Q14669" s="61" t="s">
        <v>30</v>
      </c>
    </row>
    <row r="14670" spans="8:18" x14ac:dyDescent="0.25">
      <c r="H14670" s="59">
        <v>169978</v>
      </c>
      <c r="I14670" s="59" t="s">
        <v>71</v>
      </c>
      <c r="J14670" s="59">
        <v>25495429</v>
      </c>
      <c r="K14670" s="59" t="s">
        <v>14880</v>
      </c>
      <c r="L14670" s="61" t="s">
        <v>113</v>
      </c>
      <c r="M14670" s="61">
        <f>VLOOKUP(H14670,zdroj!C:F,4,0)</f>
        <v>0</v>
      </c>
      <c r="N14670" s="61" t="str">
        <f t="shared" si="458"/>
        <v>katA</v>
      </c>
      <c r="P14670" s="72" t="str">
        <f t="shared" si="459"/>
        <v/>
      </c>
      <c r="Q14670" s="61" t="s">
        <v>30</v>
      </c>
    </row>
    <row r="14671" spans="8:18" x14ac:dyDescent="0.25">
      <c r="H14671" s="59">
        <v>169978</v>
      </c>
      <c r="I14671" s="59" t="s">
        <v>71</v>
      </c>
      <c r="J14671" s="59">
        <v>25538691</v>
      </c>
      <c r="K14671" s="59" t="s">
        <v>14881</v>
      </c>
      <c r="L14671" s="61" t="s">
        <v>113</v>
      </c>
      <c r="M14671" s="61">
        <f>VLOOKUP(H14671,zdroj!C:F,4,0)</f>
        <v>0</v>
      </c>
      <c r="N14671" s="61" t="str">
        <f t="shared" si="458"/>
        <v>katA</v>
      </c>
      <c r="P14671" s="72" t="str">
        <f t="shared" si="459"/>
        <v/>
      </c>
      <c r="Q14671" s="61" t="s">
        <v>30</v>
      </c>
    </row>
    <row r="14672" spans="8:18" x14ac:dyDescent="0.25">
      <c r="H14672" s="59">
        <v>169978</v>
      </c>
      <c r="I14672" s="59" t="s">
        <v>71</v>
      </c>
      <c r="J14672" s="59">
        <v>25591169</v>
      </c>
      <c r="K14672" s="59" t="s">
        <v>14882</v>
      </c>
      <c r="L14672" s="61" t="s">
        <v>113</v>
      </c>
      <c r="M14672" s="61">
        <f>VLOOKUP(H14672,zdroj!C:F,4,0)</f>
        <v>0</v>
      </c>
      <c r="N14672" s="61" t="str">
        <f t="shared" si="458"/>
        <v>katA</v>
      </c>
      <c r="P14672" s="72" t="str">
        <f t="shared" si="459"/>
        <v/>
      </c>
      <c r="Q14672" s="61" t="s">
        <v>30</v>
      </c>
    </row>
    <row r="14673" spans="8:18" x14ac:dyDescent="0.25">
      <c r="H14673" s="59">
        <v>169978</v>
      </c>
      <c r="I14673" s="59" t="s">
        <v>71</v>
      </c>
      <c r="J14673" s="59">
        <v>27868818</v>
      </c>
      <c r="K14673" s="59" t="s">
        <v>14883</v>
      </c>
      <c r="L14673" s="61" t="s">
        <v>113</v>
      </c>
      <c r="M14673" s="61">
        <f>VLOOKUP(H14673,zdroj!C:F,4,0)</f>
        <v>0</v>
      </c>
      <c r="N14673" s="61" t="str">
        <f t="shared" si="458"/>
        <v>katA</v>
      </c>
      <c r="P14673" s="72" t="str">
        <f t="shared" si="459"/>
        <v/>
      </c>
      <c r="Q14673" s="61" t="s">
        <v>30</v>
      </c>
    </row>
    <row r="14674" spans="8:18" x14ac:dyDescent="0.25">
      <c r="H14674" s="59">
        <v>169978</v>
      </c>
      <c r="I14674" s="59" t="s">
        <v>71</v>
      </c>
      <c r="J14674" s="59">
        <v>28023285</v>
      </c>
      <c r="K14674" s="59" t="s">
        <v>14884</v>
      </c>
      <c r="L14674" s="61" t="s">
        <v>113</v>
      </c>
      <c r="M14674" s="61">
        <f>VLOOKUP(H14674,zdroj!C:F,4,0)</f>
        <v>0</v>
      </c>
      <c r="N14674" s="61" t="str">
        <f t="shared" si="458"/>
        <v>katA</v>
      </c>
      <c r="P14674" s="72" t="str">
        <f t="shared" si="459"/>
        <v/>
      </c>
      <c r="Q14674" s="61" t="s">
        <v>30</v>
      </c>
    </row>
    <row r="14675" spans="8:18" x14ac:dyDescent="0.25">
      <c r="H14675" s="59">
        <v>169978</v>
      </c>
      <c r="I14675" s="59" t="s">
        <v>71</v>
      </c>
      <c r="J14675" s="59">
        <v>40652319</v>
      </c>
      <c r="K14675" s="59" t="s">
        <v>14885</v>
      </c>
      <c r="L14675" s="61" t="s">
        <v>113</v>
      </c>
      <c r="M14675" s="61">
        <f>VLOOKUP(H14675,zdroj!C:F,4,0)</f>
        <v>0</v>
      </c>
      <c r="N14675" s="61" t="str">
        <f t="shared" si="458"/>
        <v>katA</v>
      </c>
      <c r="P14675" s="72" t="str">
        <f t="shared" si="459"/>
        <v/>
      </c>
      <c r="Q14675" s="61" t="s">
        <v>30</v>
      </c>
    </row>
    <row r="14676" spans="8:18" x14ac:dyDescent="0.25">
      <c r="H14676" s="59">
        <v>169978</v>
      </c>
      <c r="I14676" s="59" t="s">
        <v>71</v>
      </c>
      <c r="J14676" s="59">
        <v>41049403</v>
      </c>
      <c r="K14676" s="59" t="s">
        <v>14886</v>
      </c>
      <c r="L14676" s="61" t="s">
        <v>113</v>
      </c>
      <c r="M14676" s="61">
        <f>VLOOKUP(H14676,zdroj!C:F,4,0)</f>
        <v>0</v>
      </c>
      <c r="N14676" s="61" t="str">
        <f t="shared" si="458"/>
        <v>katA</v>
      </c>
      <c r="P14676" s="72" t="str">
        <f t="shared" si="459"/>
        <v/>
      </c>
      <c r="Q14676" s="61" t="s">
        <v>30</v>
      </c>
    </row>
    <row r="14677" spans="8:18" x14ac:dyDescent="0.25">
      <c r="H14677" s="59">
        <v>169978</v>
      </c>
      <c r="I14677" s="59" t="s">
        <v>71</v>
      </c>
      <c r="J14677" s="59">
        <v>42320461</v>
      </c>
      <c r="K14677" s="59" t="s">
        <v>14887</v>
      </c>
      <c r="L14677" s="61" t="s">
        <v>113</v>
      </c>
      <c r="M14677" s="61">
        <f>VLOOKUP(H14677,zdroj!C:F,4,0)</f>
        <v>0</v>
      </c>
      <c r="N14677" s="61" t="str">
        <f t="shared" si="458"/>
        <v>katA</v>
      </c>
      <c r="P14677" s="72" t="str">
        <f t="shared" si="459"/>
        <v/>
      </c>
      <c r="Q14677" s="61" t="s">
        <v>30</v>
      </c>
    </row>
    <row r="14678" spans="8:18" x14ac:dyDescent="0.25">
      <c r="H14678" s="59">
        <v>169978</v>
      </c>
      <c r="I14678" s="59" t="s">
        <v>71</v>
      </c>
      <c r="J14678" s="59">
        <v>42357861</v>
      </c>
      <c r="K14678" s="59" t="s">
        <v>14888</v>
      </c>
      <c r="L14678" s="61" t="s">
        <v>113</v>
      </c>
      <c r="M14678" s="61">
        <f>VLOOKUP(H14678,zdroj!C:F,4,0)</f>
        <v>0</v>
      </c>
      <c r="N14678" s="61" t="str">
        <f t="shared" si="458"/>
        <v>katA</v>
      </c>
      <c r="P14678" s="72" t="str">
        <f t="shared" si="459"/>
        <v/>
      </c>
      <c r="Q14678" s="61" t="s">
        <v>30</v>
      </c>
    </row>
    <row r="14679" spans="8:18" x14ac:dyDescent="0.25">
      <c r="H14679" s="59">
        <v>169978</v>
      </c>
      <c r="I14679" s="59" t="s">
        <v>71</v>
      </c>
      <c r="J14679" s="59">
        <v>73423408</v>
      </c>
      <c r="K14679" s="59" t="s">
        <v>14889</v>
      </c>
      <c r="L14679" s="61" t="s">
        <v>113</v>
      </c>
      <c r="M14679" s="61">
        <f>VLOOKUP(H14679,zdroj!C:F,4,0)</f>
        <v>0</v>
      </c>
      <c r="N14679" s="61" t="str">
        <f t="shared" si="458"/>
        <v>katA</v>
      </c>
      <c r="P14679" s="72" t="str">
        <f t="shared" si="459"/>
        <v/>
      </c>
      <c r="Q14679" s="61" t="s">
        <v>30</v>
      </c>
    </row>
    <row r="14680" spans="8:18" x14ac:dyDescent="0.25">
      <c r="H14680" s="59">
        <v>169978</v>
      </c>
      <c r="I14680" s="59" t="s">
        <v>71</v>
      </c>
      <c r="J14680" s="59">
        <v>73609510</v>
      </c>
      <c r="K14680" s="59" t="s">
        <v>14890</v>
      </c>
      <c r="L14680" s="61" t="s">
        <v>113</v>
      </c>
      <c r="M14680" s="61">
        <f>VLOOKUP(H14680,zdroj!C:F,4,0)</f>
        <v>0</v>
      </c>
      <c r="N14680" s="61" t="str">
        <f t="shared" si="458"/>
        <v>katA</v>
      </c>
      <c r="P14680" s="72" t="str">
        <f t="shared" si="459"/>
        <v/>
      </c>
      <c r="Q14680" s="61" t="s">
        <v>30</v>
      </c>
    </row>
    <row r="14681" spans="8:18" x14ac:dyDescent="0.25">
      <c r="H14681" s="59">
        <v>169978</v>
      </c>
      <c r="I14681" s="59" t="s">
        <v>71</v>
      </c>
      <c r="J14681" s="59">
        <v>74146092</v>
      </c>
      <c r="K14681" s="59" t="s">
        <v>14891</v>
      </c>
      <c r="L14681" s="61" t="s">
        <v>113</v>
      </c>
      <c r="M14681" s="61">
        <f>VLOOKUP(H14681,zdroj!C:F,4,0)</f>
        <v>0</v>
      </c>
      <c r="N14681" s="61" t="str">
        <f t="shared" si="458"/>
        <v>katA</v>
      </c>
      <c r="P14681" s="72" t="str">
        <f t="shared" si="459"/>
        <v/>
      </c>
      <c r="Q14681" s="61" t="s">
        <v>30</v>
      </c>
    </row>
    <row r="14682" spans="8:18" x14ac:dyDescent="0.25">
      <c r="H14682" s="59">
        <v>169978</v>
      </c>
      <c r="I14682" s="59" t="s">
        <v>71</v>
      </c>
      <c r="J14682" s="59">
        <v>75412268</v>
      </c>
      <c r="K14682" s="59" t="s">
        <v>14892</v>
      </c>
      <c r="L14682" s="61" t="s">
        <v>113</v>
      </c>
      <c r="M14682" s="61">
        <f>VLOOKUP(H14682,zdroj!C:F,4,0)</f>
        <v>0</v>
      </c>
      <c r="N14682" s="61" t="str">
        <f t="shared" si="458"/>
        <v>katA</v>
      </c>
      <c r="P14682" s="72" t="str">
        <f t="shared" si="459"/>
        <v/>
      </c>
      <c r="Q14682" s="61" t="s">
        <v>30</v>
      </c>
    </row>
    <row r="14683" spans="8:18" x14ac:dyDescent="0.25">
      <c r="H14683" s="59">
        <v>169978</v>
      </c>
      <c r="I14683" s="59" t="s">
        <v>71</v>
      </c>
      <c r="J14683" s="59">
        <v>75636654</v>
      </c>
      <c r="K14683" s="59" t="s">
        <v>14893</v>
      </c>
      <c r="L14683" s="61" t="s">
        <v>113</v>
      </c>
      <c r="M14683" s="61">
        <f>VLOOKUP(H14683,zdroj!C:F,4,0)</f>
        <v>0</v>
      </c>
      <c r="N14683" s="61" t="str">
        <f t="shared" si="458"/>
        <v>katA</v>
      </c>
      <c r="P14683" s="72" t="str">
        <f t="shared" si="459"/>
        <v/>
      </c>
      <c r="Q14683" s="61" t="s">
        <v>30</v>
      </c>
    </row>
    <row r="14684" spans="8:18" x14ac:dyDescent="0.25">
      <c r="H14684" s="59">
        <v>169978</v>
      </c>
      <c r="I14684" s="59" t="s">
        <v>71</v>
      </c>
      <c r="J14684" s="59">
        <v>77627563</v>
      </c>
      <c r="K14684" s="59" t="s">
        <v>14894</v>
      </c>
      <c r="L14684" s="61" t="s">
        <v>81</v>
      </c>
      <c r="M14684" s="61">
        <f>VLOOKUP(H14684,zdroj!C:F,4,0)</f>
        <v>0</v>
      </c>
      <c r="N14684" s="61" t="str">
        <f t="shared" si="458"/>
        <v>-</v>
      </c>
      <c r="P14684" s="72" t="str">
        <f t="shared" si="459"/>
        <v/>
      </c>
      <c r="Q14684" s="61" t="s">
        <v>88</v>
      </c>
    </row>
    <row r="14685" spans="8:18" x14ac:dyDescent="0.25">
      <c r="H14685" s="59">
        <v>169978</v>
      </c>
      <c r="I14685" s="59" t="s">
        <v>71</v>
      </c>
      <c r="J14685" s="59">
        <v>78552591</v>
      </c>
      <c r="K14685" s="59" t="s">
        <v>14895</v>
      </c>
      <c r="L14685" s="61" t="s">
        <v>113</v>
      </c>
      <c r="M14685" s="61">
        <f>VLOOKUP(H14685,zdroj!C:F,4,0)</f>
        <v>0</v>
      </c>
      <c r="N14685" s="61" t="str">
        <f t="shared" si="458"/>
        <v>katA</v>
      </c>
      <c r="P14685" s="72" t="str">
        <f t="shared" si="459"/>
        <v/>
      </c>
      <c r="Q14685" s="61" t="s">
        <v>30</v>
      </c>
    </row>
    <row r="14686" spans="8:18" x14ac:dyDescent="0.25">
      <c r="H14686" s="59">
        <v>169978</v>
      </c>
      <c r="I14686" s="59" t="s">
        <v>71</v>
      </c>
      <c r="J14686" s="59">
        <v>78625637</v>
      </c>
      <c r="K14686" s="59" t="s">
        <v>14896</v>
      </c>
      <c r="L14686" s="61" t="s">
        <v>113</v>
      </c>
      <c r="M14686" s="61">
        <f>VLOOKUP(H14686,zdroj!C:F,4,0)</f>
        <v>0</v>
      </c>
      <c r="N14686" s="61" t="str">
        <f t="shared" si="458"/>
        <v>katA</v>
      </c>
      <c r="P14686" s="72" t="str">
        <f t="shared" si="459"/>
        <v/>
      </c>
      <c r="Q14686" s="61" t="s">
        <v>30</v>
      </c>
    </row>
    <row r="14687" spans="8:18" x14ac:dyDescent="0.25">
      <c r="H14687" s="59">
        <v>169978</v>
      </c>
      <c r="I14687" s="59" t="s">
        <v>71</v>
      </c>
      <c r="J14687" s="59">
        <v>78674875</v>
      </c>
      <c r="K14687" s="59" t="s">
        <v>14897</v>
      </c>
      <c r="L14687" s="61" t="s">
        <v>114</v>
      </c>
      <c r="M14687" s="61">
        <f>VLOOKUP(H14687,zdroj!C:F,4,0)</f>
        <v>0</v>
      </c>
      <c r="N14687" s="61" t="str">
        <f t="shared" si="458"/>
        <v>katB</v>
      </c>
      <c r="P14687" s="72" t="str">
        <f t="shared" si="459"/>
        <v/>
      </c>
      <c r="Q14687" s="61" t="s">
        <v>30</v>
      </c>
      <c r="R14687" s="61" t="s">
        <v>91</v>
      </c>
    </row>
    <row r="14688" spans="8:18" x14ac:dyDescent="0.25">
      <c r="H14688" s="59">
        <v>169978</v>
      </c>
      <c r="I14688" s="59" t="s">
        <v>71</v>
      </c>
      <c r="J14688" s="59">
        <v>79157521</v>
      </c>
      <c r="K14688" s="59" t="s">
        <v>14898</v>
      </c>
      <c r="L14688" s="61" t="s">
        <v>113</v>
      </c>
      <c r="M14688" s="61">
        <f>VLOOKUP(H14688,zdroj!C:F,4,0)</f>
        <v>0</v>
      </c>
      <c r="N14688" s="61" t="str">
        <f t="shared" si="458"/>
        <v>katA</v>
      </c>
      <c r="P14688" s="72" t="str">
        <f t="shared" si="459"/>
        <v/>
      </c>
      <c r="Q14688" s="61" t="s">
        <v>30</v>
      </c>
    </row>
    <row r="14689" spans="8:18" x14ac:dyDescent="0.25">
      <c r="H14689" s="59">
        <v>179833</v>
      </c>
      <c r="I14689" s="59" t="s">
        <v>71</v>
      </c>
      <c r="J14689" s="59">
        <v>20366167</v>
      </c>
      <c r="K14689" s="59" t="s">
        <v>14899</v>
      </c>
      <c r="L14689" s="61" t="s">
        <v>113</v>
      </c>
      <c r="M14689" s="61">
        <f>VLOOKUP(H14689,zdroj!C:F,4,0)</f>
        <v>0</v>
      </c>
      <c r="N14689" s="61" t="str">
        <f t="shared" si="458"/>
        <v>katA</v>
      </c>
      <c r="P14689" s="72" t="str">
        <f t="shared" si="459"/>
        <v/>
      </c>
      <c r="Q14689" s="61" t="s">
        <v>30</v>
      </c>
    </row>
    <row r="14690" spans="8:18" x14ac:dyDescent="0.25">
      <c r="H14690" s="59">
        <v>179833</v>
      </c>
      <c r="I14690" s="59" t="s">
        <v>71</v>
      </c>
      <c r="J14690" s="59">
        <v>20366183</v>
      </c>
      <c r="K14690" s="59" t="s">
        <v>14900</v>
      </c>
      <c r="L14690" s="61" t="s">
        <v>114</v>
      </c>
      <c r="M14690" s="61">
        <f>VLOOKUP(H14690,zdroj!C:F,4,0)</f>
        <v>0</v>
      </c>
      <c r="N14690" s="61" t="str">
        <f t="shared" si="458"/>
        <v>katB</v>
      </c>
      <c r="P14690" s="72" t="str">
        <f t="shared" si="459"/>
        <v/>
      </c>
      <c r="Q14690" s="61" t="s">
        <v>30</v>
      </c>
      <c r="R14690" s="61" t="s">
        <v>91</v>
      </c>
    </row>
    <row r="14691" spans="8:18" x14ac:dyDescent="0.25">
      <c r="H14691" s="59">
        <v>179833</v>
      </c>
      <c r="I14691" s="59" t="s">
        <v>71</v>
      </c>
      <c r="J14691" s="59">
        <v>20366191</v>
      </c>
      <c r="K14691" s="59" t="s">
        <v>14901</v>
      </c>
      <c r="L14691" s="61" t="s">
        <v>114</v>
      </c>
      <c r="M14691" s="61">
        <f>VLOOKUP(H14691,zdroj!C:F,4,0)</f>
        <v>0</v>
      </c>
      <c r="N14691" s="61" t="str">
        <f t="shared" si="458"/>
        <v>katB</v>
      </c>
      <c r="P14691" s="72" t="str">
        <f t="shared" si="459"/>
        <v/>
      </c>
      <c r="Q14691" s="61" t="s">
        <v>30</v>
      </c>
      <c r="R14691" s="61" t="s">
        <v>91</v>
      </c>
    </row>
    <row r="14692" spans="8:18" x14ac:dyDescent="0.25">
      <c r="H14692" s="59">
        <v>179833</v>
      </c>
      <c r="I14692" s="59" t="s">
        <v>71</v>
      </c>
      <c r="J14692" s="59">
        <v>20366205</v>
      </c>
      <c r="K14692" s="59" t="s">
        <v>14902</v>
      </c>
      <c r="L14692" s="61" t="s">
        <v>113</v>
      </c>
      <c r="M14692" s="61">
        <f>VLOOKUP(H14692,zdroj!C:F,4,0)</f>
        <v>0</v>
      </c>
      <c r="N14692" s="61" t="str">
        <f t="shared" si="458"/>
        <v>katA</v>
      </c>
      <c r="P14692" s="72" t="str">
        <f t="shared" si="459"/>
        <v/>
      </c>
      <c r="Q14692" s="61" t="s">
        <v>30</v>
      </c>
    </row>
    <row r="14693" spans="8:18" x14ac:dyDescent="0.25">
      <c r="H14693" s="59">
        <v>179833</v>
      </c>
      <c r="I14693" s="59" t="s">
        <v>71</v>
      </c>
      <c r="J14693" s="59">
        <v>20366213</v>
      </c>
      <c r="K14693" s="59" t="s">
        <v>14903</v>
      </c>
      <c r="L14693" s="61" t="s">
        <v>114</v>
      </c>
      <c r="M14693" s="61">
        <f>VLOOKUP(H14693,zdroj!C:F,4,0)</f>
        <v>0</v>
      </c>
      <c r="N14693" s="61" t="str">
        <f t="shared" si="458"/>
        <v>katB</v>
      </c>
      <c r="P14693" s="72" t="str">
        <f t="shared" si="459"/>
        <v/>
      </c>
      <c r="Q14693" s="61" t="s">
        <v>30</v>
      </c>
      <c r="R14693" s="61" t="s">
        <v>91</v>
      </c>
    </row>
    <row r="14694" spans="8:18" x14ac:dyDescent="0.25">
      <c r="H14694" s="59">
        <v>179833</v>
      </c>
      <c r="I14694" s="59" t="s">
        <v>71</v>
      </c>
      <c r="J14694" s="59">
        <v>20366221</v>
      </c>
      <c r="K14694" s="59" t="s">
        <v>14904</v>
      </c>
      <c r="L14694" s="61" t="s">
        <v>114</v>
      </c>
      <c r="M14694" s="61">
        <f>VLOOKUP(H14694,zdroj!C:F,4,0)</f>
        <v>0</v>
      </c>
      <c r="N14694" s="61" t="str">
        <f t="shared" si="458"/>
        <v>katB</v>
      </c>
      <c r="P14694" s="72" t="str">
        <f t="shared" si="459"/>
        <v/>
      </c>
      <c r="Q14694" s="61" t="s">
        <v>30</v>
      </c>
      <c r="R14694" s="61" t="s">
        <v>91</v>
      </c>
    </row>
    <row r="14695" spans="8:18" x14ac:dyDescent="0.25">
      <c r="H14695" s="59">
        <v>179833</v>
      </c>
      <c r="I14695" s="59" t="s">
        <v>71</v>
      </c>
      <c r="J14695" s="59">
        <v>20366230</v>
      </c>
      <c r="K14695" s="59" t="s">
        <v>14905</v>
      </c>
      <c r="L14695" s="61" t="s">
        <v>113</v>
      </c>
      <c r="M14695" s="61">
        <f>VLOOKUP(H14695,zdroj!C:F,4,0)</f>
        <v>0</v>
      </c>
      <c r="N14695" s="61" t="str">
        <f t="shared" si="458"/>
        <v>katA</v>
      </c>
      <c r="P14695" s="72" t="str">
        <f t="shared" si="459"/>
        <v/>
      </c>
      <c r="Q14695" s="61" t="s">
        <v>30</v>
      </c>
    </row>
    <row r="14696" spans="8:18" x14ac:dyDescent="0.25">
      <c r="H14696" s="59">
        <v>179833</v>
      </c>
      <c r="I14696" s="59" t="s">
        <v>71</v>
      </c>
      <c r="J14696" s="59">
        <v>20366248</v>
      </c>
      <c r="K14696" s="59" t="s">
        <v>14906</v>
      </c>
      <c r="L14696" s="61" t="s">
        <v>114</v>
      </c>
      <c r="M14696" s="61">
        <f>VLOOKUP(H14696,zdroj!C:F,4,0)</f>
        <v>0</v>
      </c>
      <c r="N14696" s="61" t="str">
        <f t="shared" si="458"/>
        <v>katB</v>
      </c>
      <c r="P14696" s="72" t="str">
        <f t="shared" si="459"/>
        <v/>
      </c>
      <c r="Q14696" s="61" t="s">
        <v>31</v>
      </c>
      <c r="R14696" s="61" t="s">
        <v>91</v>
      </c>
    </row>
    <row r="14697" spans="8:18" x14ac:dyDescent="0.25">
      <c r="H14697" s="59">
        <v>179833</v>
      </c>
      <c r="I14697" s="59" t="s">
        <v>71</v>
      </c>
      <c r="J14697" s="59">
        <v>20366256</v>
      </c>
      <c r="K14697" s="59" t="s">
        <v>14907</v>
      </c>
      <c r="L14697" s="61" t="s">
        <v>113</v>
      </c>
      <c r="M14697" s="61">
        <f>VLOOKUP(H14697,zdroj!C:F,4,0)</f>
        <v>0</v>
      </c>
      <c r="N14697" s="61" t="str">
        <f t="shared" si="458"/>
        <v>katA</v>
      </c>
      <c r="P14697" s="72" t="str">
        <f t="shared" si="459"/>
        <v/>
      </c>
      <c r="Q14697" s="61" t="s">
        <v>30</v>
      </c>
    </row>
    <row r="14698" spans="8:18" x14ac:dyDescent="0.25">
      <c r="H14698" s="59">
        <v>179833</v>
      </c>
      <c r="I14698" s="59" t="s">
        <v>71</v>
      </c>
      <c r="J14698" s="59">
        <v>20366264</v>
      </c>
      <c r="K14698" s="59" t="s">
        <v>14908</v>
      </c>
      <c r="L14698" s="61" t="s">
        <v>113</v>
      </c>
      <c r="M14698" s="61">
        <f>VLOOKUP(H14698,zdroj!C:F,4,0)</f>
        <v>0</v>
      </c>
      <c r="N14698" s="61" t="str">
        <f t="shared" si="458"/>
        <v>katA</v>
      </c>
      <c r="P14698" s="72" t="str">
        <f t="shared" si="459"/>
        <v/>
      </c>
      <c r="Q14698" s="61" t="s">
        <v>30</v>
      </c>
    </row>
    <row r="14699" spans="8:18" x14ac:dyDescent="0.25">
      <c r="H14699" s="59">
        <v>179833</v>
      </c>
      <c r="I14699" s="59" t="s">
        <v>71</v>
      </c>
      <c r="J14699" s="59">
        <v>20366281</v>
      </c>
      <c r="K14699" s="59" t="s">
        <v>14909</v>
      </c>
      <c r="L14699" s="61" t="s">
        <v>113</v>
      </c>
      <c r="M14699" s="61">
        <f>VLOOKUP(H14699,zdroj!C:F,4,0)</f>
        <v>0</v>
      </c>
      <c r="N14699" s="61" t="str">
        <f t="shared" si="458"/>
        <v>katA</v>
      </c>
      <c r="P14699" s="72" t="str">
        <f t="shared" si="459"/>
        <v/>
      </c>
      <c r="Q14699" s="61" t="s">
        <v>30</v>
      </c>
    </row>
    <row r="14700" spans="8:18" x14ac:dyDescent="0.25">
      <c r="H14700" s="59">
        <v>179833</v>
      </c>
      <c r="I14700" s="59" t="s">
        <v>71</v>
      </c>
      <c r="J14700" s="59">
        <v>20366299</v>
      </c>
      <c r="K14700" s="59" t="s">
        <v>14910</v>
      </c>
      <c r="L14700" s="61" t="s">
        <v>113</v>
      </c>
      <c r="M14700" s="61">
        <f>VLOOKUP(H14700,zdroj!C:F,4,0)</f>
        <v>0</v>
      </c>
      <c r="N14700" s="61" t="str">
        <f t="shared" si="458"/>
        <v>katA</v>
      </c>
      <c r="P14700" s="72" t="str">
        <f t="shared" si="459"/>
        <v/>
      </c>
      <c r="Q14700" s="61" t="s">
        <v>30</v>
      </c>
    </row>
    <row r="14701" spans="8:18" x14ac:dyDescent="0.25">
      <c r="H14701" s="59">
        <v>179833</v>
      </c>
      <c r="I14701" s="59" t="s">
        <v>71</v>
      </c>
      <c r="J14701" s="59">
        <v>20366302</v>
      </c>
      <c r="K14701" s="59" t="s">
        <v>14911</v>
      </c>
      <c r="L14701" s="61" t="s">
        <v>114</v>
      </c>
      <c r="M14701" s="61">
        <f>VLOOKUP(H14701,zdroj!C:F,4,0)</f>
        <v>0</v>
      </c>
      <c r="N14701" s="61" t="str">
        <f t="shared" si="458"/>
        <v>katB</v>
      </c>
      <c r="P14701" s="72" t="str">
        <f t="shared" si="459"/>
        <v/>
      </c>
      <c r="Q14701" s="61" t="s">
        <v>30</v>
      </c>
      <c r="R14701" s="61" t="s">
        <v>91</v>
      </c>
    </row>
    <row r="14702" spans="8:18" x14ac:dyDescent="0.25">
      <c r="H14702" s="59">
        <v>179833</v>
      </c>
      <c r="I14702" s="59" t="s">
        <v>71</v>
      </c>
      <c r="J14702" s="59">
        <v>20366311</v>
      </c>
      <c r="K14702" s="59" t="s">
        <v>14912</v>
      </c>
      <c r="L14702" s="61" t="s">
        <v>114</v>
      </c>
      <c r="M14702" s="61">
        <f>VLOOKUP(H14702,zdroj!C:F,4,0)</f>
        <v>0</v>
      </c>
      <c r="N14702" s="61" t="str">
        <f t="shared" si="458"/>
        <v>katB</v>
      </c>
      <c r="P14702" s="72" t="str">
        <f t="shared" si="459"/>
        <v/>
      </c>
      <c r="Q14702" s="61" t="s">
        <v>30</v>
      </c>
      <c r="R14702" s="61" t="s">
        <v>91</v>
      </c>
    </row>
    <row r="14703" spans="8:18" x14ac:dyDescent="0.25">
      <c r="H14703" s="59">
        <v>179833</v>
      </c>
      <c r="I14703" s="59" t="s">
        <v>71</v>
      </c>
      <c r="J14703" s="59">
        <v>20366329</v>
      </c>
      <c r="K14703" s="59" t="s">
        <v>14913</v>
      </c>
      <c r="L14703" s="61" t="s">
        <v>113</v>
      </c>
      <c r="M14703" s="61">
        <f>VLOOKUP(H14703,zdroj!C:F,4,0)</f>
        <v>0</v>
      </c>
      <c r="N14703" s="61" t="str">
        <f t="shared" si="458"/>
        <v>katA</v>
      </c>
      <c r="P14703" s="72" t="str">
        <f t="shared" si="459"/>
        <v/>
      </c>
      <c r="Q14703" s="61" t="s">
        <v>30</v>
      </c>
    </row>
    <row r="14704" spans="8:18" x14ac:dyDescent="0.25">
      <c r="H14704" s="59">
        <v>179833</v>
      </c>
      <c r="I14704" s="59" t="s">
        <v>71</v>
      </c>
      <c r="J14704" s="59">
        <v>20366337</v>
      </c>
      <c r="K14704" s="59" t="s">
        <v>14914</v>
      </c>
      <c r="L14704" s="61" t="s">
        <v>113</v>
      </c>
      <c r="M14704" s="61">
        <f>VLOOKUP(H14704,zdroj!C:F,4,0)</f>
        <v>0</v>
      </c>
      <c r="N14704" s="61" t="str">
        <f t="shared" si="458"/>
        <v>katA</v>
      </c>
      <c r="P14704" s="72" t="str">
        <f t="shared" si="459"/>
        <v/>
      </c>
      <c r="Q14704" s="61" t="s">
        <v>30</v>
      </c>
    </row>
    <row r="14705" spans="8:18" x14ac:dyDescent="0.25">
      <c r="H14705" s="59">
        <v>179833</v>
      </c>
      <c r="I14705" s="59" t="s">
        <v>71</v>
      </c>
      <c r="J14705" s="59">
        <v>20366345</v>
      </c>
      <c r="K14705" s="59" t="s">
        <v>14915</v>
      </c>
      <c r="L14705" s="61" t="s">
        <v>114</v>
      </c>
      <c r="M14705" s="61">
        <f>VLOOKUP(H14705,zdroj!C:F,4,0)</f>
        <v>0</v>
      </c>
      <c r="N14705" s="61" t="str">
        <f t="shared" si="458"/>
        <v>katB</v>
      </c>
      <c r="P14705" s="72" t="str">
        <f t="shared" si="459"/>
        <v/>
      </c>
      <c r="Q14705" s="61" t="s">
        <v>30</v>
      </c>
      <c r="R14705" s="61" t="s">
        <v>91</v>
      </c>
    </row>
    <row r="14706" spans="8:18" x14ac:dyDescent="0.25">
      <c r="H14706" s="59">
        <v>179833</v>
      </c>
      <c r="I14706" s="59" t="s">
        <v>71</v>
      </c>
      <c r="J14706" s="59">
        <v>20366353</v>
      </c>
      <c r="K14706" s="59" t="s">
        <v>14916</v>
      </c>
      <c r="L14706" s="61" t="s">
        <v>114</v>
      </c>
      <c r="M14706" s="61">
        <f>VLOOKUP(H14706,zdroj!C:F,4,0)</f>
        <v>0</v>
      </c>
      <c r="N14706" s="61" t="str">
        <f t="shared" si="458"/>
        <v>katB</v>
      </c>
      <c r="P14706" s="72" t="str">
        <f t="shared" si="459"/>
        <v/>
      </c>
      <c r="Q14706" s="61" t="s">
        <v>30</v>
      </c>
      <c r="R14706" s="61" t="s">
        <v>91</v>
      </c>
    </row>
    <row r="14707" spans="8:18" x14ac:dyDescent="0.25">
      <c r="H14707" s="59">
        <v>179833</v>
      </c>
      <c r="I14707" s="59" t="s">
        <v>71</v>
      </c>
      <c r="J14707" s="59">
        <v>20366361</v>
      </c>
      <c r="K14707" s="59" t="s">
        <v>14917</v>
      </c>
      <c r="L14707" s="61" t="s">
        <v>114</v>
      </c>
      <c r="M14707" s="61">
        <f>VLOOKUP(H14707,zdroj!C:F,4,0)</f>
        <v>0</v>
      </c>
      <c r="N14707" s="61" t="str">
        <f t="shared" si="458"/>
        <v>katB</v>
      </c>
      <c r="P14707" s="72" t="str">
        <f t="shared" si="459"/>
        <v/>
      </c>
      <c r="Q14707" s="61" t="s">
        <v>30</v>
      </c>
      <c r="R14707" s="61" t="s">
        <v>91</v>
      </c>
    </row>
    <row r="14708" spans="8:18" x14ac:dyDescent="0.25">
      <c r="H14708" s="59">
        <v>179833</v>
      </c>
      <c r="I14708" s="59" t="s">
        <v>71</v>
      </c>
      <c r="J14708" s="59">
        <v>20366388</v>
      </c>
      <c r="K14708" s="59" t="s">
        <v>14918</v>
      </c>
      <c r="L14708" s="61" t="s">
        <v>113</v>
      </c>
      <c r="M14708" s="61">
        <f>VLOOKUP(H14708,zdroj!C:F,4,0)</f>
        <v>0</v>
      </c>
      <c r="N14708" s="61" t="str">
        <f t="shared" si="458"/>
        <v>katA</v>
      </c>
      <c r="P14708" s="72" t="str">
        <f t="shared" si="459"/>
        <v/>
      </c>
      <c r="Q14708" s="61" t="s">
        <v>30</v>
      </c>
    </row>
    <row r="14709" spans="8:18" x14ac:dyDescent="0.25">
      <c r="H14709" s="59">
        <v>179833</v>
      </c>
      <c r="I14709" s="59" t="s">
        <v>71</v>
      </c>
      <c r="J14709" s="59">
        <v>20366396</v>
      </c>
      <c r="K14709" s="59" t="s">
        <v>14919</v>
      </c>
      <c r="L14709" s="61" t="s">
        <v>113</v>
      </c>
      <c r="M14709" s="61">
        <f>VLOOKUP(H14709,zdroj!C:F,4,0)</f>
        <v>0</v>
      </c>
      <c r="N14709" s="61" t="str">
        <f t="shared" si="458"/>
        <v>katA</v>
      </c>
      <c r="P14709" s="72" t="str">
        <f t="shared" si="459"/>
        <v/>
      </c>
      <c r="Q14709" s="61" t="s">
        <v>30</v>
      </c>
    </row>
    <row r="14710" spans="8:18" x14ac:dyDescent="0.25">
      <c r="H14710" s="59">
        <v>179833</v>
      </c>
      <c r="I14710" s="59" t="s">
        <v>71</v>
      </c>
      <c r="J14710" s="59">
        <v>20366400</v>
      </c>
      <c r="K14710" s="59" t="s">
        <v>14920</v>
      </c>
      <c r="L14710" s="61" t="s">
        <v>114</v>
      </c>
      <c r="M14710" s="61">
        <f>VLOOKUP(H14710,zdroj!C:F,4,0)</f>
        <v>0</v>
      </c>
      <c r="N14710" s="61" t="str">
        <f t="shared" si="458"/>
        <v>katB</v>
      </c>
      <c r="P14710" s="72" t="str">
        <f t="shared" si="459"/>
        <v/>
      </c>
      <c r="Q14710" s="61" t="s">
        <v>30</v>
      </c>
      <c r="R14710" s="61" t="s">
        <v>91</v>
      </c>
    </row>
    <row r="14711" spans="8:18" x14ac:dyDescent="0.25">
      <c r="H14711" s="59">
        <v>179833</v>
      </c>
      <c r="I14711" s="59" t="s">
        <v>71</v>
      </c>
      <c r="J14711" s="59">
        <v>20366418</v>
      </c>
      <c r="K14711" s="59" t="s">
        <v>14921</v>
      </c>
      <c r="L14711" s="61" t="s">
        <v>113</v>
      </c>
      <c r="M14711" s="61">
        <f>VLOOKUP(H14711,zdroj!C:F,4,0)</f>
        <v>0</v>
      </c>
      <c r="N14711" s="61" t="str">
        <f t="shared" si="458"/>
        <v>katA</v>
      </c>
      <c r="P14711" s="72" t="str">
        <f t="shared" si="459"/>
        <v/>
      </c>
      <c r="Q14711" s="61" t="s">
        <v>30</v>
      </c>
    </row>
    <row r="14712" spans="8:18" x14ac:dyDescent="0.25">
      <c r="H14712" s="59">
        <v>179833</v>
      </c>
      <c r="I14712" s="59" t="s">
        <v>71</v>
      </c>
      <c r="J14712" s="59">
        <v>20366426</v>
      </c>
      <c r="K14712" s="59" t="s">
        <v>14922</v>
      </c>
      <c r="L14712" s="61" t="s">
        <v>113</v>
      </c>
      <c r="M14712" s="61">
        <f>VLOOKUP(H14712,zdroj!C:F,4,0)</f>
        <v>0</v>
      </c>
      <c r="N14712" s="61" t="str">
        <f t="shared" si="458"/>
        <v>katA</v>
      </c>
      <c r="P14712" s="72" t="str">
        <f t="shared" si="459"/>
        <v/>
      </c>
      <c r="Q14712" s="61" t="s">
        <v>30</v>
      </c>
    </row>
    <row r="14713" spans="8:18" x14ac:dyDescent="0.25">
      <c r="H14713" s="59">
        <v>179833</v>
      </c>
      <c r="I14713" s="59" t="s">
        <v>71</v>
      </c>
      <c r="J14713" s="59">
        <v>20366434</v>
      </c>
      <c r="K14713" s="59" t="s">
        <v>14923</v>
      </c>
      <c r="L14713" s="61" t="s">
        <v>114</v>
      </c>
      <c r="M14713" s="61">
        <f>VLOOKUP(H14713,zdroj!C:F,4,0)</f>
        <v>0</v>
      </c>
      <c r="N14713" s="61" t="str">
        <f t="shared" si="458"/>
        <v>katB</v>
      </c>
      <c r="P14713" s="72" t="str">
        <f t="shared" si="459"/>
        <v/>
      </c>
      <c r="Q14713" s="61" t="s">
        <v>30</v>
      </c>
      <c r="R14713" s="61" t="s">
        <v>91</v>
      </c>
    </row>
    <row r="14714" spans="8:18" x14ac:dyDescent="0.25">
      <c r="H14714" s="59">
        <v>179833</v>
      </c>
      <c r="I14714" s="59" t="s">
        <v>71</v>
      </c>
      <c r="J14714" s="59">
        <v>20366442</v>
      </c>
      <c r="K14714" s="59" t="s">
        <v>14924</v>
      </c>
      <c r="L14714" s="61" t="s">
        <v>113</v>
      </c>
      <c r="M14714" s="61">
        <f>VLOOKUP(H14714,zdroj!C:F,4,0)</f>
        <v>0</v>
      </c>
      <c r="N14714" s="61" t="str">
        <f t="shared" si="458"/>
        <v>katA</v>
      </c>
      <c r="P14714" s="72" t="str">
        <f t="shared" si="459"/>
        <v/>
      </c>
      <c r="Q14714" s="61" t="s">
        <v>30</v>
      </c>
    </row>
    <row r="14715" spans="8:18" x14ac:dyDescent="0.25">
      <c r="H14715" s="59">
        <v>179833</v>
      </c>
      <c r="I14715" s="59" t="s">
        <v>71</v>
      </c>
      <c r="J14715" s="59">
        <v>20366451</v>
      </c>
      <c r="K14715" s="59" t="s">
        <v>14925</v>
      </c>
      <c r="L14715" s="61" t="s">
        <v>113</v>
      </c>
      <c r="M14715" s="61">
        <f>VLOOKUP(H14715,zdroj!C:F,4,0)</f>
        <v>0</v>
      </c>
      <c r="N14715" s="61" t="str">
        <f t="shared" si="458"/>
        <v>katA</v>
      </c>
      <c r="P14715" s="72" t="str">
        <f t="shared" si="459"/>
        <v/>
      </c>
      <c r="Q14715" s="61" t="s">
        <v>30</v>
      </c>
    </row>
    <row r="14716" spans="8:18" x14ac:dyDescent="0.25">
      <c r="H14716" s="59">
        <v>179833</v>
      </c>
      <c r="I14716" s="59" t="s">
        <v>71</v>
      </c>
      <c r="J14716" s="59">
        <v>20366469</v>
      </c>
      <c r="K14716" s="59" t="s">
        <v>14926</v>
      </c>
      <c r="L14716" s="61" t="s">
        <v>114</v>
      </c>
      <c r="M14716" s="61">
        <f>VLOOKUP(H14716,zdroj!C:F,4,0)</f>
        <v>0</v>
      </c>
      <c r="N14716" s="61" t="str">
        <f t="shared" si="458"/>
        <v>katB</v>
      </c>
      <c r="P14716" s="72" t="str">
        <f t="shared" si="459"/>
        <v/>
      </c>
      <c r="Q14716" s="61" t="s">
        <v>30</v>
      </c>
      <c r="R14716" s="61" t="s">
        <v>91</v>
      </c>
    </row>
    <row r="14717" spans="8:18" x14ac:dyDescent="0.25">
      <c r="H14717" s="59">
        <v>179833</v>
      </c>
      <c r="I14717" s="59" t="s">
        <v>71</v>
      </c>
      <c r="J14717" s="59">
        <v>20366477</v>
      </c>
      <c r="K14717" s="59" t="s">
        <v>14927</v>
      </c>
      <c r="L14717" s="61" t="s">
        <v>114</v>
      </c>
      <c r="M14717" s="61">
        <f>VLOOKUP(H14717,zdroj!C:F,4,0)</f>
        <v>0</v>
      </c>
      <c r="N14717" s="61" t="str">
        <f t="shared" si="458"/>
        <v>katB</v>
      </c>
      <c r="P14717" s="72" t="str">
        <f t="shared" si="459"/>
        <v/>
      </c>
      <c r="Q14717" s="61" t="s">
        <v>33</v>
      </c>
      <c r="R14717" s="61" t="s">
        <v>91</v>
      </c>
    </row>
    <row r="14718" spans="8:18" x14ac:dyDescent="0.25">
      <c r="H14718" s="59">
        <v>179833</v>
      </c>
      <c r="I14718" s="59" t="s">
        <v>71</v>
      </c>
      <c r="J14718" s="59">
        <v>20366485</v>
      </c>
      <c r="K14718" s="59" t="s">
        <v>14928</v>
      </c>
      <c r="L14718" s="61" t="s">
        <v>114</v>
      </c>
      <c r="M14718" s="61">
        <f>VLOOKUP(H14718,zdroj!C:F,4,0)</f>
        <v>0</v>
      </c>
      <c r="N14718" s="61" t="str">
        <f t="shared" si="458"/>
        <v>katB</v>
      </c>
      <c r="P14718" s="72" t="str">
        <f t="shared" si="459"/>
        <v/>
      </c>
      <c r="Q14718" s="61" t="s">
        <v>30</v>
      </c>
      <c r="R14718" s="61" t="s">
        <v>91</v>
      </c>
    </row>
    <row r="14719" spans="8:18" x14ac:dyDescent="0.25">
      <c r="H14719" s="59">
        <v>179833</v>
      </c>
      <c r="I14719" s="59" t="s">
        <v>71</v>
      </c>
      <c r="J14719" s="59">
        <v>20366493</v>
      </c>
      <c r="K14719" s="59" t="s">
        <v>14929</v>
      </c>
      <c r="L14719" s="61" t="s">
        <v>114</v>
      </c>
      <c r="M14719" s="61">
        <f>VLOOKUP(H14719,zdroj!C:F,4,0)</f>
        <v>0</v>
      </c>
      <c r="N14719" s="61" t="str">
        <f t="shared" si="458"/>
        <v>katB</v>
      </c>
      <c r="P14719" s="72" t="str">
        <f t="shared" si="459"/>
        <v/>
      </c>
      <c r="Q14719" s="61" t="s">
        <v>30</v>
      </c>
      <c r="R14719" s="61" t="s">
        <v>91</v>
      </c>
    </row>
    <row r="14720" spans="8:18" x14ac:dyDescent="0.25">
      <c r="H14720" s="59">
        <v>179833</v>
      </c>
      <c r="I14720" s="59" t="s">
        <v>71</v>
      </c>
      <c r="J14720" s="59">
        <v>20366507</v>
      </c>
      <c r="K14720" s="59" t="s">
        <v>14930</v>
      </c>
      <c r="L14720" s="61" t="s">
        <v>113</v>
      </c>
      <c r="M14720" s="61">
        <f>VLOOKUP(H14720,zdroj!C:F,4,0)</f>
        <v>0</v>
      </c>
      <c r="N14720" s="61" t="str">
        <f t="shared" si="458"/>
        <v>katA</v>
      </c>
      <c r="P14720" s="72" t="str">
        <f t="shared" si="459"/>
        <v/>
      </c>
      <c r="Q14720" s="61" t="s">
        <v>31</v>
      </c>
    </row>
    <row r="14721" spans="8:18" x14ac:dyDescent="0.25">
      <c r="H14721" s="59">
        <v>179833</v>
      </c>
      <c r="I14721" s="59" t="s">
        <v>71</v>
      </c>
      <c r="J14721" s="59">
        <v>20366515</v>
      </c>
      <c r="K14721" s="59" t="s">
        <v>14931</v>
      </c>
      <c r="L14721" s="61" t="s">
        <v>114</v>
      </c>
      <c r="M14721" s="61">
        <f>VLOOKUP(H14721,zdroj!C:F,4,0)</f>
        <v>0</v>
      </c>
      <c r="N14721" s="61" t="str">
        <f t="shared" si="458"/>
        <v>katB</v>
      </c>
      <c r="P14721" s="72" t="str">
        <f t="shared" si="459"/>
        <v/>
      </c>
      <c r="Q14721" s="61" t="s">
        <v>30</v>
      </c>
      <c r="R14721" s="61" t="s">
        <v>91</v>
      </c>
    </row>
    <row r="14722" spans="8:18" x14ac:dyDescent="0.25">
      <c r="H14722" s="59">
        <v>179833</v>
      </c>
      <c r="I14722" s="59" t="s">
        <v>71</v>
      </c>
      <c r="J14722" s="59">
        <v>20366523</v>
      </c>
      <c r="K14722" s="59" t="s">
        <v>14932</v>
      </c>
      <c r="L14722" s="61" t="s">
        <v>114</v>
      </c>
      <c r="M14722" s="61">
        <f>VLOOKUP(H14722,zdroj!C:F,4,0)</f>
        <v>0</v>
      </c>
      <c r="N14722" s="61" t="str">
        <f t="shared" si="458"/>
        <v>katB</v>
      </c>
      <c r="P14722" s="72" t="str">
        <f t="shared" si="459"/>
        <v/>
      </c>
      <c r="Q14722" s="61" t="s">
        <v>30</v>
      </c>
      <c r="R14722" s="61" t="s">
        <v>91</v>
      </c>
    </row>
    <row r="14723" spans="8:18" x14ac:dyDescent="0.25">
      <c r="H14723" s="59">
        <v>179833</v>
      </c>
      <c r="I14723" s="59" t="s">
        <v>71</v>
      </c>
      <c r="J14723" s="59">
        <v>20366531</v>
      </c>
      <c r="K14723" s="59" t="s">
        <v>14933</v>
      </c>
      <c r="L14723" s="61" t="s">
        <v>114</v>
      </c>
      <c r="M14723" s="61">
        <f>VLOOKUP(H14723,zdroj!C:F,4,0)</f>
        <v>0</v>
      </c>
      <c r="N14723" s="61" t="str">
        <f t="shared" si="458"/>
        <v>katB</v>
      </c>
      <c r="P14723" s="72" t="str">
        <f t="shared" si="459"/>
        <v/>
      </c>
      <c r="Q14723" s="61" t="s">
        <v>30</v>
      </c>
      <c r="R14723" s="61" t="s">
        <v>91</v>
      </c>
    </row>
    <row r="14724" spans="8:18" x14ac:dyDescent="0.25">
      <c r="H14724" s="59">
        <v>179833</v>
      </c>
      <c r="I14724" s="59" t="s">
        <v>71</v>
      </c>
      <c r="J14724" s="59">
        <v>20366540</v>
      </c>
      <c r="K14724" s="59" t="s">
        <v>14934</v>
      </c>
      <c r="L14724" s="61" t="s">
        <v>113</v>
      </c>
      <c r="M14724" s="61">
        <f>VLOOKUP(H14724,zdroj!C:F,4,0)</f>
        <v>0</v>
      </c>
      <c r="N14724" s="61" t="str">
        <f t="shared" si="458"/>
        <v>katA</v>
      </c>
      <c r="P14724" s="72" t="str">
        <f t="shared" si="459"/>
        <v/>
      </c>
      <c r="Q14724" s="61" t="s">
        <v>30</v>
      </c>
    </row>
    <row r="14725" spans="8:18" x14ac:dyDescent="0.25">
      <c r="H14725" s="59">
        <v>179833</v>
      </c>
      <c r="I14725" s="59" t="s">
        <v>71</v>
      </c>
      <c r="J14725" s="59">
        <v>20366558</v>
      </c>
      <c r="K14725" s="59" t="s">
        <v>14935</v>
      </c>
      <c r="L14725" s="61" t="s">
        <v>113</v>
      </c>
      <c r="M14725" s="61">
        <f>VLOOKUP(H14725,zdroj!C:F,4,0)</f>
        <v>0</v>
      </c>
      <c r="N14725" s="61" t="str">
        <f t="shared" si="458"/>
        <v>katA</v>
      </c>
      <c r="P14725" s="72" t="str">
        <f t="shared" si="459"/>
        <v/>
      </c>
      <c r="Q14725" s="61" t="s">
        <v>30</v>
      </c>
    </row>
    <row r="14726" spans="8:18" x14ac:dyDescent="0.25">
      <c r="H14726" s="59">
        <v>179833</v>
      </c>
      <c r="I14726" s="59" t="s">
        <v>71</v>
      </c>
      <c r="J14726" s="59">
        <v>20366566</v>
      </c>
      <c r="K14726" s="59" t="s">
        <v>14936</v>
      </c>
      <c r="L14726" s="61" t="s">
        <v>114</v>
      </c>
      <c r="M14726" s="61">
        <f>VLOOKUP(H14726,zdroj!C:F,4,0)</f>
        <v>0</v>
      </c>
      <c r="N14726" s="61" t="str">
        <f t="shared" si="458"/>
        <v>katB</v>
      </c>
      <c r="P14726" s="72" t="str">
        <f t="shared" si="459"/>
        <v/>
      </c>
      <c r="Q14726" s="61" t="s">
        <v>30</v>
      </c>
      <c r="R14726" s="61" t="s">
        <v>91</v>
      </c>
    </row>
    <row r="14727" spans="8:18" x14ac:dyDescent="0.25">
      <c r="H14727" s="59">
        <v>179833</v>
      </c>
      <c r="I14727" s="59" t="s">
        <v>71</v>
      </c>
      <c r="J14727" s="59">
        <v>20366574</v>
      </c>
      <c r="K14727" s="59" t="s">
        <v>14937</v>
      </c>
      <c r="L14727" s="61" t="s">
        <v>113</v>
      </c>
      <c r="M14727" s="61">
        <f>VLOOKUP(H14727,zdroj!C:F,4,0)</f>
        <v>0</v>
      </c>
      <c r="N14727" s="61" t="str">
        <f t="shared" ref="N14727:N14790" si="460">IF(M14727="A",IF(L14727="katA","katB",L14727),L14727)</f>
        <v>katA</v>
      </c>
      <c r="P14727" s="72" t="str">
        <f t="shared" ref="P14727:P14790" si="461">IF(O14727="A",1,"")</f>
        <v/>
      </c>
      <c r="Q14727" s="61" t="s">
        <v>30</v>
      </c>
    </row>
    <row r="14728" spans="8:18" x14ac:dyDescent="0.25">
      <c r="H14728" s="59">
        <v>179833</v>
      </c>
      <c r="I14728" s="59" t="s">
        <v>71</v>
      </c>
      <c r="J14728" s="59">
        <v>20366612</v>
      </c>
      <c r="K14728" s="59" t="s">
        <v>14938</v>
      </c>
      <c r="L14728" s="61" t="s">
        <v>113</v>
      </c>
      <c r="M14728" s="61">
        <f>VLOOKUP(H14728,zdroj!C:F,4,0)</f>
        <v>0</v>
      </c>
      <c r="N14728" s="61" t="str">
        <f t="shared" si="460"/>
        <v>katA</v>
      </c>
      <c r="P14728" s="72" t="str">
        <f t="shared" si="461"/>
        <v/>
      </c>
      <c r="Q14728" s="61" t="s">
        <v>30</v>
      </c>
    </row>
    <row r="14729" spans="8:18" x14ac:dyDescent="0.25">
      <c r="H14729" s="59">
        <v>179833</v>
      </c>
      <c r="I14729" s="59" t="s">
        <v>71</v>
      </c>
      <c r="J14729" s="59">
        <v>20366621</v>
      </c>
      <c r="K14729" s="59" t="s">
        <v>14939</v>
      </c>
      <c r="L14729" s="61" t="s">
        <v>113</v>
      </c>
      <c r="M14729" s="61">
        <f>VLOOKUP(H14729,zdroj!C:F,4,0)</f>
        <v>0</v>
      </c>
      <c r="N14729" s="61" t="str">
        <f t="shared" si="460"/>
        <v>katA</v>
      </c>
      <c r="P14729" s="72" t="str">
        <f t="shared" si="461"/>
        <v/>
      </c>
      <c r="Q14729" s="61" t="s">
        <v>30</v>
      </c>
    </row>
    <row r="14730" spans="8:18" x14ac:dyDescent="0.25">
      <c r="H14730" s="59">
        <v>179833</v>
      </c>
      <c r="I14730" s="59" t="s">
        <v>71</v>
      </c>
      <c r="J14730" s="59">
        <v>20366639</v>
      </c>
      <c r="K14730" s="59" t="s">
        <v>14940</v>
      </c>
      <c r="L14730" s="61" t="s">
        <v>113</v>
      </c>
      <c r="M14730" s="61">
        <f>VLOOKUP(H14730,zdroj!C:F,4,0)</f>
        <v>0</v>
      </c>
      <c r="N14730" s="61" t="str">
        <f t="shared" si="460"/>
        <v>katA</v>
      </c>
      <c r="P14730" s="72" t="str">
        <f t="shared" si="461"/>
        <v/>
      </c>
      <c r="Q14730" s="61" t="s">
        <v>30</v>
      </c>
    </row>
    <row r="14731" spans="8:18" x14ac:dyDescent="0.25">
      <c r="H14731" s="59">
        <v>179833</v>
      </c>
      <c r="I14731" s="59" t="s">
        <v>71</v>
      </c>
      <c r="J14731" s="59">
        <v>20366647</v>
      </c>
      <c r="K14731" s="59" t="s">
        <v>14941</v>
      </c>
      <c r="L14731" s="61" t="s">
        <v>114</v>
      </c>
      <c r="M14731" s="61">
        <f>VLOOKUP(H14731,zdroj!C:F,4,0)</f>
        <v>0</v>
      </c>
      <c r="N14731" s="61" t="str">
        <f t="shared" si="460"/>
        <v>katB</v>
      </c>
      <c r="P14731" s="72" t="str">
        <f t="shared" si="461"/>
        <v/>
      </c>
      <c r="Q14731" s="61" t="s">
        <v>30</v>
      </c>
      <c r="R14731" s="61" t="s">
        <v>91</v>
      </c>
    </row>
    <row r="14732" spans="8:18" x14ac:dyDescent="0.25">
      <c r="H14732" s="59">
        <v>179833</v>
      </c>
      <c r="I14732" s="59" t="s">
        <v>71</v>
      </c>
      <c r="J14732" s="59">
        <v>20366655</v>
      </c>
      <c r="K14732" s="59" t="s">
        <v>14942</v>
      </c>
      <c r="L14732" s="61" t="s">
        <v>113</v>
      </c>
      <c r="M14732" s="61">
        <f>VLOOKUP(H14732,zdroj!C:F,4,0)</f>
        <v>0</v>
      </c>
      <c r="N14732" s="61" t="str">
        <f t="shared" si="460"/>
        <v>katA</v>
      </c>
      <c r="P14732" s="72" t="str">
        <f t="shared" si="461"/>
        <v/>
      </c>
      <c r="Q14732" s="61" t="s">
        <v>30</v>
      </c>
    </row>
    <row r="14733" spans="8:18" x14ac:dyDescent="0.25">
      <c r="H14733" s="59">
        <v>179833</v>
      </c>
      <c r="I14733" s="59" t="s">
        <v>71</v>
      </c>
      <c r="J14733" s="59">
        <v>20366663</v>
      </c>
      <c r="K14733" s="59" t="s">
        <v>14943</v>
      </c>
      <c r="L14733" s="61" t="s">
        <v>113</v>
      </c>
      <c r="M14733" s="61">
        <f>VLOOKUP(H14733,zdroj!C:F,4,0)</f>
        <v>0</v>
      </c>
      <c r="N14733" s="61" t="str">
        <f t="shared" si="460"/>
        <v>katA</v>
      </c>
      <c r="P14733" s="72" t="str">
        <f t="shared" si="461"/>
        <v/>
      </c>
      <c r="Q14733" s="61" t="s">
        <v>30</v>
      </c>
    </row>
    <row r="14734" spans="8:18" x14ac:dyDescent="0.25">
      <c r="H14734" s="59">
        <v>179833</v>
      </c>
      <c r="I14734" s="59" t="s">
        <v>71</v>
      </c>
      <c r="J14734" s="59">
        <v>20366671</v>
      </c>
      <c r="K14734" s="59" t="s">
        <v>14944</v>
      </c>
      <c r="L14734" s="61" t="s">
        <v>114</v>
      </c>
      <c r="M14734" s="61">
        <f>VLOOKUP(H14734,zdroj!C:F,4,0)</f>
        <v>0</v>
      </c>
      <c r="N14734" s="61" t="str">
        <f t="shared" si="460"/>
        <v>katB</v>
      </c>
      <c r="P14734" s="72" t="str">
        <f t="shared" si="461"/>
        <v/>
      </c>
      <c r="Q14734" s="61" t="s">
        <v>30</v>
      </c>
      <c r="R14734" s="61" t="s">
        <v>91</v>
      </c>
    </row>
    <row r="14735" spans="8:18" x14ac:dyDescent="0.25">
      <c r="H14735" s="59">
        <v>179833</v>
      </c>
      <c r="I14735" s="59" t="s">
        <v>71</v>
      </c>
      <c r="J14735" s="59">
        <v>20366680</v>
      </c>
      <c r="K14735" s="59" t="s">
        <v>14945</v>
      </c>
      <c r="L14735" s="61" t="s">
        <v>113</v>
      </c>
      <c r="M14735" s="61">
        <f>VLOOKUP(H14735,zdroj!C:F,4,0)</f>
        <v>0</v>
      </c>
      <c r="N14735" s="61" t="str">
        <f t="shared" si="460"/>
        <v>katA</v>
      </c>
      <c r="P14735" s="72" t="str">
        <f t="shared" si="461"/>
        <v/>
      </c>
      <c r="Q14735" s="61" t="s">
        <v>30</v>
      </c>
    </row>
    <row r="14736" spans="8:18" x14ac:dyDescent="0.25">
      <c r="H14736" s="59">
        <v>179833</v>
      </c>
      <c r="I14736" s="59" t="s">
        <v>71</v>
      </c>
      <c r="J14736" s="59">
        <v>20366698</v>
      </c>
      <c r="K14736" s="59" t="s">
        <v>14946</v>
      </c>
      <c r="L14736" s="61" t="s">
        <v>114</v>
      </c>
      <c r="M14736" s="61">
        <f>VLOOKUP(H14736,zdroj!C:F,4,0)</f>
        <v>0</v>
      </c>
      <c r="N14736" s="61" t="str">
        <f t="shared" si="460"/>
        <v>katB</v>
      </c>
      <c r="P14736" s="72" t="str">
        <f t="shared" si="461"/>
        <v/>
      </c>
      <c r="Q14736" s="61" t="s">
        <v>30</v>
      </c>
      <c r="R14736" s="61" t="s">
        <v>91</v>
      </c>
    </row>
    <row r="14737" spans="8:18" x14ac:dyDescent="0.25">
      <c r="H14737" s="59">
        <v>179833</v>
      </c>
      <c r="I14737" s="59" t="s">
        <v>71</v>
      </c>
      <c r="J14737" s="59">
        <v>20366701</v>
      </c>
      <c r="K14737" s="59" t="s">
        <v>14947</v>
      </c>
      <c r="L14737" s="61" t="s">
        <v>113</v>
      </c>
      <c r="M14737" s="61">
        <f>VLOOKUP(H14737,zdroj!C:F,4,0)</f>
        <v>0</v>
      </c>
      <c r="N14737" s="61" t="str">
        <f t="shared" si="460"/>
        <v>katA</v>
      </c>
      <c r="P14737" s="72" t="str">
        <f t="shared" si="461"/>
        <v/>
      </c>
      <c r="Q14737" s="61" t="s">
        <v>30</v>
      </c>
    </row>
    <row r="14738" spans="8:18" x14ac:dyDescent="0.25">
      <c r="H14738" s="59">
        <v>179833</v>
      </c>
      <c r="I14738" s="59" t="s">
        <v>71</v>
      </c>
      <c r="J14738" s="59">
        <v>20366710</v>
      </c>
      <c r="K14738" s="59" t="s">
        <v>14948</v>
      </c>
      <c r="L14738" s="61" t="s">
        <v>113</v>
      </c>
      <c r="M14738" s="61">
        <f>VLOOKUP(H14738,zdroj!C:F,4,0)</f>
        <v>0</v>
      </c>
      <c r="N14738" s="61" t="str">
        <f t="shared" si="460"/>
        <v>katA</v>
      </c>
      <c r="P14738" s="72" t="str">
        <f t="shared" si="461"/>
        <v/>
      </c>
      <c r="Q14738" s="61" t="s">
        <v>30</v>
      </c>
    </row>
    <row r="14739" spans="8:18" x14ac:dyDescent="0.25">
      <c r="H14739" s="59">
        <v>179833</v>
      </c>
      <c r="I14739" s="59" t="s">
        <v>71</v>
      </c>
      <c r="J14739" s="59">
        <v>20366728</v>
      </c>
      <c r="K14739" s="59" t="s">
        <v>14949</v>
      </c>
      <c r="L14739" s="61" t="s">
        <v>114</v>
      </c>
      <c r="M14739" s="61">
        <f>VLOOKUP(H14739,zdroj!C:F,4,0)</f>
        <v>0</v>
      </c>
      <c r="N14739" s="61" t="str">
        <f t="shared" si="460"/>
        <v>katB</v>
      </c>
      <c r="P14739" s="72" t="str">
        <f t="shared" si="461"/>
        <v/>
      </c>
      <c r="Q14739" s="61" t="s">
        <v>30</v>
      </c>
      <c r="R14739" s="61" t="s">
        <v>91</v>
      </c>
    </row>
    <row r="14740" spans="8:18" x14ac:dyDescent="0.25">
      <c r="H14740" s="59">
        <v>179833</v>
      </c>
      <c r="I14740" s="59" t="s">
        <v>71</v>
      </c>
      <c r="J14740" s="59">
        <v>20366736</v>
      </c>
      <c r="K14740" s="59" t="s">
        <v>14950</v>
      </c>
      <c r="L14740" s="61" t="s">
        <v>114</v>
      </c>
      <c r="M14740" s="61">
        <f>VLOOKUP(H14740,zdroj!C:F,4,0)</f>
        <v>0</v>
      </c>
      <c r="N14740" s="61" t="str">
        <f t="shared" si="460"/>
        <v>katB</v>
      </c>
      <c r="P14740" s="72" t="str">
        <f t="shared" si="461"/>
        <v/>
      </c>
      <c r="Q14740" s="61" t="s">
        <v>30</v>
      </c>
      <c r="R14740" s="61" t="s">
        <v>91</v>
      </c>
    </row>
    <row r="14741" spans="8:18" x14ac:dyDescent="0.25">
      <c r="H14741" s="59">
        <v>179833</v>
      </c>
      <c r="I14741" s="59" t="s">
        <v>71</v>
      </c>
      <c r="J14741" s="59">
        <v>20366744</v>
      </c>
      <c r="K14741" s="59" t="s">
        <v>14951</v>
      </c>
      <c r="L14741" s="61" t="s">
        <v>113</v>
      </c>
      <c r="M14741" s="61">
        <f>VLOOKUP(H14741,zdroj!C:F,4,0)</f>
        <v>0</v>
      </c>
      <c r="N14741" s="61" t="str">
        <f t="shared" si="460"/>
        <v>katA</v>
      </c>
      <c r="P14741" s="72" t="str">
        <f t="shared" si="461"/>
        <v/>
      </c>
      <c r="Q14741" s="61" t="s">
        <v>30</v>
      </c>
    </row>
    <row r="14742" spans="8:18" x14ac:dyDescent="0.25">
      <c r="H14742" s="59">
        <v>179833</v>
      </c>
      <c r="I14742" s="59" t="s">
        <v>71</v>
      </c>
      <c r="J14742" s="59">
        <v>20366752</v>
      </c>
      <c r="K14742" s="59" t="s">
        <v>14952</v>
      </c>
      <c r="L14742" s="61" t="s">
        <v>113</v>
      </c>
      <c r="M14742" s="61">
        <f>VLOOKUP(H14742,zdroj!C:F,4,0)</f>
        <v>0</v>
      </c>
      <c r="N14742" s="61" t="str">
        <f t="shared" si="460"/>
        <v>katA</v>
      </c>
      <c r="P14742" s="72" t="str">
        <f t="shared" si="461"/>
        <v/>
      </c>
      <c r="Q14742" s="61" t="s">
        <v>30</v>
      </c>
    </row>
    <row r="14743" spans="8:18" x14ac:dyDescent="0.25">
      <c r="H14743" s="59">
        <v>179833</v>
      </c>
      <c r="I14743" s="59" t="s">
        <v>71</v>
      </c>
      <c r="J14743" s="59">
        <v>20366761</v>
      </c>
      <c r="K14743" s="59" t="s">
        <v>14953</v>
      </c>
      <c r="L14743" s="61" t="s">
        <v>114</v>
      </c>
      <c r="M14743" s="61">
        <f>VLOOKUP(H14743,zdroj!C:F,4,0)</f>
        <v>0</v>
      </c>
      <c r="N14743" s="61" t="str">
        <f t="shared" si="460"/>
        <v>katB</v>
      </c>
      <c r="P14743" s="72" t="str">
        <f t="shared" si="461"/>
        <v/>
      </c>
      <c r="Q14743" s="61" t="s">
        <v>30</v>
      </c>
      <c r="R14743" s="61" t="s">
        <v>91</v>
      </c>
    </row>
    <row r="14744" spans="8:18" x14ac:dyDescent="0.25">
      <c r="H14744" s="59">
        <v>179833</v>
      </c>
      <c r="I14744" s="59" t="s">
        <v>71</v>
      </c>
      <c r="J14744" s="59">
        <v>20366779</v>
      </c>
      <c r="K14744" s="59" t="s">
        <v>14954</v>
      </c>
      <c r="L14744" s="61" t="s">
        <v>113</v>
      </c>
      <c r="M14744" s="61">
        <f>VLOOKUP(H14744,zdroj!C:F,4,0)</f>
        <v>0</v>
      </c>
      <c r="N14744" s="61" t="str">
        <f t="shared" si="460"/>
        <v>katA</v>
      </c>
      <c r="P14744" s="72" t="str">
        <f t="shared" si="461"/>
        <v/>
      </c>
      <c r="Q14744" s="61" t="s">
        <v>30</v>
      </c>
    </row>
    <row r="14745" spans="8:18" x14ac:dyDescent="0.25">
      <c r="H14745" s="59">
        <v>179833</v>
      </c>
      <c r="I14745" s="59" t="s">
        <v>71</v>
      </c>
      <c r="J14745" s="59">
        <v>20366787</v>
      </c>
      <c r="K14745" s="59" t="s">
        <v>14955</v>
      </c>
      <c r="L14745" s="61" t="s">
        <v>113</v>
      </c>
      <c r="M14745" s="61">
        <f>VLOOKUP(H14745,zdroj!C:F,4,0)</f>
        <v>0</v>
      </c>
      <c r="N14745" s="61" t="str">
        <f t="shared" si="460"/>
        <v>katA</v>
      </c>
      <c r="P14745" s="72" t="str">
        <f t="shared" si="461"/>
        <v/>
      </c>
      <c r="Q14745" s="61" t="s">
        <v>30</v>
      </c>
    </row>
    <row r="14746" spans="8:18" x14ac:dyDescent="0.25">
      <c r="H14746" s="59">
        <v>179833</v>
      </c>
      <c r="I14746" s="59" t="s">
        <v>71</v>
      </c>
      <c r="J14746" s="59">
        <v>20366795</v>
      </c>
      <c r="K14746" s="59" t="s">
        <v>14956</v>
      </c>
      <c r="L14746" s="61" t="s">
        <v>114</v>
      </c>
      <c r="M14746" s="61">
        <f>VLOOKUP(H14746,zdroj!C:F,4,0)</f>
        <v>0</v>
      </c>
      <c r="N14746" s="61" t="str">
        <f t="shared" si="460"/>
        <v>katB</v>
      </c>
      <c r="P14746" s="72" t="str">
        <f t="shared" si="461"/>
        <v/>
      </c>
      <c r="Q14746" s="61" t="s">
        <v>30</v>
      </c>
      <c r="R14746" s="61" t="s">
        <v>91</v>
      </c>
    </row>
    <row r="14747" spans="8:18" x14ac:dyDescent="0.25">
      <c r="H14747" s="59">
        <v>179833</v>
      </c>
      <c r="I14747" s="59" t="s">
        <v>71</v>
      </c>
      <c r="J14747" s="59">
        <v>20366809</v>
      </c>
      <c r="K14747" s="59" t="s">
        <v>14957</v>
      </c>
      <c r="L14747" s="61" t="s">
        <v>113</v>
      </c>
      <c r="M14747" s="61">
        <f>VLOOKUP(H14747,zdroj!C:F,4,0)</f>
        <v>0</v>
      </c>
      <c r="N14747" s="61" t="str">
        <f t="shared" si="460"/>
        <v>katA</v>
      </c>
      <c r="P14747" s="72" t="str">
        <f t="shared" si="461"/>
        <v/>
      </c>
      <c r="Q14747" s="61" t="s">
        <v>31</v>
      </c>
    </row>
    <row r="14748" spans="8:18" x14ac:dyDescent="0.25">
      <c r="H14748" s="59">
        <v>179833</v>
      </c>
      <c r="I14748" s="59" t="s">
        <v>71</v>
      </c>
      <c r="J14748" s="59">
        <v>20366817</v>
      </c>
      <c r="K14748" s="59" t="s">
        <v>14958</v>
      </c>
      <c r="L14748" s="61" t="s">
        <v>114</v>
      </c>
      <c r="M14748" s="61">
        <f>VLOOKUP(H14748,zdroj!C:F,4,0)</f>
        <v>0</v>
      </c>
      <c r="N14748" s="61" t="str">
        <f t="shared" si="460"/>
        <v>katB</v>
      </c>
      <c r="P14748" s="72" t="str">
        <f t="shared" si="461"/>
        <v/>
      </c>
      <c r="Q14748" s="61" t="s">
        <v>30</v>
      </c>
      <c r="R14748" s="61" t="s">
        <v>91</v>
      </c>
    </row>
    <row r="14749" spans="8:18" x14ac:dyDescent="0.25">
      <c r="H14749" s="59">
        <v>179833</v>
      </c>
      <c r="I14749" s="59" t="s">
        <v>71</v>
      </c>
      <c r="J14749" s="59">
        <v>20366825</v>
      </c>
      <c r="K14749" s="59" t="s">
        <v>14959</v>
      </c>
      <c r="L14749" s="61" t="s">
        <v>113</v>
      </c>
      <c r="M14749" s="61">
        <f>VLOOKUP(H14749,zdroj!C:F,4,0)</f>
        <v>0</v>
      </c>
      <c r="N14749" s="61" t="str">
        <f t="shared" si="460"/>
        <v>katA</v>
      </c>
      <c r="P14749" s="72" t="str">
        <f t="shared" si="461"/>
        <v/>
      </c>
      <c r="Q14749" s="61" t="s">
        <v>30</v>
      </c>
    </row>
    <row r="14750" spans="8:18" x14ac:dyDescent="0.25">
      <c r="H14750" s="59">
        <v>179833</v>
      </c>
      <c r="I14750" s="59" t="s">
        <v>71</v>
      </c>
      <c r="J14750" s="59">
        <v>20366833</v>
      </c>
      <c r="K14750" s="59" t="s">
        <v>14960</v>
      </c>
      <c r="L14750" s="61" t="s">
        <v>114</v>
      </c>
      <c r="M14750" s="61">
        <f>VLOOKUP(H14750,zdroj!C:F,4,0)</f>
        <v>0</v>
      </c>
      <c r="N14750" s="61" t="str">
        <f t="shared" si="460"/>
        <v>katB</v>
      </c>
      <c r="P14750" s="72" t="str">
        <f t="shared" si="461"/>
        <v/>
      </c>
      <c r="Q14750" s="61" t="s">
        <v>30</v>
      </c>
      <c r="R14750" s="61" t="s">
        <v>91</v>
      </c>
    </row>
    <row r="14751" spans="8:18" x14ac:dyDescent="0.25">
      <c r="H14751" s="59">
        <v>179833</v>
      </c>
      <c r="I14751" s="59" t="s">
        <v>71</v>
      </c>
      <c r="J14751" s="59">
        <v>20366841</v>
      </c>
      <c r="K14751" s="59" t="s">
        <v>14961</v>
      </c>
      <c r="L14751" s="61" t="s">
        <v>113</v>
      </c>
      <c r="M14751" s="61">
        <f>VLOOKUP(H14751,zdroj!C:F,4,0)</f>
        <v>0</v>
      </c>
      <c r="N14751" s="61" t="str">
        <f t="shared" si="460"/>
        <v>katA</v>
      </c>
      <c r="P14751" s="72" t="str">
        <f t="shared" si="461"/>
        <v/>
      </c>
      <c r="Q14751" s="61" t="s">
        <v>30</v>
      </c>
    </row>
    <row r="14752" spans="8:18" x14ac:dyDescent="0.25">
      <c r="H14752" s="59">
        <v>179833</v>
      </c>
      <c r="I14752" s="59" t="s">
        <v>71</v>
      </c>
      <c r="J14752" s="59">
        <v>20366850</v>
      </c>
      <c r="K14752" s="59" t="s">
        <v>14962</v>
      </c>
      <c r="L14752" s="61" t="s">
        <v>113</v>
      </c>
      <c r="M14752" s="61">
        <f>VLOOKUP(H14752,zdroj!C:F,4,0)</f>
        <v>0</v>
      </c>
      <c r="N14752" s="61" t="str">
        <f t="shared" si="460"/>
        <v>katA</v>
      </c>
      <c r="P14752" s="72" t="str">
        <f t="shared" si="461"/>
        <v/>
      </c>
      <c r="Q14752" s="61" t="s">
        <v>30</v>
      </c>
    </row>
    <row r="14753" spans="8:18" x14ac:dyDescent="0.25">
      <c r="H14753" s="59">
        <v>179833</v>
      </c>
      <c r="I14753" s="59" t="s">
        <v>71</v>
      </c>
      <c r="J14753" s="59">
        <v>20366868</v>
      </c>
      <c r="K14753" s="59" t="s">
        <v>14963</v>
      </c>
      <c r="L14753" s="61" t="s">
        <v>113</v>
      </c>
      <c r="M14753" s="61">
        <f>VLOOKUP(H14753,zdroj!C:F,4,0)</f>
        <v>0</v>
      </c>
      <c r="N14753" s="61" t="str">
        <f t="shared" si="460"/>
        <v>katA</v>
      </c>
      <c r="P14753" s="72" t="str">
        <f t="shared" si="461"/>
        <v/>
      </c>
      <c r="Q14753" s="61" t="s">
        <v>30</v>
      </c>
    </row>
    <row r="14754" spans="8:18" x14ac:dyDescent="0.25">
      <c r="H14754" s="59">
        <v>179833</v>
      </c>
      <c r="I14754" s="59" t="s">
        <v>71</v>
      </c>
      <c r="J14754" s="59">
        <v>20366876</v>
      </c>
      <c r="K14754" s="59" t="s">
        <v>14964</v>
      </c>
      <c r="L14754" s="61" t="s">
        <v>113</v>
      </c>
      <c r="M14754" s="61">
        <f>VLOOKUP(H14754,zdroj!C:F,4,0)</f>
        <v>0</v>
      </c>
      <c r="N14754" s="61" t="str">
        <f t="shared" si="460"/>
        <v>katA</v>
      </c>
      <c r="P14754" s="72" t="str">
        <f t="shared" si="461"/>
        <v/>
      </c>
      <c r="Q14754" s="61" t="s">
        <v>30</v>
      </c>
    </row>
    <row r="14755" spans="8:18" x14ac:dyDescent="0.25">
      <c r="H14755" s="59">
        <v>179833</v>
      </c>
      <c r="I14755" s="59" t="s">
        <v>71</v>
      </c>
      <c r="J14755" s="59">
        <v>20366884</v>
      </c>
      <c r="K14755" s="59" t="s">
        <v>14965</v>
      </c>
      <c r="L14755" s="61" t="s">
        <v>113</v>
      </c>
      <c r="M14755" s="61">
        <f>VLOOKUP(H14755,zdroj!C:F,4,0)</f>
        <v>0</v>
      </c>
      <c r="N14755" s="61" t="str">
        <f t="shared" si="460"/>
        <v>katA</v>
      </c>
      <c r="P14755" s="72" t="str">
        <f t="shared" si="461"/>
        <v/>
      </c>
      <c r="Q14755" s="61" t="s">
        <v>30</v>
      </c>
    </row>
    <row r="14756" spans="8:18" x14ac:dyDescent="0.25">
      <c r="H14756" s="59">
        <v>179833</v>
      </c>
      <c r="I14756" s="59" t="s">
        <v>71</v>
      </c>
      <c r="J14756" s="59">
        <v>20366892</v>
      </c>
      <c r="K14756" s="59" t="s">
        <v>14966</v>
      </c>
      <c r="L14756" s="61" t="s">
        <v>113</v>
      </c>
      <c r="M14756" s="61">
        <f>VLOOKUP(H14756,zdroj!C:F,4,0)</f>
        <v>0</v>
      </c>
      <c r="N14756" s="61" t="str">
        <f t="shared" si="460"/>
        <v>katA</v>
      </c>
      <c r="P14756" s="72" t="str">
        <f t="shared" si="461"/>
        <v/>
      </c>
      <c r="Q14756" s="61" t="s">
        <v>30</v>
      </c>
    </row>
    <row r="14757" spans="8:18" x14ac:dyDescent="0.25">
      <c r="H14757" s="59">
        <v>179833</v>
      </c>
      <c r="I14757" s="59" t="s">
        <v>71</v>
      </c>
      <c r="J14757" s="59">
        <v>20366906</v>
      </c>
      <c r="K14757" s="59" t="s">
        <v>14967</v>
      </c>
      <c r="L14757" s="61" t="s">
        <v>113</v>
      </c>
      <c r="M14757" s="61">
        <f>VLOOKUP(H14757,zdroj!C:F,4,0)</f>
        <v>0</v>
      </c>
      <c r="N14757" s="61" t="str">
        <f t="shared" si="460"/>
        <v>katA</v>
      </c>
      <c r="P14757" s="72" t="str">
        <f t="shared" si="461"/>
        <v/>
      </c>
      <c r="Q14757" s="61" t="s">
        <v>30</v>
      </c>
    </row>
    <row r="14758" spans="8:18" x14ac:dyDescent="0.25">
      <c r="H14758" s="59">
        <v>179833</v>
      </c>
      <c r="I14758" s="59" t="s">
        <v>71</v>
      </c>
      <c r="J14758" s="59">
        <v>20366922</v>
      </c>
      <c r="K14758" s="59" t="s">
        <v>14968</v>
      </c>
      <c r="L14758" s="61" t="s">
        <v>113</v>
      </c>
      <c r="M14758" s="61">
        <f>VLOOKUP(H14758,zdroj!C:F,4,0)</f>
        <v>0</v>
      </c>
      <c r="N14758" s="61" t="str">
        <f t="shared" si="460"/>
        <v>katA</v>
      </c>
      <c r="P14758" s="72" t="str">
        <f t="shared" si="461"/>
        <v/>
      </c>
      <c r="Q14758" s="61" t="s">
        <v>30</v>
      </c>
    </row>
    <row r="14759" spans="8:18" x14ac:dyDescent="0.25">
      <c r="H14759" s="59">
        <v>179833</v>
      </c>
      <c r="I14759" s="59" t="s">
        <v>71</v>
      </c>
      <c r="J14759" s="59">
        <v>20366931</v>
      </c>
      <c r="K14759" s="59" t="s">
        <v>14969</v>
      </c>
      <c r="L14759" s="61" t="s">
        <v>113</v>
      </c>
      <c r="M14759" s="61">
        <f>VLOOKUP(H14759,zdroj!C:F,4,0)</f>
        <v>0</v>
      </c>
      <c r="N14759" s="61" t="str">
        <f t="shared" si="460"/>
        <v>katA</v>
      </c>
      <c r="P14759" s="72" t="str">
        <f t="shared" si="461"/>
        <v/>
      </c>
      <c r="Q14759" s="61" t="s">
        <v>30</v>
      </c>
    </row>
    <row r="14760" spans="8:18" x14ac:dyDescent="0.25">
      <c r="H14760" s="59">
        <v>179833</v>
      </c>
      <c r="I14760" s="59" t="s">
        <v>71</v>
      </c>
      <c r="J14760" s="59">
        <v>20366949</v>
      </c>
      <c r="K14760" s="59" t="s">
        <v>14970</v>
      </c>
      <c r="L14760" s="61" t="s">
        <v>113</v>
      </c>
      <c r="M14760" s="61">
        <f>VLOOKUP(H14760,zdroj!C:F,4,0)</f>
        <v>0</v>
      </c>
      <c r="N14760" s="61" t="str">
        <f t="shared" si="460"/>
        <v>katA</v>
      </c>
      <c r="P14760" s="72" t="str">
        <f t="shared" si="461"/>
        <v/>
      </c>
      <c r="Q14760" s="61" t="s">
        <v>30</v>
      </c>
    </row>
    <row r="14761" spans="8:18" x14ac:dyDescent="0.25">
      <c r="H14761" s="59">
        <v>179833</v>
      </c>
      <c r="I14761" s="59" t="s">
        <v>71</v>
      </c>
      <c r="J14761" s="59">
        <v>20366957</v>
      </c>
      <c r="K14761" s="59" t="s">
        <v>14971</v>
      </c>
      <c r="L14761" s="61" t="s">
        <v>113</v>
      </c>
      <c r="M14761" s="61">
        <f>VLOOKUP(H14761,zdroj!C:F,4,0)</f>
        <v>0</v>
      </c>
      <c r="N14761" s="61" t="str">
        <f t="shared" si="460"/>
        <v>katA</v>
      </c>
      <c r="P14761" s="72" t="str">
        <f t="shared" si="461"/>
        <v/>
      </c>
      <c r="Q14761" s="61" t="s">
        <v>30</v>
      </c>
    </row>
    <row r="14762" spans="8:18" x14ac:dyDescent="0.25">
      <c r="H14762" s="59">
        <v>179833</v>
      </c>
      <c r="I14762" s="59" t="s">
        <v>71</v>
      </c>
      <c r="J14762" s="59">
        <v>20366965</v>
      </c>
      <c r="K14762" s="59" t="s">
        <v>14972</v>
      </c>
      <c r="L14762" s="61" t="s">
        <v>113</v>
      </c>
      <c r="M14762" s="61">
        <f>VLOOKUP(H14762,zdroj!C:F,4,0)</f>
        <v>0</v>
      </c>
      <c r="N14762" s="61" t="str">
        <f t="shared" si="460"/>
        <v>katA</v>
      </c>
      <c r="P14762" s="72" t="str">
        <f t="shared" si="461"/>
        <v/>
      </c>
      <c r="Q14762" s="61" t="s">
        <v>30</v>
      </c>
    </row>
    <row r="14763" spans="8:18" x14ac:dyDescent="0.25">
      <c r="H14763" s="59">
        <v>179833</v>
      </c>
      <c r="I14763" s="59" t="s">
        <v>71</v>
      </c>
      <c r="J14763" s="59">
        <v>20366973</v>
      </c>
      <c r="K14763" s="59" t="s">
        <v>14973</v>
      </c>
      <c r="L14763" s="61" t="s">
        <v>113</v>
      </c>
      <c r="M14763" s="61">
        <f>VLOOKUP(H14763,zdroj!C:F,4,0)</f>
        <v>0</v>
      </c>
      <c r="N14763" s="61" t="str">
        <f t="shared" si="460"/>
        <v>katA</v>
      </c>
      <c r="P14763" s="72" t="str">
        <f t="shared" si="461"/>
        <v/>
      </c>
      <c r="Q14763" s="61" t="s">
        <v>30</v>
      </c>
    </row>
    <row r="14764" spans="8:18" x14ac:dyDescent="0.25">
      <c r="H14764" s="59">
        <v>179833</v>
      </c>
      <c r="I14764" s="59" t="s">
        <v>71</v>
      </c>
      <c r="J14764" s="59">
        <v>20366981</v>
      </c>
      <c r="K14764" s="59" t="s">
        <v>14974</v>
      </c>
      <c r="L14764" s="61" t="s">
        <v>113</v>
      </c>
      <c r="M14764" s="61">
        <f>VLOOKUP(H14764,zdroj!C:F,4,0)</f>
        <v>0</v>
      </c>
      <c r="N14764" s="61" t="str">
        <f t="shared" si="460"/>
        <v>katA</v>
      </c>
      <c r="P14764" s="72" t="str">
        <f t="shared" si="461"/>
        <v/>
      </c>
      <c r="Q14764" s="61" t="s">
        <v>30</v>
      </c>
    </row>
    <row r="14765" spans="8:18" x14ac:dyDescent="0.25">
      <c r="H14765" s="59">
        <v>179833</v>
      </c>
      <c r="I14765" s="59" t="s">
        <v>71</v>
      </c>
      <c r="J14765" s="59">
        <v>20366990</v>
      </c>
      <c r="K14765" s="59" t="s">
        <v>14975</v>
      </c>
      <c r="L14765" s="61" t="s">
        <v>114</v>
      </c>
      <c r="M14765" s="61">
        <f>VLOOKUP(H14765,zdroj!C:F,4,0)</f>
        <v>0</v>
      </c>
      <c r="N14765" s="61" t="str">
        <f t="shared" si="460"/>
        <v>katB</v>
      </c>
      <c r="P14765" s="72" t="str">
        <f t="shared" si="461"/>
        <v/>
      </c>
      <c r="Q14765" s="61" t="s">
        <v>30</v>
      </c>
      <c r="R14765" s="61" t="s">
        <v>91</v>
      </c>
    </row>
    <row r="14766" spans="8:18" x14ac:dyDescent="0.25">
      <c r="H14766" s="59">
        <v>179833</v>
      </c>
      <c r="I14766" s="59" t="s">
        <v>71</v>
      </c>
      <c r="J14766" s="59">
        <v>20367007</v>
      </c>
      <c r="K14766" s="59" t="s">
        <v>14976</v>
      </c>
      <c r="L14766" s="61" t="s">
        <v>113</v>
      </c>
      <c r="M14766" s="61">
        <f>VLOOKUP(H14766,zdroj!C:F,4,0)</f>
        <v>0</v>
      </c>
      <c r="N14766" s="61" t="str">
        <f t="shared" si="460"/>
        <v>katA</v>
      </c>
      <c r="P14766" s="72" t="str">
        <f t="shared" si="461"/>
        <v/>
      </c>
      <c r="Q14766" s="61" t="s">
        <v>30</v>
      </c>
    </row>
    <row r="14767" spans="8:18" x14ac:dyDescent="0.25">
      <c r="H14767" s="59">
        <v>179833</v>
      </c>
      <c r="I14767" s="59" t="s">
        <v>71</v>
      </c>
      <c r="J14767" s="59">
        <v>20367015</v>
      </c>
      <c r="K14767" s="59" t="s">
        <v>14977</v>
      </c>
      <c r="L14767" s="61" t="s">
        <v>113</v>
      </c>
      <c r="M14767" s="61">
        <f>VLOOKUP(H14767,zdroj!C:F,4,0)</f>
        <v>0</v>
      </c>
      <c r="N14767" s="61" t="str">
        <f t="shared" si="460"/>
        <v>katA</v>
      </c>
      <c r="P14767" s="72" t="str">
        <f t="shared" si="461"/>
        <v/>
      </c>
      <c r="Q14767" s="61" t="s">
        <v>30</v>
      </c>
    </row>
    <row r="14768" spans="8:18" x14ac:dyDescent="0.25">
      <c r="H14768" s="59">
        <v>179833</v>
      </c>
      <c r="I14768" s="59" t="s">
        <v>71</v>
      </c>
      <c r="J14768" s="59">
        <v>20367023</v>
      </c>
      <c r="K14768" s="59" t="s">
        <v>14978</v>
      </c>
      <c r="L14768" s="61" t="s">
        <v>113</v>
      </c>
      <c r="M14768" s="61">
        <f>VLOOKUP(H14768,zdroj!C:F,4,0)</f>
        <v>0</v>
      </c>
      <c r="N14768" s="61" t="str">
        <f t="shared" si="460"/>
        <v>katA</v>
      </c>
      <c r="P14768" s="72" t="str">
        <f t="shared" si="461"/>
        <v/>
      </c>
      <c r="Q14768" s="61" t="s">
        <v>30</v>
      </c>
    </row>
    <row r="14769" spans="8:18" x14ac:dyDescent="0.25">
      <c r="H14769" s="59">
        <v>179833</v>
      </c>
      <c r="I14769" s="59" t="s">
        <v>71</v>
      </c>
      <c r="J14769" s="59">
        <v>20367040</v>
      </c>
      <c r="K14769" s="59" t="s">
        <v>14979</v>
      </c>
      <c r="L14769" s="61" t="s">
        <v>114</v>
      </c>
      <c r="M14769" s="61">
        <f>VLOOKUP(H14769,zdroj!C:F,4,0)</f>
        <v>0</v>
      </c>
      <c r="N14769" s="61" t="str">
        <f t="shared" si="460"/>
        <v>katB</v>
      </c>
      <c r="P14769" s="72" t="str">
        <f t="shared" si="461"/>
        <v/>
      </c>
      <c r="Q14769" s="61" t="s">
        <v>30</v>
      </c>
      <c r="R14769" s="61" t="s">
        <v>91</v>
      </c>
    </row>
    <row r="14770" spans="8:18" x14ac:dyDescent="0.25">
      <c r="H14770" s="59">
        <v>179833</v>
      </c>
      <c r="I14770" s="59" t="s">
        <v>71</v>
      </c>
      <c r="J14770" s="59">
        <v>20367066</v>
      </c>
      <c r="K14770" s="59" t="s">
        <v>14980</v>
      </c>
      <c r="L14770" s="61" t="s">
        <v>113</v>
      </c>
      <c r="M14770" s="61">
        <f>VLOOKUP(H14770,zdroj!C:F,4,0)</f>
        <v>0</v>
      </c>
      <c r="N14770" s="61" t="str">
        <f t="shared" si="460"/>
        <v>katA</v>
      </c>
      <c r="P14770" s="72" t="str">
        <f t="shared" si="461"/>
        <v/>
      </c>
      <c r="Q14770" s="61" t="s">
        <v>30</v>
      </c>
    </row>
    <row r="14771" spans="8:18" x14ac:dyDescent="0.25">
      <c r="H14771" s="59">
        <v>179833</v>
      </c>
      <c r="I14771" s="59" t="s">
        <v>71</v>
      </c>
      <c r="J14771" s="59">
        <v>20367074</v>
      </c>
      <c r="K14771" s="59" t="s">
        <v>14981</v>
      </c>
      <c r="L14771" s="61" t="s">
        <v>114</v>
      </c>
      <c r="M14771" s="61">
        <f>VLOOKUP(H14771,zdroj!C:F,4,0)</f>
        <v>0</v>
      </c>
      <c r="N14771" s="61" t="str">
        <f t="shared" si="460"/>
        <v>katB</v>
      </c>
      <c r="P14771" s="72" t="str">
        <f t="shared" si="461"/>
        <v/>
      </c>
      <c r="Q14771" s="61" t="s">
        <v>30</v>
      </c>
      <c r="R14771" s="61" t="s">
        <v>91</v>
      </c>
    </row>
    <row r="14772" spans="8:18" x14ac:dyDescent="0.25">
      <c r="H14772" s="59">
        <v>179833</v>
      </c>
      <c r="I14772" s="59" t="s">
        <v>71</v>
      </c>
      <c r="J14772" s="59">
        <v>20367082</v>
      </c>
      <c r="K14772" s="59" t="s">
        <v>14982</v>
      </c>
      <c r="L14772" s="61" t="s">
        <v>113</v>
      </c>
      <c r="M14772" s="61">
        <f>VLOOKUP(H14772,zdroj!C:F,4,0)</f>
        <v>0</v>
      </c>
      <c r="N14772" s="61" t="str">
        <f t="shared" si="460"/>
        <v>katA</v>
      </c>
      <c r="P14772" s="72" t="str">
        <f t="shared" si="461"/>
        <v/>
      </c>
      <c r="Q14772" s="61" t="s">
        <v>30</v>
      </c>
    </row>
    <row r="14773" spans="8:18" x14ac:dyDescent="0.25">
      <c r="H14773" s="59">
        <v>179833</v>
      </c>
      <c r="I14773" s="59" t="s">
        <v>71</v>
      </c>
      <c r="J14773" s="59">
        <v>20367091</v>
      </c>
      <c r="K14773" s="59" t="s">
        <v>14983</v>
      </c>
      <c r="L14773" s="61" t="s">
        <v>113</v>
      </c>
      <c r="M14773" s="61">
        <f>VLOOKUP(H14773,zdroj!C:F,4,0)</f>
        <v>0</v>
      </c>
      <c r="N14773" s="61" t="str">
        <f t="shared" si="460"/>
        <v>katA</v>
      </c>
      <c r="P14773" s="72" t="str">
        <f t="shared" si="461"/>
        <v/>
      </c>
      <c r="Q14773" s="61" t="s">
        <v>30</v>
      </c>
    </row>
    <row r="14774" spans="8:18" x14ac:dyDescent="0.25">
      <c r="H14774" s="59">
        <v>179833</v>
      </c>
      <c r="I14774" s="59" t="s">
        <v>71</v>
      </c>
      <c r="J14774" s="59">
        <v>20367104</v>
      </c>
      <c r="K14774" s="59" t="s">
        <v>14984</v>
      </c>
      <c r="L14774" s="61" t="s">
        <v>113</v>
      </c>
      <c r="M14774" s="61">
        <f>VLOOKUP(H14774,zdroj!C:F,4,0)</f>
        <v>0</v>
      </c>
      <c r="N14774" s="61" t="str">
        <f t="shared" si="460"/>
        <v>katA</v>
      </c>
      <c r="P14774" s="72" t="str">
        <f t="shared" si="461"/>
        <v/>
      </c>
      <c r="Q14774" s="61" t="s">
        <v>30</v>
      </c>
    </row>
    <row r="14775" spans="8:18" x14ac:dyDescent="0.25">
      <c r="H14775" s="59">
        <v>179833</v>
      </c>
      <c r="I14775" s="59" t="s">
        <v>71</v>
      </c>
      <c r="J14775" s="59">
        <v>20367112</v>
      </c>
      <c r="K14775" s="59" t="s">
        <v>14985</v>
      </c>
      <c r="L14775" s="61" t="s">
        <v>114</v>
      </c>
      <c r="M14775" s="61">
        <f>VLOOKUP(H14775,zdroj!C:F,4,0)</f>
        <v>0</v>
      </c>
      <c r="N14775" s="61" t="str">
        <f t="shared" si="460"/>
        <v>katB</v>
      </c>
      <c r="P14775" s="72" t="str">
        <f t="shared" si="461"/>
        <v/>
      </c>
      <c r="Q14775" s="61" t="s">
        <v>30</v>
      </c>
      <c r="R14775" s="61" t="s">
        <v>91</v>
      </c>
    </row>
    <row r="14776" spans="8:18" x14ac:dyDescent="0.25">
      <c r="H14776" s="59">
        <v>179833</v>
      </c>
      <c r="I14776" s="59" t="s">
        <v>71</v>
      </c>
      <c r="J14776" s="59">
        <v>20367139</v>
      </c>
      <c r="K14776" s="59" t="s">
        <v>14986</v>
      </c>
      <c r="L14776" s="61" t="s">
        <v>114</v>
      </c>
      <c r="M14776" s="61">
        <f>VLOOKUP(H14776,zdroj!C:F,4,0)</f>
        <v>0</v>
      </c>
      <c r="N14776" s="61" t="str">
        <f t="shared" si="460"/>
        <v>katB</v>
      </c>
      <c r="P14776" s="72" t="str">
        <f t="shared" si="461"/>
        <v/>
      </c>
      <c r="Q14776" s="61" t="s">
        <v>30</v>
      </c>
      <c r="R14776" s="61" t="s">
        <v>91</v>
      </c>
    </row>
    <row r="14777" spans="8:18" x14ac:dyDescent="0.25">
      <c r="H14777" s="59">
        <v>179833</v>
      </c>
      <c r="I14777" s="59" t="s">
        <v>71</v>
      </c>
      <c r="J14777" s="59">
        <v>20367147</v>
      </c>
      <c r="K14777" s="59" t="s">
        <v>14987</v>
      </c>
      <c r="L14777" s="61" t="s">
        <v>113</v>
      </c>
      <c r="M14777" s="61">
        <f>VLOOKUP(H14777,zdroj!C:F,4,0)</f>
        <v>0</v>
      </c>
      <c r="N14777" s="61" t="str">
        <f t="shared" si="460"/>
        <v>katA</v>
      </c>
      <c r="P14777" s="72" t="str">
        <f t="shared" si="461"/>
        <v/>
      </c>
      <c r="Q14777" s="61" t="s">
        <v>30</v>
      </c>
    </row>
    <row r="14778" spans="8:18" x14ac:dyDescent="0.25">
      <c r="H14778" s="59">
        <v>179833</v>
      </c>
      <c r="I14778" s="59" t="s">
        <v>71</v>
      </c>
      <c r="J14778" s="59">
        <v>20367155</v>
      </c>
      <c r="K14778" s="59" t="s">
        <v>14988</v>
      </c>
      <c r="L14778" s="61" t="s">
        <v>113</v>
      </c>
      <c r="M14778" s="61">
        <f>VLOOKUP(H14778,zdroj!C:F,4,0)</f>
        <v>0</v>
      </c>
      <c r="N14778" s="61" t="str">
        <f t="shared" si="460"/>
        <v>katA</v>
      </c>
      <c r="P14778" s="72" t="str">
        <f t="shared" si="461"/>
        <v/>
      </c>
      <c r="Q14778" s="61" t="s">
        <v>30</v>
      </c>
    </row>
    <row r="14779" spans="8:18" x14ac:dyDescent="0.25">
      <c r="H14779" s="59">
        <v>179833</v>
      </c>
      <c r="I14779" s="59" t="s">
        <v>71</v>
      </c>
      <c r="J14779" s="59">
        <v>20367163</v>
      </c>
      <c r="K14779" s="59" t="s">
        <v>14989</v>
      </c>
      <c r="L14779" s="61" t="s">
        <v>113</v>
      </c>
      <c r="M14779" s="61">
        <f>VLOOKUP(H14779,zdroj!C:F,4,0)</f>
        <v>0</v>
      </c>
      <c r="N14779" s="61" t="str">
        <f t="shared" si="460"/>
        <v>katA</v>
      </c>
      <c r="P14779" s="72" t="str">
        <f t="shared" si="461"/>
        <v/>
      </c>
      <c r="Q14779" s="61" t="s">
        <v>30</v>
      </c>
    </row>
    <row r="14780" spans="8:18" x14ac:dyDescent="0.25">
      <c r="H14780" s="59">
        <v>179833</v>
      </c>
      <c r="I14780" s="59" t="s">
        <v>71</v>
      </c>
      <c r="J14780" s="59">
        <v>20367171</v>
      </c>
      <c r="K14780" s="59" t="s">
        <v>14990</v>
      </c>
      <c r="L14780" s="61" t="s">
        <v>113</v>
      </c>
      <c r="M14780" s="61">
        <f>VLOOKUP(H14780,zdroj!C:F,4,0)</f>
        <v>0</v>
      </c>
      <c r="N14780" s="61" t="str">
        <f t="shared" si="460"/>
        <v>katA</v>
      </c>
      <c r="P14780" s="72" t="str">
        <f t="shared" si="461"/>
        <v/>
      </c>
      <c r="Q14780" s="61" t="s">
        <v>30</v>
      </c>
    </row>
    <row r="14781" spans="8:18" x14ac:dyDescent="0.25">
      <c r="H14781" s="59">
        <v>179833</v>
      </c>
      <c r="I14781" s="59" t="s">
        <v>71</v>
      </c>
      <c r="J14781" s="59">
        <v>20367180</v>
      </c>
      <c r="K14781" s="59" t="s">
        <v>14991</v>
      </c>
      <c r="L14781" s="61" t="s">
        <v>114</v>
      </c>
      <c r="M14781" s="61">
        <f>VLOOKUP(H14781,zdroj!C:F,4,0)</f>
        <v>0</v>
      </c>
      <c r="N14781" s="61" t="str">
        <f t="shared" si="460"/>
        <v>katB</v>
      </c>
      <c r="P14781" s="72" t="str">
        <f t="shared" si="461"/>
        <v/>
      </c>
      <c r="Q14781" s="61" t="s">
        <v>30</v>
      </c>
      <c r="R14781" s="61" t="s">
        <v>91</v>
      </c>
    </row>
    <row r="14782" spans="8:18" x14ac:dyDescent="0.25">
      <c r="H14782" s="59">
        <v>179833</v>
      </c>
      <c r="I14782" s="59" t="s">
        <v>71</v>
      </c>
      <c r="J14782" s="59">
        <v>20367198</v>
      </c>
      <c r="K14782" s="59" t="s">
        <v>14992</v>
      </c>
      <c r="L14782" s="61" t="s">
        <v>113</v>
      </c>
      <c r="M14782" s="61">
        <f>VLOOKUP(H14782,zdroj!C:F,4,0)</f>
        <v>0</v>
      </c>
      <c r="N14782" s="61" t="str">
        <f t="shared" si="460"/>
        <v>katA</v>
      </c>
      <c r="P14782" s="72" t="str">
        <f t="shared" si="461"/>
        <v/>
      </c>
      <c r="Q14782" s="61" t="s">
        <v>30</v>
      </c>
    </row>
    <row r="14783" spans="8:18" x14ac:dyDescent="0.25">
      <c r="H14783" s="59">
        <v>179833</v>
      </c>
      <c r="I14783" s="59" t="s">
        <v>71</v>
      </c>
      <c r="J14783" s="59">
        <v>20367201</v>
      </c>
      <c r="K14783" s="59" t="s">
        <v>14993</v>
      </c>
      <c r="L14783" s="61" t="s">
        <v>114</v>
      </c>
      <c r="M14783" s="61">
        <f>VLOOKUP(H14783,zdroj!C:F,4,0)</f>
        <v>0</v>
      </c>
      <c r="N14783" s="61" t="str">
        <f t="shared" si="460"/>
        <v>katB</v>
      </c>
      <c r="P14783" s="72" t="str">
        <f t="shared" si="461"/>
        <v/>
      </c>
      <c r="Q14783" s="61" t="s">
        <v>30</v>
      </c>
      <c r="R14783" s="61" t="s">
        <v>91</v>
      </c>
    </row>
    <row r="14784" spans="8:18" x14ac:dyDescent="0.25">
      <c r="H14784" s="59">
        <v>179833</v>
      </c>
      <c r="I14784" s="59" t="s">
        <v>71</v>
      </c>
      <c r="J14784" s="59">
        <v>20367210</v>
      </c>
      <c r="K14784" s="59" t="s">
        <v>14994</v>
      </c>
      <c r="L14784" s="61" t="s">
        <v>113</v>
      </c>
      <c r="M14784" s="61">
        <f>VLOOKUP(H14784,zdroj!C:F,4,0)</f>
        <v>0</v>
      </c>
      <c r="N14784" s="61" t="str">
        <f t="shared" si="460"/>
        <v>katA</v>
      </c>
      <c r="P14784" s="72" t="str">
        <f t="shared" si="461"/>
        <v/>
      </c>
      <c r="Q14784" s="61" t="s">
        <v>30</v>
      </c>
    </row>
    <row r="14785" spans="8:18" x14ac:dyDescent="0.25">
      <c r="H14785" s="59">
        <v>179833</v>
      </c>
      <c r="I14785" s="59" t="s">
        <v>71</v>
      </c>
      <c r="J14785" s="59">
        <v>20367228</v>
      </c>
      <c r="K14785" s="59" t="s">
        <v>14995</v>
      </c>
      <c r="L14785" s="61" t="s">
        <v>114</v>
      </c>
      <c r="M14785" s="61">
        <f>VLOOKUP(H14785,zdroj!C:F,4,0)</f>
        <v>0</v>
      </c>
      <c r="N14785" s="61" t="str">
        <f t="shared" si="460"/>
        <v>katB</v>
      </c>
      <c r="P14785" s="72" t="str">
        <f t="shared" si="461"/>
        <v/>
      </c>
      <c r="Q14785" s="61" t="s">
        <v>30</v>
      </c>
      <c r="R14785" s="61" t="s">
        <v>91</v>
      </c>
    </row>
    <row r="14786" spans="8:18" x14ac:dyDescent="0.25">
      <c r="H14786" s="59">
        <v>179833</v>
      </c>
      <c r="I14786" s="59" t="s">
        <v>71</v>
      </c>
      <c r="J14786" s="59">
        <v>20367236</v>
      </c>
      <c r="K14786" s="59" t="s">
        <v>14996</v>
      </c>
      <c r="L14786" s="61" t="s">
        <v>113</v>
      </c>
      <c r="M14786" s="61">
        <f>VLOOKUP(H14786,zdroj!C:F,4,0)</f>
        <v>0</v>
      </c>
      <c r="N14786" s="61" t="str">
        <f t="shared" si="460"/>
        <v>katA</v>
      </c>
      <c r="P14786" s="72" t="str">
        <f t="shared" si="461"/>
        <v/>
      </c>
      <c r="Q14786" s="61" t="s">
        <v>30</v>
      </c>
    </row>
    <row r="14787" spans="8:18" x14ac:dyDescent="0.25">
      <c r="H14787" s="59">
        <v>179833</v>
      </c>
      <c r="I14787" s="59" t="s">
        <v>71</v>
      </c>
      <c r="J14787" s="59">
        <v>20367244</v>
      </c>
      <c r="K14787" s="59" t="s">
        <v>14997</v>
      </c>
      <c r="L14787" s="61" t="s">
        <v>113</v>
      </c>
      <c r="M14787" s="61">
        <f>VLOOKUP(H14787,zdroj!C:F,4,0)</f>
        <v>0</v>
      </c>
      <c r="N14787" s="61" t="str">
        <f t="shared" si="460"/>
        <v>katA</v>
      </c>
      <c r="P14787" s="72" t="str">
        <f t="shared" si="461"/>
        <v/>
      </c>
      <c r="Q14787" s="61" t="s">
        <v>30</v>
      </c>
    </row>
    <row r="14788" spans="8:18" x14ac:dyDescent="0.25">
      <c r="H14788" s="59">
        <v>179833</v>
      </c>
      <c r="I14788" s="59" t="s">
        <v>71</v>
      </c>
      <c r="J14788" s="59">
        <v>20367252</v>
      </c>
      <c r="K14788" s="59" t="s">
        <v>14998</v>
      </c>
      <c r="L14788" s="61" t="s">
        <v>113</v>
      </c>
      <c r="M14788" s="61">
        <f>VLOOKUP(H14788,zdroj!C:F,4,0)</f>
        <v>0</v>
      </c>
      <c r="N14788" s="61" t="str">
        <f t="shared" si="460"/>
        <v>katA</v>
      </c>
      <c r="P14788" s="72" t="str">
        <f t="shared" si="461"/>
        <v/>
      </c>
      <c r="Q14788" s="61" t="s">
        <v>30</v>
      </c>
    </row>
    <row r="14789" spans="8:18" x14ac:dyDescent="0.25">
      <c r="H14789" s="59">
        <v>179833</v>
      </c>
      <c r="I14789" s="59" t="s">
        <v>71</v>
      </c>
      <c r="J14789" s="59">
        <v>20367261</v>
      </c>
      <c r="K14789" s="59" t="s">
        <v>14999</v>
      </c>
      <c r="L14789" s="61" t="s">
        <v>114</v>
      </c>
      <c r="M14789" s="61">
        <f>VLOOKUP(H14789,zdroj!C:F,4,0)</f>
        <v>0</v>
      </c>
      <c r="N14789" s="61" t="str">
        <f t="shared" si="460"/>
        <v>katB</v>
      </c>
      <c r="P14789" s="72" t="str">
        <f t="shared" si="461"/>
        <v/>
      </c>
      <c r="Q14789" s="61" t="s">
        <v>30</v>
      </c>
      <c r="R14789" s="61" t="s">
        <v>91</v>
      </c>
    </row>
    <row r="14790" spans="8:18" x14ac:dyDescent="0.25">
      <c r="H14790" s="59">
        <v>179833</v>
      </c>
      <c r="I14790" s="59" t="s">
        <v>71</v>
      </c>
      <c r="J14790" s="59">
        <v>20367279</v>
      </c>
      <c r="K14790" s="59" t="s">
        <v>15000</v>
      </c>
      <c r="L14790" s="61" t="s">
        <v>114</v>
      </c>
      <c r="M14790" s="61">
        <f>VLOOKUP(H14790,zdroj!C:F,4,0)</f>
        <v>0</v>
      </c>
      <c r="N14790" s="61" t="str">
        <f t="shared" si="460"/>
        <v>katB</v>
      </c>
      <c r="P14790" s="72" t="str">
        <f t="shared" si="461"/>
        <v/>
      </c>
      <c r="Q14790" s="61" t="s">
        <v>30</v>
      </c>
      <c r="R14790" s="61" t="s">
        <v>91</v>
      </c>
    </row>
    <row r="14791" spans="8:18" x14ac:dyDescent="0.25">
      <c r="H14791" s="59">
        <v>179833</v>
      </c>
      <c r="I14791" s="59" t="s">
        <v>71</v>
      </c>
      <c r="J14791" s="59">
        <v>20367287</v>
      </c>
      <c r="K14791" s="59" t="s">
        <v>15001</v>
      </c>
      <c r="L14791" s="61" t="s">
        <v>113</v>
      </c>
      <c r="M14791" s="61">
        <f>VLOOKUP(H14791,zdroj!C:F,4,0)</f>
        <v>0</v>
      </c>
      <c r="N14791" s="61" t="str">
        <f t="shared" ref="N14791:N14854" si="462">IF(M14791="A",IF(L14791="katA","katB",L14791),L14791)</f>
        <v>katA</v>
      </c>
      <c r="P14791" s="72" t="str">
        <f t="shared" ref="P14791:P14854" si="463">IF(O14791="A",1,"")</f>
        <v/>
      </c>
      <c r="Q14791" s="61" t="s">
        <v>30</v>
      </c>
    </row>
    <row r="14792" spans="8:18" x14ac:dyDescent="0.25">
      <c r="H14792" s="59">
        <v>179833</v>
      </c>
      <c r="I14792" s="59" t="s">
        <v>71</v>
      </c>
      <c r="J14792" s="59">
        <v>20367295</v>
      </c>
      <c r="K14792" s="59" t="s">
        <v>15002</v>
      </c>
      <c r="L14792" s="61" t="s">
        <v>114</v>
      </c>
      <c r="M14792" s="61">
        <f>VLOOKUP(H14792,zdroj!C:F,4,0)</f>
        <v>0</v>
      </c>
      <c r="N14792" s="61" t="str">
        <f t="shared" si="462"/>
        <v>katB</v>
      </c>
      <c r="P14792" s="72" t="str">
        <f t="shared" si="463"/>
        <v/>
      </c>
      <c r="Q14792" s="61" t="s">
        <v>30</v>
      </c>
      <c r="R14792" s="61" t="s">
        <v>91</v>
      </c>
    </row>
    <row r="14793" spans="8:18" x14ac:dyDescent="0.25">
      <c r="H14793" s="59">
        <v>179833</v>
      </c>
      <c r="I14793" s="59" t="s">
        <v>71</v>
      </c>
      <c r="J14793" s="59">
        <v>20367317</v>
      </c>
      <c r="K14793" s="59" t="s">
        <v>15003</v>
      </c>
      <c r="L14793" s="61" t="s">
        <v>113</v>
      </c>
      <c r="M14793" s="61">
        <f>VLOOKUP(H14793,zdroj!C:F,4,0)</f>
        <v>0</v>
      </c>
      <c r="N14793" s="61" t="str">
        <f t="shared" si="462"/>
        <v>katA</v>
      </c>
      <c r="P14793" s="72" t="str">
        <f t="shared" si="463"/>
        <v/>
      </c>
      <c r="Q14793" s="61" t="s">
        <v>30</v>
      </c>
    </row>
    <row r="14794" spans="8:18" x14ac:dyDescent="0.25">
      <c r="H14794" s="59">
        <v>179833</v>
      </c>
      <c r="I14794" s="59" t="s">
        <v>71</v>
      </c>
      <c r="J14794" s="59">
        <v>20367325</v>
      </c>
      <c r="K14794" s="59" t="s">
        <v>15004</v>
      </c>
      <c r="L14794" s="61" t="s">
        <v>113</v>
      </c>
      <c r="M14794" s="61">
        <f>VLOOKUP(H14794,zdroj!C:F,4,0)</f>
        <v>0</v>
      </c>
      <c r="N14794" s="61" t="str">
        <f t="shared" si="462"/>
        <v>katA</v>
      </c>
      <c r="P14794" s="72" t="str">
        <f t="shared" si="463"/>
        <v/>
      </c>
      <c r="Q14794" s="61" t="s">
        <v>30</v>
      </c>
    </row>
    <row r="14795" spans="8:18" x14ac:dyDescent="0.25">
      <c r="H14795" s="59">
        <v>179833</v>
      </c>
      <c r="I14795" s="59" t="s">
        <v>71</v>
      </c>
      <c r="J14795" s="59">
        <v>20367333</v>
      </c>
      <c r="K14795" s="59" t="s">
        <v>15005</v>
      </c>
      <c r="L14795" s="61" t="s">
        <v>113</v>
      </c>
      <c r="M14795" s="61">
        <f>VLOOKUP(H14795,zdroj!C:F,4,0)</f>
        <v>0</v>
      </c>
      <c r="N14795" s="61" t="str">
        <f t="shared" si="462"/>
        <v>katA</v>
      </c>
      <c r="P14795" s="72" t="str">
        <f t="shared" si="463"/>
        <v/>
      </c>
      <c r="Q14795" s="61" t="s">
        <v>30</v>
      </c>
    </row>
    <row r="14796" spans="8:18" x14ac:dyDescent="0.25">
      <c r="H14796" s="59">
        <v>179833</v>
      </c>
      <c r="I14796" s="59" t="s">
        <v>71</v>
      </c>
      <c r="J14796" s="59">
        <v>20367341</v>
      </c>
      <c r="K14796" s="59" t="s">
        <v>15006</v>
      </c>
      <c r="L14796" s="61" t="s">
        <v>113</v>
      </c>
      <c r="M14796" s="61">
        <f>VLOOKUP(H14796,zdroj!C:F,4,0)</f>
        <v>0</v>
      </c>
      <c r="N14796" s="61" t="str">
        <f t="shared" si="462"/>
        <v>katA</v>
      </c>
      <c r="P14796" s="72" t="str">
        <f t="shared" si="463"/>
        <v/>
      </c>
      <c r="Q14796" s="61" t="s">
        <v>30</v>
      </c>
    </row>
    <row r="14797" spans="8:18" x14ac:dyDescent="0.25">
      <c r="H14797" s="59">
        <v>179833</v>
      </c>
      <c r="I14797" s="59" t="s">
        <v>71</v>
      </c>
      <c r="J14797" s="59">
        <v>20367350</v>
      </c>
      <c r="K14797" s="59" t="s">
        <v>15007</v>
      </c>
      <c r="L14797" s="61" t="s">
        <v>113</v>
      </c>
      <c r="M14797" s="61">
        <f>VLOOKUP(H14797,zdroj!C:F,4,0)</f>
        <v>0</v>
      </c>
      <c r="N14797" s="61" t="str">
        <f t="shared" si="462"/>
        <v>katA</v>
      </c>
      <c r="P14797" s="72" t="str">
        <f t="shared" si="463"/>
        <v/>
      </c>
      <c r="Q14797" s="61" t="s">
        <v>30</v>
      </c>
    </row>
    <row r="14798" spans="8:18" x14ac:dyDescent="0.25">
      <c r="H14798" s="59">
        <v>179833</v>
      </c>
      <c r="I14798" s="59" t="s">
        <v>71</v>
      </c>
      <c r="J14798" s="59">
        <v>20367368</v>
      </c>
      <c r="K14798" s="59" t="s">
        <v>15008</v>
      </c>
      <c r="L14798" s="61" t="s">
        <v>113</v>
      </c>
      <c r="M14798" s="61">
        <f>VLOOKUP(H14798,zdroj!C:F,4,0)</f>
        <v>0</v>
      </c>
      <c r="N14798" s="61" t="str">
        <f t="shared" si="462"/>
        <v>katA</v>
      </c>
      <c r="P14798" s="72" t="str">
        <f t="shared" si="463"/>
        <v/>
      </c>
      <c r="Q14798" s="61" t="s">
        <v>30</v>
      </c>
    </row>
    <row r="14799" spans="8:18" x14ac:dyDescent="0.25">
      <c r="H14799" s="59">
        <v>179833</v>
      </c>
      <c r="I14799" s="59" t="s">
        <v>71</v>
      </c>
      <c r="J14799" s="59">
        <v>20367376</v>
      </c>
      <c r="K14799" s="59" t="s">
        <v>15009</v>
      </c>
      <c r="L14799" s="61" t="s">
        <v>113</v>
      </c>
      <c r="M14799" s="61">
        <f>VLOOKUP(H14799,zdroj!C:F,4,0)</f>
        <v>0</v>
      </c>
      <c r="N14799" s="61" t="str">
        <f t="shared" si="462"/>
        <v>katA</v>
      </c>
      <c r="P14799" s="72" t="str">
        <f t="shared" si="463"/>
        <v/>
      </c>
      <c r="Q14799" s="61" t="s">
        <v>30</v>
      </c>
    </row>
    <row r="14800" spans="8:18" x14ac:dyDescent="0.25">
      <c r="H14800" s="59">
        <v>179833</v>
      </c>
      <c r="I14800" s="59" t="s">
        <v>71</v>
      </c>
      <c r="J14800" s="59">
        <v>20367384</v>
      </c>
      <c r="K14800" s="59" t="s">
        <v>15010</v>
      </c>
      <c r="L14800" s="61" t="s">
        <v>81</v>
      </c>
      <c r="M14800" s="61">
        <f>VLOOKUP(H14800,zdroj!C:F,4,0)</f>
        <v>0</v>
      </c>
      <c r="N14800" s="61" t="str">
        <f t="shared" si="462"/>
        <v>-</v>
      </c>
      <c r="P14800" s="72" t="str">
        <f t="shared" si="463"/>
        <v/>
      </c>
      <c r="Q14800" s="61" t="s">
        <v>86</v>
      </c>
    </row>
    <row r="14801" spans="8:17" x14ac:dyDescent="0.25">
      <c r="H14801" s="59">
        <v>179833</v>
      </c>
      <c r="I14801" s="59" t="s">
        <v>71</v>
      </c>
      <c r="J14801" s="59">
        <v>20367392</v>
      </c>
      <c r="K14801" s="59" t="s">
        <v>15011</v>
      </c>
      <c r="L14801" s="61" t="s">
        <v>81</v>
      </c>
      <c r="M14801" s="61">
        <f>VLOOKUP(H14801,zdroj!C:F,4,0)</f>
        <v>0</v>
      </c>
      <c r="N14801" s="61" t="str">
        <f t="shared" si="462"/>
        <v>-</v>
      </c>
      <c r="P14801" s="72" t="str">
        <f t="shared" si="463"/>
        <v/>
      </c>
      <c r="Q14801" s="61" t="s">
        <v>88</v>
      </c>
    </row>
    <row r="14802" spans="8:17" x14ac:dyDescent="0.25">
      <c r="H14802" s="59">
        <v>179833</v>
      </c>
      <c r="I14802" s="59" t="s">
        <v>71</v>
      </c>
      <c r="J14802" s="59">
        <v>20367406</v>
      </c>
      <c r="K14802" s="59" t="s">
        <v>15012</v>
      </c>
      <c r="L14802" s="61" t="s">
        <v>81</v>
      </c>
      <c r="M14802" s="61">
        <f>VLOOKUP(H14802,zdroj!C:F,4,0)</f>
        <v>0</v>
      </c>
      <c r="N14802" s="61" t="str">
        <f t="shared" si="462"/>
        <v>-</v>
      </c>
      <c r="P14802" s="72" t="str">
        <f t="shared" si="463"/>
        <v/>
      </c>
      <c r="Q14802" s="61" t="s">
        <v>88</v>
      </c>
    </row>
    <row r="14803" spans="8:17" x14ac:dyDescent="0.25">
      <c r="H14803" s="59">
        <v>179833</v>
      </c>
      <c r="I14803" s="59" t="s">
        <v>71</v>
      </c>
      <c r="J14803" s="59">
        <v>20367414</v>
      </c>
      <c r="K14803" s="59" t="s">
        <v>15013</v>
      </c>
      <c r="L14803" s="61" t="s">
        <v>81</v>
      </c>
      <c r="M14803" s="61">
        <f>VLOOKUP(H14803,zdroj!C:F,4,0)</f>
        <v>0</v>
      </c>
      <c r="N14803" s="61" t="str">
        <f t="shared" si="462"/>
        <v>-</v>
      </c>
      <c r="P14803" s="72" t="str">
        <f t="shared" si="463"/>
        <v/>
      </c>
      <c r="Q14803" s="61" t="s">
        <v>88</v>
      </c>
    </row>
    <row r="14804" spans="8:17" x14ac:dyDescent="0.25">
      <c r="H14804" s="59">
        <v>179833</v>
      </c>
      <c r="I14804" s="59" t="s">
        <v>71</v>
      </c>
      <c r="J14804" s="59">
        <v>20367422</v>
      </c>
      <c r="K14804" s="59" t="s">
        <v>15014</v>
      </c>
      <c r="L14804" s="61" t="s">
        <v>81</v>
      </c>
      <c r="M14804" s="61">
        <f>VLOOKUP(H14804,zdroj!C:F,4,0)</f>
        <v>0</v>
      </c>
      <c r="N14804" s="61" t="str">
        <f t="shared" si="462"/>
        <v>-</v>
      </c>
      <c r="P14804" s="72" t="str">
        <f t="shared" si="463"/>
        <v/>
      </c>
      <c r="Q14804" s="61" t="s">
        <v>88</v>
      </c>
    </row>
    <row r="14805" spans="8:17" x14ac:dyDescent="0.25">
      <c r="H14805" s="59">
        <v>179833</v>
      </c>
      <c r="I14805" s="59" t="s">
        <v>71</v>
      </c>
      <c r="J14805" s="59">
        <v>20367431</v>
      </c>
      <c r="K14805" s="59" t="s">
        <v>15015</v>
      </c>
      <c r="L14805" s="61" t="s">
        <v>81</v>
      </c>
      <c r="M14805" s="61">
        <f>VLOOKUP(H14805,zdroj!C:F,4,0)</f>
        <v>0</v>
      </c>
      <c r="N14805" s="61" t="str">
        <f t="shared" si="462"/>
        <v>-</v>
      </c>
      <c r="P14805" s="72" t="str">
        <f t="shared" si="463"/>
        <v/>
      </c>
      <c r="Q14805" s="61" t="s">
        <v>88</v>
      </c>
    </row>
    <row r="14806" spans="8:17" x14ac:dyDescent="0.25">
      <c r="H14806" s="59">
        <v>179833</v>
      </c>
      <c r="I14806" s="59" t="s">
        <v>71</v>
      </c>
      <c r="J14806" s="59">
        <v>20367449</v>
      </c>
      <c r="K14806" s="59" t="s">
        <v>15016</v>
      </c>
      <c r="L14806" s="61" t="s">
        <v>81</v>
      </c>
      <c r="M14806" s="61">
        <f>VLOOKUP(H14806,zdroj!C:F,4,0)</f>
        <v>0</v>
      </c>
      <c r="N14806" s="61" t="str">
        <f t="shared" si="462"/>
        <v>-</v>
      </c>
      <c r="P14806" s="72" t="str">
        <f t="shared" si="463"/>
        <v/>
      </c>
      <c r="Q14806" s="61" t="s">
        <v>88</v>
      </c>
    </row>
    <row r="14807" spans="8:17" x14ac:dyDescent="0.25">
      <c r="H14807" s="59">
        <v>179833</v>
      </c>
      <c r="I14807" s="59" t="s">
        <v>71</v>
      </c>
      <c r="J14807" s="59">
        <v>20367457</v>
      </c>
      <c r="K14807" s="59" t="s">
        <v>15017</v>
      </c>
      <c r="L14807" s="61" t="s">
        <v>81</v>
      </c>
      <c r="M14807" s="61">
        <f>VLOOKUP(H14807,zdroj!C:F,4,0)</f>
        <v>0</v>
      </c>
      <c r="N14807" s="61" t="str">
        <f t="shared" si="462"/>
        <v>-</v>
      </c>
      <c r="P14807" s="72" t="str">
        <f t="shared" si="463"/>
        <v/>
      </c>
      <c r="Q14807" s="61" t="s">
        <v>88</v>
      </c>
    </row>
    <row r="14808" spans="8:17" x14ac:dyDescent="0.25">
      <c r="H14808" s="59">
        <v>179833</v>
      </c>
      <c r="I14808" s="59" t="s">
        <v>71</v>
      </c>
      <c r="J14808" s="59">
        <v>20367465</v>
      </c>
      <c r="K14808" s="59" t="s">
        <v>15018</v>
      </c>
      <c r="L14808" s="61" t="s">
        <v>81</v>
      </c>
      <c r="M14808" s="61">
        <f>VLOOKUP(H14808,zdroj!C:F,4,0)</f>
        <v>0</v>
      </c>
      <c r="N14808" s="61" t="str">
        <f t="shared" si="462"/>
        <v>-</v>
      </c>
      <c r="P14808" s="72" t="str">
        <f t="shared" si="463"/>
        <v/>
      </c>
      <c r="Q14808" s="61" t="s">
        <v>88</v>
      </c>
    </row>
    <row r="14809" spans="8:17" x14ac:dyDescent="0.25">
      <c r="H14809" s="59">
        <v>179833</v>
      </c>
      <c r="I14809" s="59" t="s">
        <v>71</v>
      </c>
      <c r="J14809" s="59">
        <v>20367473</v>
      </c>
      <c r="K14809" s="59" t="s">
        <v>15019</v>
      </c>
      <c r="L14809" s="61" t="s">
        <v>81</v>
      </c>
      <c r="M14809" s="61">
        <f>VLOOKUP(H14809,zdroj!C:F,4,0)</f>
        <v>0</v>
      </c>
      <c r="N14809" s="61" t="str">
        <f t="shared" si="462"/>
        <v>-</v>
      </c>
      <c r="P14809" s="72" t="str">
        <f t="shared" si="463"/>
        <v/>
      </c>
      <c r="Q14809" s="61" t="s">
        <v>88</v>
      </c>
    </row>
    <row r="14810" spans="8:17" x14ac:dyDescent="0.25">
      <c r="H14810" s="59">
        <v>179833</v>
      </c>
      <c r="I14810" s="59" t="s">
        <v>71</v>
      </c>
      <c r="J14810" s="59">
        <v>20367481</v>
      </c>
      <c r="K14810" s="59" t="s">
        <v>15020</v>
      </c>
      <c r="L14810" s="61" t="s">
        <v>81</v>
      </c>
      <c r="M14810" s="61">
        <f>VLOOKUP(H14810,zdroj!C:F,4,0)</f>
        <v>0</v>
      </c>
      <c r="N14810" s="61" t="str">
        <f t="shared" si="462"/>
        <v>-</v>
      </c>
      <c r="P14810" s="72" t="str">
        <f t="shared" si="463"/>
        <v/>
      </c>
      <c r="Q14810" s="61" t="s">
        <v>88</v>
      </c>
    </row>
    <row r="14811" spans="8:17" x14ac:dyDescent="0.25">
      <c r="H14811" s="59">
        <v>179833</v>
      </c>
      <c r="I14811" s="59" t="s">
        <v>71</v>
      </c>
      <c r="J14811" s="59">
        <v>20367490</v>
      </c>
      <c r="K14811" s="59" t="s">
        <v>15021</v>
      </c>
      <c r="L14811" s="61" t="s">
        <v>81</v>
      </c>
      <c r="M14811" s="61">
        <f>VLOOKUP(H14811,zdroj!C:F,4,0)</f>
        <v>0</v>
      </c>
      <c r="N14811" s="61" t="str">
        <f t="shared" si="462"/>
        <v>-</v>
      </c>
      <c r="P14811" s="72" t="str">
        <f t="shared" si="463"/>
        <v/>
      </c>
      <c r="Q14811" s="61" t="s">
        <v>88</v>
      </c>
    </row>
    <row r="14812" spans="8:17" x14ac:dyDescent="0.25">
      <c r="H14812" s="59">
        <v>179833</v>
      </c>
      <c r="I14812" s="59" t="s">
        <v>71</v>
      </c>
      <c r="J14812" s="59">
        <v>20367503</v>
      </c>
      <c r="K14812" s="59" t="s">
        <v>15022</v>
      </c>
      <c r="L14812" s="61" t="s">
        <v>81</v>
      </c>
      <c r="M14812" s="61">
        <f>VLOOKUP(H14812,zdroj!C:F,4,0)</f>
        <v>0</v>
      </c>
      <c r="N14812" s="61" t="str">
        <f t="shared" si="462"/>
        <v>-</v>
      </c>
      <c r="P14812" s="72" t="str">
        <f t="shared" si="463"/>
        <v/>
      </c>
      <c r="Q14812" s="61" t="s">
        <v>86</v>
      </c>
    </row>
    <row r="14813" spans="8:17" x14ac:dyDescent="0.25">
      <c r="H14813" s="59">
        <v>179833</v>
      </c>
      <c r="I14813" s="59" t="s">
        <v>71</v>
      </c>
      <c r="J14813" s="59">
        <v>20367511</v>
      </c>
      <c r="K14813" s="59" t="s">
        <v>15023</v>
      </c>
      <c r="L14813" s="61" t="s">
        <v>81</v>
      </c>
      <c r="M14813" s="61">
        <f>VLOOKUP(H14813,zdroj!C:F,4,0)</f>
        <v>0</v>
      </c>
      <c r="N14813" s="61" t="str">
        <f t="shared" si="462"/>
        <v>-</v>
      </c>
      <c r="P14813" s="72" t="str">
        <f t="shared" si="463"/>
        <v/>
      </c>
      <c r="Q14813" s="61" t="s">
        <v>88</v>
      </c>
    </row>
    <row r="14814" spans="8:17" x14ac:dyDescent="0.25">
      <c r="H14814" s="59">
        <v>179833</v>
      </c>
      <c r="I14814" s="59" t="s">
        <v>71</v>
      </c>
      <c r="J14814" s="59">
        <v>20367538</v>
      </c>
      <c r="K14814" s="59" t="s">
        <v>15024</v>
      </c>
      <c r="L14814" s="61" t="s">
        <v>81</v>
      </c>
      <c r="M14814" s="61">
        <f>VLOOKUP(H14814,zdroj!C:F,4,0)</f>
        <v>0</v>
      </c>
      <c r="N14814" s="61" t="str">
        <f t="shared" si="462"/>
        <v>-</v>
      </c>
      <c r="P14814" s="72" t="str">
        <f t="shared" si="463"/>
        <v/>
      </c>
      <c r="Q14814" s="61" t="s">
        <v>86</v>
      </c>
    </row>
    <row r="14815" spans="8:17" x14ac:dyDescent="0.25">
      <c r="H14815" s="59">
        <v>179833</v>
      </c>
      <c r="I14815" s="59" t="s">
        <v>71</v>
      </c>
      <c r="J14815" s="59">
        <v>20367546</v>
      </c>
      <c r="K14815" s="59" t="s">
        <v>15025</v>
      </c>
      <c r="L14815" s="61" t="s">
        <v>113</v>
      </c>
      <c r="M14815" s="61">
        <f>VLOOKUP(H14815,zdroj!C:F,4,0)</f>
        <v>0</v>
      </c>
      <c r="N14815" s="61" t="str">
        <f t="shared" si="462"/>
        <v>katA</v>
      </c>
      <c r="P14815" s="72" t="str">
        <f t="shared" si="463"/>
        <v/>
      </c>
      <c r="Q14815" s="61" t="s">
        <v>31</v>
      </c>
    </row>
    <row r="14816" spans="8:17" x14ac:dyDescent="0.25">
      <c r="H14816" s="59">
        <v>179833</v>
      </c>
      <c r="I14816" s="59" t="s">
        <v>71</v>
      </c>
      <c r="J14816" s="59">
        <v>20367554</v>
      </c>
      <c r="K14816" s="59" t="s">
        <v>15026</v>
      </c>
      <c r="L14816" s="61" t="s">
        <v>81</v>
      </c>
      <c r="M14816" s="61">
        <f>VLOOKUP(H14816,zdroj!C:F,4,0)</f>
        <v>0</v>
      </c>
      <c r="N14816" s="61" t="str">
        <f t="shared" si="462"/>
        <v>-</v>
      </c>
      <c r="P14816" s="72" t="str">
        <f t="shared" si="463"/>
        <v/>
      </c>
      <c r="Q14816" s="61" t="s">
        <v>88</v>
      </c>
    </row>
    <row r="14817" spans="8:17" x14ac:dyDescent="0.25">
      <c r="H14817" s="59">
        <v>179833</v>
      </c>
      <c r="I14817" s="59" t="s">
        <v>71</v>
      </c>
      <c r="J14817" s="59">
        <v>20367562</v>
      </c>
      <c r="K14817" s="59" t="s">
        <v>15027</v>
      </c>
      <c r="L14817" s="61" t="s">
        <v>81</v>
      </c>
      <c r="M14817" s="61">
        <f>VLOOKUP(H14817,zdroj!C:F,4,0)</f>
        <v>0</v>
      </c>
      <c r="N14817" s="61" t="str">
        <f t="shared" si="462"/>
        <v>-</v>
      </c>
      <c r="P14817" s="72" t="str">
        <f t="shared" si="463"/>
        <v/>
      </c>
      <c r="Q14817" s="61" t="s">
        <v>88</v>
      </c>
    </row>
    <row r="14818" spans="8:17" x14ac:dyDescent="0.25">
      <c r="H14818" s="59">
        <v>179833</v>
      </c>
      <c r="I14818" s="59" t="s">
        <v>71</v>
      </c>
      <c r="J14818" s="59">
        <v>20367571</v>
      </c>
      <c r="K14818" s="59" t="s">
        <v>15028</v>
      </c>
      <c r="L14818" s="61" t="s">
        <v>81</v>
      </c>
      <c r="M14818" s="61">
        <f>VLOOKUP(H14818,zdroj!C:F,4,0)</f>
        <v>0</v>
      </c>
      <c r="N14818" s="61" t="str">
        <f t="shared" si="462"/>
        <v>-</v>
      </c>
      <c r="P14818" s="72" t="str">
        <f t="shared" si="463"/>
        <v/>
      </c>
      <c r="Q14818" s="61" t="s">
        <v>88</v>
      </c>
    </row>
    <row r="14819" spans="8:17" x14ac:dyDescent="0.25">
      <c r="H14819" s="59">
        <v>179833</v>
      </c>
      <c r="I14819" s="59" t="s">
        <v>71</v>
      </c>
      <c r="J14819" s="59">
        <v>20367589</v>
      </c>
      <c r="K14819" s="59" t="s">
        <v>15029</v>
      </c>
      <c r="L14819" s="61" t="s">
        <v>81</v>
      </c>
      <c r="M14819" s="61">
        <f>VLOOKUP(H14819,zdroj!C:F,4,0)</f>
        <v>0</v>
      </c>
      <c r="N14819" s="61" t="str">
        <f t="shared" si="462"/>
        <v>-</v>
      </c>
      <c r="P14819" s="72" t="str">
        <f t="shared" si="463"/>
        <v/>
      </c>
      <c r="Q14819" s="61" t="s">
        <v>88</v>
      </c>
    </row>
    <row r="14820" spans="8:17" x14ac:dyDescent="0.25">
      <c r="H14820" s="59">
        <v>179833</v>
      </c>
      <c r="I14820" s="59" t="s">
        <v>71</v>
      </c>
      <c r="J14820" s="59">
        <v>20367597</v>
      </c>
      <c r="K14820" s="59" t="s">
        <v>15030</v>
      </c>
      <c r="L14820" s="61" t="s">
        <v>81</v>
      </c>
      <c r="M14820" s="61">
        <f>VLOOKUP(H14820,zdroj!C:F,4,0)</f>
        <v>0</v>
      </c>
      <c r="N14820" s="61" t="str">
        <f t="shared" si="462"/>
        <v>-</v>
      </c>
      <c r="P14820" s="72" t="str">
        <f t="shared" si="463"/>
        <v/>
      </c>
      <c r="Q14820" s="61" t="s">
        <v>88</v>
      </c>
    </row>
    <row r="14821" spans="8:17" x14ac:dyDescent="0.25">
      <c r="H14821" s="59">
        <v>179833</v>
      </c>
      <c r="I14821" s="59" t="s">
        <v>71</v>
      </c>
      <c r="J14821" s="59">
        <v>20367601</v>
      </c>
      <c r="K14821" s="59" t="s">
        <v>15031</v>
      </c>
      <c r="L14821" s="61" t="s">
        <v>81</v>
      </c>
      <c r="M14821" s="61">
        <f>VLOOKUP(H14821,zdroj!C:F,4,0)</f>
        <v>0</v>
      </c>
      <c r="N14821" s="61" t="str">
        <f t="shared" si="462"/>
        <v>-</v>
      </c>
      <c r="P14821" s="72" t="str">
        <f t="shared" si="463"/>
        <v/>
      </c>
      <c r="Q14821" s="61" t="s">
        <v>88</v>
      </c>
    </row>
    <row r="14822" spans="8:17" x14ac:dyDescent="0.25">
      <c r="H14822" s="59">
        <v>179833</v>
      </c>
      <c r="I14822" s="59" t="s">
        <v>71</v>
      </c>
      <c r="J14822" s="59">
        <v>20367619</v>
      </c>
      <c r="K14822" s="59" t="s">
        <v>15032</v>
      </c>
      <c r="L14822" s="61" t="s">
        <v>81</v>
      </c>
      <c r="M14822" s="61">
        <f>VLOOKUP(H14822,zdroj!C:F,4,0)</f>
        <v>0</v>
      </c>
      <c r="N14822" s="61" t="str">
        <f t="shared" si="462"/>
        <v>-</v>
      </c>
      <c r="P14822" s="72" t="str">
        <f t="shared" si="463"/>
        <v/>
      </c>
      <c r="Q14822" s="61" t="s">
        <v>88</v>
      </c>
    </row>
    <row r="14823" spans="8:17" x14ac:dyDescent="0.25">
      <c r="H14823" s="59">
        <v>179833</v>
      </c>
      <c r="I14823" s="59" t="s">
        <v>71</v>
      </c>
      <c r="J14823" s="59">
        <v>20367627</v>
      </c>
      <c r="K14823" s="59" t="s">
        <v>15033</v>
      </c>
      <c r="L14823" s="61" t="s">
        <v>81</v>
      </c>
      <c r="M14823" s="61">
        <f>VLOOKUP(H14823,zdroj!C:F,4,0)</f>
        <v>0</v>
      </c>
      <c r="N14823" s="61" t="str">
        <f t="shared" si="462"/>
        <v>-</v>
      </c>
      <c r="P14823" s="72" t="str">
        <f t="shared" si="463"/>
        <v/>
      </c>
      <c r="Q14823" s="61" t="s">
        <v>88</v>
      </c>
    </row>
    <row r="14824" spans="8:17" x14ac:dyDescent="0.25">
      <c r="H14824" s="59">
        <v>179833</v>
      </c>
      <c r="I14824" s="59" t="s">
        <v>71</v>
      </c>
      <c r="J14824" s="59">
        <v>20367635</v>
      </c>
      <c r="K14824" s="59" t="s">
        <v>15034</v>
      </c>
      <c r="L14824" s="61" t="s">
        <v>81</v>
      </c>
      <c r="M14824" s="61">
        <f>VLOOKUP(H14824,zdroj!C:F,4,0)</f>
        <v>0</v>
      </c>
      <c r="N14824" s="61" t="str">
        <f t="shared" si="462"/>
        <v>-</v>
      </c>
      <c r="P14824" s="72" t="str">
        <f t="shared" si="463"/>
        <v/>
      </c>
      <c r="Q14824" s="61" t="s">
        <v>88</v>
      </c>
    </row>
    <row r="14825" spans="8:17" x14ac:dyDescent="0.25">
      <c r="H14825" s="59">
        <v>179833</v>
      </c>
      <c r="I14825" s="59" t="s">
        <v>71</v>
      </c>
      <c r="J14825" s="59">
        <v>20367643</v>
      </c>
      <c r="K14825" s="59" t="s">
        <v>15035</v>
      </c>
      <c r="L14825" s="61" t="s">
        <v>81</v>
      </c>
      <c r="M14825" s="61">
        <f>VLOOKUP(H14825,zdroj!C:F,4,0)</f>
        <v>0</v>
      </c>
      <c r="N14825" s="61" t="str">
        <f t="shared" si="462"/>
        <v>-</v>
      </c>
      <c r="P14825" s="72" t="str">
        <f t="shared" si="463"/>
        <v/>
      </c>
      <c r="Q14825" s="61" t="s">
        <v>88</v>
      </c>
    </row>
    <row r="14826" spans="8:17" x14ac:dyDescent="0.25">
      <c r="H14826" s="59">
        <v>179833</v>
      </c>
      <c r="I14826" s="59" t="s">
        <v>71</v>
      </c>
      <c r="J14826" s="59">
        <v>20367651</v>
      </c>
      <c r="K14826" s="59" t="s">
        <v>15036</v>
      </c>
      <c r="L14826" s="61" t="s">
        <v>81</v>
      </c>
      <c r="M14826" s="61">
        <f>VLOOKUP(H14826,zdroj!C:F,4,0)</f>
        <v>0</v>
      </c>
      <c r="N14826" s="61" t="str">
        <f t="shared" si="462"/>
        <v>-</v>
      </c>
      <c r="P14826" s="72" t="str">
        <f t="shared" si="463"/>
        <v/>
      </c>
      <c r="Q14826" s="61" t="s">
        <v>88</v>
      </c>
    </row>
    <row r="14827" spans="8:17" x14ac:dyDescent="0.25">
      <c r="H14827" s="59">
        <v>179833</v>
      </c>
      <c r="I14827" s="59" t="s">
        <v>71</v>
      </c>
      <c r="J14827" s="59">
        <v>20367660</v>
      </c>
      <c r="K14827" s="59" t="s">
        <v>15037</v>
      </c>
      <c r="L14827" s="61" t="s">
        <v>81</v>
      </c>
      <c r="M14827" s="61">
        <f>VLOOKUP(H14827,zdroj!C:F,4,0)</f>
        <v>0</v>
      </c>
      <c r="N14827" s="61" t="str">
        <f t="shared" si="462"/>
        <v>-</v>
      </c>
      <c r="P14827" s="72" t="str">
        <f t="shared" si="463"/>
        <v/>
      </c>
      <c r="Q14827" s="61" t="s">
        <v>88</v>
      </c>
    </row>
    <row r="14828" spans="8:17" x14ac:dyDescent="0.25">
      <c r="H14828" s="59">
        <v>179833</v>
      </c>
      <c r="I14828" s="59" t="s">
        <v>71</v>
      </c>
      <c r="J14828" s="59">
        <v>20367678</v>
      </c>
      <c r="K14828" s="59" t="s">
        <v>15038</v>
      </c>
      <c r="L14828" s="61" t="s">
        <v>81</v>
      </c>
      <c r="M14828" s="61">
        <f>VLOOKUP(H14828,zdroj!C:F,4,0)</f>
        <v>0</v>
      </c>
      <c r="N14828" s="61" t="str">
        <f t="shared" si="462"/>
        <v>-</v>
      </c>
      <c r="P14828" s="72" t="str">
        <f t="shared" si="463"/>
        <v/>
      </c>
      <c r="Q14828" s="61" t="s">
        <v>88</v>
      </c>
    </row>
    <row r="14829" spans="8:17" x14ac:dyDescent="0.25">
      <c r="H14829" s="59">
        <v>179833</v>
      </c>
      <c r="I14829" s="59" t="s">
        <v>71</v>
      </c>
      <c r="J14829" s="59">
        <v>20367686</v>
      </c>
      <c r="K14829" s="59" t="s">
        <v>15039</v>
      </c>
      <c r="L14829" s="61" t="s">
        <v>81</v>
      </c>
      <c r="M14829" s="61">
        <f>VLOOKUP(H14829,zdroj!C:F,4,0)</f>
        <v>0</v>
      </c>
      <c r="N14829" s="61" t="str">
        <f t="shared" si="462"/>
        <v>-</v>
      </c>
      <c r="P14829" s="72" t="str">
        <f t="shared" si="463"/>
        <v/>
      </c>
      <c r="Q14829" s="61" t="s">
        <v>88</v>
      </c>
    </row>
    <row r="14830" spans="8:17" x14ac:dyDescent="0.25">
      <c r="H14830" s="59">
        <v>179833</v>
      </c>
      <c r="I14830" s="59" t="s">
        <v>71</v>
      </c>
      <c r="J14830" s="59">
        <v>20367694</v>
      </c>
      <c r="K14830" s="59" t="s">
        <v>15040</v>
      </c>
      <c r="L14830" s="61" t="s">
        <v>81</v>
      </c>
      <c r="M14830" s="61">
        <f>VLOOKUP(H14830,zdroj!C:F,4,0)</f>
        <v>0</v>
      </c>
      <c r="N14830" s="61" t="str">
        <f t="shared" si="462"/>
        <v>-</v>
      </c>
      <c r="P14830" s="72" t="str">
        <f t="shared" si="463"/>
        <v/>
      </c>
      <c r="Q14830" s="61" t="s">
        <v>88</v>
      </c>
    </row>
    <row r="14831" spans="8:17" x14ac:dyDescent="0.25">
      <c r="H14831" s="59">
        <v>179833</v>
      </c>
      <c r="I14831" s="59" t="s">
        <v>71</v>
      </c>
      <c r="J14831" s="59">
        <v>20367708</v>
      </c>
      <c r="K14831" s="59" t="s">
        <v>15041</v>
      </c>
      <c r="L14831" s="61" t="s">
        <v>81</v>
      </c>
      <c r="M14831" s="61">
        <f>VLOOKUP(H14831,zdroj!C:F,4,0)</f>
        <v>0</v>
      </c>
      <c r="N14831" s="61" t="str">
        <f t="shared" si="462"/>
        <v>-</v>
      </c>
      <c r="P14831" s="72" t="str">
        <f t="shared" si="463"/>
        <v/>
      </c>
      <c r="Q14831" s="61" t="s">
        <v>88</v>
      </c>
    </row>
    <row r="14832" spans="8:17" x14ac:dyDescent="0.25">
      <c r="H14832" s="59">
        <v>179833</v>
      </c>
      <c r="I14832" s="59" t="s">
        <v>71</v>
      </c>
      <c r="J14832" s="59">
        <v>20367716</v>
      </c>
      <c r="K14832" s="59" t="s">
        <v>15042</v>
      </c>
      <c r="L14832" s="61" t="s">
        <v>81</v>
      </c>
      <c r="M14832" s="61">
        <f>VLOOKUP(H14832,zdroj!C:F,4,0)</f>
        <v>0</v>
      </c>
      <c r="N14832" s="61" t="str">
        <f t="shared" si="462"/>
        <v>-</v>
      </c>
      <c r="P14832" s="72" t="str">
        <f t="shared" si="463"/>
        <v/>
      </c>
      <c r="Q14832" s="61" t="s">
        <v>88</v>
      </c>
    </row>
    <row r="14833" spans="8:17" x14ac:dyDescent="0.25">
      <c r="H14833" s="59">
        <v>179833</v>
      </c>
      <c r="I14833" s="59" t="s">
        <v>71</v>
      </c>
      <c r="J14833" s="59">
        <v>20367724</v>
      </c>
      <c r="K14833" s="59" t="s">
        <v>15043</v>
      </c>
      <c r="L14833" s="61" t="s">
        <v>81</v>
      </c>
      <c r="M14833" s="61">
        <f>VLOOKUP(H14833,zdroj!C:F,4,0)</f>
        <v>0</v>
      </c>
      <c r="N14833" s="61" t="str">
        <f t="shared" si="462"/>
        <v>-</v>
      </c>
      <c r="P14833" s="72" t="str">
        <f t="shared" si="463"/>
        <v/>
      </c>
      <c r="Q14833" s="61" t="s">
        <v>88</v>
      </c>
    </row>
    <row r="14834" spans="8:17" x14ac:dyDescent="0.25">
      <c r="H14834" s="59">
        <v>179833</v>
      </c>
      <c r="I14834" s="59" t="s">
        <v>71</v>
      </c>
      <c r="J14834" s="59">
        <v>20367732</v>
      </c>
      <c r="K14834" s="59" t="s">
        <v>15044</v>
      </c>
      <c r="L14834" s="61" t="s">
        <v>81</v>
      </c>
      <c r="M14834" s="61">
        <f>VLOOKUP(H14834,zdroj!C:F,4,0)</f>
        <v>0</v>
      </c>
      <c r="N14834" s="61" t="str">
        <f t="shared" si="462"/>
        <v>-</v>
      </c>
      <c r="P14834" s="72" t="str">
        <f t="shared" si="463"/>
        <v/>
      </c>
      <c r="Q14834" s="61" t="s">
        <v>88</v>
      </c>
    </row>
    <row r="14835" spans="8:17" x14ac:dyDescent="0.25">
      <c r="H14835" s="59">
        <v>179833</v>
      </c>
      <c r="I14835" s="59" t="s">
        <v>71</v>
      </c>
      <c r="J14835" s="59">
        <v>20367741</v>
      </c>
      <c r="K14835" s="59" t="s">
        <v>15045</v>
      </c>
      <c r="L14835" s="61" t="s">
        <v>81</v>
      </c>
      <c r="M14835" s="61">
        <f>VLOOKUP(H14835,zdroj!C:F,4,0)</f>
        <v>0</v>
      </c>
      <c r="N14835" s="61" t="str">
        <f t="shared" si="462"/>
        <v>-</v>
      </c>
      <c r="P14835" s="72" t="str">
        <f t="shared" si="463"/>
        <v/>
      </c>
      <c r="Q14835" s="61" t="s">
        <v>88</v>
      </c>
    </row>
    <row r="14836" spans="8:17" x14ac:dyDescent="0.25">
      <c r="H14836" s="59">
        <v>179833</v>
      </c>
      <c r="I14836" s="59" t="s">
        <v>71</v>
      </c>
      <c r="J14836" s="59">
        <v>20367759</v>
      </c>
      <c r="K14836" s="59" t="s">
        <v>15046</v>
      </c>
      <c r="L14836" s="61" t="s">
        <v>81</v>
      </c>
      <c r="M14836" s="61">
        <f>VLOOKUP(H14836,zdroj!C:F,4,0)</f>
        <v>0</v>
      </c>
      <c r="N14836" s="61" t="str">
        <f t="shared" si="462"/>
        <v>-</v>
      </c>
      <c r="P14836" s="72" t="str">
        <f t="shared" si="463"/>
        <v/>
      </c>
      <c r="Q14836" s="61" t="s">
        <v>88</v>
      </c>
    </row>
    <row r="14837" spans="8:17" x14ac:dyDescent="0.25">
      <c r="H14837" s="59">
        <v>179833</v>
      </c>
      <c r="I14837" s="59" t="s">
        <v>71</v>
      </c>
      <c r="J14837" s="59">
        <v>20367767</v>
      </c>
      <c r="K14837" s="59" t="s">
        <v>15047</v>
      </c>
      <c r="L14837" s="61" t="s">
        <v>81</v>
      </c>
      <c r="M14837" s="61">
        <f>VLOOKUP(H14837,zdroj!C:F,4,0)</f>
        <v>0</v>
      </c>
      <c r="N14837" s="61" t="str">
        <f t="shared" si="462"/>
        <v>-</v>
      </c>
      <c r="P14837" s="72" t="str">
        <f t="shared" si="463"/>
        <v/>
      </c>
      <c r="Q14837" s="61" t="s">
        <v>88</v>
      </c>
    </row>
    <row r="14838" spans="8:17" x14ac:dyDescent="0.25">
      <c r="H14838" s="59">
        <v>179833</v>
      </c>
      <c r="I14838" s="59" t="s">
        <v>71</v>
      </c>
      <c r="J14838" s="59">
        <v>20367775</v>
      </c>
      <c r="K14838" s="59" t="s">
        <v>15048</v>
      </c>
      <c r="L14838" s="61" t="s">
        <v>81</v>
      </c>
      <c r="M14838" s="61">
        <f>VLOOKUP(H14838,zdroj!C:F,4,0)</f>
        <v>0</v>
      </c>
      <c r="N14838" s="61" t="str">
        <f t="shared" si="462"/>
        <v>-</v>
      </c>
      <c r="P14838" s="72" t="str">
        <f t="shared" si="463"/>
        <v/>
      </c>
      <c r="Q14838" s="61" t="s">
        <v>88</v>
      </c>
    </row>
    <row r="14839" spans="8:17" x14ac:dyDescent="0.25">
      <c r="H14839" s="59">
        <v>179833</v>
      </c>
      <c r="I14839" s="59" t="s">
        <v>71</v>
      </c>
      <c r="J14839" s="59">
        <v>20367783</v>
      </c>
      <c r="K14839" s="59" t="s">
        <v>15049</v>
      </c>
      <c r="L14839" s="61" t="s">
        <v>81</v>
      </c>
      <c r="M14839" s="61">
        <f>VLOOKUP(H14839,zdroj!C:F,4,0)</f>
        <v>0</v>
      </c>
      <c r="N14839" s="61" t="str">
        <f t="shared" si="462"/>
        <v>-</v>
      </c>
      <c r="P14839" s="72" t="str">
        <f t="shared" si="463"/>
        <v/>
      </c>
      <c r="Q14839" s="61" t="s">
        <v>88</v>
      </c>
    </row>
    <row r="14840" spans="8:17" x14ac:dyDescent="0.25">
      <c r="H14840" s="59">
        <v>179833</v>
      </c>
      <c r="I14840" s="59" t="s">
        <v>71</v>
      </c>
      <c r="J14840" s="59">
        <v>20367791</v>
      </c>
      <c r="K14840" s="59" t="s">
        <v>15050</v>
      </c>
      <c r="L14840" s="61" t="s">
        <v>81</v>
      </c>
      <c r="M14840" s="61">
        <f>VLOOKUP(H14840,zdroj!C:F,4,0)</f>
        <v>0</v>
      </c>
      <c r="N14840" s="61" t="str">
        <f t="shared" si="462"/>
        <v>-</v>
      </c>
      <c r="P14840" s="72" t="str">
        <f t="shared" si="463"/>
        <v/>
      </c>
      <c r="Q14840" s="61" t="s">
        <v>88</v>
      </c>
    </row>
    <row r="14841" spans="8:17" x14ac:dyDescent="0.25">
      <c r="H14841" s="59">
        <v>179833</v>
      </c>
      <c r="I14841" s="59" t="s">
        <v>71</v>
      </c>
      <c r="J14841" s="59">
        <v>20367805</v>
      </c>
      <c r="K14841" s="59" t="s">
        <v>15051</v>
      </c>
      <c r="L14841" s="61" t="s">
        <v>81</v>
      </c>
      <c r="M14841" s="61">
        <f>VLOOKUP(H14841,zdroj!C:F,4,0)</f>
        <v>0</v>
      </c>
      <c r="N14841" s="61" t="str">
        <f t="shared" si="462"/>
        <v>-</v>
      </c>
      <c r="P14841" s="72" t="str">
        <f t="shared" si="463"/>
        <v/>
      </c>
      <c r="Q14841" s="61" t="s">
        <v>88</v>
      </c>
    </row>
    <row r="14842" spans="8:17" x14ac:dyDescent="0.25">
      <c r="H14842" s="59">
        <v>179833</v>
      </c>
      <c r="I14842" s="59" t="s">
        <v>71</v>
      </c>
      <c r="J14842" s="59">
        <v>20367813</v>
      </c>
      <c r="K14842" s="59" t="s">
        <v>15052</v>
      </c>
      <c r="L14842" s="61" t="s">
        <v>81</v>
      </c>
      <c r="M14842" s="61">
        <f>VLOOKUP(H14842,zdroj!C:F,4,0)</f>
        <v>0</v>
      </c>
      <c r="N14842" s="61" t="str">
        <f t="shared" si="462"/>
        <v>-</v>
      </c>
      <c r="P14842" s="72" t="str">
        <f t="shared" si="463"/>
        <v/>
      </c>
      <c r="Q14842" s="61" t="s">
        <v>88</v>
      </c>
    </row>
    <row r="14843" spans="8:17" x14ac:dyDescent="0.25">
      <c r="H14843" s="59">
        <v>179833</v>
      </c>
      <c r="I14843" s="59" t="s">
        <v>71</v>
      </c>
      <c r="J14843" s="59">
        <v>20367821</v>
      </c>
      <c r="K14843" s="59" t="s">
        <v>15053</v>
      </c>
      <c r="L14843" s="61" t="s">
        <v>81</v>
      </c>
      <c r="M14843" s="61">
        <f>VLOOKUP(H14843,zdroj!C:F,4,0)</f>
        <v>0</v>
      </c>
      <c r="N14843" s="61" t="str">
        <f t="shared" si="462"/>
        <v>-</v>
      </c>
      <c r="P14843" s="72" t="str">
        <f t="shared" si="463"/>
        <v/>
      </c>
      <c r="Q14843" s="61" t="s">
        <v>88</v>
      </c>
    </row>
    <row r="14844" spans="8:17" x14ac:dyDescent="0.25">
      <c r="H14844" s="59">
        <v>179833</v>
      </c>
      <c r="I14844" s="59" t="s">
        <v>71</v>
      </c>
      <c r="J14844" s="59">
        <v>20367830</v>
      </c>
      <c r="K14844" s="59" t="s">
        <v>15054</v>
      </c>
      <c r="L14844" s="61" t="s">
        <v>81</v>
      </c>
      <c r="M14844" s="61">
        <f>VLOOKUP(H14844,zdroj!C:F,4,0)</f>
        <v>0</v>
      </c>
      <c r="N14844" s="61" t="str">
        <f t="shared" si="462"/>
        <v>-</v>
      </c>
      <c r="P14844" s="72" t="str">
        <f t="shared" si="463"/>
        <v/>
      </c>
      <c r="Q14844" s="61" t="s">
        <v>88</v>
      </c>
    </row>
    <row r="14845" spans="8:17" x14ac:dyDescent="0.25">
      <c r="H14845" s="59">
        <v>179833</v>
      </c>
      <c r="I14845" s="59" t="s">
        <v>71</v>
      </c>
      <c r="J14845" s="59">
        <v>20367848</v>
      </c>
      <c r="K14845" s="59" t="s">
        <v>15055</v>
      </c>
      <c r="L14845" s="61" t="s">
        <v>81</v>
      </c>
      <c r="M14845" s="61">
        <f>VLOOKUP(H14845,zdroj!C:F,4,0)</f>
        <v>0</v>
      </c>
      <c r="N14845" s="61" t="str">
        <f t="shared" si="462"/>
        <v>-</v>
      </c>
      <c r="P14845" s="72" t="str">
        <f t="shared" si="463"/>
        <v/>
      </c>
      <c r="Q14845" s="61" t="s">
        <v>88</v>
      </c>
    </row>
    <row r="14846" spans="8:17" x14ac:dyDescent="0.25">
      <c r="H14846" s="59">
        <v>179833</v>
      </c>
      <c r="I14846" s="59" t="s">
        <v>71</v>
      </c>
      <c r="J14846" s="59">
        <v>20367856</v>
      </c>
      <c r="K14846" s="59" t="s">
        <v>15056</v>
      </c>
      <c r="L14846" s="61" t="s">
        <v>81</v>
      </c>
      <c r="M14846" s="61">
        <f>VLOOKUP(H14846,zdroj!C:F,4,0)</f>
        <v>0</v>
      </c>
      <c r="N14846" s="61" t="str">
        <f t="shared" si="462"/>
        <v>-</v>
      </c>
      <c r="P14846" s="72" t="str">
        <f t="shared" si="463"/>
        <v/>
      </c>
      <c r="Q14846" s="61" t="s">
        <v>88</v>
      </c>
    </row>
    <row r="14847" spans="8:17" x14ac:dyDescent="0.25">
      <c r="H14847" s="59">
        <v>179833</v>
      </c>
      <c r="I14847" s="59" t="s">
        <v>71</v>
      </c>
      <c r="J14847" s="59">
        <v>20367864</v>
      </c>
      <c r="K14847" s="59" t="s">
        <v>15057</v>
      </c>
      <c r="L14847" s="61" t="s">
        <v>81</v>
      </c>
      <c r="M14847" s="61">
        <f>VLOOKUP(H14847,zdroj!C:F,4,0)</f>
        <v>0</v>
      </c>
      <c r="N14847" s="61" t="str">
        <f t="shared" si="462"/>
        <v>-</v>
      </c>
      <c r="P14847" s="72" t="str">
        <f t="shared" si="463"/>
        <v/>
      </c>
      <c r="Q14847" s="61" t="s">
        <v>88</v>
      </c>
    </row>
    <row r="14848" spans="8:17" x14ac:dyDescent="0.25">
      <c r="H14848" s="59">
        <v>179833</v>
      </c>
      <c r="I14848" s="59" t="s">
        <v>71</v>
      </c>
      <c r="J14848" s="59">
        <v>20367872</v>
      </c>
      <c r="K14848" s="59" t="s">
        <v>15058</v>
      </c>
      <c r="L14848" s="61" t="s">
        <v>81</v>
      </c>
      <c r="M14848" s="61">
        <f>VLOOKUP(H14848,zdroj!C:F,4,0)</f>
        <v>0</v>
      </c>
      <c r="N14848" s="61" t="str">
        <f t="shared" si="462"/>
        <v>-</v>
      </c>
      <c r="P14848" s="72" t="str">
        <f t="shared" si="463"/>
        <v/>
      </c>
      <c r="Q14848" s="61" t="s">
        <v>88</v>
      </c>
    </row>
    <row r="14849" spans="8:17" x14ac:dyDescent="0.25">
      <c r="H14849" s="59">
        <v>179833</v>
      </c>
      <c r="I14849" s="59" t="s">
        <v>71</v>
      </c>
      <c r="J14849" s="59">
        <v>20367881</v>
      </c>
      <c r="K14849" s="59" t="s">
        <v>15059</v>
      </c>
      <c r="L14849" s="61" t="s">
        <v>81</v>
      </c>
      <c r="M14849" s="61">
        <f>VLOOKUP(H14849,zdroj!C:F,4,0)</f>
        <v>0</v>
      </c>
      <c r="N14849" s="61" t="str">
        <f t="shared" si="462"/>
        <v>-</v>
      </c>
      <c r="P14849" s="72" t="str">
        <f t="shared" si="463"/>
        <v/>
      </c>
      <c r="Q14849" s="61" t="s">
        <v>88</v>
      </c>
    </row>
    <row r="14850" spans="8:17" x14ac:dyDescent="0.25">
      <c r="H14850" s="59">
        <v>179833</v>
      </c>
      <c r="I14850" s="59" t="s">
        <v>71</v>
      </c>
      <c r="J14850" s="59">
        <v>20367899</v>
      </c>
      <c r="K14850" s="59" t="s">
        <v>15060</v>
      </c>
      <c r="L14850" s="61" t="s">
        <v>81</v>
      </c>
      <c r="M14850" s="61">
        <f>VLOOKUP(H14850,zdroj!C:F,4,0)</f>
        <v>0</v>
      </c>
      <c r="N14850" s="61" t="str">
        <f t="shared" si="462"/>
        <v>-</v>
      </c>
      <c r="P14850" s="72" t="str">
        <f t="shared" si="463"/>
        <v/>
      </c>
      <c r="Q14850" s="61" t="s">
        <v>88</v>
      </c>
    </row>
    <row r="14851" spans="8:17" x14ac:dyDescent="0.25">
      <c r="H14851" s="59">
        <v>179833</v>
      </c>
      <c r="I14851" s="59" t="s">
        <v>71</v>
      </c>
      <c r="J14851" s="59">
        <v>20367902</v>
      </c>
      <c r="K14851" s="59" t="s">
        <v>15061</v>
      </c>
      <c r="L14851" s="61" t="s">
        <v>81</v>
      </c>
      <c r="M14851" s="61">
        <f>VLOOKUP(H14851,zdroj!C:F,4,0)</f>
        <v>0</v>
      </c>
      <c r="N14851" s="61" t="str">
        <f t="shared" si="462"/>
        <v>-</v>
      </c>
      <c r="P14851" s="72" t="str">
        <f t="shared" si="463"/>
        <v/>
      </c>
      <c r="Q14851" s="61" t="s">
        <v>88</v>
      </c>
    </row>
    <row r="14852" spans="8:17" x14ac:dyDescent="0.25">
      <c r="H14852" s="59">
        <v>179833</v>
      </c>
      <c r="I14852" s="59" t="s">
        <v>71</v>
      </c>
      <c r="J14852" s="59">
        <v>20367911</v>
      </c>
      <c r="K14852" s="59" t="s">
        <v>15062</v>
      </c>
      <c r="L14852" s="61" t="s">
        <v>81</v>
      </c>
      <c r="M14852" s="61">
        <f>VLOOKUP(H14852,zdroj!C:F,4,0)</f>
        <v>0</v>
      </c>
      <c r="N14852" s="61" t="str">
        <f t="shared" si="462"/>
        <v>-</v>
      </c>
      <c r="P14852" s="72" t="str">
        <f t="shared" si="463"/>
        <v/>
      </c>
      <c r="Q14852" s="61" t="s">
        <v>88</v>
      </c>
    </row>
    <row r="14853" spans="8:17" x14ac:dyDescent="0.25">
      <c r="H14853" s="59">
        <v>179833</v>
      </c>
      <c r="I14853" s="59" t="s">
        <v>71</v>
      </c>
      <c r="J14853" s="59">
        <v>20367929</v>
      </c>
      <c r="K14853" s="59" t="s">
        <v>15063</v>
      </c>
      <c r="L14853" s="61" t="s">
        <v>81</v>
      </c>
      <c r="M14853" s="61">
        <f>VLOOKUP(H14853,zdroj!C:F,4,0)</f>
        <v>0</v>
      </c>
      <c r="N14853" s="61" t="str">
        <f t="shared" si="462"/>
        <v>-</v>
      </c>
      <c r="P14853" s="72" t="str">
        <f t="shared" si="463"/>
        <v/>
      </c>
      <c r="Q14853" s="61" t="s">
        <v>88</v>
      </c>
    </row>
    <row r="14854" spans="8:17" x14ac:dyDescent="0.25">
      <c r="H14854" s="59">
        <v>179833</v>
      </c>
      <c r="I14854" s="59" t="s">
        <v>71</v>
      </c>
      <c r="J14854" s="59">
        <v>20367937</v>
      </c>
      <c r="K14854" s="59" t="s">
        <v>15064</v>
      </c>
      <c r="L14854" s="61" t="s">
        <v>81</v>
      </c>
      <c r="M14854" s="61">
        <f>VLOOKUP(H14854,zdroj!C:F,4,0)</f>
        <v>0</v>
      </c>
      <c r="N14854" s="61" t="str">
        <f t="shared" si="462"/>
        <v>-</v>
      </c>
      <c r="P14854" s="72" t="str">
        <f t="shared" si="463"/>
        <v/>
      </c>
      <c r="Q14854" s="61" t="s">
        <v>88</v>
      </c>
    </row>
    <row r="14855" spans="8:17" x14ac:dyDescent="0.25">
      <c r="H14855" s="59">
        <v>179833</v>
      </c>
      <c r="I14855" s="59" t="s">
        <v>71</v>
      </c>
      <c r="J14855" s="59">
        <v>20367945</v>
      </c>
      <c r="K14855" s="59" t="s">
        <v>15065</v>
      </c>
      <c r="L14855" s="61" t="s">
        <v>81</v>
      </c>
      <c r="M14855" s="61">
        <f>VLOOKUP(H14855,zdroj!C:F,4,0)</f>
        <v>0</v>
      </c>
      <c r="N14855" s="61" t="str">
        <f t="shared" ref="N14855:N14918" si="464">IF(M14855="A",IF(L14855="katA","katB",L14855),L14855)</f>
        <v>-</v>
      </c>
      <c r="P14855" s="72" t="str">
        <f t="shared" ref="P14855:P14918" si="465">IF(O14855="A",1,"")</f>
        <v/>
      </c>
      <c r="Q14855" s="61" t="s">
        <v>88</v>
      </c>
    </row>
    <row r="14856" spans="8:17" x14ac:dyDescent="0.25">
      <c r="H14856" s="59">
        <v>179833</v>
      </c>
      <c r="I14856" s="59" t="s">
        <v>71</v>
      </c>
      <c r="J14856" s="59">
        <v>20367953</v>
      </c>
      <c r="K14856" s="59" t="s">
        <v>15066</v>
      </c>
      <c r="L14856" s="61" t="s">
        <v>81</v>
      </c>
      <c r="M14856" s="61">
        <f>VLOOKUP(H14856,zdroj!C:F,4,0)</f>
        <v>0</v>
      </c>
      <c r="N14856" s="61" t="str">
        <f t="shared" si="464"/>
        <v>-</v>
      </c>
      <c r="P14856" s="72" t="str">
        <f t="shared" si="465"/>
        <v/>
      </c>
      <c r="Q14856" s="61" t="s">
        <v>88</v>
      </c>
    </row>
    <row r="14857" spans="8:17" x14ac:dyDescent="0.25">
      <c r="H14857" s="59">
        <v>179833</v>
      </c>
      <c r="I14857" s="59" t="s">
        <v>71</v>
      </c>
      <c r="J14857" s="59">
        <v>20367961</v>
      </c>
      <c r="K14857" s="59" t="s">
        <v>15067</v>
      </c>
      <c r="L14857" s="61" t="s">
        <v>81</v>
      </c>
      <c r="M14857" s="61">
        <f>VLOOKUP(H14857,zdroj!C:F,4,0)</f>
        <v>0</v>
      </c>
      <c r="N14857" s="61" t="str">
        <f t="shared" si="464"/>
        <v>-</v>
      </c>
      <c r="P14857" s="72" t="str">
        <f t="shared" si="465"/>
        <v/>
      </c>
      <c r="Q14857" s="61" t="s">
        <v>86</v>
      </c>
    </row>
    <row r="14858" spans="8:17" x14ac:dyDescent="0.25">
      <c r="H14858" s="59">
        <v>179833</v>
      </c>
      <c r="I14858" s="59" t="s">
        <v>71</v>
      </c>
      <c r="J14858" s="59">
        <v>20367970</v>
      </c>
      <c r="K14858" s="59" t="s">
        <v>15068</v>
      </c>
      <c r="L14858" s="61" t="s">
        <v>81</v>
      </c>
      <c r="M14858" s="61">
        <f>VLOOKUP(H14858,zdroj!C:F,4,0)</f>
        <v>0</v>
      </c>
      <c r="N14858" s="61" t="str">
        <f t="shared" si="464"/>
        <v>-</v>
      </c>
      <c r="P14858" s="72" t="str">
        <f t="shared" si="465"/>
        <v/>
      </c>
      <c r="Q14858" s="61" t="s">
        <v>88</v>
      </c>
    </row>
    <row r="14859" spans="8:17" x14ac:dyDescent="0.25">
      <c r="H14859" s="59">
        <v>179833</v>
      </c>
      <c r="I14859" s="59" t="s">
        <v>71</v>
      </c>
      <c r="J14859" s="59">
        <v>20367988</v>
      </c>
      <c r="K14859" s="59" t="s">
        <v>15069</v>
      </c>
      <c r="L14859" s="61" t="s">
        <v>81</v>
      </c>
      <c r="M14859" s="61">
        <f>VLOOKUP(H14859,zdroj!C:F,4,0)</f>
        <v>0</v>
      </c>
      <c r="N14859" s="61" t="str">
        <f t="shared" si="464"/>
        <v>-</v>
      </c>
      <c r="P14859" s="72" t="str">
        <f t="shared" si="465"/>
        <v/>
      </c>
      <c r="Q14859" s="61" t="s">
        <v>88</v>
      </c>
    </row>
    <row r="14860" spans="8:17" x14ac:dyDescent="0.25">
      <c r="H14860" s="59">
        <v>179833</v>
      </c>
      <c r="I14860" s="59" t="s">
        <v>71</v>
      </c>
      <c r="J14860" s="59">
        <v>20367996</v>
      </c>
      <c r="K14860" s="59" t="s">
        <v>15070</v>
      </c>
      <c r="L14860" s="61" t="s">
        <v>81</v>
      </c>
      <c r="M14860" s="61">
        <f>VLOOKUP(H14860,zdroj!C:F,4,0)</f>
        <v>0</v>
      </c>
      <c r="N14860" s="61" t="str">
        <f t="shared" si="464"/>
        <v>-</v>
      </c>
      <c r="P14860" s="72" t="str">
        <f t="shared" si="465"/>
        <v/>
      </c>
      <c r="Q14860" s="61" t="s">
        <v>88</v>
      </c>
    </row>
    <row r="14861" spans="8:17" x14ac:dyDescent="0.25">
      <c r="H14861" s="59">
        <v>179833</v>
      </c>
      <c r="I14861" s="59" t="s">
        <v>71</v>
      </c>
      <c r="J14861" s="59">
        <v>20368003</v>
      </c>
      <c r="K14861" s="59" t="s">
        <v>15071</v>
      </c>
      <c r="L14861" s="61" t="s">
        <v>81</v>
      </c>
      <c r="M14861" s="61">
        <f>VLOOKUP(H14861,zdroj!C:F,4,0)</f>
        <v>0</v>
      </c>
      <c r="N14861" s="61" t="str">
        <f t="shared" si="464"/>
        <v>-</v>
      </c>
      <c r="P14861" s="72" t="str">
        <f t="shared" si="465"/>
        <v/>
      </c>
      <c r="Q14861" s="61" t="s">
        <v>88</v>
      </c>
    </row>
    <row r="14862" spans="8:17" x14ac:dyDescent="0.25">
      <c r="H14862" s="59">
        <v>179833</v>
      </c>
      <c r="I14862" s="59" t="s">
        <v>71</v>
      </c>
      <c r="J14862" s="59">
        <v>20368011</v>
      </c>
      <c r="K14862" s="59" t="s">
        <v>15072</v>
      </c>
      <c r="L14862" s="61" t="s">
        <v>81</v>
      </c>
      <c r="M14862" s="61">
        <f>VLOOKUP(H14862,zdroj!C:F,4,0)</f>
        <v>0</v>
      </c>
      <c r="N14862" s="61" t="str">
        <f t="shared" si="464"/>
        <v>-</v>
      </c>
      <c r="P14862" s="72" t="str">
        <f t="shared" si="465"/>
        <v/>
      </c>
      <c r="Q14862" s="61" t="s">
        <v>88</v>
      </c>
    </row>
    <row r="14863" spans="8:17" x14ac:dyDescent="0.25">
      <c r="H14863" s="59">
        <v>179833</v>
      </c>
      <c r="I14863" s="59" t="s">
        <v>71</v>
      </c>
      <c r="J14863" s="59">
        <v>20368020</v>
      </c>
      <c r="K14863" s="59" t="s">
        <v>15073</v>
      </c>
      <c r="L14863" s="61" t="s">
        <v>81</v>
      </c>
      <c r="M14863" s="61">
        <f>VLOOKUP(H14863,zdroj!C:F,4,0)</f>
        <v>0</v>
      </c>
      <c r="N14863" s="61" t="str">
        <f t="shared" si="464"/>
        <v>-</v>
      </c>
      <c r="P14863" s="72" t="str">
        <f t="shared" si="465"/>
        <v/>
      </c>
      <c r="Q14863" s="61" t="s">
        <v>88</v>
      </c>
    </row>
    <row r="14864" spans="8:17" x14ac:dyDescent="0.25">
      <c r="H14864" s="59">
        <v>179833</v>
      </c>
      <c r="I14864" s="59" t="s">
        <v>71</v>
      </c>
      <c r="J14864" s="59">
        <v>20368038</v>
      </c>
      <c r="K14864" s="59" t="s">
        <v>15074</v>
      </c>
      <c r="L14864" s="61" t="s">
        <v>81</v>
      </c>
      <c r="M14864" s="61">
        <f>VLOOKUP(H14864,zdroj!C:F,4,0)</f>
        <v>0</v>
      </c>
      <c r="N14864" s="61" t="str">
        <f t="shared" si="464"/>
        <v>-</v>
      </c>
      <c r="P14864" s="72" t="str">
        <f t="shared" si="465"/>
        <v/>
      </c>
      <c r="Q14864" s="61" t="s">
        <v>88</v>
      </c>
    </row>
    <row r="14865" spans="8:17" x14ac:dyDescent="0.25">
      <c r="H14865" s="59">
        <v>179833</v>
      </c>
      <c r="I14865" s="59" t="s">
        <v>71</v>
      </c>
      <c r="J14865" s="59">
        <v>20368046</v>
      </c>
      <c r="K14865" s="59" t="s">
        <v>15075</v>
      </c>
      <c r="L14865" s="61" t="s">
        <v>81</v>
      </c>
      <c r="M14865" s="61">
        <f>VLOOKUP(H14865,zdroj!C:F,4,0)</f>
        <v>0</v>
      </c>
      <c r="N14865" s="61" t="str">
        <f t="shared" si="464"/>
        <v>-</v>
      </c>
      <c r="P14865" s="72" t="str">
        <f t="shared" si="465"/>
        <v/>
      </c>
      <c r="Q14865" s="61" t="s">
        <v>88</v>
      </c>
    </row>
    <row r="14866" spans="8:17" x14ac:dyDescent="0.25">
      <c r="H14866" s="59">
        <v>179833</v>
      </c>
      <c r="I14866" s="59" t="s">
        <v>71</v>
      </c>
      <c r="J14866" s="59">
        <v>20368054</v>
      </c>
      <c r="K14866" s="59" t="s">
        <v>15076</v>
      </c>
      <c r="L14866" s="61" t="s">
        <v>81</v>
      </c>
      <c r="M14866" s="61">
        <f>VLOOKUP(H14866,zdroj!C:F,4,0)</f>
        <v>0</v>
      </c>
      <c r="N14866" s="61" t="str">
        <f t="shared" si="464"/>
        <v>-</v>
      </c>
      <c r="P14866" s="72" t="str">
        <f t="shared" si="465"/>
        <v/>
      </c>
      <c r="Q14866" s="61" t="s">
        <v>88</v>
      </c>
    </row>
    <row r="14867" spans="8:17" x14ac:dyDescent="0.25">
      <c r="H14867" s="59">
        <v>179833</v>
      </c>
      <c r="I14867" s="59" t="s">
        <v>71</v>
      </c>
      <c r="J14867" s="59">
        <v>20368062</v>
      </c>
      <c r="K14867" s="59" t="s">
        <v>15077</v>
      </c>
      <c r="L14867" s="61" t="s">
        <v>81</v>
      </c>
      <c r="M14867" s="61">
        <f>VLOOKUP(H14867,zdroj!C:F,4,0)</f>
        <v>0</v>
      </c>
      <c r="N14867" s="61" t="str">
        <f t="shared" si="464"/>
        <v>-</v>
      </c>
      <c r="P14867" s="72" t="str">
        <f t="shared" si="465"/>
        <v/>
      </c>
      <c r="Q14867" s="61" t="s">
        <v>88</v>
      </c>
    </row>
    <row r="14868" spans="8:17" x14ac:dyDescent="0.25">
      <c r="H14868" s="59">
        <v>179833</v>
      </c>
      <c r="I14868" s="59" t="s">
        <v>71</v>
      </c>
      <c r="J14868" s="59">
        <v>20368071</v>
      </c>
      <c r="K14868" s="59" t="s">
        <v>15078</v>
      </c>
      <c r="L14868" s="61" t="s">
        <v>81</v>
      </c>
      <c r="M14868" s="61">
        <f>VLOOKUP(H14868,zdroj!C:F,4,0)</f>
        <v>0</v>
      </c>
      <c r="N14868" s="61" t="str">
        <f t="shared" si="464"/>
        <v>-</v>
      </c>
      <c r="P14868" s="72" t="str">
        <f t="shared" si="465"/>
        <v/>
      </c>
      <c r="Q14868" s="61" t="s">
        <v>88</v>
      </c>
    </row>
    <row r="14869" spans="8:17" x14ac:dyDescent="0.25">
      <c r="H14869" s="59">
        <v>179833</v>
      </c>
      <c r="I14869" s="59" t="s">
        <v>71</v>
      </c>
      <c r="J14869" s="59">
        <v>20368089</v>
      </c>
      <c r="K14869" s="59" t="s">
        <v>15079</v>
      </c>
      <c r="L14869" s="61" t="s">
        <v>81</v>
      </c>
      <c r="M14869" s="61">
        <f>VLOOKUP(H14869,zdroj!C:F,4,0)</f>
        <v>0</v>
      </c>
      <c r="N14869" s="61" t="str">
        <f t="shared" si="464"/>
        <v>-</v>
      </c>
      <c r="P14869" s="72" t="str">
        <f t="shared" si="465"/>
        <v/>
      </c>
      <c r="Q14869" s="61" t="s">
        <v>88</v>
      </c>
    </row>
    <row r="14870" spans="8:17" x14ac:dyDescent="0.25">
      <c r="H14870" s="59">
        <v>179833</v>
      </c>
      <c r="I14870" s="59" t="s">
        <v>71</v>
      </c>
      <c r="J14870" s="59">
        <v>20368097</v>
      </c>
      <c r="K14870" s="59" t="s">
        <v>15080</v>
      </c>
      <c r="L14870" s="61" t="s">
        <v>81</v>
      </c>
      <c r="M14870" s="61">
        <f>VLOOKUP(H14870,zdroj!C:F,4,0)</f>
        <v>0</v>
      </c>
      <c r="N14870" s="61" t="str">
        <f t="shared" si="464"/>
        <v>-</v>
      </c>
      <c r="P14870" s="72" t="str">
        <f t="shared" si="465"/>
        <v/>
      </c>
      <c r="Q14870" s="61" t="s">
        <v>88</v>
      </c>
    </row>
    <row r="14871" spans="8:17" x14ac:dyDescent="0.25">
      <c r="H14871" s="59">
        <v>179833</v>
      </c>
      <c r="I14871" s="59" t="s">
        <v>71</v>
      </c>
      <c r="J14871" s="59">
        <v>20368101</v>
      </c>
      <c r="K14871" s="59" t="s">
        <v>15081</v>
      </c>
      <c r="L14871" s="61" t="s">
        <v>81</v>
      </c>
      <c r="M14871" s="61">
        <f>VLOOKUP(H14871,zdroj!C:F,4,0)</f>
        <v>0</v>
      </c>
      <c r="N14871" s="61" t="str">
        <f t="shared" si="464"/>
        <v>-</v>
      </c>
      <c r="P14871" s="72" t="str">
        <f t="shared" si="465"/>
        <v/>
      </c>
      <c r="Q14871" s="61" t="s">
        <v>88</v>
      </c>
    </row>
    <row r="14872" spans="8:17" x14ac:dyDescent="0.25">
      <c r="H14872" s="59">
        <v>179833</v>
      </c>
      <c r="I14872" s="59" t="s">
        <v>71</v>
      </c>
      <c r="J14872" s="59">
        <v>20368119</v>
      </c>
      <c r="K14872" s="59" t="s">
        <v>15082</v>
      </c>
      <c r="L14872" s="61" t="s">
        <v>81</v>
      </c>
      <c r="M14872" s="61">
        <f>VLOOKUP(H14872,zdroj!C:F,4,0)</f>
        <v>0</v>
      </c>
      <c r="N14872" s="61" t="str">
        <f t="shared" si="464"/>
        <v>-</v>
      </c>
      <c r="P14872" s="72" t="str">
        <f t="shared" si="465"/>
        <v/>
      </c>
      <c r="Q14872" s="61" t="s">
        <v>88</v>
      </c>
    </row>
    <row r="14873" spans="8:17" x14ac:dyDescent="0.25">
      <c r="H14873" s="59">
        <v>179833</v>
      </c>
      <c r="I14873" s="59" t="s">
        <v>71</v>
      </c>
      <c r="J14873" s="59">
        <v>20368127</v>
      </c>
      <c r="K14873" s="59" t="s">
        <v>15083</v>
      </c>
      <c r="L14873" s="61" t="s">
        <v>81</v>
      </c>
      <c r="M14873" s="61">
        <f>VLOOKUP(H14873,zdroj!C:F,4,0)</f>
        <v>0</v>
      </c>
      <c r="N14873" s="61" t="str">
        <f t="shared" si="464"/>
        <v>-</v>
      </c>
      <c r="P14873" s="72" t="str">
        <f t="shared" si="465"/>
        <v/>
      </c>
      <c r="Q14873" s="61" t="s">
        <v>88</v>
      </c>
    </row>
    <row r="14874" spans="8:17" x14ac:dyDescent="0.25">
      <c r="H14874" s="59">
        <v>179833</v>
      </c>
      <c r="I14874" s="59" t="s">
        <v>71</v>
      </c>
      <c r="J14874" s="59">
        <v>20368135</v>
      </c>
      <c r="K14874" s="59" t="s">
        <v>15084</v>
      </c>
      <c r="L14874" s="61" t="s">
        <v>81</v>
      </c>
      <c r="M14874" s="61">
        <f>VLOOKUP(H14874,zdroj!C:F,4,0)</f>
        <v>0</v>
      </c>
      <c r="N14874" s="61" t="str">
        <f t="shared" si="464"/>
        <v>-</v>
      </c>
      <c r="P14874" s="72" t="str">
        <f t="shared" si="465"/>
        <v/>
      </c>
      <c r="Q14874" s="61" t="s">
        <v>88</v>
      </c>
    </row>
    <row r="14875" spans="8:17" x14ac:dyDescent="0.25">
      <c r="H14875" s="59">
        <v>179833</v>
      </c>
      <c r="I14875" s="59" t="s">
        <v>71</v>
      </c>
      <c r="J14875" s="59">
        <v>20368143</v>
      </c>
      <c r="K14875" s="59" t="s">
        <v>15085</v>
      </c>
      <c r="L14875" s="61" t="s">
        <v>81</v>
      </c>
      <c r="M14875" s="61">
        <f>VLOOKUP(H14875,zdroj!C:F,4,0)</f>
        <v>0</v>
      </c>
      <c r="N14875" s="61" t="str">
        <f t="shared" si="464"/>
        <v>-</v>
      </c>
      <c r="P14875" s="72" t="str">
        <f t="shared" si="465"/>
        <v/>
      </c>
      <c r="Q14875" s="61" t="s">
        <v>88</v>
      </c>
    </row>
    <row r="14876" spans="8:17" x14ac:dyDescent="0.25">
      <c r="H14876" s="59">
        <v>179833</v>
      </c>
      <c r="I14876" s="59" t="s">
        <v>71</v>
      </c>
      <c r="J14876" s="59">
        <v>20368151</v>
      </c>
      <c r="K14876" s="59" t="s">
        <v>15086</v>
      </c>
      <c r="L14876" s="61" t="s">
        <v>81</v>
      </c>
      <c r="M14876" s="61">
        <f>VLOOKUP(H14876,zdroj!C:F,4,0)</f>
        <v>0</v>
      </c>
      <c r="N14876" s="61" t="str">
        <f t="shared" si="464"/>
        <v>-</v>
      </c>
      <c r="P14876" s="72" t="str">
        <f t="shared" si="465"/>
        <v/>
      </c>
      <c r="Q14876" s="61" t="s">
        <v>88</v>
      </c>
    </row>
    <row r="14877" spans="8:17" x14ac:dyDescent="0.25">
      <c r="H14877" s="59">
        <v>179833</v>
      </c>
      <c r="I14877" s="59" t="s">
        <v>71</v>
      </c>
      <c r="J14877" s="59">
        <v>20368160</v>
      </c>
      <c r="K14877" s="59" t="s">
        <v>15087</v>
      </c>
      <c r="L14877" s="61" t="s">
        <v>81</v>
      </c>
      <c r="M14877" s="61">
        <f>VLOOKUP(H14877,zdroj!C:F,4,0)</f>
        <v>0</v>
      </c>
      <c r="N14877" s="61" t="str">
        <f t="shared" si="464"/>
        <v>-</v>
      </c>
      <c r="P14877" s="72" t="str">
        <f t="shared" si="465"/>
        <v/>
      </c>
      <c r="Q14877" s="61" t="s">
        <v>88</v>
      </c>
    </row>
    <row r="14878" spans="8:17" x14ac:dyDescent="0.25">
      <c r="H14878" s="59">
        <v>179833</v>
      </c>
      <c r="I14878" s="59" t="s">
        <v>71</v>
      </c>
      <c r="J14878" s="59">
        <v>20368178</v>
      </c>
      <c r="K14878" s="59" t="s">
        <v>15088</v>
      </c>
      <c r="L14878" s="61" t="s">
        <v>81</v>
      </c>
      <c r="M14878" s="61">
        <f>VLOOKUP(H14878,zdroj!C:F,4,0)</f>
        <v>0</v>
      </c>
      <c r="N14878" s="61" t="str">
        <f t="shared" si="464"/>
        <v>-</v>
      </c>
      <c r="P14878" s="72" t="str">
        <f t="shared" si="465"/>
        <v/>
      </c>
      <c r="Q14878" s="61" t="s">
        <v>88</v>
      </c>
    </row>
    <row r="14879" spans="8:17" x14ac:dyDescent="0.25">
      <c r="H14879" s="59">
        <v>179833</v>
      </c>
      <c r="I14879" s="59" t="s">
        <v>71</v>
      </c>
      <c r="J14879" s="59">
        <v>20368186</v>
      </c>
      <c r="K14879" s="59" t="s">
        <v>15089</v>
      </c>
      <c r="L14879" s="61" t="s">
        <v>81</v>
      </c>
      <c r="M14879" s="61">
        <f>VLOOKUP(H14879,zdroj!C:F,4,0)</f>
        <v>0</v>
      </c>
      <c r="N14879" s="61" t="str">
        <f t="shared" si="464"/>
        <v>-</v>
      </c>
      <c r="P14879" s="72" t="str">
        <f t="shared" si="465"/>
        <v/>
      </c>
      <c r="Q14879" s="61" t="s">
        <v>88</v>
      </c>
    </row>
    <row r="14880" spans="8:17" x14ac:dyDescent="0.25">
      <c r="H14880" s="59">
        <v>179833</v>
      </c>
      <c r="I14880" s="59" t="s">
        <v>71</v>
      </c>
      <c r="J14880" s="59">
        <v>20368194</v>
      </c>
      <c r="K14880" s="59" t="s">
        <v>15090</v>
      </c>
      <c r="L14880" s="61" t="s">
        <v>81</v>
      </c>
      <c r="M14880" s="61">
        <f>VLOOKUP(H14880,zdroj!C:F,4,0)</f>
        <v>0</v>
      </c>
      <c r="N14880" s="61" t="str">
        <f t="shared" si="464"/>
        <v>-</v>
      </c>
      <c r="P14880" s="72" t="str">
        <f t="shared" si="465"/>
        <v/>
      </c>
      <c r="Q14880" s="61" t="s">
        <v>88</v>
      </c>
    </row>
    <row r="14881" spans="8:17" x14ac:dyDescent="0.25">
      <c r="H14881" s="59">
        <v>179833</v>
      </c>
      <c r="I14881" s="59" t="s">
        <v>71</v>
      </c>
      <c r="J14881" s="59">
        <v>20368208</v>
      </c>
      <c r="K14881" s="59" t="s">
        <v>15091</v>
      </c>
      <c r="L14881" s="61" t="s">
        <v>81</v>
      </c>
      <c r="M14881" s="61">
        <f>VLOOKUP(H14881,zdroj!C:F,4,0)</f>
        <v>0</v>
      </c>
      <c r="N14881" s="61" t="str">
        <f t="shared" si="464"/>
        <v>-</v>
      </c>
      <c r="P14881" s="72" t="str">
        <f t="shared" si="465"/>
        <v/>
      </c>
      <c r="Q14881" s="61" t="s">
        <v>88</v>
      </c>
    </row>
    <row r="14882" spans="8:17" x14ac:dyDescent="0.25">
      <c r="H14882" s="59">
        <v>179833</v>
      </c>
      <c r="I14882" s="59" t="s">
        <v>71</v>
      </c>
      <c r="J14882" s="59">
        <v>20368216</v>
      </c>
      <c r="K14882" s="59" t="s">
        <v>15092</v>
      </c>
      <c r="L14882" s="61" t="s">
        <v>81</v>
      </c>
      <c r="M14882" s="61">
        <f>VLOOKUP(H14882,zdroj!C:F,4,0)</f>
        <v>0</v>
      </c>
      <c r="N14882" s="61" t="str">
        <f t="shared" si="464"/>
        <v>-</v>
      </c>
      <c r="P14882" s="72" t="str">
        <f t="shared" si="465"/>
        <v/>
      </c>
      <c r="Q14882" s="61" t="s">
        <v>88</v>
      </c>
    </row>
    <row r="14883" spans="8:17" x14ac:dyDescent="0.25">
      <c r="H14883" s="59">
        <v>179833</v>
      </c>
      <c r="I14883" s="59" t="s">
        <v>71</v>
      </c>
      <c r="J14883" s="59">
        <v>20368224</v>
      </c>
      <c r="K14883" s="59" t="s">
        <v>15093</v>
      </c>
      <c r="L14883" s="61" t="s">
        <v>81</v>
      </c>
      <c r="M14883" s="61">
        <f>VLOOKUP(H14883,zdroj!C:F,4,0)</f>
        <v>0</v>
      </c>
      <c r="N14883" s="61" t="str">
        <f t="shared" si="464"/>
        <v>-</v>
      </c>
      <c r="P14883" s="72" t="str">
        <f t="shared" si="465"/>
        <v/>
      </c>
      <c r="Q14883" s="61" t="s">
        <v>88</v>
      </c>
    </row>
    <row r="14884" spans="8:17" x14ac:dyDescent="0.25">
      <c r="H14884" s="59">
        <v>179833</v>
      </c>
      <c r="I14884" s="59" t="s">
        <v>71</v>
      </c>
      <c r="J14884" s="59">
        <v>20368232</v>
      </c>
      <c r="K14884" s="59" t="s">
        <v>15094</v>
      </c>
      <c r="L14884" s="61" t="s">
        <v>81</v>
      </c>
      <c r="M14884" s="61">
        <f>VLOOKUP(H14884,zdroj!C:F,4,0)</f>
        <v>0</v>
      </c>
      <c r="N14884" s="61" t="str">
        <f t="shared" si="464"/>
        <v>-</v>
      </c>
      <c r="P14884" s="72" t="str">
        <f t="shared" si="465"/>
        <v/>
      </c>
      <c r="Q14884" s="61" t="s">
        <v>88</v>
      </c>
    </row>
    <row r="14885" spans="8:17" x14ac:dyDescent="0.25">
      <c r="H14885" s="59">
        <v>179833</v>
      </c>
      <c r="I14885" s="59" t="s">
        <v>71</v>
      </c>
      <c r="J14885" s="59">
        <v>20368241</v>
      </c>
      <c r="K14885" s="59" t="s">
        <v>15095</v>
      </c>
      <c r="L14885" s="61" t="s">
        <v>81</v>
      </c>
      <c r="M14885" s="61">
        <f>VLOOKUP(H14885,zdroj!C:F,4,0)</f>
        <v>0</v>
      </c>
      <c r="N14885" s="61" t="str">
        <f t="shared" si="464"/>
        <v>-</v>
      </c>
      <c r="P14885" s="72" t="str">
        <f t="shared" si="465"/>
        <v/>
      </c>
      <c r="Q14885" s="61" t="s">
        <v>88</v>
      </c>
    </row>
    <row r="14886" spans="8:17" x14ac:dyDescent="0.25">
      <c r="H14886" s="59">
        <v>179833</v>
      </c>
      <c r="I14886" s="59" t="s">
        <v>71</v>
      </c>
      <c r="J14886" s="59">
        <v>20368259</v>
      </c>
      <c r="K14886" s="59" t="s">
        <v>15096</v>
      </c>
      <c r="L14886" s="61" t="s">
        <v>81</v>
      </c>
      <c r="M14886" s="61">
        <f>VLOOKUP(H14886,zdroj!C:F,4,0)</f>
        <v>0</v>
      </c>
      <c r="N14886" s="61" t="str">
        <f t="shared" si="464"/>
        <v>-</v>
      </c>
      <c r="P14886" s="72" t="str">
        <f t="shared" si="465"/>
        <v/>
      </c>
      <c r="Q14886" s="61" t="s">
        <v>88</v>
      </c>
    </row>
    <row r="14887" spans="8:17" x14ac:dyDescent="0.25">
      <c r="H14887" s="59">
        <v>179833</v>
      </c>
      <c r="I14887" s="59" t="s">
        <v>71</v>
      </c>
      <c r="J14887" s="59">
        <v>20368267</v>
      </c>
      <c r="K14887" s="59" t="s">
        <v>15097</v>
      </c>
      <c r="L14887" s="61" t="s">
        <v>81</v>
      </c>
      <c r="M14887" s="61">
        <f>VLOOKUP(H14887,zdroj!C:F,4,0)</f>
        <v>0</v>
      </c>
      <c r="N14887" s="61" t="str">
        <f t="shared" si="464"/>
        <v>-</v>
      </c>
      <c r="P14887" s="72" t="str">
        <f t="shared" si="465"/>
        <v/>
      </c>
      <c r="Q14887" s="61" t="s">
        <v>88</v>
      </c>
    </row>
    <row r="14888" spans="8:17" x14ac:dyDescent="0.25">
      <c r="H14888" s="59">
        <v>179833</v>
      </c>
      <c r="I14888" s="59" t="s">
        <v>71</v>
      </c>
      <c r="J14888" s="59">
        <v>20368275</v>
      </c>
      <c r="K14888" s="59" t="s">
        <v>15098</v>
      </c>
      <c r="L14888" s="61" t="s">
        <v>81</v>
      </c>
      <c r="M14888" s="61">
        <f>VLOOKUP(H14888,zdroj!C:F,4,0)</f>
        <v>0</v>
      </c>
      <c r="N14888" s="61" t="str">
        <f t="shared" si="464"/>
        <v>-</v>
      </c>
      <c r="P14888" s="72" t="str">
        <f t="shared" si="465"/>
        <v/>
      </c>
      <c r="Q14888" s="61" t="s">
        <v>88</v>
      </c>
    </row>
    <row r="14889" spans="8:17" x14ac:dyDescent="0.25">
      <c r="H14889" s="59">
        <v>179833</v>
      </c>
      <c r="I14889" s="59" t="s">
        <v>71</v>
      </c>
      <c r="J14889" s="59">
        <v>20368283</v>
      </c>
      <c r="K14889" s="59" t="s">
        <v>15099</v>
      </c>
      <c r="L14889" s="61" t="s">
        <v>81</v>
      </c>
      <c r="M14889" s="61">
        <f>VLOOKUP(H14889,zdroj!C:F,4,0)</f>
        <v>0</v>
      </c>
      <c r="N14889" s="61" t="str">
        <f t="shared" si="464"/>
        <v>-</v>
      </c>
      <c r="P14889" s="72" t="str">
        <f t="shared" si="465"/>
        <v/>
      </c>
      <c r="Q14889" s="61" t="s">
        <v>88</v>
      </c>
    </row>
    <row r="14890" spans="8:17" x14ac:dyDescent="0.25">
      <c r="H14890" s="59">
        <v>179833</v>
      </c>
      <c r="I14890" s="59" t="s">
        <v>71</v>
      </c>
      <c r="J14890" s="59">
        <v>20368291</v>
      </c>
      <c r="K14890" s="59" t="s">
        <v>15100</v>
      </c>
      <c r="L14890" s="61" t="s">
        <v>81</v>
      </c>
      <c r="M14890" s="61">
        <f>VLOOKUP(H14890,zdroj!C:F,4,0)</f>
        <v>0</v>
      </c>
      <c r="N14890" s="61" t="str">
        <f t="shared" si="464"/>
        <v>-</v>
      </c>
      <c r="P14890" s="72" t="str">
        <f t="shared" si="465"/>
        <v/>
      </c>
      <c r="Q14890" s="61" t="s">
        <v>88</v>
      </c>
    </row>
    <row r="14891" spans="8:17" x14ac:dyDescent="0.25">
      <c r="H14891" s="59">
        <v>179833</v>
      </c>
      <c r="I14891" s="59" t="s">
        <v>71</v>
      </c>
      <c r="J14891" s="59">
        <v>20368305</v>
      </c>
      <c r="K14891" s="59" t="s">
        <v>15101</v>
      </c>
      <c r="L14891" s="61" t="s">
        <v>81</v>
      </c>
      <c r="M14891" s="61">
        <f>VLOOKUP(H14891,zdroj!C:F,4,0)</f>
        <v>0</v>
      </c>
      <c r="N14891" s="61" t="str">
        <f t="shared" si="464"/>
        <v>-</v>
      </c>
      <c r="P14891" s="72" t="str">
        <f t="shared" si="465"/>
        <v/>
      </c>
      <c r="Q14891" s="61" t="s">
        <v>88</v>
      </c>
    </row>
    <row r="14892" spans="8:17" x14ac:dyDescent="0.25">
      <c r="H14892" s="59">
        <v>179833</v>
      </c>
      <c r="I14892" s="59" t="s">
        <v>71</v>
      </c>
      <c r="J14892" s="59">
        <v>20368321</v>
      </c>
      <c r="K14892" s="59" t="s">
        <v>15102</v>
      </c>
      <c r="L14892" s="61" t="s">
        <v>81</v>
      </c>
      <c r="M14892" s="61">
        <f>VLOOKUP(H14892,zdroj!C:F,4,0)</f>
        <v>0</v>
      </c>
      <c r="N14892" s="61" t="str">
        <f t="shared" si="464"/>
        <v>-</v>
      </c>
      <c r="P14892" s="72" t="str">
        <f t="shared" si="465"/>
        <v/>
      </c>
      <c r="Q14892" s="61" t="s">
        <v>88</v>
      </c>
    </row>
    <row r="14893" spans="8:17" x14ac:dyDescent="0.25">
      <c r="H14893" s="59">
        <v>179833</v>
      </c>
      <c r="I14893" s="59" t="s">
        <v>71</v>
      </c>
      <c r="J14893" s="59">
        <v>20368330</v>
      </c>
      <c r="K14893" s="59" t="s">
        <v>15103</v>
      </c>
      <c r="L14893" s="61" t="s">
        <v>81</v>
      </c>
      <c r="M14893" s="61">
        <f>VLOOKUP(H14893,zdroj!C:F,4,0)</f>
        <v>0</v>
      </c>
      <c r="N14893" s="61" t="str">
        <f t="shared" si="464"/>
        <v>-</v>
      </c>
      <c r="P14893" s="72" t="str">
        <f t="shared" si="465"/>
        <v/>
      </c>
      <c r="Q14893" s="61" t="s">
        <v>88</v>
      </c>
    </row>
    <row r="14894" spans="8:17" x14ac:dyDescent="0.25">
      <c r="H14894" s="59">
        <v>179833</v>
      </c>
      <c r="I14894" s="59" t="s">
        <v>71</v>
      </c>
      <c r="J14894" s="59">
        <v>20368348</v>
      </c>
      <c r="K14894" s="59" t="s">
        <v>15104</v>
      </c>
      <c r="L14894" s="61" t="s">
        <v>81</v>
      </c>
      <c r="M14894" s="61">
        <f>VLOOKUP(H14894,zdroj!C:F,4,0)</f>
        <v>0</v>
      </c>
      <c r="N14894" s="61" t="str">
        <f t="shared" si="464"/>
        <v>-</v>
      </c>
      <c r="P14894" s="72" t="str">
        <f t="shared" si="465"/>
        <v/>
      </c>
      <c r="Q14894" s="61" t="s">
        <v>88</v>
      </c>
    </row>
    <row r="14895" spans="8:17" x14ac:dyDescent="0.25">
      <c r="H14895" s="59">
        <v>179833</v>
      </c>
      <c r="I14895" s="59" t="s">
        <v>71</v>
      </c>
      <c r="J14895" s="59">
        <v>20368364</v>
      </c>
      <c r="K14895" s="59" t="s">
        <v>15105</v>
      </c>
      <c r="L14895" s="61" t="s">
        <v>81</v>
      </c>
      <c r="M14895" s="61">
        <f>VLOOKUP(H14895,zdroj!C:F,4,0)</f>
        <v>0</v>
      </c>
      <c r="N14895" s="61" t="str">
        <f t="shared" si="464"/>
        <v>-</v>
      </c>
      <c r="P14895" s="72" t="str">
        <f t="shared" si="465"/>
        <v/>
      </c>
      <c r="Q14895" s="61" t="s">
        <v>88</v>
      </c>
    </row>
    <row r="14896" spans="8:17" x14ac:dyDescent="0.25">
      <c r="H14896" s="59">
        <v>179833</v>
      </c>
      <c r="I14896" s="59" t="s">
        <v>71</v>
      </c>
      <c r="J14896" s="59">
        <v>20368372</v>
      </c>
      <c r="K14896" s="59" t="s">
        <v>15106</v>
      </c>
      <c r="L14896" s="61" t="s">
        <v>81</v>
      </c>
      <c r="M14896" s="61">
        <f>VLOOKUP(H14896,zdroj!C:F,4,0)</f>
        <v>0</v>
      </c>
      <c r="N14896" s="61" t="str">
        <f t="shared" si="464"/>
        <v>-</v>
      </c>
      <c r="P14896" s="72" t="str">
        <f t="shared" si="465"/>
        <v/>
      </c>
      <c r="Q14896" s="61" t="s">
        <v>88</v>
      </c>
    </row>
    <row r="14897" spans="8:17" x14ac:dyDescent="0.25">
      <c r="H14897" s="59">
        <v>179833</v>
      </c>
      <c r="I14897" s="59" t="s">
        <v>71</v>
      </c>
      <c r="J14897" s="59">
        <v>20368381</v>
      </c>
      <c r="K14897" s="59" t="s">
        <v>15107</v>
      </c>
      <c r="L14897" s="61" t="s">
        <v>81</v>
      </c>
      <c r="M14897" s="61">
        <f>VLOOKUP(H14897,zdroj!C:F,4,0)</f>
        <v>0</v>
      </c>
      <c r="N14897" s="61" t="str">
        <f t="shared" si="464"/>
        <v>-</v>
      </c>
      <c r="P14897" s="72" t="str">
        <f t="shared" si="465"/>
        <v/>
      </c>
      <c r="Q14897" s="61" t="s">
        <v>88</v>
      </c>
    </row>
    <row r="14898" spans="8:17" x14ac:dyDescent="0.25">
      <c r="H14898" s="59">
        <v>179833</v>
      </c>
      <c r="I14898" s="59" t="s">
        <v>71</v>
      </c>
      <c r="J14898" s="59">
        <v>20368399</v>
      </c>
      <c r="K14898" s="59" t="s">
        <v>15108</v>
      </c>
      <c r="L14898" s="61" t="s">
        <v>81</v>
      </c>
      <c r="M14898" s="61">
        <f>VLOOKUP(H14898,zdroj!C:F,4,0)</f>
        <v>0</v>
      </c>
      <c r="N14898" s="61" t="str">
        <f t="shared" si="464"/>
        <v>-</v>
      </c>
      <c r="P14898" s="72" t="str">
        <f t="shared" si="465"/>
        <v/>
      </c>
      <c r="Q14898" s="61" t="s">
        <v>88</v>
      </c>
    </row>
    <row r="14899" spans="8:17" x14ac:dyDescent="0.25">
      <c r="H14899" s="59">
        <v>179833</v>
      </c>
      <c r="I14899" s="59" t="s">
        <v>71</v>
      </c>
      <c r="J14899" s="59">
        <v>20368402</v>
      </c>
      <c r="K14899" s="59" t="s">
        <v>15109</v>
      </c>
      <c r="L14899" s="61" t="s">
        <v>81</v>
      </c>
      <c r="M14899" s="61">
        <f>VLOOKUP(H14899,zdroj!C:F,4,0)</f>
        <v>0</v>
      </c>
      <c r="N14899" s="61" t="str">
        <f t="shared" si="464"/>
        <v>-</v>
      </c>
      <c r="P14899" s="72" t="str">
        <f t="shared" si="465"/>
        <v/>
      </c>
      <c r="Q14899" s="61" t="s">
        <v>86</v>
      </c>
    </row>
    <row r="14900" spans="8:17" x14ac:dyDescent="0.25">
      <c r="H14900" s="59">
        <v>179833</v>
      </c>
      <c r="I14900" s="59" t="s">
        <v>71</v>
      </c>
      <c r="J14900" s="59">
        <v>20368411</v>
      </c>
      <c r="K14900" s="59" t="s">
        <v>15110</v>
      </c>
      <c r="L14900" s="61" t="s">
        <v>81</v>
      </c>
      <c r="M14900" s="61">
        <f>VLOOKUP(H14900,zdroj!C:F,4,0)</f>
        <v>0</v>
      </c>
      <c r="N14900" s="61" t="str">
        <f t="shared" si="464"/>
        <v>-</v>
      </c>
      <c r="P14900" s="72" t="str">
        <f t="shared" si="465"/>
        <v/>
      </c>
      <c r="Q14900" s="61" t="s">
        <v>86</v>
      </c>
    </row>
    <row r="14901" spans="8:17" x14ac:dyDescent="0.25">
      <c r="H14901" s="59">
        <v>179833</v>
      </c>
      <c r="I14901" s="59" t="s">
        <v>71</v>
      </c>
      <c r="J14901" s="59">
        <v>20368429</v>
      </c>
      <c r="K14901" s="59" t="s">
        <v>15111</v>
      </c>
      <c r="L14901" s="61" t="s">
        <v>81</v>
      </c>
      <c r="M14901" s="61">
        <f>VLOOKUP(H14901,zdroj!C:F,4,0)</f>
        <v>0</v>
      </c>
      <c r="N14901" s="61" t="str">
        <f t="shared" si="464"/>
        <v>-</v>
      </c>
      <c r="P14901" s="72" t="str">
        <f t="shared" si="465"/>
        <v/>
      </c>
      <c r="Q14901" s="61" t="s">
        <v>88</v>
      </c>
    </row>
    <row r="14902" spans="8:17" x14ac:dyDescent="0.25">
      <c r="H14902" s="59">
        <v>179833</v>
      </c>
      <c r="I14902" s="59" t="s">
        <v>71</v>
      </c>
      <c r="J14902" s="59">
        <v>20368437</v>
      </c>
      <c r="K14902" s="59" t="s">
        <v>15112</v>
      </c>
      <c r="L14902" s="61" t="s">
        <v>81</v>
      </c>
      <c r="M14902" s="61">
        <f>VLOOKUP(H14902,zdroj!C:F,4,0)</f>
        <v>0</v>
      </c>
      <c r="N14902" s="61" t="str">
        <f t="shared" si="464"/>
        <v>-</v>
      </c>
      <c r="P14902" s="72" t="str">
        <f t="shared" si="465"/>
        <v/>
      </c>
      <c r="Q14902" s="61" t="s">
        <v>88</v>
      </c>
    </row>
    <row r="14903" spans="8:17" x14ac:dyDescent="0.25">
      <c r="H14903" s="59">
        <v>179833</v>
      </c>
      <c r="I14903" s="59" t="s">
        <v>71</v>
      </c>
      <c r="J14903" s="59">
        <v>20368445</v>
      </c>
      <c r="K14903" s="59" t="s">
        <v>15113</v>
      </c>
      <c r="L14903" s="61" t="s">
        <v>81</v>
      </c>
      <c r="M14903" s="61">
        <f>VLOOKUP(H14903,zdroj!C:F,4,0)</f>
        <v>0</v>
      </c>
      <c r="N14903" s="61" t="str">
        <f t="shared" si="464"/>
        <v>-</v>
      </c>
      <c r="P14903" s="72" t="str">
        <f t="shared" si="465"/>
        <v/>
      </c>
      <c r="Q14903" s="61" t="s">
        <v>88</v>
      </c>
    </row>
    <row r="14904" spans="8:17" x14ac:dyDescent="0.25">
      <c r="H14904" s="59">
        <v>179833</v>
      </c>
      <c r="I14904" s="59" t="s">
        <v>71</v>
      </c>
      <c r="J14904" s="59">
        <v>20368453</v>
      </c>
      <c r="K14904" s="59" t="s">
        <v>15114</v>
      </c>
      <c r="L14904" s="61" t="s">
        <v>81</v>
      </c>
      <c r="M14904" s="61">
        <f>VLOOKUP(H14904,zdroj!C:F,4,0)</f>
        <v>0</v>
      </c>
      <c r="N14904" s="61" t="str">
        <f t="shared" si="464"/>
        <v>-</v>
      </c>
      <c r="P14904" s="72" t="str">
        <f t="shared" si="465"/>
        <v/>
      </c>
      <c r="Q14904" s="61" t="s">
        <v>88</v>
      </c>
    </row>
    <row r="14905" spans="8:17" x14ac:dyDescent="0.25">
      <c r="H14905" s="59">
        <v>179833</v>
      </c>
      <c r="I14905" s="59" t="s">
        <v>71</v>
      </c>
      <c r="J14905" s="59">
        <v>20368461</v>
      </c>
      <c r="K14905" s="59" t="s">
        <v>15115</v>
      </c>
      <c r="L14905" s="61" t="s">
        <v>81</v>
      </c>
      <c r="M14905" s="61">
        <f>VLOOKUP(H14905,zdroj!C:F,4,0)</f>
        <v>0</v>
      </c>
      <c r="N14905" s="61" t="str">
        <f t="shared" si="464"/>
        <v>-</v>
      </c>
      <c r="P14905" s="72" t="str">
        <f t="shared" si="465"/>
        <v/>
      </c>
      <c r="Q14905" s="61" t="s">
        <v>88</v>
      </c>
    </row>
    <row r="14906" spans="8:17" x14ac:dyDescent="0.25">
      <c r="H14906" s="59">
        <v>179833</v>
      </c>
      <c r="I14906" s="59" t="s">
        <v>71</v>
      </c>
      <c r="J14906" s="59">
        <v>20368470</v>
      </c>
      <c r="K14906" s="59" t="s">
        <v>15116</v>
      </c>
      <c r="L14906" s="61" t="s">
        <v>81</v>
      </c>
      <c r="M14906" s="61">
        <f>VLOOKUP(H14906,zdroj!C:F,4,0)</f>
        <v>0</v>
      </c>
      <c r="N14906" s="61" t="str">
        <f t="shared" si="464"/>
        <v>-</v>
      </c>
      <c r="P14906" s="72" t="str">
        <f t="shared" si="465"/>
        <v/>
      </c>
      <c r="Q14906" s="61" t="s">
        <v>88</v>
      </c>
    </row>
    <row r="14907" spans="8:17" x14ac:dyDescent="0.25">
      <c r="H14907" s="59">
        <v>179833</v>
      </c>
      <c r="I14907" s="59" t="s">
        <v>71</v>
      </c>
      <c r="J14907" s="59">
        <v>20368488</v>
      </c>
      <c r="K14907" s="59" t="s">
        <v>15117</v>
      </c>
      <c r="L14907" s="61" t="s">
        <v>81</v>
      </c>
      <c r="M14907" s="61">
        <f>VLOOKUP(H14907,zdroj!C:F,4,0)</f>
        <v>0</v>
      </c>
      <c r="N14907" s="61" t="str">
        <f t="shared" si="464"/>
        <v>-</v>
      </c>
      <c r="P14907" s="72" t="str">
        <f t="shared" si="465"/>
        <v/>
      </c>
      <c r="Q14907" s="61" t="s">
        <v>86</v>
      </c>
    </row>
    <row r="14908" spans="8:17" x14ac:dyDescent="0.25">
      <c r="H14908" s="59">
        <v>179833</v>
      </c>
      <c r="I14908" s="59" t="s">
        <v>71</v>
      </c>
      <c r="J14908" s="59">
        <v>20368500</v>
      </c>
      <c r="K14908" s="59" t="s">
        <v>15118</v>
      </c>
      <c r="L14908" s="61" t="s">
        <v>81</v>
      </c>
      <c r="M14908" s="61">
        <f>VLOOKUP(H14908,zdroj!C:F,4,0)</f>
        <v>0</v>
      </c>
      <c r="N14908" s="61" t="str">
        <f t="shared" si="464"/>
        <v>-</v>
      </c>
      <c r="P14908" s="72" t="str">
        <f t="shared" si="465"/>
        <v/>
      </c>
      <c r="Q14908" s="61" t="s">
        <v>88</v>
      </c>
    </row>
    <row r="14909" spans="8:17" x14ac:dyDescent="0.25">
      <c r="H14909" s="59">
        <v>179833</v>
      </c>
      <c r="I14909" s="59" t="s">
        <v>71</v>
      </c>
      <c r="J14909" s="59">
        <v>20368518</v>
      </c>
      <c r="K14909" s="59" t="s">
        <v>15119</v>
      </c>
      <c r="L14909" s="61" t="s">
        <v>81</v>
      </c>
      <c r="M14909" s="61">
        <f>VLOOKUP(H14909,zdroj!C:F,4,0)</f>
        <v>0</v>
      </c>
      <c r="N14909" s="61" t="str">
        <f t="shared" si="464"/>
        <v>-</v>
      </c>
      <c r="P14909" s="72" t="str">
        <f t="shared" si="465"/>
        <v/>
      </c>
      <c r="Q14909" s="61" t="s">
        <v>88</v>
      </c>
    </row>
    <row r="14910" spans="8:17" x14ac:dyDescent="0.25">
      <c r="H14910" s="59">
        <v>179833</v>
      </c>
      <c r="I14910" s="59" t="s">
        <v>71</v>
      </c>
      <c r="J14910" s="59">
        <v>20368526</v>
      </c>
      <c r="K14910" s="59" t="s">
        <v>15120</v>
      </c>
      <c r="L14910" s="61" t="s">
        <v>81</v>
      </c>
      <c r="M14910" s="61">
        <f>VLOOKUP(H14910,zdroj!C:F,4,0)</f>
        <v>0</v>
      </c>
      <c r="N14910" s="61" t="str">
        <f t="shared" si="464"/>
        <v>-</v>
      </c>
      <c r="P14910" s="72" t="str">
        <f t="shared" si="465"/>
        <v/>
      </c>
      <c r="Q14910" s="61" t="s">
        <v>88</v>
      </c>
    </row>
    <row r="14911" spans="8:17" x14ac:dyDescent="0.25">
      <c r="H14911" s="59">
        <v>179833</v>
      </c>
      <c r="I14911" s="59" t="s">
        <v>71</v>
      </c>
      <c r="J14911" s="59">
        <v>20368534</v>
      </c>
      <c r="K14911" s="59" t="s">
        <v>15121</v>
      </c>
      <c r="L14911" s="61" t="s">
        <v>81</v>
      </c>
      <c r="M14911" s="61">
        <f>VLOOKUP(H14911,zdroj!C:F,4,0)</f>
        <v>0</v>
      </c>
      <c r="N14911" s="61" t="str">
        <f t="shared" si="464"/>
        <v>-</v>
      </c>
      <c r="P14911" s="72" t="str">
        <f t="shared" si="465"/>
        <v/>
      </c>
      <c r="Q14911" s="61" t="s">
        <v>86</v>
      </c>
    </row>
    <row r="14912" spans="8:17" x14ac:dyDescent="0.25">
      <c r="H14912" s="59">
        <v>179833</v>
      </c>
      <c r="I14912" s="59" t="s">
        <v>71</v>
      </c>
      <c r="J14912" s="59">
        <v>20368542</v>
      </c>
      <c r="K14912" s="59" t="s">
        <v>15122</v>
      </c>
      <c r="L14912" s="61" t="s">
        <v>81</v>
      </c>
      <c r="M14912" s="61">
        <f>VLOOKUP(H14912,zdroj!C:F,4,0)</f>
        <v>0</v>
      </c>
      <c r="N14912" s="61" t="str">
        <f t="shared" si="464"/>
        <v>-</v>
      </c>
      <c r="P14912" s="72" t="str">
        <f t="shared" si="465"/>
        <v/>
      </c>
      <c r="Q14912" s="61" t="s">
        <v>88</v>
      </c>
    </row>
    <row r="14913" spans="8:18" x14ac:dyDescent="0.25">
      <c r="H14913" s="59">
        <v>179833</v>
      </c>
      <c r="I14913" s="59" t="s">
        <v>71</v>
      </c>
      <c r="J14913" s="59">
        <v>20368551</v>
      </c>
      <c r="K14913" s="59" t="s">
        <v>15123</v>
      </c>
      <c r="L14913" s="61" t="s">
        <v>81</v>
      </c>
      <c r="M14913" s="61">
        <f>VLOOKUP(H14913,zdroj!C:F,4,0)</f>
        <v>0</v>
      </c>
      <c r="N14913" s="61" t="str">
        <f t="shared" si="464"/>
        <v>-</v>
      </c>
      <c r="P14913" s="72" t="str">
        <f t="shared" si="465"/>
        <v/>
      </c>
      <c r="Q14913" s="61" t="s">
        <v>88</v>
      </c>
    </row>
    <row r="14914" spans="8:18" x14ac:dyDescent="0.25">
      <c r="H14914" s="59">
        <v>179833</v>
      </c>
      <c r="I14914" s="59" t="s">
        <v>71</v>
      </c>
      <c r="J14914" s="59">
        <v>20368569</v>
      </c>
      <c r="K14914" s="59" t="s">
        <v>15124</v>
      </c>
      <c r="L14914" s="61" t="s">
        <v>81</v>
      </c>
      <c r="M14914" s="61">
        <f>VLOOKUP(H14914,zdroj!C:F,4,0)</f>
        <v>0</v>
      </c>
      <c r="N14914" s="61" t="str">
        <f t="shared" si="464"/>
        <v>-</v>
      </c>
      <c r="P14914" s="72" t="str">
        <f t="shared" si="465"/>
        <v/>
      </c>
      <c r="Q14914" s="61" t="s">
        <v>88</v>
      </c>
    </row>
    <row r="14915" spans="8:18" x14ac:dyDescent="0.25">
      <c r="H14915" s="59">
        <v>179833</v>
      </c>
      <c r="I14915" s="59" t="s">
        <v>71</v>
      </c>
      <c r="J14915" s="59">
        <v>20368577</v>
      </c>
      <c r="K14915" s="59" t="s">
        <v>15125</v>
      </c>
      <c r="L14915" s="61" t="s">
        <v>81</v>
      </c>
      <c r="M14915" s="61">
        <f>VLOOKUP(H14915,zdroj!C:F,4,0)</f>
        <v>0</v>
      </c>
      <c r="N14915" s="61" t="str">
        <f t="shared" si="464"/>
        <v>-</v>
      </c>
      <c r="P14915" s="72" t="str">
        <f t="shared" si="465"/>
        <v/>
      </c>
      <c r="Q14915" s="61" t="s">
        <v>88</v>
      </c>
    </row>
    <row r="14916" spans="8:18" x14ac:dyDescent="0.25">
      <c r="H14916" s="59">
        <v>179833</v>
      </c>
      <c r="I14916" s="59" t="s">
        <v>71</v>
      </c>
      <c r="J14916" s="59">
        <v>20368585</v>
      </c>
      <c r="K14916" s="59" t="s">
        <v>15126</v>
      </c>
      <c r="L14916" s="61" t="s">
        <v>81</v>
      </c>
      <c r="M14916" s="61">
        <f>VLOOKUP(H14916,zdroj!C:F,4,0)</f>
        <v>0</v>
      </c>
      <c r="N14916" s="61" t="str">
        <f t="shared" si="464"/>
        <v>-</v>
      </c>
      <c r="P14916" s="72" t="str">
        <f t="shared" si="465"/>
        <v/>
      </c>
      <c r="Q14916" s="61" t="s">
        <v>88</v>
      </c>
    </row>
    <row r="14917" spans="8:18" x14ac:dyDescent="0.25">
      <c r="H14917" s="59">
        <v>179833</v>
      </c>
      <c r="I14917" s="59" t="s">
        <v>71</v>
      </c>
      <c r="J14917" s="59">
        <v>20368593</v>
      </c>
      <c r="K14917" s="59" t="s">
        <v>15127</v>
      </c>
      <c r="L14917" s="61" t="s">
        <v>81</v>
      </c>
      <c r="M14917" s="61">
        <f>VLOOKUP(H14917,zdroj!C:F,4,0)</f>
        <v>0</v>
      </c>
      <c r="N14917" s="61" t="str">
        <f t="shared" si="464"/>
        <v>-</v>
      </c>
      <c r="P14917" s="72" t="str">
        <f t="shared" si="465"/>
        <v/>
      </c>
      <c r="Q14917" s="61" t="s">
        <v>86</v>
      </c>
    </row>
    <row r="14918" spans="8:18" x14ac:dyDescent="0.25">
      <c r="H14918" s="59">
        <v>179833</v>
      </c>
      <c r="I14918" s="59" t="s">
        <v>71</v>
      </c>
      <c r="J14918" s="59">
        <v>20368623</v>
      </c>
      <c r="K14918" s="59" t="s">
        <v>15128</v>
      </c>
      <c r="L14918" s="61" t="s">
        <v>81</v>
      </c>
      <c r="M14918" s="61">
        <f>VLOOKUP(H14918,zdroj!C:F,4,0)</f>
        <v>0</v>
      </c>
      <c r="N14918" s="61" t="str">
        <f t="shared" si="464"/>
        <v>-</v>
      </c>
      <c r="P14918" s="72" t="str">
        <f t="shared" si="465"/>
        <v/>
      </c>
      <c r="Q14918" s="61" t="s">
        <v>88</v>
      </c>
    </row>
    <row r="14919" spans="8:18" x14ac:dyDescent="0.25">
      <c r="H14919" s="59">
        <v>179833</v>
      </c>
      <c r="I14919" s="59" t="s">
        <v>71</v>
      </c>
      <c r="J14919" s="59">
        <v>20368640</v>
      </c>
      <c r="K14919" s="59" t="s">
        <v>15129</v>
      </c>
      <c r="L14919" s="61" t="s">
        <v>81</v>
      </c>
      <c r="M14919" s="61">
        <f>VLOOKUP(H14919,zdroj!C:F,4,0)</f>
        <v>0</v>
      </c>
      <c r="N14919" s="61" t="str">
        <f t="shared" ref="N14919:N14950" si="466">IF(M14919="A",IF(L14919="katA","katB",L14919),L14919)</f>
        <v>-</v>
      </c>
      <c r="P14919" s="72" t="str">
        <f t="shared" ref="P14919:P14950" si="467">IF(O14919="A",1,"")</f>
        <v/>
      </c>
      <c r="Q14919" s="61" t="s">
        <v>88</v>
      </c>
    </row>
    <row r="14920" spans="8:18" x14ac:dyDescent="0.25">
      <c r="H14920" s="59">
        <v>179833</v>
      </c>
      <c r="I14920" s="59" t="s">
        <v>71</v>
      </c>
      <c r="J14920" s="59">
        <v>26041073</v>
      </c>
      <c r="K14920" s="59" t="s">
        <v>15130</v>
      </c>
      <c r="L14920" s="61" t="s">
        <v>114</v>
      </c>
      <c r="M14920" s="61">
        <f>VLOOKUP(H14920,zdroj!C:F,4,0)</f>
        <v>0</v>
      </c>
      <c r="N14920" s="61" t="str">
        <f t="shared" si="466"/>
        <v>katB</v>
      </c>
      <c r="P14920" s="72" t="str">
        <f t="shared" si="467"/>
        <v/>
      </c>
      <c r="Q14920" s="61" t="s">
        <v>30</v>
      </c>
      <c r="R14920" s="61" t="s">
        <v>91</v>
      </c>
    </row>
    <row r="14921" spans="8:18" x14ac:dyDescent="0.25">
      <c r="H14921" s="59">
        <v>179833</v>
      </c>
      <c r="I14921" s="59" t="s">
        <v>71</v>
      </c>
      <c r="J14921" s="59">
        <v>26427109</v>
      </c>
      <c r="K14921" s="59" t="s">
        <v>15131</v>
      </c>
      <c r="L14921" s="61" t="s">
        <v>81</v>
      </c>
      <c r="M14921" s="61">
        <f>VLOOKUP(H14921,zdroj!C:F,4,0)</f>
        <v>0</v>
      </c>
      <c r="N14921" s="61" t="str">
        <f t="shared" si="466"/>
        <v>-</v>
      </c>
      <c r="P14921" s="72" t="str">
        <f t="shared" si="467"/>
        <v/>
      </c>
      <c r="Q14921" s="61" t="s">
        <v>88</v>
      </c>
    </row>
    <row r="14922" spans="8:18" x14ac:dyDescent="0.25">
      <c r="H14922" s="59">
        <v>179833</v>
      </c>
      <c r="I14922" s="59" t="s">
        <v>71</v>
      </c>
      <c r="J14922" s="59">
        <v>26435292</v>
      </c>
      <c r="K14922" s="59" t="s">
        <v>15132</v>
      </c>
      <c r="L14922" s="61" t="s">
        <v>113</v>
      </c>
      <c r="M14922" s="61">
        <f>VLOOKUP(H14922,zdroj!C:F,4,0)</f>
        <v>0</v>
      </c>
      <c r="N14922" s="61" t="str">
        <f t="shared" si="466"/>
        <v>katA</v>
      </c>
      <c r="P14922" s="72" t="str">
        <f t="shared" si="467"/>
        <v/>
      </c>
      <c r="Q14922" s="61" t="s">
        <v>30</v>
      </c>
    </row>
    <row r="14923" spans="8:18" x14ac:dyDescent="0.25">
      <c r="H14923" s="59">
        <v>179833</v>
      </c>
      <c r="I14923" s="59" t="s">
        <v>71</v>
      </c>
      <c r="J14923" s="59">
        <v>26447789</v>
      </c>
      <c r="K14923" s="59" t="s">
        <v>15133</v>
      </c>
      <c r="L14923" s="61" t="s">
        <v>114</v>
      </c>
      <c r="M14923" s="61">
        <f>VLOOKUP(H14923,zdroj!C:F,4,0)</f>
        <v>0</v>
      </c>
      <c r="N14923" s="61" t="str">
        <f t="shared" si="466"/>
        <v>katB</v>
      </c>
      <c r="P14923" s="72" t="str">
        <f t="shared" si="467"/>
        <v/>
      </c>
      <c r="Q14923" s="61" t="s">
        <v>30</v>
      </c>
      <c r="R14923" s="61" t="s">
        <v>91</v>
      </c>
    </row>
    <row r="14924" spans="8:18" x14ac:dyDescent="0.25">
      <c r="H14924" s="59">
        <v>179833</v>
      </c>
      <c r="I14924" s="59" t="s">
        <v>71</v>
      </c>
      <c r="J14924" s="59">
        <v>26452316</v>
      </c>
      <c r="K14924" s="59" t="s">
        <v>15134</v>
      </c>
      <c r="L14924" s="61" t="s">
        <v>114</v>
      </c>
      <c r="M14924" s="61">
        <f>VLOOKUP(H14924,zdroj!C:F,4,0)</f>
        <v>0</v>
      </c>
      <c r="N14924" s="61" t="str">
        <f t="shared" si="466"/>
        <v>katB</v>
      </c>
      <c r="P14924" s="72" t="str">
        <f t="shared" si="467"/>
        <v/>
      </c>
      <c r="Q14924" s="61" t="s">
        <v>30</v>
      </c>
      <c r="R14924" s="61" t="s">
        <v>91</v>
      </c>
    </row>
    <row r="14925" spans="8:18" x14ac:dyDescent="0.25">
      <c r="H14925" s="59">
        <v>179833</v>
      </c>
      <c r="I14925" s="59" t="s">
        <v>71</v>
      </c>
      <c r="J14925" s="59">
        <v>26936992</v>
      </c>
      <c r="K14925" s="59" t="s">
        <v>15135</v>
      </c>
      <c r="L14925" s="61" t="s">
        <v>113</v>
      </c>
      <c r="M14925" s="61">
        <f>VLOOKUP(H14925,zdroj!C:F,4,0)</f>
        <v>0</v>
      </c>
      <c r="N14925" s="61" t="str">
        <f t="shared" si="466"/>
        <v>katA</v>
      </c>
      <c r="P14925" s="72" t="str">
        <f t="shared" si="467"/>
        <v/>
      </c>
      <c r="Q14925" s="61" t="s">
        <v>30</v>
      </c>
    </row>
    <row r="14926" spans="8:18" x14ac:dyDescent="0.25">
      <c r="H14926" s="59">
        <v>179833</v>
      </c>
      <c r="I14926" s="59" t="s">
        <v>71</v>
      </c>
      <c r="J14926" s="59">
        <v>27123103</v>
      </c>
      <c r="K14926" s="59" t="s">
        <v>15136</v>
      </c>
      <c r="L14926" s="61" t="s">
        <v>81</v>
      </c>
      <c r="M14926" s="61">
        <f>VLOOKUP(H14926,zdroj!C:F,4,0)</f>
        <v>0</v>
      </c>
      <c r="N14926" s="61" t="str">
        <f t="shared" si="466"/>
        <v>-</v>
      </c>
      <c r="P14926" s="72" t="str">
        <f t="shared" si="467"/>
        <v/>
      </c>
      <c r="Q14926" s="61" t="s">
        <v>88</v>
      </c>
    </row>
    <row r="14927" spans="8:18" x14ac:dyDescent="0.25">
      <c r="H14927" s="59">
        <v>179833</v>
      </c>
      <c r="I14927" s="59" t="s">
        <v>71</v>
      </c>
      <c r="J14927" s="59">
        <v>27123111</v>
      </c>
      <c r="K14927" s="59" t="s">
        <v>15137</v>
      </c>
      <c r="L14927" s="61" t="s">
        <v>81</v>
      </c>
      <c r="M14927" s="61">
        <f>VLOOKUP(H14927,zdroj!C:F,4,0)</f>
        <v>0</v>
      </c>
      <c r="N14927" s="61" t="str">
        <f t="shared" si="466"/>
        <v>-</v>
      </c>
      <c r="P14927" s="72" t="str">
        <f t="shared" si="467"/>
        <v/>
      </c>
      <c r="Q14927" s="61" t="s">
        <v>88</v>
      </c>
    </row>
    <row r="14928" spans="8:18" x14ac:dyDescent="0.25">
      <c r="H14928" s="59">
        <v>179833</v>
      </c>
      <c r="I14928" s="59" t="s">
        <v>71</v>
      </c>
      <c r="J14928" s="59">
        <v>27123120</v>
      </c>
      <c r="K14928" s="59" t="s">
        <v>15138</v>
      </c>
      <c r="L14928" s="61" t="s">
        <v>113</v>
      </c>
      <c r="M14928" s="61">
        <f>VLOOKUP(H14928,zdroj!C:F,4,0)</f>
        <v>0</v>
      </c>
      <c r="N14928" s="61" t="str">
        <f t="shared" si="466"/>
        <v>katA</v>
      </c>
      <c r="P14928" s="72" t="str">
        <f t="shared" si="467"/>
        <v/>
      </c>
      <c r="Q14928" s="61" t="s">
        <v>30</v>
      </c>
    </row>
    <row r="14929" spans="8:18" x14ac:dyDescent="0.25">
      <c r="H14929" s="59">
        <v>179833</v>
      </c>
      <c r="I14929" s="59" t="s">
        <v>71</v>
      </c>
      <c r="J14929" s="59">
        <v>27123138</v>
      </c>
      <c r="K14929" s="59" t="s">
        <v>15139</v>
      </c>
      <c r="L14929" s="61" t="s">
        <v>113</v>
      </c>
      <c r="M14929" s="61">
        <f>VLOOKUP(H14929,zdroj!C:F,4,0)</f>
        <v>0</v>
      </c>
      <c r="N14929" s="61" t="str">
        <f t="shared" si="466"/>
        <v>katA</v>
      </c>
      <c r="P14929" s="72" t="str">
        <f t="shared" si="467"/>
        <v/>
      </c>
      <c r="Q14929" s="61" t="s">
        <v>30</v>
      </c>
    </row>
    <row r="14930" spans="8:18" x14ac:dyDescent="0.25">
      <c r="H14930" s="59">
        <v>179833</v>
      </c>
      <c r="I14930" s="59" t="s">
        <v>71</v>
      </c>
      <c r="J14930" s="59">
        <v>27459021</v>
      </c>
      <c r="K14930" s="59" t="s">
        <v>15140</v>
      </c>
      <c r="L14930" s="61" t="s">
        <v>113</v>
      </c>
      <c r="M14930" s="61">
        <f>VLOOKUP(H14930,zdroj!C:F,4,0)</f>
        <v>0</v>
      </c>
      <c r="N14930" s="61" t="str">
        <f t="shared" si="466"/>
        <v>katA</v>
      </c>
      <c r="P14930" s="72" t="str">
        <f t="shared" si="467"/>
        <v/>
      </c>
      <c r="Q14930" s="61" t="s">
        <v>31</v>
      </c>
    </row>
    <row r="14931" spans="8:18" x14ac:dyDescent="0.25">
      <c r="H14931" s="59">
        <v>179833</v>
      </c>
      <c r="I14931" s="59" t="s">
        <v>71</v>
      </c>
      <c r="J14931" s="59">
        <v>27841375</v>
      </c>
      <c r="K14931" s="59" t="s">
        <v>15141</v>
      </c>
      <c r="L14931" s="61" t="s">
        <v>114</v>
      </c>
      <c r="M14931" s="61">
        <f>VLOOKUP(H14931,zdroj!C:F,4,0)</f>
        <v>0</v>
      </c>
      <c r="N14931" s="61" t="str">
        <f t="shared" si="466"/>
        <v>katB</v>
      </c>
      <c r="P14931" s="72" t="str">
        <f t="shared" si="467"/>
        <v/>
      </c>
      <c r="Q14931" s="61" t="s">
        <v>30</v>
      </c>
      <c r="R14931" s="61" t="s">
        <v>91</v>
      </c>
    </row>
    <row r="14932" spans="8:18" x14ac:dyDescent="0.25">
      <c r="H14932" s="59">
        <v>179833</v>
      </c>
      <c r="I14932" s="59" t="s">
        <v>71</v>
      </c>
      <c r="J14932" s="59">
        <v>27871690</v>
      </c>
      <c r="K14932" s="59" t="s">
        <v>15142</v>
      </c>
      <c r="L14932" s="61" t="s">
        <v>114</v>
      </c>
      <c r="M14932" s="61">
        <f>VLOOKUP(H14932,zdroj!C:F,4,0)</f>
        <v>0</v>
      </c>
      <c r="N14932" s="61" t="str">
        <f t="shared" si="466"/>
        <v>katB</v>
      </c>
      <c r="P14932" s="72" t="str">
        <f t="shared" si="467"/>
        <v/>
      </c>
      <c r="Q14932" s="61" t="s">
        <v>30</v>
      </c>
      <c r="R14932" s="61" t="s">
        <v>91</v>
      </c>
    </row>
    <row r="14933" spans="8:18" x14ac:dyDescent="0.25">
      <c r="H14933" s="59">
        <v>179833</v>
      </c>
      <c r="I14933" s="59" t="s">
        <v>71</v>
      </c>
      <c r="J14933" s="59">
        <v>28379306</v>
      </c>
      <c r="K14933" s="59" t="s">
        <v>15143</v>
      </c>
      <c r="L14933" s="61" t="s">
        <v>81</v>
      </c>
      <c r="M14933" s="61">
        <f>VLOOKUP(H14933,zdroj!C:F,4,0)</f>
        <v>0</v>
      </c>
      <c r="N14933" s="61" t="str">
        <f t="shared" si="466"/>
        <v>-</v>
      </c>
      <c r="P14933" s="72" t="str">
        <f t="shared" si="467"/>
        <v/>
      </c>
      <c r="Q14933" s="61" t="s">
        <v>88</v>
      </c>
    </row>
    <row r="14934" spans="8:18" x14ac:dyDescent="0.25">
      <c r="H14934" s="59">
        <v>179833</v>
      </c>
      <c r="I14934" s="59" t="s">
        <v>71</v>
      </c>
      <c r="J14934" s="59">
        <v>30937957</v>
      </c>
      <c r="K14934" s="59" t="s">
        <v>15144</v>
      </c>
      <c r="L14934" s="61" t="s">
        <v>113</v>
      </c>
      <c r="M14934" s="61">
        <f>VLOOKUP(H14934,zdroj!C:F,4,0)</f>
        <v>0</v>
      </c>
      <c r="N14934" s="61" t="str">
        <f t="shared" si="466"/>
        <v>katA</v>
      </c>
      <c r="P14934" s="72" t="str">
        <f t="shared" si="467"/>
        <v/>
      </c>
      <c r="Q14934" s="61" t="s">
        <v>30</v>
      </c>
    </row>
    <row r="14935" spans="8:18" x14ac:dyDescent="0.25">
      <c r="H14935" s="59">
        <v>179833</v>
      </c>
      <c r="I14935" s="59" t="s">
        <v>71</v>
      </c>
      <c r="J14935" s="59">
        <v>30937965</v>
      </c>
      <c r="K14935" s="59" t="s">
        <v>15145</v>
      </c>
      <c r="L14935" s="61" t="s">
        <v>81</v>
      </c>
      <c r="M14935" s="61">
        <f>VLOOKUP(H14935,zdroj!C:F,4,0)</f>
        <v>0</v>
      </c>
      <c r="N14935" s="61" t="str">
        <f t="shared" si="466"/>
        <v>-</v>
      </c>
      <c r="P14935" s="72" t="str">
        <f t="shared" si="467"/>
        <v/>
      </c>
      <c r="Q14935" s="61" t="s">
        <v>88</v>
      </c>
    </row>
    <row r="14936" spans="8:18" x14ac:dyDescent="0.25">
      <c r="H14936" s="59">
        <v>179833</v>
      </c>
      <c r="I14936" s="59" t="s">
        <v>71</v>
      </c>
      <c r="J14936" s="59">
        <v>30937973</v>
      </c>
      <c r="K14936" s="59" t="s">
        <v>15146</v>
      </c>
      <c r="L14936" s="61" t="s">
        <v>81</v>
      </c>
      <c r="M14936" s="61">
        <f>VLOOKUP(H14936,zdroj!C:F,4,0)</f>
        <v>0</v>
      </c>
      <c r="N14936" s="61" t="str">
        <f t="shared" si="466"/>
        <v>-</v>
      </c>
      <c r="P14936" s="72" t="str">
        <f t="shared" si="467"/>
        <v/>
      </c>
      <c r="Q14936" s="61" t="s">
        <v>88</v>
      </c>
    </row>
    <row r="14937" spans="8:18" x14ac:dyDescent="0.25">
      <c r="H14937" s="59">
        <v>179833</v>
      </c>
      <c r="I14937" s="59" t="s">
        <v>71</v>
      </c>
      <c r="J14937" s="59">
        <v>30937981</v>
      </c>
      <c r="K14937" s="59" t="s">
        <v>15147</v>
      </c>
      <c r="L14937" s="61" t="s">
        <v>81</v>
      </c>
      <c r="M14937" s="61">
        <f>VLOOKUP(H14937,zdroj!C:F,4,0)</f>
        <v>0</v>
      </c>
      <c r="N14937" s="61" t="str">
        <f t="shared" si="466"/>
        <v>-</v>
      </c>
      <c r="P14937" s="72" t="str">
        <f t="shared" si="467"/>
        <v/>
      </c>
      <c r="Q14937" s="61" t="s">
        <v>88</v>
      </c>
    </row>
    <row r="14938" spans="8:18" x14ac:dyDescent="0.25">
      <c r="H14938" s="59">
        <v>179833</v>
      </c>
      <c r="I14938" s="59" t="s">
        <v>71</v>
      </c>
      <c r="J14938" s="59">
        <v>30937990</v>
      </c>
      <c r="K14938" s="59" t="s">
        <v>15148</v>
      </c>
      <c r="L14938" s="61" t="s">
        <v>81</v>
      </c>
      <c r="M14938" s="61">
        <f>VLOOKUP(H14938,zdroj!C:F,4,0)</f>
        <v>0</v>
      </c>
      <c r="N14938" s="61" t="str">
        <f t="shared" si="466"/>
        <v>-</v>
      </c>
      <c r="P14938" s="72" t="str">
        <f t="shared" si="467"/>
        <v/>
      </c>
      <c r="Q14938" s="61" t="s">
        <v>88</v>
      </c>
    </row>
    <row r="14939" spans="8:18" x14ac:dyDescent="0.25">
      <c r="H14939" s="59">
        <v>179833</v>
      </c>
      <c r="I14939" s="59" t="s">
        <v>71</v>
      </c>
      <c r="J14939" s="59">
        <v>30938007</v>
      </c>
      <c r="K14939" s="59" t="s">
        <v>15149</v>
      </c>
      <c r="L14939" s="61" t="s">
        <v>81</v>
      </c>
      <c r="M14939" s="61">
        <f>VLOOKUP(H14939,zdroj!C:F,4,0)</f>
        <v>0</v>
      </c>
      <c r="N14939" s="61" t="str">
        <f t="shared" si="466"/>
        <v>-</v>
      </c>
      <c r="P14939" s="72" t="str">
        <f t="shared" si="467"/>
        <v/>
      </c>
      <c r="Q14939" s="61" t="s">
        <v>86</v>
      </c>
    </row>
    <row r="14940" spans="8:18" x14ac:dyDescent="0.25">
      <c r="H14940" s="59">
        <v>179833</v>
      </c>
      <c r="I14940" s="59" t="s">
        <v>71</v>
      </c>
      <c r="J14940" s="59">
        <v>30938015</v>
      </c>
      <c r="K14940" s="59" t="s">
        <v>15150</v>
      </c>
      <c r="L14940" s="61" t="s">
        <v>81</v>
      </c>
      <c r="M14940" s="61">
        <f>VLOOKUP(H14940,zdroj!C:F,4,0)</f>
        <v>0</v>
      </c>
      <c r="N14940" s="61" t="str">
        <f t="shared" si="466"/>
        <v>-</v>
      </c>
      <c r="P14940" s="72" t="str">
        <f t="shared" si="467"/>
        <v/>
      </c>
      <c r="Q14940" s="61" t="s">
        <v>88</v>
      </c>
    </row>
    <row r="14941" spans="8:18" x14ac:dyDescent="0.25">
      <c r="H14941" s="59">
        <v>179833</v>
      </c>
      <c r="I14941" s="59" t="s">
        <v>71</v>
      </c>
      <c r="J14941" s="59">
        <v>30938023</v>
      </c>
      <c r="K14941" s="59" t="s">
        <v>15151</v>
      </c>
      <c r="L14941" s="61" t="s">
        <v>81</v>
      </c>
      <c r="M14941" s="61">
        <f>VLOOKUP(H14941,zdroj!C:F,4,0)</f>
        <v>0</v>
      </c>
      <c r="N14941" s="61" t="str">
        <f t="shared" si="466"/>
        <v>-</v>
      </c>
      <c r="P14941" s="72" t="str">
        <f t="shared" si="467"/>
        <v/>
      </c>
      <c r="Q14941" s="61" t="s">
        <v>88</v>
      </c>
    </row>
    <row r="14942" spans="8:18" x14ac:dyDescent="0.25">
      <c r="H14942" s="59">
        <v>179833</v>
      </c>
      <c r="I14942" s="59" t="s">
        <v>71</v>
      </c>
      <c r="J14942" s="59">
        <v>31323651</v>
      </c>
      <c r="K14942" s="59" t="s">
        <v>15152</v>
      </c>
      <c r="L14942" s="61" t="s">
        <v>81</v>
      </c>
      <c r="M14942" s="61">
        <f>VLOOKUP(H14942,zdroj!C:F,4,0)</f>
        <v>0</v>
      </c>
      <c r="N14942" s="61" t="str">
        <f t="shared" si="466"/>
        <v>-</v>
      </c>
      <c r="P14942" s="72" t="str">
        <f t="shared" si="467"/>
        <v/>
      </c>
      <c r="Q14942" s="61" t="s">
        <v>86</v>
      </c>
    </row>
    <row r="14943" spans="8:18" x14ac:dyDescent="0.25">
      <c r="H14943" s="59">
        <v>179833</v>
      </c>
      <c r="I14943" s="59" t="s">
        <v>71</v>
      </c>
      <c r="J14943" s="59">
        <v>41123336</v>
      </c>
      <c r="K14943" s="59" t="s">
        <v>15153</v>
      </c>
      <c r="L14943" s="61" t="s">
        <v>114</v>
      </c>
      <c r="M14943" s="61">
        <f>VLOOKUP(H14943,zdroj!C:F,4,0)</f>
        <v>0</v>
      </c>
      <c r="N14943" s="61" t="str">
        <f t="shared" si="466"/>
        <v>katB</v>
      </c>
      <c r="P14943" s="72" t="str">
        <f t="shared" si="467"/>
        <v/>
      </c>
      <c r="Q14943" s="61" t="s">
        <v>30</v>
      </c>
      <c r="R14943" s="61" t="s">
        <v>91</v>
      </c>
    </row>
    <row r="14944" spans="8:18" x14ac:dyDescent="0.25">
      <c r="H14944" s="59">
        <v>179833</v>
      </c>
      <c r="I14944" s="59" t="s">
        <v>71</v>
      </c>
      <c r="J14944" s="59">
        <v>41355156</v>
      </c>
      <c r="K14944" s="59" t="s">
        <v>15154</v>
      </c>
      <c r="L14944" s="61" t="s">
        <v>113</v>
      </c>
      <c r="M14944" s="61">
        <f>VLOOKUP(H14944,zdroj!C:F,4,0)</f>
        <v>0</v>
      </c>
      <c r="N14944" s="61" t="str">
        <f t="shared" si="466"/>
        <v>katA</v>
      </c>
      <c r="P14944" s="72" t="str">
        <f t="shared" si="467"/>
        <v/>
      </c>
      <c r="Q14944" s="61" t="s">
        <v>31</v>
      </c>
    </row>
    <row r="14945" spans="8:17" x14ac:dyDescent="0.25">
      <c r="H14945" s="59">
        <v>179833</v>
      </c>
      <c r="I14945" s="59" t="s">
        <v>71</v>
      </c>
      <c r="J14945" s="59">
        <v>42243424</v>
      </c>
      <c r="K14945" s="59" t="s">
        <v>15155</v>
      </c>
      <c r="L14945" s="61" t="s">
        <v>81</v>
      </c>
      <c r="M14945" s="61">
        <f>VLOOKUP(H14945,zdroj!C:F,4,0)</f>
        <v>0</v>
      </c>
      <c r="N14945" s="61" t="str">
        <f t="shared" si="466"/>
        <v>-</v>
      </c>
      <c r="P14945" s="72" t="str">
        <f t="shared" si="467"/>
        <v/>
      </c>
      <c r="Q14945" s="61" t="s">
        <v>88</v>
      </c>
    </row>
    <row r="14946" spans="8:17" x14ac:dyDescent="0.25">
      <c r="H14946" s="59">
        <v>179833</v>
      </c>
      <c r="I14946" s="59" t="s">
        <v>71</v>
      </c>
      <c r="J14946" s="59">
        <v>75100053</v>
      </c>
      <c r="K14946" s="59" t="s">
        <v>15156</v>
      </c>
      <c r="L14946" s="61" t="s">
        <v>113</v>
      </c>
      <c r="M14946" s="61">
        <f>VLOOKUP(H14946,zdroj!C:F,4,0)</f>
        <v>0</v>
      </c>
      <c r="N14946" s="61" t="str">
        <f t="shared" si="466"/>
        <v>katA</v>
      </c>
      <c r="P14946" s="72" t="str">
        <f t="shared" si="467"/>
        <v/>
      </c>
      <c r="Q14946" s="61" t="s">
        <v>31</v>
      </c>
    </row>
    <row r="14947" spans="8:17" x14ac:dyDescent="0.25">
      <c r="H14947" s="59">
        <v>179833</v>
      </c>
      <c r="I14947" s="59" t="s">
        <v>71</v>
      </c>
      <c r="J14947" s="59">
        <v>75100207</v>
      </c>
      <c r="K14947" s="59" t="s">
        <v>15157</v>
      </c>
      <c r="L14947" s="61" t="s">
        <v>113</v>
      </c>
      <c r="M14947" s="61">
        <f>VLOOKUP(H14947,zdroj!C:F,4,0)</f>
        <v>0</v>
      </c>
      <c r="N14947" s="61" t="str">
        <f t="shared" si="466"/>
        <v>katA</v>
      </c>
      <c r="P14947" s="72" t="str">
        <f t="shared" si="467"/>
        <v/>
      </c>
      <c r="Q14947" s="61" t="s">
        <v>30</v>
      </c>
    </row>
    <row r="14948" spans="8:17" x14ac:dyDescent="0.25">
      <c r="H14948" s="59">
        <v>179833</v>
      </c>
      <c r="I14948" s="59" t="s">
        <v>71</v>
      </c>
      <c r="J14948" s="59">
        <v>75964929</v>
      </c>
      <c r="K14948" s="59" t="s">
        <v>15158</v>
      </c>
      <c r="L14948" s="61" t="s">
        <v>113</v>
      </c>
      <c r="M14948" s="61">
        <f>VLOOKUP(H14948,zdroj!C:F,4,0)</f>
        <v>0</v>
      </c>
      <c r="N14948" s="61" t="str">
        <f t="shared" si="466"/>
        <v>katA</v>
      </c>
      <c r="P14948" s="72" t="str">
        <f t="shared" si="467"/>
        <v/>
      </c>
      <c r="Q14948" s="61" t="s">
        <v>30</v>
      </c>
    </row>
    <row r="14949" spans="8:17" x14ac:dyDescent="0.25">
      <c r="H14949" s="59">
        <v>179833</v>
      </c>
      <c r="I14949" s="59" t="s">
        <v>71</v>
      </c>
      <c r="J14949" s="59">
        <v>81334800</v>
      </c>
      <c r="K14949" s="59" t="s">
        <v>15159</v>
      </c>
      <c r="L14949" s="61" t="s">
        <v>113</v>
      </c>
      <c r="M14949" s="61">
        <f>VLOOKUP(H14949,zdroj!C:F,4,0)</f>
        <v>0</v>
      </c>
      <c r="N14949" s="61" t="str">
        <f t="shared" si="466"/>
        <v>katA</v>
      </c>
      <c r="P14949" s="72" t="str">
        <f t="shared" si="467"/>
        <v/>
      </c>
      <c r="Q14949" s="61" t="s">
        <v>30</v>
      </c>
    </row>
    <row r="14950" spans="8:17" x14ac:dyDescent="0.25">
      <c r="H14950" s="59">
        <v>179833</v>
      </c>
      <c r="I14950" s="59" t="s">
        <v>71</v>
      </c>
      <c r="J14950" s="59">
        <v>81466218</v>
      </c>
      <c r="K14950" s="59" t="s">
        <v>15160</v>
      </c>
      <c r="L14950" s="61" t="s">
        <v>113</v>
      </c>
      <c r="M14950" s="61">
        <f>VLOOKUP(H14950,zdroj!C:F,4,0)</f>
        <v>0</v>
      </c>
      <c r="N14950" s="61" t="str">
        <f t="shared" si="466"/>
        <v>katA</v>
      </c>
      <c r="P14950" s="72" t="str">
        <f t="shared" si="467"/>
        <v/>
      </c>
      <c r="Q14950" s="61" t="s">
        <v>30</v>
      </c>
    </row>
  </sheetData>
  <sheetProtection algorithmName="SHA-512" hashValue="WsDJ7tQU+PXn54zsTrtmvr0tTGXwtA9nHmH2EUPSb/WFA6U5X8EzaD6TOF2Y3SKkMj/6A0hqElmWy26K+7+Mtw==" saltValue="koD7Wh4ZejR/wjgSgLmITg==" spinCount="100000" sheet="1" autoFilter="0"/>
  <autoFilter ref="H5:S14950" xr:uid="{043B4951-3F80-438D-BA42-7EBB5F068F98}"/>
  <mergeCells count="2">
    <mergeCell ref="A4:F4"/>
    <mergeCell ref="H4:S4"/>
  </mergeCells>
  <conditionalFormatting sqref="B2:B3">
    <cfRule type="cellIs" dxfId="3" priority="4" operator="greaterThan">
      <formula>0.8</formula>
    </cfRule>
  </conditionalFormatting>
  <conditionalFormatting sqref="C6:C215">
    <cfRule type="containsText" dxfId="2" priority="2" operator="containsText" text="A">
      <formula>NOT(ISERROR(SEARCH("A",C6)))</formula>
    </cfRule>
  </conditionalFormatting>
  <conditionalFormatting sqref="F6:F215 D6:D215">
    <cfRule type="cellIs" dxfId="1" priority="1" operator="lessThan">
      <formula>40</formula>
    </cfRule>
  </conditionalFormatting>
  <dataValidations count="2">
    <dataValidation type="list" allowBlank="1" showInputMessage="1" showErrorMessage="1" sqref="E6:E215" xr:uid="{75C12DD9-AE77-453B-AAA0-1D85D8E083BB}">
      <formula1>INDIRECT($B6)</formula1>
    </dataValidation>
    <dataValidation type="list" allowBlank="1" showInputMessage="1" showErrorMessage="1" sqref="S6:S14950" xr:uid="{5C4D462B-717D-4323-A703-1E4C07768FF1}">
      <formula1>INDIRECT($N6)</formula1>
    </dataValidation>
  </dataValidations>
  <pageMargins left="0.7" right="0.7" top="0.78740157499999996" bottom="0.78740157499999996" header="0.3" footer="0.3"/>
  <pageSetup orientation="portrait" r:id="rId1"/>
  <ignoredErrors>
    <ignoredError sqref="P6:P14950"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4E5AF05C-CF0F-4706-B7C5-6E444D6A9D64}">
          <x14:formula1>
            <xm:f>zdroj!$R$2:$R$3</xm:f>
          </x14:formula1>
          <xm:sqref>O6:O16594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1187D-A72E-404B-85F8-9156EAE69FB5}">
  <dimension ref="B2:O16"/>
  <sheetViews>
    <sheetView zoomScale="80" zoomScaleNormal="80" workbookViewId="0">
      <selection activeCell="H3" sqref="H3"/>
    </sheetView>
  </sheetViews>
  <sheetFormatPr defaultRowHeight="15" x14ac:dyDescent="0.25"/>
  <cols>
    <col min="1" max="1" width="5.85546875" customWidth="1"/>
    <col min="2" max="2" width="35.42578125" customWidth="1"/>
    <col min="3" max="3" width="7.7109375" customWidth="1"/>
    <col min="4" max="4" width="7.28515625" customWidth="1"/>
    <col min="5" max="5" width="27.140625" customWidth="1"/>
    <col min="7" max="7" width="17" customWidth="1"/>
    <col min="8" max="8" width="21.7109375" bestFit="1" customWidth="1"/>
    <col min="10" max="10" width="23.7109375" customWidth="1"/>
    <col min="12" max="12" width="27.7109375" bestFit="1" customWidth="1"/>
    <col min="13" max="13" width="14" customWidth="1"/>
    <col min="14" max="14" width="16.28515625" hidden="1" customWidth="1"/>
    <col min="15" max="15" width="9.140625" customWidth="1"/>
  </cols>
  <sheetData>
    <row r="2" spans="2:15" ht="45" x14ac:dyDescent="0.25">
      <c r="B2" s="22" t="s">
        <v>17</v>
      </c>
      <c r="C2" s="23"/>
      <c r="D2" s="24"/>
      <c r="E2" s="25" t="s">
        <v>18</v>
      </c>
      <c r="F2" s="26"/>
      <c r="G2" s="27"/>
      <c r="H2" s="25" t="s">
        <v>120</v>
      </c>
      <c r="I2" s="26"/>
      <c r="J2" s="25" t="s">
        <v>19</v>
      </c>
      <c r="K2" s="27"/>
      <c r="L2" s="25" t="s">
        <v>20</v>
      </c>
    </row>
    <row r="3" spans="2:15" ht="30" x14ac:dyDescent="0.25">
      <c r="B3" s="28" t="str">
        <f>'k vyplneni'!K1</f>
        <v>NIO5 Hořice - Nový Bydžov - Hradec Králové</v>
      </c>
      <c r="C3" s="29"/>
      <c r="D3" s="30"/>
      <c r="E3" s="21">
        <f>COUNTA('k vyplneni'!A6:A1000)</f>
        <v>210</v>
      </c>
      <c r="F3" s="31"/>
      <c r="G3" s="32"/>
      <c r="H3" s="33">
        <f>SUM(zdroj!I2:I1000,zdroj!P2:P1000)</f>
        <v>7565</v>
      </c>
      <c r="I3" s="34"/>
      <c r="J3" s="33" t="e">
        <f>('k vyplneni'!A2/'automaticky vypocet'!J6)*'k vyplneni'!B2</f>
        <v>#DIV/0!</v>
      </c>
      <c r="K3" s="32"/>
      <c r="L3" s="35" t="e">
        <f>IF(J3&lt;=20000,1,IF(J3&lt;=30000,0.95,IF(J3&lt;=40000,0.9,IF(J3&lt;=50000,0.85,IF(J3&lt;=60000,0.8,IF(J3&lt;=70000,0.7,IF(J3&gt;70000,0.6)))))))</f>
        <v>#DIV/0!</v>
      </c>
    </row>
    <row r="4" spans="2:15" x14ac:dyDescent="0.25">
      <c r="B4" s="32"/>
      <c r="C4" s="32"/>
      <c r="D4" s="30"/>
      <c r="E4" s="32"/>
      <c r="F4" s="32"/>
      <c r="G4" s="32"/>
      <c r="H4" s="32"/>
      <c r="I4" s="32"/>
      <c r="J4" s="32"/>
      <c r="K4" s="32"/>
      <c r="L4" s="32"/>
    </row>
    <row r="5" spans="2:15" ht="50.25" customHeight="1" x14ac:dyDescent="0.25">
      <c r="B5" s="25" t="s">
        <v>122</v>
      </c>
      <c r="C5" s="26"/>
      <c r="D5" s="24"/>
      <c r="E5" s="25" t="s">
        <v>21</v>
      </c>
      <c r="F5" s="26"/>
      <c r="G5" s="32"/>
      <c r="H5" s="25" t="s">
        <v>22</v>
      </c>
      <c r="I5" s="36"/>
      <c r="J5" s="28" t="s">
        <v>23</v>
      </c>
      <c r="K5" s="32"/>
      <c r="L5" s="26"/>
    </row>
    <row r="6" spans="2:15" x14ac:dyDescent="0.25">
      <c r="B6" s="37">
        <f>E6/E3</f>
        <v>0</v>
      </c>
      <c r="C6" s="38"/>
      <c r="D6" s="30"/>
      <c r="E6" s="39">
        <f>COUNTIF('k vyplneni'!C6:C1000,"A")</f>
        <v>0</v>
      </c>
      <c r="F6" s="31"/>
      <c r="G6" s="32"/>
      <c r="H6" s="40">
        <f>(COUNTIFS('k vyplneni'!O:O,"A")-C15)</f>
        <v>0</v>
      </c>
      <c r="I6" s="32"/>
      <c r="J6" s="40">
        <f>SUM('k vyplneni'!P6:P15000)-C15</f>
        <v>0</v>
      </c>
      <c r="K6" s="32"/>
      <c r="L6" s="41"/>
    </row>
    <row r="7" spans="2:15" x14ac:dyDescent="0.25">
      <c r="B7" s="42"/>
      <c r="C7" s="42"/>
      <c r="D7" s="30"/>
      <c r="E7" s="36"/>
      <c r="F7" s="36"/>
      <c r="G7" s="34"/>
      <c r="H7" s="43"/>
      <c r="I7" s="43"/>
      <c r="J7" s="43"/>
      <c r="K7" s="32"/>
      <c r="L7" s="44"/>
    </row>
    <row r="8" spans="2:15" ht="75.75" thickBot="1" x14ac:dyDescent="0.3">
      <c r="B8" s="81" t="s">
        <v>24</v>
      </c>
      <c r="C8" s="81"/>
      <c r="D8" s="30"/>
      <c r="E8" s="25" t="s">
        <v>25</v>
      </c>
      <c r="F8" s="25"/>
      <c r="G8" s="45" t="s">
        <v>26</v>
      </c>
      <c r="H8" s="45" t="s">
        <v>27</v>
      </c>
      <c r="I8" s="43"/>
      <c r="J8" s="45" t="s">
        <v>28</v>
      </c>
      <c r="K8" s="32"/>
      <c r="L8" s="46" t="s">
        <v>29</v>
      </c>
      <c r="N8" s="6" t="s">
        <v>124</v>
      </c>
    </row>
    <row r="9" spans="2:15" ht="30.75" thickBot="1" x14ac:dyDescent="0.3">
      <c r="B9" s="22" t="s">
        <v>30</v>
      </c>
      <c r="C9" s="22">
        <f>COUNTIFS('k vyplneni'!P:P,"&gt;0",'k vyplneni'!Q:Q,"OBAM")</f>
        <v>0</v>
      </c>
      <c r="D9" s="30"/>
      <c r="E9" s="47" t="s">
        <v>112</v>
      </c>
      <c r="F9" s="25">
        <f>COUNTIFS('k vyplneni'!S:S,E9)</f>
        <v>0</v>
      </c>
      <c r="G9" s="48">
        <f>F9/$H$3</f>
        <v>0</v>
      </c>
      <c r="H9" s="49">
        <f>G9*1</f>
        <v>0</v>
      </c>
      <c r="I9" s="43"/>
      <c r="J9" s="49" t="e">
        <f>H16*L3</f>
        <v>#DIV/0!</v>
      </c>
      <c r="K9" s="32"/>
      <c r="L9" s="50" t="e">
        <f>IF(N9&lt;1,0,N9)</f>
        <v>#DIV/0!</v>
      </c>
      <c r="N9" t="e">
        <f>INT(25*LOG10(J9*100))</f>
        <v>#DIV/0!</v>
      </c>
    </row>
    <row r="10" spans="2:15" ht="30" x14ac:dyDescent="0.25">
      <c r="B10" s="22" t="s">
        <v>31</v>
      </c>
      <c r="C10" s="22">
        <f>COUNTIFS('k vyplneni'!P:P,"&gt;0",'k vyplneni'!Q:Q,"SOCAM")</f>
        <v>0</v>
      </c>
      <c r="D10" s="30"/>
      <c r="E10" s="47" t="s">
        <v>32</v>
      </c>
      <c r="F10" s="25">
        <f>COUNTIFS('k vyplneni'!S:S,E10)</f>
        <v>0</v>
      </c>
      <c r="G10" s="48">
        <f t="shared" ref="G10:G15" si="0">F10/$H$3</f>
        <v>0</v>
      </c>
      <c r="H10" s="49">
        <f>G10*0.9</f>
        <v>0</v>
      </c>
      <c r="I10" s="43"/>
      <c r="J10" s="43"/>
      <c r="K10" s="32"/>
      <c r="L10" s="51"/>
    </row>
    <row r="11" spans="2:15" ht="30" x14ac:dyDescent="0.25">
      <c r="B11" s="22" t="s">
        <v>33</v>
      </c>
      <c r="C11" s="22">
        <f>COUNTIFS('k vyplneni'!P:P,"&gt;0",'k vyplneni'!Q:Q,"OVMAM")</f>
        <v>0</v>
      </c>
      <c r="D11" s="30"/>
      <c r="E11" s="47" t="s">
        <v>34</v>
      </c>
      <c r="F11" s="25">
        <f>COUNTIFS('k vyplneni'!S:S,E11)</f>
        <v>0</v>
      </c>
      <c r="G11" s="48">
        <f t="shared" si="0"/>
        <v>0</v>
      </c>
      <c r="H11" s="49">
        <f>G11*0.7</f>
        <v>0</v>
      </c>
      <c r="I11" s="43"/>
      <c r="J11" s="43"/>
      <c r="K11" s="43"/>
      <c r="L11" s="32"/>
      <c r="M11" s="67"/>
      <c r="N11" s="67"/>
      <c r="O11" s="67"/>
    </row>
    <row r="12" spans="2:15" ht="30" x14ac:dyDescent="0.25">
      <c r="B12" s="22" t="s">
        <v>35</v>
      </c>
      <c r="C12" s="22">
        <f>COUNTIFS('k vyplneni'!P:P,"&gt;0",'k vyplneni'!N:N,"katA")</f>
        <v>0</v>
      </c>
      <c r="D12" s="32"/>
      <c r="E12" s="47" t="s">
        <v>36</v>
      </c>
      <c r="F12" s="25">
        <f>COUNTIFS('k vyplneni'!S:S,E12)</f>
        <v>0</v>
      </c>
      <c r="G12" s="48">
        <f t="shared" si="0"/>
        <v>0</v>
      </c>
      <c r="H12" s="52">
        <f>G12*0.9</f>
        <v>0</v>
      </c>
      <c r="I12" s="32"/>
      <c r="J12" s="32"/>
      <c r="K12" s="32"/>
      <c r="L12" s="68"/>
      <c r="M12" s="67"/>
      <c r="N12" s="67"/>
      <c r="O12" s="67"/>
    </row>
    <row r="13" spans="2:15" ht="30" x14ac:dyDescent="0.25">
      <c r="B13" s="22" t="s">
        <v>37</v>
      </c>
      <c r="C13" s="22">
        <f>COUNTIFS('k vyplneni'!P:P,"&gt;0",'k vyplneni'!N:N,"katB")</f>
        <v>0</v>
      </c>
      <c r="D13" s="32"/>
      <c r="E13" s="47" t="s">
        <v>38</v>
      </c>
      <c r="F13" s="25">
        <f>COUNTIFS('k vyplneni'!S:S,E13)</f>
        <v>0</v>
      </c>
      <c r="G13" s="48">
        <f t="shared" si="0"/>
        <v>0</v>
      </c>
      <c r="H13" s="52">
        <f>G13*0.7</f>
        <v>0</v>
      </c>
      <c r="I13" s="32"/>
      <c r="J13" s="41"/>
      <c r="K13" s="32"/>
      <c r="L13" s="68"/>
      <c r="M13" s="67"/>
      <c r="N13" s="67"/>
      <c r="O13" s="67"/>
    </row>
    <row r="14" spans="2:15" ht="30" x14ac:dyDescent="0.25">
      <c r="B14" s="22" t="s">
        <v>39</v>
      </c>
      <c r="C14" s="22">
        <f>COUNTIFS('k vyplneni'!P:P,"&gt;0",'k vyplneni'!N:N,"katC")</f>
        <v>0</v>
      </c>
      <c r="D14" s="32"/>
      <c r="E14" s="47" t="s">
        <v>40</v>
      </c>
      <c r="F14" s="25">
        <f>COUNTIFS('k vyplneni'!S:S,E14)</f>
        <v>0</v>
      </c>
      <c r="G14" s="48">
        <f t="shared" si="0"/>
        <v>0</v>
      </c>
      <c r="H14" s="52">
        <f>G14*0.7</f>
        <v>0</v>
      </c>
      <c r="I14" s="32"/>
      <c r="J14" s="32"/>
      <c r="K14" s="32"/>
      <c r="L14" s="68"/>
      <c r="M14" s="67"/>
      <c r="N14" s="67"/>
      <c r="O14" s="67"/>
    </row>
    <row r="15" spans="2:15" ht="30" x14ac:dyDescent="0.25">
      <c r="B15" s="53" t="s">
        <v>41</v>
      </c>
      <c r="C15" s="22">
        <f>COUNTIFS('k vyplneni'!P:P,"&gt;0",'k vyplneni'!N:N,"-")</f>
        <v>0</v>
      </c>
      <c r="D15" s="32"/>
      <c r="E15" s="54" t="s">
        <v>42</v>
      </c>
      <c r="F15" s="25">
        <f>COUNTIFS('k vyplneni'!S:S,E15)</f>
        <v>0</v>
      </c>
      <c r="G15" s="48">
        <f t="shared" si="0"/>
        <v>0</v>
      </c>
      <c r="H15" s="52">
        <f>G15*0.7</f>
        <v>0</v>
      </c>
      <c r="I15" s="32"/>
      <c r="J15" s="32"/>
      <c r="K15" s="32"/>
      <c r="L15" s="32"/>
      <c r="M15" s="67"/>
      <c r="N15" s="67"/>
      <c r="O15" s="67"/>
    </row>
    <row r="16" spans="2:15" ht="30" x14ac:dyDescent="0.25">
      <c r="B16" s="55" t="s">
        <v>43</v>
      </c>
      <c r="C16" s="22" t="str">
        <f>IF(H6&gt;C15,"ANO","NE")</f>
        <v>NE</v>
      </c>
      <c r="D16" s="32"/>
      <c r="E16" s="32"/>
      <c r="F16" s="25">
        <f>SUM(F9:F15)</f>
        <v>0</v>
      </c>
      <c r="G16" s="48">
        <f t="shared" ref="G16:H16" si="1">SUM(G9:G15)</f>
        <v>0</v>
      </c>
      <c r="H16" s="48">
        <f t="shared" si="1"/>
        <v>0</v>
      </c>
      <c r="I16" s="32"/>
      <c r="J16" s="43"/>
      <c r="K16" s="32"/>
      <c r="L16" s="32"/>
    </row>
  </sheetData>
  <sheetProtection algorithmName="SHA-512" hashValue="843soeUaHKqQ68xteHxHybzvqZCme0xoMrMP8a9LRVhowtz6IQqR8ZqB3uBH8jvKm7+kLemjzWxazqIc62e24A==" saltValue="HEqbjaLte/8AM6ooEroUxQ==" spinCount="100000" sheet="1" objects="1" scenarios="1"/>
  <mergeCells count="1">
    <mergeCell ref="B8:C8"/>
  </mergeCells>
  <conditionalFormatting sqref="C16">
    <cfRule type="containsText" dxfId="0" priority="1" operator="containsText" text="NE">
      <formula>NOT(ISERROR(SEARCH("NE",C16)))</formula>
    </cfRule>
  </conditionalFormatting>
  <pageMargins left="0.7" right="0.7" top="0.78740157499999996" bottom="0.78740157499999996" header="0.3" footer="0.3"/>
  <pageSetup orientation="portrait" r:id="rId1"/>
  <ignoredErrors>
    <ignoredError sqref="H11:H12 C10"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C4DC0-1A4A-4FD4-AE1E-457F4855D135}">
  <dimension ref="B2:F42"/>
  <sheetViews>
    <sheetView zoomScale="80" zoomScaleNormal="80" workbookViewId="0">
      <selection activeCell="F18" sqref="F18"/>
    </sheetView>
  </sheetViews>
  <sheetFormatPr defaultRowHeight="15" x14ac:dyDescent="0.25"/>
  <cols>
    <col min="1" max="1" width="4.7109375" customWidth="1"/>
    <col min="2" max="2" width="10.85546875" bestFit="1" customWidth="1"/>
    <col min="3" max="3" width="34.28515625" style="6" customWidth="1"/>
    <col min="4" max="4" width="25.140625" customWidth="1"/>
    <col min="5" max="5" width="24.28515625" style="7" customWidth="1"/>
    <col min="6" max="6" width="94" style="6" customWidth="1"/>
    <col min="8" max="8" width="23" customWidth="1"/>
  </cols>
  <sheetData>
    <row r="2" spans="2:6" ht="26.25" customHeight="1" x14ac:dyDescent="0.25">
      <c r="B2" s="9"/>
      <c r="C2" s="17" t="s">
        <v>102</v>
      </c>
      <c r="D2" s="18" t="s">
        <v>103</v>
      </c>
      <c r="E2" s="18" t="s">
        <v>105</v>
      </c>
      <c r="F2" s="17" t="s">
        <v>104</v>
      </c>
    </row>
    <row r="3" spans="2:6" ht="30" x14ac:dyDescent="0.25">
      <c r="B3" s="8"/>
      <c r="C3" s="10" t="s">
        <v>0</v>
      </c>
      <c r="D3" s="11"/>
      <c r="E3" s="19" t="s">
        <v>75</v>
      </c>
      <c r="F3" s="10" t="s">
        <v>106</v>
      </c>
    </row>
    <row r="4" spans="2:6" x14ac:dyDescent="0.25">
      <c r="C4" s="12"/>
      <c r="D4" s="13"/>
      <c r="E4" s="13"/>
      <c r="F4" s="12"/>
    </row>
    <row r="5" spans="2:6" ht="60" x14ac:dyDescent="0.25">
      <c r="B5" s="8"/>
      <c r="C5" s="10" t="s">
        <v>1</v>
      </c>
      <c r="D5" s="11"/>
      <c r="E5" s="19" t="s">
        <v>75</v>
      </c>
      <c r="F5" s="10" t="s">
        <v>121</v>
      </c>
    </row>
    <row r="6" spans="2:6" x14ac:dyDescent="0.25">
      <c r="C6" s="12"/>
      <c r="D6" s="13"/>
      <c r="E6" s="13"/>
      <c r="F6" s="12"/>
    </row>
    <row r="7" spans="2:6" ht="30" x14ac:dyDescent="0.25">
      <c r="B7" s="84" t="s">
        <v>62</v>
      </c>
      <c r="C7" s="82" t="s">
        <v>63</v>
      </c>
      <c r="D7" s="11" t="s">
        <v>64</v>
      </c>
      <c r="E7" s="11" t="s">
        <v>65</v>
      </c>
      <c r="F7" s="10" t="s">
        <v>107</v>
      </c>
    </row>
    <row r="8" spans="2:6" x14ac:dyDescent="0.25">
      <c r="B8" s="84"/>
      <c r="C8" s="82"/>
      <c r="D8" s="11" t="s">
        <v>66</v>
      </c>
      <c r="E8" s="11" t="s">
        <v>65</v>
      </c>
      <c r="F8" s="10" t="s">
        <v>108</v>
      </c>
    </row>
    <row r="9" spans="2:6" x14ac:dyDescent="0.25">
      <c r="B9" s="84"/>
      <c r="C9" s="14"/>
      <c r="D9" s="15"/>
      <c r="E9" s="15"/>
      <c r="F9" s="14"/>
    </row>
    <row r="10" spans="2:6" x14ac:dyDescent="0.25">
      <c r="B10" s="84"/>
      <c r="C10" s="82" t="s">
        <v>3</v>
      </c>
      <c r="D10" s="11" t="s">
        <v>67</v>
      </c>
      <c r="E10" s="11" t="s">
        <v>65</v>
      </c>
      <c r="F10" s="10" t="s">
        <v>68</v>
      </c>
    </row>
    <row r="11" spans="2:6" x14ac:dyDescent="0.25">
      <c r="B11" s="84"/>
      <c r="C11" s="82"/>
      <c r="D11" s="11" t="s">
        <v>69</v>
      </c>
      <c r="E11" s="11" t="s">
        <v>65</v>
      </c>
      <c r="F11" s="10" t="s">
        <v>70</v>
      </c>
    </row>
    <row r="12" spans="2:6" ht="95.25" customHeight="1" x14ac:dyDescent="0.25">
      <c r="B12" s="84"/>
      <c r="C12" s="82"/>
      <c r="D12" s="11" t="s">
        <v>71</v>
      </c>
      <c r="E12" s="11" t="s">
        <v>65</v>
      </c>
      <c r="F12" s="10" t="s">
        <v>15161</v>
      </c>
    </row>
    <row r="13" spans="2:6" x14ac:dyDescent="0.25">
      <c r="B13" s="84"/>
      <c r="C13" s="82"/>
      <c r="D13" s="11" t="s">
        <v>72</v>
      </c>
      <c r="E13" s="11" t="s">
        <v>65</v>
      </c>
      <c r="F13" s="10" t="s">
        <v>73</v>
      </c>
    </row>
    <row r="14" spans="2:6" x14ac:dyDescent="0.25">
      <c r="B14" s="84"/>
      <c r="C14" s="14"/>
      <c r="D14" s="15"/>
      <c r="E14" s="15"/>
      <c r="F14" s="14"/>
    </row>
    <row r="15" spans="2:6" ht="30" x14ac:dyDescent="0.25">
      <c r="B15" s="84"/>
      <c r="C15" s="16" t="s">
        <v>5</v>
      </c>
      <c r="D15" s="11"/>
      <c r="E15" s="11" t="s">
        <v>65</v>
      </c>
      <c r="F15" s="10" t="s">
        <v>15168</v>
      </c>
    </row>
    <row r="16" spans="2:6" x14ac:dyDescent="0.25">
      <c r="B16" s="84"/>
      <c r="C16" s="14"/>
      <c r="D16" s="15"/>
      <c r="E16" s="15"/>
      <c r="F16" s="14"/>
    </row>
    <row r="17" spans="2:6" ht="45" x14ac:dyDescent="0.25">
      <c r="B17" s="84"/>
      <c r="C17" s="16" t="s">
        <v>74</v>
      </c>
      <c r="D17" s="11" t="s">
        <v>64</v>
      </c>
      <c r="E17" s="19" t="s">
        <v>75</v>
      </c>
      <c r="F17" s="10" t="s">
        <v>76</v>
      </c>
    </row>
    <row r="18" spans="2:6" x14ac:dyDescent="0.25">
      <c r="B18" s="84"/>
      <c r="C18" s="14"/>
      <c r="D18" s="15"/>
      <c r="E18" s="15"/>
      <c r="F18" s="14"/>
    </row>
    <row r="19" spans="2:6" ht="45" x14ac:dyDescent="0.25">
      <c r="B19" s="84"/>
      <c r="C19" s="16" t="s">
        <v>7</v>
      </c>
      <c r="D19" s="11"/>
      <c r="E19" s="11" t="s">
        <v>65</v>
      </c>
      <c r="F19" s="10" t="s">
        <v>109</v>
      </c>
    </row>
    <row r="20" spans="2:6" x14ac:dyDescent="0.25">
      <c r="C20" s="12"/>
      <c r="D20" s="13"/>
      <c r="E20" s="13"/>
      <c r="F20" s="12"/>
    </row>
    <row r="21" spans="2:6" ht="30" x14ac:dyDescent="0.25">
      <c r="B21" s="83" t="s">
        <v>77</v>
      </c>
      <c r="C21" s="82" t="s">
        <v>15163</v>
      </c>
      <c r="D21" s="11" t="s">
        <v>113</v>
      </c>
      <c r="E21" s="11" t="s">
        <v>65</v>
      </c>
      <c r="F21" s="10" t="s">
        <v>78</v>
      </c>
    </row>
    <row r="22" spans="2:6" ht="30" x14ac:dyDescent="0.25">
      <c r="B22" s="83"/>
      <c r="C22" s="82"/>
      <c r="D22" s="11" t="s">
        <v>114</v>
      </c>
      <c r="E22" s="11" t="s">
        <v>65</v>
      </c>
      <c r="F22" s="10" t="s">
        <v>79</v>
      </c>
    </row>
    <row r="23" spans="2:6" ht="30" x14ac:dyDescent="0.25">
      <c r="B23" s="83"/>
      <c r="C23" s="82"/>
      <c r="D23" s="11" t="s">
        <v>115</v>
      </c>
      <c r="E23" s="11" t="s">
        <v>65</v>
      </c>
      <c r="F23" s="10" t="s">
        <v>80</v>
      </c>
    </row>
    <row r="24" spans="2:6" x14ac:dyDescent="0.25">
      <c r="B24" s="83"/>
      <c r="C24" s="82"/>
      <c r="D24" s="11" t="s">
        <v>81</v>
      </c>
      <c r="E24" s="11" t="s">
        <v>65</v>
      </c>
      <c r="F24" s="10" t="s">
        <v>82</v>
      </c>
    </row>
    <row r="25" spans="2:6" x14ac:dyDescent="0.25">
      <c r="B25" s="83"/>
      <c r="C25" s="14"/>
      <c r="D25" s="15"/>
      <c r="E25" s="15"/>
      <c r="F25" s="14"/>
    </row>
    <row r="26" spans="2:6" ht="30" x14ac:dyDescent="0.25">
      <c r="B26" s="83"/>
      <c r="C26" s="82" t="s">
        <v>83</v>
      </c>
      <c r="D26" s="11" t="s">
        <v>84</v>
      </c>
      <c r="E26" s="11" t="s">
        <v>65</v>
      </c>
      <c r="F26" s="10" t="s">
        <v>85</v>
      </c>
    </row>
    <row r="27" spans="2:6" ht="30" x14ac:dyDescent="0.25">
      <c r="B27" s="83"/>
      <c r="C27" s="82"/>
      <c r="D27" s="11" t="s">
        <v>86</v>
      </c>
      <c r="E27" s="11" t="s">
        <v>65</v>
      </c>
      <c r="F27" s="10" t="s">
        <v>87</v>
      </c>
    </row>
    <row r="28" spans="2:6" ht="30" x14ac:dyDescent="0.25">
      <c r="B28" s="83"/>
      <c r="C28" s="82"/>
      <c r="D28" s="11" t="s">
        <v>88</v>
      </c>
      <c r="E28" s="11" t="s">
        <v>65</v>
      </c>
      <c r="F28" s="10" t="s">
        <v>89</v>
      </c>
    </row>
    <row r="29" spans="2:6" x14ac:dyDescent="0.25">
      <c r="B29" s="83"/>
      <c r="C29" s="82"/>
      <c r="D29" s="11" t="s">
        <v>30</v>
      </c>
      <c r="E29" s="11" t="s">
        <v>65</v>
      </c>
      <c r="F29" s="10" t="s">
        <v>90</v>
      </c>
    </row>
    <row r="30" spans="2:6" x14ac:dyDescent="0.25">
      <c r="B30" s="83"/>
      <c r="C30" s="82"/>
      <c r="D30" s="11" t="s">
        <v>33</v>
      </c>
      <c r="E30" s="11" t="s">
        <v>65</v>
      </c>
      <c r="F30" s="10" t="s">
        <v>90</v>
      </c>
    </row>
    <row r="31" spans="2:6" x14ac:dyDescent="0.25">
      <c r="B31" s="83"/>
      <c r="C31" s="82"/>
      <c r="D31" s="11" t="s">
        <v>31</v>
      </c>
      <c r="E31" s="11" t="s">
        <v>65</v>
      </c>
      <c r="F31" s="10" t="s">
        <v>90</v>
      </c>
    </row>
    <row r="32" spans="2:6" x14ac:dyDescent="0.25">
      <c r="B32" s="83"/>
      <c r="C32" s="14"/>
      <c r="D32" s="15"/>
      <c r="E32" s="15"/>
      <c r="F32" s="14"/>
    </row>
    <row r="33" spans="2:6" ht="45" x14ac:dyDescent="0.25">
      <c r="B33" s="83"/>
      <c r="C33" s="82" t="s">
        <v>15</v>
      </c>
      <c r="D33" s="11" t="s">
        <v>91</v>
      </c>
      <c r="E33" s="11" t="s">
        <v>65</v>
      </c>
      <c r="F33" s="10" t="s">
        <v>92</v>
      </c>
    </row>
    <row r="34" spans="2:6" x14ac:dyDescent="0.25">
      <c r="B34" s="83"/>
      <c r="C34" s="82"/>
      <c r="D34" s="11" t="s">
        <v>93</v>
      </c>
      <c r="E34" s="11" t="s">
        <v>65</v>
      </c>
      <c r="F34" s="10"/>
    </row>
    <row r="35" spans="2:6" x14ac:dyDescent="0.25">
      <c r="B35" s="83"/>
      <c r="C35" s="14"/>
      <c r="D35" s="15"/>
      <c r="E35" s="15"/>
      <c r="F35" s="14"/>
    </row>
    <row r="36" spans="2:6" ht="45" x14ac:dyDescent="0.25">
      <c r="B36" s="83"/>
      <c r="C36" s="82" t="s">
        <v>94</v>
      </c>
      <c r="D36" s="11" t="s">
        <v>91</v>
      </c>
      <c r="E36" s="19" t="s">
        <v>75</v>
      </c>
      <c r="F36" s="10" t="s">
        <v>95</v>
      </c>
    </row>
    <row r="37" spans="2:6" x14ac:dyDescent="0.25">
      <c r="B37" s="83"/>
      <c r="C37" s="82"/>
      <c r="D37" s="11" t="s">
        <v>96</v>
      </c>
      <c r="E37" s="19" t="s">
        <v>75</v>
      </c>
      <c r="F37" s="10" t="s">
        <v>97</v>
      </c>
    </row>
    <row r="38" spans="2:6" x14ac:dyDescent="0.25">
      <c r="B38" s="83"/>
      <c r="C38" s="82"/>
      <c r="D38" s="11" t="s">
        <v>93</v>
      </c>
      <c r="E38" s="11"/>
      <c r="F38" s="10" t="s">
        <v>97</v>
      </c>
    </row>
    <row r="39" spans="2:6" x14ac:dyDescent="0.25">
      <c r="B39" s="83"/>
      <c r="C39" s="14"/>
      <c r="D39" s="15"/>
      <c r="E39" s="15"/>
      <c r="F39" s="14"/>
    </row>
    <row r="40" spans="2:6" ht="45" x14ac:dyDescent="0.25">
      <c r="B40" s="83"/>
      <c r="C40" s="16" t="s">
        <v>98</v>
      </c>
      <c r="D40" s="11"/>
      <c r="E40" s="19" t="s">
        <v>99</v>
      </c>
      <c r="F40" s="10" t="s">
        <v>100</v>
      </c>
    </row>
    <row r="41" spans="2:6" x14ac:dyDescent="0.25">
      <c r="B41" s="83"/>
      <c r="C41" s="14"/>
      <c r="D41" s="15"/>
      <c r="E41" s="15"/>
      <c r="F41" s="14"/>
    </row>
    <row r="42" spans="2:6" ht="30" x14ac:dyDescent="0.25">
      <c r="B42" s="83"/>
      <c r="C42" s="16" t="s">
        <v>16</v>
      </c>
      <c r="D42" s="11" t="s">
        <v>110</v>
      </c>
      <c r="E42" s="19" t="s">
        <v>75</v>
      </c>
      <c r="F42" s="10" t="s">
        <v>101</v>
      </c>
    </row>
  </sheetData>
  <mergeCells count="8">
    <mergeCell ref="C33:C34"/>
    <mergeCell ref="C36:C38"/>
    <mergeCell ref="B21:B42"/>
    <mergeCell ref="B7:B19"/>
    <mergeCell ref="C7:C8"/>
    <mergeCell ref="C10:C13"/>
    <mergeCell ref="C21:C24"/>
    <mergeCell ref="C26:C31"/>
  </mergeCells>
  <pageMargins left="0.7" right="0.7" top="0.78740157499999996" bottom="0.78740157499999996"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B1901-D717-41CB-8467-03A7A64193BB}">
  <dimension ref="A1:AB211"/>
  <sheetViews>
    <sheetView zoomScale="85" zoomScaleNormal="85" workbookViewId="0">
      <pane xSplit="1" ySplit="1" topLeftCell="B2" activePane="bottomRight" state="frozen"/>
      <selection pane="topRight" activeCell="B1" sqref="B1"/>
      <selection pane="bottomLeft" activeCell="A2" sqref="A2"/>
      <selection pane="bottomRight" activeCell="AB2" sqref="AB2"/>
    </sheetView>
  </sheetViews>
  <sheetFormatPr defaultRowHeight="15" x14ac:dyDescent="0.25"/>
  <cols>
    <col min="1" max="1" width="37.28515625" bestFit="1" customWidth="1"/>
    <col min="2" max="2" width="24.5703125" bestFit="1" customWidth="1"/>
    <col min="4" max="4" width="11.85546875" bestFit="1" customWidth="1"/>
    <col min="6" max="6" width="11" customWidth="1"/>
    <col min="8" max="8" width="13.42578125" customWidth="1"/>
    <col min="9" max="9" width="13.7109375" customWidth="1"/>
    <col min="10" max="10" width="14.7109375" customWidth="1"/>
    <col min="11" max="11" width="7.7109375" customWidth="1"/>
    <col min="12" max="12" width="10.140625" customWidth="1"/>
    <col min="13" max="13" width="10.85546875" customWidth="1"/>
    <col min="14" max="14" width="19.140625" customWidth="1"/>
    <col min="15" max="15" width="16.28515625" bestFit="1" customWidth="1"/>
    <col min="16" max="16" width="12.28515625" customWidth="1"/>
    <col min="17" max="18" width="0" hidden="1" customWidth="1"/>
    <col min="19" max="19" width="19.5703125" hidden="1" customWidth="1"/>
    <col min="20" max="20" width="18.5703125" hidden="1" customWidth="1"/>
    <col min="21" max="21" width="18.42578125" hidden="1" customWidth="1"/>
    <col min="22" max="22" width="48.42578125" hidden="1" customWidth="1"/>
    <col min="23" max="23" width="0" hidden="1" customWidth="1"/>
    <col min="24" max="24" width="11.85546875" hidden="1" customWidth="1"/>
    <col min="26" max="26" width="18.5703125" bestFit="1" customWidth="1"/>
  </cols>
  <sheetData>
    <row r="1" spans="1:28" ht="225" x14ac:dyDescent="0.25">
      <c r="A1" s="3" t="s">
        <v>44</v>
      </c>
      <c r="B1" s="3" t="s">
        <v>45</v>
      </c>
      <c r="C1" s="3" t="s">
        <v>46</v>
      </c>
      <c r="D1" s="3" t="s">
        <v>48</v>
      </c>
      <c r="E1" s="3" t="s">
        <v>47</v>
      </c>
      <c r="F1" s="2" t="s">
        <v>118</v>
      </c>
      <c r="G1" s="3" t="s">
        <v>49</v>
      </c>
      <c r="H1" s="1" t="s">
        <v>116</v>
      </c>
      <c r="I1" s="20" t="s">
        <v>50</v>
      </c>
      <c r="J1" s="1" t="s">
        <v>119</v>
      </c>
      <c r="K1" s="3" t="s">
        <v>51</v>
      </c>
      <c r="L1" s="76" t="s">
        <v>117</v>
      </c>
      <c r="M1" s="76" t="s">
        <v>52</v>
      </c>
      <c r="N1" s="76" t="s">
        <v>53</v>
      </c>
      <c r="O1" s="76" t="s">
        <v>54</v>
      </c>
      <c r="P1" s="20" t="s">
        <v>61</v>
      </c>
      <c r="Q1" s="4" t="s">
        <v>55</v>
      </c>
      <c r="R1" s="4" t="s">
        <v>56</v>
      </c>
      <c r="S1" s="4" t="s">
        <v>57</v>
      </c>
      <c r="T1" s="4" t="s">
        <v>57</v>
      </c>
      <c r="U1" s="4" t="s">
        <v>57</v>
      </c>
      <c r="V1" s="4" t="s">
        <v>58</v>
      </c>
      <c r="W1" s="4" t="s">
        <v>59</v>
      </c>
      <c r="X1" s="5" t="s">
        <v>60</v>
      </c>
      <c r="Y1" s="74" t="s">
        <v>15164</v>
      </c>
      <c r="Z1" s="75" t="s">
        <v>15165</v>
      </c>
      <c r="AA1" s="75" t="s">
        <v>15166</v>
      </c>
      <c r="AB1" s="75" t="s">
        <v>15169</v>
      </c>
    </row>
    <row r="2" spans="1:28" x14ac:dyDescent="0.25">
      <c r="A2" t="s">
        <v>125</v>
      </c>
      <c r="B2" t="s">
        <v>126</v>
      </c>
      <c r="C2">
        <v>132926</v>
      </c>
      <c r="D2" t="s">
        <v>72</v>
      </c>
      <c r="E2">
        <v>110</v>
      </c>
      <c r="F2">
        <f>VLOOKUP(B2,'k vyplneni'!A:F,5,0)</f>
        <v>0</v>
      </c>
      <c r="G2">
        <v>7</v>
      </c>
      <c r="I2">
        <f>J2-H2</f>
        <v>7</v>
      </c>
      <c r="J2">
        <v>7</v>
      </c>
      <c r="K2">
        <v>103</v>
      </c>
      <c r="L2">
        <v>0</v>
      </c>
      <c r="M2">
        <f>COUNTIFS('k vyplneni'!O:O,"A",'k vyplneni'!Q:Q,"OBAM",'k vyplneni'!H:H,C2)</f>
        <v>0</v>
      </c>
      <c r="N2" t="e">
        <f>ROUND((L2+M2)/(Y2+L2)*100,2)</f>
        <v>#DIV/0!</v>
      </c>
      <c r="O2" t="e">
        <f>ROUND((L2+M2)/(AA2+L2)*100,2)</f>
        <v>#DIV/0!</v>
      </c>
      <c r="P2" t="str">
        <f>IF('k vyplneni'!E6="A",VLOOKUP('k vyplneni'!A6,B:H,7,0),"")</f>
        <v/>
      </c>
      <c r="Q2" t="s">
        <v>30</v>
      </c>
      <c r="R2" t="s">
        <v>64</v>
      </c>
      <c r="S2" t="s">
        <v>113</v>
      </c>
      <c r="T2" t="s">
        <v>114</v>
      </c>
      <c r="U2" t="s">
        <v>115</v>
      </c>
      <c r="V2" t="s">
        <v>34</v>
      </c>
      <c r="W2">
        <v>0.7</v>
      </c>
      <c r="X2" t="s">
        <v>71</v>
      </c>
      <c r="Y2">
        <v>0</v>
      </c>
      <c r="Z2" t="e">
        <v>#N/A</v>
      </c>
      <c r="AA2">
        <v>0</v>
      </c>
      <c r="AB2">
        <f>COUNTIFS('k vyplneni'!O:O,"A",'k vyplneni'!H:H,C2)</f>
        <v>0</v>
      </c>
    </row>
    <row r="3" spans="1:28" x14ac:dyDescent="0.25">
      <c r="A3" t="s">
        <v>125</v>
      </c>
      <c r="B3" t="s">
        <v>127</v>
      </c>
      <c r="C3">
        <v>197432</v>
      </c>
      <c r="D3" t="s">
        <v>71</v>
      </c>
      <c r="E3">
        <v>76</v>
      </c>
      <c r="F3">
        <f>VLOOKUP(B3,'k vyplneni'!A:F,5,0)</f>
        <v>0</v>
      </c>
      <c r="G3">
        <v>76</v>
      </c>
      <c r="H3">
        <v>27</v>
      </c>
      <c r="I3">
        <f t="shared" ref="I3:I66" si="0">J3-H3</f>
        <v>49</v>
      </c>
      <c r="J3">
        <v>76</v>
      </c>
      <c r="L3">
        <v>0</v>
      </c>
      <c r="M3">
        <f>COUNTIFS('k vyplneni'!O:O,"A",'k vyplneni'!Q:Q,"OBAM",'k vyplneni'!H:H,C3)</f>
        <v>0</v>
      </c>
      <c r="N3">
        <f t="shared" ref="N3:N66" si="1">ROUND((L3+M3)/(Y3+L3)*100,2)</f>
        <v>0</v>
      </c>
      <c r="O3">
        <f t="shared" ref="O3:O66" si="2">ROUND((L3+M3)/(AA3+L3)*100,2)</f>
        <v>0</v>
      </c>
      <c r="P3" t="str">
        <f>IF('k vyplneni'!E7="A",VLOOKUP('k vyplneni'!A7,B:H,7,0),"")</f>
        <v/>
      </c>
      <c r="Q3" t="s">
        <v>31</v>
      </c>
      <c r="R3" t="s">
        <v>66</v>
      </c>
      <c r="S3" t="s">
        <v>34</v>
      </c>
      <c r="T3" t="s">
        <v>38</v>
      </c>
      <c r="U3" t="s">
        <v>42</v>
      </c>
      <c r="V3" t="s">
        <v>32</v>
      </c>
      <c r="W3">
        <v>0.9</v>
      </c>
      <c r="X3" t="s">
        <v>64</v>
      </c>
      <c r="Y3">
        <v>47</v>
      </c>
      <c r="Z3">
        <v>27</v>
      </c>
      <c r="AA3">
        <v>74</v>
      </c>
      <c r="AB3">
        <f>COUNTIFS('k vyplneni'!O:O,"A",'k vyplneni'!H:H,C3)</f>
        <v>0</v>
      </c>
    </row>
    <row r="4" spans="1:28" x14ac:dyDescent="0.25">
      <c r="A4" t="s">
        <v>125</v>
      </c>
      <c r="B4" t="s">
        <v>128</v>
      </c>
      <c r="C4">
        <v>197459</v>
      </c>
      <c r="D4" t="s">
        <v>71</v>
      </c>
      <c r="E4">
        <v>26</v>
      </c>
      <c r="F4">
        <f>VLOOKUP(B4,'k vyplneni'!A:F,5,0)</f>
        <v>0</v>
      </c>
      <c r="G4">
        <v>24</v>
      </c>
      <c r="H4">
        <v>6</v>
      </c>
      <c r="I4">
        <f t="shared" si="0"/>
        <v>18</v>
      </c>
      <c r="J4">
        <v>24</v>
      </c>
      <c r="K4">
        <v>2</v>
      </c>
      <c r="L4">
        <v>0</v>
      </c>
      <c r="M4">
        <f>COUNTIFS('k vyplneni'!O:O,"A",'k vyplneni'!Q:Q,"OBAM",'k vyplneni'!H:H,C4)</f>
        <v>0</v>
      </c>
      <c r="N4">
        <f t="shared" si="1"/>
        <v>0</v>
      </c>
      <c r="O4">
        <f t="shared" si="2"/>
        <v>0</v>
      </c>
      <c r="P4" t="str">
        <f>IF('k vyplneni'!E8="A",VLOOKUP('k vyplneni'!A8,B:H,7,0),"")</f>
        <v/>
      </c>
      <c r="Q4" t="s">
        <v>33</v>
      </c>
      <c r="S4" t="s">
        <v>32</v>
      </c>
      <c r="T4" t="s">
        <v>36</v>
      </c>
      <c r="U4" t="s">
        <v>112</v>
      </c>
      <c r="V4" t="s">
        <v>112</v>
      </c>
      <c r="W4">
        <v>1</v>
      </c>
      <c r="Y4">
        <v>18</v>
      </c>
      <c r="Z4">
        <v>6</v>
      </c>
      <c r="AA4">
        <v>24</v>
      </c>
      <c r="AB4">
        <f>COUNTIFS('k vyplneni'!O:O,"A",'k vyplneni'!H:H,C4)</f>
        <v>0</v>
      </c>
    </row>
    <row r="5" spans="1:28" x14ac:dyDescent="0.25">
      <c r="A5" t="s">
        <v>125</v>
      </c>
      <c r="B5" t="s">
        <v>129</v>
      </c>
      <c r="C5">
        <v>197467</v>
      </c>
      <c r="D5" t="s">
        <v>71</v>
      </c>
      <c r="E5">
        <v>87</v>
      </c>
      <c r="F5">
        <f>VLOOKUP(B5,'k vyplneni'!A:F,5,0)</f>
        <v>0</v>
      </c>
      <c r="G5">
        <v>83</v>
      </c>
      <c r="H5">
        <v>36</v>
      </c>
      <c r="I5">
        <f t="shared" si="0"/>
        <v>47</v>
      </c>
      <c r="J5">
        <v>83</v>
      </c>
      <c r="K5">
        <v>4</v>
      </c>
      <c r="L5">
        <v>0</v>
      </c>
      <c r="M5">
        <f>COUNTIFS('k vyplneni'!O:O,"A",'k vyplneni'!Q:Q,"OBAM",'k vyplneni'!H:H,C5)</f>
        <v>0</v>
      </c>
      <c r="N5">
        <f t="shared" si="1"/>
        <v>0</v>
      </c>
      <c r="O5">
        <f t="shared" si="2"/>
        <v>0</v>
      </c>
      <c r="P5" t="str">
        <f>IF('k vyplneni'!E9="A",VLOOKUP('k vyplneni'!A9,B:H,7,0),"")</f>
        <v/>
      </c>
      <c r="S5" t="s">
        <v>112</v>
      </c>
      <c r="T5" t="s">
        <v>40</v>
      </c>
      <c r="V5" t="s">
        <v>38</v>
      </c>
      <c r="W5">
        <v>0.7</v>
      </c>
      <c r="Y5">
        <v>47</v>
      </c>
      <c r="Z5">
        <v>36</v>
      </c>
      <c r="AA5">
        <v>83</v>
      </c>
      <c r="AB5">
        <f>COUNTIFS('k vyplneni'!O:O,"A",'k vyplneni'!H:H,C5)</f>
        <v>0</v>
      </c>
    </row>
    <row r="6" spans="1:28" x14ac:dyDescent="0.25">
      <c r="A6" t="s">
        <v>125</v>
      </c>
      <c r="B6" t="s">
        <v>130</v>
      </c>
      <c r="C6">
        <v>197475</v>
      </c>
      <c r="D6" t="s">
        <v>71</v>
      </c>
      <c r="E6">
        <v>25</v>
      </c>
      <c r="F6">
        <f>VLOOKUP(B6,'k vyplneni'!A:F,5,0)</f>
        <v>0</v>
      </c>
      <c r="G6">
        <v>23</v>
      </c>
      <c r="H6">
        <v>2</v>
      </c>
      <c r="I6">
        <f t="shared" si="0"/>
        <v>21</v>
      </c>
      <c r="J6">
        <v>23</v>
      </c>
      <c r="K6">
        <v>2</v>
      </c>
      <c r="L6">
        <v>0</v>
      </c>
      <c r="M6">
        <f>COUNTIFS('k vyplneni'!O:O,"A",'k vyplneni'!Q:Q,"OBAM",'k vyplneni'!H:H,C6)</f>
        <v>0</v>
      </c>
      <c r="N6">
        <f t="shared" si="1"/>
        <v>0</v>
      </c>
      <c r="O6">
        <f t="shared" si="2"/>
        <v>0</v>
      </c>
      <c r="P6" t="str">
        <f>IF('k vyplneni'!E10="A",VLOOKUP('k vyplneni'!A10,B:H,7,0),"")</f>
        <v/>
      </c>
      <c r="T6" t="s">
        <v>112</v>
      </c>
      <c r="V6" t="s">
        <v>36</v>
      </c>
      <c r="W6">
        <v>0.9</v>
      </c>
      <c r="Y6">
        <v>21</v>
      </c>
      <c r="Z6">
        <v>2</v>
      </c>
      <c r="AA6">
        <v>23</v>
      </c>
      <c r="AB6">
        <f>COUNTIFS('k vyplneni'!O:O,"A",'k vyplneni'!H:H,C6)</f>
        <v>0</v>
      </c>
    </row>
    <row r="7" spans="1:28" x14ac:dyDescent="0.25">
      <c r="A7" t="s">
        <v>125</v>
      </c>
      <c r="B7" t="s">
        <v>131</v>
      </c>
      <c r="C7">
        <v>323942</v>
      </c>
      <c r="D7" t="s">
        <v>69</v>
      </c>
      <c r="E7">
        <v>28</v>
      </c>
      <c r="F7">
        <f>VLOOKUP(B7,'k vyplneni'!A:F,5,0)</f>
        <v>0</v>
      </c>
      <c r="G7">
        <v>28</v>
      </c>
      <c r="I7">
        <f t="shared" si="0"/>
        <v>28</v>
      </c>
      <c r="J7">
        <v>28</v>
      </c>
      <c r="L7">
        <v>0</v>
      </c>
      <c r="M7">
        <f>COUNTIFS('k vyplneni'!O:O,"A",'k vyplneni'!Q:Q,"OBAM",'k vyplneni'!H:H,C7)</f>
        <v>0</v>
      </c>
      <c r="N7">
        <f t="shared" si="1"/>
        <v>0</v>
      </c>
      <c r="O7">
        <f t="shared" si="2"/>
        <v>0</v>
      </c>
      <c r="P7" t="str">
        <f>IF('k vyplneni'!E11="A",VLOOKUP('k vyplneni'!A11,B:H,7,0),"")</f>
        <v/>
      </c>
      <c r="V7" t="s">
        <v>40</v>
      </c>
      <c r="W7">
        <v>0.7</v>
      </c>
      <c r="Y7">
        <v>28</v>
      </c>
      <c r="Z7" t="e">
        <v>#N/A</v>
      </c>
      <c r="AA7">
        <v>28</v>
      </c>
      <c r="AB7">
        <f>COUNTIFS('k vyplneni'!O:O,"A",'k vyplneni'!H:H,C7)</f>
        <v>0</v>
      </c>
    </row>
    <row r="8" spans="1:28" x14ac:dyDescent="0.25">
      <c r="A8" t="s">
        <v>125</v>
      </c>
      <c r="B8" t="s">
        <v>132</v>
      </c>
      <c r="C8">
        <v>112861</v>
      </c>
      <c r="D8" t="s">
        <v>71</v>
      </c>
      <c r="E8">
        <v>35</v>
      </c>
      <c r="F8">
        <f>VLOOKUP(B8,'k vyplneni'!A:F,5,0)</f>
        <v>0</v>
      </c>
      <c r="G8">
        <v>32</v>
      </c>
      <c r="H8">
        <v>1</v>
      </c>
      <c r="I8">
        <f t="shared" si="0"/>
        <v>31</v>
      </c>
      <c r="J8">
        <v>32</v>
      </c>
      <c r="K8">
        <v>3</v>
      </c>
      <c r="L8">
        <v>0</v>
      </c>
      <c r="M8">
        <f>COUNTIFS('k vyplneni'!O:O,"A",'k vyplneni'!Q:Q,"OBAM",'k vyplneni'!H:H,C8)</f>
        <v>0</v>
      </c>
      <c r="N8">
        <f t="shared" si="1"/>
        <v>0</v>
      </c>
      <c r="O8">
        <f t="shared" si="2"/>
        <v>0</v>
      </c>
      <c r="P8" t="str">
        <f>IF('k vyplneni'!E12="A",VLOOKUP('k vyplneni'!A12,B:H,7,0),"")</f>
        <v/>
      </c>
      <c r="V8" t="s">
        <v>42</v>
      </c>
      <c r="W8">
        <v>0.7</v>
      </c>
      <c r="Y8">
        <v>31</v>
      </c>
      <c r="Z8">
        <v>1</v>
      </c>
      <c r="AA8">
        <v>32</v>
      </c>
      <c r="AB8">
        <f>COUNTIFS('k vyplneni'!O:O,"A",'k vyplneni'!H:H,C8)</f>
        <v>0</v>
      </c>
    </row>
    <row r="9" spans="1:28" x14ac:dyDescent="0.25">
      <c r="A9" t="s">
        <v>125</v>
      </c>
      <c r="B9" t="s">
        <v>133</v>
      </c>
      <c r="C9">
        <v>54241</v>
      </c>
      <c r="D9" t="s">
        <v>72</v>
      </c>
      <c r="E9">
        <v>120</v>
      </c>
      <c r="F9">
        <f>VLOOKUP(B9,'k vyplneni'!A:F,5,0)</f>
        <v>0</v>
      </c>
      <c r="G9">
        <v>2</v>
      </c>
      <c r="I9">
        <f t="shared" si="0"/>
        <v>2</v>
      </c>
      <c r="J9">
        <v>2</v>
      </c>
      <c r="K9">
        <v>118</v>
      </c>
      <c r="L9">
        <v>0</v>
      </c>
      <c r="M9">
        <f>COUNTIFS('k vyplneni'!O:O,"A",'k vyplneni'!Q:Q,"OBAM",'k vyplneni'!H:H,C9)</f>
        <v>0</v>
      </c>
      <c r="N9" t="e">
        <f t="shared" si="1"/>
        <v>#DIV/0!</v>
      </c>
      <c r="O9" t="e">
        <f t="shared" si="2"/>
        <v>#DIV/0!</v>
      </c>
      <c r="P9" t="str">
        <f>IF('k vyplneni'!E13="A",VLOOKUP('k vyplneni'!A13,B:H,7,0),"")</f>
        <v/>
      </c>
      <c r="Y9">
        <v>0</v>
      </c>
      <c r="Z9" t="e">
        <v>#N/A</v>
      </c>
      <c r="AA9">
        <v>0</v>
      </c>
      <c r="AB9">
        <f>COUNTIFS('k vyplneni'!O:O,"A",'k vyplneni'!H:H,C9)</f>
        <v>0</v>
      </c>
    </row>
    <row r="10" spans="1:28" x14ac:dyDescent="0.25">
      <c r="A10" t="s">
        <v>125</v>
      </c>
      <c r="B10" t="s">
        <v>134</v>
      </c>
      <c r="C10">
        <v>26654</v>
      </c>
      <c r="D10" t="s">
        <v>71</v>
      </c>
      <c r="E10">
        <v>140</v>
      </c>
      <c r="F10">
        <f>VLOOKUP(B10,'k vyplneni'!A:F,5,0)</f>
        <v>0</v>
      </c>
      <c r="G10">
        <v>136</v>
      </c>
      <c r="H10">
        <v>17</v>
      </c>
      <c r="I10">
        <f t="shared" si="0"/>
        <v>119</v>
      </c>
      <c r="J10">
        <v>136</v>
      </c>
      <c r="K10">
        <v>4</v>
      </c>
      <c r="L10">
        <v>0</v>
      </c>
      <c r="M10">
        <f>COUNTIFS('k vyplneni'!O:O,"A",'k vyplneni'!Q:Q,"OBAM",'k vyplneni'!H:H,C10)</f>
        <v>0</v>
      </c>
      <c r="N10">
        <f t="shared" si="1"/>
        <v>0</v>
      </c>
      <c r="O10">
        <f t="shared" si="2"/>
        <v>0</v>
      </c>
      <c r="P10" t="str">
        <f>IF('k vyplneni'!E14="A",VLOOKUP('k vyplneni'!A14,B:H,7,0),"")</f>
        <v/>
      </c>
      <c r="Y10">
        <v>115</v>
      </c>
      <c r="Z10">
        <v>17</v>
      </c>
      <c r="AA10">
        <v>132</v>
      </c>
      <c r="AB10">
        <f>COUNTIFS('k vyplneni'!O:O,"A",'k vyplneni'!H:H,C10)</f>
        <v>0</v>
      </c>
    </row>
    <row r="11" spans="1:28" x14ac:dyDescent="0.25">
      <c r="A11" t="s">
        <v>125</v>
      </c>
      <c r="B11" t="s">
        <v>135</v>
      </c>
      <c r="C11">
        <v>53091</v>
      </c>
      <c r="D11" t="s">
        <v>71</v>
      </c>
      <c r="E11">
        <v>32</v>
      </c>
      <c r="F11">
        <f>VLOOKUP(B11,'k vyplneni'!A:F,5,0)</f>
        <v>0</v>
      </c>
      <c r="G11">
        <v>30</v>
      </c>
      <c r="H11">
        <v>1</v>
      </c>
      <c r="I11">
        <f t="shared" si="0"/>
        <v>29</v>
      </c>
      <c r="J11">
        <v>30</v>
      </c>
      <c r="K11">
        <v>2</v>
      </c>
      <c r="L11">
        <v>0</v>
      </c>
      <c r="M11">
        <f>COUNTIFS('k vyplneni'!O:O,"A",'k vyplneni'!Q:Q,"OBAM",'k vyplneni'!H:H,C11)</f>
        <v>0</v>
      </c>
      <c r="N11">
        <f t="shared" si="1"/>
        <v>0</v>
      </c>
      <c r="O11">
        <f t="shared" si="2"/>
        <v>0</v>
      </c>
      <c r="P11" t="str">
        <f>IF('k vyplneni'!E15="A",VLOOKUP('k vyplneni'!A15,B:H,7,0),"")</f>
        <v/>
      </c>
      <c r="Y11">
        <v>29</v>
      </c>
      <c r="Z11">
        <v>1</v>
      </c>
      <c r="AA11">
        <v>30</v>
      </c>
      <c r="AB11">
        <f>COUNTIFS('k vyplneni'!O:O,"A",'k vyplneni'!H:H,C11)</f>
        <v>0</v>
      </c>
    </row>
    <row r="12" spans="1:28" x14ac:dyDescent="0.25">
      <c r="A12" t="s">
        <v>125</v>
      </c>
      <c r="B12" t="s">
        <v>136</v>
      </c>
      <c r="C12">
        <v>112879</v>
      </c>
      <c r="D12" t="s">
        <v>71</v>
      </c>
      <c r="E12">
        <v>64</v>
      </c>
      <c r="F12">
        <f>VLOOKUP(B12,'k vyplneni'!A:F,5,0)</f>
        <v>0</v>
      </c>
      <c r="G12">
        <v>60</v>
      </c>
      <c r="H12">
        <v>2</v>
      </c>
      <c r="I12">
        <f t="shared" si="0"/>
        <v>56</v>
      </c>
      <c r="J12">
        <v>58</v>
      </c>
      <c r="K12">
        <v>4</v>
      </c>
      <c r="L12">
        <v>2</v>
      </c>
      <c r="M12">
        <f>COUNTIFS('k vyplneni'!O:O,"A",'k vyplneni'!Q:Q,"OBAM",'k vyplneni'!H:H,C12)</f>
        <v>0</v>
      </c>
      <c r="N12">
        <f t="shared" si="1"/>
        <v>3.45</v>
      </c>
      <c r="O12">
        <f t="shared" si="2"/>
        <v>3.33</v>
      </c>
      <c r="P12" t="str">
        <f>IF('k vyplneni'!E16="A",VLOOKUP('k vyplneni'!A16,B:H,7,0),"")</f>
        <v/>
      </c>
      <c r="Y12">
        <v>56</v>
      </c>
      <c r="Z12">
        <v>2</v>
      </c>
      <c r="AA12">
        <v>58</v>
      </c>
      <c r="AB12">
        <f>COUNTIFS('k vyplneni'!O:O,"A",'k vyplneni'!H:H,C12)</f>
        <v>0</v>
      </c>
    </row>
    <row r="13" spans="1:28" x14ac:dyDescent="0.25">
      <c r="A13" t="s">
        <v>125</v>
      </c>
      <c r="B13" t="s">
        <v>137</v>
      </c>
      <c r="C13">
        <v>66915</v>
      </c>
      <c r="D13" t="s">
        <v>71</v>
      </c>
      <c r="E13">
        <v>59</v>
      </c>
      <c r="F13">
        <f>VLOOKUP(B13,'k vyplneni'!A:F,5,0)</f>
        <v>0</v>
      </c>
      <c r="G13">
        <v>50</v>
      </c>
      <c r="H13">
        <v>5</v>
      </c>
      <c r="I13">
        <f t="shared" si="0"/>
        <v>45</v>
      </c>
      <c r="J13">
        <v>50</v>
      </c>
      <c r="K13">
        <v>9</v>
      </c>
      <c r="L13">
        <v>0</v>
      </c>
      <c r="M13">
        <f>COUNTIFS('k vyplneni'!O:O,"A",'k vyplneni'!Q:Q,"OBAM",'k vyplneni'!H:H,C13)</f>
        <v>0</v>
      </c>
      <c r="N13">
        <f t="shared" si="1"/>
        <v>0</v>
      </c>
      <c r="O13">
        <f t="shared" si="2"/>
        <v>0</v>
      </c>
      <c r="P13" t="str">
        <f>IF('k vyplneni'!E17="A",VLOOKUP('k vyplneni'!A17,B:H,7,0),"")</f>
        <v/>
      </c>
      <c r="Y13">
        <v>45</v>
      </c>
      <c r="Z13">
        <v>5</v>
      </c>
      <c r="AA13">
        <v>50</v>
      </c>
      <c r="AB13">
        <f>COUNTIFS('k vyplneni'!O:O,"A",'k vyplneni'!H:H,C13)</f>
        <v>0</v>
      </c>
    </row>
    <row r="14" spans="1:28" x14ac:dyDescent="0.25">
      <c r="A14" t="s">
        <v>125</v>
      </c>
      <c r="B14" t="s">
        <v>138</v>
      </c>
      <c r="C14">
        <v>150681</v>
      </c>
      <c r="D14" t="s">
        <v>71</v>
      </c>
      <c r="E14">
        <v>40</v>
      </c>
      <c r="F14">
        <f>VLOOKUP(B14,'k vyplneni'!A:F,5,0)</f>
        <v>0</v>
      </c>
      <c r="G14">
        <v>37</v>
      </c>
      <c r="H14">
        <v>9</v>
      </c>
      <c r="I14">
        <f t="shared" si="0"/>
        <v>28</v>
      </c>
      <c r="J14">
        <v>37</v>
      </c>
      <c r="K14">
        <v>3</v>
      </c>
      <c r="L14">
        <v>0</v>
      </c>
      <c r="M14">
        <f>COUNTIFS('k vyplneni'!O:O,"A",'k vyplneni'!Q:Q,"OBAM",'k vyplneni'!H:H,C14)</f>
        <v>0</v>
      </c>
      <c r="N14">
        <f t="shared" si="1"/>
        <v>0</v>
      </c>
      <c r="O14">
        <f t="shared" si="2"/>
        <v>0</v>
      </c>
      <c r="P14" t="str">
        <f>IF('k vyplneni'!E18="A",VLOOKUP('k vyplneni'!A18,B:H,7,0),"")</f>
        <v/>
      </c>
      <c r="Y14">
        <v>27</v>
      </c>
      <c r="Z14">
        <v>9</v>
      </c>
      <c r="AA14">
        <v>36</v>
      </c>
      <c r="AB14">
        <f>COUNTIFS('k vyplneni'!O:O,"A",'k vyplneni'!H:H,C14)</f>
        <v>0</v>
      </c>
    </row>
    <row r="15" spans="1:28" x14ac:dyDescent="0.25">
      <c r="A15" t="s">
        <v>125</v>
      </c>
      <c r="B15" t="s">
        <v>139</v>
      </c>
      <c r="C15">
        <v>150690</v>
      </c>
      <c r="D15" t="s">
        <v>72</v>
      </c>
      <c r="E15">
        <v>165</v>
      </c>
      <c r="F15">
        <f>VLOOKUP(B15,'k vyplneni'!A:F,5,0)</f>
        <v>0</v>
      </c>
      <c r="G15">
        <v>2</v>
      </c>
      <c r="I15">
        <f t="shared" si="0"/>
        <v>2</v>
      </c>
      <c r="J15">
        <v>2</v>
      </c>
      <c r="K15">
        <v>163</v>
      </c>
      <c r="L15">
        <v>0</v>
      </c>
      <c r="M15">
        <f>COUNTIFS('k vyplneni'!O:O,"A",'k vyplneni'!Q:Q,"OBAM",'k vyplneni'!H:H,C15)</f>
        <v>0</v>
      </c>
      <c r="N15" t="e">
        <f t="shared" si="1"/>
        <v>#DIV/0!</v>
      </c>
      <c r="O15" t="e">
        <f t="shared" si="2"/>
        <v>#DIV/0!</v>
      </c>
      <c r="P15" t="str">
        <f>IF('k vyplneni'!E19="A",VLOOKUP('k vyplneni'!A19,B:H,7,0),"")</f>
        <v/>
      </c>
      <c r="Y15">
        <v>0</v>
      </c>
      <c r="Z15" t="e">
        <v>#N/A</v>
      </c>
      <c r="AA15">
        <v>0</v>
      </c>
      <c r="AB15">
        <f>COUNTIFS('k vyplneni'!O:O,"A",'k vyplneni'!H:H,C15)</f>
        <v>0</v>
      </c>
    </row>
    <row r="16" spans="1:28" x14ac:dyDescent="0.25">
      <c r="A16" t="s">
        <v>125</v>
      </c>
      <c r="B16" t="s">
        <v>140</v>
      </c>
      <c r="C16">
        <v>85316</v>
      </c>
      <c r="D16" t="s">
        <v>71</v>
      </c>
      <c r="E16">
        <v>59</v>
      </c>
      <c r="F16">
        <f>VLOOKUP(B16,'k vyplneni'!A:F,5,0)</f>
        <v>0</v>
      </c>
      <c r="G16">
        <v>55</v>
      </c>
      <c r="H16">
        <v>8</v>
      </c>
      <c r="I16">
        <f t="shared" si="0"/>
        <v>47</v>
      </c>
      <c r="J16">
        <v>55</v>
      </c>
      <c r="K16">
        <v>4</v>
      </c>
      <c r="L16">
        <v>0</v>
      </c>
      <c r="M16">
        <f>COUNTIFS('k vyplneni'!O:O,"A",'k vyplneni'!Q:Q,"OBAM",'k vyplneni'!H:H,C16)</f>
        <v>0</v>
      </c>
      <c r="N16">
        <f t="shared" si="1"/>
        <v>0</v>
      </c>
      <c r="O16">
        <f t="shared" si="2"/>
        <v>0</v>
      </c>
      <c r="P16" t="str">
        <f>IF('k vyplneni'!E20="A",VLOOKUP('k vyplneni'!A20,B:H,7,0),"")</f>
        <v/>
      </c>
      <c r="Y16">
        <v>46</v>
      </c>
      <c r="Z16">
        <v>8</v>
      </c>
      <c r="AA16">
        <v>54</v>
      </c>
      <c r="AB16">
        <f>COUNTIFS('k vyplneni'!O:O,"A",'k vyplneni'!H:H,C16)</f>
        <v>0</v>
      </c>
    </row>
    <row r="17" spans="1:28" x14ac:dyDescent="0.25">
      <c r="A17" t="s">
        <v>125</v>
      </c>
      <c r="B17" t="s">
        <v>141</v>
      </c>
      <c r="C17">
        <v>85324</v>
      </c>
      <c r="D17" t="s">
        <v>71</v>
      </c>
      <c r="E17">
        <v>31</v>
      </c>
      <c r="F17">
        <f>VLOOKUP(B17,'k vyplneni'!A:F,5,0)</f>
        <v>0</v>
      </c>
      <c r="G17">
        <v>27</v>
      </c>
      <c r="H17">
        <v>2</v>
      </c>
      <c r="I17">
        <f t="shared" si="0"/>
        <v>25</v>
      </c>
      <c r="J17">
        <v>27</v>
      </c>
      <c r="K17">
        <v>4</v>
      </c>
      <c r="L17">
        <v>0</v>
      </c>
      <c r="M17">
        <f>COUNTIFS('k vyplneni'!O:O,"A",'k vyplneni'!Q:Q,"OBAM",'k vyplneni'!H:H,C17)</f>
        <v>0</v>
      </c>
      <c r="N17">
        <f t="shared" si="1"/>
        <v>0</v>
      </c>
      <c r="O17">
        <f t="shared" si="2"/>
        <v>0</v>
      </c>
      <c r="P17" t="str">
        <f>IF('k vyplneni'!E21="A",VLOOKUP('k vyplneni'!A21,B:H,7,0),"")</f>
        <v/>
      </c>
      <c r="Y17">
        <v>25</v>
      </c>
      <c r="Z17">
        <v>2</v>
      </c>
      <c r="AA17">
        <v>27</v>
      </c>
      <c r="AB17">
        <f>COUNTIFS('k vyplneni'!O:O,"A",'k vyplneni'!H:H,C17)</f>
        <v>0</v>
      </c>
    </row>
    <row r="18" spans="1:28" x14ac:dyDescent="0.25">
      <c r="A18" t="s">
        <v>125</v>
      </c>
      <c r="B18" t="s">
        <v>142</v>
      </c>
      <c r="C18">
        <v>38512</v>
      </c>
      <c r="D18" t="s">
        <v>72</v>
      </c>
      <c r="E18">
        <v>61</v>
      </c>
      <c r="F18">
        <f>VLOOKUP(B18,'k vyplneni'!A:F,5,0)</f>
        <v>0</v>
      </c>
      <c r="G18">
        <v>4</v>
      </c>
      <c r="I18">
        <f t="shared" si="0"/>
        <v>4</v>
      </c>
      <c r="J18">
        <v>4</v>
      </c>
      <c r="K18">
        <v>57</v>
      </c>
      <c r="L18">
        <v>0</v>
      </c>
      <c r="M18">
        <f>COUNTIFS('k vyplneni'!O:O,"A",'k vyplneni'!Q:Q,"OBAM",'k vyplneni'!H:H,C18)</f>
        <v>0</v>
      </c>
      <c r="N18" t="e">
        <f t="shared" si="1"/>
        <v>#DIV/0!</v>
      </c>
      <c r="O18" t="e">
        <f t="shared" si="2"/>
        <v>#DIV/0!</v>
      </c>
      <c r="P18" t="str">
        <f>IF('k vyplneni'!E22="A",VLOOKUP('k vyplneni'!A22,B:H,7,0),"")</f>
        <v/>
      </c>
      <c r="Y18">
        <v>0</v>
      </c>
      <c r="Z18" t="e">
        <v>#N/A</v>
      </c>
      <c r="AA18">
        <v>0</v>
      </c>
      <c r="AB18">
        <f>COUNTIFS('k vyplneni'!O:O,"A",'k vyplneni'!H:H,C18)</f>
        <v>0</v>
      </c>
    </row>
    <row r="19" spans="1:28" x14ac:dyDescent="0.25">
      <c r="A19" t="s">
        <v>125</v>
      </c>
      <c r="B19" t="s">
        <v>143</v>
      </c>
      <c r="C19">
        <v>197408</v>
      </c>
      <c r="D19" t="s">
        <v>71</v>
      </c>
      <c r="E19">
        <v>24</v>
      </c>
      <c r="F19">
        <f>VLOOKUP(B19,'k vyplneni'!A:F,5,0)</f>
        <v>0</v>
      </c>
      <c r="G19">
        <v>24</v>
      </c>
      <c r="H19">
        <v>7</v>
      </c>
      <c r="I19">
        <f t="shared" si="0"/>
        <v>17</v>
      </c>
      <c r="J19">
        <v>24</v>
      </c>
      <c r="L19">
        <v>0</v>
      </c>
      <c r="M19">
        <f>COUNTIFS('k vyplneni'!O:O,"A",'k vyplneni'!Q:Q,"OBAM",'k vyplneni'!H:H,C19)</f>
        <v>0</v>
      </c>
      <c r="N19">
        <f t="shared" si="1"/>
        <v>0</v>
      </c>
      <c r="O19">
        <f t="shared" si="2"/>
        <v>0</v>
      </c>
      <c r="P19" t="str">
        <f>IF('k vyplneni'!E23="A",VLOOKUP('k vyplneni'!A23,B:H,7,0),"")</f>
        <v/>
      </c>
      <c r="Y19">
        <v>16</v>
      </c>
      <c r="Z19">
        <v>7</v>
      </c>
      <c r="AA19">
        <v>23</v>
      </c>
      <c r="AB19">
        <f>COUNTIFS('k vyplneni'!O:O,"A",'k vyplneni'!H:H,C19)</f>
        <v>0</v>
      </c>
    </row>
    <row r="20" spans="1:28" x14ac:dyDescent="0.25">
      <c r="A20" t="s">
        <v>125</v>
      </c>
      <c r="B20" t="s">
        <v>144</v>
      </c>
      <c r="C20">
        <v>77038</v>
      </c>
      <c r="D20" t="s">
        <v>71</v>
      </c>
      <c r="E20">
        <v>30</v>
      </c>
      <c r="F20">
        <f>VLOOKUP(B20,'k vyplneni'!A:F,5,0)</f>
        <v>0</v>
      </c>
      <c r="G20">
        <v>28</v>
      </c>
      <c r="H20">
        <v>7</v>
      </c>
      <c r="I20">
        <f t="shared" si="0"/>
        <v>21</v>
      </c>
      <c r="J20">
        <v>28</v>
      </c>
      <c r="K20">
        <v>2</v>
      </c>
      <c r="L20">
        <v>0</v>
      </c>
      <c r="M20">
        <f>COUNTIFS('k vyplneni'!O:O,"A",'k vyplneni'!Q:Q,"OBAM",'k vyplneni'!H:H,C20)</f>
        <v>0</v>
      </c>
      <c r="N20">
        <f t="shared" si="1"/>
        <v>0</v>
      </c>
      <c r="O20">
        <f t="shared" si="2"/>
        <v>0</v>
      </c>
      <c r="P20" t="str">
        <f>IF('k vyplneni'!E24="A",VLOOKUP('k vyplneni'!A24,B:H,7,0),"")</f>
        <v/>
      </c>
      <c r="Y20">
        <v>19</v>
      </c>
      <c r="Z20">
        <v>7</v>
      </c>
      <c r="AA20">
        <v>26</v>
      </c>
      <c r="AB20">
        <f>COUNTIFS('k vyplneni'!O:O,"A",'k vyplneni'!H:H,C20)</f>
        <v>0</v>
      </c>
    </row>
    <row r="21" spans="1:28" x14ac:dyDescent="0.25">
      <c r="A21" t="s">
        <v>125</v>
      </c>
      <c r="B21" t="s">
        <v>145</v>
      </c>
      <c r="C21">
        <v>168599</v>
      </c>
      <c r="D21" t="s">
        <v>69</v>
      </c>
      <c r="E21">
        <v>13</v>
      </c>
      <c r="F21">
        <f>VLOOKUP(B21,'k vyplneni'!A:F,5,0)</f>
        <v>0</v>
      </c>
      <c r="G21">
        <v>12</v>
      </c>
      <c r="I21">
        <f t="shared" si="0"/>
        <v>12</v>
      </c>
      <c r="J21">
        <v>12</v>
      </c>
      <c r="K21">
        <v>1</v>
      </c>
      <c r="L21">
        <v>0</v>
      </c>
      <c r="M21">
        <f>COUNTIFS('k vyplneni'!O:O,"A",'k vyplneni'!Q:Q,"OBAM",'k vyplneni'!H:H,C21)</f>
        <v>0</v>
      </c>
      <c r="N21">
        <f t="shared" si="1"/>
        <v>0</v>
      </c>
      <c r="O21">
        <f t="shared" si="2"/>
        <v>0</v>
      </c>
      <c r="P21" t="str">
        <f>IF('k vyplneni'!E25="A",VLOOKUP('k vyplneni'!A25,B:H,7,0),"")</f>
        <v/>
      </c>
      <c r="Y21">
        <v>12</v>
      </c>
      <c r="Z21" t="e">
        <v>#N/A</v>
      </c>
      <c r="AA21">
        <v>12</v>
      </c>
      <c r="AB21">
        <f>COUNTIFS('k vyplneni'!O:O,"A",'k vyplneni'!H:H,C21)</f>
        <v>0</v>
      </c>
    </row>
    <row r="22" spans="1:28" x14ac:dyDescent="0.25">
      <c r="A22" t="s">
        <v>125</v>
      </c>
      <c r="B22" t="s">
        <v>146</v>
      </c>
      <c r="C22">
        <v>168602</v>
      </c>
      <c r="D22" t="s">
        <v>69</v>
      </c>
      <c r="E22">
        <v>30</v>
      </c>
      <c r="F22">
        <f>VLOOKUP(B22,'k vyplneni'!A:F,5,0)</f>
        <v>0</v>
      </c>
      <c r="G22">
        <v>30</v>
      </c>
      <c r="I22">
        <f t="shared" si="0"/>
        <v>19</v>
      </c>
      <c r="J22">
        <v>19</v>
      </c>
      <c r="L22">
        <v>11</v>
      </c>
      <c r="M22">
        <f>COUNTIFS('k vyplneni'!O:O,"A",'k vyplneni'!Q:Q,"OBAM",'k vyplneni'!H:H,C22)</f>
        <v>0</v>
      </c>
      <c r="N22">
        <f t="shared" si="1"/>
        <v>37.93</v>
      </c>
      <c r="O22">
        <f t="shared" si="2"/>
        <v>37.93</v>
      </c>
      <c r="P22" t="str">
        <f>IF('k vyplneni'!E26="A",VLOOKUP('k vyplneni'!A26,B:H,7,0),"")</f>
        <v/>
      </c>
      <c r="Y22">
        <v>18</v>
      </c>
      <c r="Z22" t="e">
        <v>#N/A</v>
      </c>
      <c r="AA22">
        <v>18</v>
      </c>
      <c r="AB22">
        <f>COUNTIFS('k vyplneni'!O:O,"A",'k vyplneni'!H:H,C22)</f>
        <v>0</v>
      </c>
    </row>
    <row r="23" spans="1:28" x14ac:dyDescent="0.25">
      <c r="A23" t="s">
        <v>125</v>
      </c>
      <c r="B23" t="s">
        <v>147</v>
      </c>
      <c r="C23">
        <v>168637</v>
      </c>
      <c r="D23" t="s">
        <v>71</v>
      </c>
      <c r="E23">
        <v>71</v>
      </c>
      <c r="F23">
        <f>VLOOKUP(B23,'k vyplneni'!A:F,5,0)</f>
        <v>0</v>
      </c>
      <c r="G23">
        <v>67</v>
      </c>
      <c r="H23">
        <v>19</v>
      </c>
      <c r="I23">
        <f t="shared" si="0"/>
        <v>46</v>
      </c>
      <c r="J23">
        <v>65</v>
      </c>
      <c r="K23">
        <v>4</v>
      </c>
      <c r="L23">
        <v>2</v>
      </c>
      <c r="M23">
        <f>COUNTIFS('k vyplneni'!O:O,"A",'k vyplneni'!Q:Q,"OBAM",'k vyplneni'!H:H,C23)</f>
        <v>0</v>
      </c>
      <c r="N23">
        <f t="shared" si="1"/>
        <v>4.17</v>
      </c>
      <c r="O23">
        <f t="shared" si="2"/>
        <v>3.08</v>
      </c>
      <c r="P23" t="str">
        <f>IF('k vyplneni'!E27="A",VLOOKUP('k vyplneni'!A27,B:H,7,0),"")</f>
        <v/>
      </c>
      <c r="Y23">
        <v>46</v>
      </c>
      <c r="Z23">
        <v>17</v>
      </c>
      <c r="AA23">
        <v>63</v>
      </c>
      <c r="AB23">
        <f>COUNTIFS('k vyplneni'!O:O,"A",'k vyplneni'!H:H,C23)</f>
        <v>0</v>
      </c>
    </row>
    <row r="24" spans="1:28" x14ac:dyDescent="0.25">
      <c r="A24" t="s">
        <v>125</v>
      </c>
      <c r="B24" t="s">
        <v>148</v>
      </c>
      <c r="C24">
        <v>95206</v>
      </c>
      <c r="D24" t="s">
        <v>72</v>
      </c>
      <c r="E24">
        <v>94</v>
      </c>
      <c r="F24">
        <f>VLOOKUP(B24,'k vyplneni'!A:F,5,0)</f>
        <v>0</v>
      </c>
      <c r="G24">
        <v>32</v>
      </c>
      <c r="I24">
        <f t="shared" si="0"/>
        <v>32</v>
      </c>
      <c r="J24">
        <v>32</v>
      </c>
      <c r="K24">
        <v>62</v>
      </c>
      <c r="L24">
        <v>0</v>
      </c>
      <c r="M24">
        <f>COUNTIFS('k vyplneni'!O:O,"A",'k vyplneni'!Q:Q,"OBAM",'k vyplneni'!H:H,C24)</f>
        <v>0</v>
      </c>
      <c r="N24" t="e">
        <f t="shared" si="1"/>
        <v>#DIV/0!</v>
      </c>
      <c r="O24" t="e">
        <f t="shared" si="2"/>
        <v>#DIV/0!</v>
      </c>
      <c r="P24" t="str">
        <f>IF('k vyplneni'!E28="A",VLOOKUP('k vyplneni'!A28,B:H,7,0),"")</f>
        <v/>
      </c>
      <c r="Y24">
        <v>0</v>
      </c>
      <c r="Z24" t="e">
        <v>#N/A</v>
      </c>
      <c r="AA24">
        <v>0</v>
      </c>
      <c r="AB24">
        <f>COUNTIFS('k vyplneni'!O:O,"A",'k vyplneni'!H:H,C24)</f>
        <v>0</v>
      </c>
    </row>
    <row r="25" spans="1:28" x14ac:dyDescent="0.25">
      <c r="A25" t="s">
        <v>125</v>
      </c>
      <c r="B25" t="s">
        <v>149</v>
      </c>
      <c r="C25">
        <v>3816</v>
      </c>
      <c r="D25" t="s">
        <v>71</v>
      </c>
      <c r="E25">
        <v>26</v>
      </c>
      <c r="F25">
        <f>VLOOKUP(B25,'k vyplneni'!A:F,5,0)</f>
        <v>0</v>
      </c>
      <c r="G25">
        <v>25</v>
      </c>
      <c r="H25">
        <v>8</v>
      </c>
      <c r="I25">
        <f t="shared" si="0"/>
        <v>17</v>
      </c>
      <c r="J25">
        <v>25</v>
      </c>
      <c r="K25">
        <v>1</v>
      </c>
      <c r="L25">
        <v>0</v>
      </c>
      <c r="M25">
        <f>COUNTIFS('k vyplneni'!O:O,"A",'k vyplneni'!Q:Q,"OBAM",'k vyplneni'!H:H,C25)</f>
        <v>0</v>
      </c>
      <c r="N25">
        <f t="shared" si="1"/>
        <v>0</v>
      </c>
      <c r="O25">
        <f t="shared" si="2"/>
        <v>0</v>
      </c>
      <c r="P25" t="str">
        <f>IF('k vyplneni'!E29="A",VLOOKUP('k vyplneni'!A29,B:H,7,0),"")</f>
        <v/>
      </c>
      <c r="Y25">
        <v>9</v>
      </c>
      <c r="Z25">
        <v>3</v>
      </c>
      <c r="AA25">
        <v>12</v>
      </c>
      <c r="AB25">
        <f>COUNTIFS('k vyplneni'!O:O,"A",'k vyplneni'!H:H,C25)</f>
        <v>0</v>
      </c>
    </row>
    <row r="26" spans="1:28" x14ac:dyDescent="0.25">
      <c r="A26" t="s">
        <v>125</v>
      </c>
      <c r="B26" t="s">
        <v>150</v>
      </c>
      <c r="C26">
        <v>7561</v>
      </c>
      <c r="D26" t="s">
        <v>71</v>
      </c>
      <c r="E26">
        <v>28</v>
      </c>
      <c r="F26">
        <f>VLOOKUP(B26,'k vyplneni'!A:F,5,0)</f>
        <v>0</v>
      </c>
      <c r="G26">
        <v>25</v>
      </c>
      <c r="H26">
        <v>8</v>
      </c>
      <c r="I26">
        <f t="shared" si="0"/>
        <v>17</v>
      </c>
      <c r="J26">
        <v>25</v>
      </c>
      <c r="K26">
        <v>3</v>
      </c>
      <c r="L26">
        <v>0</v>
      </c>
      <c r="M26">
        <f>COUNTIFS('k vyplneni'!O:O,"A",'k vyplneni'!Q:Q,"OBAM",'k vyplneni'!H:H,C26)</f>
        <v>0</v>
      </c>
      <c r="N26">
        <f t="shared" si="1"/>
        <v>0</v>
      </c>
      <c r="O26">
        <f t="shared" si="2"/>
        <v>0</v>
      </c>
      <c r="P26" t="str">
        <f>IF('k vyplneni'!E30="A",VLOOKUP('k vyplneni'!A30,B:H,7,0),"")</f>
        <v/>
      </c>
      <c r="Y26">
        <v>11</v>
      </c>
      <c r="Z26">
        <v>2</v>
      </c>
      <c r="AA26">
        <v>13</v>
      </c>
      <c r="AB26">
        <f>COUNTIFS('k vyplneni'!O:O,"A",'k vyplneni'!H:H,C26)</f>
        <v>0</v>
      </c>
    </row>
    <row r="27" spans="1:28" x14ac:dyDescent="0.25">
      <c r="A27" t="s">
        <v>125</v>
      </c>
      <c r="B27" t="s">
        <v>151</v>
      </c>
      <c r="C27">
        <v>7579</v>
      </c>
      <c r="D27" t="s">
        <v>71</v>
      </c>
      <c r="E27">
        <v>28</v>
      </c>
      <c r="F27">
        <f>VLOOKUP(B27,'k vyplneni'!A:F,5,0)</f>
        <v>0</v>
      </c>
      <c r="G27">
        <v>23</v>
      </c>
      <c r="H27">
        <v>5</v>
      </c>
      <c r="I27">
        <f t="shared" si="0"/>
        <v>18</v>
      </c>
      <c r="J27">
        <v>23</v>
      </c>
      <c r="K27">
        <v>5</v>
      </c>
      <c r="L27">
        <v>0</v>
      </c>
      <c r="M27">
        <f>COUNTIFS('k vyplneni'!O:O,"A",'k vyplneni'!Q:Q,"OBAM",'k vyplneni'!H:H,C27)</f>
        <v>0</v>
      </c>
      <c r="N27">
        <f t="shared" si="1"/>
        <v>0</v>
      </c>
      <c r="O27">
        <f t="shared" si="2"/>
        <v>0</v>
      </c>
      <c r="P27" t="str">
        <f>IF('k vyplneni'!E31="A",VLOOKUP('k vyplneni'!A31,B:H,7,0),"")</f>
        <v/>
      </c>
      <c r="Y27">
        <v>12</v>
      </c>
      <c r="Z27">
        <v>2</v>
      </c>
      <c r="AA27">
        <v>14</v>
      </c>
      <c r="AB27">
        <f>COUNTIFS('k vyplneni'!O:O,"A",'k vyplneni'!H:H,C27)</f>
        <v>0</v>
      </c>
    </row>
    <row r="28" spans="1:28" x14ac:dyDescent="0.25">
      <c r="A28" t="s">
        <v>125</v>
      </c>
      <c r="B28" t="s">
        <v>152</v>
      </c>
      <c r="C28">
        <v>20729</v>
      </c>
      <c r="D28" t="s">
        <v>69</v>
      </c>
      <c r="E28">
        <v>50</v>
      </c>
      <c r="F28">
        <f>VLOOKUP(B28,'k vyplneni'!A:F,5,0)</f>
        <v>0</v>
      </c>
      <c r="G28">
        <v>49</v>
      </c>
      <c r="I28">
        <f t="shared" si="0"/>
        <v>46</v>
      </c>
      <c r="J28">
        <v>46</v>
      </c>
      <c r="K28">
        <v>1</v>
      </c>
      <c r="L28">
        <v>3</v>
      </c>
      <c r="M28">
        <f>COUNTIFS('k vyplneni'!O:O,"A",'k vyplneni'!Q:Q,"OBAM",'k vyplneni'!H:H,C28)</f>
        <v>0</v>
      </c>
      <c r="N28">
        <f t="shared" si="1"/>
        <v>12.5</v>
      </c>
      <c r="O28">
        <f t="shared" si="2"/>
        <v>12.5</v>
      </c>
      <c r="P28" t="str">
        <f>IF('k vyplneni'!E32="A",VLOOKUP('k vyplneni'!A32,B:H,7,0),"")</f>
        <v/>
      </c>
      <c r="Y28">
        <v>21</v>
      </c>
      <c r="Z28" t="e">
        <v>#N/A</v>
      </c>
      <c r="AA28">
        <v>21</v>
      </c>
      <c r="AB28">
        <f>COUNTIFS('k vyplneni'!O:O,"A",'k vyplneni'!H:H,C28)</f>
        <v>0</v>
      </c>
    </row>
    <row r="29" spans="1:28" x14ac:dyDescent="0.25">
      <c r="A29" t="s">
        <v>125</v>
      </c>
      <c r="B29" t="s">
        <v>153</v>
      </c>
      <c r="C29">
        <v>20745</v>
      </c>
      <c r="D29" t="s">
        <v>71</v>
      </c>
      <c r="E29">
        <v>12</v>
      </c>
      <c r="F29">
        <f>VLOOKUP(B29,'k vyplneni'!A:F,5,0)</f>
        <v>0</v>
      </c>
      <c r="G29">
        <v>10</v>
      </c>
      <c r="H29">
        <v>5</v>
      </c>
      <c r="I29">
        <f t="shared" si="0"/>
        <v>5</v>
      </c>
      <c r="J29">
        <v>10</v>
      </c>
      <c r="K29">
        <v>2</v>
      </c>
      <c r="L29">
        <v>0</v>
      </c>
      <c r="M29">
        <f>COUNTIFS('k vyplneni'!O:O,"A",'k vyplneni'!Q:Q,"OBAM",'k vyplneni'!H:H,C29)</f>
        <v>0</v>
      </c>
      <c r="N29">
        <f t="shared" si="1"/>
        <v>0</v>
      </c>
      <c r="O29">
        <f t="shared" si="2"/>
        <v>0</v>
      </c>
      <c r="P29" t="str">
        <f>IF('k vyplneni'!E33="A",VLOOKUP('k vyplneni'!A33,B:H,7,0),"")</f>
        <v/>
      </c>
      <c r="Y29">
        <v>3</v>
      </c>
      <c r="Z29">
        <v>2</v>
      </c>
      <c r="AA29">
        <v>5</v>
      </c>
      <c r="AB29">
        <f>COUNTIFS('k vyplneni'!O:O,"A",'k vyplneni'!H:H,C29)</f>
        <v>0</v>
      </c>
    </row>
    <row r="30" spans="1:28" x14ac:dyDescent="0.25">
      <c r="A30" t="s">
        <v>125</v>
      </c>
      <c r="B30" t="s">
        <v>154</v>
      </c>
      <c r="C30">
        <v>166952</v>
      </c>
      <c r="D30" t="s">
        <v>71</v>
      </c>
      <c r="E30">
        <v>58</v>
      </c>
      <c r="F30">
        <f>VLOOKUP(B30,'k vyplneni'!A:F,5,0)</f>
        <v>0</v>
      </c>
      <c r="G30">
        <v>54</v>
      </c>
      <c r="H30">
        <v>22</v>
      </c>
      <c r="I30">
        <f t="shared" si="0"/>
        <v>32</v>
      </c>
      <c r="J30">
        <v>54</v>
      </c>
      <c r="K30">
        <v>4</v>
      </c>
      <c r="L30">
        <v>0</v>
      </c>
      <c r="M30">
        <f>COUNTIFS('k vyplneni'!O:O,"A",'k vyplneni'!Q:Q,"OBAM",'k vyplneni'!H:H,C30)</f>
        <v>0</v>
      </c>
      <c r="N30">
        <f t="shared" si="1"/>
        <v>0</v>
      </c>
      <c r="O30">
        <f t="shared" si="2"/>
        <v>0</v>
      </c>
      <c r="P30" t="str">
        <f>IF('k vyplneni'!E34="A",VLOOKUP('k vyplneni'!A34,B:H,7,0),"")</f>
        <v/>
      </c>
      <c r="Y30">
        <v>21</v>
      </c>
      <c r="Z30">
        <v>17</v>
      </c>
      <c r="AA30">
        <v>38</v>
      </c>
      <c r="AB30">
        <f>COUNTIFS('k vyplneni'!O:O,"A",'k vyplneni'!H:H,C30)</f>
        <v>0</v>
      </c>
    </row>
    <row r="31" spans="1:28" x14ac:dyDescent="0.25">
      <c r="A31" t="s">
        <v>125</v>
      </c>
      <c r="B31" t="s">
        <v>155</v>
      </c>
      <c r="C31">
        <v>154768</v>
      </c>
      <c r="D31" t="s">
        <v>72</v>
      </c>
      <c r="E31">
        <v>94</v>
      </c>
      <c r="F31">
        <f>VLOOKUP(B31,'k vyplneni'!A:F,5,0)</f>
        <v>0</v>
      </c>
      <c r="G31">
        <v>47</v>
      </c>
      <c r="I31">
        <f t="shared" si="0"/>
        <v>47</v>
      </c>
      <c r="J31">
        <v>47</v>
      </c>
      <c r="K31">
        <v>47</v>
      </c>
      <c r="L31">
        <v>0</v>
      </c>
      <c r="M31">
        <f>COUNTIFS('k vyplneni'!O:O,"A",'k vyplneni'!Q:Q,"OBAM",'k vyplneni'!H:H,C31)</f>
        <v>0</v>
      </c>
      <c r="N31" t="e">
        <f t="shared" si="1"/>
        <v>#DIV/0!</v>
      </c>
      <c r="O31" t="e">
        <f t="shared" si="2"/>
        <v>#DIV/0!</v>
      </c>
      <c r="P31" t="str">
        <f>IF('k vyplneni'!E35="A",VLOOKUP('k vyplneni'!A35,B:H,7,0),"")</f>
        <v/>
      </c>
      <c r="Y31">
        <v>0</v>
      </c>
      <c r="Z31" t="e">
        <v>#N/A</v>
      </c>
      <c r="AA31">
        <v>0</v>
      </c>
      <c r="AB31">
        <f>COUNTIFS('k vyplneni'!O:O,"A",'k vyplneni'!H:H,C31)</f>
        <v>0</v>
      </c>
    </row>
    <row r="32" spans="1:28" x14ac:dyDescent="0.25">
      <c r="A32" t="s">
        <v>125</v>
      </c>
      <c r="B32" t="s">
        <v>156</v>
      </c>
      <c r="C32">
        <v>139459</v>
      </c>
      <c r="D32" t="s">
        <v>69</v>
      </c>
      <c r="E32">
        <v>47</v>
      </c>
      <c r="F32">
        <f>VLOOKUP(B32,'k vyplneni'!A:F,5,0)</f>
        <v>0</v>
      </c>
      <c r="G32">
        <v>47</v>
      </c>
      <c r="I32">
        <f t="shared" si="0"/>
        <v>47</v>
      </c>
      <c r="J32">
        <v>47</v>
      </c>
      <c r="L32">
        <v>0</v>
      </c>
      <c r="M32">
        <f>COUNTIFS('k vyplneni'!O:O,"A",'k vyplneni'!Q:Q,"OBAM",'k vyplneni'!H:H,C32)</f>
        <v>0</v>
      </c>
      <c r="N32">
        <f t="shared" si="1"/>
        <v>0</v>
      </c>
      <c r="O32">
        <f t="shared" si="2"/>
        <v>0</v>
      </c>
      <c r="P32" t="str">
        <f>IF('k vyplneni'!E36="A",VLOOKUP('k vyplneni'!A36,B:H,7,0),"")</f>
        <v/>
      </c>
      <c r="Y32">
        <v>24</v>
      </c>
      <c r="Z32" t="e">
        <v>#N/A</v>
      </c>
      <c r="AA32">
        <v>24</v>
      </c>
      <c r="AB32">
        <f>COUNTIFS('k vyplneni'!O:O,"A",'k vyplneni'!H:H,C32)</f>
        <v>0</v>
      </c>
    </row>
    <row r="33" spans="1:28" x14ac:dyDescent="0.25">
      <c r="A33" t="s">
        <v>125</v>
      </c>
      <c r="B33" t="s">
        <v>157</v>
      </c>
      <c r="C33">
        <v>3131</v>
      </c>
      <c r="D33" t="s">
        <v>71</v>
      </c>
      <c r="E33">
        <v>17</v>
      </c>
      <c r="F33">
        <f>VLOOKUP(B33,'k vyplneni'!A:F,5,0)</f>
        <v>0</v>
      </c>
      <c r="G33">
        <v>16</v>
      </c>
      <c r="H33">
        <v>1</v>
      </c>
      <c r="I33">
        <f t="shared" si="0"/>
        <v>15</v>
      </c>
      <c r="J33">
        <v>16</v>
      </c>
      <c r="K33">
        <v>1</v>
      </c>
      <c r="L33">
        <v>0</v>
      </c>
      <c r="M33">
        <f>COUNTIFS('k vyplneni'!O:O,"A",'k vyplneni'!Q:Q,"OBAM",'k vyplneni'!H:H,C33)</f>
        <v>0</v>
      </c>
      <c r="N33">
        <f t="shared" si="1"/>
        <v>0</v>
      </c>
      <c r="O33">
        <f t="shared" si="2"/>
        <v>0</v>
      </c>
      <c r="P33" t="str">
        <f>IF('k vyplneni'!E37="A",VLOOKUP('k vyplneni'!A37,B:H,7,0),"")</f>
        <v/>
      </c>
      <c r="Y33">
        <v>14</v>
      </c>
      <c r="Z33">
        <v>1</v>
      </c>
      <c r="AA33">
        <v>15</v>
      </c>
      <c r="AB33">
        <f>COUNTIFS('k vyplneni'!O:O,"A",'k vyplneni'!H:H,C33)</f>
        <v>0</v>
      </c>
    </row>
    <row r="34" spans="1:28" x14ac:dyDescent="0.25">
      <c r="A34" t="s">
        <v>125</v>
      </c>
      <c r="B34" t="s">
        <v>158</v>
      </c>
      <c r="C34">
        <v>3140</v>
      </c>
      <c r="D34" t="s">
        <v>69</v>
      </c>
      <c r="E34">
        <v>5</v>
      </c>
      <c r="F34">
        <f>VLOOKUP(B34,'k vyplneni'!A:F,5,0)</f>
        <v>0</v>
      </c>
      <c r="G34">
        <v>5</v>
      </c>
      <c r="I34">
        <f t="shared" si="0"/>
        <v>5</v>
      </c>
      <c r="J34">
        <v>5</v>
      </c>
      <c r="L34">
        <v>0</v>
      </c>
      <c r="M34">
        <f>COUNTIFS('k vyplneni'!O:O,"A",'k vyplneni'!Q:Q,"OBAM",'k vyplneni'!H:H,C34)</f>
        <v>0</v>
      </c>
      <c r="N34">
        <f t="shared" si="1"/>
        <v>0</v>
      </c>
      <c r="O34">
        <f t="shared" si="2"/>
        <v>0</v>
      </c>
      <c r="P34" t="str">
        <f>IF('k vyplneni'!E38="A",VLOOKUP('k vyplneni'!A38,B:H,7,0),"")</f>
        <v/>
      </c>
      <c r="Y34">
        <v>4</v>
      </c>
      <c r="Z34" t="e">
        <v>#N/A</v>
      </c>
      <c r="AA34">
        <v>4</v>
      </c>
      <c r="AB34">
        <f>COUNTIFS('k vyplneni'!O:O,"A",'k vyplneni'!H:H,C34)</f>
        <v>0</v>
      </c>
    </row>
    <row r="35" spans="1:28" x14ac:dyDescent="0.25">
      <c r="A35" t="s">
        <v>125</v>
      </c>
      <c r="B35" t="s">
        <v>159</v>
      </c>
      <c r="C35">
        <v>126543</v>
      </c>
      <c r="D35" t="s">
        <v>69</v>
      </c>
      <c r="E35">
        <v>73</v>
      </c>
      <c r="F35">
        <f>VLOOKUP(B35,'k vyplneni'!A:F,5,0)</f>
        <v>0</v>
      </c>
      <c r="G35">
        <v>66</v>
      </c>
      <c r="I35">
        <f t="shared" si="0"/>
        <v>63</v>
      </c>
      <c r="J35">
        <v>63</v>
      </c>
      <c r="K35">
        <v>7</v>
      </c>
      <c r="L35">
        <v>3</v>
      </c>
      <c r="M35">
        <f>COUNTIFS('k vyplneni'!O:O,"A",'k vyplneni'!Q:Q,"OBAM",'k vyplneni'!H:H,C35)</f>
        <v>0</v>
      </c>
      <c r="N35">
        <f t="shared" si="1"/>
        <v>4.76</v>
      </c>
      <c r="O35">
        <f t="shared" si="2"/>
        <v>4.76</v>
      </c>
      <c r="P35" t="str">
        <f>IF('k vyplneni'!E39="A",VLOOKUP('k vyplneni'!A39,B:H,7,0),"")</f>
        <v/>
      </c>
      <c r="Y35">
        <v>60</v>
      </c>
      <c r="Z35" t="e">
        <v>#N/A</v>
      </c>
      <c r="AA35">
        <v>60</v>
      </c>
      <c r="AB35">
        <f>COUNTIFS('k vyplneni'!O:O,"A",'k vyplneni'!H:H,C35)</f>
        <v>0</v>
      </c>
    </row>
    <row r="36" spans="1:28" x14ac:dyDescent="0.25">
      <c r="A36" t="s">
        <v>125</v>
      </c>
      <c r="B36" t="s">
        <v>160</v>
      </c>
      <c r="C36">
        <v>612</v>
      </c>
      <c r="D36" t="s">
        <v>71</v>
      </c>
      <c r="E36">
        <v>69</v>
      </c>
      <c r="F36">
        <f>VLOOKUP(B36,'k vyplneni'!A:F,5,0)</f>
        <v>0</v>
      </c>
      <c r="G36">
        <v>67</v>
      </c>
      <c r="H36">
        <v>29</v>
      </c>
      <c r="I36">
        <f t="shared" si="0"/>
        <v>38</v>
      </c>
      <c r="J36">
        <v>67</v>
      </c>
      <c r="K36">
        <v>2</v>
      </c>
      <c r="L36">
        <v>0</v>
      </c>
      <c r="M36">
        <f>COUNTIFS('k vyplneni'!O:O,"A",'k vyplneni'!Q:Q,"OBAM",'k vyplneni'!H:H,C36)</f>
        <v>0</v>
      </c>
      <c r="N36">
        <f t="shared" si="1"/>
        <v>0</v>
      </c>
      <c r="O36">
        <f t="shared" si="2"/>
        <v>0</v>
      </c>
      <c r="P36" t="str">
        <f>IF('k vyplneni'!E40="A",VLOOKUP('k vyplneni'!A40,B:H,7,0),"")</f>
        <v/>
      </c>
      <c r="Y36">
        <v>38</v>
      </c>
      <c r="Z36">
        <v>28</v>
      </c>
      <c r="AA36">
        <v>66</v>
      </c>
      <c r="AB36">
        <f>COUNTIFS('k vyplneni'!O:O,"A",'k vyplneni'!H:H,C36)</f>
        <v>0</v>
      </c>
    </row>
    <row r="37" spans="1:28" x14ac:dyDescent="0.25">
      <c r="A37" t="s">
        <v>125</v>
      </c>
      <c r="B37" t="s">
        <v>161</v>
      </c>
      <c r="C37">
        <v>621</v>
      </c>
      <c r="D37" t="s">
        <v>71</v>
      </c>
      <c r="E37">
        <v>20</v>
      </c>
      <c r="F37">
        <f>VLOOKUP(B37,'k vyplneni'!A:F,5,0)</f>
        <v>0</v>
      </c>
      <c r="G37">
        <v>18</v>
      </c>
      <c r="H37">
        <v>4</v>
      </c>
      <c r="I37">
        <f t="shared" si="0"/>
        <v>14</v>
      </c>
      <c r="J37">
        <v>18</v>
      </c>
      <c r="K37">
        <v>2</v>
      </c>
      <c r="L37">
        <v>0</v>
      </c>
      <c r="M37">
        <f>COUNTIFS('k vyplneni'!O:O,"A",'k vyplneni'!Q:Q,"OBAM",'k vyplneni'!H:H,C37)</f>
        <v>0</v>
      </c>
      <c r="N37">
        <f t="shared" si="1"/>
        <v>0</v>
      </c>
      <c r="O37">
        <f t="shared" si="2"/>
        <v>0</v>
      </c>
      <c r="P37" t="str">
        <f>IF('k vyplneni'!E41="A",VLOOKUP('k vyplneni'!A41,B:H,7,0),"")</f>
        <v/>
      </c>
      <c r="Y37">
        <v>14</v>
      </c>
      <c r="Z37">
        <v>4</v>
      </c>
      <c r="AA37">
        <v>18</v>
      </c>
      <c r="AB37">
        <f>COUNTIFS('k vyplneni'!O:O,"A",'k vyplneni'!H:H,C37)</f>
        <v>0</v>
      </c>
    </row>
    <row r="38" spans="1:28" x14ac:dyDescent="0.25">
      <c r="A38" t="s">
        <v>125</v>
      </c>
      <c r="B38" t="s">
        <v>162</v>
      </c>
      <c r="C38">
        <v>892</v>
      </c>
      <c r="D38" t="s">
        <v>71</v>
      </c>
      <c r="E38">
        <v>114</v>
      </c>
      <c r="F38">
        <f>VLOOKUP(B38,'k vyplneni'!A:F,5,0)</f>
        <v>0</v>
      </c>
      <c r="G38">
        <v>113</v>
      </c>
      <c r="H38">
        <v>40</v>
      </c>
      <c r="I38">
        <f t="shared" si="0"/>
        <v>73</v>
      </c>
      <c r="J38">
        <v>113</v>
      </c>
      <c r="K38">
        <v>1</v>
      </c>
      <c r="L38">
        <v>0</v>
      </c>
      <c r="M38">
        <f>COUNTIFS('k vyplneni'!O:O,"A",'k vyplneni'!Q:Q,"OBAM",'k vyplneni'!H:H,C38)</f>
        <v>0</v>
      </c>
      <c r="N38">
        <f t="shared" si="1"/>
        <v>0</v>
      </c>
      <c r="O38">
        <f t="shared" si="2"/>
        <v>0</v>
      </c>
      <c r="P38" t="str">
        <f>IF('k vyplneni'!E42="A",VLOOKUP('k vyplneni'!A42,B:H,7,0),"")</f>
        <v/>
      </c>
      <c r="Y38">
        <v>71</v>
      </c>
      <c r="Z38">
        <v>39</v>
      </c>
      <c r="AA38">
        <v>110</v>
      </c>
      <c r="AB38">
        <f>COUNTIFS('k vyplneni'!O:O,"A",'k vyplneni'!H:H,C38)</f>
        <v>0</v>
      </c>
    </row>
    <row r="39" spans="1:28" x14ac:dyDescent="0.25">
      <c r="A39" t="s">
        <v>125</v>
      </c>
      <c r="B39" t="s">
        <v>163</v>
      </c>
      <c r="C39">
        <v>2089</v>
      </c>
      <c r="D39" t="s">
        <v>71</v>
      </c>
      <c r="E39">
        <v>56</v>
      </c>
      <c r="F39">
        <f>VLOOKUP(B39,'k vyplneni'!A:F,5,0)</f>
        <v>0</v>
      </c>
      <c r="G39">
        <v>49</v>
      </c>
      <c r="H39">
        <v>4</v>
      </c>
      <c r="I39">
        <f t="shared" si="0"/>
        <v>45</v>
      </c>
      <c r="J39">
        <v>49</v>
      </c>
      <c r="K39">
        <v>7</v>
      </c>
      <c r="L39">
        <v>0</v>
      </c>
      <c r="M39">
        <f>COUNTIFS('k vyplneni'!O:O,"A",'k vyplneni'!Q:Q,"OBAM",'k vyplneni'!H:H,C39)</f>
        <v>0</v>
      </c>
      <c r="N39">
        <f t="shared" si="1"/>
        <v>0</v>
      </c>
      <c r="O39">
        <f t="shared" si="2"/>
        <v>0</v>
      </c>
      <c r="P39" t="str">
        <f>IF('k vyplneni'!E43="A",VLOOKUP('k vyplneni'!A43,B:H,7,0),"")</f>
        <v/>
      </c>
      <c r="Y39">
        <v>44</v>
      </c>
      <c r="Z39">
        <v>4</v>
      </c>
      <c r="AA39">
        <v>48</v>
      </c>
      <c r="AB39">
        <f>COUNTIFS('k vyplneni'!O:O,"A",'k vyplneni'!H:H,C39)</f>
        <v>0</v>
      </c>
    </row>
    <row r="40" spans="1:28" x14ac:dyDescent="0.25">
      <c r="A40" t="s">
        <v>125</v>
      </c>
      <c r="B40" t="s">
        <v>164</v>
      </c>
      <c r="C40">
        <v>168262</v>
      </c>
      <c r="D40" t="s">
        <v>71</v>
      </c>
      <c r="E40">
        <v>48</v>
      </c>
      <c r="F40">
        <f>VLOOKUP(B40,'k vyplneni'!A:F,5,0)</f>
        <v>0</v>
      </c>
      <c r="G40">
        <v>47</v>
      </c>
      <c r="H40">
        <v>4</v>
      </c>
      <c r="I40">
        <f t="shared" si="0"/>
        <v>43</v>
      </c>
      <c r="J40">
        <v>47</v>
      </c>
      <c r="K40">
        <v>1</v>
      </c>
      <c r="L40">
        <v>0</v>
      </c>
      <c r="M40">
        <f>COUNTIFS('k vyplneni'!O:O,"A",'k vyplneni'!Q:Q,"OBAM",'k vyplneni'!H:H,C40)</f>
        <v>0</v>
      </c>
      <c r="N40">
        <f t="shared" si="1"/>
        <v>0</v>
      </c>
      <c r="O40">
        <f t="shared" si="2"/>
        <v>0</v>
      </c>
      <c r="P40" t="str">
        <f>IF('k vyplneni'!E44="A",VLOOKUP('k vyplneni'!A44,B:H,7,0),"")</f>
        <v/>
      </c>
      <c r="Y40">
        <v>42</v>
      </c>
      <c r="Z40">
        <v>4</v>
      </c>
      <c r="AA40">
        <v>46</v>
      </c>
      <c r="AB40">
        <f>COUNTIFS('k vyplneni'!O:O,"A",'k vyplneni'!H:H,C40)</f>
        <v>0</v>
      </c>
    </row>
    <row r="41" spans="1:28" x14ac:dyDescent="0.25">
      <c r="A41" t="s">
        <v>125</v>
      </c>
      <c r="B41" t="s">
        <v>165</v>
      </c>
      <c r="C41">
        <v>193941</v>
      </c>
      <c r="D41" t="s">
        <v>67</v>
      </c>
      <c r="E41">
        <v>15</v>
      </c>
      <c r="F41">
        <f>VLOOKUP(B41,'k vyplneni'!A:F,5,0)</f>
        <v>0</v>
      </c>
      <c r="G41">
        <v>14</v>
      </c>
      <c r="I41">
        <f t="shared" si="0"/>
        <v>13</v>
      </c>
      <c r="J41">
        <v>13</v>
      </c>
      <c r="K41">
        <v>1</v>
      </c>
      <c r="L41">
        <v>1</v>
      </c>
      <c r="M41">
        <f>COUNTIFS('k vyplneni'!O:O,"A",'k vyplneni'!Q:Q,"OBAM",'k vyplneni'!H:H,C41)</f>
        <v>0</v>
      </c>
      <c r="N41">
        <f t="shared" si="1"/>
        <v>7.14</v>
      </c>
      <c r="O41">
        <f t="shared" si="2"/>
        <v>7.14</v>
      </c>
      <c r="P41" t="str">
        <f>IF('k vyplneni'!E45="A",VLOOKUP('k vyplneni'!A45,B:H,7,0),"")</f>
        <v/>
      </c>
      <c r="Y41">
        <v>13</v>
      </c>
      <c r="Z41" t="e">
        <v>#N/A</v>
      </c>
      <c r="AA41">
        <v>13</v>
      </c>
      <c r="AB41">
        <f>COUNTIFS('k vyplneni'!O:O,"A",'k vyplneni'!H:H,C41)</f>
        <v>0</v>
      </c>
    </row>
    <row r="42" spans="1:28" x14ac:dyDescent="0.25">
      <c r="A42" t="s">
        <v>125</v>
      </c>
      <c r="B42" t="s">
        <v>166</v>
      </c>
      <c r="C42">
        <v>193950</v>
      </c>
      <c r="D42" t="s">
        <v>71</v>
      </c>
      <c r="E42">
        <v>30</v>
      </c>
      <c r="F42">
        <f>VLOOKUP(B42,'k vyplneni'!A:F,5,0)</f>
        <v>0</v>
      </c>
      <c r="G42">
        <v>26</v>
      </c>
      <c r="H42">
        <v>2</v>
      </c>
      <c r="I42">
        <f t="shared" si="0"/>
        <v>24</v>
      </c>
      <c r="J42">
        <v>26</v>
      </c>
      <c r="K42">
        <v>4</v>
      </c>
      <c r="L42">
        <v>0</v>
      </c>
      <c r="M42">
        <f>COUNTIFS('k vyplneni'!O:O,"A",'k vyplneni'!Q:Q,"OBAM",'k vyplneni'!H:H,C42)</f>
        <v>0</v>
      </c>
      <c r="N42">
        <f t="shared" si="1"/>
        <v>0</v>
      </c>
      <c r="O42">
        <f t="shared" si="2"/>
        <v>0</v>
      </c>
      <c r="P42" t="str">
        <f>IF('k vyplneni'!E46="A",VLOOKUP('k vyplneni'!A46,B:H,7,0),"")</f>
        <v/>
      </c>
      <c r="Y42">
        <v>23</v>
      </c>
      <c r="Z42">
        <v>2</v>
      </c>
      <c r="AA42">
        <v>25</v>
      </c>
      <c r="AB42">
        <f>COUNTIFS('k vyplneni'!O:O,"A",'k vyplneni'!H:H,C42)</f>
        <v>0</v>
      </c>
    </row>
    <row r="43" spans="1:28" x14ac:dyDescent="0.25">
      <c r="A43" t="s">
        <v>125</v>
      </c>
      <c r="B43" t="s">
        <v>167</v>
      </c>
      <c r="C43">
        <v>5975</v>
      </c>
      <c r="D43" t="s">
        <v>72</v>
      </c>
      <c r="E43">
        <v>77</v>
      </c>
      <c r="F43">
        <f>VLOOKUP(B43,'k vyplneni'!A:F,5,0)</f>
        <v>0</v>
      </c>
      <c r="G43">
        <v>11</v>
      </c>
      <c r="I43">
        <f t="shared" si="0"/>
        <v>11</v>
      </c>
      <c r="J43">
        <v>11</v>
      </c>
      <c r="K43">
        <v>66</v>
      </c>
      <c r="L43">
        <v>0</v>
      </c>
      <c r="M43">
        <f>COUNTIFS('k vyplneni'!O:O,"A",'k vyplneni'!Q:Q,"OBAM",'k vyplneni'!H:H,C43)</f>
        <v>0</v>
      </c>
      <c r="N43" t="e">
        <f t="shared" si="1"/>
        <v>#DIV/0!</v>
      </c>
      <c r="O43" t="e">
        <f t="shared" si="2"/>
        <v>#DIV/0!</v>
      </c>
      <c r="P43" t="str">
        <f>IF('k vyplneni'!E47="A",VLOOKUP('k vyplneni'!A47,B:H,7,0),"")</f>
        <v/>
      </c>
      <c r="Y43">
        <v>0</v>
      </c>
      <c r="Z43" t="e">
        <v>#N/A</v>
      </c>
      <c r="AA43">
        <v>0</v>
      </c>
      <c r="AB43">
        <f>COUNTIFS('k vyplneni'!O:O,"A",'k vyplneni'!H:H,C43)</f>
        <v>0</v>
      </c>
    </row>
    <row r="44" spans="1:28" x14ac:dyDescent="0.25">
      <c r="A44" t="s">
        <v>125</v>
      </c>
      <c r="B44" t="s">
        <v>168</v>
      </c>
      <c r="C44">
        <v>5983</v>
      </c>
      <c r="D44" t="s">
        <v>71</v>
      </c>
      <c r="E44">
        <v>75</v>
      </c>
      <c r="F44">
        <f>VLOOKUP(B44,'k vyplneni'!A:F,5,0)</f>
        <v>0</v>
      </c>
      <c r="G44">
        <v>75</v>
      </c>
      <c r="H44">
        <v>27</v>
      </c>
      <c r="I44">
        <f t="shared" si="0"/>
        <v>45</v>
      </c>
      <c r="J44">
        <v>72</v>
      </c>
      <c r="L44">
        <v>3</v>
      </c>
      <c r="M44">
        <f>COUNTIFS('k vyplneni'!O:O,"A",'k vyplneni'!Q:Q,"OBAM",'k vyplneni'!H:H,C44)</f>
        <v>0</v>
      </c>
      <c r="N44">
        <f t="shared" si="1"/>
        <v>6.25</v>
      </c>
      <c r="O44">
        <f t="shared" si="2"/>
        <v>4</v>
      </c>
      <c r="P44" t="str">
        <f>IF('k vyplneni'!E48="A",VLOOKUP('k vyplneni'!A48,B:H,7,0),"")</f>
        <v/>
      </c>
      <c r="Y44">
        <v>45</v>
      </c>
      <c r="Z44">
        <v>27</v>
      </c>
      <c r="AA44">
        <v>72</v>
      </c>
      <c r="AB44">
        <f>COUNTIFS('k vyplneni'!O:O,"A",'k vyplneni'!H:H,C44)</f>
        <v>0</v>
      </c>
    </row>
    <row r="45" spans="1:28" x14ac:dyDescent="0.25">
      <c r="A45" t="s">
        <v>125</v>
      </c>
      <c r="B45" t="s">
        <v>169</v>
      </c>
      <c r="C45">
        <v>24015</v>
      </c>
      <c r="D45" t="s">
        <v>71</v>
      </c>
      <c r="E45">
        <v>71</v>
      </c>
      <c r="F45">
        <f>VLOOKUP(B45,'k vyplneni'!A:F,5,0)</f>
        <v>0</v>
      </c>
      <c r="G45">
        <v>70</v>
      </c>
      <c r="H45">
        <v>12</v>
      </c>
      <c r="I45">
        <f t="shared" si="0"/>
        <v>52</v>
      </c>
      <c r="J45">
        <v>64</v>
      </c>
      <c r="K45">
        <v>1</v>
      </c>
      <c r="L45">
        <v>6</v>
      </c>
      <c r="M45">
        <f>COUNTIFS('k vyplneni'!O:O,"A",'k vyplneni'!Q:Q,"OBAM",'k vyplneni'!H:H,C45)</f>
        <v>0</v>
      </c>
      <c r="N45">
        <f t="shared" si="1"/>
        <v>10.71</v>
      </c>
      <c r="O45">
        <f t="shared" si="2"/>
        <v>8.82</v>
      </c>
      <c r="P45" t="str">
        <f>IF('k vyplneni'!E49="A",VLOOKUP('k vyplneni'!A49,B:H,7,0),"")</f>
        <v/>
      </c>
      <c r="Y45">
        <v>50</v>
      </c>
      <c r="Z45">
        <v>12</v>
      </c>
      <c r="AA45">
        <v>62</v>
      </c>
      <c r="AB45">
        <f>COUNTIFS('k vyplneni'!O:O,"A",'k vyplneni'!H:H,C45)</f>
        <v>0</v>
      </c>
    </row>
    <row r="46" spans="1:28" x14ac:dyDescent="0.25">
      <c r="A46" t="s">
        <v>125</v>
      </c>
      <c r="B46" t="s">
        <v>170</v>
      </c>
      <c r="C46">
        <v>27740</v>
      </c>
      <c r="D46" t="s">
        <v>72</v>
      </c>
      <c r="E46">
        <v>189</v>
      </c>
      <c r="F46">
        <f>VLOOKUP(B46,'k vyplneni'!A:F,5,0)</f>
        <v>0</v>
      </c>
      <c r="G46">
        <v>14</v>
      </c>
      <c r="I46">
        <f t="shared" si="0"/>
        <v>14</v>
      </c>
      <c r="J46">
        <v>14</v>
      </c>
      <c r="K46">
        <v>175</v>
      </c>
      <c r="L46">
        <v>0</v>
      </c>
      <c r="M46">
        <f>COUNTIFS('k vyplneni'!O:O,"A",'k vyplneni'!Q:Q,"OBAM",'k vyplneni'!H:H,C46)</f>
        <v>0</v>
      </c>
      <c r="N46" t="e">
        <f t="shared" si="1"/>
        <v>#DIV/0!</v>
      </c>
      <c r="O46" t="e">
        <f t="shared" si="2"/>
        <v>#DIV/0!</v>
      </c>
      <c r="P46" t="str">
        <f>IF('k vyplneni'!E50="A",VLOOKUP('k vyplneni'!A50,B:H,7,0),"")</f>
        <v/>
      </c>
      <c r="Y46">
        <v>0</v>
      </c>
      <c r="Z46" t="e">
        <v>#N/A</v>
      </c>
      <c r="AA46">
        <v>0</v>
      </c>
      <c r="AB46">
        <f>COUNTIFS('k vyplneni'!O:O,"A",'k vyplneni'!H:H,C46)</f>
        <v>0</v>
      </c>
    </row>
    <row r="47" spans="1:28" x14ac:dyDescent="0.25">
      <c r="A47" t="s">
        <v>125</v>
      </c>
      <c r="B47" t="s">
        <v>171</v>
      </c>
      <c r="C47">
        <v>28169</v>
      </c>
      <c r="D47" t="s">
        <v>72</v>
      </c>
      <c r="E47">
        <v>69</v>
      </c>
      <c r="F47">
        <f>VLOOKUP(B47,'k vyplneni'!A:F,5,0)</f>
        <v>0</v>
      </c>
      <c r="G47">
        <v>1</v>
      </c>
      <c r="I47">
        <f t="shared" si="0"/>
        <v>1</v>
      </c>
      <c r="J47">
        <v>1</v>
      </c>
      <c r="K47">
        <v>68</v>
      </c>
      <c r="L47">
        <v>0</v>
      </c>
      <c r="M47">
        <f>COUNTIFS('k vyplneni'!O:O,"A",'k vyplneni'!Q:Q,"OBAM",'k vyplneni'!H:H,C47)</f>
        <v>0</v>
      </c>
      <c r="N47" t="e">
        <f t="shared" si="1"/>
        <v>#DIV/0!</v>
      </c>
      <c r="O47" t="e">
        <f t="shared" si="2"/>
        <v>#DIV/0!</v>
      </c>
      <c r="P47" t="str">
        <f>IF('k vyplneni'!E51="A",VLOOKUP('k vyplneni'!A51,B:H,7,0),"")</f>
        <v/>
      </c>
      <c r="Y47">
        <v>0</v>
      </c>
      <c r="Z47" t="e">
        <v>#N/A</v>
      </c>
      <c r="AA47">
        <v>0</v>
      </c>
      <c r="AB47">
        <f>COUNTIFS('k vyplneni'!O:O,"A",'k vyplneni'!H:H,C47)</f>
        <v>0</v>
      </c>
    </row>
    <row r="48" spans="1:28" x14ac:dyDescent="0.25">
      <c r="A48" t="s">
        <v>125</v>
      </c>
      <c r="B48" t="s">
        <v>172</v>
      </c>
      <c r="C48">
        <v>28177</v>
      </c>
      <c r="D48" t="s">
        <v>71</v>
      </c>
      <c r="E48">
        <v>36</v>
      </c>
      <c r="F48">
        <f>VLOOKUP(B48,'k vyplneni'!A:F,5,0)</f>
        <v>0</v>
      </c>
      <c r="G48">
        <v>36</v>
      </c>
      <c r="H48">
        <v>13</v>
      </c>
      <c r="I48">
        <f t="shared" si="0"/>
        <v>22</v>
      </c>
      <c r="J48">
        <v>35</v>
      </c>
      <c r="L48">
        <v>1</v>
      </c>
      <c r="M48">
        <f>COUNTIFS('k vyplneni'!O:O,"A",'k vyplneni'!Q:Q,"OBAM",'k vyplneni'!H:H,C48)</f>
        <v>0</v>
      </c>
      <c r="N48">
        <f t="shared" si="1"/>
        <v>4.3499999999999996</v>
      </c>
      <c r="O48">
        <f t="shared" si="2"/>
        <v>2.78</v>
      </c>
      <c r="P48" t="str">
        <f>IF('k vyplneni'!E52="A",VLOOKUP('k vyplneni'!A52,B:H,7,0),"")</f>
        <v/>
      </c>
      <c r="Y48">
        <v>22</v>
      </c>
      <c r="Z48">
        <v>13</v>
      </c>
      <c r="AA48">
        <v>35</v>
      </c>
      <c r="AB48">
        <f>COUNTIFS('k vyplneni'!O:O,"A",'k vyplneni'!H:H,C48)</f>
        <v>0</v>
      </c>
    </row>
    <row r="49" spans="1:28" x14ac:dyDescent="0.25">
      <c r="A49" t="s">
        <v>125</v>
      </c>
      <c r="B49" t="s">
        <v>173</v>
      </c>
      <c r="C49">
        <v>133094</v>
      </c>
      <c r="D49" t="s">
        <v>69</v>
      </c>
      <c r="E49">
        <v>84</v>
      </c>
      <c r="F49">
        <f>VLOOKUP(B49,'k vyplneni'!A:F,5,0)</f>
        <v>0</v>
      </c>
      <c r="G49">
        <v>84</v>
      </c>
      <c r="I49">
        <f t="shared" si="0"/>
        <v>72</v>
      </c>
      <c r="J49">
        <v>72</v>
      </c>
      <c r="L49">
        <v>11</v>
      </c>
      <c r="M49">
        <f>COUNTIFS('k vyplneni'!O:O,"A",'k vyplneni'!Q:Q,"OBAM",'k vyplneni'!H:H,C49)</f>
        <v>0</v>
      </c>
      <c r="N49">
        <f t="shared" si="1"/>
        <v>14.47</v>
      </c>
      <c r="O49">
        <f t="shared" si="2"/>
        <v>14.47</v>
      </c>
      <c r="P49" t="str">
        <f>IF('k vyplneni'!E53="A",VLOOKUP('k vyplneni'!A53,B:H,7,0),"")</f>
        <v/>
      </c>
      <c r="Y49">
        <v>65</v>
      </c>
      <c r="Z49" t="e">
        <v>#N/A</v>
      </c>
      <c r="AA49">
        <v>65</v>
      </c>
      <c r="AB49">
        <f>COUNTIFS('k vyplneni'!O:O,"A",'k vyplneni'!H:H,C49)</f>
        <v>0</v>
      </c>
    </row>
    <row r="50" spans="1:28" x14ac:dyDescent="0.25">
      <c r="A50" t="s">
        <v>125</v>
      </c>
      <c r="B50" t="s">
        <v>174</v>
      </c>
      <c r="C50">
        <v>30040</v>
      </c>
      <c r="D50" t="s">
        <v>67</v>
      </c>
      <c r="E50">
        <v>17</v>
      </c>
      <c r="F50">
        <f>VLOOKUP(B50,'k vyplneni'!A:F,5,0)</f>
        <v>0</v>
      </c>
      <c r="G50">
        <v>15</v>
      </c>
      <c r="I50">
        <f t="shared" si="0"/>
        <v>15</v>
      </c>
      <c r="J50">
        <v>15</v>
      </c>
      <c r="K50">
        <v>2</v>
      </c>
      <c r="L50">
        <v>0</v>
      </c>
      <c r="M50">
        <f>COUNTIFS('k vyplneni'!O:O,"A",'k vyplneni'!Q:Q,"OBAM",'k vyplneni'!H:H,C50)</f>
        <v>0</v>
      </c>
      <c r="N50">
        <f t="shared" si="1"/>
        <v>0</v>
      </c>
      <c r="O50">
        <f t="shared" si="2"/>
        <v>0</v>
      </c>
      <c r="P50" t="str">
        <f>IF('k vyplneni'!E54="A",VLOOKUP('k vyplneni'!A54,B:H,7,0),"")</f>
        <v/>
      </c>
      <c r="Y50">
        <v>15</v>
      </c>
      <c r="Z50" t="e">
        <v>#N/A</v>
      </c>
      <c r="AA50">
        <v>15</v>
      </c>
      <c r="AB50">
        <f>COUNTIFS('k vyplneni'!O:O,"A",'k vyplneni'!H:H,C50)</f>
        <v>0</v>
      </c>
    </row>
    <row r="51" spans="1:28" x14ac:dyDescent="0.25">
      <c r="A51" t="s">
        <v>125</v>
      </c>
      <c r="B51" t="s">
        <v>175</v>
      </c>
      <c r="C51">
        <v>30058</v>
      </c>
      <c r="D51" t="s">
        <v>69</v>
      </c>
      <c r="E51">
        <v>22</v>
      </c>
      <c r="F51">
        <f>VLOOKUP(B51,'k vyplneni'!A:F,5,0)</f>
        <v>0</v>
      </c>
      <c r="G51">
        <v>22</v>
      </c>
      <c r="I51">
        <f t="shared" si="0"/>
        <v>21</v>
      </c>
      <c r="J51">
        <v>21</v>
      </c>
      <c r="L51">
        <v>1</v>
      </c>
      <c r="M51">
        <f>COUNTIFS('k vyplneni'!O:O,"A",'k vyplneni'!Q:Q,"OBAM",'k vyplneni'!H:H,C51)</f>
        <v>0</v>
      </c>
      <c r="N51">
        <f t="shared" si="1"/>
        <v>4.55</v>
      </c>
      <c r="O51">
        <f t="shared" si="2"/>
        <v>4.55</v>
      </c>
      <c r="P51" t="str">
        <f>IF('k vyplneni'!E55="A",VLOOKUP('k vyplneni'!A55,B:H,7,0),"")</f>
        <v/>
      </c>
      <c r="Y51">
        <v>21</v>
      </c>
      <c r="Z51" t="e">
        <v>#N/A</v>
      </c>
      <c r="AA51">
        <v>21</v>
      </c>
      <c r="AB51">
        <f>COUNTIFS('k vyplneni'!O:O,"A",'k vyplneni'!H:H,C51)</f>
        <v>0</v>
      </c>
    </row>
    <row r="52" spans="1:28" x14ac:dyDescent="0.25">
      <c r="A52" t="s">
        <v>125</v>
      </c>
      <c r="B52" t="s">
        <v>176</v>
      </c>
      <c r="C52">
        <v>39926</v>
      </c>
      <c r="D52" t="s">
        <v>72</v>
      </c>
      <c r="E52">
        <v>184</v>
      </c>
      <c r="F52">
        <f>VLOOKUP(B52,'k vyplneni'!A:F,5,0)</f>
        <v>0</v>
      </c>
      <c r="G52">
        <v>10</v>
      </c>
      <c r="I52">
        <f t="shared" si="0"/>
        <v>10</v>
      </c>
      <c r="J52">
        <v>10</v>
      </c>
      <c r="K52">
        <v>174</v>
      </c>
      <c r="L52">
        <v>0</v>
      </c>
      <c r="M52">
        <f>COUNTIFS('k vyplneni'!O:O,"A",'k vyplneni'!Q:Q,"OBAM",'k vyplneni'!H:H,C52)</f>
        <v>0</v>
      </c>
      <c r="N52" t="e">
        <f t="shared" si="1"/>
        <v>#DIV/0!</v>
      </c>
      <c r="O52" t="e">
        <f t="shared" si="2"/>
        <v>#DIV/0!</v>
      </c>
      <c r="P52" t="str">
        <f>IF('k vyplneni'!E56="A",VLOOKUP('k vyplneni'!A56,B:H,7,0),"")</f>
        <v/>
      </c>
      <c r="Y52">
        <v>0</v>
      </c>
      <c r="Z52" t="e">
        <v>#N/A</v>
      </c>
      <c r="AA52">
        <v>0</v>
      </c>
      <c r="AB52">
        <f>COUNTIFS('k vyplneni'!O:O,"A",'k vyplneni'!H:H,C52)</f>
        <v>0</v>
      </c>
    </row>
    <row r="53" spans="1:28" x14ac:dyDescent="0.25">
      <c r="A53" t="s">
        <v>125</v>
      </c>
      <c r="B53" t="s">
        <v>177</v>
      </c>
      <c r="C53">
        <v>197416</v>
      </c>
      <c r="D53" t="s">
        <v>71</v>
      </c>
      <c r="E53">
        <v>37</v>
      </c>
      <c r="F53">
        <f>VLOOKUP(B53,'k vyplneni'!A:F,5,0)</f>
        <v>0</v>
      </c>
      <c r="G53">
        <v>35</v>
      </c>
      <c r="H53">
        <v>1</v>
      </c>
      <c r="I53">
        <f t="shared" si="0"/>
        <v>34</v>
      </c>
      <c r="J53">
        <v>35</v>
      </c>
      <c r="K53">
        <v>2</v>
      </c>
      <c r="L53">
        <v>0</v>
      </c>
      <c r="M53">
        <f>COUNTIFS('k vyplneni'!O:O,"A",'k vyplneni'!Q:Q,"OBAM",'k vyplneni'!H:H,C53)</f>
        <v>0</v>
      </c>
      <c r="N53">
        <f t="shared" si="1"/>
        <v>0</v>
      </c>
      <c r="O53">
        <f t="shared" si="2"/>
        <v>0</v>
      </c>
      <c r="P53" t="str">
        <f>IF('k vyplneni'!E57="A",VLOOKUP('k vyplneni'!A57,B:H,7,0),"")</f>
        <v/>
      </c>
      <c r="Y53">
        <v>31</v>
      </c>
      <c r="Z53">
        <v>1</v>
      </c>
      <c r="AA53">
        <v>32</v>
      </c>
      <c r="AB53">
        <f>COUNTIFS('k vyplneni'!O:O,"A",'k vyplneni'!H:H,C53)</f>
        <v>0</v>
      </c>
    </row>
    <row r="54" spans="1:28" x14ac:dyDescent="0.25">
      <c r="A54" t="s">
        <v>125</v>
      </c>
      <c r="B54" t="s">
        <v>178</v>
      </c>
      <c r="C54">
        <v>197424</v>
      </c>
      <c r="D54" t="s">
        <v>67</v>
      </c>
      <c r="E54">
        <v>60</v>
      </c>
      <c r="F54">
        <f>VLOOKUP(B54,'k vyplneni'!A:F,5,0)</f>
        <v>0</v>
      </c>
      <c r="G54">
        <v>59</v>
      </c>
      <c r="I54">
        <f t="shared" si="0"/>
        <v>59</v>
      </c>
      <c r="J54">
        <v>59</v>
      </c>
      <c r="K54">
        <v>1</v>
      </c>
      <c r="L54">
        <v>0</v>
      </c>
      <c r="M54">
        <f>COUNTIFS('k vyplneni'!O:O,"A",'k vyplneni'!Q:Q,"OBAM",'k vyplneni'!H:H,C54)</f>
        <v>0</v>
      </c>
      <c r="N54">
        <f t="shared" si="1"/>
        <v>0</v>
      </c>
      <c r="O54">
        <f t="shared" si="2"/>
        <v>0</v>
      </c>
      <c r="P54" t="str">
        <f>IF('k vyplneni'!E58="A",VLOOKUP('k vyplneni'!A58,B:H,7,0),"")</f>
        <v/>
      </c>
      <c r="Y54">
        <v>59</v>
      </c>
      <c r="Z54" t="e">
        <v>#N/A</v>
      </c>
      <c r="AA54">
        <v>59</v>
      </c>
      <c r="AB54">
        <f>COUNTIFS('k vyplneni'!O:O,"A",'k vyplneni'!H:H,C54)</f>
        <v>0</v>
      </c>
    </row>
    <row r="55" spans="1:28" x14ac:dyDescent="0.25">
      <c r="A55" t="s">
        <v>125</v>
      </c>
      <c r="B55" t="s">
        <v>179</v>
      </c>
      <c r="C55">
        <v>45365</v>
      </c>
      <c r="D55" t="s">
        <v>72</v>
      </c>
      <c r="E55">
        <v>147</v>
      </c>
      <c r="F55">
        <f>VLOOKUP(B55,'k vyplneni'!A:F,5,0)</f>
        <v>0</v>
      </c>
      <c r="G55">
        <v>8</v>
      </c>
      <c r="I55">
        <f t="shared" si="0"/>
        <v>8</v>
      </c>
      <c r="J55">
        <v>8</v>
      </c>
      <c r="K55">
        <v>139</v>
      </c>
      <c r="L55">
        <v>0</v>
      </c>
      <c r="M55">
        <f>COUNTIFS('k vyplneni'!O:O,"A",'k vyplneni'!Q:Q,"OBAM",'k vyplneni'!H:H,C55)</f>
        <v>0</v>
      </c>
      <c r="N55" t="e">
        <f t="shared" si="1"/>
        <v>#DIV/0!</v>
      </c>
      <c r="O55" t="e">
        <f t="shared" si="2"/>
        <v>#DIV/0!</v>
      </c>
      <c r="P55" t="str">
        <f>IF('k vyplneni'!E59="A",VLOOKUP('k vyplneni'!A59,B:H,7,0),"")</f>
        <v/>
      </c>
      <c r="Y55">
        <v>0</v>
      </c>
      <c r="Z55" t="e">
        <v>#N/A</v>
      </c>
      <c r="AA55">
        <v>0</v>
      </c>
      <c r="AB55">
        <f>COUNTIFS('k vyplneni'!O:O,"A",'k vyplneni'!H:H,C55)</f>
        <v>0</v>
      </c>
    </row>
    <row r="56" spans="1:28" x14ac:dyDescent="0.25">
      <c r="A56" t="s">
        <v>125</v>
      </c>
      <c r="B56" t="s">
        <v>180</v>
      </c>
      <c r="C56">
        <v>58521</v>
      </c>
      <c r="D56" t="s">
        <v>71</v>
      </c>
      <c r="E56">
        <v>29</v>
      </c>
      <c r="F56">
        <f>VLOOKUP(B56,'k vyplneni'!A:F,5,0)</f>
        <v>0</v>
      </c>
      <c r="G56">
        <v>28</v>
      </c>
      <c r="H56">
        <v>1</v>
      </c>
      <c r="I56">
        <f t="shared" si="0"/>
        <v>27</v>
      </c>
      <c r="J56">
        <v>28</v>
      </c>
      <c r="K56">
        <v>1</v>
      </c>
      <c r="L56">
        <v>0</v>
      </c>
      <c r="M56">
        <f>COUNTIFS('k vyplneni'!O:O,"A",'k vyplneni'!Q:Q,"OBAM",'k vyplneni'!H:H,C56)</f>
        <v>0</v>
      </c>
      <c r="N56">
        <f t="shared" si="1"/>
        <v>0</v>
      </c>
      <c r="O56">
        <f t="shared" si="2"/>
        <v>0</v>
      </c>
      <c r="P56" t="str">
        <f>IF('k vyplneni'!E60="A",VLOOKUP('k vyplneni'!A60,B:H,7,0),"")</f>
        <v/>
      </c>
      <c r="Y56">
        <v>25</v>
      </c>
      <c r="Z56">
        <v>1</v>
      </c>
      <c r="AA56">
        <v>26</v>
      </c>
      <c r="AB56">
        <f>COUNTIFS('k vyplneni'!O:O,"A",'k vyplneni'!H:H,C56)</f>
        <v>0</v>
      </c>
    </row>
    <row r="57" spans="1:28" x14ac:dyDescent="0.25">
      <c r="A57" t="s">
        <v>125</v>
      </c>
      <c r="B57" t="s">
        <v>181</v>
      </c>
      <c r="C57">
        <v>47325</v>
      </c>
      <c r="D57" t="s">
        <v>71</v>
      </c>
      <c r="E57">
        <v>73</v>
      </c>
      <c r="F57">
        <f>VLOOKUP(B57,'k vyplneni'!A:F,5,0)</f>
        <v>0</v>
      </c>
      <c r="G57">
        <v>71</v>
      </c>
      <c r="H57">
        <v>3</v>
      </c>
      <c r="I57">
        <f t="shared" si="0"/>
        <v>68</v>
      </c>
      <c r="J57">
        <v>71</v>
      </c>
      <c r="K57">
        <v>2</v>
      </c>
      <c r="L57">
        <v>0</v>
      </c>
      <c r="M57">
        <f>COUNTIFS('k vyplneni'!O:O,"A",'k vyplneni'!Q:Q,"OBAM",'k vyplneni'!H:H,C57)</f>
        <v>0</v>
      </c>
      <c r="N57">
        <f t="shared" si="1"/>
        <v>0</v>
      </c>
      <c r="O57">
        <f t="shared" si="2"/>
        <v>0</v>
      </c>
      <c r="P57" t="str">
        <f>IF('k vyplneni'!E61="A",VLOOKUP('k vyplneni'!A61,B:H,7,0),"")</f>
        <v/>
      </c>
      <c r="Y57">
        <v>66</v>
      </c>
      <c r="Z57">
        <v>3</v>
      </c>
      <c r="AA57">
        <v>69</v>
      </c>
      <c r="AB57">
        <f>COUNTIFS('k vyplneni'!O:O,"A",'k vyplneni'!H:H,C57)</f>
        <v>0</v>
      </c>
    </row>
    <row r="58" spans="1:28" x14ac:dyDescent="0.25">
      <c r="A58" t="s">
        <v>125</v>
      </c>
      <c r="B58" t="s">
        <v>182</v>
      </c>
      <c r="C58">
        <v>54780</v>
      </c>
      <c r="D58" t="s">
        <v>72</v>
      </c>
      <c r="E58">
        <v>99</v>
      </c>
      <c r="F58">
        <f>VLOOKUP(B58,'k vyplneni'!A:F,5,0)</f>
        <v>0</v>
      </c>
      <c r="G58">
        <v>5</v>
      </c>
      <c r="I58">
        <f t="shared" si="0"/>
        <v>5</v>
      </c>
      <c r="J58">
        <v>5</v>
      </c>
      <c r="K58">
        <v>94</v>
      </c>
      <c r="L58">
        <v>0</v>
      </c>
      <c r="M58">
        <f>COUNTIFS('k vyplneni'!O:O,"A",'k vyplneni'!Q:Q,"OBAM",'k vyplneni'!H:H,C58)</f>
        <v>0</v>
      </c>
      <c r="N58" t="e">
        <f t="shared" si="1"/>
        <v>#DIV/0!</v>
      </c>
      <c r="O58" t="e">
        <f t="shared" si="2"/>
        <v>#DIV/0!</v>
      </c>
      <c r="P58" t="str">
        <f>IF('k vyplneni'!E62="A",VLOOKUP('k vyplneni'!A62,B:H,7,0),"")</f>
        <v/>
      </c>
      <c r="Y58">
        <v>0</v>
      </c>
      <c r="Z58" t="e">
        <v>#N/A</v>
      </c>
      <c r="AA58">
        <v>0</v>
      </c>
      <c r="AB58">
        <f>COUNTIFS('k vyplneni'!O:O,"A",'k vyplneni'!H:H,C58)</f>
        <v>0</v>
      </c>
    </row>
    <row r="59" spans="1:28" x14ac:dyDescent="0.25">
      <c r="A59" t="s">
        <v>125</v>
      </c>
      <c r="B59" t="s">
        <v>183</v>
      </c>
      <c r="C59">
        <v>63185</v>
      </c>
      <c r="D59" t="s">
        <v>72</v>
      </c>
      <c r="E59">
        <v>82</v>
      </c>
      <c r="F59">
        <f>VLOOKUP(B59,'k vyplneni'!A:F,5,0)</f>
        <v>0</v>
      </c>
      <c r="G59">
        <v>5</v>
      </c>
      <c r="I59">
        <f t="shared" si="0"/>
        <v>5</v>
      </c>
      <c r="J59">
        <v>5</v>
      </c>
      <c r="K59">
        <v>77</v>
      </c>
      <c r="L59">
        <v>0</v>
      </c>
      <c r="M59">
        <f>COUNTIFS('k vyplneni'!O:O,"A",'k vyplneni'!Q:Q,"OBAM",'k vyplneni'!H:H,C59)</f>
        <v>0</v>
      </c>
      <c r="N59" t="e">
        <f t="shared" si="1"/>
        <v>#DIV/0!</v>
      </c>
      <c r="O59" t="e">
        <f t="shared" si="2"/>
        <v>#DIV/0!</v>
      </c>
      <c r="P59" t="str">
        <f>IF('k vyplneni'!E63="A",VLOOKUP('k vyplneni'!A63,B:H,7,0),"")</f>
        <v/>
      </c>
      <c r="Y59">
        <v>0</v>
      </c>
      <c r="Z59" t="e">
        <v>#N/A</v>
      </c>
      <c r="AA59">
        <v>0</v>
      </c>
      <c r="AB59">
        <f>COUNTIFS('k vyplneni'!O:O,"A",'k vyplneni'!H:H,C59)</f>
        <v>0</v>
      </c>
    </row>
    <row r="60" spans="1:28" x14ac:dyDescent="0.25">
      <c r="A60" t="s">
        <v>125</v>
      </c>
      <c r="B60" t="s">
        <v>184</v>
      </c>
      <c r="C60">
        <v>65421</v>
      </c>
      <c r="D60" t="s">
        <v>72</v>
      </c>
      <c r="E60">
        <v>143</v>
      </c>
      <c r="F60">
        <f>VLOOKUP(B60,'k vyplneni'!A:F,5,0)</f>
        <v>0</v>
      </c>
      <c r="G60">
        <v>6</v>
      </c>
      <c r="I60">
        <f t="shared" si="0"/>
        <v>6</v>
      </c>
      <c r="J60">
        <v>6</v>
      </c>
      <c r="K60">
        <v>137</v>
      </c>
      <c r="L60">
        <v>0</v>
      </c>
      <c r="M60">
        <f>COUNTIFS('k vyplneni'!O:O,"A",'k vyplneni'!Q:Q,"OBAM",'k vyplneni'!H:H,C60)</f>
        <v>0</v>
      </c>
      <c r="N60" t="e">
        <f t="shared" si="1"/>
        <v>#DIV/0!</v>
      </c>
      <c r="O60" t="e">
        <f t="shared" si="2"/>
        <v>#DIV/0!</v>
      </c>
      <c r="P60" t="str">
        <f>IF('k vyplneni'!E64="A",VLOOKUP('k vyplneni'!A64,B:H,7,0),"")</f>
        <v/>
      </c>
      <c r="Y60">
        <v>0</v>
      </c>
      <c r="Z60" t="e">
        <v>#N/A</v>
      </c>
      <c r="AA60">
        <v>0</v>
      </c>
      <c r="AB60">
        <f>COUNTIFS('k vyplneni'!O:O,"A",'k vyplneni'!H:H,C60)</f>
        <v>0</v>
      </c>
    </row>
    <row r="61" spans="1:28" x14ac:dyDescent="0.25">
      <c r="A61" t="s">
        <v>125</v>
      </c>
      <c r="B61" t="s">
        <v>185</v>
      </c>
      <c r="C61">
        <v>65439</v>
      </c>
      <c r="D61" t="s">
        <v>71</v>
      </c>
      <c r="E61">
        <v>56</v>
      </c>
      <c r="F61">
        <f>VLOOKUP(B61,'k vyplneni'!A:F,5,0)</f>
        <v>0</v>
      </c>
      <c r="G61">
        <v>48</v>
      </c>
      <c r="H61">
        <v>10</v>
      </c>
      <c r="I61">
        <f t="shared" si="0"/>
        <v>38</v>
      </c>
      <c r="J61">
        <v>48</v>
      </c>
      <c r="K61">
        <v>8</v>
      </c>
      <c r="L61">
        <v>0</v>
      </c>
      <c r="M61">
        <f>COUNTIFS('k vyplneni'!O:O,"A",'k vyplneni'!Q:Q,"OBAM",'k vyplneni'!H:H,C61)</f>
        <v>0</v>
      </c>
      <c r="N61">
        <f t="shared" si="1"/>
        <v>0</v>
      </c>
      <c r="O61">
        <f t="shared" si="2"/>
        <v>0</v>
      </c>
      <c r="P61" t="str">
        <f>IF('k vyplneni'!E65="A",VLOOKUP('k vyplneni'!A65,B:H,7,0),"")</f>
        <v/>
      </c>
      <c r="Y61">
        <v>37</v>
      </c>
      <c r="Z61">
        <v>10</v>
      </c>
      <c r="AA61">
        <v>47</v>
      </c>
      <c r="AB61">
        <f>COUNTIFS('k vyplneni'!O:O,"A",'k vyplneni'!H:H,C61)</f>
        <v>0</v>
      </c>
    </row>
    <row r="62" spans="1:28" x14ac:dyDescent="0.25">
      <c r="A62" t="s">
        <v>125</v>
      </c>
      <c r="B62" t="s">
        <v>186</v>
      </c>
      <c r="C62">
        <v>69833</v>
      </c>
      <c r="D62" t="s">
        <v>72</v>
      </c>
      <c r="E62">
        <v>161</v>
      </c>
      <c r="F62">
        <f>VLOOKUP(B62,'k vyplneni'!A:F,5,0)</f>
        <v>0</v>
      </c>
      <c r="G62">
        <v>7</v>
      </c>
      <c r="I62">
        <f t="shared" si="0"/>
        <v>7</v>
      </c>
      <c r="J62">
        <v>7</v>
      </c>
      <c r="K62">
        <v>154</v>
      </c>
      <c r="L62">
        <v>0</v>
      </c>
      <c r="M62">
        <f>COUNTIFS('k vyplneni'!O:O,"A",'k vyplneni'!Q:Q,"OBAM",'k vyplneni'!H:H,C62)</f>
        <v>0</v>
      </c>
      <c r="N62" t="e">
        <f t="shared" si="1"/>
        <v>#DIV/0!</v>
      </c>
      <c r="O62" t="e">
        <f t="shared" si="2"/>
        <v>#DIV/0!</v>
      </c>
      <c r="P62" t="str">
        <f>IF('k vyplneni'!E66="A",VLOOKUP('k vyplneni'!A66,B:H,7,0),"")</f>
        <v/>
      </c>
      <c r="Y62">
        <v>0</v>
      </c>
      <c r="Z62" t="e">
        <v>#N/A</v>
      </c>
      <c r="AA62">
        <v>0</v>
      </c>
      <c r="AB62">
        <f>COUNTIFS('k vyplneni'!O:O,"A",'k vyplneni'!H:H,C62)</f>
        <v>0</v>
      </c>
    </row>
    <row r="63" spans="1:28" x14ac:dyDescent="0.25">
      <c r="A63" t="s">
        <v>125</v>
      </c>
      <c r="B63" t="s">
        <v>187</v>
      </c>
      <c r="C63">
        <v>69841</v>
      </c>
      <c r="D63" t="s">
        <v>72</v>
      </c>
      <c r="E63">
        <v>132</v>
      </c>
      <c r="F63">
        <f>VLOOKUP(B63,'k vyplneni'!A:F,5,0)</f>
        <v>0</v>
      </c>
      <c r="G63">
        <v>5</v>
      </c>
      <c r="I63">
        <f t="shared" si="0"/>
        <v>5</v>
      </c>
      <c r="J63">
        <v>5</v>
      </c>
      <c r="K63">
        <v>127</v>
      </c>
      <c r="L63">
        <v>0</v>
      </c>
      <c r="M63">
        <f>COUNTIFS('k vyplneni'!O:O,"A",'k vyplneni'!Q:Q,"OBAM",'k vyplneni'!H:H,C63)</f>
        <v>0</v>
      </c>
      <c r="N63" t="e">
        <f t="shared" si="1"/>
        <v>#DIV/0!</v>
      </c>
      <c r="O63" t="e">
        <f t="shared" si="2"/>
        <v>#DIV/0!</v>
      </c>
      <c r="P63" t="str">
        <f>IF('k vyplneni'!E67="A",VLOOKUP('k vyplneni'!A67,B:H,7,0),"")</f>
        <v/>
      </c>
      <c r="Y63">
        <v>0</v>
      </c>
      <c r="Z63" t="e">
        <v>#N/A</v>
      </c>
      <c r="AA63">
        <v>0</v>
      </c>
      <c r="AB63">
        <f>COUNTIFS('k vyplneni'!O:O,"A",'k vyplneni'!H:H,C63)</f>
        <v>0</v>
      </c>
    </row>
    <row r="64" spans="1:28" x14ac:dyDescent="0.25">
      <c r="A64" t="s">
        <v>125</v>
      </c>
      <c r="B64" t="s">
        <v>188</v>
      </c>
      <c r="C64">
        <v>74152</v>
      </c>
      <c r="D64" t="s">
        <v>71</v>
      </c>
      <c r="E64">
        <v>40</v>
      </c>
      <c r="F64">
        <f>VLOOKUP(B64,'k vyplneni'!A:F,5,0)</f>
        <v>0</v>
      </c>
      <c r="G64">
        <v>38</v>
      </c>
      <c r="H64">
        <v>15</v>
      </c>
      <c r="I64">
        <f t="shared" si="0"/>
        <v>23</v>
      </c>
      <c r="J64">
        <v>38</v>
      </c>
      <c r="K64">
        <v>2</v>
      </c>
      <c r="L64">
        <v>0</v>
      </c>
      <c r="M64">
        <f>COUNTIFS('k vyplneni'!O:O,"A",'k vyplneni'!Q:Q,"OBAM",'k vyplneni'!H:H,C64)</f>
        <v>0</v>
      </c>
      <c r="N64">
        <f t="shared" si="1"/>
        <v>0</v>
      </c>
      <c r="O64">
        <f t="shared" si="2"/>
        <v>0</v>
      </c>
      <c r="P64" t="str">
        <f>IF('k vyplneni'!E68="A",VLOOKUP('k vyplneni'!A68,B:H,7,0),"")</f>
        <v/>
      </c>
      <c r="Y64">
        <v>23</v>
      </c>
      <c r="Z64">
        <v>15</v>
      </c>
      <c r="AA64">
        <v>38</v>
      </c>
      <c r="AB64">
        <f>COUNTIFS('k vyplneni'!O:O,"A",'k vyplneni'!H:H,C64)</f>
        <v>0</v>
      </c>
    </row>
    <row r="65" spans="1:28" x14ac:dyDescent="0.25">
      <c r="A65" t="s">
        <v>125</v>
      </c>
      <c r="B65" t="s">
        <v>189</v>
      </c>
      <c r="C65">
        <v>77054</v>
      </c>
      <c r="D65" t="s">
        <v>69</v>
      </c>
      <c r="E65">
        <v>180</v>
      </c>
      <c r="F65">
        <f>VLOOKUP(B65,'k vyplneni'!A:F,5,0)</f>
        <v>0</v>
      </c>
      <c r="G65">
        <v>136</v>
      </c>
      <c r="I65">
        <f t="shared" si="0"/>
        <v>70</v>
      </c>
      <c r="J65">
        <v>70</v>
      </c>
      <c r="K65">
        <v>44</v>
      </c>
      <c r="L65">
        <v>63</v>
      </c>
      <c r="M65">
        <f>COUNTIFS('k vyplneni'!O:O,"A",'k vyplneni'!Q:Q,"OBAM",'k vyplneni'!H:H,C65)</f>
        <v>0</v>
      </c>
      <c r="N65">
        <f t="shared" si="1"/>
        <v>47.73</v>
      </c>
      <c r="O65">
        <f t="shared" si="2"/>
        <v>47.73</v>
      </c>
      <c r="P65" t="str">
        <f>IF('k vyplneni'!E69="A",VLOOKUP('k vyplneni'!A69,B:H,7,0),"")</f>
        <v/>
      </c>
      <c r="Y65">
        <v>69</v>
      </c>
      <c r="Z65" t="e">
        <v>#N/A</v>
      </c>
      <c r="AA65">
        <v>69</v>
      </c>
      <c r="AB65">
        <f>COUNTIFS('k vyplneni'!O:O,"A",'k vyplneni'!H:H,C65)</f>
        <v>0</v>
      </c>
    </row>
    <row r="66" spans="1:28" x14ac:dyDescent="0.25">
      <c r="A66" t="s">
        <v>125</v>
      </c>
      <c r="B66" t="s">
        <v>190</v>
      </c>
      <c r="C66">
        <v>49191</v>
      </c>
      <c r="D66" t="s">
        <v>69</v>
      </c>
      <c r="E66">
        <v>35</v>
      </c>
      <c r="F66">
        <f>VLOOKUP(B66,'k vyplneni'!A:F,5,0)</f>
        <v>0</v>
      </c>
      <c r="G66">
        <v>32</v>
      </c>
      <c r="I66">
        <f t="shared" si="0"/>
        <v>29</v>
      </c>
      <c r="J66">
        <v>29</v>
      </c>
      <c r="K66">
        <v>3</v>
      </c>
      <c r="L66">
        <v>3</v>
      </c>
      <c r="M66">
        <f>COUNTIFS('k vyplneni'!O:O,"A",'k vyplneni'!Q:Q,"OBAM",'k vyplneni'!H:H,C66)</f>
        <v>0</v>
      </c>
      <c r="N66">
        <f t="shared" si="1"/>
        <v>9.3800000000000008</v>
      </c>
      <c r="O66">
        <f t="shared" si="2"/>
        <v>9.3800000000000008</v>
      </c>
      <c r="P66" t="str">
        <f>IF('k vyplneni'!E70="A",VLOOKUP('k vyplneni'!A70,B:H,7,0),"")</f>
        <v/>
      </c>
      <c r="Y66">
        <v>29</v>
      </c>
      <c r="Z66" t="e">
        <v>#N/A</v>
      </c>
      <c r="AA66">
        <v>29</v>
      </c>
      <c r="AB66">
        <f>COUNTIFS('k vyplneni'!O:O,"A",'k vyplneni'!H:H,C66)</f>
        <v>0</v>
      </c>
    </row>
    <row r="67" spans="1:28" x14ac:dyDescent="0.25">
      <c r="A67" t="s">
        <v>125</v>
      </c>
      <c r="B67" t="s">
        <v>191</v>
      </c>
      <c r="C67">
        <v>81736</v>
      </c>
      <c r="D67" t="s">
        <v>71</v>
      </c>
      <c r="E67">
        <v>31</v>
      </c>
      <c r="F67">
        <f>VLOOKUP(B67,'k vyplneni'!A:F,5,0)</f>
        <v>0</v>
      </c>
      <c r="G67">
        <v>29</v>
      </c>
      <c r="H67">
        <v>8</v>
      </c>
      <c r="I67">
        <f t="shared" ref="I67:I130" si="3">J67-H67</f>
        <v>21</v>
      </c>
      <c r="J67">
        <v>29</v>
      </c>
      <c r="K67">
        <v>2</v>
      </c>
      <c r="L67">
        <v>0</v>
      </c>
      <c r="M67">
        <f>COUNTIFS('k vyplneni'!O:O,"A",'k vyplneni'!Q:Q,"OBAM",'k vyplneni'!H:H,C67)</f>
        <v>0</v>
      </c>
      <c r="N67">
        <f t="shared" ref="N67:N130" si="4">ROUND((L67+M67)/(Y67+L67)*100,2)</f>
        <v>0</v>
      </c>
      <c r="O67">
        <f t="shared" ref="O67:O130" si="5">ROUND((L67+M67)/(AA67+L67)*100,2)</f>
        <v>0</v>
      </c>
      <c r="P67" t="str">
        <f>IF('k vyplneni'!E71="A",VLOOKUP('k vyplneni'!A71,B:H,7,0),"")</f>
        <v/>
      </c>
      <c r="Y67">
        <v>20</v>
      </c>
      <c r="Z67">
        <v>8</v>
      </c>
      <c r="AA67">
        <v>28</v>
      </c>
      <c r="AB67">
        <f>COUNTIFS('k vyplneni'!O:O,"A",'k vyplneni'!H:H,C67)</f>
        <v>0</v>
      </c>
    </row>
    <row r="68" spans="1:28" x14ac:dyDescent="0.25">
      <c r="A68" t="s">
        <v>125</v>
      </c>
      <c r="B68" t="s">
        <v>192</v>
      </c>
      <c r="C68">
        <v>84972</v>
      </c>
      <c r="D68" t="s">
        <v>71</v>
      </c>
      <c r="E68">
        <v>98</v>
      </c>
      <c r="F68">
        <f>VLOOKUP(B68,'k vyplneni'!A:F,5,0)</f>
        <v>0</v>
      </c>
      <c r="G68">
        <v>83</v>
      </c>
      <c r="H68">
        <v>12</v>
      </c>
      <c r="I68">
        <f t="shared" si="3"/>
        <v>71</v>
      </c>
      <c r="J68">
        <v>83</v>
      </c>
      <c r="K68">
        <v>15</v>
      </c>
      <c r="L68">
        <v>0</v>
      </c>
      <c r="M68">
        <f>COUNTIFS('k vyplneni'!O:O,"A",'k vyplneni'!Q:Q,"OBAM",'k vyplneni'!H:H,C68)</f>
        <v>0</v>
      </c>
      <c r="N68">
        <f t="shared" si="4"/>
        <v>0</v>
      </c>
      <c r="O68">
        <f t="shared" si="5"/>
        <v>0</v>
      </c>
      <c r="P68" t="str">
        <f>IF('k vyplneni'!E72="A",VLOOKUP('k vyplneni'!A72,B:H,7,0),"")</f>
        <v/>
      </c>
      <c r="Y68">
        <v>63</v>
      </c>
      <c r="Z68">
        <v>12</v>
      </c>
      <c r="AA68">
        <v>75</v>
      </c>
      <c r="AB68">
        <f>COUNTIFS('k vyplneni'!O:O,"A",'k vyplneni'!H:H,C68)</f>
        <v>0</v>
      </c>
    </row>
    <row r="69" spans="1:28" x14ac:dyDescent="0.25">
      <c r="A69" t="s">
        <v>125</v>
      </c>
      <c r="B69" t="s">
        <v>193</v>
      </c>
      <c r="C69">
        <v>84981</v>
      </c>
      <c r="D69" t="s">
        <v>71</v>
      </c>
      <c r="E69">
        <v>33</v>
      </c>
      <c r="F69">
        <f>VLOOKUP(B69,'k vyplneni'!A:F,5,0)</f>
        <v>0</v>
      </c>
      <c r="G69">
        <v>32</v>
      </c>
      <c r="H69">
        <v>6</v>
      </c>
      <c r="I69">
        <f t="shared" si="3"/>
        <v>22</v>
      </c>
      <c r="J69">
        <v>28</v>
      </c>
      <c r="K69">
        <v>1</v>
      </c>
      <c r="L69">
        <v>4</v>
      </c>
      <c r="M69">
        <f>COUNTIFS('k vyplneni'!O:O,"A",'k vyplneni'!Q:Q,"OBAM",'k vyplneni'!H:H,C69)</f>
        <v>0</v>
      </c>
      <c r="N69">
        <f t="shared" si="4"/>
        <v>15.38</v>
      </c>
      <c r="O69">
        <f t="shared" si="5"/>
        <v>12.5</v>
      </c>
      <c r="P69" t="str">
        <f>IF('k vyplneni'!E73="A",VLOOKUP('k vyplneni'!A73,B:H,7,0),"")</f>
        <v/>
      </c>
      <c r="Y69">
        <v>22</v>
      </c>
      <c r="Z69">
        <v>6</v>
      </c>
      <c r="AA69">
        <v>28</v>
      </c>
      <c r="AB69">
        <f>COUNTIFS('k vyplneni'!O:O,"A",'k vyplneni'!H:H,C69)</f>
        <v>0</v>
      </c>
    </row>
    <row r="70" spans="1:28" x14ac:dyDescent="0.25">
      <c r="A70" t="s">
        <v>125</v>
      </c>
      <c r="B70" t="s">
        <v>194</v>
      </c>
      <c r="C70">
        <v>87637</v>
      </c>
      <c r="D70" t="s">
        <v>72</v>
      </c>
      <c r="E70">
        <v>279</v>
      </c>
      <c r="F70">
        <f>VLOOKUP(B70,'k vyplneni'!A:F,5,0)</f>
        <v>0</v>
      </c>
      <c r="G70">
        <v>15</v>
      </c>
      <c r="I70">
        <f t="shared" si="3"/>
        <v>15</v>
      </c>
      <c r="J70">
        <v>15</v>
      </c>
      <c r="K70">
        <v>264</v>
      </c>
      <c r="L70">
        <v>0</v>
      </c>
      <c r="M70">
        <f>COUNTIFS('k vyplneni'!O:O,"A",'k vyplneni'!Q:Q,"OBAM",'k vyplneni'!H:H,C70)</f>
        <v>0</v>
      </c>
      <c r="N70" t="e">
        <f t="shared" si="4"/>
        <v>#DIV/0!</v>
      </c>
      <c r="O70" t="e">
        <f t="shared" si="5"/>
        <v>#DIV/0!</v>
      </c>
      <c r="P70" t="str">
        <f>IF('k vyplneni'!E74="A",VLOOKUP('k vyplneni'!A74,B:H,7,0),"")</f>
        <v/>
      </c>
      <c r="Y70">
        <v>0</v>
      </c>
      <c r="Z70" t="e">
        <v>#N/A</v>
      </c>
      <c r="AA70">
        <v>0</v>
      </c>
      <c r="AB70">
        <f>COUNTIFS('k vyplneni'!O:O,"A",'k vyplneni'!H:H,C70)</f>
        <v>0</v>
      </c>
    </row>
    <row r="71" spans="1:28" x14ac:dyDescent="0.25">
      <c r="A71" t="s">
        <v>125</v>
      </c>
      <c r="B71" t="s">
        <v>195</v>
      </c>
      <c r="C71">
        <v>89214</v>
      </c>
      <c r="D71" t="s">
        <v>67</v>
      </c>
      <c r="E71">
        <v>7</v>
      </c>
      <c r="F71">
        <f>VLOOKUP(B71,'k vyplneni'!A:F,5,0)</f>
        <v>0</v>
      </c>
      <c r="G71">
        <v>7</v>
      </c>
      <c r="I71">
        <f t="shared" si="3"/>
        <v>7</v>
      </c>
      <c r="J71">
        <v>7</v>
      </c>
      <c r="L71">
        <v>0</v>
      </c>
      <c r="M71">
        <f>COUNTIFS('k vyplneni'!O:O,"A",'k vyplneni'!Q:Q,"OBAM",'k vyplneni'!H:H,C71)</f>
        <v>0</v>
      </c>
      <c r="N71">
        <f t="shared" si="4"/>
        <v>0</v>
      </c>
      <c r="O71">
        <f t="shared" si="5"/>
        <v>0</v>
      </c>
      <c r="P71" t="str">
        <f>IF('k vyplneni'!E75="A",VLOOKUP('k vyplneni'!A75,B:H,7,0),"")</f>
        <v/>
      </c>
      <c r="Y71">
        <v>7</v>
      </c>
      <c r="Z71" t="e">
        <v>#N/A</v>
      </c>
      <c r="AA71">
        <v>7</v>
      </c>
      <c r="AB71">
        <f>COUNTIFS('k vyplneni'!O:O,"A",'k vyplneni'!H:H,C71)</f>
        <v>0</v>
      </c>
    </row>
    <row r="72" spans="1:28" x14ac:dyDescent="0.25">
      <c r="A72" t="s">
        <v>125</v>
      </c>
      <c r="B72" t="s">
        <v>196</v>
      </c>
      <c r="C72">
        <v>89222</v>
      </c>
      <c r="D72" t="s">
        <v>71</v>
      </c>
      <c r="E72">
        <v>56</v>
      </c>
      <c r="F72">
        <f>VLOOKUP(B72,'k vyplneni'!A:F,5,0)</f>
        <v>0</v>
      </c>
      <c r="G72">
        <v>54</v>
      </c>
      <c r="H72">
        <v>6</v>
      </c>
      <c r="I72">
        <f t="shared" si="3"/>
        <v>48</v>
      </c>
      <c r="J72">
        <v>54</v>
      </c>
      <c r="K72">
        <v>2</v>
      </c>
      <c r="L72">
        <v>0</v>
      </c>
      <c r="M72">
        <f>COUNTIFS('k vyplneni'!O:O,"A",'k vyplneni'!Q:Q,"OBAM",'k vyplneni'!H:H,C72)</f>
        <v>0</v>
      </c>
      <c r="N72">
        <f t="shared" si="4"/>
        <v>0</v>
      </c>
      <c r="O72">
        <f t="shared" si="5"/>
        <v>0</v>
      </c>
      <c r="P72" t="str">
        <f>IF('k vyplneni'!E76="A",VLOOKUP('k vyplneni'!A76,B:H,7,0),"")</f>
        <v/>
      </c>
      <c r="Y72">
        <v>47</v>
      </c>
      <c r="Z72">
        <v>6</v>
      </c>
      <c r="AA72">
        <v>53</v>
      </c>
      <c r="AB72">
        <f>COUNTIFS('k vyplneni'!O:O,"A",'k vyplneni'!H:H,C72)</f>
        <v>0</v>
      </c>
    </row>
    <row r="73" spans="1:28" x14ac:dyDescent="0.25">
      <c r="A73" t="s">
        <v>125</v>
      </c>
      <c r="B73" t="s">
        <v>197</v>
      </c>
      <c r="C73">
        <v>98264</v>
      </c>
      <c r="D73" t="s">
        <v>69</v>
      </c>
      <c r="E73">
        <v>122</v>
      </c>
      <c r="F73">
        <f>VLOOKUP(B73,'k vyplneni'!A:F,5,0)</f>
        <v>0</v>
      </c>
      <c r="G73">
        <v>122</v>
      </c>
      <c r="I73">
        <f t="shared" si="3"/>
        <v>121</v>
      </c>
      <c r="J73">
        <v>121</v>
      </c>
      <c r="L73">
        <v>1</v>
      </c>
      <c r="M73">
        <f>COUNTIFS('k vyplneni'!O:O,"A",'k vyplneni'!Q:Q,"OBAM",'k vyplneni'!H:H,C73)</f>
        <v>0</v>
      </c>
      <c r="N73">
        <f t="shared" si="4"/>
        <v>0.86</v>
      </c>
      <c r="O73">
        <f t="shared" si="5"/>
        <v>0.86</v>
      </c>
      <c r="P73" t="str">
        <f>IF('k vyplneni'!E77="A",VLOOKUP('k vyplneni'!A77,B:H,7,0),"")</f>
        <v/>
      </c>
      <c r="Y73">
        <v>115</v>
      </c>
      <c r="Z73" t="e">
        <v>#N/A</v>
      </c>
      <c r="AA73">
        <v>115</v>
      </c>
      <c r="AB73">
        <f>COUNTIFS('k vyplneni'!O:O,"A",'k vyplneni'!H:H,C73)</f>
        <v>0</v>
      </c>
    </row>
    <row r="74" spans="1:28" x14ac:dyDescent="0.25">
      <c r="A74" t="s">
        <v>125</v>
      </c>
      <c r="B74" t="s">
        <v>198</v>
      </c>
      <c r="C74">
        <v>100960</v>
      </c>
      <c r="D74" t="s">
        <v>71</v>
      </c>
      <c r="E74">
        <v>31</v>
      </c>
      <c r="F74">
        <f>VLOOKUP(B74,'k vyplneni'!A:F,5,0)</f>
        <v>0</v>
      </c>
      <c r="G74">
        <v>31</v>
      </c>
      <c r="H74">
        <v>6</v>
      </c>
      <c r="I74">
        <f t="shared" si="3"/>
        <v>25</v>
      </c>
      <c r="J74">
        <v>31</v>
      </c>
      <c r="L74">
        <v>0</v>
      </c>
      <c r="M74">
        <f>COUNTIFS('k vyplneni'!O:O,"A",'k vyplneni'!Q:Q,"OBAM",'k vyplneni'!H:H,C74)</f>
        <v>0</v>
      </c>
      <c r="N74">
        <f t="shared" si="4"/>
        <v>0</v>
      </c>
      <c r="O74">
        <f t="shared" si="5"/>
        <v>0</v>
      </c>
      <c r="P74" t="str">
        <f>IF('k vyplneni'!E78="A",VLOOKUP('k vyplneni'!A78,B:H,7,0),"")</f>
        <v/>
      </c>
      <c r="Y74">
        <v>25</v>
      </c>
      <c r="Z74">
        <v>6</v>
      </c>
      <c r="AA74">
        <v>31</v>
      </c>
      <c r="AB74">
        <f>COUNTIFS('k vyplneni'!O:O,"A",'k vyplneni'!H:H,C74)</f>
        <v>0</v>
      </c>
    </row>
    <row r="75" spans="1:28" x14ac:dyDescent="0.25">
      <c r="A75" t="s">
        <v>125</v>
      </c>
      <c r="B75" t="s">
        <v>199</v>
      </c>
      <c r="C75">
        <v>102211</v>
      </c>
      <c r="D75" t="s">
        <v>72</v>
      </c>
      <c r="E75">
        <v>91</v>
      </c>
      <c r="F75">
        <f>VLOOKUP(B75,'k vyplneni'!A:F,5,0)</f>
        <v>0</v>
      </c>
      <c r="G75">
        <v>8</v>
      </c>
      <c r="I75">
        <f t="shared" si="3"/>
        <v>8</v>
      </c>
      <c r="J75">
        <v>8</v>
      </c>
      <c r="K75">
        <v>83</v>
      </c>
      <c r="L75">
        <v>0</v>
      </c>
      <c r="M75">
        <f>COUNTIFS('k vyplneni'!O:O,"A",'k vyplneni'!Q:Q,"OBAM",'k vyplneni'!H:H,C75)</f>
        <v>0</v>
      </c>
      <c r="N75" t="e">
        <f t="shared" si="4"/>
        <v>#DIV/0!</v>
      </c>
      <c r="O75" t="e">
        <f t="shared" si="5"/>
        <v>#DIV/0!</v>
      </c>
      <c r="P75" t="str">
        <f>IF('k vyplneni'!E79="A",VLOOKUP('k vyplneni'!A79,B:H,7,0),"")</f>
        <v/>
      </c>
      <c r="Y75">
        <v>0</v>
      </c>
      <c r="Z75" t="e">
        <v>#N/A</v>
      </c>
      <c r="AA75">
        <v>0</v>
      </c>
      <c r="AB75">
        <f>COUNTIFS('k vyplneni'!O:O,"A",'k vyplneni'!H:H,C75)</f>
        <v>0</v>
      </c>
    </row>
    <row r="76" spans="1:28" x14ac:dyDescent="0.25">
      <c r="A76" t="s">
        <v>125</v>
      </c>
      <c r="B76" t="s">
        <v>200</v>
      </c>
      <c r="C76">
        <v>102458</v>
      </c>
      <c r="D76" t="s">
        <v>69</v>
      </c>
      <c r="E76">
        <v>20</v>
      </c>
      <c r="F76">
        <f>VLOOKUP(B76,'k vyplneni'!A:F,5,0)</f>
        <v>0</v>
      </c>
      <c r="G76">
        <v>16</v>
      </c>
      <c r="I76">
        <f t="shared" si="3"/>
        <v>16</v>
      </c>
      <c r="J76">
        <v>16</v>
      </c>
      <c r="K76">
        <v>4</v>
      </c>
      <c r="L76">
        <v>0</v>
      </c>
      <c r="M76">
        <f>COUNTIFS('k vyplneni'!O:O,"A",'k vyplneni'!Q:Q,"OBAM",'k vyplneni'!H:H,C76)</f>
        <v>0</v>
      </c>
      <c r="N76">
        <f t="shared" si="4"/>
        <v>0</v>
      </c>
      <c r="O76">
        <f t="shared" si="5"/>
        <v>0</v>
      </c>
      <c r="P76" t="str">
        <f>IF('k vyplneni'!E80="A",VLOOKUP('k vyplneni'!A80,B:H,7,0),"")</f>
        <v/>
      </c>
      <c r="Y76">
        <v>16</v>
      </c>
      <c r="Z76" t="e">
        <v>#N/A</v>
      </c>
      <c r="AA76">
        <v>16</v>
      </c>
      <c r="AB76">
        <f>COUNTIFS('k vyplneni'!O:O,"A",'k vyplneni'!H:H,C76)</f>
        <v>0</v>
      </c>
    </row>
    <row r="77" spans="1:28" x14ac:dyDescent="0.25">
      <c r="A77" t="s">
        <v>125</v>
      </c>
      <c r="B77" t="s">
        <v>201</v>
      </c>
      <c r="C77">
        <v>102466</v>
      </c>
      <c r="D77" t="s">
        <v>69</v>
      </c>
      <c r="E77">
        <v>89</v>
      </c>
      <c r="F77">
        <f>VLOOKUP(B77,'k vyplneni'!A:F,5,0)</f>
        <v>0</v>
      </c>
      <c r="G77">
        <v>86</v>
      </c>
      <c r="I77">
        <f t="shared" si="3"/>
        <v>86</v>
      </c>
      <c r="J77">
        <v>86</v>
      </c>
      <c r="K77">
        <v>3</v>
      </c>
      <c r="L77">
        <v>0</v>
      </c>
      <c r="M77">
        <f>COUNTIFS('k vyplneni'!O:O,"A",'k vyplneni'!Q:Q,"OBAM",'k vyplneni'!H:H,C77)</f>
        <v>0</v>
      </c>
      <c r="N77">
        <f t="shared" si="4"/>
        <v>0</v>
      </c>
      <c r="O77">
        <f t="shared" si="5"/>
        <v>0</v>
      </c>
      <c r="P77" t="str">
        <f>IF('k vyplneni'!E81="A",VLOOKUP('k vyplneni'!A81,B:H,7,0),"")</f>
        <v/>
      </c>
      <c r="Y77">
        <v>79</v>
      </c>
      <c r="Z77" t="e">
        <v>#N/A</v>
      </c>
      <c r="AA77">
        <v>79</v>
      </c>
      <c r="AB77">
        <f>COUNTIFS('k vyplneni'!O:O,"A",'k vyplneni'!H:H,C77)</f>
        <v>0</v>
      </c>
    </row>
    <row r="78" spans="1:28" x14ac:dyDescent="0.25">
      <c r="A78" t="s">
        <v>125</v>
      </c>
      <c r="B78" t="s">
        <v>202</v>
      </c>
      <c r="C78">
        <v>151980</v>
      </c>
      <c r="D78" t="s">
        <v>71</v>
      </c>
      <c r="E78">
        <v>39</v>
      </c>
      <c r="F78">
        <f>VLOOKUP(B78,'k vyplneni'!A:F,5,0)</f>
        <v>0</v>
      </c>
      <c r="G78">
        <v>38</v>
      </c>
      <c r="H78">
        <v>5</v>
      </c>
      <c r="I78">
        <f t="shared" si="3"/>
        <v>33</v>
      </c>
      <c r="J78">
        <v>38</v>
      </c>
      <c r="K78">
        <v>1</v>
      </c>
      <c r="L78">
        <v>0</v>
      </c>
      <c r="M78">
        <f>COUNTIFS('k vyplneni'!O:O,"A",'k vyplneni'!Q:Q,"OBAM",'k vyplneni'!H:H,C78)</f>
        <v>0</v>
      </c>
      <c r="N78">
        <f t="shared" si="4"/>
        <v>0</v>
      </c>
      <c r="O78">
        <f t="shared" si="5"/>
        <v>0</v>
      </c>
      <c r="P78" t="str">
        <f>IF('k vyplneni'!E82="A",VLOOKUP('k vyplneni'!A82,B:H,7,0),"")</f>
        <v/>
      </c>
      <c r="Y78">
        <v>32</v>
      </c>
      <c r="Z78">
        <v>5</v>
      </c>
      <c r="AA78">
        <v>37</v>
      </c>
      <c r="AB78">
        <f>COUNTIFS('k vyplneni'!O:O,"A",'k vyplneni'!H:H,C78)</f>
        <v>0</v>
      </c>
    </row>
    <row r="79" spans="1:28" x14ac:dyDescent="0.25">
      <c r="A79" t="s">
        <v>125</v>
      </c>
      <c r="B79" t="s">
        <v>203</v>
      </c>
      <c r="C79">
        <v>158984</v>
      </c>
      <c r="D79" t="s">
        <v>69</v>
      </c>
      <c r="E79">
        <v>96</v>
      </c>
      <c r="F79">
        <f>VLOOKUP(B79,'k vyplneni'!A:F,5,0)</f>
        <v>0</v>
      </c>
      <c r="G79">
        <v>95</v>
      </c>
      <c r="I79">
        <f t="shared" si="3"/>
        <v>50</v>
      </c>
      <c r="J79">
        <v>50</v>
      </c>
      <c r="K79">
        <v>1</v>
      </c>
      <c r="L79">
        <v>43</v>
      </c>
      <c r="M79">
        <f>COUNTIFS('k vyplneni'!O:O,"A",'k vyplneni'!Q:Q,"OBAM",'k vyplneni'!H:H,C79)</f>
        <v>0</v>
      </c>
      <c r="N79">
        <f t="shared" si="4"/>
        <v>46.24</v>
      </c>
      <c r="O79">
        <f t="shared" si="5"/>
        <v>46.24</v>
      </c>
      <c r="P79" t="str">
        <f>IF('k vyplneni'!E83="A",VLOOKUP('k vyplneni'!A83,B:H,7,0),"")</f>
        <v/>
      </c>
      <c r="Y79">
        <v>50</v>
      </c>
      <c r="Z79" t="e">
        <v>#N/A</v>
      </c>
      <c r="AA79">
        <v>50</v>
      </c>
      <c r="AB79">
        <f>COUNTIFS('k vyplneni'!O:O,"A",'k vyplneni'!H:H,C79)</f>
        <v>0</v>
      </c>
    </row>
    <row r="80" spans="1:28" x14ac:dyDescent="0.25">
      <c r="A80" t="s">
        <v>125</v>
      </c>
      <c r="B80" t="s">
        <v>204</v>
      </c>
      <c r="C80">
        <v>171450</v>
      </c>
      <c r="D80" t="s">
        <v>71</v>
      </c>
      <c r="E80">
        <v>46</v>
      </c>
      <c r="F80">
        <f>VLOOKUP(B80,'k vyplneni'!A:F,5,0)</f>
        <v>0</v>
      </c>
      <c r="G80">
        <v>45</v>
      </c>
      <c r="H80">
        <v>9</v>
      </c>
      <c r="I80">
        <f t="shared" si="3"/>
        <v>36</v>
      </c>
      <c r="J80">
        <v>45</v>
      </c>
      <c r="K80">
        <v>1</v>
      </c>
      <c r="L80">
        <v>0</v>
      </c>
      <c r="M80">
        <f>COUNTIFS('k vyplneni'!O:O,"A",'k vyplneni'!Q:Q,"OBAM",'k vyplneni'!H:H,C80)</f>
        <v>0</v>
      </c>
      <c r="N80">
        <f t="shared" si="4"/>
        <v>0</v>
      </c>
      <c r="O80">
        <f t="shared" si="5"/>
        <v>0</v>
      </c>
      <c r="P80" t="str">
        <f>IF('k vyplneni'!E84="A",VLOOKUP('k vyplneni'!A84,B:H,7,0),"")</f>
        <v/>
      </c>
      <c r="Y80">
        <v>34</v>
      </c>
      <c r="Z80">
        <v>9</v>
      </c>
      <c r="AA80">
        <v>43</v>
      </c>
      <c r="AB80">
        <f>COUNTIFS('k vyplneni'!O:O,"A",'k vyplneni'!H:H,C80)</f>
        <v>0</v>
      </c>
    </row>
    <row r="81" spans="1:28" x14ac:dyDescent="0.25">
      <c r="A81" t="s">
        <v>125</v>
      </c>
      <c r="B81" t="s">
        <v>205</v>
      </c>
      <c r="C81">
        <v>106399</v>
      </c>
      <c r="D81" t="s">
        <v>72</v>
      </c>
      <c r="E81">
        <v>155</v>
      </c>
      <c r="F81">
        <f>VLOOKUP(B81,'k vyplneni'!A:F,5,0)</f>
        <v>0</v>
      </c>
      <c r="G81">
        <v>4</v>
      </c>
      <c r="I81">
        <f t="shared" si="3"/>
        <v>4</v>
      </c>
      <c r="J81">
        <v>4</v>
      </c>
      <c r="K81">
        <v>151</v>
      </c>
      <c r="L81">
        <v>0</v>
      </c>
      <c r="M81">
        <f>COUNTIFS('k vyplneni'!O:O,"A",'k vyplneni'!Q:Q,"OBAM",'k vyplneni'!H:H,C81)</f>
        <v>0</v>
      </c>
      <c r="N81" t="e">
        <f t="shared" si="4"/>
        <v>#DIV/0!</v>
      </c>
      <c r="O81" t="e">
        <f t="shared" si="5"/>
        <v>#DIV/0!</v>
      </c>
      <c r="P81" t="str">
        <f>IF('k vyplneni'!E85="A",VLOOKUP('k vyplneni'!A85,B:H,7,0),"")</f>
        <v/>
      </c>
      <c r="Y81">
        <v>0</v>
      </c>
      <c r="Z81" t="e">
        <v>#N/A</v>
      </c>
      <c r="AA81">
        <v>0</v>
      </c>
      <c r="AB81">
        <f>COUNTIFS('k vyplneni'!O:O,"A",'k vyplneni'!H:H,C81)</f>
        <v>0</v>
      </c>
    </row>
    <row r="82" spans="1:28" x14ac:dyDescent="0.25">
      <c r="A82" t="s">
        <v>125</v>
      </c>
      <c r="B82" t="s">
        <v>206</v>
      </c>
      <c r="C82">
        <v>148342</v>
      </c>
      <c r="D82" t="s">
        <v>71</v>
      </c>
      <c r="E82">
        <v>21</v>
      </c>
      <c r="F82">
        <f>VLOOKUP(B82,'k vyplneni'!A:F,5,0)</f>
        <v>0</v>
      </c>
      <c r="G82">
        <v>20</v>
      </c>
      <c r="H82">
        <v>7</v>
      </c>
      <c r="I82">
        <f t="shared" si="3"/>
        <v>13</v>
      </c>
      <c r="J82">
        <v>20</v>
      </c>
      <c r="K82">
        <v>1</v>
      </c>
      <c r="L82">
        <v>0</v>
      </c>
      <c r="M82">
        <f>COUNTIFS('k vyplneni'!O:O,"A",'k vyplneni'!Q:Q,"OBAM",'k vyplneni'!H:H,C82)</f>
        <v>0</v>
      </c>
      <c r="N82">
        <f t="shared" si="4"/>
        <v>0</v>
      </c>
      <c r="O82">
        <f t="shared" si="5"/>
        <v>0</v>
      </c>
      <c r="P82" t="str">
        <f>IF('k vyplneni'!E86="A",VLOOKUP('k vyplneni'!A86,B:H,7,0),"")</f>
        <v/>
      </c>
      <c r="Y82">
        <v>13</v>
      </c>
      <c r="Z82">
        <v>7</v>
      </c>
      <c r="AA82">
        <v>20</v>
      </c>
      <c r="AB82">
        <f>COUNTIFS('k vyplneni'!O:O,"A",'k vyplneni'!H:H,C82)</f>
        <v>0</v>
      </c>
    </row>
    <row r="83" spans="1:28" x14ac:dyDescent="0.25">
      <c r="A83" t="s">
        <v>125</v>
      </c>
      <c r="B83" t="s">
        <v>207</v>
      </c>
      <c r="C83">
        <v>110345</v>
      </c>
      <c r="D83" t="s">
        <v>69</v>
      </c>
      <c r="E83">
        <v>36</v>
      </c>
      <c r="F83">
        <f>VLOOKUP(B83,'k vyplneni'!A:F,5,0)</f>
        <v>0</v>
      </c>
      <c r="G83">
        <v>36</v>
      </c>
      <c r="I83">
        <f t="shared" si="3"/>
        <v>35</v>
      </c>
      <c r="J83">
        <v>35</v>
      </c>
      <c r="L83">
        <v>1</v>
      </c>
      <c r="M83">
        <f>COUNTIFS('k vyplneni'!O:O,"A",'k vyplneni'!Q:Q,"OBAM",'k vyplneni'!H:H,C83)</f>
        <v>0</v>
      </c>
      <c r="N83">
        <f t="shared" si="4"/>
        <v>2.86</v>
      </c>
      <c r="O83">
        <f t="shared" si="5"/>
        <v>2.86</v>
      </c>
      <c r="P83" t="str">
        <f>IF('k vyplneni'!E87="A",VLOOKUP('k vyplneni'!A87,B:H,7,0),"")</f>
        <v/>
      </c>
      <c r="Y83">
        <v>34</v>
      </c>
      <c r="Z83" t="e">
        <v>#N/A</v>
      </c>
      <c r="AA83">
        <v>34</v>
      </c>
      <c r="AB83">
        <f>COUNTIFS('k vyplneni'!O:O,"A",'k vyplneni'!H:H,C83)</f>
        <v>0</v>
      </c>
    </row>
    <row r="84" spans="1:28" x14ac:dyDescent="0.25">
      <c r="A84" t="s">
        <v>125</v>
      </c>
      <c r="B84" t="s">
        <v>208</v>
      </c>
      <c r="C84">
        <v>110353</v>
      </c>
      <c r="D84" t="s">
        <v>69</v>
      </c>
      <c r="E84">
        <v>134</v>
      </c>
      <c r="F84">
        <f>VLOOKUP(B84,'k vyplneni'!A:F,5,0)</f>
        <v>0</v>
      </c>
      <c r="G84">
        <v>115</v>
      </c>
      <c r="I84">
        <f t="shared" si="3"/>
        <v>115</v>
      </c>
      <c r="J84">
        <v>115</v>
      </c>
      <c r="K84">
        <v>19</v>
      </c>
      <c r="L84">
        <v>0</v>
      </c>
      <c r="M84">
        <f>COUNTIFS('k vyplneni'!O:O,"A",'k vyplneni'!Q:Q,"OBAM",'k vyplneni'!H:H,C84)</f>
        <v>0</v>
      </c>
      <c r="N84">
        <f t="shared" si="4"/>
        <v>0</v>
      </c>
      <c r="O84">
        <f t="shared" si="5"/>
        <v>0</v>
      </c>
      <c r="P84" t="str">
        <f>IF('k vyplneni'!E88="A",VLOOKUP('k vyplneni'!A88,B:H,7,0),"")</f>
        <v/>
      </c>
      <c r="Y84">
        <v>113</v>
      </c>
      <c r="Z84" t="e">
        <v>#N/A</v>
      </c>
      <c r="AA84">
        <v>113</v>
      </c>
      <c r="AB84">
        <f>COUNTIFS('k vyplneni'!O:O,"A",'k vyplneni'!H:H,C84)</f>
        <v>0</v>
      </c>
    </row>
    <row r="85" spans="1:28" x14ac:dyDescent="0.25">
      <c r="A85" t="s">
        <v>125</v>
      </c>
      <c r="B85" t="s">
        <v>209</v>
      </c>
      <c r="C85">
        <v>113093</v>
      </c>
      <c r="D85" t="s">
        <v>72</v>
      </c>
      <c r="E85">
        <v>71</v>
      </c>
      <c r="F85">
        <f>VLOOKUP(B85,'k vyplneni'!A:F,5,0)</f>
        <v>0</v>
      </c>
      <c r="G85">
        <v>2</v>
      </c>
      <c r="I85">
        <f t="shared" si="3"/>
        <v>2</v>
      </c>
      <c r="J85">
        <v>2</v>
      </c>
      <c r="K85">
        <v>69</v>
      </c>
      <c r="L85">
        <v>0</v>
      </c>
      <c r="M85">
        <f>COUNTIFS('k vyplneni'!O:O,"A",'k vyplneni'!Q:Q,"OBAM",'k vyplneni'!H:H,C85)</f>
        <v>0</v>
      </c>
      <c r="N85" t="e">
        <f t="shared" si="4"/>
        <v>#DIV/0!</v>
      </c>
      <c r="O85" t="e">
        <f t="shared" si="5"/>
        <v>#DIV/0!</v>
      </c>
      <c r="P85" t="str">
        <f>IF('k vyplneni'!E89="A",VLOOKUP('k vyplneni'!A89,B:H,7,0),"")</f>
        <v/>
      </c>
      <c r="Y85">
        <v>0</v>
      </c>
      <c r="Z85" t="e">
        <v>#N/A</v>
      </c>
      <c r="AA85">
        <v>0</v>
      </c>
      <c r="AB85">
        <f>COUNTIFS('k vyplneni'!O:O,"A",'k vyplneni'!H:H,C85)</f>
        <v>0</v>
      </c>
    </row>
    <row r="86" spans="1:28" x14ac:dyDescent="0.25">
      <c r="A86" t="s">
        <v>125</v>
      </c>
      <c r="B86" t="s">
        <v>210</v>
      </c>
      <c r="C86">
        <v>120910</v>
      </c>
      <c r="D86" t="s">
        <v>72</v>
      </c>
      <c r="E86">
        <v>125</v>
      </c>
      <c r="F86">
        <f>VLOOKUP(B86,'k vyplneni'!A:F,5,0)</f>
        <v>0</v>
      </c>
      <c r="G86">
        <v>3</v>
      </c>
      <c r="I86">
        <f t="shared" si="3"/>
        <v>3</v>
      </c>
      <c r="J86">
        <v>3</v>
      </c>
      <c r="K86">
        <v>122</v>
      </c>
      <c r="L86">
        <v>0</v>
      </c>
      <c r="M86">
        <f>COUNTIFS('k vyplneni'!O:O,"A",'k vyplneni'!Q:Q,"OBAM",'k vyplneni'!H:H,C86)</f>
        <v>0</v>
      </c>
      <c r="N86" t="e">
        <f t="shared" si="4"/>
        <v>#DIV/0!</v>
      </c>
      <c r="O86" t="e">
        <f t="shared" si="5"/>
        <v>#DIV/0!</v>
      </c>
      <c r="P86" t="str">
        <f>IF('k vyplneni'!E90="A",VLOOKUP('k vyplneni'!A90,B:H,7,0),"")</f>
        <v/>
      </c>
      <c r="Y86">
        <v>0</v>
      </c>
      <c r="Z86" t="e">
        <v>#N/A</v>
      </c>
      <c r="AA86">
        <v>0</v>
      </c>
      <c r="AB86">
        <f>COUNTIFS('k vyplneni'!O:O,"A",'k vyplneni'!H:H,C86)</f>
        <v>0</v>
      </c>
    </row>
    <row r="87" spans="1:28" x14ac:dyDescent="0.25">
      <c r="A87" t="s">
        <v>125</v>
      </c>
      <c r="B87" t="s">
        <v>211</v>
      </c>
      <c r="C87">
        <v>146919</v>
      </c>
      <c r="D87" t="s">
        <v>69</v>
      </c>
      <c r="E87">
        <v>35</v>
      </c>
      <c r="F87">
        <f>VLOOKUP(B87,'k vyplneni'!A:F,5,0)</f>
        <v>0</v>
      </c>
      <c r="G87">
        <v>35</v>
      </c>
      <c r="I87">
        <f t="shared" si="3"/>
        <v>33</v>
      </c>
      <c r="J87">
        <v>33</v>
      </c>
      <c r="L87">
        <v>1</v>
      </c>
      <c r="M87">
        <f>COUNTIFS('k vyplneni'!O:O,"A",'k vyplneni'!Q:Q,"OBAM",'k vyplneni'!H:H,C87)</f>
        <v>0</v>
      </c>
      <c r="N87">
        <f t="shared" si="4"/>
        <v>3.03</v>
      </c>
      <c r="O87">
        <f t="shared" si="5"/>
        <v>3.03</v>
      </c>
      <c r="P87" t="str">
        <f>IF('k vyplneni'!E91="A",VLOOKUP('k vyplneni'!A91,B:H,7,0),"")</f>
        <v/>
      </c>
      <c r="Y87">
        <v>32</v>
      </c>
      <c r="Z87" t="e">
        <v>#N/A</v>
      </c>
      <c r="AA87">
        <v>32</v>
      </c>
      <c r="AB87">
        <f>COUNTIFS('k vyplneni'!O:O,"A",'k vyplneni'!H:H,C87)</f>
        <v>0</v>
      </c>
    </row>
    <row r="88" spans="1:28" x14ac:dyDescent="0.25">
      <c r="A88" t="s">
        <v>125</v>
      </c>
      <c r="B88" t="s">
        <v>212</v>
      </c>
      <c r="C88">
        <v>146935</v>
      </c>
      <c r="D88" t="s">
        <v>69</v>
      </c>
      <c r="E88">
        <v>12</v>
      </c>
      <c r="F88">
        <f>VLOOKUP(B88,'k vyplneni'!A:F,5,0)</f>
        <v>0</v>
      </c>
      <c r="G88">
        <v>11</v>
      </c>
      <c r="I88">
        <f t="shared" si="3"/>
        <v>7</v>
      </c>
      <c r="J88">
        <v>7</v>
      </c>
      <c r="K88">
        <v>1</v>
      </c>
      <c r="L88">
        <v>4</v>
      </c>
      <c r="M88">
        <f>COUNTIFS('k vyplneni'!O:O,"A",'k vyplneni'!Q:Q,"OBAM",'k vyplneni'!H:H,C88)</f>
        <v>0</v>
      </c>
      <c r="N88">
        <f t="shared" si="4"/>
        <v>36.36</v>
      </c>
      <c r="O88">
        <f t="shared" si="5"/>
        <v>36.36</v>
      </c>
      <c r="P88" t="str">
        <f>IF('k vyplneni'!E92="A",VLOOKUP('k vyplneni'!A92,B:H,7,0),"")</f>
        <v/>
      </c>
      <c r="Y88">
        <v>7</v>
      </c>
      <c r="Z88" t="e">
        <v>#N/A</v>
      </c>
      <c r="AA88">
        <v>7</v>
      </c>
      <c r="AB88">
        <f>COUNTIFS('k vyplneni'!O:O,"A",'k vyplneni'!H:H,C88)</f>
        <v>0</v>
      </c>
    </row>
    <row r="89" spans="1:28" x14ac:dyDescent="0.25">
      <c r="A89" t="s">
        <v>125</v>
      </c>
      <c r="B89" t="s">
        <v>213</v>
      </c>
      <c r="C89">
        <v>137383</v>
      </c>
      <c r="D89" t="s">
        <v>72</v>
      </c>
      <c r="E89">
        <v>88</v>
      </c>
      <c r="F89">
        <f>VLOOKUP(B89,'k vyplneni'!A:F,5,0)</f>
        <v>0</v>
      </c>
      <c r="G89">
        <v>1</v>
      </c>
      <c r="I89">
        <f t="shared" si="3"/>
        <v>1</v>
      </c>
      <c r="J89">
        <v>1</v>
      </c>
      <c r="K89">
        <v>87</v>
      </c>
      <c r="L89">
        <v>0</v>
      </c>
      <c r="M89">
        <f>COUNTIFS('k vyplneni'!O:O,"A",'k vyplneni'!Q:Q,"OBAM",'k vyplneni'!H:H,C89)</f>
        <v>0</v>
      </c>
      <c r="N89" t="e">
        <f t="shared" si="4"/>
        <v>#DIV/0!</v>
      </c>
      <c r="O89" t="e">
        <f t="shared" si="5"/>
        <v>#DIV/0!</v>
      </c>
      <c r="P89" t="str">
        <f>IF('k vyplneni'!E93="A",VLOOKUP('k vyplneni'!A93,B:H,7,0),"")</f>
        <v/>
      </c>
      <c r="Y89">
        <v>0</v>
      </c>
      <c r="Z89" t="e">
        <v>#N/A</v>
      </c>
      <c r="AA89">
        <v>0</v>
      </c>
      <c r="AB89">
        <f>COUNTIFS('k vyplneni'!O:O,"A",'k vyplneni'!H:H,C89)</f>
        <v>0</v>
      </c>
    </row>
    <row r="90" spans="1:28" x14ac:dyDescent="0.25">
      <c r="A90" t="s">
        <v>125</v>
      </c>
      <c r="B90" t="s">
        <v>214</v>
      </c>
      <c r="C90">
        <v>137766</v>
      </c>
      <c r="D90" t="s">
        <v>71</v>
      </c>
      <c r="E90">
        <v>64</v>
      </c>
      <c r="F90">
        <f>VLOOKUP(B90,'k vyplneni'!A:F,5,0)</f>
        <v>0</v>
      </c>
      <c r="G90">
        <v>61</v>
      </c>
      <c r="H90">
        <v>22</v>
      </c>
      <c r="I90">
        <f t="shared" si="3"/>
        <v>39</v>
      </c>
      <c r="J90">
        <v>61</v>
      </c>
      <c r="K90">
        <v>3</v>
      </c>
      <c r="L90">
        <v>0</v>
      </c>
      <c r="M90">
        <f>COUNTIFS('k vyplneni'!O:O,"A",'k vyplneni'!Q:Q,"OBAM",'k vyplneni'!H:H,C90)</f>
        <v>0</v>
      </c>
      <c r="N90">
        <f t="shared" si="4"/>
        <v>0</v>
      </c>
      <c r="O90">
        <f t="shared" si="5"/>
        <v>0</v>
      </c>
      <c r="P90" t="str">
        <f>IF('k vyplneni'!E94="A",VLOOKUP('k vyplneni'!A94,B:H,7,0),"")</f>
        <v/>
      </c>
      <c r="Y90">
        <v>39</v>
      </c>
      <c r="Z90">
        <v>21</v>
      </c>
      <c r="AA90">
        <v>60</v>
      </c>
      <c r="AB90">
        <f>COUNTIFS('k vyplneni'!O:O,"A",'k vyplneni'!H:H,C90)</f>
        <v>0</v>
      </c>
    </row>
    <row r="91" spans="1:28" x14ac:dyDescent="0.25">
      <c r="A91" t="s">
        <v>125</v>
      </c>
      <c r="B91" t="s">
        <v>215</v>
      </c>
      <c r="C91">
        <v>138444</v>
      </c>
      <c r="D91" t="s">
        <v>71</v>
      </c>
      <c r="E91">
        <v>19</v>
      </c>
      <c r="F91">
        <f>VLOOKUP(B91,'k vyplneni'!A:F,5,0)</f>
        <v>0</v>
      </c>
      <c r="G91">
        <v>19</v>
      </c>
      <c r="H91">
        <v>5</v>
      </c>
      <c r="I91">
        <f t="shared" si="3"/>
        <v>14</v>
      </c>
      <c r="J91">
        <v>19</v>
      </c>
      <c r="L91">
        <v>0</v>
      </c>
      <c r="M91">
        <f>COUNTIFS('k vyplneni'!O:O,"A",'k vyplneni'!Q:Q,"OBAM",'k vyplneni'!H:H,C91)</f>
        <v>0</v>
      </c>
      <c r="N91">
        <f t="shared" si="4"/>
        <v>0</v>
      </c>
      <c r="O91">
        <f t="shared" si="5"/>
        <v>0</v>
      </c>
      <c r="P91" t="str">
        <f>IF('k vyplneni'!E95="A",VLOOKUP('k vyplneni'!A95,B:H,7,0),"")</f>
        <v/>
      </c>
      <c r="Y91">
        <v>14</v>
      </c>
      <c r="Z91">
        <v>5</v>
      </c>
      <c r="AA91">
        <v>19</v>
      </c>
      <c r="AB91">
        <f>COUNTIFS('k vyplneni'!O:O,"A",'k vyplneni'!H:H,C91)</f>
        <v>0</v>
      </c>
    </row>
    <row r="92" spans="1:28" x14ac:dyDescent="0.25">
      <c r="A92" t="s">
        <v>125</v>
      </c>
      <c r="B92" t="s">
        <v>216</v>
      </c>
      <c r="C92">
        <v>138452</v>
      </c>
      <c r="D92" t="s">
        <v>71</v>
      </c>
      <c r="E92">
        <v>49</v>
      </c>
      <c r="F92">
        <f>VLOOKUP(B92,'k vyplneni'!A:F,5,0)</f>
        <v>0</v>
      </c>
      <c r="G92">
        <v>48</v>
      </c>
      <c r="H92">
        <v>7</v>
      </c>
      <c r="I92">
        <f t="shared" si="3"/>
        <v>41</v>
      </c>
      <c r="J92">
        <v>48</v>
      </c>
      <c r="K92">
        <v>1</v>
      </c>
      <c r="L92">
        <v>0</v>
      </c>
      <c r="M92">
        <f>COUNTIFS('k vyplneni'!O:O,"A",'k vyplneni'!Q:Q,"OBAM",'k vyplneni'!H:H,C92)</f>
        <v>0</v>
      </c>
      <c r="N92">
        <f t="shared" si="4"/>
        <v>0</v>
      </c>
      <c r="O92">
        <f t="shared" si="5"/>
        <v>0</v>
      </c>
      <c r="P92" t="str">
        <f>IF('k vyplneni'!E96="A",VLOOKUP('k vyplneni'!A96,B:H,7,0),"")</f>
        <v/>
      </c>
      <c r="Y92">
        <v>39</v>
      </c>
      <c r="Z92">
        <v>7</v>
      </c>
      <c r="AA92">
        <v>46</v>
      </c>
      <c r="AB92">
        <f>COUNTIFS('k vyplneni'!O:O,"A",'k vyplneni'!H:H,C92)</f>
        <v>0</v>
      </c>
    </row>
    <row r="93" spans="1:28" x14ac:dyDescent="0.25">
      <c r="A93" t="s">
        <v>125</v>
      </c>
      <c r="B93" t="s">
        <v>217</v>
      </c>
      <c r="C93">
        <v>141631</v>
      </c>
      <c r="D93" t="s">
        <v>72</v>
      </c>
      <c r="E93">
        <v>238</v>
      </c>
      <c r="F93">
        <f>VLOOKUP(B93,'k vyplneni'!A:F,5,0)</f>
        <v>0</v>
      </c>
      <c r="G93">
        <v>5</v>
      </c>
      <c r="I93">
        <f t="shared" si="3"/>
        <v>5</v>
      </c>
      <c r="J93">
        <v>5</v>
      </c>
      <c r="K93">
        <v>233</v>
      </c>
      <c r="L93">
        <v>0</v>
      </c>
      <c r="M93">
        <f>COUNTIFS('k vyplneni'!O:O,"A",'k vyplneni'!Q:Q,"OBAM",'k vyplneni'!H:H,C93)</f>
        <v>0</v>
      </c>
      <c r="N93" t="e">
        <f t="shared" si="4"/>
        <v>#DIV/0!</v>
      </c>
      <c r="O93" t="e">
        <f t="shared" si="5"/>
        <v>#DIV/0!</v>
      </c>
      <c r="P93" t="str">
        <f>IF('k vyplneni'!E97="A",VLOOKUP('k vyplneni'!A97,B:H,7,0),"")</f>
        <v/>
      </c>
      <c r="Y93">
        <v>0</v>
      </c>
      <c r="Z93" t="e">
        <v>#N/A</v>
      </c>
      <c r="AA93">
        <v>0</v>
      </c>
      <c r="AB93">
        <f>COUNTIFS('k vyplneni'!O:O,"A",'k vyplneni'!H:H,C93)</f>
        <v>0</v>
      </c>
    </row>
    <row r="94" spans="1:28" x14ac:dyDescent="0.25">
      <c r="A94" t="s">
        <v>125</v>
      </c>
      <c r="B94" t="s">
        <v>218</v>
      </c>
      <c r="C94">
        <v>147401</v>
      </c>
      <c r="D94" t="s">
        <v>72</v>
      </c>
      <c r="E94">
        <v>159</v>
      </c>
      <c r="F94">
        <f>VLOOKUP(B94,'k vyplneni'!A:F,5,0)</f>
        <v>0</v>
      </c>
      <c r="G94">
        <v>5</v>
      </c>
      <c r="I94">
        <f t="shared" si="3"/>
        <v>5</v>
      </c>
      <c r="J94">
        <v>5</v>
      </c>
      <c r="K94">
        <v>154</v>
      </c>
      <c r="L94">
        <v>0</v>
      </c>
      <c r="M94">
        <f>COUNTIFS('k vyplneni'!O:O,"A",'k vyplneni'!Q:Q,"OBAM",'k vyplneni'!H:H,C94)</f>
        <v>0</v>
      </c>
      <c r="N94" t="e">
        <f t="shared" si="4"/>
        <v>#DIV/0!</v>
      </c>
      <c r="O94" t="e">
        <f t="shared" si="5"/>
        <v>#DIV/0!</v>
      </c>
      <c r="P94" t="str">
        <f>IF('k vyplneni'!E98="A",VLOOKUP('k vyplneni'!A98,B:H,7,0),"")</f>
        <v/>
      </c>
      <c r="Y94">
        <v>0</v>
      </c>
      <c r="Z94" t="e">
        <v>#N/A</v>
      </c>
      <c r="AA94">
        <v>0</v>
      </c>
      <c r="AB94">
        <f>COUNTIFS('k vyplneni'!O:O,"A",'k vyplneni'!H:H,C94)</f>
        <v>0</v>
      </c>
    </row>
    <row r="95" spans="1:28" x14ac:dyDescent="0.25">
      <c r="A95" t="s">
        <v>125</v>
      </c>
      <c r="B95" t="s">
        <v>219</v>
      </c>
      <c r="C95">
        <v>300586</v>
      </c>
      <c r="D95" t="s">
        <v>69</v>
      </c>
      <c r="E95">
        <v>4</v>
      </c>
      <c r="F95">
        <f>VLOOKUP(B95,'k vyplneni'!A:F,5,0)</f>
        <v>0</v>
      </c>
      <c r="G95">
        <v>4</v>
      </c>
      <c r="I95">
        <f t="shared" si="3"/>
        <v>3</v>
      </c>
      <c r="J95">
        <v>3</v>
      </c>
      <c r="L95">
        <v>1</v>
      </c>
      <c r="M95">
        <f>COUNTIFS('k vyplneni'!O:O,"A",'k vyplneni'!Q:Q,"OBAM",'k vyplneni'!H:H,C95)</f>
        <v>0</v>
      </c>
      <c r="N95">
        <f t="shared" si="4"/>
        <v>25</v>
      </c>
      <c r="O95">
        <f t="shared" si="5"/>
        <v>25</v>
      </c>
      <c r="P95" t="str">
        <f>IF('k vyplneni'!E99="A",VLOOKUP('k vyplneni'!A99,B:H,7,0),"")</f>
        <v/>
      </c>
      <c r="Y95">
        <v>3</v>
      </c>
      <c r="Z95" t="e">
        <v>#N/A</v>
      </c>
      <c r="AA95">
        <v>3</v>
      </c>
      <c r="AB95">
        <f>COUNTIFS('k vyplneni'!O:O,"A",'k vyplneni'!H:H,C95)</f>
        <v>0</v>
      </c>
    </row>
    <row r="96" spans="1:28" x14ac:dyDescent="0.25">
      <c r="A96" t="s">
        <v>125</v>
      </c>
      <c r="B96" t="s">
        <v>220</v>
      </c>
      <c r="C96">
        <v>152625</v>
      </c>
      <c r="D96" t="s">
        <v>71</v>
      </c>
      <c r="E96">
        <v>35</v>
      </c>
      <c r="F96">
        <f>VLOOKUP(B96,'k vyplneni'!A:F,5,0)</f>
        <v>0</v>
      </c>
      <c r="G96">
        <v>29</v>
      </c>
      <c r="H96">
        <v>7</v>
      </c>
      <c r="I96">
        <f t="shared" si="3"/>
        <v>22</v>
      </c>
      <c r="J96">
        <v>29</v>
      </c>
      <c r="K96">
        <v>6</v>
      </c>
      <c r="L96">
        <v>0</v>
      </c>
      <c r="M96">
        <f>COUNTIFS('k vyplneni'!O:O,"A",'k vyplneni'!Q:Q,"OBAM",'k vyplneni'!H:H,C96)</f>
        <v>0</v>
      </c>
      <c r="N96">
        <f t="shared" si="4"/>
        <v>0</v>
      </c>
      <c r="O96">
        <f t="shared" si="5"/>
        <v>0</v>
      </c>
      <c r="P96" t="str">
        <f>IF('k vyplneni'!E100="A",VLOOKUP('k vyplneni'!A100,B:H,7,0),"")</f>
        <v/>
      </c>
      <c r="Y96">
        <v>22</v>
      </c>
      <c r="Z96">
        <v>7</v>
      </c>
      <c r="AA96">
        <v>29</v>
      </c>
      <c r="AB96">
        <f>COUNTIFS('k vyplneni'!O:O,"A",'k vyplneni'!H:H,C96)</f>
        <v>0</v>
      </c>
    </row>
    <row r="97" spans="1:28" x14ac:dyDescent="0.25">
      <c r="A97" t="s">
        <v>125</v>
      </c>
      <c r="B97" t="s">
        <v>221</v>
      </c>
      <c r="C97">
        <v>154059</v>
      </c>
      <c r="D97" t="s">
        <v>72</v>
      </c>
      <c r="E97">
        <v>73</v>
      </c>
      <c r="F97">
        <f>VLOOKUP(B97,'k vyplneni'!A:F,5,0)</f>
        <v>0</v>
      </c>
      <c r="G97">
        <v>3</v>
      </c>
      <c r="I97">
        <f t="shared" si="3"/>
        <v>3</v>
      </c>
      <c r="J97">
        <v>3</v>
      </c>
      <c r="K97">
        <v>70</v>
      </c>
      <c r="L97">
        <v>0</v>
      </c>
      <c r="M97">
        <f>COUNTIFS('k vyplneni'!O:O,"A",'k vyplneni'!Q:Q,"OBAM",'k vyplneni'!H:H,C97)</f>
        <v>0</v>
      </c>
      <c r="N97" t="e">
        <f t="shared" si="4"/>
        <v>#DIV/0!</v>
      </c>
      <c r="O97" t="e">
        <f t="shared" si="5"/>
        <v>#DIV/0!</v>
      </c>
      <c r="P97" t="str">
        <f>IF('k vyplneni'!E101="A",VLOOKUP('k vyplneni'!A101,B:H,7,0),"")</f>
        <v/>
      </c>
      <c r="Y97">
        <v>0</v>
      </c>
      <c r="Z97" t="e">
        <v>#N/A</v>
      </c>
      <c r="AA97">
        <v>0</v>
      </c>
      <c r="AB97">
        <f>COUNTIFS('k vyplneni'!O:O,"A",'k vyplneni'!H:H,C97)</f>
        <v>0</v>
      </c>
    </row>
    <row r="98" spans="1:28" x14ac:dyDescent="0.25">
      <c r="A98" t="s">
        <v>125</v>
      </c>
      <c r="B98" t="s">
        <v>222</v>
      </c>
      <c r="C98">
        <v>155764</v>
      </c>
      <c r="D98" t="s">
        <v>71</v>
      </c>
      <c r="E98">
        <v>31</v>
      </c>
      <c r="F98">
        <f>VLOOKUP(B98,'k vyplneni'!A:F,5,0)</f>
        <v>0</v>
      </c>
      <c r="G98">
        <v>30</v>
      </c>
      <c r="H98">
        <v>7</v>
      </c>
      <c r="I98">
        <f t="shared" si="3"/>
        <v>23</v>
      </c>
      <c r="J98">
        <v>30</v>
      </c>
      <c r="K98">
        <v>1</v>
      </c>
      <c r="L98">
        <v>0</v>
      </c>
      <c r="M98">
        <f>COUNTIFS('k vyplneni'!O:O,"A",'k vyplneni'!Q:Q,"OBAM",'k vyplneni'!H:H,C98)</f>
        <v>0</v>
      </c>
      <c r="N98">
        <f t="shared" si="4"/>
        <v>0</v>
      </c>
      <c r="O98">
        <f t="shared" si="5"/>
        <v>0</v>
      </c>
      <c r="P98" t="str">
        <f>IF('k vyplneni'!E102="A",VLOOKUP('k vyplneni'!A102,B:H,7,0),"")</f>
        <v/>
      </c>
      <c r="Y98">
        <v>21</v>
      </c>
      <c r="Z98">
        <v>7</v>
      </c>
      <c r="AA98">
        <v>28</v>
      </c>
      <c r="AB98">
        <f>COUNTIFS('k vyplneni'!O:O,"A",'k vyplneni'!H:H,C98)</f>
        <v>0</v>
      </c>
    </row>
    <row r="99" spans="1:28" x14ac:dyDescent="0.25">
      <c r="A99" t="s">
        <v>125</v>
      </c>
      <c r="B99" t="s">
        <v>223</v>
      </c>
      <c r="C99">
        <v>155772</v>
      </c>
      <c r="D99" t="s">
        <v>69</v>
      </c>
      <c r="E99">
        <v>115</v>
      </c>
      <c r="F99">
        <f>VLOOKUP(B99,'k vyplneni'!A:F,5,0)</f>
        <v>0</v>
      </c>
      <c r="G99">
        <v>115</v>
      </c>
      <c r="I99">
        <f t="shared" si="3"/>
        <v>115</v>
      </c>
      <c r="J99">
        <v>115</v>
      </c>
      <c r="L99">
        <v>0</v>
      </c>
      <c r="M99">
        <f>COUNTIFS('k vyplneni'!O:O,"A",'k vyplneni'!Q:Q,"OBAM",'k vyplneni'!H:H,C99)</f>
        <v>0</v>
      </c>
      <c r="N99">
        <f t="shared" si="4"/>
        <v>0</v>
      </c>
      <c r="O99">
        <f t="shared" si="5"/>
        <v>0</v>
      </c>
      <c r="P99" t="str">
        <f>IF('k vyplneni'!E103="A",VLOOKUP('k vyplneni'!A103,B:H,7,0),"")</f>
        <v/>
      </c>
      <c r="Y99">
        <v>112</v>
      </c>
      <c r="Z99" t="e">
        <v>#N/A</v>
      </c>
      <c r="AA99">
        <v>112</v>
      </c>
      <c r="AB99">
        <f>COUNTIFS('k vyplneni'!O:O,"A",'k vyplneni'!H:H,C99)</f>
        <v>0</v>
      </c>
    </row>
    <row r="100" spans="1:28" x14ac:dyDescent="0.25">
      <c r="A100" t="s">
        <v>125</v>
      </c>
      <c r="B100" t="s">
        <v>224</v>
      </c>
      <c r="C100">
        <v>157589</v>
      </c>
      <c r="D100" t="s">
        <v>71</v>
      </c>
      <c r="E100">
        <v>93</v>
      </c>
      <c r="F100">
        <f>VLOOKUP(B100,'k vyplneni'!A:F,5,0)</f>
        <v>0</v>
      </c>
      <c r="G100">
        <v>93</v>
      </c>
      <c r="H100">
        <v>4</v>
      </c>
      <c r="I100">
        <f t="shared" si="3"/>
        <v>89</v>
      </c>
      <c r="J100">
        <v>93</v>
      </c>
      <c r="L100">
        <v>0</v>
      </c>
      <c r="M100">
        <f>COUNTIFS('k vyplneni'!O:O,"A",'k vyplneni'!Q:Q,"OBAM",'k vyplneni'!H:H,C100)</f>
        <v>0</v>
      </c>
      <c r="N100">
        <f t="shared" si="4"/>
        <v>0</v>
      </c>
      <c r="O100">
        <f t="shared" si="5"/>
        <v>0</v>
      </c>
      <c r="P100" t="str">
        <f>IF('k vyplneni'!E104="A",VLOOKUP('k vyplneni'!A104,B:H,7,0),"")</f>
        <v/>
      </c>
      <c r="Y100">
        <v>87</v>
      </c>
      <c r="Z100">
        <v>4</v>
      </c>
      <c r="AA100">
        <v>91</v>
      </c>
      <c r="AB100">
        <f>COUNTIFS('k vyplneni'!O:O,"A",'k vyplneni'!H:H,C100)</f>
        <v>0</v>
      </c>
    </row>
    <row r="101" spans="1:28" x14ac:dyDescent="0.25">
      <c r="A101" t="s">
        <v>125</v>
      </c>
      <c r="B101" t="s">
        <v>225</v>
      </c>
      <c r="C101">
        <v>26620</v>
      </c>
      <c r="D101" t="s">
        <v>67</v>
      </c>
      <c r="E101">
        <v>40</v>
      </c>
      <c r="F101">
        <f>VLOOKUP(B101,'k vyplneni'!A:F,5,0)</f>
        <v>0</v>
      </c>
      <c r="G101">
        <v>38</v>
      </c>
      <c r="I101">
        <f t="shared" si="3"/>
        <v>22</v>
      </c>
      <c r="J101">
        <v>22</v>
      </c>
      <c r="K101">
        <v>2</v>
      </c>
      <c r="L101">
        <v>16</v>
      </c>
      <c r="M101">
        <f>COUNTIFS('k vyplneni'!O:O,"A",'k vyplneni'!Q:Q,"OBAM",'k vyplneni'!H:H,C101)</f>
        <v>0</v>
      </c>
      <c r="N101">
        <f t="shared" si="4"/>
        <v>42.11</v>
      </c>
      <c r="O101">
        <f t="shared" si="5"/>
        <v>42.11</v>
      </c>
      <c r="P101" t="str">
        <f>IF('k vyplneni'!E105="A",VLOOKUP('k vyplneni'!A105,B:H,7,0),"")</f>
        <v/>
      </c>
      <c r="Y101">
        <v>22</v>
      </c>
      <c r="Z101" t="e">
        <v>#N/A</v>
      </c>
      <c r="AA101">
        <v>22</v>
      </c>
      <c r="AB101">
        <f>COUNTIFS('k vyplneni'!O:O,"A",'k vyplneni'!H:H,C101)</f>
        <v>0</v>
      </c>
    </row>
    <row r="102" spans="1:28" x14ac:dyDescent="0.25">
      <c r="A102" t="s">
        <v>125</v>
      </c>
      <c r="B102" t="s">
        <v>226</v>
      </c>
      <c r="C102">
        <v>161829</v>
      </c>
      <c r="D102" t="s">
        <v>72</v>
      </c>
      <c r="E102">
        <v>162</v>
      </c>
      <c r="F102">
        <f>VLOOKUP(B102,'k vyplneni'!A:F,5,0)</f>
        <v>0</v>
      </c>
      <c r="G102">
        <v>8</v>
      </c>
      <c r="I102">
        <f t="shared" si="3"/>
        <v>8</v>
      </c>
      <c r="J102">
        <v>8</v>
      </c>
      <c r="K102">
        <v>154</v>
      </c>
      <c r="L102">
        <v>0</v>
      </c>
      <c r="M102">
        <f>COUNTIFS('k vyplneni'!O:O,"A",'k vyplneni'!Q:Q,"OBAM",'k vyplneni'!H:H,C102)</f>
        <v>0</v>
      </c>
      <c r="N102" t="e">
        <f t="shared" si="4"/>
        <v>#DIV/0!</v>
      </c>
      <c r="O102" t="e">
        <f t="shared" si="5"/>
        <v>#DIV/0!</v>
      </c>
      <c r="P102" t="str">
        <f>IF('k vyplneni'!E106="A",VLOOKUP('k vyplneni'!A106,B:H,7,0),"")</f>
        <v/>
      </c>
      <c r="Y102">
        <v>0</v>
      </c>
      <c r="Z102" t="e">
        <v>#N/A</v>
      </c>
      <c r="AA102">
        <v>0</v>
      </c>
      <c r="AB102">
        <f>COUNTIFS('k vyplneni'!O:O,"A",'k vyplneni'!H:H,C102)</f>
        <v>0</v>
      </c>
    </row>
    <row r="103" spans="1:28" x14ac:dyDescent="0.25">
      <c r="A103" t="s">
        <v>125</v>
      </c>
      <c r="B103" t="s">
        <v>227</v>
      </c>
      <c r="C103">
        <v>125822</v>
      </c>
      <c r="D103" t="s">
        <v>71</v>
      </c>
      <c r="E103">
        <v>37</v>
      </c>
      <c r="F103">
        <f>VLOOKUP(B103,'k vyplneni'!A:F,5,0)</f>
        <v>0</v>
      </c>
      <c r="G103">
        <v>34</v>
      </c>
      <c r="H103">
        <v>7</v>
      </c>
      <c r="I103">
        <f t="shared" si="3"/>
        <v>27</v>
      </c>
      <c r="J103">
        <v>34</v>
      </c>
      <c r="K103">
        <v>3</v>
      </c>
      <c r="L103">
        <v>0</v>
      </c>
      <c r="M103">
        <f>COUNTIFS('k vyplneni'!O:O,"A",'k vyplneni'!Q:Q,"OBAM",'k vyplneni'!H:H,C103)</f>
        <v>0</v>
      </c>
      <c r="N103">
        <f t="shared" si="4"/>
        <v>0</v>
      </c>
      <c r="O103">
        <f t="shared" si="5"/>
        <v>0</v>
      </c>
      <c r="P103" t="str">
        <f>IF('k vyplneni'!E107="A",VLOOKUP('k vyplneni'!A107,B:H,7,0),"")</f>
        <v/>
      </c>
      <c r="Y103">
        <v>26</v>
      </c>
      <c r="Z103">
        <v>7</v>
      </c>
      <c r="AA103">
        <v>33</v>
      </c>
      <c r="AB103">
        <f>COUNTIFS('k vyplneni'!O:O,"A",'k vyplneni'!H:H,C103)</f>
        <v>0</v>
      </c>
    </row>
    <row r="104" spans="1:28" x14ac:dyDescent="0.25">
      <c r="A104" t="s">
        <v>125</v>
      </c>
      <c r="B104" t="s">
        <v>228</v>
      </c>
      <c r="C104">
        <v>170755</v>
      </c>
      <c r="D104" t="s">
        <v>71</v>
      </c>
      <c r="E104">
        <v>89</v>
      </c>
      <c r="F104">
        <f>VLOOKUP(B104,'k vyplneni'!A:F,5,0)</f>
        <v>0</v>
      </c>
      <c r="G104">
        <v>87</v>
      </c>
      <c r="H104">
        <v>15</v>
      </c>
      <c r="I104">
        <f t="shared" si="3"/>
        <v>72</v>
      </c>
      <c r="J104">
        <v>87</v>
      </c>
      <c r="K104">
        <v>2</v>
      </c>
      <c r="L104">
        <v>0</v>
      </c>
      <c r="M104">
        <f>COUNTIFS('k vyplneni'!O:O,"A",'k vyplneni'!Q:Q,"OBAM",'k vyplneni'!H:H,C104)</f>
        <v>0</v>
      </c>
      <c r="N104">
        <f t="shared" si="4"/>
        <v>0</v>
      </c>
      <c r="O104">
        <f t="shared" si="5"/>
        <v>0</v>
      </c>
      <c r="P104" t="str">
        <f>IF('k vyplneni'!E108="A",VLOOKUP('k vyplneni'!A108,B:H,7,0),"")</f>
        <v/>
      </c>
      <c r="Y104">
        <v>68</v>
      </c>
      <c r="Z104">
        <v>14</v>
      </c>
      <c r="AA104">
        <v>82</v>
      </c>
      <c r="AB104">
        <f>COUNTIFS('k vyplneni'!O:O,"A",'k vyplneni'!H:H,C104)</f>
        <v>0</v>
      </c>
    </row>
    <row r="105" spans="1:28" x14ac:dyDescent="0.25">
      <c r="A105" t="s">
        <v>125</v>
      </c>
      <c r="B105" t="s">
        <v>229</v>
      </c>
      <c r="C105">
        <v>182150</v>
      </c>
      <c r="D105" t="s">
        <v>71</v>
      </c>
      <c r="E105">
        <v>61</v>
      </c>
      <c r="F105">
        <f>VLOOKUP(B105,'k vyplneni'!A:F,5,0)</f>
        <v>0</v>
      </c>
      <c r="G105">
        <v>56</v>
      </c>
      <c r="H105">
        <v>7</v>
      </c>
      <c r="I105">
        <f t="shared" si="3"/>
        <v>39</v>
      </c>
      <c r="J105">
        <v>46</v>
      </c>
      <c r="K105">
        <v>5</v>
      </c>
      <c r="L105">
        <v>10</v>
      </c>
      <c r="M105">
        <f>COUNTIFS('k vyplneni'!O:O,"A",'k vyplneni'!Q:Q,"OBAM",'k vyplneni'!H:H,C105)</f>
        <v>0</v>
      </c>
      <c r="N105">
        <f t="shared" si="4"/>
        <v>21.28</v>
      </c>
      <c r="O105">
        <f t="shared" si="5"/>
        <v>18.52</v>
      </c>
      <c r="P105" t="str">
        <f>IF('k vyplneni'!E109="A",VLOOKUP('k vyplneni'!A109,B:H,7,0),"")</f>
        <v/>
      </c>
      <c r="Y105">
        <v>37</v>
      </c>
      <c r="Z105">
        <v>7</v>
      </c>
      <c r="AA105">
        <v>44</v>
      </c>
      <c r="AB105">
        <f>COUNTIFS('k vyplneni'!O:O,"A",'k vyplneni'!H:H,C105)</f>
        <v>0</v>
      </c>
    </row>
    <row r="106" spans="1:28" x14ac:dyDescent="0.25">
      <c r="A106" t="s">
        <v>125</v>
      </c>
      <c r="B106" t="s">
        <v>230</v>
      </c>
      <c r="C106">
        <v>182168</v>
      </c>
      <c r="D106" t="s">
        <v>69</v>
      </c>
      <c r="E106">
        <v>52</v>
      </c>
      <c r="F106">
        <f>VLOOKUP(B106,'k vyplneni'!A:F,5,0)</f>
        <v>0</v>
      </c>
      <c r="G106">
        <v>52</v>
      </c>
      <c r="I106">
        <f t="shared" si="3"/>
        <v>42</v>
      </c>
      <c r="J106">
        <v>42</v>
      </c>
      <c r="L106">
        <v>10</v>
      </c>
      <c r="M106">
        <f>COUNTIFS('k vyplneni'!O:O,"A",'k vyplneni'!Q:Q,"OBAM",'k vyplneni'!H:H,C106)</f>
        <v>0</v>
      </c>
      <c r="N106">
        <f t="shared" si="4"/>
        <v>20.41</v>
      </c>
      <c r="O106">
        <f t="shared" si="5"/>
        <v>20.41</v>
      </c>
      <c r="P106" t="str">
        <f>IF('k vyplneni'!E110="A",VLOOKUP('k vyplneni'!A110,B:H,7,0),"")</f>
        <v/>
      </c>
      <c r="Y106">
        <v>39</v>
      </c>
      <c r="Z106" t="e">
        <v>#N/A</v>
      </c>
      <c r="AA106">
        <v>39</v>
      </c>
      <c r="AB106">
        <f>COUNTIFS('k vyplneni'!O:O,"A",'k vyplneni'!H:H,C106)</f>
        <v>0</v>
      </c>
    </row>
    <row r="107" spans="1:28" x14ac:dyDescent="0.25">
      <c r="A107" t="s">
        <v>125</v>
      </c>
      <c r="B107" t="s">
        <v>231</v>
      </c>
      <c r="C107">
        <v>182184</v>
      </c>
      <c r="D107" t="s">
        <v>72</v>
      </c>
      <c r="E107">
        <v>96</v>
      </c>
      <c r="F107">
        <f>VLOOKUP(B107,'k vyplneni'!A:F,5,0)</f>
        <v>0</v>
      </c>
      <c r="G107">
        <v>4</v>
      </c>
      <c r="I107">
        <f t="shared" si="3"/>
        <v>4</v>
      </c>
      <c r="J107">
        <v>4</v>
      </c>
      <c r="K107">
        <v>92</v>
      </c>
      <c r="L107">
        <v>0</v>
      </c>
      <c r="M107">
        <f>COUNTIFS('k vyplneni'!O:O,"A",'k vyplneni'!Q:Q,"OBAM",'k vyplneni'!H:H,C107)</f>
        <v>0</v>
      </c>
      <c r="N107" t="e">
        <f t="shared" si="4"/>
        <v>#DIV/0!</v>
      </c>
      <c r="O107" t="e">
        <f t="shared" si="5"/>
        <v>#DIV/0!</v>
      </c>
      <c r="P107" t="str">
        <f>IF('k vyplneni'!E111="A",VLOOKUP('k vyplneni'!A111,B:H,7,0),"")</f>
        <v/>
      </c>
      <c r="Y107">
        <v>0</v>
      </c>
      <c r="Z107" t="e">
        <v>#N/A</v>
      </c>
      <c r="AA107">
        <v>0</v>
      </c>
      <c r="AB107">
        <f>COUNTIFS('k vyplneni'!O:O,"A",'k vyplneni'!H:H,C107)</f>
        <v>0</v>
      </c>
    </row>
    <row r="108" spans="1:28" x14ac:dyDescent="0.25">
      <c r="A108" t="s">
        <v>125</v>
      </c>
      <c r="B108" t="s">
        <v>232</v>
      </c>
      <c r="C108">
        <v>51543</v>
      </c>
      <c r="D108" t="s">
        <v>71</v>
      </c>
      <c r="E108">
        <v>94</v>
      </c>
      <c r="F108">
        <f>VLOOKUP(B108,'k vyplneni'!A:F,5,0)</f>
        <v>0</v>
      </c>
      <c r="G108">
        <v>91</v>
      </c>
      <c r="H108">
        <v>5</v>
      </c>
      <c r="I108">
        <f t="shared" si="3"/>
        <v>50</v>
      </c>
      <c r="J108">
        <v>55</v>
      </c>
      <c r="K108">
        <v>3</v>
      </c>
      <c r="L108">
        <v>35</v>
      </c>
      <c r="M108">
        <f>COUNTIFS('k vyplneni'!O:O,"A",'k vyplneni'!Q:Q,"OBAM",'k vyplneni'!H:H,C108)</f>
        <v>0</v>
      </c>
      <c r="N108">
        <f t="shared" si="4"/>
        <v>41.67</v>
      </c>
      <c r="O108">
        <f t="shared" si="5"/>
        <v>39.770000000000003</v>
      </c>
      <c r="P108" t="str">
        <f>IF('k vyplneni'!E112="A",VLOOKUP('k vyplneni'!A112,B:H,7,0),"")</f>
        <v/>
      </c>
      <c r="Y108">
        <v>49</v>
      </c>
      <c r="Z108">
        <v>4</v>
      </c>
      <c r="AA108">
        <v>53</v>
      </c>
      <c r="AB108">
        <f>COUNTIFS('k vyplneni'!O:O,"A",'k vyplneni'!H:H,C108)</f>
        <v>0</v>
      </c>
    </row>
    <row r="109" spans="1:28" x14ac:dyDescent="0.25">
      <c r="A109" t="s">
        <v>125</v>
      </c>
      <c r="B109" t="s">
        <v>233</v>
      </c>
      <c r="C109">
        <v>83925</v>
      </c>
      <c r="D109" t="s">
        <v>71</v>
      </c>
      <c r="E109">
        <v>57</v>
      </c>
      <c r="F109">
        <f>VLOOKUP(B109,'k vyplneni'!A:F,5,0)</f>
        <v>0</v>
      </c>
      <c r="G109">
        <v>55</v>
      </c>
      <c r="H109">
        <v>11</v>
      </c>
      <c r="I109">
        <f t="shared" si="3"/>
        <v>43</v>
      </c>
      <c r="J109">
        <v>54</v>
      </c>
      <c r="K109">
        <v>2</v>
      </c>
      <c r="L109">
        <v>1</v>
      </c>
      <c r="M109">
        <f>COUNTIFS('k vyplneni'!O:O,"A",'k vyplneni'!Q:Q,"OBAM",'k vyplneni'!H:H,C109)</f>
        <v>0</v>
      </c>
      <c r="N109">
        <f t="shared" si="4"/>
        <v>2.33</v>
      </c>
      <c r="O109">
        <f t="shared" si="5"/>
        <v>1.89</v>
      </c>
      <c r="P109" t="str">
        <f>IF('k vyplneni'!E113="A",VLOOKUP('k vyplneni'!A113,B:H,7,0),"")</f>
        <v/>
      </c>
      <c r="Y109">
        <v>42</v>
      </c>
      <c r="Z109">
        <v>10</v>
      </c>
      <c r="AA109">
        <v>52</v>
      </c>
      <c r="AB109">
        <f>COUNTIFS('k vyplneni'!O:O,"A",'k vyplneni'!H:H,C109)</f>
        <v>0</v>
      </c>
    </row>
    <row r="110" spans="1:28" x14ac:dyDescent="0.25">
      <c r="A110" t="s">
        <v>125</v>
      </c>
      <c r="B110" t="s">
        <v>234</v>
      </c>
      <c r="C110">
        <v>197670</v>
      </c>
      <c r="D110" t="s">
        <v>72</v>
      </c>
      <c r="E110">
        <v>104</v>
      </c>
      <c r="F110">
        <f>VLOOKUP(B110,'k vyplneni'!A:F,5,0)</f>
        <v>0</v>
      </c>
      <c r="G110">
        <v>44</v>
      </c>
      <c r="I110">
        <f t="shared" si="3"/>
        <v>44</v>
      </c>
      <c r="J110">
        <v>44</v>
      </c>
      <c r="K110">
        <v>60</v>
      </c>
      <c r="L110">
        <v>0</v>
      </c>
      <c r="M110">
        <f>COUNTIFS('k vyplneni'!O:O,"A",'k vyplneni'!Q:Q,"OBAM",'k vyplneni'!H:H,C110)</f>
        <v>0</v>
      </c>
      <c r="N110" t="e">
        <f t="shared" si="4"/>
        <v>#DIV/0!</v>
      </c>
      <c r="O110" t="e">
        <f t="shared" si="5"/>
        <v>#DIV/0!</v>
      </c>
      <c r="P110" t="str">
        <f>IF('k vyplneni'!E114="A",VLOOKUP('k vyplneni'!A114,B:H,7,0),"")</f>
        <v/>
      </c>
      <c r="Y110">
        <v>0</v>
      </c>
      <c r="Z110" t="e">
        <v>#N/A</v>
      </c>
      <c r="AA110">
        <v>0</v>
      </c>
      <c r="AB110">
        <f>COUNTIFS('k vyplneni'!O:O,"A",'k vyplneni'!H:H,C110)</f>
        <v>0</v>
      </c>
    </row>
    <row r="111" spans="1:28" x14ac:dyDescent="0.25">
      <c r="A111" t="s">
        <v>125</v>
      </c>
      <c r="B111" t="s">
        <v>235</v>
      </c>
      <c r="C111">
        <v>197688</v>
      </c>
      <c r="D111" t="s">
        <v>72</v>
      </c>
      <c r="E111">
        <v>97</v>
      </c>
      <c r="F111">
        <f>VLOOKUP(B111,'k vyplneni'!A:F,5,0)</f>
        <v>0</v>
      </c>
      <c r="G111">
        <v>55</v>
      </c>
      <c r="I111">
        <f t="shared" si="3"/>
        <v>55</v>
      </c>
      <c r="J111">
        <v>55</v>
      </c>
      <c r="K111">
        <v>42</v>
      </c>
      <c r="L111">
        <v>0</v>
      </c>
      <c r="M111">
        <f>COUNTIFS('k vyplneni'!O:O,"A",'k vyplneni'!Q:Q,"OBAM",'k vyplneni'!H:H,C111)</f>
        <v>0</v>
      </c>
      <c r="N111" t="e">
        <f t="shared" si="4"/>
        <v>#DIV/0!</v>
      </c>
      <c r="O111" t="e">
        <f t="shared" si="5"/>
        <v>#DIV/0!</v>
      </c>
      <c r="P111" t="str">
        <f>IF('k vyplneni'!E115="A",VLOOKUP('k vyplneni'!A115,B:H,7,0),"")</f>
        <v/>
      </c>
      <c r="Y111">
        <v>0</v>
      </c>
      <c r="Z111" t="e">
        <v>#N/A</v>
      </c>
      <c r="AA111">
        <v>0</v>
      </c>
      <c r="AB111">
        <f>COUNTIFS('k vyplneni'!O:O,"A",'k vyplneni'!H:H,C111)</f>
        <v>0</v>
      </c>
    </row>
    <row r="112" spans="1:28" x14ac:dyDescent="0.25">
      <c r="A112" t="s">
        <v>125</v>
      </c>
      <c r="B112" t="s">
        <v>236</v>
      </c>
      <c r="C112">
        <v>1104</v>
      </c>
      <c r="D112" t="s">
        <v>69</v>
      </c>
      <c r="E112">
        <v>84</v>
      </c>
      <c r="F112">
        <f>VLOOKUP(B112,'k vyplneni'!A:F,5,0)</f>
        <v>0</v>
      </c>
      <c r="G112">
        <v>82</v>
      </c>
      <c r="I112">
        <f t="shared" si="3"/>
        <v>82</v>
      </c>
      <c r="J112">
        <v>82</v>
      </c>
      <c r="K112">
        <v>2</v>
      </c>
      <c r="L112">
        <v>0</v>
      </c>
      <c r="M112">
        <f>COUNTIFS('k vyplneni'!O:O,"A",'k vyplneni'!Q:Q,"OBAM",'k vyplneni'!H:H,C112)</f>
        <v>0</v>
      </c>
      <c r="N112">
        <f t="shared" si="4"/>
        <v>0</v>
      </c>
      <c r="O112">
        <f t="shared" si="5"/>
        <v>0</v>
      </c>
      <c r="P112" t="str">
        <f>IF('k vyplneni'!E116="A",VLOOKUP('k vyplneni'!A116,B:H,7,0),"")</f>
        <v/>
      </c>
      <c r="Y112">
        <v>42</v>
      </c>
      <c r="Z112" t="e">
        <v>#N/A</v>
      </c>
      <c r="AA112">
        <v>42</v>
      </c>
      <c r="AB112">
        <f>COUNTIFS('k vyplneni'!O:O,"A",'k vyplneni'!H:H,C112)</f>
        <v>0</v>
      </c>
    </row>
    <row r="113" spans="1:28" x14ac:dyDescent="0.25">
      <c r="A113" t="s">
        <v>125</v>
      </c>
      <c r="B113" t="s">
        <v>237</v>
      </c>
      <c r="C113">
        <v>1112</v>
      </c>
      <c r="D113" t="s">
        <v>69</v>
      </c>
      <c r="E113">
        <v>10</v>
      </c>
      <c r="F113">
        <f>VLOOKUP(B113,'k vyplneni'!A:F,5,0)</f>
        <v>0</v>
      </c>
      <c r="G113">
        <v>9</v>
      </c>
      <c r="I113">
        <f t="shared" si="3"/>
        <v>9</v>
      </c>
      <c r="J113">
        <v>9</v>
      </c>
      <c r="K113">
        <v>1</v>
      </c>
      <c r="L113">
        <v>0</v>
      </c>
      <c r="M113">
        <f>COUNTIFS('k vyplneni'!O:O,"A",'k vyplneni'!Q:Q,"OBAM",'k vyplneni'!H:H,C113)</f>
        <v>0</v>
      </c>
      <c r="N113">
        <f t="shared" si="4"/>
        <v>0</v>
      </c>
      <c r="O113">
        <f t="shared" si="5"/>
        <v>0</v>
      </c>
      <c r="P113" t="str">
        <f>IF('k vyplneni'!E117="A",VLOOKUP('k vyplneni'!A117,B:H,7,0),"")</f>
        <v/>
      </c>
      <c r="Y113">
        <v>4</v>
      </c>
      <c r="Z113" t="e">
        <v>#N/A</v>
      </c>
      <c r="AA113">
        <v>4</v>
      </c>
      <c r="AB113">
        <f>COUNTIFS('k vyplneni'!O:O,"A",'k vyplneni'!H:H,C113)</f>
        <v>0</v>
      </c>
    </row>
    <row r="114" spans="1:28" x14ac:dyDescent="0.25">
      <c r="A114" t="s">
        <v>125</v>
      </c>
      <c r="B114" t="s">
        <v>238</v>
      </c>
      <c r="C114">
        <v>5932</v>
      </c>
      <c r="D114" t="s">
        <v>71</v>
      </c>
      <c r="E114">
        <v>34</v>
      </c>
      <c r="F114">
        <f>VLOOKUP(B114,'k vyplneni'!A:F,5,0)</f>
        <v>0</v>
      </c>
      <c r="G114">
        <v>32</v>
      </c>
      <c r="H114">
        <v>15</v>
      </c>
      <c r="I114">
        <f t="shared" si="3"/>
        <v>17</v>
      </c>
      <c r="J114">
        <v>32</v>
      </c>
      <c r="K114">
        <v>2</v>
      </c>
      <c r="L114">
        <v>0</v>
      </c>
      <c r="M114">
        <f>COUNTIFS('k vyplneni'!O:O,"A",'k vyplneni'!Q:Q,"OBAM",'k vyplneni'!H:H,C114)</f>
        <v>0</v>
      </c>
      <c r="N114">
        <f t="shared" si="4"/>
        <v>0</v>
      </c>
      <c r="O114">
        <f t="shared" si="5"/>
        <v>0</v>
      </c>
      <c r="P114" t="str">
        <f>IF('k vyplneni'!E118="A",VLOOKUP('k vyplneni'!A118,B:H,7,0),"")</f>
        <v/>
      </c>
      <c r="Y114">
        <v>8</v>
      </c>
      <c r="Z114">
        <v>7</v>
      </c>
      <c r="AA114">
        <v>15</v>
      </c>
      <c r="AB114">
        <f>COUNTIFS('k vyplneni'!O:O,"A",'k vyplneni'!H:H,C114)</f>
        <v>0</v>
      </c>
    </row>
    <row r="115" spans="1:28" x14ac:dyDescent="0.25">
      <c r="A115" t="s">
        <v>125</v>
      </c>
      <c r="B115" t="s">
        <v>239</v>
      </c>
      <c r="C115">
        <v>5941</v>
      </c>
      <c r="D115" t="s">
        <v>71</v>
      </c>
      <c r="E115">
        <v>32</v>
      </c>
      <c r="F115">
        <f>VLOOKUP(B115,'k vyplneni'!A:F,5,0)</f>
        <v>0</v>
      </c>
      <c r="G115">
        <v>31</v>
      </c>
      <c r="H115">
        <v>11</v>
      </c>
      <c r="I115">
        <f t="shared" si="3"/>
        <v>20</v>
      </c>
      <c r="J115">
        <v>31</v>
      </c>
      <c r="K115">
        <v>1</v>
      </c>
      <c r="L115">
        <v>0</v>
      </c>
      <c r="M115">
        <f>COUNTIFS('k vyplneni'!O:O,"A",'k vyplneni'!Q:Q,"OBAM",'k vyplneni'!H:H,C115)</f>
        <v>0</v>
      </c>
      <c r="N115">
        <f t="shared" si="4"/>
        <v>0</v>
      </c>
      <c r="O115">
        <f t="shared" si="5"/>
        <v>0</v>
      </c>
      <c r="P115" t="str">
        <f>IF('k vyplneni'!E119="A",VLOOKUP('k vyplneni'!A119,B:H,7,0),"")</f>
        <v/>
      </c>
      <c r="Y115">
        <v>11</v>
      </c>
      <c r="Z115">
        <v>6</v>
      </c>
      <c r="AA115">
        <v>17</v>
      </c>
      <c r="AB115">
        <f>COUNTIFS('k vyplneni'!O:O,"A",'k vyplneni'!H:H,C115)</f>
        <v>0</v>
      </c>
    </row>
    <row r="116" spans="1:28" x14ac:dyDescent="0.25">
      <c r="A116" t="s">
        <v>125</v>
      </c>
      <c r="B116" t="s">
        <v>240</v>
      </c>
      <c r="C116">
        <v>5959</v>
      </c>
      <c r="D116" t="s">
        <v>71</v>
      </c>
      <c r="E116">
        <v>47</v>
      </c>
      <c r="F116">
        <f>VLOOKUP(B116,'k vyplneni'!A:F,5,0)</f>
        <v>0</v>
      </c>
      <c r="G116">
        <v>45</v>
      </c>
      <c r="H116">
        <v>14</v>
      </c>
      <c r="I116">
        <f t="shared" si="3"/>
        <v>31</v>
      </c>
      <c r="J116">
        <v>45</v>
      </c>
      <c r="K116">
        <v>2</v>
      </c>
      <c r="L116">
        <v>0</v>
      </c>
      <c r="M116">
        <f>COUNTIFS('k vyplneni'!O:O,"A",'k vyplneni'!Q:Q,"OBAM",'k vyplneni'!H:H,C116)</f>
        <v>0</v>
      </c>
      <c r="N116">
        <f t="shared" si="4"/>
        <v>0</v>
      </c>
      <c r="O116">
        <f t="shared" si="5"/>
        <v>0</v>
      </c>
      <c r="P116" t="str">
        <f>IF('k vyplneni'!E120="A",VLOOKUP('k vyplneni'!A120,B:H,7,0),"")</f>
        <v/>
      </c>
      <c r="Y116">
        <v>26</v>
      </c>
      <c r="Z116">
        <v>11</v>
      </c>
      <c r="AA116">
        <v>37</v>
      </c>
      <c r="AB116">
        <f>COUNTIFS('k vyplneni'!O:O,"A",'k vyplneni'!H:H,C116)</f>
        <v>0</v>
      </c>
    </row>
    <row r="117" spans="1:28" x14ac:dyDescent="0.25">
      <c r="A117" t="s">
        <v>125</v>
      </c>
      <c r="B117" t="s">
        <v>241</v>
      </c>
      <c r="C117">
        <v>5967</v>
      </c>
      <c r="D117" t="s">
        <v>71</v>
      </c>
      <c r="E117">
        <v>33</v>
      </c>
      <c r="F117">
        <f>VLOOKUP(B117,'k vyplneni'!A:F,5,0)</f>
        <v>0</v>
      </c>
      <c r="G117">
        <v>33</v>
      </c>
      <c r="H117">
        <v>4</v>
      </c>
      <c r="I117">
        <f t="shared" si="3"/>
        <v>29</v>
      </c>
      <c r="J117">
        <v>33</v>
      </c>
      <c r="L117">
        <v>0</v>
      </c>
      <c r="M117">
        <f>COUNTIFS('k vyplneni'!O:O,"A",'k vyplneni'!Q:Q,"OBAM",'k vyplneni'!H:H,C117)</f>
        <v>0</v>
      </c>
      <c r="N117">
        <f t="shared" si="4"/>
        <v>0</v>
      </c>
      <c r="O117">
        <f t="shared" si="5"/>
        <v>0</v>
      </c>
      <c r="P117" t="str">
        <f>IF('k vyplneni'!E121="A",VLOOKUP('k vyplneni'!A121,B:H,7,0),"")</f>
        <v/>
      </c>
      <c r="Y117">
        <v>19</v>
      </c>
      <c r="Z117">
        <v>3</v>
      </c>
      <c r="AA117">
        <v>22</v>
      </c>
      <c r="AB117">
        <f>COUNTIFS('k vyplneni'!O:O,"A",'k vyplneni'!H:H,C117)</f>
        <v>0</v>
      </c>
    </row>
    <row r="118" spans="1:28" x14ac:dyDescent="0.25">
      <c r="A118" t="s">
        <v>125</v>
      </c>
      <c r="B118" t="s">
        <v>242</v>
      </c>
      <c r="C118">
        <v>166928</v>
      </c>
      <c r="D118" t="s">
        <v>71</v>
      </c>
      <c r="E118">
        <v>32</v>
      </c>
      <c r="F118">
        <f>VLOOKUP(B118,'k vyplneni'!A:F,5,0)</f>
        <v>0</v>
      </c>
      <c r="G118">
        <v>31</v>
      </c>
      <c r="H118">
        <v>10</v>
      </c>
      <c r="I118">
        <f t="shared" si="3"/>
        <v>21</v>
      </c>
      <c r="J118">
        <v>31</v>
      </c>
      <c r="K118">
        <v>1</v>
      </c>
      <c r="L118">
        <v>0</v>
      </c>
      <c r="M118">
        <f>COUNTIFS('k vyplneni'!O:O,"A",'k vyplneni'!Q:Q,"OBAM",'k vyplneni'!H:H,C118)</f>
        <v>0</v>
      </c>
      <c r="N118">
        <f t="shared" si="4"/>
        <v>0</v>
      </c>
      <c r="O118">
        <f t="shared" si="5"/>
        <v>0</v>
      </c>
      <c r="P118" t="str">
        <f>IF('k vyplneni'!E122="A",VLOOKUP('k vyplneni'!A122,B:H,7,0),"")</f>
        <v/>
      </c>
      <c r="Y118">
        <v>10</v>
      </c>
      <c r="Z118">
        <v>6</v>
      </c>
      <c r="AA118">
        <v>16</v>
      </c>
      <c r="AB118">
        <f>COUNTIFS('k vyplneni'!O:O,"A",'k vyplneni'!H:H,C118)</f>
        <v>0</v>
      </c>
    </row>
    <row r="119" spans="1:28" x14ac:dyDescent="0.25">
      <c r="A119" t="s">
        <v>125</v>
      </c>
      <c r="B119" t="s">
        <v>243</v>
      </c>
      <c r="C119">
        <v>166936</v>
      </c>
      <c r="D119" t="s">
        <v>71</v>
      </c>
      <c r="E119">
        <v>25</v>
      </c>
      <c r="F119">
        <f>VLOOKUP(B119,'k vyplneni'!A:F,5,0)</f>
        <v>0</v>
      </c>
      <c r="G119">
        <v>25</v>
      </c>
      <c r="H119">
        <v>7</v>
      </c>
      <c r="I119">
        <f t="shared" si="3"/>
        <v>18</v>
      </c>
      <c r="J119">
        <v>25</v>
      </c>
      <c r="L119">
        <v>0</v>
      </c>
      <c r="M119">
        <f>COUNTIFS('k vyplneni'!O:O,"A",'k vyplneni'!Q:Q,"OBAM",'k vyplneni'!H:H,C119)</f>
        <v>0</v>
      </c>
      <c r="N119">
        <f t="shared" si="4"/>
        <v>0</v>
      </c>
      <c r="O119">
        <f t="shared" si="5"/>
        <v>0</v>
      </c>
      <c r="P119" t="str">
        <f>IF('k vyplneni'!E123="A",VLOOKUP('k vyplneni'!A123,B:H,7,0),"")</f>
        <v/>
      </c>
      <c r="Y119">
        <v>7</v>
      </c>
      <c r="Z119">
        <v>4</v>
      </c>
      <c r="AA119">
        <v>11</v>
      </c>
      <c r="AB119">
        <f>COUNTIFS('k vyplneni'!O:O,"A",'k vyplneni'!H:H,C119)</f>
        <v>0</v>
      </c>
    </row>
    <row r="120" spans="1:28" x14ac:dyDescent="0.25">
      <c r="A120" t="s">
        <v>125</v>
      </c>
      <c r="B120" t="s">
        <v>244</v>
      </c>
      <c r="C120">
        <v>166944</v>
      </c>
      <c r="D120" t="s">
        <v>71</v>
      </c>
      <c r="E120">
        <v>29</v>
      </c>
      <c r="F120">
        <f>VLOOKUP(B120,'k vyplneni'!A:F,5,0)</f>
        <v>0</v>
      </c>
      <c r="G120">
        <v>29</v>
      </c>
      <c r="H120">
        <v>15</v>
      </c>
      <c r="I120">
        <f t="shared" si="3"/>
        <v>14</v>
      </c>
      <c r="J120">
        <v>29</v>
      </c>
      <c r="L120">
        <v>0</v>
      </c>
      <c r="M120">
        <f>COUNTIFS('k vyplneni'!O:O,"A",'k vyplneni'!Q:Q,"OBAM",'k vyplneni'!H:H,C120)</f>
        <v>0</v>
      </c>
      <c r="N120">
        <f t="shared" si="4"/>
        <v>0</v>
      </c>
      <c r="O120">
        <f t="shared" si="5"/>
        <v>0</v>
      </c>
      <c r="P120" t="str">
        <f>IF('k vyplneni'!E124="A",VLOOKUP('k vyplneni'!A124,B:H,7,0),"")</f>
        <v/>
      </c>
      <c r="Y120">
        <v>7</v>
      </c>
      <c r="Z120">
        <v>7</v>
      </c>
      <c r="AA120">
        <v>14</v>
      </c>
      <c r="AB120">
        <f>COUNTIFS('k vyplneni'!O:O,"A",'k vyplneni'!H:H,C120)</f>
        <v>0</v>
      </c>
    </row>
    <row r="121" spans="1:28" x14ac:dyDescent="0.25">
      <c r="A121" t="s">
        <v>125</v>
      </c>
      <c r="B121" t="s">
        <v>245</v>
      </c>
      <c r="C121">
        <v>17477</v>
      </c>
      <c r="D121" t="s">
        <v>69</v>
      </c>
      <c r="E121">
        <v>181</v>
      </c>
      <c r="F121">
        <f>VLOOKUP(B121,'k vyplneni'!A:F,5,0)</f>
        <v>0</v>
      </c>
      <c r="G121">
        <v>179</v>
      </c>
      <c r="I121">
        <f t="shared" si="3"/>
        <v>129</v>
      </c>
      <c r="J121">
        <v>129</v>
      </c>
      <c r="K121">
        <v>2</v>
      </c>
      <c r="L121">
        <v>43</v>
      </c>
      <c r="M121">
        <f>COUNTIFS('k vyplneni'!O:O,"A",'k vyplneni'!Q:Q,"OBAM",'k vyplneni'!H:H,C121)</f>
        <v>0</v>
      </c>
      <c r="N121">
        <f t="shared" si="4"/>
        <v>26.38</v>
      </c>
      <c r="O121">
        <f t="shared" si="5"/>
        <v>26.38</v>
      </c>
      <c r="P121" t="str">
        <f>IF('k vyplneni'!E125="A",VLOOKUP('k vyplneni'!A125,B:H,7,0),"")</f>
        <v/>
      </c>
      <c r="Y121">
        <v>120</v>
      </c>
      <c r="Z121" t="e">
        <v>#N/A</v>
      </c>
      <c r="AA121">
        <v>120</v>
      </c>
      <c r="AB121">
        <f>COUNTIFS('k vyplneni'!O:O,"A",'k vyplneni'!H:H,C121)</f>
        <v>0</v>
      </c>
    </row>
    <row r="122" spans="1:28" x14ac:dyDescent="0.25">
      <c r="A122" t="s">
        <v>125</v>
      </c>
      <c r="B122" t="s">
        <v>246</v>
      </c>
      <c r="C122">
        <v>17485</v>
      </c>
      <c r="D122" t="s">
        <v>69</v>
      </c>
      <c r="E122">
        <v>6</v>
      </c>
      <c r="F122">
        <f>VLOOKUP(B122,'k vyplneni'!A:F,5,0)</f>
        <v>0</v>
      </c>
      <c r="G122">
        <v>6</v>
      </c>
      <c r="I122">
        <f t="shared" si="3"/>
        <v>6</v>
      </c>
      <c r="J122">
        <v>6</v>
      </c>
      <c r="L122">
        <v>0</v>
      </c>
      <c r="M122">
        <f>COUNTIFS('k vyplneni'!O:O,"A",'k vyplneni'!Q:Q,"OBAM",'k vyplneni'!H:H,C122)</f>
        <v>0</v>
      </c>
      <c r="N122">
        <f t="shared" si="4"/>
        <v>0</v>
      </c>
      <c r="O122">
        <f t="shared" si="5"/>
        <v>0</v>
      </c>
      <c r="P122" t="str">
        <f>IF('k vyplneni'!E126="A",VLOOKUP('k vyplneni'!A126,B:H,7,0),"")</f>
        <v/>
      </c>
      <c r="Y122">
        <v>5</v>
      </c>
      <c r="Z122" t="e">
        <v>#N/A</v>
      </c>
      <c r="AA122">
        <v>5</v>
      </c>
      <c r="AB122">
        <f>COUNTIFS('k vyplneni'!O:O,"A",'k vyplneni'!H:H,C122)</f>
        <v>0</v>
      </c>
    </row>
    <row r="123" spans="1:28" x14ac:dyDescent="0.25">
      <c r="A123" t="s">
        <v>125</v>
      </c>
      <c r="B123" t="s">
        <v>247</v>
      </c>
      <c r="C123">
        <v>55697</v>
      </c>
      <c r="D123" t="s">
        <v>72</v>
      </c>
      <c r="E123">
        <v>51</v>
      </c>
      <c r="F123">
        <f>VLOOKUP(B123,'k vyplneni'!A:F,5,0)</f>
        <v>0</v>
      </c>
      <c r="G123">
        <v>1</v>
      </c>
      <c r="I123">
        <f t="shared" si="3"/>
        <v>1</v>
      </c>
      <c r="J123">
        <v>1</v>
      </c>
      <c r="K123">
        <v>50</v>
      </c>
      <c r="L123">
        <v>0</v>
      </c>
      <c r="M123">
        <f>COUNTIFS('k vyplneni'!O:O,"A",'k vyplneni'!Q:Q,"OBAM",'k vyplneni'!H:H,C123)</f>
        <v>0</v>
      </c>
      <c r="N123" t="e">
        <f t="shared" si="4"/>
        <v>#DIV/0!</v>
      </c>
      <c r="O123" t="e">
        <f t="shared" si="5"/>
        <v>#DIV/0!</v>
      </c>
      <c r="P123" t="str">
        <f>IF('k vyplneni'!E127="A",VLOOKUP('k vyplneni'!A127,B:H,7,0),"")</f>
        <v/>
      </c>
      <c r="Y123">
        <v>0</v>
      </c>
      <c r="Z123" t="e">
        <v>#N/A</v>
      </c>
      <c r="AA123">
        <v>0</v>
      </c>
      <c r="AB123">
        <f>COUNTIFS('k vyplneni'!O:O,"A",'k vyplneni'!H:H,C123)</f>
        <v>0</v>
      </c>
    </row>
    <row r="124" spans="1:28" x14ac:dyDescent="0.25">
      <c r="A124" t="s">
        <v>125</v>
      </c>
      <c r="B124" t="s">
        <v>248</v>
      </c>
      <c r="C124">
        <v>23477</v>
      </c>
      <c r="D124" t="s">
        <v>71</v>
      </c>
      <c r="E124">
        <v>48</v>
      </c>
      <c r="F124">
        <f>VLOOKUP(B124,'k vyplneni'!A:F,5,0)</f>
        <v>0</v>
      </c>
      <c r="G124">
        <v>48</v>
      </c>
      <c r="H124">
        <v>2</v>
      </c>
      <c r="I124">
        <f t="shared" si="3"/>
        <v>46</v>
      </c>
      <c r="J124">
        <v>48</v>
      </c>
      <c r="L124">
        <v>0</v>
      </c>
      <c r="M124">
        <f>COUNTIFS('k vyplneni'!O:O,"A",'k vyplneni'!Q:Q,"OBAM",'k vyplneni'!H:H,C124)</f>
        <v>0</v>
      </c>
      <c r="N124">
        <f t="shared" si="4"/>
        <v>0</v>
      </c>
      <c r="O124">
        <f t="shared" si="5"/>
        <v>0</v>
      </c>
      <c r="P124" t="str">
        <f>IF('k vyplneni'!E128="A",VLOOKUP('k vyplneni'!A128,B:H,7,0),"")</f>
        <v/>
      </c>
      <c r="Y124">
        <v>38</v>
      </c>
      <c r="Z124">
        <v>2</v>
      </c>
      <c r="AA124">
        <v>40</v>
      </c>
      <c r="AB124">
        <f>COUNTIFS('k vyplneni'!O:O,"A",'k vyplneni'!H:H,C124)</f>
        <v>0</v>
      </c>
    </row>
    <row r="125" spans="1:28" x14ac:dyDescent="0.25">
      <c r="A125" t="s">
        <v>125</v>
      </c>
      <c r="B125" t="s">
        <v>249</v>
      </c>
      <c r="C125">
        <v>27073</v>
      </c>
      <c r="D125" t="s">
        <v>69</v>
      </c>
      <c r="E125">
        <v>115</v>
      </c>
      <c r="F125">
        <f>VLOOKUP(B125,'k vyplneni'!A:F,5,0)</f>
        <v>0</v>
      </c>
      <c r="G125">
        <v>115</v>
      </c>
      <c r="I125">
        <f t="shared" si="3"/>
        <v>85</v>
      </c>
      <c r="J125">
        <v>85</v>
      </c>
      <c r="L125">
        <v>21</v>
      </c>
      <c r="M125">
        <f>COUNTIFS('k vyplneni'!O:O,"A",'k vyplneni'!Q:Q,"OBAM",'k vyplneni'!H:H,C125)</f>
        <v>0</v>
      </c>
      <c r="N125">
        <f t="shared" si="4"/>
        <v>24.71</v>
      </c>
      <c r="O125">
        <f t="shared" si="5"/>
        <v>24.71</v>
      </c>
      <c r="P125" t="str">
        <f>IF('k vyplneni'!E129="A",VLOOKUP('k vyplneni'!A129,B:H,7,0),"")</f>
        <v/>
      </c>
      <c r="Y125">
        <v>64</v>
      </c>
      <c r="Z125" t="e">
        <v>#N/A</v>
      </c>
      <c r="AA125">
        <v>64</v>
      </c>
      <c r="AB125">
        <f>COUNTIFS('k vyplneni'!O:O,"A",'k vyplneni'!H:H,C125)</f>
        <v>0</v>
      </c>
    </row>
    <row r="126" spans="1:28" x14ac:dyDescent="0.25">
      <c r="A126" t="s">
        <v>125</v>
      </c>
      <c r="B126" t="s">
        <v>250</v>
      </c>
      <c r="C126">
        <v>64289</v>
      </c>
      <c r="D126" t="s">
        <v>69</v>
      </c>
      <c r="E126">
        <v>57</v>
      </c>
      <c r="F126">
        <f>VLOOKUP(B126,'k vyplneni'!A:F,5,0)</f>
        <v>0</v>
      </c>
      <c r="G126">
        <v>53</v>
      </c>
      <c r="I126">
        <f t="shared" si="3"/>
        <v>53</v>
      </c>
      <c r="J126">
        <v>53</v>
      </c>
      <c r="K126">
        <v>4</v>
      </c>
      <c r="L126">
        <v>0</v>
      </c>
      <c r="M126">
        <f>COUNTIFS('k vyplneni'!O:O,"A",'k vyplneni'!Q:Q,"OBAM",'k vyplneni'!H:H,C126)</f>
        <v>0</v>
      </c>
      <c r="N126">
        <f t="shared" si="4"/>
        <v>0</v>
      </c>
      <c r="O126">
        <f t="shared" si="5"/>
        <v>0</v>
      </c>
      <c r="P126" t="str">
        <f>IF('k vyplneni'!E130="A",VLOOKUP('k vyplneni'!A130,B:H,7,0),"")</f>
        <v/>
      </c>
      <c r="Y126">
        <v>50</v>
      </c>
      <c r="Z126" t="e">
        <v>#N/A</v>
      </c>
      <c r="AA126">
        <v>50</v>
      </c>
      <c r="AB126">
        <f>COUNTIFS('k vyplneni'!O:O,"A",'k vyplneni'!H:H,C126)</f>
        <v>0</v>
      </c>
    </row>
    <row r="127" spans="1:28" x14ac:dyDescent="0.25">
      <c r="A127" t="s">
        <v>125</v>
      </c>
      <c r="B127" t="s">
        <v>251</v>
      </c>
      <c r="C127">
        <v>76180</v>
      </c>
      <c r="D127" t="s">
        <v>69</v>
      </c>
      <c r="E127">
        <v>102</v>
      </c>
      <c r="F127">
        <f>VLOOKUP(B127,'k vyplneni'!A:F,5,0)</f>
        <v>0</v>
      </c>
      <c r="G127">
        <v>100</v>
      </c>
      <c r="I127">
        <f t="shared" si="3"/>
        <v>100</v>
      </c>
      <c r="J127">
        <v>100</v>
      </c>
      <c r="K127">
        <v>2</v>
      </c>
      <c r="L127">
        <v>0</v>
      </c>
      <c r="M127">
        <f>COUNTIFS('k vyplneni'!O:O,"A",'k vyplneni'!Q:Q,"OBAM",'k vyplneni'!H:H,C127)</f>
        <v>0</v>
      </c>
      <c r="N127">
        <f t="shared" si="4"/>
        <v>0</v>
      </c>
      <c r="O127">
        <f t="shared" si="5"/>
        <v>0</v>
      </c>
      <c r="P127" t="str">
        <f>IF('k vyplneni'!E131="A",VLOOKUP('k vyplneni'!A131,B:H,7,0),"")</f>
        <v/>
      </c>
      <c r="Y127">
        <v>93</v>
      </c>
      <c r="Z127" t="e">
        <v>#N/A</v>
      </c>
      <c r="AA127">
        <v>93</v>
      </c>
      <c r="AB127">
        <f>COUNTIFS('k vyplneni'!O:O,"A",'k vyplneni'!H:H,C127)</f>
        <v>0</v>
      </c>
    </row>
    <row r="128" spans="1:28" x14ac:dyDescent="0.25">
      <c r="A128" t="s">
        <v>125</v>
      </c>
      <c r="B128" t="s">
        <v>252</v>
      </c>
      <c r="C128">
        <v>137189</v>
      </c>
      <c r="D128" t="s">
        <v>69</v>
      </c>
      <c r="E128">
        <v>99</v>
      </c>
      <c r="F128">
        <f>VLOOKUP(B128,'k vyplneni'!A:F,5,0)</f>
        <v>0</v>
      </c>
      <c r="G128">
        <v>58</v>
      </c>
      <c r="I128">
        <f t="shared" si="3"/>
        <v>58</v>
      </c>
      <c r="J128">
        <v>58</v>
      </c>
      <c r="K128">
        <v>41</v>
      </c>
      <c r="L128">
        <v>0</v>
      </c>
      <c r="M128">
        <f>COUNTIFS('k vyplneni'!O:O,"A",'k vyplneni'!Q:Q,"OBAM",'k vyplneni'!H:H,C128)</f>
        <v>0</v>
      </c>
      <c r="N128">
        <f t="shared" si="4"/>
        <v>0</v>
      </c>
      <c r="O128">
        <f t="shared" si="5"/>
        <v>0</v>
      </c>
      <c r="P128" t="str">
        <f>IF('k vyplneni'!E132="A",VLOOKUP('k vyplneni'!A132,B:H,7,0),"")</f>
        <v/>
      </c>
      <c r="Y128">
        <v>56</v>
      </c>
      <c r="Z128" t="e">
        <v>#N/A</v>
      </c>
      <c r="AA128">
        <v>56</v>
      </c>
      <c r="AB128">
        <f>COUNTIFS('k vyplneni'!O:O,"A",'k vyplneni'!H:H,C128)</f>
        <v>0</v>
      </c>
    </row>
    <row r="129" spans="1:28" x14ac:dyDescent="0.25">
      <c r="A129" t="s">
        <v>125</v>
      </c>
      <c r="B129" t="s">
        <v>253</v>
      </c>
      <c r="C129">
        <v>324418</v>
      </c>
      <c r="D129" t="s">
        <v>69</v>
      </c>
      <c r="E129">
        <v>213</v>
      </c>
      <c r="F129">
        <f>VLOOKUP(B129,'k vyplneni'!A:F,5,0)</f>
        <v>0</v>
      </c>
      <c r="G129">
        <v>213</v>
      </c>
      <c r="I129">
        <f t="shared" si="3"/>
        <v>213</v>
      </c>
      <c r="J129">
        <v>213</v>
      </c>
      <c r="L129">
        <v>0</v>
      </c>
      <c r="M129">
        <f>COUNTIFS('k vyplneni'!O:O,"A",'k vyplneni'!Q:Q,"OBAM",'k vyplneni'!H:H,C129)</f>
        <v>0</v>
      </c>
      <c r="N129">
        <f t="shared" si="4"/>
        <v>0</v>
      </c>
      <c r="O129">
        <f t="shared" si="5"/>
        <v>0</v>
      </c>
      <c r="P129" t="str">
        <f>IF('k vyplneni'!E133="A",VLOOKUP('k vyplneni'!A133,B:H,7,0),"")</f>
        <v/>
      </c>
      <c r="Y129">
        <v>211</v>
      </c>
      <c r="Z129" t="e">
        <v>#N/A</v>
      </c>
      <c r="AA129">
        <v>211</v>
      </c>
      <c r="AB129">
        <f>COUNTIFS('k vyplneni'!O:O,"A",'k vyplneni'!H:H,C129)</f>
        <v>0</v>
      </c>
    </row>
    <row r="130" spans="1:28" x14ac:dyDescent="0.25">
      <c r="A130" t="s">
        <v>125</v>
      </c>
      <c r="B130" t="s">
        <v>254</v>
      </c>
      <c r="C130">
        <v>143847</v>
      </c>
      <c r="D130" t="s">
        <v>69</v>
      </c>
      <c r="E130">
        <v>229</v>
      </c>
      <c r="F130">
        <f>VLOOKUP(B130,'k vyplneni'!A:F,5,0)</f>
        <v>0</v>
      </c>
      <c r="G130">
        <v>221</v>
      </c>
      <c r="I130">
        <f t="shared" si="3"/>
        <v>214</v>
      </c>
      <c r="J130">
        <v>214</v>
      </c>
      <c r="K130">
        <v>8</v>
      </c>
      <c r="L130">
        <v>7</v>
      </c>
      <c r="M130">
        <f>COUNTIFS('k vyplneni'!O:O,"A",'k vyplneni'!Q:Q,"OBAM",'k vyplneni'!H:H,C130)</f>
        <v>0</v>
      </c>
      <c r="N130">
        <f t="shared" si="4"/>
        <v>3.18</v>
      </c>
      <c r="O130">
        <f t="shared" si="5"/>
        <v>3.18</v>
      </c>
      <c r="P130" t="str">
        <f>IF('k vyplneni'!E134="A",VLOOKUP('k vyplneni'!A134,B:H,7,0),"")</f>
        <v/>
      </c>
      <c r="Y130">
        <v>213</v>
      </c>
      <c r="Z130" t="e">
        <v>#N/A</v>
      </c>
      <c r="AA130">
        <v>213</v>
      </c>
      <c r="AB130">
        <f>COUNTIFS('k vyplneni'!O:O,"A",'k vyplneni'!H:H,C130)</f>
        <v>0</v>
      </c>
    </row>
    <row r="131" spans="1:28" x14ac:dyDescent="0.25">
      <c r="A131" t="s">
        <v>125</v>
      </c>
      <c r="B131" t="s">
        <v>255</v>
      </c>
      <c r="C131">
        <v>155373</v>
      </c>
      <c r="D131" t="s">
        <v>69</v>
      </c>
      <c r="E131">
        <v>110</v>
      </c>
      <c r="F131">
        <f>VLOOKUP(B131,'k vyplneni'!A:F,5,0)</f>
        <v>0</v>
      </c>
      <c r="G131">
        <v>100</v>
      </c>
      <c r="I131">
        <f t="shared" ref="I131:I194" si="6">J131-H131</f>
        <v>100</v>
      </c>
      <c r="J131">
        <v>100</v>
      </c>
      <c r="K131">
        <v>10</v>
      </c>
      <c r="L131">
        <v>0</v>
      </c>
      <c r="M131">
        <f>COUNTIFS('k vyplneni'!O:O,"A",'k vyplneni'!Q:Q,"OBAM",'k vyplneni'!H:H,C131)</f>
        <v>0</v>
      </c>
      <c r="N131">
        <f t="shared" ref="N131:N194" si="7">ROUND((L131+M131)/(Y131+L131)*100,2)</f>
        <v>0</v>
      </c>
      <c r="O131">
        <f t="shared" ref="O131:O194" si="8">ROUND((L131+M131)/(AA131+L131)*100,2)</f>
        <v>0</v>
      </c>
      <c r="P131" t="str">
        <f>IF('k vyplneni'!E135="A",VLOOKUP('k vyplneni'!A135,B:H,7,0),"")</f>
        <v/>
      </c>
      <c r="Y131">
        <v>96</v>
      </c>
      <c r="Z131" t="e">
        <v>#N/A</v>
      </c>
      <c r="AA131">
        <v>96</v>
      </c>
      <c r="AB131">
        <f>COUNTIFS('k vyplneni'!O:O,"A",'k vyplneni'!H:H,C131)</f>
        <v>0</v>
      </c>
    </row>
    <row r="132" spans="1:28" x14ac:dyDescent="0.25">
      <c r="A132" t="s">
        <v>125</v>
      </c>
      <c r="B132" t="s">
        <v>256</v>
      </c>
      <c r="C132">
        <v>121801</v>
      </c>
      <c r="D132" t="s">
        <v>69</v>
      </c>
      <c r="E132">
        <v>52</v>
      </c>
      <c r="F132">
        <f>VLOOKUP(B132,'k vyplneni'!A:F,5,0)</f>
        <v>0</v>
      </c>
      <c r="G132">
        <v>49</v>
      </c>
      <c r="I132">
        <f t="shared" si="6"/>
        <v>49</v>
      </c>
      <c r="J132">
        <v>49</v>
      </c>
      <c r="K132">
        <v>3</v>
      </c>
      <c r="L132">
        <v>0</v>
      </c>
      <c r="M132">
        <f>COUNTIFS('k vyplneni'!O:O,"A",'k vyplneni'!Q:Q,"OBAM",'k vyplneni'!H:H,C132)</f>
        <v>0</v>
      </c>
      <c r="N132">
        <f t="shared" si="7"/>
        <v>0</v>
      </c>
      <c r="O132">
        <f t="shared" si="8"/>
        <v>0</v>
      </c>
      <c r="P132" t="str">
        <f>IF('k vyplneni'!E136="A",VLOOKUP('k vyplneni'!A136,B:H,7,0),"")</f>
        <v/>
      </c>
      <c r="Y132">
        <v>47</v>
      </c>
      <c r="Z132" t="e">
        <v>#N/A</v>
      </c>
      <c r="AA132">
        <v>47</v>
      </c>
      <c r="AB132">
        <f>COUNTIFS('k vyplneni'!O:O,"A",'k vyplneni'!H:H,C132)</f>
        <v>0</v>
      </c>
    </row>
    <row r="133" spans="1:28" x14ac:dyDescent="0.25">
      <c r="A133" t="s">
        <v>125</v>
      </c>
      <c r="B133" t="s">
        <v>257</v>
      </c>
      <c r="C133">
        <v>124516</v>
      </c>
      <c r="D133" t="s">
        <v>71</v>
      </c>
      <c r="E133">
        <v>68</v>
      </c>
      <c r="F133">
        <f>VLOOKUP(B133,'k vyplneni'!A:F,5,0)</f>
        <v>0</v>
      </c>
      <c r="G133">
        <v>67</v>
      </c>
      <c r="H133">
        <v>14</v>
      </c>
      <c r="I133">
        <f t="shared" si="6"/>
        <v>53</v>
      </c>
      <c r="J133">
        <v>67</v>
      </c>
      <c r="K133">
        <v>1</v>
      </c>
      <c r="L133">
        <v>0</v>
      </c>
      <c r="M133">
        <f>COUNTIFS('k vyplneni'!O:O,"A",'k vyplneni'!Q:Q,"OBAM",'k vyplneni'!H:H,C133)</f>
        <v>0</v>
      </c>
      <c r="N133">
        <f t="shared" si="7"/>
        <v>0</v>
      </c>
      <c r="O133">
        <f t="shared" si="8"/>
        <v>0</v>
      </c>
      <c r="P133" t="str">
        <f>IF('k vyplneni'!E137="A",VLOOKUP('k vyplneni'!A137,B:H,7,0),"")</f>
        <v/>
      </c>
      <c r="Y133">
        <v>51</v>
      </c>
      <c r="Z133">
        <v>12</v>
      </c>
      <c r="AA133">
        <v>63</v>
      </c>
      <c r="AB133">
        <f>COUNTIFS('k vyplneni'!O:O,"A",'k vyplneni'!H:H,C133)</f>
        <v>0</v>
      </c>
    </row>
    <row r="134" spans="1:28" x14ac:dyDescent="0.25">
      <c r="A134" t="s">
        <v>125</v>
      </c>
      <c r="B134" t="s">
        <v>258</v>
      </c>
      <c r="C134">
        <v>28894</v>
      </c>
      <c r="D134" t="s">
        <v>71</v>
      </c>
      <c r="E134">
        <v>48</v>
      </c>
      <c r="F134">
        <f>VLOOKUP(B134,'k vyplneni'!A:F,5,0)</f>
        <v>0</v>
      </c>
      <c r="G134">
        <v>46</v>
      </c>
      <c r="H134">
        <v>16</v>
      </c>
      <c r="I134">
        <f t="shared" si="6"/>
        <v>30</v>
      </c>
      <c r="J134">
        <v>46</v>
      </c>
      <c r="K134">
        <v>2</v>
      </c>
      <c r="L134">
        <v>0</v>
      </c>
      <c r="M134">
        <f>COUNTIFS('k vyplneni'!O:O,"A",'k vyplneni'!Q:Q,"OBAM",'k vyplneni'!H:H,C134)</f>
        <v>0</v>
      </c>
      <c r="N134">
        <f t="shared" si="7"/>
        <v>0</v>
      </c>
      <c r="O134">
        <f t="shared" si="8"/>
        <v>0</v>
      </c>
      <c r="P134" t="str">
        <f>IF('k vyplneni'!E138="A",VLOOKUP('k vyplneni'!A138,B:H,7,0),"")</f>
        <v/>
      </c>
      <c r="Y134">
        <v>11</v>
      </c>
      <c r="Z134">
        <v>10</v>
      </c>
      <c r="AA134">
        <v>21</v>
      </c>
      <c r="AB134">
        <f>COUNTIFS('k vyplneni'!O:O,"A",'k vyplneni'!H:H,C134)</f>
        <v>0</v>
      </c>
    </row>
    <row r="135" spans="1:28" x14ac:dyDescent="0.25">
      <c r="A135" t="s">
        <v>125</v>
      </c>
      <c r="B135" t="s">
        <v>259</v>
      </c>
      <c r="C135">
        <v>58513</v>
      </c>
      <c r="D135" t="s">
        <v>72</v>
      </c>
      <c r="E135">
        <v>133</v>
      </c>
      <c r="F135">
        <f>VLOOKUP(B135,'k vyplneni'!A:F,5,0)</f>
        <v>0</v>
      </c>
      <c r="G135">
        <v>28</v>
      </c>
      <c r="I135">
        <f t="shared" si="6"/>
        <v>28</v>
      </c>
      <c r="J135">
        <v>28</v>
      </c>
      <c r="K135">
        <v>105</v>
      </c>
      <c r="L135">
        <v>0</v>
      </c>
      <c r="M135">
        <f>COUNTIFS('k vyplneni'!O:O,"A",'k vyplneni'!Q:Q,"OBAM",'k vyplneni'!H:H,C135)</f>
        <v>0</v>
      </c>
      <c r="N135" t="e">
        <f t="shared" si="7"/>
        <v>#DIV/0!</v>
      </c>
      <c r="O135" t="e">
        <f t="shared" si="8"/>
        <v>#DIV/0!</v>
      </c>
      <c r="P135" t="str">
        <f>IF('k vyplneni'!E139="A",VLOOKUP('k vyplneni'!A139,B:H,7,0),"")</f>
        <v/>
      </c>
      <c r="Y135">
        <v>0</v>
      </c>
      <c r="Z135" t="e">
        <v>#N/A</v>
      </c>
      <c r="AA135">
        <v>0</v>
      </c>
      <c r="AB135">
        <f>COUNTIFS('k vyplneni'!O:O,"A",'k vyplneni'!H:H,C135)</f>
        <v>0</v>
      </c>
    </row>
    <row r="136" spans="1:28" x14ac:dyDescent="0.25">
      <c r="A136" t="s">
        <v>125</v>
      </c>
      <c r="B136" t="s">
        <v>260</v>
      </c>
      <c r="C136">
        <v>197319</v>
      </c>
      <c r="D136" t="s">
        <v>69</v>
      </c>
      <c r="E136">
        <v>121</v>
      </c>
      <c r="F136">
        <f>VLOOKUP(B136,'k vyplneni'!A:F,5,0)</f>
        <v>0</v>
      </c>
      <c r="G136">
        <v>53</v>
      </c>
      <c r="I136">
        <f t="shared" si="6"/>
        <v>53</v>
      </c>
      <c r="J136">
        <v>53</v>
      </c>
      <c r="K136">
        <v>68</v>
      </c>
      <c r="L136">
        <v>0</v>
      </c>
      <c r="M136">
        <f>COUNTIFS('k vyplneni'!O:O,"A",'k vyplneni'!Q:Q,"OBAM",'k vyplneni'!H:H,C136)</f>
        <v>0</v>
      </c>
      <c r="N136">
        <f t="shared" si="7"/>
        <v>0</v>
      </c>
      <c r="O136">
        <f t="shared" si="8"/>
        <v>0</v>
      </c>
      <c r="P136" t="str">
        <f>IF('k vyplneni'!E140="A",VLOOKUP('k vyplneni'!A140,B:H,7,0),"")</f>
        <v/>
      </c>
      <c r="Y136">
        <v>52</v>
      </c>
      <c r="Z136" t="e">
        <v>#N/A</v>
      </c>
      <c r="AA136">
        <v>52</v>
      </c>
      <c r="AB136">
        <f>COUNTIFS('k vyplneni'!O:O,"A",'k vyplneni'!H:H,C136)</f>
        <v>0</v>
      </c>
    </row>
    <row r="137" spans="1:28" x14ac:dyDescent="0.25">
      <c r="A137" t="s">
        <v>125</v>
      </c>
      <c r="B137" t="s">
        <v>261</v>
      </c>
      <c r="C137">
        <v>88811</v>
      </c>
      <c r="D137" t="s">
        <v>71</v>
      </c>
      <c r="E137">
        <v>17</v>
      </c>
      <c r="F137">
        <f>VLOOKUP(B137,'k vyplneni'!A:F,5,0)</f>
        <v>0</v>
      </c>
      <c r="G137">
        <v>17</v>
      </c>
      <c r="H137">
        <v>4</v>
      </c>
      <c r="I137">
        <f t="shared" si="6"/>
        <v>13</v>
      </c>
      <c r="J137">
        <v>17</v>
      </c>
      <c r="L137">
        <v>0</v>
      </c>
      <c r="M137">
        <f>COUNTIFS('k vyplneni'!O:O,"A",'k vyplneni'!Q:Q,"OBAM",'k vyplneni'!H:H,C137)</f>
        <v>0</v>
      </c>
      <c r="N137">
        <f t="shared" si="7"/>
        <v>0</v>
      </c>
      <c r="O137">
        <f t="shared" si="8"/>
        <v>0</v>
      </c>
      <c r="P137" t="str">
        <f>IF('k vyplneni'!E141="A",VLOOKUP('k vyplneni'!A141,B:H,7,0),"")</f>
        <v/>
      </c>
      <c r="Y137">
        <v>12</v>
      </c>
      <c r="Z137">
        <v>4</v>
      </c>
      <c r="AA137">
        <v>16</v>
      </c>
      <c r="AB137">
        <f>COUNTIFS('k vyplneni'!O:O,"A",'k vyplneni'!H:H,C137)</f>
        <v>0</v>
      </c>
    </row>
    <row r="138" spans="1:28" x14ac:dyDescent="0.25">
      <c r="A138" t="s">
        <v>125</v>
      </c>
      <c r="B138" t="s">
        <v>262</v>
      </c>
      <c r="C138">
        <v>88820</v>
      </c>
      <c r="D138" t="s">
        <v>71</v>
      </c>
      <c r="E138">
        <v>24</v>
      </c>
      <c r="F138">
        <f>VLOOKUP(B138,'k vyplneni'!A:F,5,0)</f>
        <v>0</v>
      </c>
      <c r="G138">
        <v>21</v>
      </c>
      <c r="H138">
        <v>7</v>
      </c>
      <c r="I138">
        <f t="shared" si="6"/>
        <v>14</v>
      </c>
      <c r="J138">
        <v>21</v>
      </c>
      <c r="K138">
        <v>3</v>
      </c>
      <c r="L138">
        <v>0</v>
      </c>
      <c r="M138">
        <f>COUNTIFS('k vyplneni'!O:O,"A",'k vyplneni'!Q:Q,"OBAM",'k vyplneni'!H:H,C138)</f>
        <v>0</v>
      </c>
      <c r="N138">
        <f t="shared" si="7"/>
        <v>0</v>
      </c>
      <c r="O138">
        <f t="shared" si="8"/>
        <v>0</v>
      </c>
      <c r="P138" t="str">
        <f>IF('k vyplneni'!E142="A",VLOOKUP('k vyplneni'!A142,B:H,7,0),"")</f>
        <v/>
      </c>
      <c r="Y138">
        <v>12</v>
      </c>
      <c r="Z138">
        <v>6</v>
      </c>
      <c r="AA138">
        <v>18</v>
      </c>
      <c r="AB138">
        <f>COUNTIFS('k vyplneni'!O:O,"A",'k vyplneni'!H:H,C138)</f>
        <v>0</v>
      </c>
    </row>
    <row r="139" spans="1:28" x14ac:dyDescent="0.25">
      <c r="A139" t="s">
        <v>125</v>
      </c>
      <c r="B139" t="s">
        <v>263</v>
      </c>
      <c r="C139">
        <v>88838</v>
      </c>
      <c r="D139" t="s">
        <v>71</v>
      </c>
      <c r="E139">
        <v>138</v>
      </c>
      <c r="F139">
        <f>VLOOKUP(B139,'k vyplneni'!A:F,5,0)</f>
        <v>0</v>
      </c>
      <c r="G139">
        <v>134</v>
      </c>
      <c r="H139">
        <v>48</v>
      </c>
      <c r="I139">
        <f t="shared" si="6"/>
        <v>70</v>
      </c>
      <c r="J139">
        <v>118</v>
      </c>
      <c r="K139">
        <v>4</v>
      </c>
      <c r="L139">
        <v>14</v>
      </c>
      <c r="M139">
        <f>COUNTIFS('k vyplneni'!O:O,"A",'k vyplneni'!Q:Q,"OBAM",'k vyplneni'!H:H,C139)</f>
        <v>0</v>
      </c>
      <c r="N139">
        <f t="shared" si="7"/>
        <v>17.5</v>
      </c>
      <c r="O139">
        <f t="shared" si="8"/>
        <v>11.2</v>
      </c>
      <c r="P139" t="str">
        <f>IF('k vyplneni'!E143="A",VLOOKUP('k vyplneni'!A143,B:H,7,0),"")</f>
        <v/>
      </c>
      <c r="Y139">
        <v>66</v>
      </c>
      <c r="Z139">
        <v>45</v>
      </c>
      <c r="AA139">
        <v>111</v>
      </c>
      <c r="AB139">
        <f>COUNTIFS('k vyplneni'!O:O,"A",'k vyplneni'!H:H,C139)</f>
        <v>0</v>
      </c>
    </row>
    <row r="140" spans="1:28" x14ac:dyDescent="0.25">
      <c r="A140" t="s">
        <v>125</v>
      </c>
      <c r="B140" t="s">
        <v>264</v>
      </c>
      <c r="C140">
        <v>88846</v>
      </c>
      <c r="D140" t="s">
        <v>71</v>
      </c>
      <c r="E140">
        <v>10</v>
      </c>
      <c r="F140">
        <f>VLOOKUP(B140,'k vyplneni'!A:F,5,0)</f>
        <v>0</v>
      </c>
      <c r="G140">
        <v>9</v>
      </c>
      <c r="H140">
        <v>1</v>
      </c>
      <c r="I140">
        <f t="shared" si="6"/>
        <v>8</v>
      </c>
      <c r="J140">
        <v>9</v>
      </c>
      <c r="K140">
        <v>1</v>
      </c>
      <c r="L140">
        <v>0</v>
      </c>
      <c r="M140">
        <f>COUNTIFS('k vyplneni'!O:O,"A",'k vyplneni'!Q:Q,"OBAM",'k vyplneni'!H:H,C140)</f>
        <v>0</v>
      </c>
      <c r="N140">
        <f t="shared" si="7"/>
        <v>0</v>
      </c>
      <c r="O140">
        <f t="shared" si="8"/>
        <v>0</v>
      </c>
      <c r="P140" t="str">
        <f>IF('k vyplneni'!E144="A",VLOOKUP('k vyplneni'!A144,B:H,7,0),"")</f>
        <v/>
      </c>
      <c r="Y140">
        <v>5</v>
      </c>
      <c r="Z140">
        <v>1</v>
      </c>
      <c r="AA140">
        <v>6</v>
      </c>
      <c r="AB140">
        <f>COUNTIFS('k vyplneni'!O:O,"A",'k vyplneni'!H:H,C140)</f>
        <v>0</v>
      </c>
    </row>
    <row r="141" spans="1:28" x14ac:dyDescent="0.25">
      <c r="A141" t="s">
        <v>125</v>
      </c>
      <c r="B141" t="s">
        <v>265</v>
      </c>
      <c r="C141">
        <v>140511</v>
      </c>
      <c r="D141" t="s">
        <v>69</v>
      </c>
      <c r="E141">
        <v>28</v>
      </c>
      <c r="F141">
        <f>VLOOKUP(B141,'k vyplneni'!A:F,5,0)</f>
        <v>0</v>
      </c>
      <c r="G141">
        <v>19</v>
      </c>
      <c r="I141">
        <f t="shared" si="6"/>
        <v>17</v>
      </c>
      <c r="J141">
        <v>17</v>
      </c>
      <c r="K141">
        <v>9</v>
      </c>
      <c r="L141">
        <v>1</v>
      </c>
      <c r="M141">
        <f>COUNTIFS('k vyplneni'!O:O,"A",'k vyplneni'!Q:Q,"OBAM",'k vyplneni'!H:H,C141)</f>
        <v>0</v>
      </c>
      <c r="N141">
        <f t="shared" si="7"/>
        <v>7.14</v>
      </c>
      <c r="O141">
        <f t="shared" si="8"/>
        <v>7.14</v>
      </c>
      <c r="P141" t="str">
        <f>IF('k vyplneni'!E145="A",VLOOKUP('k vyplneni'!A145,B:H,7,0),"")</f>
        <v/>
      </c>
      <c r="Y141">
        <v>13</v>
      </c>
      <c r="Z141" t="e">
        <v>#N/A</v>
      </c>
      <c r="AA141">
        <v>13</v>
      </c>
      <c r="AB141">
        <f>COUNTIFS('k vyplneni'!O:O,"A",'k vyplneni'!H:H,C141)</f>
        <v>0</v>
      </c>
    </row>
    <row r="142" spans="1:28" x14ac:dyDescent="0.25">
      <c r="A142" t="s">
        <v>125</v>
      </c>
      <c r="B142" t="s">
        <v>266</v>
      </c>
      <c r="C142">
        <v>140503</v>
      </c>
      <c r="D142" t="s">
        <v>72</v>
      </c>
      <c r="E142">
        <v>199</v>
      </c>
      <c r="F142">
        <f>VLOOKUP(B142,'k vyplneni'!A:F,5,0)</f>
        <v>0</v>
      </c>
      <c r="G142">
        <v>61</v>
      </c>
      <c r="I142">
        <f t="shared" si="6"/>
        <v>61</v>
      </c>
      <c r="J142">
        <v>61</v>
      </c>
      <c r="K142">
        <v>138</v>
      </c>
      <c r="L142">
        <v>0</v>
      </c>
      <c r="M142">
        <f>COUNTIFS('k vyplneni'!O:O,"A",'k vyplneni'!Q:Q,"OBAM",'k vyplneni'!H:H,C142)</f>
        <v>0</v>
      </c>
      <c r="N142" t="e">
        <f t="shared" si="7"/>
        <v>#DIV/0!</v>
      </c>
      <c r="O142" t="e">
        <f t="shared" si="8"/>
        <v>#DIV/0!</v>
      </c>
      <c r="P142" t="str">
        <f>IF('k vyplneni'!E146="A",VLOOKUP('k vyplneni'!A146,B:H,7,0),"")</f>
        <v/>
      </c>
      <c r="Y142">
        <v>0</v>
      </c>
      <c r="Z142" t="e">
        <v>#N/A</v>
      </c>
      <c r="AA142">
        <v>0</v>
      </c>
      <c r="AB142">
        <f>COUNTIFS('k vyplneni'!O:O,"A",'k vyplneni'!H:H,C142)</f>
        <v>0</v>
      </c>
    </row>
    <row r="143" spans="1:28" x14ac:dyDescent="0.25">
      <c r="A143" t="s">
        <v>125</v>
      </c>
      <c r="B143" t="s">
        <v>267</v>
      </c>
      <c r="C143">
        <v>319881</v>
      </c>
      <c r="D143" t="s">
        <v>69</v>
      </c>
      <c r="E143">
        <v>10</v>
      </c>
      <c r="F143">
        <f>VLOOKUP(B143,'k vyplneni'!A:F,5,0)</f>
        <v>0</v>
      </c>
      <c r="G143">
        <v>8</v>
      </c>
      <c r="I143">
        <f t="shared" si="6"/>
        <v>8</v>
      </c>
      <c r="J143">
        <v>8</v>
      </c>
      <c r="K143">
        <v>2</v>
      </c>
      <c r="L143">
        <v>0</v>
      </c>
      <c r="M143">
        <f>COUNTIFS('k vyplneni'!O:O,"A",'k vyplneni'!Q:Q,"OBAM",'k vyplneni'!H:H,C143)</f>
        <v>0</v>
      </c>
      <c r="N143">
        <f t="shared" si="7"/>
        <v>0</v>
      </c>
      <c r="O143">
        <f t="shared" si="8"/>
        <v>0</v>
      </c>
      <c r="P143" t="str">
        <f>IF('k vyplneni'!E147="A",VLOOKUP('k vyplneni'!A147,B:H,7,0),"")</f>
        <v/>
      </c>
      <c r="Y143">
        <v>8</v>
      </c>
      <c r="Z143" t="e">
        <v>#N/A</v>
      </c>
      <c r="AA143">
        <v>8</v>
      </c>
      <c r="AB143">
        <f>COUNTIFS('k vyplneni'!O:O,"A",'k vyplneni'!H:H,C143)</f>
        <v>0</v>
      </c>
    </row>
    <row r="144" spans="1:28" x14ac:dyDescent="0.25">
      <c r="A144" t="s">
        <v>125</v>
      </c>
      <c r="B144" t="s">
        <v>268</v>
      </c>
      <c r="C144">
        <v>176567</v>
      </c>
      <c r="D144" t="s">
        <v>71</v>
      </c>
      <c r="E144">
        <v>74</v>
      </c>
      <c r="F144">
        <f>VLOOKUP(B144,'k vyplneni'!A:F,5,0)</f>
        <v>0</v>
      </c>
      <c r="G144">
        <v>64</v>
      </c>
      <c r="H144">
        <v>4</v>
      </c>
      <c r="I144">
        <f t="shared" si="6"/>
        <v>50</v>
      </c>
      <c r="J144">
        <v>54</v>
      </c>
      <c r="K144">
        <v>10</v>
      </c>
      <c r="L144">
        <v>7</v>
      </c>
      <c r="M144">
        <f>COUNTIFS('k vyplneni'!O:O,"A",'k vyplneni'!Q:Q,"OBAM",'k vyplneni'!H:H,C144)</f>
        <v>0</v>
      </c>
      <c r="N144">
        <f t="shared" si="7"/>
        <v>16.670000000000002</v>
      </c>
      <c r="O144">
        <f t="shared" si="8"/>
        <v>15.56</v>
      </c>
      <c r="P144" t="str">
        <f>IF('k vyplneni'!E148="A",VLOOKUP('k vyplneni'!A148,B:H,7,0),"")</f>
        <v/>
      </c>
      <c r="Y144">
        <v>35</v>
      </c>
      <c r="Z144">
        <v>3</v>
      </c>
      <c r="AA144">
        <v>38</v>
      </c>
      <c r="AB144">
        <f>COUNTIFS('k vyplneni'!O:O,"A",'k vyplneni'!H:H,C144)</f>
        <v>0</v>
      </c>
    </row>
    <row r="145" spans="1:28" x14ac:dyDescent="0.25">
      <c r="A145" t="s">
        <v>125</v>
      </c>
      <c r="B145" t="s">
        <v>269</v>
      </c>
      <c r="C145">
        <v>97268</v>
      </c>
      <c r="D145" t="s">
        <v>71</v>
      </c>
      <c r="E145">
        <v>91</v>
      </c>
      <c r="F145">
        <f>VLOOKUP(B145,'k vyplneni'!A:F,5,0)</f>
        <v>0</v>
      </c>
      <c r="G145">
        <v>86</v>
      </c>
      <c r="H145">
        <v>17</v>
      </c>
      <c r="I145">
        <f t="shared" si="6"/>
        <v>51</v>
      </c>
      <c r="J145">
        <v>68</v>
      </c>
      <c r="K145">
        <v>5</v>
      </c>
      <c r="L145">
        <v>18</v>
      </c>
      <c r="M145">
        <f>COUNTIFS('k vyplneni'!O:O,"A",'k vyplneni'!Q:Q,"OBAM",'k vyplneni'!H:H,C145)</f>
        <v>0</v>
      </c>
      <c r="N145">
        <f t="shared" si="7"/>
        <v>28.13</v>
      </c>
      <c r="O145">
        <f t="shared" si="8"/>
        <v>22.5</v>
      </c>
      <c r="P145" t="str">
        <f>IF('k vyplneni'!E149="A",VLOOKUP('k vyplneni'!A149,B:H,7,0),"")</f>
        <v/>
      </c>
      <c r="Y145">
        <v>46</v>
      </c>
      <c r="Z145">
        <v>16</v>
      </c>
      <c r="AA145">
        <v>62</v>
      </c>
      <c r="AB145">
        <f>COUNTIFS('k vyplneni'!O:O,"A",'k vyplneni'!H:H,C145)</f>
        <v>0</v>
      </c>
    </row>
    <row r="146" spans="1:28" x14ac:dyDescent="0.25">
      <c r="A146" t="s">
        <v>125</v>
      </c>
      <c r="B146" t="s">
        <v>270</v>
      </c>
      <c r="C146">
        <v>97276</v>
      </c>
      <c r="D146" t="s">
        <v>71</v>
      </c>
      <c r="E146">
        <v>19</v>
      </c>
      <c r="F146">
        <f>VLOOKUP(B146,'k vyplneni'!A:F,5,0)</f>
        <v>0</v>
      </c>
      <c r="G146">
        <v>15</v>
      </c>
      <c r="H146">
        <v>5</v>
      </c>
      <c r="I146">
        <f t="shared" si="6"/>
        <v>10</v>
      </c>
      <c r="J146">
        <v>15</v>
      </c>
      <c r="K146">
        <v>4</v>
      </c>
      <c r="L146">
        <v>0</v>
      </c>
      <c r="M146">
        <f>COUNTIFS('k vyplneni'!O:O,"A",'k vyplneni'!Q:Q,"OBAM",'k vyplneni'!H:H,C146)</f>
        <v>0</v>
      </c>
      <c r="N146">
        <f t="shared" si="7"/>
        <v>0</v>
      </c>
      <c r="O146">
        <f t="shared" si="8"/>
        <v>0</v>
      </c>
      <c r="P146" t="str">
        <f>IF('k vyplneni'!E150="A",VLOOKUP('k vyplneni'!A150,B:H,7,0),"")</f>
        <v/>
      </c>
      <c r="Y146">
        <v>9</v>
      </c>
      <c r="Z146">
        <v>5</v>
      </c>
      <c r="AA146">
        <v>14</v>
      </c>
      <c r="AB146">
        <f>COUNTIFS('k vyplneni'!O:O,"A",'k vyplneni'!H:H,C146)</f>
        <v>0</v>
      </c>
    </row>
    <row r="147" spans="1:28" x14ac:dyDescent="0.25">
      <c r="A147" t="s">
        <v>125</v>
      </c>
      <c r="B147" t="s">
        <v>271</v>
      </c>
      <c r="C147">
        <v>16101</v>
      </c>
      <c r="D147" t="s">
        <v>71</v>
      </c>
      <c r="E147">
        <v>46</v>
      </c>
      <c r="F147">
        <f>VLOOKUP(B147,'k vyplneni'!A:F,5,0)</f>
        <v>0</v>
      </c>
      <c r="G147">
        <v>45</v>
      </c>
      <c r="H147">
        <v>1</v>
      </c>
      <c r="I147">
        <f t="shared" si="6"/>
        <v>29</v>
      </c>
      <c r="J147">
        <v>30</v>
      </c>
      <c r="K147">
        <v>1</v>
      </c>
      <c r="L147">
        <v>7</v>
      </c>
      <c r="M147">
        <f>COUNTIFS('k vyplneni'!O:O,"A",'k vyplneni'!Q:Q,"OBAM",'k vyplneni'!H:H,C147)</f>
        <v>0</v>
      </c>
      <c r="N147">
        <f t="shared" si="7"/>
        <v>35</v>
      </c>
      <c r="O147">
        <f t="shared" si="8"/>
        <v>33.33</v>
      </c>
      <c r="P147" t="str">
        <f>IF('k vyplneni'!E151="A",VLOOKUP('k vyplneni'!A151,B:H,7,0),"")</f>
        <v/>
      </c>
      <c r="Y147">
        <v>13</v>
      </c>
      <c r="Z147">
        <v>1</v>
      </c>
      <c r="AA147">
        <v>14</v>
      </c>
      <c r="AB147">
        <f>COUNTIFS('k vyplneni'!O:O,"A",'k vyplneni'!H:H,C147)</f>
        <v>0</v>
      </c>
    </row>
    <row r="148" spans="1:28" x14ac:dyDescent="0.25">
      <c r="A148" t="s">
        <v>125</v>
      </c>
      <c r="B148" t="s">
        <v>272</v>
      </c>
      <c r="C148">
        <v>146315</v>
      </c>
      <c r="D148" t="s">
        <v>71</v>
      </c>
      <c r="E148">
        <v>65</v>
      </c>
      <c r="F148">
        <f>VLOOKUP(B148,'k vyplneni'!A:F,5,0)</f>
        <v>0</v>
      </c>
      <c r="G148">
        <v>64</v>
      </c>
      <c r="H148">
        <v>9</v>
      </c>
      <c r="I148">
        <f t="shared" si="6"/>
        <v>53</v>
      </c>
      <c r="J148">
        <v>62</v>
      </c>
      <c r="K148">
        <v>1</v>
      </c>
      <c r="L148">
        <v>1</v>
      </c>
      <c r="M148">
        <f>COUNTIFS('k vyplneni'!O:O,"A",'k vyplneni'!Q:Q,"OBAM",'k vyplneni'!H:H,C148)</f>
        <v>0</v>
      </c>
      <c r="N148">
        <f t="shared" si="7"/>
        <v>2.44</v>
      </c>
      <c r="O148">
        <f t="shared" si="8"/>
        <v>2.13</v>
      </c>
      <c r="P148" t="str">
        <f>IF('k vyplneni'!E152="A",VLOOKUP('k vyplneni'!A152,B:H,7,0),"")</f>
        <v/>
      </c>
      <c r="Y148">
        <v>40</v>
      </c>
      <c r="Z148">
        <v>6</v>
      </c>
      <c r="AA148">
        <v>46</v>
      </c>
      <c r="AB148">
        <f>COUNTIFS('k vyplneni'!O:O,"A",'k vyplneni'!H:H,C148)</f>
        <v>0</v>
      </c>
    </row>
    <row r="149" spans="1:28" x14ac:dyDescent="0.25">
      <c r="A149" t="s">
        <v>125</v>
      </c>
      <c r="B149" t="s">
        <v>273</v>
      </c>
      <c r="C149">
        <v>146331</v>
      </c>
      <c r="D149" t="s">
        <v>71</v>
      </c>
      <c r="E149">
        <v>20</v>
      </c>
      <c r="F149">
        <f>VLOOKUP(B149,'k vyplneni'!A:F,5,0)</f>
        <v>0</v>
      </c>
      <c r="G149">
        <v>19</v>
      </c>
      <c r="H149">
        <v>4</v>
      </c>
      <c r="I149">
        <f t="shared" si="6"/>
        <v>15</v>
      </c>
      <c r="J149">
        <v>19</v>
      </c>
      <c r="K149">
        <v>1</v>
      </c>
      <c r="L149">
        <v>0</v>
      </c>
      <c r="M149">
        <f>COUNTIFS('k vyplneni'!O:O,"A",'k vyplneni'!Q:Q,"OBAM",'k vyplneni'!H:H,C149)</f>
        <v>0</v>
      </c>
      <c r="N149">
        <f t="shared" si="7"/>
        <v>0</v>
      </c>
      <c r="O149">
        <f t="shared" si="8"/>
        <v>0</v>
      </c>
      <c r="P149" t="str">
        <f>IF('k vyplneni'!E153="A",VLOOKUP('k vyplneni'!A153,B:H,7,0),"")</f>
        <v/>
      </c>
      <c r="Y149">
        <v>12</v>
      </c>
      <c r="Z149">
        <v>3</v>
      </c>
      <c r="AA149">
        <v>15</v>
      </c>
      <c r="AB149">
        <f>COUNTIFS('k vyplneni'!O:O,"A",'k vyplneni'!H:H,C149)</f>
        <v>0</v>
      </c>
    </row>
    <row r="150" spans="1:28" x14ac:dyDescent="0.25">
      <c r="A150" t="s">
        <v>125</v>
      </c>
      <c r="B150" t="s">
        <v>274</v>
      </c>
      <c r="C150">
        <v>137171</v>
      </c>
      <c r="D150" t="s">
        <v>71</v>
      </c>
      <c r="E150">
        <v>264</v>
      </c>
      <c r="F150">
        <f>VLOOKUP(B150,'k vyplneni'!A:F,5,0)</f>
        <v>0</v>
      </c>
      <c r="G150">
        <v>120</v>
      </c>
      <c r="H150">
        <v>28</v>
      </c>
      <c r="I150">
        <f t="shared" si="6"/>
        <v>92</v>
      </c>
      <c r="J150">
        <v>120</v>
      </c>
      <c r="K150">
        <v>144</v>
      </c>
      <c r="L150">
        <v>0</v>
      </c>
      <c r="M150">
        <f>COUNTIFS('k vyplneni'!O:O,"A",'k vyplneni'!Q:Q,"OBAM",'k vyplneni'!H:H,C150)</f>
        <v>0</v>
      </c>
      <c r="N150">
        <f t="shared" si="7"/>
        <v>0</v>
      </c>
      <c r="O150">
        <f t="shared" si="8"/>
        <v>0</v>
      </c>
      <c r="P150" t="str">
        <f>IF('k vyplneni'!E154="A",VLOOKUP('k vyplneni'!A154,B:H,7,0),"")</f>
        <v/>
      </c>
      <c r="Y150">
        <v>89</v>
      </c>
      <c r="Z150">
        <v>28</v>
      </c>
      <c r="AA150">
        <v>117</v>
      </c>
      <c r="AB150">
        <f>COUNTIFS('k vyplneni'!O:O,"A",'k vyplneni'!H:H,C150)</f>
        <v>0</v>
      </c>
    </row>
    <row r="151" spans="1:28" x14ac:dyDescent="0.25">
      <c r="A151" t="s">
        <v>125</v>
      </c>
      <c r="B151" t="s">
        <v>275</v>
      </c>
      <c r="C151">
        <v>154776</v>
      </c>
      <c r="D151" t="s">
        <v>72</v>
      </c>
      <c r="E151">
        <v>132</v>
      </c>
      <c r="F151">
        <f>VLOOKUP(B151,'k vyplneni'!A:F,5,0)</f>
        <v>0</v>
      </c>
      <c r="G151">
        <v>62</v>
      </c>
      <c r="I151">
        <f t="shared" si="6"/>
        <v>62</v>
      </c>
      <c r="J151">
        <v>62</v>
      </c>
      <c r="K151">
        <v>70</v>
      </c>
      <c r="L151">
        <v>0</v>
      </c>
      <c r="M151">
        <f>COUNTIFS('k vyplneni'!O:O,"A",'k vyplneni'!Q:Q,"OBAM",'k vyplneni'!H:H,C151)</f>
        <v>0</v>
      </c>
      <c r="N151" t="e">
        <f t="shared" si="7"/>
        <v>#DIV/0!</v>
      </c>
      <c r="O151" t="e">
        <f t="shared" si="8"/>
        <v>#DIV/0!</v>
      </c>
      <c r="P151" t="str">
        <f>IF('k vyplneni'!E155="A",VLOOKUP('k vyplneni'!A155,B:H,7,0),"")</f>
        <v/>
      </c>
      <c r="Y151">
        <v>0</v>
      </c>
      <c r="Z151" t="e">
        <v>#N/A</v>
      </c>
      <c r="AA151">
        <v>0</v>
      </c>
      <c r="AB151">
        <f>COUNTIFS('k vyplneni'!O:O,"A",'k vyplneni'!H:H,C151)</f>
        <v>0</v>
      </c>
    </row>
    <row r="152" spans="1:28" x14ac:dyDescent="0.25">
      <c r="A152" t="s">
        <v>125</v>
      </c>
      <c r="B152" t="s">
        <v>276</v>
      </c>
      <c r="C152">
        <v>5991</v>
      </c>
      <c r="D152" t="s">
        <v>71</v>
      </c>
      <c r="E152">
        <v>55</v>
      </c>
      <c r="F152">
        <f>VLOOKUP(B152,'k vyplneni'!A:F,5,0)</f>
        <v>0</v>
      </c>
      <c r="G152">
        <v>51</v>
      </c>
      <c r="H152">
        <v>17</v>
      </c>
      <c r="I152">
        <f t="shared" si="6"/>
        <v>34</v>
      </c>
      <c r="J152">
        <v>51</v>
      </c>
      <c r="K152">
        <v>4</v>
      </c>
      <c r="L152">
        <v>0</v>
      </c>
      <c r="M152">
        <f>COUNTIFS('k vyplneni'!O:O,"A",'k vyplneni'!Q:Q,"OBAM",'k vyplneni'!H:H,C152)</f>
        <v>0</v>
      </c>
      <c r="N152">
        <f t="shared" si="7"/>
        <v>0</v>
      </c>
      <c r="O152">
        <f t="shared" si="8"/>
        <v>0</v>
      </c>
      <c r="P152" t="str">
        <f>IF('k vyplneni'!E156="A",VLOOKUP('k vyplneni'!A156,B:H,7,0),"")</f>
        <v/>
      </c>
      <c r="Y152">
        <v>33</v>
      </c>
      <c r="Z152">
        <v>16</v>
      </c>
      <c r="AA152">
        <v>49</v>
      </c>
      <c r="AB152">
        <f>COUNTIFS('k vyplneni'!O:O,"A",'k vyplneni'!H:H,C152)</f>
        <v>0</v>
      </c>
    </row>
    <row r="153" spans="1:28" x14ac:dyDescent="0.25">
      <c r="A153" t="s">
        <v>125</v>
      </c>
      <c r="B153" t="s">
        <v>277</v>
      </c>
      <c r="C153">
        <v>170127</v>
      </c>
      <c r="D153" t="s">
        <v>69</v>
      </c>
      <c r="E153">
        <v>21</v>
      </c>
      <c r="F153">
        <f>VLOOKUP(B153,'k vyplneni'!A:F,5,0)</f>
        <v>0</v>
      </c>
      <c r="G153">
        <v>20</v>
      </c>
      <c r="I153">
        <f t="shared" si="6"/>
        <v>18</v>
      </c>
      <c r="J153">
        <v>18</v>
      </c>
      <c r="K153">
        <v>1</v>
      </c>
      <c r="L153">
        <v>1</v>
      </c>
      <c r="M153">
        <f>COUNTIFS('k vyplneni'!O:O,"A",'k vyplneni'!Q:Q,"OBAM",'k vyplneni'!H:H,C153)</f>
        <v>0</v>
      </c>
      <c r="N153">
        <f t="shared" si="7"/>
        <v>16.670000000000002</v>
      </c>
      <c r="O153">
        <f t="shared" si="8"/>
        <v>16.670000000000002</v>
      </c>
      <c r="P153" t="str">
        <f>IF('k vyplneni'!E157="A",VLOOKUP('k vyplneni'!A157,B:H,7,0),"")</f>
        <v/>
      </c>
      <c r="Y153">
        <v>5</v>
      </c>
      <c r="Z153" t="e">
        <v>#N/A</v>
      </c>
      <c r="AA153">
        <v>5</v>
      </c>
      <c r="AB153">
        <f>COUNTIFS('k vyplneni'!O:O,"A",'k vyplneni'!H:H,C153)</f>
        <v>0</v>
      </c>
    </row>
    <row r="154" spans="1:28" x14ac:dyDescent="0.25">
      <c r="A154" t="s">
        <v>125</v>
      </c>
      <c r="B154" t="s">
        <v>278</v>
      </c>
      <c r="C154">
        <v>170135</v>
      </c>
      <c r="D154" t="s">
        <v>72</v>
      </c>
      <c r="E154">
        <v>91</v>
      </c>
      <c r="F154">
        <f>VLOOKUP(B154,'k vyplneni'!A:F,5,0)</f>
        <v>0</v>
      </c>
      <c r="G154">
        <v>43</v>
      </c>
      <c r="I154">
        <f t="shared" si="6"/>
        <v>43</v>
      </c>
      <c r="J154">
        <v>43</v>
      </c>
      <c r="K154">
        <v>48</v>
      </c>
      <c r="L154">
        <v>0</v>
      </c>
      <c r="M154">
        <f>COUNTIFS('k vyplneni'!O:O,"A",'k vyplneni'!Q:Q,"OBAM",'k vyplneni'!H:H,C154)</f>
        <v>0</v>
      </c>
      <c r="N154" t="e">
        <f t="shared" si="7"/>
        <v>#DIV/0!</v>
      </c>
      <c r="O154" t="e">
        <f t="shared" si="8"/>
        <v>#DIV/0!</v>
      </c>
      <c r="P154" t="str">
        <f>IF('k vyplneni'!E158="A",VLOOKUP('k vyplneni'!A158,B:H,7,0),"")</f>
        <v/>
      </c>
      <c r="Y154">
        <v>0</v>
      </c>
      <c r="Z154" t="e">
        <v>#N/A</v>
      </c>
      <c r="AA154">
        <v>0</v>
      </c>
      <c r="AB154">
        <f>COUNTIFS('k vyplneni'!O:O,"A",'k vyplneni'!H:H,C154)</f>
        <v>0</v>
      </c>
    </row>
    <row r="155" spans="1:28" x14ac:dyDescent="0.25">
      <c r="A155" t="s">
        <v>125</v>
      </c>
      <c r="B155" t="s">
        <v>279</v>
      </c>
      <c r="C155">
        <v>170143</v>
      </c>
      <c r="D155" t="s">
        <v>69</v>
      </c>
      <c r="E155">
        <v>16</v>
      </c>
      <c r="F155">
        <f>VLOOKUP(B155,'k vyplneni'!A:F,5,0)</f>
        <v>0</v>
      </c>
      <c r="G155">
        <v>14</v>
      </c>
      <c r="I155">
        <f t="shared" si="6"/>
        <v>14</v>
      </c>
      <c r="J155">
        <v>14</v>
      </c>
      <c r="K155">
        <v>2</v>
      </c>
      <c r="L155">
        <v>0</v>
      </c>
      <c r="M155">
        <f>COUNTIFS('k vyplneni'!O:O,"A",'k vyplneni'!Q:Q,"OBAM",'k vyplneni'!H:H,C155)</f>
        <v>0</v>
      </c>
      <c r="N155">
        <f t="shared" si="7"/>
        <v>0</v>
      </c>
      <c r="O155">
        <f t="shared" si="8"/>
        <v>0</v>
      </c>
      <c r="P155" t="str">
        <f>IF('k vyplneni'!E159="A",VLOOKUP('k vyplneni'!A159,B:H,7,0),"")</f>
        <v/>
      </c>
      <c r="Y155">
        <v>5</v>
      </c>
      <c r="Z155" t="e">
        <v>#N/A</v>
      </c>
      <c r="AA155">
        <v>5</v>
      </c>
      <c r="AB155">
        <f>COUNTIFS('k vyplneni'!O:O,"A",'k vyplneni'!H:H,C155)</f>
        <v>0</v>
      </c>
    </row>
    <row r="156" spans="1:28" x14ac:dyDescent="0.25">
      <c r="A156" t="s">
        <v>125</v>
      </c>
      <c r="B156" t="s">
        <v>280</v>
      </c>
      <c r="C156">
        <v>173142</v>
      </c>
      <c r="D156" t="s">
        <v>72</v>
      </c>
      <c r="E156">
        <v>40</v>
      </c>
      <c r="F156">
        <f>VLOOKUP(B156,'k vyplneni'!A:F,5,0)</f>
        <v>0</v>
      </c>
      <c r="G156">
        <v>2</v>
      </c>
      <c r="I156">
        <f t="shared" si="6"/>
        <v>2</v>
      </c>
      <c r="J156">
        <v>2</v>
      </c>
      <c r="K156">
        <v>38</v>
      </c>
      <c r="L156">
        <v>0</v>
      </c>
      <c r="M156">
        <f>COUNTIFS('k vyplneni'!O:O,"A",'k vyplneni'!Q:Q,"OBAM",'k vyplneni'!H:H,C156)</f>
        <v>0</v>
      </c>
      <c r="N156" t="e">
        <f t="shared" si="7"/>
        <v>#DIV/0!</v>
      </c>
      <c r="O156" t="e">
        <f t="shared" si="8"/>
        <v>#DIV/0!</v>
      </c>
      <c r="P156" t="str">
        <f>IF('k vyplneni'!E160="A",VLOOKUP('k vyplneni'!A160,B:H,7,0),"")</f>
        <v/>
      </c>
      <c r="Y156">
        <v>0</v>
      </c>
      <c r="Z156" t="e">
        <v>#N/A</v>
      </c>
      <c r="AA156">
        <v>0</v>
      </c>
      <c r="AB156">
        <f>COUNTIFS('k vyplneni'!O:O,"A",'k vyplneni'!H:H,C156)</f>
        <v>0</v>
      </c>
    </row>
    <row r="157" spans="1:28" x14ac:dyDescent="0.25">
      <c r="A157" t="s">
        <v>125</v>
      </c>
      <c r="B157" t="s">
        <v>281</v>
      </c>
      <c r="C157">
        <v>54259</v>
      </c>
      <c r="D157" t="s">
        <v>71</v>
      </c>
      <c r="E157">
        <v>79</v>
      </c>
      <c r="F157">
        <f>VLOOKUP(B157,'k vyplneni'!A:F,5,0)</f>
        <v>0</v>
      </c>
      <c r="G157">
        <v>32</v>
      </c>
      <c r="H157">
        <v>10</v>
      </c>
      <c r="I157">
        <f t="shared" si="6"/>
        <v>20</v>
      </c>
      <c r="J157">
        <v>30</v>
      </c>
      <c r="K157">
        <v>47</v>
      </c>
      <c r="L157">
        <v>2</v>
      </c>
      <c r="M157">
        <f>COUNTIFS('k vyplneni'!O:O,"A",'k vyplneni'!Q:Q,"OBAM",'k vyplneni'!H:H,C157)</f>
        <v>0</v>
      </c>
      <c r="N157">
        <f t="shared" si="7"/>
        <v>14.29</v>
      </c>
      <c r="O157">
        <f t="shared" si="8"/>
        <v>11.11</v>
      </c>
      <c r="P157" t="str">
        <f>IF('k vyplneni'!E161="A",VLOOKUP('k vyplneni'!A161,B:H,7,0),"")</f>
        <v/>
      </c>
      <c r="Y157">
        <v>12</v>
      </c>
      <c r="Z157">
        <v>4</v>
      </c>
      <c r="AA157">
        <v>16</v>
      </c>
      <c r="AB157">
        <f>COUNTIFS('k vyplneni'!O:O,"A",'k vyplneni'!H:H,C157)</f>
        <v>0</v>
      </c>
    </row>
    <row r="158" spans="1:28" x14ac:dyDescent="0.25">
      <c r="A158" t="s">
        <v>125</v>
      </c>
      <c r="B158" t="s">
        <v>282</v>
      </c>
      <c r="C158">
        <v>184667</v>
      </c>
      <c r="D158" t="s">
        <v>71</v>
      </c>
      <c r="E158">
        <v>150</v>
      </c>
      <c r="F158">
        <f>VLOOKUP(B158,'k vyplneni'!A:F,5,0)</f>
        <v>0</v>
      </c>
      <c r="G158">
        <v>141</v>
      </c>
      <c r="H158">
        <v>12</v>
      </c>
      <c r="I158">
        <f t="shared" si="6"/>
        <v>128</v>
      </c>
      <c r="J158">
        <v>140</v>
      </c>
      <c r="K158">
        <v>9</v>
      </c>
      <c r="L158">
        <v>1</v>
      </c>
      <c r="M158">
        <f>COUNTIFS('k vyplneni'!O:O,"A",'k vyplneni'!Q:Q,"OBAM",'k vyplneni'!H:H,C158)</f>
        <v>0</v>
      </c>
      <c r="N158">
        <f t="shared" si="7"/>
        <v>0.92</v>
      </c>
      <c r="O158">
        <f t="shared" si="8"/>
        <v>0.84</v>
      </c>
      <c r="P158" t="str">
        <f>IF('k vyplneni'!E162="A",VLOOKUP('k vyplneni'!A162,B:H,7,0),"")</f>
        <v/>
      </c>
      <c r="Y158">
        <v>108</v>
      </c>
      <c r="Z158">
        <v>10</v>
      </c>
      <c r="AA158">
        <v>118</v>
      </c>
      <c r="AB158">
        <f>COUNTIFS('k vyplneni'!O:O,"A",'k vyplneni'!H:H,C158)</f>
        <v>0</v>
      </c>
    </row>
    <row r="159" spans="1:28" x14ac:dyDescent="0.25">
      <c r="A159" t="s">
        <v>125</v>
      </c>
      <c r="B159" t="s">
        <v>283</v>
      </c>
      <c r="C159">
        <v>92215</v>
      </c>
      <c r="D159" t="s">
        <v>71</v>
      </c>
      <c r="E159">
        <v>80</v>
      </c>
      <c r="F159">
        <f>VLOOKUP(B159,'k vyplneni'!A:F,5,0)</f>
        <v>0</v>
      </c>
      <c r="G159">
        <v>78</v>
      </c>
      <c r="H159">
        <v>21</v>
      </c>
      <c r="I159">
        <f t="shared" si="6"/>
        <v>57</v>
      </c>
      <c r="J159">
        <v>78</v>
      </c>
      <c r="K159">
        <v>2</v>
      </c>
      <c r="L159">
        <v>0</v>
      </c>
      <c r="M159">
        <f>COUNTIFS('k vyplneni'!O:O,"A",'k vyplneni'!Q:Q,"OBAM",'k vyplneni'!H:H,C159)</f>
        <v>0</v>
      </c>
      <c r="N159">
        <f t="shared" si="7"/>
        <v>0</v>
      </c>
      <c r="O159">
        <f t="shared" si="8"/>
        <v>0</v>
      </c>
      <c r="P159" t="str">
        <f>IF('k vyplneni'!E163="A",VLOOKUP('k vyplneni'!A163,B:H,7,0),"")</f>
        <v/>
      </c>
      <c r="Y159">
        <v>54</v>
      </c>
      <c r="Z159">
        <v>20</v>
      </c>
      <c r="AA159">
        <v>74</v>
      </c>
      <c r="AB159">
        <f>COUNTIFS('k vyplneni'!O:O,"A",'k vyplneni'!H:H,C159)</f>
        <v>0</v>
      </c>
    </row>
    <row r="160" spans="1:28" x14ac:dyDescent="0.25">
      <c r="A160" t="s">
        <v>125</v>
      </c>
      <c r="B160" t="s">
        <v>284</v>
      </c>
      <c r="C160">
        <v>188344</v>
      </c>
      <c r="D160" t="s">
        <v>71</v>
      </c>
      <c r="E160">
        <v>54</v>
      </c>
      <c r="F160">
        <f>VLOOKUP(B160,'k vyplneni'!A:F,5,0)</f>
        <v>0</v>
      </c>
      <c r="G160">
        <v>51</v>
      </c>
      <c r="H160">
        <v>7</v>
      </c>
      <c r="I160">
        <f t="shared" si="6"/>
        <v>42</v>
      </c>
      <c r="J160">
        <v>49</v>
      </c>
      <c r="K160">
        <v>3</v>
      </c>
      <c r="L160">
        <v>1</v>
      </c>
      <c r="M160">
        <f>COUNTIFS('k vyplneni'!O:O,"A",'k vyplneni'!Q:Q,"OBAM",'k vyplneni'!H:H,C160)</f>
        <v>0</v>
      </c>
      <c r="N160">
        <f t="shared" si="7"/>
        <v>4</v>
      </c>
      <c r="O160">
        <f t="shared" si="8"/>
        <v>3.13</v>
      </c>
      <c r="P160" t="str">
        <f>IF('k vyplneni'!E164="A",VLOOKUP('k vyplneni'!A164,B:H,7,0),"")</f>
        <v/>
      </c>
      <c r="Y160">
        <v>24</v>
      </c>
      <c r="Z160">
        <v>7</v>
      </c>
      <c r="AA160">
        <v>31</v>
      </c>
      <c r="AB160">
        <f>COUNTIFS('k vyplneni'!O:O,"A",'k vyplneni'!H:H,C160)</f>
        <v>0</v>
      </c>
    </row>
    <row r="161" spans="1:28" x14ac:dyDescent="0.25">
      <c r="A161" t="s">
        <v>125</v>
      </c>
      <c r="B161" t="s">
        <v>285</v>
      </c>
      <c r="C161">
        <v>196479</v>
      </c>
      <c r="D161" t="s">
        <v>67</v>
      </c>
      <c r="E161">
        <v>12</v>
      </c>
      <c r="F161">
        <f>VLOOKUP(B161,'k vyplneni'!A:F,5,0)</f>
        <v>0</v>
      </c>
      <c r="G161">
        <v>12</v>
      </c>
      <c r="I161">
        <f t="shared" si="6"/>
        <v>12</v>
      </c>
      <c r="J161">
        <v>12</v>
      </c>
      <c r="L161">
        <v>0</v>
      </c>
      <c r="M161">
        <f>COUNTIFS('k vyplneni'!O:O,"A",'k vyplneni'!Q:Q,"OBAM",'k vyplneni'!H:H,C161)</f>
        <v>0</v>
      </c>
      <c r="N161">
        <f t="shared" si="7"/>
        <v>0</v>
      </c>
      <c r="O161">
        <f t="shared" si="8"/>
        <v>0</v>
      </c>
      <c r="P161" t="str">
        <f>IF('k vyplneni'!E165="A",VLOOKUP('k vyplneni'!A165,B:H,7,0),"")</f>
        <v/>
      </c>
      <c r="Y161">
        <v>2</v>
      </c>
      <c r="Z161" t="e">
        <v>#N/A</v>
      </c>
      <c r="AA161">
        <v>2</v>
      </c>
      <c r="AB161">
        <f>COUNTIFS('k vyplneni'!O:O,"A",'k vyplneni'!H:H,C161)</f>
        <v>0</v>
      </c>
    </row>
    <row r="162" spans="1:28" x14ac:dyDescent="0.25">
      <c r="A162" t="s">
        <v>125</v>
      </c>
      <c r="B162" t="s">
        <v>286</v>
      </c>
      <c r="C162">
        <v>196487</v>
      </c>
      <c r="D162" t="s">
        <v>67</v>
      </c>
      <c r="E162">
        <v>18</v>
      </c>
      <c r="F162">
        <f>VLOOKUP(B162,'k vyplneni'!A:F,5,0)</f>
        <v>0</v>
      </c>
      <c r="G162">
        <v>18</v>
      </c>
      <c r="I162">
        <f t="shared" si="6"/>
        <v>18</v>
      </c>
      <c r="J162">
        <v>18</v>
      </c>
      <c r="L162">
        <v>0</v>
      </c>
      <c r="M162">
        <f>COUNTIFS('k vyplneni'!O:O,"A",'k vyplneni'!Q:Q,"OBAM",'k vyplneni'!H:H,C162)</f>
        <v>0</v>
      </c>
      <c r="N162">
        <f t="shared" si="7"/>
        <v>0</v>
      </c>
      <c r="O162">
        <f t="shared" si="8"/>
        <v>0</v>
      </c>
      <c r="P162" t="str">
        <f>IF('k vyplneni'!E166="A",VLOOKUP('k vyplneni'!A166,B:H,7,0),"")</f>
        <v/>
      </c>
      <c r="Y162">
        <v>5</v>
      </c>
      <c r="Z162" t="e">
        <v>#N/A</v>
      </c>
      <c r="AA162">
        <v>5</v>
      </c>
      <c r="AB162">
        <f>COUNTIFS('k vyplneni'!O:O,"A",'k vyplneni'!H:H,C162)</f>
        <v>0</v>
      </c>
    </row>
    <row r="163" spans="1:28" x14ac:dyDescent="0.25">
      <c r="A163" t="s">
        <v>125</v>
      </c>
      <c r="B163" t="s">
        <v>287</v>
      </c>
      <c r="C163">
        <v>196835</v>
      </c>
      <c r="D163" t="s">
        <v>71</v>
      </c>
      <c r="E163">
        <v>68</v>
      </c>
      <c r="F163">
        <f>VLOOKUP(B163,'k vyplneni'!A:F,5,0)</f>
        <v>0</v>
      </c>
      <c r="G163">
        <v>68</v>
      </c>
      <c r="H163">
        <v>17</v>
      </c>
      <c r="I163">
        <f t="shared" si="6"/>
        <v>49</v>
      </c>
      <c r="J163">
        <v>66</v>
      </c>
      <c r="L163">
        <v>1</v>
      </c>
      <c r="M163">
        <f>COUNTIFS('k vyplneni'!O:O,"A",'k vyplneni'!Q:Q,"OBAM",'k vyplneni'!H:H,C163)</f>
        <v>0</v>
      </c>
      <c r="N163">
        <f t="shared" si="7"/>
        <v>6.25</v>
      </c>
      <c r="O163">
        <f t="shared" si="8"/>
        <v>4.76</v>
      </c>
      <c r="P163" t="str">
        <f>IF('k vyplneni'!E167="A",VLOOKUP('k vyplneni'!A167,B:H,7,0),"")</f>
        <v/>
      </c>
      <c r="Y163">
        <v>15</v>
      </c>
      <c r="Z163">
        <v>5</v>
      </c>
      <c r="AA163">
        <v>20</v>
      </c>
      <c r="AB163">
        <f>COUNTIFS('k vyplneni'!O:O,"A",'k vyplneni'!H:H,C163)</f>
        <v>0</v>
      </c>
    </row>
    <row r="164" spans="1:28" x14ac:dyDescent="0.25">
      <c r="A164" t="s">
        <v>125</v>
      </c>
      <c r="B164" t="s">
        <v>288</v>
      </c>
      <c r="C164">
        <v>38504</v>
      </c>
      <c r="D164" t="s">
        <v>72</v>
      </c>
      <c r="E164">
        <v>46</v>
      </c>
      <c r="F164">
        <f>VLOOKUP(B164,'k vyplneni'!A:F,5,0)</f>
        <v>0</v>
      </c>
      <c r="G164">
        <v>7</v>
      </c>
      <c r="I164">
        <f t="shared" si="6"/>
        <v>7</v>
      </c>
      <c r="J164">
        <v>7</v>
      </c>
      <c r="K164">
        <v>39</v>
      </c>
      <c r="L164">
        <v>0</v>
      </c>
      <c r="M164">
        <f>COUNTIFS('k vyplneni'!O:O,"A",'k vyplneni'!Q:Q,"OBAM",'k vyplneni'!H:H,C164)</f>
        <v>0</v>
      </c>
      <c r="N164" t="e">
        <f t="shared" si="7"/>
        <v>#DIV/0!</v>
      </c>
      <c r="O164" t="e">
        <f t="shared" si="8"/>
        <v>#DIV/0!</v>
      </c>
      <c r="P164" t="str">
        <f>IF('k vyplneni'!E168="A",VLOOKUP('k vyplneni'!A168,B:H,7,0),"")</f>
        <v/>
      </c>
      <c r="Y164">
        <v>0</v>
      </c>
      <c r="Z164" t="e">
        <v>#N/A</v>
      </c>
      <c r="AA164">
        <v>0</v>
      </c>
      <c r="AB164">
        <f>COUNTIFS('k vyplneni'!O:O,"A",'k vyplneni'!H:H,C164)</f>
        <v>0</v>
      </c>
    </row>
    <row r="165" spans="1:28" x14ac:dyDescent="0.25">
      <c r="A165" t="s">
        <v>125</v>
      </c>
      <c r="B165" t="s">
        <v>289</v>
      </c>
      <c r="C165">
        <v>181862</v>
      </c>
      <c r="D165" t="s">
        <v>67</v>
      </c>
      <c r="E165">
        <v>9</v>
      </c>
      <c r="F165">
        <f>VLOOKUP(B165,'k vyplneni'!A:F,5,0)</f>
        <v>0</v>
      </c>
      <c r="G165">
        <v>8</v>
      </c>
      <c r="I165">
        <f t="shared" si="6"/>
        <v>8</v>
      </c>
      <c r="J165">
        <v>8</v>
      </c>
      <c r="K165">
        <v>1</v>
      </c>
      <c r="L165">
        <v>0</v>
      </c>
      <c r="M165">
        <f>COUNTIFS('k vyplneni'!O:O,"A",'k vyplneni'!Q:Q,"OBAM",'k vyplneni'!H:H,C165)</f>
        <v>0</v>
      </c>
      <c r="N165">
        <f t="shared" si="7"/>
        <v>0</v>
      </c>
      <c r="O165">
        <f t="shared" si="8"/>
        <v>0</v>
      </c>
      <c r="P165" t="str">
        <f>IF('k vyplneni'!E169="A",VLOOKUP('k vyplneni'!A169,B:H,7,0),"")</f>
        <v/>
      </c>
      <c r="Y165">
        <v>8</v>
      </c>
      <c r="Z165" t="e">
        <v>#N/A</v>
      </c>
      <c r="AA165">
        <v>8</v>
      </c>
      <c r="AB165">
        <f>COUNTIFS('k vyplneni'!O:O,"A",'k vyplneni'!H:H,C165)</f>
        <v>0</v>
      </c>
    </row>
    <row r="166" spans="1:28" x14ac:dyDescent="0.25">
      <c r="A166" t="s">
        <v>125</v>
      </c>
      <c r="B166" t="s">
        <v>290</v>
      </c>
      <c r="C166">
        <v>181871</v>
      </c>
      <c r="D166" t="s">
        <v>71</v>
      </c>
      <c r="E166">
        <v>94</v>
      </c>
      <c r="F166">
        <f>VLOOKUP(B166,'k vyplneni'!A:F,5,0)</f>
        <v>0</v>
      </c>
      <c r="G166">
        <v>85</v>
      </c>
      <c r="H166">
        <v>7</v>
      </c>
      <c r="I166">
        <f t="shared" si="6"/>
        <v>78</v>
      </c>
      <c r="J166">
        <v>85</v>
      </c>
      <c r="K166">
        <v>9</v>
      </c>
      <c r="L166">
        <v>0</v>
      </c>
      <c r="M166">
        <f>COUNTIFS('k vyplneni'!O:O,"A",'k vyplneni'!Q:Q,"OBAM",'k vyplneni'!H:H,C166)</f>
        <v>0</v>
      </c>
      <c r="N166">
        <f t="shared" si="7"/>
        <v>0</v>
      </c>
      <c r="O166">
        <f t="shared" si="8"/>
        <v>0</v>
      </c>
      <c r="P166" t="str">
        <f>IF('k vyplneni'!E170="A",VLOOKUP('k vyplneni'!A170,B:H,7,0),"")</f>
        <v/>
      </c>
      <c r="Y166">
        <v>75</v>
      </c>
      <c r="Z166">
        <v>7</v>
      </c>
      <c r="AA166">
        <v>82</v>
      </c>
      <c r="AB166">
        <f>COUNTIFS('k vyplneni'!O:O,"A",'k vyplneni'!H:H,C166)</f>
        <v>0</v>
      </c>
    </row>
    <row r="167" spans="1:28" x14ac:dyDescent="0.25">
      <c r="A167" t="s">
        <v>125</v>
      </c>
      <c r="B167" t="s">
        <v>291</v>
      </c>
      <c r="C167">
        <v>16128</v>
      </c>
      <c r="D167" t="s">
        <v>69</v>
      </c>
      <c r="E167">
        <v>140</v>
      </c>
      <c r="F167">
        <f>VLOOKUP(B167,'k vyplneni'!A:F,5,0)</f>
        <v>0</v>
      </c>
      <c r="G167">
        <v>132</v>
      </c>
      <c r="I167">
        <f t="shared" si="6"/>
        <v>96</v>
      </c>
      <c r="J167">
        <v>96</v>
      </c>
      <c r="K167">
        <v>8</v>
      </c>
      <c r="L167">
        <v>33</v>
      </c>
      <c r="M167">
        <f>COUNTIFS('k vyplneni'!O:O,"A",'k vyplneni'!Q:Q,"OBAM",'k vyplneni'!H:H,C167)</f>
        <v>0</v>
      </c>
      <c r="N167">
        <f t="shared" si="7"/>
        <v>26.19</v>
      </c>
      <c r="O167">
        <f t="shared" si="8"/>
        <v>26.19</v>
      </c>
      <c r="P167" t="str">
        <f>IF('k vyplneni'!E171="A",VLOOKUP('k vyplneni'!A171,B:H,7,0),"")</f>
        <v/>
      </c>
      <c r="Y167">
        <v>93</v>
      </c>
      <c r="Z167" t="e">
        <v>#N/A</v>
      </c>
      <c r="AA167">
        <v>93</v>
      </c>
      <c r="AB167">
        <f>COUNTIFS('k vyplneni'!O:O,"A",'k vyplneni'!H:H,C167)</f>
        <v>0</v>
      </c>
    </row>
    <row r="168" spans="1:28" x14ac:dyDescent="0.25">
      <c r="A168" t="s">
        <v>125</v>
      </c>
      <c r="B168" t="s">
        <v>292</v>
      </c>
      <c r="C168">
        <v>19569</v>
      </c>
      <c r="D168" t="s">
        <v>71</v>
      </c>
      <c r="E168">
        <v>26</v>
      </c>
      <c r="F168">
        <f>VLOOKUP(B168,'k vyplneni'!A:F,5,0)</f>
        <v>0</v>
      </c>
      <c r="G168">
        <v>22</v>
      </c>
      <c r="H168">
        <v>6</v>
      </c>
      <c r="I168">
        <f t="shared" si="6"/>
        <v>16</v>
      </c>
      <c r="J168">
        <v>22</v>
      </c>
      <c r="K168">
        <v>4</v>
      </c>
      <c r="L168">
        <v>0</v>
      </c>
      <c r="M168">
        <f>COUNTIFS('k vyplneni'!O:O,"A",'k vyplneni'!Q:Q,"OBAM",'k vyplneni'!H:H,C168)</f>
        <v>0</v>
      </c>
      <c r="N168">
        <f t="shared" si="7"/>
        <v>0</v>
      </c>
      <c r="O168">
        <f t="shared" si="8"/>
        <v>0</v>
      </c>
      <c r="P168" t="str">
        <f>IF('k vyplneni'!E172="A",VLOOKUP('k vyplneni'!A172,B:H,7,0),"")</f>
        <v/>
      </c>
      <c r="Y168">
        <v>15</v>
      </c>
      <c r="Z168">
        <v>6</v>
      </c>
      <c r="AA168">
        <v>21</v>
      </c>
      <c r="AB168">
        <f>COUNTIFS('k vyplneni'!O:O,"A",'k vyplneni'!H:H,C168)</f>
        <v>0</v>
      </c>
    </row>
    <row r="169" spans="1:28" x14ac:dyDescent="0.25">
      <c r="A169" t="s">
        <v>125</v>
      </c>
      <c r="B169" t="s">
        <v>293</v>
      </c>
      <c r="C169">
        <v>331741</v>
      </c>
      <c r="D169" t="s">
        <v>69</v>
      </c>
      <c r="E169">
        <v>5</v>
      </c>
      <c r="F169">
        <f>VLOOKUP(B169,'k vyplneni'!A:F,5,0)</f>
        <v>0</v>
      </c>
      <c r="G169">
        <v>4</v>
      </c>
      <c r="I169">
        <f t="shared" si="6"/>
        <v>4</v>
      </c>
      <c r="J169">
        <v>4</v>
      </c>
      <c r="K169">
        <v>1</v>
      </c>
      <c r="L169">
        <v>0</v>
      </c>
      <c r="M169">
        <f>COUNTIFS('k vyplneni'!O:O,"A",'k vyplneni'!Q:Q,"OBAM",'k vyplneni'!H:H,C169)</f>
        <v>0</v>
      </c>
      <c r="N169">
        <f t="shared" si="7"/>
        <v>0</v>
      </c>
      <c r="O169">
        <f t="shared" si="8"/>
        <v>0</v>
      </c>
      <c r="P169" t="str">
        <f>IF('k vyplneni'!E173="A",VLOOKUP('k vyplneni'!A173,B:H,7,0),"")</f>
        <v/>
      </c>
      <c r="Y169">
        <v>2</v>
      </c>
      <c r="Z169" t="e">
        <v>#N/A</v>
      </c>
      <c r="AA169">
        <v>2</v>
      </c>
      <c r="AB169">
        <f>COUNTIFS('k vyplneni'!O:O,"A",'k vyplneni'!H:H,C169)</f>
        <v>0</v>
      </c>
    </row>
    <row r="170" spans="1:28" x14ac:dyDescent="0.25">
      <c r="A170" t="s">
        <v>125</v>
      </c>
      <c r="B170" t="s">
        <v>294</v>
      </c>
      <c r="C170">
        <v>48232</v>
      </c>
      <c r="D170" t="s">
        <v>69</v>
      </c>
      <c r="E170">
        <v>110</v>
      </c>
      <c r="F170">
        <f>VLOOKUP(B170,'k vyplneni'!A:F,5,0)</f>
        <v>0</v>
      </c>
      <c r="G170">
        <v>93</v>
      </c>
      <c r="I170">
        <f t="shared" si="6"/>
        <v>91</v>
      </c>
      <c r="J170">
        <v>91</v>
      </c>
      <c r="K170">
        <v>17</v>
      </c>
      <c r="L170">
        <v>2</v>
      </c>
      <c r="M170">
        <f>COUNTIFS('k vyplneni'!O:O,"A",'k vyplneni'!Q:Q,"OBAM",'k vyplneni'!H:H,C170)</f>
        <v>0</v>
      </c>
      <c r="N170">
        <f t="shared" si="7"/>
        <v>2.2999999999999998</v>
      </c>
      <c r="O170">
        <f t="shared" si="8"/>
        <v>2.2999999999999998</v>
      </c>
      <c r="P170" t="str">
        <f>IF('k vyplneni'!E174="A",VLOOKUP('k vyplneni'!A174,B:H,7,0),"")</f>
        <v/>
      </c>
      <c r="Y170">
        <v>85</v>
      </c>
      <c r="Z170" t="e">
        <v>#N/A</v>
      </c>
      <c r="AA170">
        <v>85</v>
      </c>
      <c r="AB170">
        <f>COUNTIFS('k vyplneni'!O:O,"A",'k vyplneni'!H:H,C170)</f>
        <v>0</v>
      </c>
    </row>
    <row r="171" spans="1:28" x14ac:dyDescent="0.25">
      <c r="A171" t="s">
        <v>125</v>
      </c>
      <c r="B171" t="s">
        <v>295</v>
      </c>
      <c r="C171">
        <v>55689</v>
      </c>
      <c r="D171" t="s">
        <v>69</v>
      </c>
      <c r="E171">
        <v>78</v>
      </c>
      <c r="F171">
        <f>VLOOKUP(B171,'k vyplneni'!A:F,5,0)</f>
        <v>0</v>
      </c>
      <c r="G171">
        <v>76</v>
      </c>
      <c r="I171">
        <f t="shared" si="6"/>
        <v>73</v>
      </c>
      <c r="J171">
        <v>73</v>
      </c>
      <c r="K171">
        <v>2</v>
      </c>
      <c r="L171">
        <v>3</v>
      </c>
      <c r="M171">
        <f>COUNTIFS('k vyplneni'!O:O,"A",'k vyplneni'!Q:Q,"OBAM",'k vyplneni'!H:H,C171)</f>
        <v>0</v>
      </c>
      <c r="N171">
        <f t="shared" si="7"/>
        <v>4.17</v>
      </c>
      <c r="O171">
        <f t="shared" si="8"/>
        <v>4.17</v>
      </c>
      <c r="P171" t="str">
        <f>IF('k vyplneni'!E175="A",VLOOKUP('k vyplneni'!A175,B:H,7,0),"")</f>
        <v/>
      </c>
      <c r="Y171">
        <v>69</v>
      </c>
      <c r="Z171" t="e">
        <v>#N/A</v>
      </c>
      <c r="AA171">
        <v>69</v>
      </c>
      <c r="AB171">
        <f>COUNTIFS('k vyplneni'!O:O,"A",'k vyplneni'!H:H,C171)</f>
        <v>0</v>
      </c>
    </row>
    <row r="172" spans="1:28" x14ac:dyDescent="0.25">
      <c r="A172" t="s">
        <v>125</v>
      </c>
      <c r="B172" t="s">
        <v>296</v>
      </c>
      <c r="C172">
        <v>64262</v>
      </c>
      <c r="D172" t="s">
        <v>72</v>
      </c>
      <c r="E172">
        <v>54</v>
      </c>
      <c r="F172">
        <f>VLOOKUP(B172,'k vyplneni'!A:F,5,0)</f>
        <v>0</v>
      </c>
      <c r="G172">
        <v>2</v>
      </c>
      <c r="I172">
        <f t="shared" si="6"/>
        <v>2</v>
      </c>
      <c r="J172">
        <v>2</v>
      </c>
      <c r="K172">
        <v>52</v>
      </c>
      <c r="L172">
        <v>0</v>
      </c>
      <c r="M172">
        <f>COUNTIFS('k vyplneni'!O:O,"A",'k vyplneni'!Q:Q,"OBAM",'k vyplneni'!H:H,C172)</f>
        <v>0</v>
      </c>
      <c r="N172" t="e">
        <f t="shared" si="7"/>
        <v>#DIV/0!</v>
      </c>
      <c r="O172" t="e">
        <f t="shared" si="8"/>
        <v>#DIV/0!</v>
      </c>
      <c r="P172" t="str">
        <f>IF('k vyplneni'!E176="A",VLOOKUP('k vyplneni'!A176,B:H,7,0),"")</f>
        <v/>
      </c>
      <c r="Y172">
        <v>0</v>
      </c>
      <c r="Z172" t="e">
        <v>#N/A</v>
      </c>
      <c r="AA172">
        <v>0</v>
      </c>
      <c r="AB172">
        <f>COUNTIFS('k vyplneni'!O:O,"A",'k vyplneni'!H:H,C172)</f>
        <v>0</v>
      </c>
    </row>
    <row r="173" spans="1:28" x14ac:dyDescent="0.25">
      <c r="A173" t="s">
        <v>125</v>
      </c>
      <c r="B173" t="s">
        <v>297</v>
      </c>
      <c r="C173">
        <v>134694</v>
      </c>
      <c r="D173" t="s">
        <v>72</v>
      </c>
      <c r="E173">
        <v>49</v>
      </c>
      <c r="F173">
        <f>VLOOKUP(B173,'k vyplneni'!A:F,5,0)</f>
        <v>0</v>
      </c>
      <c r="G173">
        <v>4</v>
      </c>
      <c r="I173">
        <f t="shared" si="6"/>
        <v>4</v>
      </c>
      <c r="J173">
        <v>4</v>
      </c>
      <c r="K173">
        <v>45</v>
      </c>
      <c r="L173">
        <v>0</v>
      </c>
      <c r="M173">
        <f>COUNTIFS('k vyplneni'!O:O,"A",'k vyplneni'!Q:Q,"OBAM",'k vyplneni'!H:H,C173)</f>
        <v>0</v>
      </c>
      <c r="N173" t="e">
        <f t="shared" si="7"/>
        <v>#DIV/0!</v>
      </c>
      <c r="O173" t="e">
        <f t="shared" si="8"/>
        <v>#DIV/0!</v>
      </c>
      <c r="P173" t="str">
        <f>IF('k vyplneni'!E177="A",VLOOKUP('k vyplneni'!A177,B:H,7,0),"")</f>
        <v/>
      </c>
      <c r="Y173">
        <v>0</v>
      </c>
      <c r="Z173" t="e">
        <v>#N/A</v>
      </c>
      <c r="AA173">
        <v>0</v>
      </c>
      <c r="AB173">
        <f>COUNTIFS('k vyplneni'!O:O,"A",'k vyplneni'!H:H,C173)</f>
        <v>0</v>
      </c>
    </row>
    <row r="174" spans="1:28" x14ac:dyDescent="0.25">
      <c r="A174" t="s">
        <v>125</v>
      </c>
      <c r="B174" t="s">
        <v>298</v>
      </c>
      <c r="C174">
        <v>137201</v>
      </c>
      <c r="D174" t="s">
        <v>69</v>
      </c>
      <c r="E174">
        <v>5</v>
      </c>
      <c r="F174">
        <f>VLOOKUP(B174,'k vyplneni'!A:F,5,0)</f>
        <v>0</v>
      </c>
      <c r="G174">
        <v>5</v>
      </c>
      <c r="I174">
        <f t="shared" si="6"/>
        <v>3</v>
      </c>
      <c r="J174">
        <v>3</v>
      </c>
      <c r="L174">
        <v>1</v>
      </c>
      <c r="M174">
        <f>COUNTIFS('k vyplneni'!O:O,"A",'k vyplneni'!Q:Q,"OBAM",'k vyplneni'!H:H,C174)</f>
        <v>0</v>
      </c>
      <c r="N174">
        <f t="shared" si="7"/>
        <v>50</v>
      </c>
      <c r="O174">
        <f t="shared" si="8"/>
        <v>50</v>
      </c>
      <c r="P174" t="str">
        <f>IF('k vyplneni'!E178="A",VLOOKUP('k vyplneni'!A178,B:H,7,0),"")</f>
        <v/>
      </c>
      <c r="Y174">
        <v>1</v>
      </c>
      <c r="Z174" t="e">
        <v>#N/A</v>
      </c>
      <c r="AA174">
        <v>1</v>
      </c>
      <c r="AB174">
        <f>COUNTIFS('k vyplneni'!O:O,"A",'k vyplneni'!H:H,C174)</f>
        <v>0</v>
      </c>
    </row>
    <row r="175" spans="1:28" x14ac:dyDescent="0.25">
      <c r="A175" t="s">
        <v>125</v>
      </c>
      <c r="B175" t="s">
        <v>299</v>
      </c>
      <c r="C175">
        <v>140449</v>
      </c>
      <c r="D175" t="s">
        <v>72</v>
      </c>
      <c r="E175">
        <v>210</v>
      </c>
      <c r="F175">
        <f>VLOOKUP(B175,'k vyplneni'!A:F,5,0)</f>
        <v>0</v>
      </c>
      <c r="G175">
        <v>17</v>
      </c>
      <c r="I175">
        <f t="shared" si="6"/>
        <v>17</v>
      </c>
      <c r="J175">
        <v>17</v>
      </c>
      <c r="K175">
        <v>193</v>
      </c>
      <c r="L175">
        <v>0</v>
      </c>
      <c r="M175">
        <f>COUNTIFS('k vyplneni'!O:O,"A",'k vyplneni'!Q:Q,"OBAM",'k vyplneni'!H:H,C175)</f>
        <v>0</v>
      </c>
      <c r="N175" t="e">
        <f t="shared" si="7"/>
        <v>#DIV/0!</v>
      </c>
      <c r="O175" t="e">
        <f t="shared" si="8"/>
        <v>#DIV/0!</v>
      </c>
      <c r="P175" t="str">
        <f>IF('k vyplneni'!E179="A",VLOOKUP('k vyplneni'!A179,B:H,7,0),"")</f>
        <v/>
      </c>
      <c r="Y175">
        <v>0</v>
      </c>
      <c r="Z175" t="e">
        <v>#N/A</v>
      </c>
      <c r="AA175">
        <v>0</v>
      </c>
      <c r="AB175">
        <f>COUNTIFS('k vyplneni'!O:O,"A",'k vyplneni'!H:H,C175)</f>
        <v>0</v>
      </c>
    </row>
    <row r="176" spans="1:28" x14ac:dyDescent="0.25">
      <c r="A176" t="s">
        <v>125</v>
      </c>
      <c r="B176" t="s">
        <v>300</v>
      </c>
      <c r="C176">
        <v>140520</v>
      </c>
      <c r="D176" t="s">
        <v>69</v>
      </c>
      <c r="E176">
        <v>120</v>
      </c>
      <c r="F176">
        <f>VLOOKUP(B176,'k vyplneni'!A:F,5,0)</f>
        <v>0</v>
      </c>
      <c r="G176">
        <v>115</v>
      </c>
      <c r="I176">
        <f t="shared" si="6"/>
        <v>115</v>
      </c>
      <c r="J176">
        <v>115</v>
      </c>
      <c r="K176">
        <v>5</v>
      </c>
      <c r="L176">
        <v>0</v>
      </c>
      <c r="M176">
        <f>COUNTIFS('k vyplneni'!O:O,"A",'k vyplneni'!Q:Q,"OBAM",'k vyplneni'!H:H,C176)</f>
        <v>0</v>
      </c>
      <c r="N176">
        <f t="shared" si="7"/>
        <v>0</v>
      </c>
      <c r="O176">
        <f t="shared" si="8"/>
        <v>0</v>
      </c>
      <c r="P176" t="str">
        <f>IF('k vyplneni'!E180="A",VLOOKUP('k vyplneni'!A180,B:H,7,0),"")</f>
        <v/>
      </c>
      <c r="Y176">
        <v>105</v>
      </c>
      <c r="Z176" t="e">
        <v>#N/A</v>
      </c>
      <c r="AA176">
        <v>105</v>
      </c>
      <c r="AB176">
        <f>COUNTIFS('k vyplneni'!O:O,"A",'k vyplneni'!H:H,C176)</f>
        <v>0</v>
      </c>
    </row>
    <row r="177" spans="1:28" x14ac:dyDescent="0.25">
      <c r="A177" t="s">
        <v>125</v>
      </c>
      <c r="B177" t="s">
        <v>301</v>
      </c>
      <c r="C177">
        <v>331074</v>
      </c>
      <c r="D177" t="s">
        <v>69</v>
      </c>
      <c r="E177">
        <v>11</v>
      </c>
      <c r="F177">
        <f>VLOOKUP(B177,'k vyplneni'!A:F,5,0)</f>
        <v>0</v>
      </c>
      <c r="G177">
        <v>9</v>
      </c>
      <c r="I177">
        <f t="shared" si="6"/>
        <v>8</v>
      </c>
      <c r="J177">
        <v>8</v>
      </c>
      <c r="K177">
        <v>2</v>
      </c>
      <c r="L177">
        <v>0</v>
      </c>
      <c r="M177">
        <f>COUNTIFS('k vyplneni'!O:O,"A",'k vyplneni'!Q:Q,"OBAM",'k vyplneni'!H:H,C177)</f>
        <v>0</v>
      </c>
      <c r="N177">
        <f t="shared" si="7"/>
        <v>0</v>
      </c>
      <c r="O177">
        <f t="shared" si="8"/>
        <v>0</v>
      </c>
      <c r="P177" t="str">
        <f>IF('k vyplneni'!E181="A",VLOOKUP('k vyplneni'!A181,B:H,7,0),"")</f>
        <v/>
      </c>
      <c r="Y177">
        <v>1</v>
      </c>
      <c r="Z177" t="e">
        <v>#N/A</v>
      </c>
      <c r="AA177">
        <v>1</v>
      </c>
      <c r="AB177">
        <f>COUNTIFS('k vyplneni'!O:O,"A",'k vyplneni'!H:H,C177)</f>
        <v>0</v>
      </c>
    </row>
    <row r="178" spans="1:28" x14ac:dyDescent="0.25">
      <c r="A178" t="s">
        <v>125</v>
      </c>
      <c r="B178" t="s">
        <v>302</v>
      </c>
      <c r="C178">
        <v>152455</v>
      </c>
      <c r="D178" t="s">
        <v>69</v>
      </c>
      <c r="E178">
        <v>116</v>
      </c>
      <c r="F178">
        <f>VLOOKUP(B178,'k vyplneni'!A:F,5,0)</f>
        <v>0</v>
      </c>
      <c r="G178">
        <v>109</v>
      </c>
      <c r="I178">
        <f t="shared" si="6"/>
        <v>109</v>
      </c>
      <c r="J178">
        <v>109</v>
      </c>
      <c r="K178">
        <v>7</v>
      </c>
      <c r="L178">
        <v>0</v>
      </c>
      <c r="M178">
        <f>COUNTIFS('k vyplneni'!O:O,"A",'k vyplneni'!Q:Q,"OBAM",'k vyplneni'!H:H,C178)</f>
        <v>0</v>
      </c>
      <c r="N178">
        <f t="shared" si="7"/>
        <v>0</v>
      </c>
      <c r="O178">
        <f t="shared" si="8"/>
        <v>0</v>
      </c>
      <c r="P178" t="str">
        <f>IF('k vyplneni'!E182="A",VLOOKUP('k vyplneni'!A182,B:H,7,0),"")</f>
        <v/>
      </c>
      <c r="Y178">
        <v>102</v>
      </c>
      <c r="Z178" t="e">
        <v>#N/A</v>
      </c>
      <c r="AA178">
        <v>102</v>
      </c>
      <c r="AB178">
        <f>COUNTIFS('k vyplneni'!O:O,"A",'k vyplneni'!H:H,C178)</f>
        <v>0</v>
      </c>
    </row>
    <row r="179" spans="1:28" x14ac:dyDescent="0.25">
      <c r="A179" t="s">
        <v>125</v>
      </c>
      <c r="B179" t="s">
        <v>303</v>
      </c>
      <c r="C179">
        <v>153061</v>
      </c>
      <c r="D179" t="s">
        <v>69</v>
      </c>
      <c r="E179">
        <v>60</v>
      </c>
      <c r="F179">
        <f>VLOOKUP(B179,'k vyplneni'!A:F,5,0)</f>
        <v>0</v>
      </c>
      <c r="G179">
        <v>60</v>
      </c>
      <c r="I179">
        <f t="shared" si="6"/>
        <v>32</v>
      </c>
      <c r="J179">
        <v>32</v>
      </c>
      <c r="L179">
        <v>26</v>
      </c>
      <c r="M179">
        <f>COUNTIFS('k vyplneni'!O:O,"A",'k vyplneni'!Q:Q,"OBAM",'k vyplneni'!H:H,C179)</f>
        <v>0</v>
      </c>
      <c r="N179">
        <f t="shared" si="7"/>
        <v>45.61</v>
      </c>
      <c r="O179">
        <f t="shared" si="8"/>
        <v>45.61</v>
      </c>
      <c r="P179" t="str">
        <f>IF('k vyplneni'!E183="A",VLOOKUP('k vyplneni'!A183,B:H,7,0),"")</f>
        <v/>
      </c>
      <c r="Y179">
        <v>31</v>
      </c>
      <c r="Z179" t="e">
        <v>#N/A</v>
      </c>
      <c r="AA179">
        <v>31</v>
      </c>
      <c r="AB179">
        <f>COUNTIFS('k vyplneni'!O:O,"A",'k vyplneni'!H:H,C179)</f>
        <v>0</v>
      </c>
    </row>
    <row r="180" spans="1:28" x14ac:dyDescent="0.25">
      <c r="A180" t="s">
        <v>125</v>
      </c>
      <c r="B180" t="s">
        <v>304</v>
      </c>
      <c r="C180">
        <v>47333</v>
      </c>
      <c r="D180" t="s">
        <v>69</v>
      </c>
      <c r="E180">
        <v>86</v>
      </c>
      <c r="F180">
        <f>VLOOKUP(B180,'k vyplneni'!A:F,5,0)</f>
        <v>0</v>
      </c>
      <c r="G180">
        <v>79</v>
      </c>
      <c r="I180">
        <f t="shared" si="6"/>
        <v>79</v>
      </c>
      <c r="J180">
        <v>79</v>
      </c>
      <c r="K180">
        <v>7</v>
      </c>
      <c r="L180">
        <v>0</v>
      </c>
      <c r="M180">
        <f>COUNTIFS('k vyplneni'!O:O,"A",'k vyplneni'!Q:Q,"OBAM",'k vyplneni'!H:H,C180)</f>
        <v>0</v>
      </c>
      <c r="N180">
        <f t="shared" si="7"/>
        <v>0</v>
      </c>
      <c r="O180">
        <f t="shared" si="8"/>
        <v>0</v>
      </c>
      <c r="P180" t="str">
        <f>IF('k vyplneni'!E184="A",VLOOKUP('k vyplneni'!A184,B:H,7,0),"")</f>
        <v/>
      </c>
      <c r="Y180">
        <v>77</v>
      </c>
      <c r="Z180" t="e">
        <v>#N/A</v>
      </c>
      <c r="AA180">
        <v>77</v>
      </c>
      <c r="AB180">
        <f>COUNTIFS('k vyplneni'!O:O,"A",'k vyplneni'!H:H,C180)</f>
        <v>0</v>
      </c>
    </row>
    <row r="181" spans="1:28" x14ac:dyDescent="0.25">
      <c r="A181" t="s">
        <v>125</v>
      </c>
      <c r="B181" t="s">
        <v>305</v>
      </c>
      <c r="C181">
        <v>156311</v>
      </c>
      <c r="D181" t="s">
        <v>72</v>
      </c>
      <c r="E181">
        <v>115</v>
      </c>
      <c r="F181">
        <f>VLOOKUP(B181,'k vyplneni'!A:F,5,0)</f>
        <v>0</v>
      </c>
      <c r="G181">
        <v>4</v>
      </c>
      <c r="I181">
        <f t="shared" si="6"/>
        <v>4</v>
      </c>
      <c r="J181">
        <v>4</v>
      </c>
      <c r="K181">
        <v>111</v>
      </c>
      <c r="L181">
        <v>0</v>
      </c>
      <c r="M181">
        <f>COUNTIFS('k vyplneni'!O:O,"A",'k vyplneni'!Q:Q,"OBAM",'k vyplneni'!H:H,C181)</f>
        <v>0</v>
      </c>
      <c r="N181" t="e">
        <f t="shared" si="7"/>
        <v>#DIV/0!</v>
      </c>
      <c r="O181" t="e">
        <f t="shared" si="8"/>
        <v>#DIV/0!</v>
      </c>
      <c r="P181" t="str">
        <f>IF('k vyplneni'!E185="A",VLOOKUP('k vyplneni'!A185,B:H,7,0),"")</f>
        <v/>
      </c>
      <c r="Y181">
        <v>0</v>
      </c>
      <c r="Z181" t="e">
        <v>#N/A</v>
      </c>
      <c r="AA181">
        <v>0</v>
      </c>
      <c r="AB181">
        <f>COUNTIFS('k vyplneni'!O:O,"A",'k vyplneni'!H:H,C181)</f>
        <v>0</v>
      </c>
    </row>
    <row r="182" spans="1:28" x14ac:dyDescent="0.25">
      <c r="A182" t="s">
        <v>125</v>
      </c>
      <c r="B182" t="s">
        <v>306</v>
      </c>
      <c r="C182">
        <v>173681</v>
      </c>
      <c r="D182" t="s">
        <v>69</v>
      </c>
      <c r="E182">
        <v>92</v>
      </c>
      <c r="F182">
        <f>VLOOKUP(B182,'k vyplneni'!A:F,5,0)</f>
        <v>0</v>
      </c>
      <c r="G182">
        <v>88</v>
      </c>
      <c r="I182">
        <f t="shared" si="6"/>
        <v>88</v>
      </c>
      <c r="J182">
        <v>88</v>
      </c>
      <c r="K182">
        <v>4</v>
      </c>
      <c r="L182">
        <v>0</v>
      </c>
      <c r="M182">
        <f>COUNTIFS('k vyplneni'!O:O,"A",'k vyplneni'!Q:Q,"OBAM",'k vyplneni'!H:H,C182)</f>
        <v>0</v>
      </c>
      <c r="N182">
        <f t="shared" si="7"/>
        <v>0</v>
      </c>
      <c r="O182">
        <f t="shared" si="8"/>
        <v>0</v>
      </c>
      <c r="P182" t="str">
        <f>IF('k vyplneni'!E186="A",VLOOKUP('k vyplneni'!A186,B:H,7,0),"")</f>
        <v/>
      </c>
      <c r="Y182">
        <v>85</v>
      </c>
      <c r="Z182" t="e">
        <v>#N/A</v>
      </c>
      <c r="AA182">
        <v>85</v>
      </c>
      <c r="AB182">
        <f>COUNTIFS('k vyplneni'!O:O,"A",'k vyplneni'!H:H,C182)</f>
        <v>0</v>
      </c>
    </row>
    <row r="183" spans="1:28" x14ac:dyDescent="0.25">
      <c r="A183" t="s">
        <v>125</v>
      </c>
      <c r="B183" t="s">
        <v>307</v>
      </c>
      <c r="C183">
        <v>176958</v>
      </c>
      <c r="D183" t="s">
        <v>72</v>
      </c>
      <c r="E183">
        <v>60</v>
      </c>
      <c r="F183">
        <f>VLOOKUP(B183,'k vyplneni'!A:F,5,0)</f>
        <v>0</v>
      </c>
      <c r="G183">
        <v>6</v>
      </c>
      <c r="I183">
        <f t="shared" si="6"/>
        <v>6</v>
      </c>
      <c r="J183">
        <v>6</v>
      </c>
      <c r="K183">
        <v>54</v>
      </c>
      <c r="L183">
        <v>0</v>
      </c>
      <c r="M183">
        <f>COUNTIFS('k vyplneni'!O:O,"A",'k vyplneni'!Q:Q,"OBAM",'k vyplneni'!H:H,C183)</f>
        <v>0</v>
      </c>
      <c r="N183" t="e">
        <f t="shared" si="7"/>
        <v>#DIV/0!</v>
      </c>
      <c r="O183" t="e">
        <f t="shared" si="8"/>
        <v>#DIV/0!</v>
      </c>
      <c r="P183" t="str">
        <f>IF('k vyplneni'!E187="A",VLOOKUP('k vyplneni'!A187,B:H,7,0),"")</f>
        <v/>
      </c>
      <c r="Y183">
        <v>0</v>
      </c>
      <c r="Z183" t="e">
        <v>#N/A</v>
      </c>
      <c r="AA183">
        <v>0</v>
      </c>
      <c r="AB183">
        <f>COUNTIFS('k vyplneni'!O:O,"A",'k vyplneni'!H:H,C183)</f>
        <v>0</v>
      </c>
    </row>
    <row r="184" spans="1:28" x14ac:dyDescent="0.25">
      <c r="A184" t="s">
        <v>125</v>
      </c>
      <c r="B184" t="s">
        <v>308</v>
      </c>
      <c r="C184">
        <v>183695</v>
      </c>
      <c r="D184" t="s">
        <v>72</v>
      </c>
      <c r="E184">
        <v>128</v>
      </c>
      <c r="F184">
        <f>VLOOKUP(B184,'k vyplneni'!A:F,5,0)</f>
        <v>0</v>
      </c>
      <c r="G184">
        <v>6</v>
      </c>
      <c r="I184">
        <f t="shared" si="6"/>
        <v>6</v>
      </c>
      <c r="J184">
        <v>6</v>
      </c>
      <c r="K184">
        <v>122</v>
      </c>
      <c r="L184">
        <v>0</v>
      </c>
      <c r="M184">
        <f>COUNTIFS('k vyplneni'!O:O,"A",'k vyplneni'!Q:Q,"OBAM",'k vyplneni'!H:H,C184)</f>
        <v>0</v>
      </c>
      <c r="N184" t="e">
        <f t="shared" si="7"/>
        <v>#DIV/0!</v>
      </c>
      <c r="O184" t="e">
        <f t="shared" si="8"/>
        <v>#DIV/0!</v>
      </c>
      <c r="P184" t="str">
        <f>IF('k vyplneni'!E188="A",VLOOKUP('k vyplneni'!A188,B:H,7,0),"")</f>
        <v/>
      </c>
      <c r="Y184">
        <v>0</v>
      </c>
      <c r="Z184" t="e">
        <v>#N/A</v>
      </c>
      <c r="AA184">
        <v>0</v>
      </c>
      <c r="AB184">
        <f>COUNTIFS('k vyplneni'!O:O,"A",'k vyplneni'!H:H,C184)</f>
        <v>0</v>
      </c>
    </row>
    <row r="185" spans="1:28" x14ac:dyDescent="0.25">
      <c r="A185" t="s">
        <v>125</v>
      </c>
      <c r="B185" t="s">
        <v>309</v>
      </c>
      <c r="C185">
        <v>184799</v>
      </c>
      <c r="D185" t="s">
        <v>72</v>
      </c>
      <c r="E185">
        <v>136</v>
      </c>
      <c r="F185">
        <f>VLOOKUP(B185,'k vyplneni'!A:F,5,0)</f>
        <v>0</v>
      </c>
      <c r="G185">
        <v>5</v>
      </c>
      <c r="I185">
        <f t="shared" si="6"/>
        <v>5</v>
      </c>
      <c r="J185">
        <v>5</v>
      </c>
      <c r="K185">
        <v>131</v>
      </c>
      <c r="L185">
        <v>0</v>
      </c>
      <c r="M185">
        <f>COUNTIFS('k vyplneni'!O:O,"A",'k vyplneni'!Q:Q,"OBAM",'k vyplneni'!H:H,C185)</f>
        <v>0</v>
      </c>
      <c r="N185" t="e">
        <f t="shared" si="7"/>
        <v>#DIV/0!</v>
      </c>
      <c r="O185" t="e">
        <f t="shared" si="8"/>
        <v>#DIV/0!</v>
      </c>
      <c r="P185" t="str">
        <f>IF('k vyplneni'!E189="A",VLOOKUP('k vyplneni'!A189,B:H,7,0),"")</f>
        <v/>
      </c>
      <c r="Y185">
        <v>0</v>
      </c>
      <c r="Z185" t="e">
        <v>#N/A</v>
      </c>
      <c r="AA185">
        <v>0</v>
      </c>
      <c r="AB185">
        <f>COUNTIFS('k vyplneni'!O:O,"A",'k vyplneni'!H:H,C185)</f>
        <v>0</v>
      </c>
    </row>
    <row r="186" spans="1:28" x14ac:dyDescent="0.25">
      <c r="A186" t="s">
        <v>125</v>
      </c>
      <c r="B186" t="s">
        <v>310</v>
      </c>
      <c r="C186">
        <v>188476</v>
      </c>
      <c r="D186" t="s">
        <v>72</v>
      </c>
      <c r="E186">
        <v>95</v>
      </c>
      <c r="F186">
        <f>VLOOKUP(B186,'k vyplneni'!A:F,5,0)</f>
        <v>0</v>
      </c>
      <c r="G186">
        <v>5</v>
      </c>
      <c r="I186">
        <f t="shared" si="6"/>
        <v>5</v>
      </c>
      <c r="J186">
        <v>5</v>
      </c>
      <c r="K186">
        <v>90</v>
      </c>
      <c r="L186">
        <v>0</v>
      </c>
      <c r="M186">
        <f>COUNTIFS('k vyplneni'!O:O,"A",'k vyplneni'!Q:Q,"OBAM",'k vyplneni'!H:H,C186)</f>
        <v>0</v>
      </c>
      <c r="N186" t="e">
        <f t="shared" si="7"/>
        <v>#DIV/0!</v>
      </c>
      <c r="O186" t="e">
        <f t="shared" si="8"/>
        <v>#DIV/0!</v>
      </c>
      <c r="P186" t="str">
        <f>IF('k vyplneni'!E190="A",VLOOKUP('k vyplneni'!A190,B:H,7,0),"")</f>
        <v/>
      </c>
      <c r="Y186">
        <v>0</v>
      </c>
      <c r="Z186" t="e">
        <v>#N/A</v>
      </c>
      <c r="AA186">
        <v>0</v>
      </c>
      <c r="AB186">
        <f>COUNTIFS('k vyplneni'!O:O,"A",'k vyplneni'!H:H,C186)</f>
        <v>0</v>
      </c>
    </row>
    <row r="187" spans="1:28" x14ac:dyDescent="0.25">
      <c r="A187" t="s">
        <v>125</v>
      </c>
      <c r="B187" t="s">
        <v>311</v>
      </c>
      <c r="C187">
        <v>194590</v>
      </c>
      <c r="D187" t="s">
        <v>69</v>
      </c>
      <c r="E187">
        <v>59</v>
      </c>
      <c r="F187">
        <f>VLOOKUP(B187,'k vyplneni'!A:F,5,0)</f>
        <v>0</v>
      </c>
      <c r="G187">
        <v>56</v>
      </c>
      <c r="I187">
        <f t="shared" si="6"/>
        <v>56</v>
      </c>
      <c r="J187">
        <v>56</v>
      </c>
      <c r="K187">
        <v>3</v>
      </c>
      <c r="L187">
        <v>0</v>
      </c>
      <c r="M187">
        <f>COUNTIFS('k vyplneni'!O:O,"A",'k vyplneni'!Q:Q,"OBAM",'k vyplneni'!H:H,C187)</f>
        <v>0</v>
      </c>
      <c r="N187">
        <f t="shared" si="7"/>
        <v>0</v>
      </c>
      <c r="O187">
        <f t="shared" si="8"/>
        <v>0</v>
      </c>
      <c r="P187" t="str">
        <f>IF('k vyplneni'!E191="A",VLOOKUP('k vyplneni'!A191,B:H,7,0),"")</f>
        <v/>
      </c>
      <c r="Y187">
        <v>49</v>
      </c>
      <c r="Z187" t="e">
        <v>#N/A</v>
      </c>
      <c r="AA187">
        <v>49</v>
      </c>
      <c r="AB187">
        <f>COUNTIFS('k vyplneni'!O:O,"A",'k vyplneni'!H:H,C187)</f>
        <v>0</v>
      </c>
    </row>
    <row r="188" spans="1:28" x14ac:dyDescent="0.25">
      <c r="A188" t="s">
        <v>125</v>
      </c>
      <c r="B188" t="s">
        <v>312</v>
      </c>
      <c r="C188">
        <v>197297</v>
      </c>
      <c r="D188" t="s">
        <v>69</v>
      </c>
      <c r="E188">
        <v>40</v>
      </c>
      <c r="F188">
        <f>VLOOKUP(B188,'k vyplneni'!A:F,5,0)</f>
        <v>0</v>
      </c>
      <c r="G188">
        <v>37</v>
      </c>
      <c r="I188">
        <f t="shared" si="6"/>
        <v>37</v>
      </c>
      <c r="J188">
        <v>37</v>
      </c>
      <c r="K188">
        <v>3</v>
      </c>
      <c r="L188">
        <v>0</v>
      </c>
      <c r="M188">
        <f>COUNTIFS('k vyplneni'!O:O,"A",'k vyplneni'!Q:Q,"OBAM",'k vyplneni'!H:H,C188)</f>
        <v>0</v>
      </c>
      <c r="N188">
        <f t="shared" si="7"/>
        <v>0</v>
      </c>
      <c r="O188">
        <f t="shared" si="8"/>
        <v>0</v>
      </c>
      <c r="P188" t="str">
        <f>IF('k vyplneni'!E192="A",VLOOKUP('k vyplneni'!A192,B:H,7,0),"")</f>
        <v/>
      </c>
      <c r="Y188">
        <v>37</v>
      </c>
      <c r="Z188" t="e">
        <v>#N/A</v>
      </c>
      <c r="AA188">
        <v>37</v>
      </c>
      <c r="AB188">
        <f>COUNTIFS('k vyplneni'!O:O,"A",'k vyplneni'!H:H,C188)</f>
        <v>0</v>
      </c>
    </row>
    <row r="189" spans="1:28" x14ac:dyDescent="0.25">
      <c r="A189" t="s">
        <v>125</v>
      </c>
      <c r="B189" t="s">
        <v>313</v>
      </c>
      <c r="C189">
        <v>197327</v>
      </c>
      <c r="D189" t="s">
        <v>69</v>
      </c>
      <c r="E189">
        <v>26</v>
      </c>
      <c r="F189">
        <f>VLOOKUP(B189,'k vyplneni'!A:F,5,0)</f>
        <v>0</v>
      </c>
      <c r="G189">
        <v>26</v>
      </c>
      <c r="I189">
        <f t="shared" si="6"/>
        <v>26</v>
      </c>
      <c r="J189">
        <v>26</v>
      </c>
      <c r="L189">
        <v>0</v>
      </c>
      <c r="M189">
        <f>COUNTIFS('k vyplneni'!O:O,"A",'k vyplneni'!Q:Q,"OBAM",'k vyplneni'!H:H,C189)</f>
        <v>0</v>
      </c>
      <c r="N189">
        <f t="shared" si="7"/>
        <v>0</v>
      </c>
      <c r="O189">
        <f t="shared" si="8"/>
        <v>0</v>
      </c>
      <c r="P189" t="str">
        <f>IF('k vyplneni'!E193="A",VLOOKUP('k vyplneni'!A193,B:H,7,0),"")</f>
        <v/>
      </c>
      <c r="Y189">
        <v>25</v>
      </c>
      <c r="Z189" t="e">
        <v>#N/A</v>
      </c>
      <c r="AA189">
        <v>25</v>
      </c>
      <c r="AB189">
        <f>COUNTIFS('k vyplneni'!O:O,"A",'k vyplneni'!H:H,C189)</f>
        <v>0</v>
      </c>
    </row>
    <row r="190" spans="1:28" x14ac:dyDescent="0.25">
      <c r="A190" t="s">
        <v>125</v>
      </c>
      <c r="B190" t="s">
        <v>314</v>
      </c>
      <c r="C190">
        <v>4138</v>
      </c>
      <c r="D190" t="s">
        <v>71</v>
      </c>
      <c r="E190">
        <v>86</v>
      </c>
      <c r="F190">
        <f>VLOOKUP(B190,'k vyplneni'!A:F,5,0)</f>
        <v>0</v>
      </c>
      <c r="G190">
        <v>80</v>
      </c>
      <c r="H190">
        <v>34</v>
      </c>
      <c r="I190">
        <f t="shared" si="6"/>
        <v>46</v>
      </c>
      <c r="J190">
        <v>80</v>
      </c>
      <c r="K190">
        <v>6</v>
      </c>
      <c r="L190">
        <v>0</v>
      </c>
      <c r="M190">
        <f>COUNTIFS('k vyplneni'!O:O,"A",'k vyplneni'!Q:Q,"OBAM",'k vyplneni'!H:H,C190)</f>
        <v>0</v>
      </c>
      <c r="N190">
        <f t="shared" si="7"/>
        <v>0</v>
      </c>
      <c r="O190">
        <f t="shared" si="8"/>
        <v>0</v>
      </c>
      <c r="P190" t="str">
        <f>IF('k vyplneni'!E194="A",VLOOKUP('k vyplneni'!A194,B:H,7,0),"")</f>
        <v/>
      </c>
      <c r="Y190">
        <v>46</v>
      </c>
      <c r="Z190">
        <v>32</v>
      </c>
      <c r="AA190">
        <v>78</v>
      </c>
      <c r="AB190">
        <f>COUNTIFS('k vyplneni'!O:O,"A",'k vyplneni'!H:H,C190)</f>
        <v>0</v>
      </c>
    </row>
    <row r="191" spans="1:28" x14ac:dyDescent="0.25">
      <c r="A191" t="s">
        <v>125</v>
      </c>
      <c r="B191" t="s">
        <v>315</v>
      </c>
      <c r="C191">
        <v>31283</v>
      </c>
      <c r="D191" t="s">
        <v>71</v>
      </c>
      <c r="E191">
        <v>32</v>
      </c>
      <c r="F191">
        <f>VLOOKUP(B191,'k vyplneni'!A:F,5,0)</f>
        <v>0</v>
      </c>
      <c r="G191">
        <v>17</v>
      </c>
      <c r="H191">
        <v>3</v>
      </c>
      <c r="I191">
        <f t="shared" si="6"/>
        <v>14</v>
      </c>
      <c r="J191">
        <v>17</v>
      </c>
      <c r="K191">
        <v>15</v>
      </c>
      <c r="L191">
        <v>0</v>
      </c>
      <c r="M191">
        <f>COUNTIFS('k vyplneni'!O:O,"A",'k vyplneni'!Q:Q,"OBAM",'k vyplneni'!H:H,C191)</f>
        <v>0</v>
      </c>
      <c r="N191">
        <f t="shared" si="7"/>
        <v>0</v>
      </c>
      <c r="O191">
        <f t="shared" si="8"/>
        <v>0</v>
      </c>
      <c r="P191" t="str">
        <f>IF('k vyplneni'!E195="A",VLOOKUP('k vyplneni'!A195,B:H,7,0),"")</f>
        <v/>
      </c>
      <c r="Y191">
        <v>14</v>
      </c>
      <c r="Z191">
        <v>3</v>
      </c>
      <c r="AA191">
        <v>17</v>
      </c>
      <c r="AB191">
        <f>COUNTIFS('k vyplneni'!O:O,"A",'k vyplneni'!H:H,C191)</f>
        <v>0</v>
      </c>
    </row>
    <row r="192" spans="1:28" x14ac:dyDescent="0.25">
      <c r="A192" t="s">
        <v>125</v>
      </c>
      <c r="B192" t="s">
        <v>316</v>
      </c>
      <c r="C192">
        <v>31291</v>
      </c>
      <c r="D192" t="s">
        <v>71</v>
      </c>
      <c r="E192">
        <v>20</v>
      </c>
      <c r="F192">
        <f>VLOOKUP(B192,'k vyplneni'!A:F,5,0)</f>
        <v>0</v>
      </c>
      <c r="G192">
        <v>16</v>
      </c>
      <c r="H192">
        <v>2</v>
      </c>
      <c r="I192">
        <f t="shared" si="6"/>
        <v>14</v>
      </c>
      <c r="J192">
        <v>16</v>
      </c>
      <c r="K192">
        <v>4</v>
      </c>
      <c r="L192">
        <v>0</v>
      </c>
      <c r="M192">
        <f>COUNTIFS('k vyplneni'!O:O,"A",'k vyplneni'!Q:Q,"OBAM",'k vyplneni'!H:H,C192)</f>
        <v>0</v>
      </c>
      <c r="N192">
        <f t="shared" si="7"/>
        <v>0</v>
      </c>
      <c r="O192">
        <f t="shared" si="8"/>
        <v>0</v>
      </c>
      <c r="P192" t="str">
        <f>IF('k vyplneni'!E196="A",VLOOKUP('k vyplneni'!A196,B:H,7,0),"")</f>
        <v/>
      </c>
      <c r="Y192">
        <v>14</v>
      </c>
      <c r="Z192">
        <v>1</v>
      </c>
      <c r="AA192">
        <v>15</v>
      </c>
      <c r="AB192">
        <f>COUNTIFS('k vyplneni'!O:O,"A",'k vyplneni'!H:H,C192)</f>
        <v>0</v>
      </c>
    </row>
    <row r="193" spans="1:28" x14ac:dyDescent="0.25">
      <c r="A193" t="s">
        <v>125</v>
      </c>
      <c r="B193" t="s">
        <v>317</v>
      </c>
      <c r="C193">
        <v>33375</v>
      </c>
      <c r="D193" t="s">
        <v>72</v>
      </c>
      <c r="E193">
        <v>257</v>
      </c>
      <c r="F193">
        <f>VLOOKUP(B193,'k vyplneni'!A:F,5,0)</f>
        <v>0</v>
      </c>
      <c r="G193">
        <v>6</v>
      </c>
      <c r="I193">
        <f t="shared" si="6"/>
        <v>6</v>
      </c>
      <c r="J193">
        <v>6</v>
      </c>
      <c r="K193">
        <v>251</v>
      </c>
      <c r="L193">
        <v>0</v>
      </c>
      <c r="M193">
        <f>COUNTIFS('k vyplneni'!O:O,"A",'k vyplneni'!Q:Q,"OBAM",'k vyplneni'!H:H,C193)</f>
        <v>0</v>
      </c>
      <c r="N193" t="e">
        <f t="shared" si="7"/>
        <v>#DIV/0!</v>
      </c>
      <c r="O193" t="e">
        <f t="shared" si="8"/>
        <v>#DIV/0!</v>
      </c>
      <c r="P193" t="str">
        <f>IF('k vyplneni'!E197="A",VLOOKUP('k vyplneni'!A197,B:H,7,0),"")</f>
        <v/>
      </c>
      <c r="Y193">
        <v>0</v>
      </c>
      <c r="Z193" t="e">
        <v>#N/A</v>
      </c>
      <c r="AA193">
        <v>0</v>
      </c>
      <c r="AB193">
        <f>COUNTIFS('k vyplneni'!O:O,"A",'k vyplneni'!H:H,C193)</f>
        <v>0</v>
      </c>
    </row>
    <row r="194" spans="1:28" x14ac:dyDescent="0.25">
      <c r="A194" t="s">
        <v>125</v>
      </c>
      <c r="B194" t="s">
        <v>318</v>
      </c>
      <c r="C194">
        <v>48992</v>
      </c>
      <c r="D194" t="s">
        <v>71</v>
      </c>
      <c r="E194">
        <v>57</v>
      </c>
      <c r="F194">
        <f>VLOOKUP(B194,'k vyplneni'!A:F,5,0)</f>
        <v>0</v>
      </c>
      <c r="G194">
        <v>56</v>
      </c>
      <c r="H194">
        <v>14</v>
      </c>
      <c r="I194">
        <f t="shared" si="6"/>
        <v>42</v>
      </c>
      <c r="J194">
        <v>56</v>
      </c>
      <c r="K194">
        <v>1</v>
      </c>
      <c r="L194">
        <v>0</v>
      </c>
      <c r="M194">
        <f>COUNTIFS('k vyplneni'!O:O,"A",'k vyplneni'!Q:Q,"OBAM",'k vyplneni'!H:H,C194)</f>
        <v>0</v>
      </c>
      <c r="N194">
        <f t="shared" si="7"/>
        <v>0</v>
      </c>
      <c r="O194">
        <f t="shared" si="8"/>
        <v>0</v>
      </c>
      <c r="P194" t="str">
        <f>IF('k vyplneni'!E198="A",VLOOKUP('k vyplneni'!A198,B:H,7,0),"")</f>
        <v/>
      </c>
      <c r="Y194">
        <v>40</v>
      </c>
      <c r="Z194">
        <v>14</v>
      </c>
      <c r="AA194">
        <v>54</v>
      </c>
      <c r="AB194">
        <f>COUNTIFS('k vyplneni'!O:O,"A",'k vyplneni'!H:H,C194)</f>
        <v>0</v>
      </c>
    </row>
    <row r="195" spans="1:28" x14ac:dyDescent="0.25">
      <c r="A195" t="s">
        <v>125</v>
      </c>
      <c r="B195" t="s">
        <v>319</v>
      </c>
      <c r="C195">
        <v>49000</v>
      </c>
      <c r="D195" t="s">
        <v>67</v>
      </c>
      <c r="E195">
        <v>23</v>
      </c>
      <c r="F195">
        <f>VLOOKUP(B195,'k vyplneni'!A:F,5,0)</f>
        <v>0</v>
      </c>
      <c r="G195">
        <v>22</v>
      </c>
      <c r="I195">
        <f t="shared" ref="I195:I211" si="9">J195-H195</f>
        <v>22</v>
      </c>
      <c r="J195">
        <v>22</v>
      </c>
      <c r="K195">
        <v>1</v>
      </c>
      <c r="L195">
        <v>0</v>
      </c>
      <c r="M195">
        <f>COUNTIFS('k vyplneni'!O:O,"A",'k vyplneni'!Q:Q,"OBAM",'k vyplneni'!H:H,C195)</f>
        <v>0</v>
      </c>
      <c r="N195">
        <f t="shared" ref="N195:N211" si="10">ROUND((L195+M195)/(Y195+L195)*100,2)</f>
        <v>0</v>
      </c>
      <c r="O195">
        <f t="shared" ref="O195:O211" si="11">ROUND((L195+M195)/(AA195+L195)*100,2)</f>
        <v>0</v>
      </c>
      <c r="P195" t="str">
        <f>IF('k vyplneni'!E199="A",VLOOKUP('k vyplneni'!A199,B:H,7,0),"")</f>
        <v/>
      </c>
      <c r="Y195">
        <v>22</v>
      </c>
      <c r="Z195" t="e">
        <v>#N/A</v>
      </c>
      <c r="AA195">
        <v>22</v>
      </c>
      <c r="AB195">
        <f>COUNTIFS('k vyplneni'!O:O,"A",'k vyplneni'!H:H,C195)</f>
        <v>0</v>
      </c>
    </row>
    <row r="196" spans="1:28" x14ac:dyDescent="0.25">
      <c r="A196" t="s">
        <v>125</v>
      </c>
      <c r="B196" t="s">
        <v>320</v>
      </c>
      <c r="C196">
        <v>49018</v>
      </c>
      <c r="D196" t="s">
        <v>71</v>
      </c>
      <c r="E196">
        <v>11</v>
      </c>
      <c r="F196">
        <f>VLOOKUP(B196,'k vyplneni'!A:F,5,0)</f>
        <v>0</v>
      </c>
      <c r="G196">
        <v>11</v>
      </c>
      <c r="H196">
        <v>3</v>
      </c>
      <c r="I196">
        <f t="shared" si="9"/>
        <v>8</v>
      </c>
      <c r="J196">
        <v>11</v>
      </c>
      <c r="L196">
        <v>0</v>
      </c>
      <c r="M196">
        <f>COUNTIFS('k vyplneni'!O:O,"A",'k vyplneni'!Q:Q,"OBAM",'k vyplneni'!H:H,C196)</f>
        <v>0</v>
      </c>
      <c r="N196">
        <f t="shared" si="10"/>
        <v>0</v>
      </c>
      <c r="O196">
        <f t="shared" si="11"/>
        <v>0</v>
      </c>
      <c r="P196" t="str">
        <f>IF('k vyplneni'!E200="A",VLOOKUP('k vyplneni'!A200,B:H,7,0),"")</f>
        <v/>
      </c>
      <c r="Y196">
        <v>8</v>
      </c>
      <c r="Z196">
        <v>3</v>
      </c>
      <c r="AA196">
        <v>11</v>
      </c>
      <c r="AB196">
        <f>COUNTIFS('k vyplneni'!O:O,"A",'k vyplneni'!H:H,C196)</f>
        <v>0</v>
      </c>
    </row>
    <row r="197" spans="1:28" x14ac:dyDescent="0.25">
      <c r="A197" t="s">
        <v>125</v>
      </c>
      <c r="B197" t="s">
        <v>321</v>
      </c>
      <c r="C197">
        <v>77003</v>
      </c>
      <c r="D197" t="s">
        <v>71</v>
      </c>
      <c r="E197">
        <v>24</v>
      </c>
      <c r="F197">
        <f>VLOOKUP(B197,'k vyplneni'!A:F,5,0)</f>
        <v>0</v>
      </c>
      <c r="G197">
        <v>23</v>
      </c>
      <c r="H197">
        <v>9</v>
      </c>
      <c r="I197">
        <f t="shared" si="9"/>
        <v>14</v>
      </c>
      <c r="J197">
        <v>23</v>
      </c>
      <c r="K197">
        <v>1</v>
      </c>
      <c r="L197">
        <v>0</v>
      </c>
      <c r="M197">
        <f>COUNTIFS('k vyplneni'!O:O,"A",'k vyplneni'!Q:Q,"OBAM",'k vyplneni'!H:H,C197)</f>
        <v>0</v>
      </c>
      <c r="N197">
        <f t="shared" si="10"/>
        <v>0</v>
      </c>
      <c r="O197">
        <f t="shared" si="11"/>
        <v>0</v>
      </c>
      <c r="P197" t="str">
        <f>IF('k vyplneni'!E201="A",VLOOKUP('k vyplneni'!A201,B:H,7,0),"")</f>
        <v/>
      </c>
      <c r="Y197">
        <v>14</v>
      </c>
      <c r="Z197">
        <v>9</v>
      </c>
      <c r="AA197">
        <v>23</v>
      </c>
      <c r="AB197">
        <f>COUNTIFS('k vyplneni'!O:O,"A",'k vyplneni'!H:H,C197)</f>
        <v>0</v>
      </c>
    </row>
    <row r="198" spans="1:28" x14ac:dyDescent="0.25">
      <c r="A198" t="s">
        <v>125</v>
      </c>
      <c r="B198" t="s">
        <v>322</v>
      </c>
      <c r="C198">
        <v>77011</v>
      </c>
      <c r="D198" t="s">
        <v>71</v>
      </c>
      <c r="E198">
        <v>89</v>
      </c>
      <c r="F198">
        <f>VLOOKUP(B198,'k vyplneni'!A:F,5,0)</f>
        <v>0</v>
      </c>
      <c r="G198">
        <v>83</v>
      </c>
      <c r="H198">
        <v>28</v>
      </c>
      <c r="I198">
        <f t="shared" si="9"/>
        <v>55</v>
      </c>
      <c r="J198">
        <v>83</v>
      </c>
      <c r="K198">
        <v>6</v>
      </c>
      <c r="L198">
        <v>0</v>
      </c>
      <c r="M198">
        <f>COUNTIFS('k vyplneni'!O:O,"A",'k vyplneni'!Q:Q,"OBAM",'k vyplneni'!H:H,C198)</f>
        <v>0</v>
      </c>
      <c r="N198">
        <f t="shared" si="10"/>
        <v>0</v>
      </c>
      <c r="O198">
        <f t="shared" si="11"/>
        <v>0</v>
      </c>
      <c r="P198" t="str">
        <f>IF('k vyplneni'!E202="A",VLOOKUP('k vyplneni'!A202,B:H,7,0),"")</f>
        <v/>
      </c>
      <c r="Y198">
        <v>48</v>
      </c>
      <c r="Z198">
        <v>27</v>
      </c>
      <c r="AA198">
        <v>75</v>
      </c>
      <c r="AB198">
        <f>COUNTIFS('k vyplneni'!O:O,"A",'k vyplneni'!H:H,C198)</f>
        <v>0</v>
      </c>
    </row>
    <row r="199" spans="1:28" x14ac:dyDescent="0.25">
      <c r="A199" t="s">
        <v>125</v>
      </c>
      <c r="B199" t="s">
        <v>323</v>
      </c>
      <c r="C199">
        <v>77020</v>
      </c>
      <c r="D199" t="s">
        <v>71</v>
      </c>
      <c r="E199">
        <v>15</v>
      </c>
      <c r="F199">
        <f>VLOOKUP(B199,'k vyplneni'!A:F,5,0)</f>
        <v>0</v>
      </c>
      <c r="G199">
        <v>12</v>
      </c>
      <c r="H199">
        <v>2</v>
      </c>
      <c r="I199">
        <f t="shared" si="9"/>
        <v>10</v>
      </c>
      <c r="J199">
        <v>12</v>
      </c>
      <c r="K199">
        <v>3</v>
      </c>
      <c r="L199">
        <v>0</v>
      </c>
      <c r="M199">
        <f>COUNTIFS('k vyplneni'!O:O,"A",'k vyplneni'!Q:Q,"OBAM",'k vyplneni'!H:H,C199)</f>
        <v>0</v>
      </c>
      <c r="N199">
        <f t="shared" si="10"/>
        <v>0</v>
      </c>
      <c r="O199">
        <f t="shared" si="11"/>
        <v>0</v>
      </c>
      <c r="P199" t="str">
        <f>IF('k vyplneni'!E203="A",VLOOKUP('k vyplneni'!A203,B:H,7,0),"")</f>
        <v/>
      </c>
      <c r="Y199">
        <v>10</v>
      </c>
      <c r="Z199">
        <v>2</v>
      </c>
      <c r="AA199">
        <v>12</v>
      </c>
      <c r="AB199">
        <f>COUNTIFS('k vyplneni'!O:O,"A",'k vyplneni'!H:H,C199)</f>
        <v>0</v>
      </c>
    </row>
    <row r="200" spans="1:28" x14ac:dyDescent="0.25">
      <c r="A200" t="s">
        <v>125</v>
      </c>
      <c r="B200" t="s">
        <v>324</v>
      </c>
      <c r="C200">
        <v>79120</v>
      </c>
      <c r="D200" t="s">
        <v>69</v>
      </c>
      <c r="E200">
        <v>50</v>
      </c>
      <c r="F200">
        <f>VLOOKUP(B200,'k vyplneni'!A:F,5,0)</f>
        <v>0</v>
      </c>
      <c r="G200">
        <v>36</v>
      </c>
      <c r="I200">
        <f t="shared" si="9"/>
        <v>36</v>
      </c>
      <c r="J200">
        <v>36</v>
      </c>
      <c r="K200">
        <v>14</v>
      </c>
      <c r="L200">
        <v>0</v>
      </c>
      <c r="M200">
        <f>COUNTIFS('k vyplneni'!O:O,"A",'k vyplneni'!Q:Q,"OBAM",'k vyplneni'!H:H,C200)</f>
        <v>0</v>
      </c>
      <c r="N200">
        <f t="shared" si="10"/>
        <v>0</v>
      </c>
      <c r="O200">
        <f t="shared" si="11"/>
        <v>0</v>
      </c>
      <c r="P200" t="str">
        <f>IF('k vyplneni'!E204="A",VLOOKUP('k vyplneni'!A204,B:H,7,0),"")</f>
        <v/>
      </c>
      <c r="Y200">
        <v>34</v>
      </c>
      <c r="Z200" t="e">
        <v>#N/A</v>
      </c>
      <c r="AA200">
        <v>34</v>
      </c>
      <c r="AB200">
        <f>COUNTIFS('k vyplneni'!O:O,"A",'k vyplneni'!H:H,C200)</f>
        <v>0</v>
      </c>
    </row>
    <row r="201" spans="1:28" x14ac:dyDescent="0.25">
      <c r="A201" t="s">
        <v>125</v>
      </c>
      <c r="B201" t="s">
        <v>325</v>
      </c>
      <c r="C201">
        <v>79138</v>
      </c>
      <c r="D201" t="s">
        <v>71</v>
      </c>
      <c r="E201">
        <v>44</v>
      </c>
      <c r="F201">
        <f>VLOOKUP(B201,'k vyplneni'!A:F,5,0)</f>
        <v>0</v>
      </c>
      <c r="G201">
        <v>32</v>
      </c>
      <c r="H201">
        <v>4</v>
      </c>
      <c r="I201">
        <f t="shared" si="9"/>
        <v>24</v>
      </c>
      <c r="J201">
        <v>28</v>
      </c>
      <c r="K201">
        <v>12</v>
      </c>
      <c r="L201">
        <v>4</v>
      </c>
      <c r="M201">
        <f>COUNTIFS('k vyplneni'!O:O,"A",'k vyplneni'!Q:Q,"OBAM",'k vyplneni'!H:H,C201)</f>
        <v>0</v>
      </c>
      <c r="N201">
        <f t="shared" si="10"/>
        <v>14.29</v>
      </c>
      <c r="O201">
        <f t="shared" si="11"/>
        <v>12.5</v>
      </c>
      <c r="P201" t="str">
        <f>IF('k vyplneni'!E205="A",VLOOKUP('k vyplneni'!A205,B:H,7,0),"")</f>
        <v/>
      </c>
      <c r="Y201">
        <v>24</v>
      </c>
      <c r="Z201">
        <v>4</v>
      </c>
      <c r="AA201">
        <v>28</v>
      </c>
      <c r="AB201">
        <f>COUNTIFS('k vyplneni'!O:O,"A",'k vyplneni'!H:H,C201)</f>
        <v>0</v>
      </c>
    </row>
    <row r="202" spans="1:28" x14ac:dyDescent="0.25">
      <c r="A202" t="s">
        <v>125</v>
      </c>
      <c r="B202" t="s">
        <v>326</v>
      </c>
      <c r="C202">
        <v>79146</v>
      </c>
      <c r="D202" t="s">
        <v>71</v>
      </c>
      <c r="E202">
        <v>21</v>
      </c>
      <c r="F202">
        <f>VLOOKUP(B202,'k vyplneni'!A:F,5,0)</f>
        <v>0</v>
      </c>
      <c r="G202">
        <v>15</v>
      </c>
      <c r="H202">
        <v>3</v>
      </c>
      <c r="I202">
        <f t="shared" si="9"/>
        <v>12</v>
      </c>
      <c r="J202">
        <v>15</v>
      </c>
      <c r="K202">
        <v>6</v>
      </c>
      <c r="L202">
        <v>0</v>
      </c>
      <c r="M202">
        <f>COUNTIFS('k vyplneni'!O:O,"A",'k vyplneni'!Q:Q,"OBAM",'k vyplneni'!H:H,C202)</f>
        <v>0</v>
      </c>
      <c r="N202">
        <f t="shared" si="10"/>
        <v>0</v>
      </c>
      <c r="O202">
        <f t="shared" si="11"/>
        <v>0</v>
      </c>
      <c r="P202" t="str">
        <f>IF('k vyplneni'!E206="A",VLOOKUP('k vyplneni'!A206,B:H,7,0),"")</f>
        <v/>
      </c>
      <c r="Y202">
        <v>11</v>
      </c>
      <c r="Z202">
        <v>3</v>
      </c>
      <c r="AA202">
        <v>14</v>
      </c>
      <c r="AB202">
        <f>COUNTIFS('k vyplneni'!O:O,"A",'k vyplneni'!H:H,C202)</f>
        <v>0</v>
      </c>
    </row>
    <row r="203" spans="1:28" x14ac:dyDescent="0.25">
      <c r="A203" t="s">
        <v>125</v>
      </c>
      <c r="B203" t="s">
        <v>327</v>
      </c>
      <c r="C203">
        <v>79154</v>
      </c>
      <c r="D203" t="s">
        <v>71</v>
      </c>
      <c r="E203">
        <v>47</v>
      </c>
      <c r="F203">
        <f>VLOOKUP(B203,'k vyplneni'!A:F,5,0)</f>
        <v>0</v>
      </c>
      <c r="G203">
        <v>29</v>
      </c>
      <c r="H203">
        <v>5</v>
      </c>
      <c r="I203">
        <f t="shared" si="9"/>
        <v>24</v>
      </c>
      <c r="J203">
        <v>29</v>
      </c>
      <c r="K203">
        <v>18</v>
      </c>
      <c r="L203">
        <v>0</v>
      </c>
      <c r="M203">
        <f>COUNTIFS('k vyplneni'!O:O,"A",'k vyplneni'!Q:Q,"OBAM",'k vyplneni'!H:H,C203)</f>
        <v>0</v>
      </c>
      <c r="N203">
        <f t="shared" si="10"/>
        <v>0</v>
      </c>
      <c r="O203">
        <f t="shared" si="11"/>
        <v>0</v>
      </c>
      <c r="P203" t="str">
        <f>IF('k vyplneni'!E207="A",VLOOKUP('k vyplneni'!A207,B:H,7,0),"")</f>
        <v/>
      </c>
      <c r="Y203">
        <v>24</v>
      </c>
      <c r="Z203">
        <v>5</v>
      </c>
      <c r="AA203">
        <v>29</v>
      </c>
      <c r="AB203">
        <f>COUNTIFS('k vyplneni'!O:O,"A",'k vyplneni'!H:H,C203)</f>
        <v>0</v>
      </c>
    </row>
    <row r="204" spans="1:28" x14ac:dyDescent="0.25">
      <c r="A204" t="s">
        <v>125</v>
      </c>
      <c r="B204" t="s">
        <v>328</v>
      </c>
      <c r="C204">
        <v>83381</v>
      </c>
      <c r="D204" t="s">
        <v>71</v>
      </c>
      <c r="E204">
        <v>75</v>
      </c>
      <c r="F204">
        <f>VLOOKUP(B204,'k vyplneni'!A:F,5,0)</f>
        <v>0</v>
      </c>
      <c r="G204">
        <v>68</v>
      </c>
      <c r="H204">
        <v>22</v>
      </c>
      <c r="I204">
        <f t="shared" si="9"/>
        <v>45</v>
      </c>
      <c r="J204">
        <v>67</v>
      </c>
      <c r="K204">
        <v>7</v>
      </c>
      <c r="L204">
        <v>1</v>
      </c>
      <c r="M204">
        <f>COUNTIFS('k vyplneni'!O:O,"A",'k vyplneni'!Q:Q,"OBAM",'k vyplneni'!H:H,C204)</f>
        <v>0</v>
      </c>
      <c r="N204">
        <f t="shared" si="10"/>
        <v>2.17</v>
      </c>
      <c r="O204">
        <f t="shared" si="11"/>
        <v>1.52</v>
      </c>
      <c r="P204" t="str">
        <f>IF('k vyplneni'!E208="A",VLOOKUP('k vyplneni'!A208,B:H,7,0),"")</f>
        <v/>
      </c>
      <c r="Y204">
        <v>45</v>
      </c>
      <c r="Z204">
        <v>20</v>
      </c>
      <c r="AA204">
        <v>65</v>
      </c>
      <c r="AB204">
        <f>COUNTIFS('k vyplneni'!O:O,"A",'k vyplneni'!H:H,C204)</f>
        <v>0</v>
      </c>
    </row>
    <row r="205" spans="1:28" x14ac:dyDescent="0.25">
      <c r="A205" t="s">
        <v>125</v>
      </c>
      <c r="B205" t="s">
        <v>329</v>
      </c>
      <c r="C205">
        <v>168611</v>
      </c>
      <c r="D205" t="s">
        <v>71</v>
      </c>
      <c r="E205">
        <v>64</v>
      </c>
      <c r="F205">
        <f>VLOOKUP(B205,'k vyplneni'!A:F,5,0)</f>
        <v>0</v>
      </c>
      <c r="G205">
        <v>56</v>
      </c>
      <c r="H205">
        <v>20</v>
      </c>
      <c r="I205">
        <f t="shared" si="9"/>
        <v>36</v>
      </c>
      <c r="J205">
        <v>56</v>
      </c>
      <c r="K205">
        <v>8</v>
      </c>
      <c r="L205">
        <v>0</v>
      </c>
      <c r="M205">
        <f>COUNTIFS('k vyplneni'!O:O,"A",'k vyplneni'!Q:Q,"OBAM",'k vyplneni'!H:H,C205)</f>
        <v>0</v>
      </c>
      <c r="N205">
        <f t="shared" si="10"/>
        <v>0</v>
      </c>
      <c r="O205">
        <f t="shared" si="11"/>
        <v>0</v>
      </c>
      <c r="P205" t="str">
        <f>IF('k vyplneni'!E209="A",VLOOKUP('k vyplneni'!A209,B:H,7,0),"")</f>
        <v/>
      </c>
      <c r="Y205">
        <v>36</v>
      </c>
      <c r="Z205">
        <v>17</v>
      </c>
      <c r="AA205">
        <v>53</v>
      </c>
      <c r="AB205">
        <f>COUNTIFS('k vyplneni'!O:O,"A",'k vyplneni'!H:H,C205)</f>
        <v>0</v>
      </c>
    </row>
    <row r="206" spans="1:28" x14ac:dyDescent="0.25">
      <c r="A206" t="s">
        <v>125</v>
      </c>
      <c r="B206" t="s">
        <v>330</v>
      </c>
      <c r="C206">
        <v>169978</v>
      </c>
      <c r="D206" t="s">
        <v>71</v>
      </c>
      <c r="E206">
        <v>151</v>
      </c>
      <c r="F206">
        <f>VLOOKUP(B206,'k vyplneni'!A:F,5,0)</f>
        <v>0</v>
      </c>
      <c r="G206">
        <v>139</v>
      </c>
      <c r="H206">
        <v>9</v>
      </c>
      <c r="I206">
        <f t="shared" si="9"/>
        <v>130</v>
      </c>
      <c r="J206">
        <v>139</v>
      </c>
      <c r="K206">
        <v>12</v>
      </c>
      <c r="L206">
        <v>0</v>
      </c>
      <c r="M206">
        <f>COUNTIFS('k vyplneni'!O:O,"A",'k vyplneni'!Q:Q,"OBAM",'k vyplneni'!H:H,C206)</f>
        <v>0</v>
      </c>
      <c r="N206">
        <f t="shared" si="10"/>
        <v>0</v>
      </c>
      <c r="O206">
        <f t="shared" si="11"/>
        <v>0</v>
      </c>
      <c r="P206" t="str">
        <f>IF('k vyplneni'!E210="A",VLOOKUP('k vyplneni'!A210,B:H,7,0),"")</f>
        <v/>
      </c>
      <c r="Y206">
        <v>127</v>
      </c>
      <c r="Z206">
        <v>9</v>
      </c>
      <c r="AA206">
        <v>136</v>
      </c>
      <c r="AB206">
        <f>COUNTIFS('k vyplneni'!O:O,"A",'k vyplneni'!H:H,C206)</f>
        <v>0</v>
      </c>
    </row>
    <row r="207" spans="1:28" x14ac:dyDescent="0.25">
      <c r="A207" t="s">
        <v>125</v>
      </c>
      <c r="B207" t="s">
        <v>331</v>
      </c>
      <c r="C207">
        <v>42731</v>
      </c>
      <c r="D207" t="s">
        <v>71</v>
      </c>
      <c r="E207">
        <v>16</v>
      </c>
      <c r="F207">
        <f>VLOOKUP(B207,'k vyplneni'!A:F,5,0)</f>
        <v>0</v>
      </c>
      <c r="G207">
        <v>15</v>
      </c>
      <c r="H207">
        <v>1</v>
      </c>
      <c r="I207">
        <f t="shared" si="9"/>
        <v>14</v>
      </c>
      <c r="J207">
        <v>15</v>
      </c>
      <c r="K207">
        <v>1</v>
      </c>
      <c r="L207">
        <v>0</v>
      </c>
      <c r="M207">
        <f>COUNTIFS('k vyplneni'!O:O,"A",'k vyplneni'!Q:Q,"OBAM",'k vyplneni'!H:H,C207)</f>
        <v>0</v>
      </c>
      <c r="N207">
        <f t="shared" si="10"/>
        <v>0</v>
      </c>
      <c r="O207">
        <f t="shared" si="11"/>
        <v>0</v>
      </c>
      <c r="P207" t="str">
        <f>IF('k vyplneni'!E211="A",VLOOKUP('k vyplneni'!A211,B:H,7,0),"")</f>
        <v/>
      </c>
      <c r="Y207">
        <v>14</v>
      </c>
      <c r="Z207">
        <v>1</v>
      </c>
      <c r="AA207">
        <v>15</v>
      </c>
      <c r="AB207">
        <f>COUNTIFS('k vyplneni'!O:O,"A",'k vyplneni'!H:H,C207)</f>
        <v>0</v>
      </c>
    </row>
    <row r="208" spans="1:28" x14ac:dyDescent="0.25">
      <c r="A208" t="s">
        <v>125</v>
      </c>
      <c r="B208" t="s">
        <v>332</v>
      </c>
      <c r="C208">
        <v>42749</v>
      </c>
      <c r="D208" t="s">
        <v>67</v>
      </c>
      <c r="E208">
        <v>12</v>
      </c>
      <c r="F208">
        <f>VLOOKUP(B208,'k vyplneni'!A:F,5,0)</f>
        <v>0</v>
      </c>
      <c r="G208">
        <v>12</v>
      </c>
      <c r="I208">
        <f t="shared" si="9"/>
        <v>12</v>
      </c>
      <c r="J208">
        <v>12</v>
      </c>
      <c r="L208">
        <v>0</v>
      </c>
      <c r="M208">
        <f>COUNTIFS('k vyplneni'!O:O,"A",'k vyplneni'!Q:Q,"OBAM",'k vyplneni'!H:H,C208)</f>
        <v>0</v>
      </c>
      <c r="N208">
        <f t="shared" si="10"/>
        <v>0</v>
      </c>
      <c r="O208">
        <f t="shared" si="11"/>
        <v>0</v>
      </c>
      <c r="P208" t="str">
        <f>IF('k vyplneni'!E212="A",VLOOKUP('k vyplneni'!A212,B:H,7,0),"")</f>
        <v/>
      </c>
      <c r="Y208">
        <v>12</v>
      </c>
      <c r="Z208" t="e">
        <v>#N/A</v>
      </c>
      <c r="AA208">
        <v>12</v>
      </c>
      <c r="AB208">
        <f>COUNTIFS('k vyplneni'!O:O,"A",'k vyplneni'!H:H,C208)</f>
        <v>0</v>
      </c>
    </row>
    <row r="209" spans="1:28" x14ac:dyDescent="0.25">
      <c r="A209" t="s">
        <v>125</v>
      </c>
      <c r="B209" t="s">
        <v>333</v>
      </c>
      <c r="C209">
        <v>42757</v>
      </c>
      <c r="D209" t="s">
        <v>71</v>
      </c>
      <c r="E209">
        <v>26</v>
      </c>
      <c r="F209">
        <f>VLOOKUP(B209,'k vyplneni'!A:F,5,0)</f>
        <v>0</v>
      </c>
      <c r="G209">
        <v>24</v>
      </c>
      <c r="H209">
        <v>2</v>
      </c>
      <c r="I209">
        <f t="shared" si="9"/>
        <v>22</v>
      </c>
      <c r="J209">
        <v>24</v>
      </c>
      <c r="K209">
        <v>2</v>
      </c>
      <c r="L209">
        <v>0</v>
      </c>
      <c r="M209">
        <f>COUNTIFS('k vyplneni'!O:O,"A",'k vyplneni'!Q:Q,"OBAM",'k vyplneni'!H:H,C209)</f>
        <v>0</v>
      </c>
      <c r="N209">
        <f t="shared" si="10"/>
        <v>0</v>
      </c>
      <c r="O209">
        <f t="shared" si="11"/>
        <v>0</v>
      </c>
      <c r="P209" t="str">
        <f>IF('k vyplneni'!E213="A",VLOOKUP('k vyplneni'!A213,B:H,7,0),"")</f>
        <v/>
      </c>
      <c r="Y209">
        <v>20</v>
      </c>
      <c r="Z209">
        <v>2</v>
      </c>
      <c r="AA209">
        <v>22</v>
      </c>
      <c r="AB209">
        <f>COUNTIFS('k vyplneni'!O:O,"A",'k vyplneni'!H:H,C209)</f>
        <v>0</v>
      </c>
    </row>
    <row r="210" spans="1:28" x14ac:dyDescent="0.25">
      <c r="A210" t="s">
        <v>125</v>
      </c>
      <c r="B210" t="s">
        <v>334</v>
      </c>
      <c r="C210">
        <v>42765</v>
      </c>
      <c r="D210" t="s">
        <v>71</v>
      </c>
      <c r="E210">
        <v>21</v>
      </c>
      <c r="F210">
        <f>VLOOKUP(B210,'k vyplneni'!A:F,5,0)</f>
        <v>0</v>
      </c>
      <c r="G210">
        <v>21</v>
      </c>
      <c r="H210">
        <v>1</v>
      </c>
      <c r="I210">
        <f t="shared" si="9"/>
        <v>20</v>
      </c>
      <c r="J210">
        <v>21</v>
      </c>
      <c r="L210">
        <v>0</v>
      </c>
      <c r="M210">
        <f>COUNTIFS('k vyplneni'!O:O,"A",'k vyplneni'!Q:Q,"OBAM",'k vyplneni'!H:H,C210)</f>
        <v>0</v>
      </c>
      <c r="N210">
        <f t="shared" si="10"/>
        <v>0</v>
      </c>
      <c r="O210">
        <f t="shared" si="11"/>
        <v>0</v>
      </c>
      <c r="P210" t="str">
        <f>IF('k vyplneni'!E214="A",VLOOKUP('k vyplneni'!A214,B:H,7,0),"")</f>
        <v/>
      </c>
      <c r="Y210">
        <v>20</v>
      </c>
      <c r="Z210">
        <v>1</v>
      </c>
      <c r="AA210">
        <v>21</v>
      </c>
      <c r="AB210">
        <f>COUNTIFS('k vyplneni'!O:O,"A",'k vyplneni'!H:H,C210)</f>
        <v>0</v>
      </c>
    </row>
    <row r="211" spans="1:28" x14ac:dyDescent="0.25">
      <c r="A211" t="s">
        <v>125</v>
      </c>
      <c r="B211" t="s">
        <v>335</v>
      </c>
      <c r="C211">
        <v>179833</v>
      </c>
      <c r="D211" t="s">
        <v>71</v>
      </c>
      <c r="E211">
        <v>262</v>
      </c>
      <c r="F211">
        <f>VLOOKUP(B211,'k vyplneni'!A:F,5,0)</f>
        <v>0</v>
      </c>
      <c r="G211">
        <v>130</v>
      </c>
      <c r="H211">
        <v>46</v>
      </c>
      <c r="I211">
        <f t="shared" si="9"/>
        <v>84</v>
      </c>
      <c r="J211">
        <v>130</v>
      </c>
      <c r="K211">
        <v>132</v>
      </c>
      <c r="L211">
        <v>0</v>
      </c>
      <c r="M211">
        <f>COUNTIFS('k vyplneni'!O:O,"A",'k vyplneni'!Q:Q,"OBAM",'k vyplneni'!H:H,C211)</f>
        <v>0</v>
      </c>
      <c r="N211">
        <f t="shared" si="10"/>
        <v>0</v>
      </c>
      <c r="O211">
        <f t="shared" si="11"/>
        <v>0</v>
      </c>
      <c r="P211" t="str">
        <f>IF('k vyplneni'!E215="A",VLOOKUP('k vyplneni'!A215,B:H,7,0),"")</f>
        <v/>
      </c>
      <c r="Y211">
        <v>78</v>
      </c>
      <c r="Z211">
        <v>44</v>
      </c>
      <c r="AA211">
        <v>122</v>
      </c>
      <c r="AB211">
        <f>COUNTIFS('k vyplneni'!O:O,"A",'k vyplneni'!H:H,C211)</f>
        <v>0</v>
      </c>
    </row>
  </sheetData>
  <autoFilter ref="A1:Y152" xr:uid="{9BEAD04F-1606-46F9-9B35-D08B2CD211A6}"/>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4</vt:i4>
      </vt:variant>
    </vt:vector>
  </HeadingPairs>
  <TitlesOfParts>
    <vt:vector size="8" baseType="lpstr">
      <vt:lpstr>k vyplneni</vt:lpstr>
      <vt:lpstr>automaticky vypocet</vt:lpstr>
      <vt:lpstr>vysvetlivky</vt:lpstr>
      <vt:lpstr>zdroj</vt:lpstr>
      <vt:lpstr>katA</vt:lpstr>
      <vt:lpstr>katB</vt:lpstr>
      <vt:lpstr>katC</vt:lpstr>
      <vt:lpstr>kategorieAB</vt:lpstr>
    </vt:vector>
  </TitlesOfParts>
  <Company>Ministerstvo průmyslu a obchodu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Drašnarová Zuzana</dc:creator>
  <cp:lastModifiedBy>Drašnarová Zuzana</cp:lastModifiedBy>
  <dcterms:created xsi:type="dcterms:W3CDTF">2022-04-14T11:13:13Z</dcterms:created>
  <dcterms:modified xsi:type="dcterms:W3CDTF">2022-07-22T05:37:46Z</dcterms:modified>
</cp:coreProperties>
</file>